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6195" yWindow="1725" windowWidth="12045" windowHeight="9240" tabRatio="892"/>
  </bookViews>
  <sheets>
    <sheet name="Титул ф.2" sheetId="21" r:id="rId1"/>
    <sheet name="Раздел 1" sheetId="17" r:id="rId2"/>
    <sheet name="Раздел 2" sheetId="9" r:id="rId3"/>
    <sheet name="Раздел 3" sheetId="8" r:id="rId4"/>
    <sheet name="Разделы 4, 5" sheetId="16" r:id="rId5"/>
    <sheet name="Разделы 6, 7" sheetId="13" r:id="rId6"/>
    <sheet name="Раздел 8" sheetId="7" r:id="rId7"/>
    <sheet name="Раздел 9" sheetId="19" r:id="rId8"/>
    <sheet name="Разделы 10, 11" sheetId="12" r:id="rId9"/>
    <sheet name="Раздел 12" sheetId="20" r:id="rId10"/>
    <sheet name="ФЛК (обязательный)" sheetId="22" r:id="rId11"/>
    <sheet name="ФЛК (информационный)" sheetId="23" r:id="rId12"/>
    <sheet name="Списки" sheetId="24" r:id="rId13"/>
  </sheets>
  <externalReferences>
    <externalReference r:id="rId14"/>
  </externalReferences>
  <definedNames>
    <definedName name="_xlnm._FilterDatabase" localSheetId="11" hidden="1">'ФЛК (информационный)'!$A$1:$A$8628</definedName>
    <definedName name="_xlnm._FilterDatabase" localSheetId="10" hidden="1">'ФЛК (обязательный)'!$A$1:$A$8989</definedName>
    <definedName name="_xlnm.Print_Titles" localSheetId="1">'Раздел 1'!$6:$10</definedName>
    <definedName name="_xlnm.Print_Titles" localSheetId="2">'Раздел 2'!$6:$10</definedName>
    <definedName name="_xlnm.Print_Titles" localSheetId="3">'Раздел 3'!$6:$10</definedName>
    <definedName name="Коды_отчетных_периодов" localSheetId="12">Списки!$D$2:$E$3</definedName>
    <definedName name="Коды_отчетных_периодов" localSheetId="0">Списки!$D$2:$E$3</definedName>
    <definedName name="Коды_отчетных_периодов">Списки!$D$2:$E$3</definedName>
    <definedName name="Коды_судов" localSheetId="12">Списки!$A$2:$B$87</definedName>
    <definedName name="Коды_судов" localSheetId="0">Списки!$A$2:$B$87</definedName>
    <definedName name="Коды_судов">Списки!$A$2:$B$87</definedName>
    <definedName name="Наим_отчет_периода" localSheetId="12">Списки!$D$2:$D$3</definedName>
    <definedName name="Наим_отчет_периода" localSheetId="0">Списки!$D$2:$D$3</definedName>
    <definedName name="Наим_отчет_периода">Списки!$D$2:$D$3</definedName>
    <definedName name="Наим_суда">[1]Списки!$A$2:$A$400</definedName>
    <definedName name="Наим_УСД" localSheetId="12">Списки!$A$2:$A$87</definedName>
    <definedName name="Наим_УСД" localSheetId="0">Списки!$A$2:$A$87</definedName>
    <definedName name="Наим_УСД">Списки!$A$2:$A$875</definedName>
    <definedName name="_xlnm.Print_Area" localSheetId="1">'Раздел 1'!$A$1:$AI$30</definedName>
    <definedName name="_xlnm.Print_Area" localSheetId="2">'Раздел 2'!$A$2:$AL$252</definedName>
    <definedName name="_xlnm.Print_Area" localSheetId="3">'Раздел 3'!$A$1:$AL$328</definedName>
    <definedName name="_xlnm.Print_Area" localSheetId="6">'Раздел 8'!$A$1:$E$55</definedName>
    <definedName name="_xlnm.Print_Area" localSheetId="7">'Раздел 9'!$A$1:$L$36</definedName>
    <definedName name="_xlnm.Print_Area" localSheetId="8">'Разделы 10, 11'!$A$1:$J$22</definedName>
    <definedName name="_xlnm.Print_Area" localSheetId="4">'Разделы 4, 5'!$A$1:$K$35</definedName>
    <definedName name="_xlnm.Print_Area" localSheetId="5">'Разделы 6, 7'!$A$1:$J$33</definedName>
    <definedName name="_xlnm.Print_Area" localSheetId="0">'Титул ф.2'!$A$1:$O$37</definedName>
  </definedNames>
  <calcPr calcId="145621"/>
</workbook>
</file>

<file path=xl/calcChain.xml><?xml version="1.0" encoding="utf-8"?>
<calcChain xmlns="http://schemas.openxmlformats.org/spreadsheetml/2006/main">
  <c r="A8360" i="22" l="1"/>
  <c r="A8386" i="22"/>
  <c r="A8388" i="22"/>
  <c r="A8390" i="22"/>
  <c r="A8366" i="22"/>
  <c r="A8384" i="22"/>
  <c r="A8382" i="22"/>
  <c r="A8167" i="22"/>
  <c r="A8362" i="22"/>
  <c r="A8370" i="22"/>
  <c r="A8378" i="22"/>
  <c r="A8374" i="22"/>
  <c r="A1282" i="23"/>
  <c r="H1282" i="23" s="1"/>
  <c r="A8918" i="22"/>
  <c r="A8922" i="22"/>
  <c r="A8914" i="22"/>
  <c r="A8932" i="22"/>
  <c r="A8709" i="22"/>
  <c r="A8908" i="22"/>
  <c r="A8912" i="22"/>
  <c r="A8926" i="22"/>
  <c r="A8931" i="22"/>
  <c r="A8935" i="22"/>
  <c r="A8916" i="22"/>
  <c r="A8920" i="22"/>
  <c r="A8924" i="22"/>
  <c r="A1351" i="23"/>
  <c r="H1351" i="23" s="1"/>
  <c r="A1350" i="23"/>
  <c r="H1350" i="23" s="1"/>
  <c r="A1349" i="23"/>
  <c r="H1349" i="23" s="1"/>
  <c r="A1348" i="23"/>
  <c r="H1348" i="23" s="1"/>
  <c r="A1347" i="23"/>
  <c r="H1347" i="23" s="1"/>
  <c r="A1346" i="23"/>
  <c r="H1346" i="23" s="1"/>
  <c r="A1343" i="23"/>
  <c r="H1343" i="23" s="1"/>
  <c r="A1342" i="23"/>
  <c r="H1342" i="23" s="1"/>
  <c r="A1341" i="23"/>
  <c r="H1341" i="23" s="1"/>
  <c r="A1340" i="23"/>
  <c r="H1340" i="23" s="1"/>
  <c r="A1339" i="23"/>
  <c r="H1339" i="23" s="1"/>
  <c r="A1338" i="23"/>
  <c r="H1338" i="23" s="1"/>
  <c r="A1337" i="23"/>
  <c r="H1337" i="23" s="1"/>
  <c r="A1336" i="23"/>
  <c r="H1336" i="23" s="1"/>
  <c r="A1335" i="23"/>
  <c r="H1335" i="23" s="1"/>
  <c r="A1334" i="23"/>
  <c r="H1334" i="23" s="1"/>
  <c r="A1333" i="23"/>
  <c r="H1333" i="23" s="1"/>
  <c r="A1332" i="23"/>
  <c r="H1332" i="23" s="1"/>
  <c r="A1331" i="23"/>
  <c r="H1331" i="23" s="1"/>
  <c r="A1330" i="23"/>
  <c r="H1330" i="23" s="1"/>
  <c r="A1329" i="23"/>
  <c r="H1329" i="23" s="1"/>
  <c r="A1328" i="23"/>
  <c r="H1328" i="23" s="1"/>
  <c r="A1327" i="23"/>
  <c r="H1327" i="23" s="1"/>
  <c r="A1326" i="23"/>
  <c r="H1326" i="23" s="1"/>
  <c r="A1325" i="23"/>
  <c r="H1325" i="23" s="1"/>
  <c r="A1324" i="23"/>
  <c r="H1324" i="23" s="1"/>
  <c r="A1323" i="23"/>
  <c r="H1323" i="23" s="1"/>
  <c r="A1322" i="23"/>
  <c r="H1322" i="23" s="1"/>
  <c r="A1321" i="23"/>
  <c r="H1321" i="23" s="1"/>
  <c r="A1320" i="23"/>
  <c r="H1320" i="23" s="1"/>
  <c r="A1319" i="23"/>
  <c r="H1319" i="23" s="1"/>
  <c r="A1318" i="23"/>
  <c r="H1318" i="23" s="1"/>
  <c r="A1317" i="23"/>
  <c r="H1317" i="23" s="1"/>
  <c r="A1316" i="23"/>
  <c r="H1316" i="23" s="1"/>
  <c r="A1315" i="23"/>
  <c r="H1315" i="23" s="1"/>
  <c r="A1314" i="23"/>
  <c r="H1314" i="23" s="1"/>
  <c r="A1313" i="23"/>
  <c r="H1313" i="23" s="1"/>
  <c r="A1310" i="23"/>
  <c r="H1310" i="23" s="1"/>
  <c r="A1309" i="23"/>
  <c r="H1309" i="23" s="1"/>
  <c r="A1308" i="23"/>
  <c r="H1308" i="23" s="1"/>
  <c r="A1307" i="23"/>
  <c r="H1307" i="23" s="1"/>
  <c r="A1306" i="23"/>
  <c r="H1306" i="23" s="1"/>
  <c r="A1305" i="23"/>
  <c r="H1305" i="23" s="1"/>
  <c r="A1304" i="23"/>
  <c r="H1304" i="23" s="1"/>
  <c r="A1303" i="23"/>
  <c r="H1303" i="23" s="1"/>
  <c r="A1302" i="23"/>
  <c r="H1302" i="23" s="1"/>
  <c r="A1301" i="23"/>
  <c r="H1301" i="23" s="1"/>
  <c r="A1300" i="23"/>
  <c r="H1300" i="23" s="1"/>
  <c r="A1299" i="23"/>
  <c r="H1299" i="23" s="1"/>
  <c r="A1298" i="23"/>
  <c r="H1298" i="23" s="1"/>
  <c r="A1297" i="23"/>
  <c r="H1297" i="23" s="1"/>
  <c r="A1296" i="23"/>
  <c r="H1296" i="23" s="1"/>
  <c r="A1295" i="23"/>
  <c r="H1295" i="23" s="1"/>
  <c r="A1294" i="23"/>
  <c r="H1294" i="23" s="1"/>
  <c r="A1293" i="23"/>
  <c r="H1293" i="23" s="1"/>
  <c r="A1292" i="23"/>
  <c r="H1292" i="23" s="1"/>
  <c r="A1291" i="23"/>
  <c r="H1291" i="23" s="1"/>
  <c r="A1290" i="23"/>
  <c r="H1290" i="23" s="1"/>
  <c r="A1289" i="23"/>
  <c r="H1289" i="23" s="1"/>
  <c r="A1288" i="23"/>
  <c r="H1288" i="23" s="1"/>
  <c r="A1287" i="23"/>
  <c r="H1287" i="23" s="1"/>
  <c r="A1286" i="23"/>
  <c r="H1286" i="23" s="1"/>
  <c r="A1285" i="23"/>
  <c r="H1285" i="23" s="1"/>
  <c r="A1283" i="23"/>
  <c r="H1283" i="23" s="1"/>
  <c r="A1281" i="23"/>
  <c r="H1281" i="23" s="1"/>
  <c r="A1280" i="23"/>
  <c r="H1280" i="23" s="1"/>
  <c r="A1279" i="23"/>
  <c r="H1279" i="23" s="1"/>
  <c r="A1278" i="23"/>
  <c r="H1278" i="23" s="1"/>
  <c r="A1276" i="23"/>
  <c r="H1276" i="23" s="1"/>
  <c r="A1275" i="23"/>
  <c r="H1275" i="23" s="1"/>
  <c r="A1274" i="23"/>
  <c r="H1274" i="23" s="1"/>
  <c r="A1271" i="23"/>
  <c r="H1271" i="23" s="1"/>
  <c r="A1270" i="23"/>
  <c r="H1270" i="23" s="1"/>
  <c r="A1269" i="23"/>
  <c r="H1269" i="23" s="1"/>
  <c r="A1268" i="23"/>
  <c r="H1268" i="23" s="1"/>
  <c r="A1267" i="23"/>
  <c r="H1267" i="23" s="1"/>
  <c r="A1266" i="23"/>
  <c r="H1266" i="23" s="1"/>
  <c r="A1265" i="23"/>
  <c r="H1265" i="23" s="1"/>
  <c r="A1264" i="23"/>
  <c r="H1264" i="23" s="1"/>
  <c r="A1263" i="23"/>
  <c r="H1263" i="23" s="1"/>
  <c r="A1262" i="23"/>
  <c r="H1262" i="23" s="1"/>
  <c r="A1261" i="23"/>
  <c r="H1261" i="23" s="1"/>
  <c r="A1260" i="23"/>
  <c r="H1260" i="23" s="1"/>
  <c r="A1259" i="23"/>
  <c r="H1259" i="23" s="1"/>
  <c r="A1258" i="23"/>
  <c r="H1258" i="23" s="1"/>
  <c r="A1257" i="23"/>
  <c r="H1257" i="23" s="1"/>
  <c r="A1256" i="23"/>
  <c r="H1256" i="23" s="1"/>
  <c r="A1255" i="23"/>
  <c r="H1255" i="23" s="1"/>
  <c r="A1254" i="23"/>
  <c r="H1254" i="23" s="1"/>
  <c r="A1253" i="23"/>
  <c r="H1253" i="23" s="1"/>
  <c r="A1252" i="23"/>
  <c r="H1252" i="23" s="1"/>
  <c r="A1251" i="23"/>
  <c r="H1251" i="23" s="1"/>
  <c r="A1250" i="23"/>
  <c r="H1250" i="23" s="1"/>
  <c r="A1249" i="23"/>
  <c r="H1249" i="23" s="1"/>
  <c r="A1248" i="23"/>
  <c r="H1248" i="23" s="1"/>
  <c r="A1247" i="23"/>
  <c r="H1247" i="23" s="1"/>
  <c r="A1246" i="23"/>
  <c r="H1246" i="23" s="1"/>
  <c r="A1245" i="23"/>
  <c r="H1245" i="23" s="1"/>
  <c r="A1244" i="23"/>
  <c r="H1244" i="23" s="1"/>
  <c r="A1243" i="23"/>
  <c r="H1243" i="23" s="1"/>
  <c r="A1242" i="23"/>
  <c r="H1242" i="23" s="1"/>
  <c r="A1241" i="23"/>
  <c r="H1241" i="23" s="1"/>
  <c r="A1240" i="23"/>
  <c r="H1240" i="23" s="1"/>
  <c r="A1239" i="23"/>
  <c r="H1239" i="23" s="1"/>
  <c r="A1238" i="23"/>
  <c r="H1238" i="23" s="1"/>
  <c r="A1237" i="23"/>
  <c r="H1237" i="23" s="1"/>
  <c r="A1236" i="23"/>
  <c r="H1236" i="23" s="1"/>
  <c r="A1235" i="23"/>
  <c r="H1235" i="23" s="1"/>
  <c r="A1234" i="23"/>
  <c r="H1234" i="23" s="1"/>
  <c r="A1233" i="23"/>
  <c r="H1233" i="23" s="1"/>
  <c r="A1232" i="23"/>
  <c r="H1232" i="23" s="1"/>
  <c r="A1231" i="23"/>
  <c r="H1231" i="23" s="1"/>
  <c r="A1230" i="23"/>
  <c r="H1230" i="23" s="1"/>
  <c r="A1229" i="23"/>
  <c r="H1229" i="23" s="1"/>
  <c r="A1228" i="23"/>
  <c r="H1228" i="23" s="1"/>
  <c r="A1227" i="23"/>
  <c r="H1227" i="23" s="1"/>
  <c r="A1226" i="23"/>
  <c r="H1226" i="23" s="1"/>
  <c r="A1225" i="23"/>
  <c r="H1225" i="23" s="1"/>
  <c r="A1224" i="23"/>
  <c r="H1224" i="23" s="1"/>
  <c r="A1223" i="23"/>
  <c r="H1223" i="23" s="1"/>
  <c r="A1222" i="23"/>
  <c r="H1222" i="23" s="1"/>
  <c r="A1221" i="23"/>
  <c r="H1221" i="23" s="1"/>
  <c r="A1220" i="23"/>
  <c r="H1220" i="23" s="1"/>
  <c r="A1219" i="23"/>
  <c r="H1219" i="23" s="1"/>
  <c r="A1218" i="23"/>
  <c r="H1218" i="23" s="1"/>
  <c r="A1217" i="23"/>
  <c r="H1217" i="23" s="1"/>
  <c r="A1216" i="23"/>
  <c r="H1216" i="23" s="1"/>
  <c r="A1215" i="23"/>
  <c r="H1215" i="23" s="1"/>
  <c r="A1214" i="23"/>
  <c r="H1214" i="23" s="1"/>
  <c r="A1213" i="23"/>
  <c r="H1213" i="23" s="1"/>
  <c r="A1212" i="23"/>
  <c r="H1212" i="23" s="1"/>
  <c r="A1211" i="23"/>
  <c r="H1211" i="23" s="1"/>
  <c r="A1210" i="23"/>
  <c r="H1210" i="23" s="1"/>
  <c r="A1209" i="23"/>
  <c r="H1209" i="23" s="1"/>
  <c r="A1208" i="23"/>
  <c r="H1208" i="23" s="1"/>
  <c r="A1207" i="23"/>
  <c r="H1207" i="23" s="1"/>
  <c r="A1206" i="23"/>
  <c r="H1206" i="23" s="1"/>
  <c r="A1205" i="23"/>
  <c r="H1205" i="23" s="1"/>
  <c r="A1204" i="23"/>
  <c r="H1204" i="23" s="1"/>
  <c r="A1203" i="23"/>
  <c r="H1203" i="23" s="1"/>
  <c r="A1202" i="23"/>
  <c r="H1202" i="23" s="1"/>
  <c r="A1201" i="23"/>
  <c r="H1201" i="23" s="1"/>
  <c r="A1200" i="23"/>
  <c r="H1200" i="23" s="1"/>
  <c r="A1199" i="23"/>
  <c r="H1199" i="23" s="1"/>
  <c r="A1198" i="23"/>
  <c r="H1198" i="23" s="1"/>
  <c r="A1197" i="23"/>
  <c r="H1197" i="23" s="1"/>
  <c r="A1196" i="23"/>
  <c r="H1196" i="23" s="1"/>
  <c r="A1195" i="23"/>
  <c r="H1195" i="23" s="1"/>
  <c r="A1194" i="23"/>
  <c r="H1194" i="23" s="1"/>
  <c r="A1193" i="23"/>
  <c r="H1193" i="23" s="1"/>
  <c r="A1192" i="23"/>
  <c r="H1192" i="23" s="1"/>
  <c r="A1191" i="23"/>
  <c r="H1191" i="23" s="1"/>
  <c r="A1190" i="23"/>
  <c r="H1190" i="23" s="1"/>
  <c r="A1189" i="23"/>
  <c r="H1189" i="23" s="1"/>
  <c r="A1188" i="23"/>
  <c r="H1188" i="23" s="1"/>
  <c r="A1187" i="23"/>
  <c r="H1187" i="23" s="1"/>
  <c r="A1186" i="23"/>
  <c r="H1186" i="23" s="1"/>
  <c r="A1185" i="23"/>
  <c r="H1185" i="23" s="1"/>
  <c r="A1184" i="23"/>
  <c r="H1184" i="23" s="1"/>
  <c r="A1183" i="23"/>
  <c r="H1183" i="23"/>
  <c r="A1182" i="23"/>
  <c r="H1182" i="23"/>
  <c r="A1181" i="23"/>
  <c r="H1181" i="23"/>
  <c r="A1180" i="23"/>
  <c r="H1180" i="23"/>
  <c r="A1179" i="23"/>
  <c r="H1179" i="23"/>
  <c r="A1178" i="23"/>
  <c r="H1178" i="23"/>
  <c r="A1177" i="23"/>
  <c r="H1177" i="23"/>
  <c r="A1176" i="23"/>
  <c r="H1176" i="23"/>
  <c r="A1175" i="23"/>
  <c r="H1175" i="23"/>
  <c r="A1174" i="23"/>
  <c r="H1174" i="23"/>
  <c r="A1173" i="23"/>
  <c r="H1173" i="23"/>
  <c r="A1172" i="23"/>
  <c r="H1172" i="23"/>
  <c r="A1171" i="23"/>
  <c r="H1171" i="23"/>
  <c r="A1170" i="23"/>
  <c r="H1170" i="23"/>
  <c r="A1169" i="23"/>
  <c r="H1169" i="23"/>
  <c r="A1168" i="23"/>
  <c r="H1168" i="23"/>
  <c r="A1167" i="23"/>
  <c r="H1167" i="23"/>
  <c r="A1166" i="23"/>
  <c r="H1166" i="23"/>
  <c r="A1165" i="23"/>
  <c r="H1165" i="23"/>
  <c r="A1164" i="23"/>
  <c r="H1164" i="23"/>
  <c r="A1163" i="23"/>
  <c r="H1163" i="23"/>
  <c r="A1162" i="23"/>
  <c r="H1162" i="23"/>
  <c r="A1161" i="23"/>
  <c r="H1161" i="23"/>
  <c r="A1160" i="23"/>
  <c r="H1160" i="23"/>
  <c r="A1159" i="23"/>
  <c r="H1159" i="23"/>
  <c r="A1158" i="23"/>
  <c r="H1158" i="23"/>
  <c r="A1157" i="23"/>
  <c r="H1157" i="23"/>
  <c r="A1156" i="23"/>
  <c r="H1156" i="23"/>
  <c r="A1155" i="23"/>
  <c r="H1155" i="23"/>
  <c r="A1154" i="23"/>
  <c r="H1154" i="23"/>
  <c r="A1153" i="23"/>
  <c r="H1153" i="23"/>
  <c r="A1152" i="23"/>
  <c r="H1152" i="23"/>
  <c r="A1151" i="23"/>
  <c r="H1151" i="23"/>
  <c r="A1150" i="23"/>
  <c r="H1150" i="23"/>
  <c r="A1149" i="23"/>
  <c r="H1149" i="23" s="1"/>
  <c r="A1148" i="23"/>
  <c r="H1148" i="23" s="1"/>
  <c r="A1147" i="23"/>
  <c r="H1147" i="23" s="1"/>
  <c r="A1146" i="23"/>
  <c r="H1146" i="23" s="1"/>
  <c r="A1145" i="23"/>
  <c r="H1145" i="23" s="1"/>
  <c r="A1144" i="23"/>
  <c r="H1144" i="23" s="1"/>
  <c r="A1143" i="23"/>
  <c r="H1143" i="23" s="1"/>
  <c r="A1142" i="23"/>
  <c r="H1142" i="23" s="1"/>
  <c r="A1141" i="23"/>
  <c r="H1141" i="23" s="1"/>
  <c r="A1140" i="23"/>
  <c r="H1140" i="23" s="1"/>
  <c r="A1139" i="23"/>
  <c r="H1139" i="23" s="1"/>
  <c r="A1138" i="23"/>
  <c r="H1138" i="23" s="1"/>
  <c r="A1137" i="23"/>
  <c r="H1137" i="23" s="1"/>
  <c r="A1136" i="23"/>
  <c r="H1136" i="23" s="1"/>
  <c r="A1135" i="23"/>
  <c r="H1135" i="23" s="1"/>
  <c r="A1134" i="23"/>
  <c r="H1134" i="23" s="1"/>
  <c r="A1133" i="23"/>
  <c r="H1133" i="23" s="1"/>
  <c r="A1132" i="23"/>
  <c r="H1132" i="23" s="1"/>
  <c r="A1131" i="23"/>
  <c r="H1131" i="23" s="1"/>
  <c r="A1130" i="23"/>
  <c r="H1130" i="23" s="1"/>
  <c r="A1129" i="23"/>
  <c r="H1129" i="23" s="1"/>
  <c r="A1128" i="23"/>
  <c r="H1128" i="23" s="1"/>
  <c r="A1127" i="23"/>
  <c r="H1127" i="23" s="1"/>
  <c r="A1126" i="23"/>
  <c r="H1126" i="23" s="1"/>
  <c r="A1125" i="23"/>
  <c r="H1125" i="23" s="1"/>
  <c r="A1124" i="23"/>
  <c r="H1124" i="23" s="1"/>
  <c r="A1123" i="23"/>
  <c r="H1123" i="23" s="1"/>
  <c r="A1122" i="23"/>
  <c r="H1122" i="23" s="1"/>
  <c r="A1121" i="23"/>
  <c r="H1121" i="23" s="1"/>
  <c r="A1120" i="23"/>
  <c r="H1120" i="23" s="1"/>
  <c r="A1119" i="23"/>
  <c r="H1119" i="23" s="1"/>
  <c r="A1118" i="23"/>
  <c r="H1118" i="23" s="1"/>
  <c r="A1117" i="23"/>
  <c r="H1117" i="23" s="1"/>
  <c r="A1116" i="23"/>
  <c r="H1116" i="23" s="1"/>
  <c r="A1115" i="23"/>
  <c r="H1115" i="23" s="1"/>
  <c r="A1114" i="23"/>
  <c r="H1114" i="23" s="1"/>
  <c r="A1113" i="23"/>
  <c r="H1113" i="23" s="1"/>
  <c r="A1112" i="23"/>
  <c r="H1112" i="23" s="1"/>
  <c r="A1111" i="23"/>
  <c r="H1111" i="23" s="1"/>
  <c r="A1110" i="23"/>
  <c r="H1110" i="23" s="1"/>
  <c r="A1109" i="23"/>
  <c r="H1109" i="23" s="1"/>
  <c r="A1108" i="23"/>
  <c r="H1108" i="23" s="1"/>
  <c r="A1107" i="23"/>
  <c r="H1107" i="23" s="1"/>
  <c r="A1106" i="23"/>
  <c r="H1106" i="23" s="1"/>
  <c r="A1105" i="23"/>
  <c r="H1105" i="23" s="1"/>
  <c r="A1104" i="23"/>
  <c r="H1104" i="23" s="1"/>
  <c r="A1103" i="23"/>
  <c r="H1103" i="23" s="1"/>
  <c r="A1102" i="23"/>
  <c r="H1102" i="23" s="1"/>
  <c r="A1101" i="23"/>
  <c r="H1101" i="23" s="1"/>
  <c r="A1100" i="23"/>
  <c r="H1100" i="23" s="1"/>
  <c r="A1099" i="23"/>
  <c r="H1099" i="23" s="1"/>
  <c r="A1098" i="23"/>
  <c r="H1098" i="23" s="1"/>
  <c r="A1097" i="23"/>
  <c r="H1097" i="23" s="1"/>
  <c r="A1096" i="23"/>
  <c r="H1096" i="23" s="1"/>
  <c r="A1095" i="23"/>
  <c r="H1095" i="23" s="1"/>
  <c r="A1094" i="23"/>
  <c r="H1094" i="23" s="1"/>
  <c r="A1093" i="23"/>
  <c r="H1093" i="23" s="1"/>
  <c r="A1092" i="23"/>
  <c r="H1092" i="23" s="1"/>
  <c r="A1091" i="23"/>
  <c r="H1091" i="23" s="1"/>
  <c r="A1090" i="23"/>
  <c r="H1090" i="23" s="1"/>
  <c r="A1089" i="23"/>
  <c r="H1089" i="23" s="1"/>
  <c r="A1088" i="23"/>
  <c r="H1088" i="23" s="1"/>
  <c r="A1087" i="23"/>
  <c r="H1087" i="23" s="1"/>
  <c r="A1086" i="23"/>
  <c r="H1086" i="23" s="1"/>
  <c r="A1085" i="23"/>
  <c r="H1085" i="23" s="1"/>
  <c r="A1084" i="23"/>
  <c r="H1084" i="23" s="1"/>
  <c r="A1083" i="23"/>
  <c r="H1083" i="23" s="1"/>
  <c r="A1082" i="23"/>
  <c r="H1082" i="23" s="1"/>
  <c r="A1081" i="23"/>
  <c r="H1081" i="23" s="1"/>
  <c r="A1080" i="23"/>
  <c r="H1080" i="23" s="1"/>
  <c r="A1079" i="23"/>
  <c r="H1079" i="23" s="1"/>
  <c r="A1078" i="23"/>
  <c r="H1078" i="23" s="1"/>
  <c r="A1077" i="23"/>
  <c r="H1077" i="23" s="1"/>
  <c r="A1076" i="23"/>
  <c r="H1076" i="23" s="1"/>
  <c r="A1075" i="23"/>
  <c r="H1075" i="23" s="1"/>
  <c r="A1074" i="23"/>
  <c r="H1074" i="23" s="1"/>
  <c r="A1073" i="23"/>
  <c r="H1073" i="23" s="1"/>
  <c r="A1072" i="23"/>
  <c r="H1072" i="23" s="1"/>
  <c r="A1071" i="23"/>
  <c r="H1071" i="23" s="1"/>
  <c r="A1070" i="23"/>
  <c r="H1070" i="23" s="1"/>
  <c r="A1069" i="23"/>
  <c r="H1069" i="23" s="1"/>
  <c r="A1068" i="23"/>
  <c r="H1068" i="23" s="1"/>
  <c r="A1067" i="23"/>
  <c r="H1067" i="23" s="1"/>
  <c r="A1066" i="23"/>
  <c r="H1066" i="23" s="1"/>
  <c r="A1065" i="23"/>
  <c r="H1065" i="23" s="1"/>
  <c r="A1064" i="23"/>
  <c r="H1064" i="23" s="1"/>
  <c r="A1063" i="23"/>
  <c r="H1063" i="23" s="1"/>
  <c r="A1062" i="23"/>
  <c r="H1062" i="23" s="1"/>
  <c r="A1061" i="23"/>
  <c r="H1061" i="23" s="1"/>
  <c r="A1060" i="23"/>
  <c r="H1060" i="23" s="1"/>
  <c r="A1059" i="23"/>
  <c r="H1059" i="23" s="1"/>
  <c r="A1058" i="23"/>
  <c r="H1058" i="23" s="1"/>
  <c r="A1057" i="23"/>
  <c r="H1057" i="23" s="1"/>
  <c r="A1056" i="23"/>
  <c r="H1056" i="23" s="1"/>
  <c r="A1055" i="23"/>
  <c r="H1055" i="23" s="1"/>
  <c r="A1054" i="23"/>
  <c r="H1054" i="23" s="1"/>
  <c r="A1053" i="23"/>
  <c r="H1053" i="23" s="1"/>
  <c r="A1052" i="23"/>
  <c r="H1052" i="23" s="1"/>
  <c r="A1051" i="23"/>
  <c r="H1051" i="23" s="1"/>
  <c r="A1050" i="23"/>
  <c r="H1050" i="23" s="1"/>
  <c r="A1049" i="23"/>
  <c r="H1049" i="23" s="1"/>
  <c r="A1048" i="23"/>
  <c r="H1048" i="23" s="1"/>
  <c r="A1047" i="23"/>
  <c r="H1047" i="23" s="1"/>
  <c r="A1046" i="23"/>
  <c r="H1046" i="23" s="1"/>
  <c r="A1045" i="23"/>
  <c r="H1045" i="23" s="1"/>
  <c r="A1044" i="23"/>
  <c r="H1044" i="23" s="1"/>
  <c r="A1043" i="23"/>
  <c r="H1043" i="23" s="1"/>
  <c r="A1042" i="23"/>
  <c r="H1042" i="23" s="1"/>
  <c r="A1041" i="23"/>
  <c r="H1041" i="23" s="1"/>
  <c r="A1040" i="23"/>
  <c r="H1040" i="23" s="1"/>
  <c r="A1039" i="23"/>
  <c r="H1039" i="23" s="1"/>
  <c r="A1038" i="23"/>
  <c r="H1038" i="23" s="1"/>
  <c r="A1037" i="23"/>
  <c r="H1037" i="23" s="1"/>
  <c r="A1036" i="23"/>
  <c r="H1036" i="23" s="1"/>
  <c r="A1035" i="23"/>
  <c r="H1035" i="23" s="1"/>
  <c r="A1034" i="23"/>
  <c r="H1034" i="23" s="1"/>
  <c r="A1033" i="23"/>
  <c r="H1033" i="23" s="1"/>
  <c r="A1032" i="23"/>
  <c r="H1032" i="23" s="1"/>
  <c r="A1031" i="23"/>
  <c r="H1031" i="23" s="1"/>
  <c r="A1030" i="23"/>
  <c r="H1030" i="23" s="1"/>
  <c r="A1029" i="23"/>
  <c r="H1029" i="23" s="1"/>
  <c r="A1028" i="23"/>
  <c r="H1028" i="23" s="1"/>
  <c r="A1027" i="23"/>
  <c r="H1027" i="23" s="1"/>
  <c r="A1026" i="23"/>
  <c r="H1026" i="23" s="1"/>
  <c r="A1025" i="23"/>
  <c r="H1025" i="23" s="1"/>
  <c r="A1024" i="23"/>
  <c r="H1024" i="23" s="1"/>
  <c r="A1023" i="23"/>
  <c r="H1023" i="23" s="1"/>
  <c r="A1022" i="23"/>
  <c r="H1022" i="23" s="1"/>
  <c r="A1021" i="23"/>
  <c r="H1021" i="23" s="1"/>
  <c r="A1020" i="23"/>
  <c r="H1020" i="23" s="1"/>
  <c r="A1019" i="23"/>
  <c r="H1019" i="23" s="1"/>
  <c r="A1018" i="23"/>
  <c r="H1018" i="23" s="1"/>
  <c r="A1017" i="23"/>
  <c r="H1017" i="23" s="1"/>
  <c r="A1016" i="23"/>
  <c r="H1016" i="23" s="1"/>
  <c r="A1015" i="23"/>
  <c r="H1015" i="23" s="1"/>
  <c r="A1014" i="23"/>
  <c r="H1014" i="23" s="1"/>
  <c r="A1013" i="23"/>
  <c r="H1013" i="23" s="1"/>
  <c r="A1012" i="23"/>
  <c r="H1012" i="23" s="1"/>
  <c r="A1011" i="23"/>
  <c r="H1011" i="23" s="1"/>
  <c r="A1010" i="23"/>
  <c r="H1010" i="23" s="1"/>
  <c r="A1009" i="23"/>
  <c r="H1009" i="23" s="1"/>
  <c r="A1008" i="23"/>
  <c r="H1008" i="23" s="1"/>
  <c r="A1007" i="23"/>
  <c r="H1007" i="23" s="1"/>
  <c r="A1006" i="23"/>
  <c r="H1006" i="23" s="1"/>
  <c r="A1005" i="23"/>
  <c r="H1005" i="23" s="1"/>
  <c r="A1004" i="23"/>
  <c r="H1004" i="23" s="1"/>
  <c r="A1003" i="23"/>
  <c r="H1003" i="23" s="1"/>
  <c r="A1002" i="23"/>
  <c r="H1002" i="23" s="1"/>
  <c r="A1001" i="23"/>
  <c r="H1001" i="23" s="1"/>
  <c r="A1000" i="23"/>
  <c r="H1000" i="23" s="1"/>
  <c r="A999" i="23"/>
  <c r="H999" i="23" s="1"/>
  <c r="A998" i="23"/>
  <c r="H998" i="23" s="1"/>
  <c r="A997" i="23"/>
  <c r="H997" i="23" s="1"/>
  <c r="A996" i="23"/>
  <c r="H996" i="23" s="1"/>
  <c r="A995" i="23"/>
  <c r="H995" i="23" s="1"/>
  <c r="A994" i="23"/>
  <c r="H994" i="23" s="1"/>
  <c r="A993" i="23"/>
  <c r="H993" i="23" s="1"/>
  <c r="A992" i="23"/>
  <c r="H992" i="23" s="1"/>
  <c r="A991" i="23"/>
  <c r="H991" i="23" s="1"/>
  <c r="A990" i="23"/>
  <c r="H990" i="23" s="1"/>
  <c r="A989" i="23"/>
  <c r="H989" i="23" s="1"/>
  <c r="A988" i="23"/>
  <c r="H988" i="23" s="1"/>
  <c r="A987" i="23"/>
  <c r="H987" i="23" s="1"/>
  <c r="A986" i="23"/>
  <c r="H986" i="23" s="1"/>
  <c r="A985" i="23"/>
  <c r="H985" i="23" s="1"/>
  <c r="A984" i="23"/>
  <c r="H984" i="23" s="1"/>
  <c r="A983" i="23"/>
  <c r="H983" i="23" s="1"/>
  <c r="A982" i="23"/>
  <c r="H982" i="23" s="1"/>
  <c r="A981" i="23"/>
  <c r="H981" i="23" s="1"/>
  <c r="A980" i="23"/>
  <c r="H980" i="23" s="1"/>
  <c r="A979" i="23"/>
  <c r="H979" i="23" s="1"/>
  <c r="A978" i="23"/>
  <c r="H978" i="23" s="1"/>
  <c r="A977" i="23"/>
  <c r="H977" i="23" s="1"/>
  <c r="A976" i="23"/>
  <c r="H976" i="23" s="1"/>
  <c r="A975" i="23"/>
  <c r="H975" i="23" s="1"/>
  <c r="A974" i="23"/>
  <c r="H974" i="23" s="1"/>
  <c r="A973" i="23"/>
  <c r="H973" i="23" s="1"/>
  <c r="A972" i="23"/>
  <c r="H972" i="23" s="1"/>
  <c r="A971" i="23"/>
  <c r="H971" i="23" s="1"/>
  <c r="A970" i="23"/>
  <c r="H970" i="23" s="1"/>
  <c r="A969" i="23"/>
  <c r="H969" i="23" s="1"/>
  <c r="A968" i="23"/>
  <c r="H968" i="23" s="1"/>
  <c r="A967" i="23"/>
  <c r="H967" i="23" s="1"/>
  <c r="A966" i="23"/>
  <c r="H966" i="23" s="1"/>
  <c r="A965" i="23"/>
  <c r="H965" i="23" s="1"/>
  <c r="A964" i="23"/>
  <c r="H964" i="23" s="1"/>
  <c r="A963" i="23"/>
  <c r="H963" i="23" s="1"/>
  <c r="A962" i="23"/>
  <c r="H962" i="23" s="1"/>
  <c r="A961" i="23"/>
  <c r="H961" i="23" s="1"/>
  <c r="A960" i="23"/>
  <c r="H960" i="23" s="1"/>
  <c r="A959" i="23"/>
  <c r="H959" i="23" s="1"/>
  <c r="A958" i="23"/>
  <c r="H958" i="23" s="1"/>
  <c r="A957" i="23"/>
  <c r="H957" i="23" s="1"/>
  <c r="A956" i="23"/>
  <c r="H956" i="23" s="1"/>
  <c r="A955" i="23"/>
  <c r="H955" i="23" s="1"/>
  <c r="A954" i="23"/>
  <c r="H954" i="23" s="1"/>
  <c r="A953" i="23"/>
  <c r="H953" i="23" s="1"/>
  <c r="A952" i="23"/>
  <c r="H952" i="23" s="1"/>
  <c r="A951" i="23"/>
  <c r="H951" i="23" s="1"/>
  <c r="A950" i="23"/>
  <c r="H950" i="23" s="1"/>
  <c r="A949" i="23"/>
  <c r="H949" i="23" s="1"/>
  <c r="A948" i="23"/>
  <c r="H948" i="23" s="1"/>
  <c r="A947" i="23"/>
  <c r="H947" i="23" s="1"/>
  <c r="A946" i="23"/>
  <c r="H946" i="23" s="1"/>
  <c r="A945" i="23"/>
  <c r="H945" i="23" s="1"/>
  <c r="A944" i="23"/>
  <c r="H944" i="23" s="1"/>
  <c r="A943" i="23"/>
  <c r="H943" i="23" s="1"/>
  <c r="A942" i="23"/>
  <c r="H942" i="23" s="1"/>
  <c r="A941" i="23"/>
  <c r="H941" i="23" s="1"/>
  <c r="A940" i="23"/>
  <c r="H940" i="23" s="1"/>
  <c r="A939" i="23"/>
  <c r="H939" i="23" s="1"/>
  <c r="A938" i="23"/>
  <c r="H938" i="23" s="1"/>
  <c r="A937" i="23"/>
  <c r="H937" i="23" s="1"/>
  <c r="A936" i="23"/>
  <c r="H936" i="23" s="1"/>
  <c r="A935" i="23"/>
  <c r="H935" i="23" s="1"/>
  <c r="A934" i="23"/>
  <c r="H934" i="23" s="1"/>
  <c r="A933" i="23"/>
  <c r="H933" i="23" s="1"/>
  <c r="A932" i="23"/>
  <c r="H932" i="23" s="1"/>
  <c r="A931" i="23"/>
  <c r="H931" i="23" s="1"/>
  <c r="A930" i="23"/>
  <c r="H930" i="23" s="1"/>
  <c r="A929" i="23"/>
  <c r="H929" i="23" s="1"/>
  <c r="A928" i="23"/>
  <c r="H928" i="23" s="1"/>
  <c r="A927" i="23"/>
  <c r="H927" i="23" s="1"/>
  <c r="A926" i="23"/>
  <c r="H926" i="23" s="1"/>
  <c r="A925" i="23"/>
  <c r="H925" i="23" s="1"/>
  <c r="A924" i="23"/>
  <c r="H924" i="23" s="1"/>
  <c r="A923" i="23"/>
  <c r="H923" i="23" s="1"/>
  <c r="A922" i="23"/>
  <c r="H922" i="23" s="1"/>
  <c r="A921" i="23"/>
  <c r="H921" i="23" s="1"/>
  <c r="A920" i="23"/>
  <c r="H920" i="23" s="1"/>
  <c r="A919" i="23"/>
  <c r="H919" i="23" s="1"/>
  <c r="A918" i="23"/>
  <c r="H918" i="23" s="1"/>
  <c r="A917" i="23"/>
  <c r="H917" i="23" s="1"/>
  <c r="A916" i="23"/>
  <c r="H916" i="23" s="1"/>
  <c r="A915" i="23"/>
  <c r="H915" i="23" s="1"/>
  <c r="A914" i="23"/>
  <c r="H914" i="23" s="1"/>
  <c r="A913" i="23"/>
  <c r="H913" i="23" s="1"/>
  <c r="A912" i="23"/>
  <c r="H912" i="23" s="1"/>
  <c r="A911" i="23"/>
  <c r="H911" i="23" s="1"/>
  <c r="A910" i="23"/>
  <c r="H910" i="23" s="1"/>
  <c r="A909" i="23"/>
  <c r="H909" i="23" s="1"/>
  <c r="A908" i="23"/>
  <c r="H908" i="23" s="1"/>
  <c r="A907" i="23"/>
  <c r="H907" i="23" s="1"/>
  <c r="A906" i="23"/>
  <c r="H906" i="23" s="1"/>
  <c r="A905" i="23"/>
  <c r="H905" i="23" s="1"/>
  <c r="A904" i="23"/>
  <c r="H904" i="23" s="1"/>
  <c r="A903" i="23"/>
  <c r="H903" i="23" s="1"/>
  <c r="A902" i="23"/>
  <c r="H902" i="23" s="1"/>
  <c r="A901" i="23"/>
  <c r="H901" i="23" s="1"/>
  <c r="A900" i="23"/>
  <c r="H900" i="23" s="1"/>
  <c r="A899" i="23"/>
  <c r="H899" i="23" s="1"/>
  <c r="A898" i="23"/>
  <c r="H898" i="23" s="1"/>
  <c r="A897" i="23"/>
  <c r="H897" i="23" s="1"/>
  <c r="A896" i="23"/>
  <c r="H896" i="23" s="1"/>
  <c r="A895" i="23"/>
  <c r="H895" i="23" s="1"/>
  <c r="A894" i="23"/>
  <c r="H894" i="23" s="1"/>
  <c r="A893" i="23"/>
  <c r="H893" i="23" s="1"/>
  <c r="A892" i="23"/>
  <c r="H892" i="23" s="1"/>
  <c r="A891" i="23"/>
  <c r="H891" i="23" s="1"/>
  <c r="A890" i="23"/>
  <c r="H890" i="23" s="1"/>
  <c r="A889" i="23"/>
  <c r="H889" i="23" s="1"/>
  <c r="A888" i="23"/>
  <c r="H888" i="23" s="1"/>
  <c r="A887" i="23"/>
  <c r="H887" i="23" s="1"/>
  <c r="A886" i="23"/>
  <c r="H886" i="23" s="1"/>
  <c r="A885" i="23"/>
  <c r="H885" i="23" s="1"/>
  <c r="A884" i="23"/>
  <c r="H884" i="23" s="1"/>
  <c r="A883" i="23"/>
  <c r="H883" i="23" s="1"/>
  <c r="A882" i="23"/>
  <c r="H882" i="23" s="1"/>
  <c r="A881" i="23"/>
  <c r="H881" i="23" s="1"/>
  <c r="A880" i="23"/>
  <c r="H880" i="23" s="1"/>
  <c r="A879" i="23"/>
  <c r="H879" i="23" s="1"/>
  <c r="A878" i="23"/>
  <c r="H878" i="23" s="1"/>
  <c r="A877" i="23"/>
  <c r="H877" i="23" s="1"/>
  <c r="A876" i="23"/>
  <c r="H876" i="23" s="1"/>
  <c r="A875" i="23"/>
  <c r="H875" i="23" s="1"/>
  <c r="A874" i="23"/>
  <c r="H874" i="23" s="1"/>
  <c r="A873" i="23"/>
  <c r="H873" i="23" s="1"/>
  <c r="A872" i="23"/>
  <c r="H872" i="23" s="1"/>
  <c r="A871" i="23"/>
  <c r="H871" i="23" s="1"/>
  <c r="A870" i="23"/>
  <c r="H870" i="23" s="1"/>
  <c r="A869" i="23"/>
  <c r="H869" i="23" s="1"/>
  <c r="A868" i="23"/>
  <c r="H868" i="23" s="1"/>
  <c r="A867" i="23"/>
  <c r="H867" i="23" s="1"/>
  <c r="A866" i="23"/>
  <c r="H866" i="23" s="1"/>
  <c r="A865" i="23"/>
  <c r="H865" i="23" s="1"/>
  <c r="A864" i="23"/>
  <c r="H864" i="23" s="1"/>
  <c r="A863" i="23"/>
  <c r="H863" i="23" s="1"/>
  <c r="A862" i="23"/>
  <c r="H862" i="23" s="1"/>
  <c r="A861" i="23"/>
  <c r="H861" i="23" s="1"/>
  <c r="A860" i="23"/>
  <c r="H860" i="23" s="1"/>
  <c r="A859" i="23"/>
  <c r="H859" i="23" s="1"/>
  <c r="A858" i="23"/>
  <c r="H858" i="23" s="1"/>
  <c r="A857" i="23"/>
  <c r="H857" i="23" s="1"/>
  <c r="A856" i="23"/>
  <c r="H856" i="23" s="1"/>
  <c r="A855" i="23"/>
  <c r="H855" i="23" s="1"/>
  <c r="A854" i="23"/>
  <c r="H854" i="23" s="1"/>
  <c r="A853" i="23"/>
  <c r="H853" i="23" s="1"/>
  <c r="A852" i="23"/>
  <c r="H852" i="23" s="1"/>
  <c r="A851" i="23"/>
  <c r="H851" i="23" s="1"/>
  <c r="A850" i="23"/>
  <c r="H850" i="23" s="1"/>
  <c r="A849" i="23"/>
  <c r="H849" i="23" s="1"/>
  <c r="A848" i="23"/>
  <c r="H848" i="23" s="1"/>
  <c r="A847" i="23"/>
  <c r="H847" i="23" s="1"/>
  <c r="A846" i="23"/>
  <c r="H846" i="23" s="1"/>
  <c r="A845" i="23"/>
  <c r="H845" i="23" s="1"/>
  <c r="A844" i="23"/>
  <c r="H844" i="23" s="1"/>
  <c r="A843" i="23"/>
  <c r="H843" i="23" s="1"/>
  <c r="A842" i="23"/>
  <c r="H842" i="23" s="1"/>
  <c r="A841" i="23"/>
  <c r="H841" i="23" s="1"/>
  <c r="A840" i="23"/>
  <c r="H840" i="23" s="1"/>
  <c r="A839" i="23"/>
  <c r="H839" i="23" s="1"/>
  <c r="A838" i="23"/>
  <c r="H838" i="23" s="1"/>
  <c r="A837" i="23"/>
  <c r="H837" i="23" s="1"/>
  <c r="A836" i="23"/>
  <c r="H836" i="23" s="1"/>
  <c r="A835" i="23"/>
  <c r="H835" i="23" s="1"/>
  <c r="A834" i="23"/>
  <c r="H834" i="23" s="1"/>
  <c r="A833" i="23"/>
  <c r="H833" i="23" s="1"/>
  <c r="A832" i="23"/>
  <c r="H832" i="23" s="1"/>
  <c r="A831" i="23"/>
  <c r="H831" i="23" s="1"/>
  <c r="A830" i="23"/>
  <c r="H830" i="23" s="1"/>
  <c r="A829" i="23"/>
  <c r="H829" i="23" s="1"/>
  <c r="A828" i="23"/>
  <c r="H828" i="23" s="1"/>
  <c r="A827" i="23"/>
  <c r="H827" i="23" s="1"/>
  <c r="A826" i="23"/>
  <c r="H826" i="23" s="1"/>
  <c r="A825" i="23"/>
  <c r="H825" i="23" s="1"/>
  <c r="A824" i="23"/>
  <c r="H824" i="23" s="1"/>
  <c r="A823" i="23"/>
  <c r="H823" i="23" s="1"/>
  <c r="A822" i="23"/>
  <c r="H822" i="23" s="1"/>
  <c r="A821" i="23"/>
  <c r="H821" i="23" s="1"/>
  <c r="A820" i="23"/>
  <c r="H820" i="23" s="1"/>
  <c r="A819" i="23"/>
  <c r="H819" i="23" s="1"/>
  <c r="A818" i="23"/>
  <c r="H818" i="23" s="1"/>
  <c r="A817" i="23"/>
  <c r="H817" i="23" s="1"/>
  <c r="A816" i="23"/>
  <c r="H816" i="23" s="1"/>
  <c r="A815" i="23"/>
  <c r="H815" i="23" s="1"/>
  <c r="A814" i="23"/>
  <c r="H814" i="23" s="1"/>
  <c r="A813" i="23"/>
  <c r="H813" i="23" s="1"/>
  <c r="A812" i="23"/>
  <c r="H812" i="23" s="1"/>
  <c r="A811" i="23"/>
  <c r="H811" i="23" s="1"/>
  <c r="A810" i="23"/>
  <c r="H810" i="23" s="1"/>
  <c r="A809" i="23"/>
  <c r="H809" i="23" s="1"/>
  <c r="A808" i="23"/>
  <c r="H808" i="23" s="1"/>
  <c r="A807" i="23"/>
  <c r="H807" i="23" s="1"/>
  <c r="A806" i="23"/>
  <c r="H806" i="23" s="1"/>
  <c r="A805" i="23"/>
  <c r="H805" i="23" s="1"/>
  <c r="A804" i="23"/>
  <c r="H804" i="23" s="1"/>
  <c r="A803" i="23"/>
  <c r="H803" i="23" s="1"/>
  <c r="A802" i="23"/>
  <c r="H802" i="23" s="1"/>
  <c r="A801" i="23"/>
  <c r="H801" i="23" s="1"/>
  <c r="A800" i="23"/>
  <c r="H800" i="23" s="1"/>
  <c r="A799" i="23"/>
  <c r="H799" i="23" s="1"/>
  <c r="A798" i="23"/>
  <c r="H798" i="23" s="1"/>
  <c r="A797" i="23"/>
  <c r="H797" i="23" s="1"/>
  <c r="A796" i="23"/>
  <c r="H796" i="23" s="1"/>
  <c r="A795" i="23"/>
  <c r="H795" i="23" s="1"/>
  <c r="A794" i="23"/>
  <c r="H794" i="23"/>
  <c r="A793" i="23"/>
  <c r="H793" i="23"/>
  <c r="A792" i="23"/>
  <c r="H792" i="23"/>
  <c r="A791" i="23"/>
  <c r="H791" i="23"/>
  <c r="A790" i="23"/>
  <c r="H790" i="23"/>
  <c r="A789" i="23"/>
  <c r="H789" i="23"/>
  <c r="A788" i="23"/>
  <c r="H788" i="23"/>
  <c r="A787" i="23"/>
  <c r="H787" i="23"/>
  <c r="A786" i="23"/>
  <c r="H786" i="23"/>
  <c r="A785" i="23"/>
  <c r="H785" i="23"/>
  <c r="A784" i="23"/>
  <c r="H784" i="23" s="1"/>
  <c r="A783" i="23"/>
  <c r="H783" i="23" s="1"/>
  <c r="A782" i="23"/>
  <c r="H782" i="23" s="1"/>
  <c r="A781" i="23"/>
  <c r="H781" i="23" s="1"/>
  <c r="A780" i="23"/>
  <c r="H780" i="23" s="1"/>
  <c r="A779" i="23"/>
  <c r="H779" i="23" s="1"/>
  <c r="A778" i="23"/>
  <c r="H778" i="23" s="1"/>
  <c r="A777" i="23"/>
  <c r="H777" i="23" s="1"/>
  <c r="A776" i="23"/>
  <c r="H776" i="23" s="1"/>
  <c r="A775" i="23"/>
  <c r="H775" i="23" s="1"/>
  <c r="A774" i="23"/>
  <c r="H774" i="23" s="1"/>
  <c r="A773" i="23"/>
  <c r="H773" i="23" s="1"/>
  <c r="A772" i="23"/>
  <c r="H772" i="23" s="1"/>
  <c r="A771" i="23"/>
  <c r="H771" i="23" s="1"/>
  <c r="A770" i="23"/>
  <c r="H770" i="23" s="1"/>
  <c r="A769" i="23"/>
  <c r="H769" i="23" s="1"/>
  <c r="A768" i="23"/>
  <c r="H768" i="23" s="1"/>
  <c r="A767" i="23"/>
  <c r="H767" i="23" s="1"/>
  <c r="A766" i="23"/>
  <c r="H766" i="23" s="1"/>
  <c r="A765" i="23"/>
  <c r="H765" i="23" s="1"/>
  <c r="A764" i="23"/>
  <c r="H764" i="23" s="1"/>
  <c r="A763" i="23"/>
  <c r="H763" i="23" s="1"/>
  <c r="A762" i="23"/>
  <c r="H762" i="23" s="1"/>
  <c r="A761" i="23"/>
  <c r="H761" i="23" s="1"/>
  <c r="A760" i="23"/>
  <c r="H760" i="23" s="1"/>
  <c r="A759" i="23"/>
  <c r="H759" i="23" s="1"/>
  <c r="A758" i="23"/>
  <c r="H758" i="23" s="1"/>
  <c r="A757" i="23"/>
  <c r="H757" i="23" s="1"/>
  <c r="A756" i="23"/>
  <c r="H756" i="23" s="1"/>
  <c r="A755" i="23"/>
  <c r="H755" i="23" s="1"/>
  <c r="A754" i="23"/>
  <c r="H754" i="23" s="1"/>
  <c r="A753" i="23"/>
  <c r="H753" i="23" s="1"/>
  <c r="A752" i="23"/>
  <c r="H752" i="23" s="1"/>
  <c r="A751" i="23"/>
  <c r="H751" i="23" s="1"/>
  <c r="A750" i="23"/>
  <c r="H750" i="23" s="1"/>
  <c r="A749" i="23"/>
  <c r="H749" i="23" s="1"/>
  <c r="A748" i="23"/>
  <c r="H748" i="23" s="1"/>
  <c r="A747" i="23"/>
  <c r="H747" i="23" s="1"/>
  <c r="A746" i="23"/>
  <c r="H746" i="23" s="1"/>
  <c r="A745" i="23"/>
  <c r="H745" i="23" s="1"/>
  <c r="A744" i="23"/>
  <c r="H744" i="23" s="1"/>
  <c r="A743" i="23"/>
  <c r="H743" i="23" s="1"/>
  <c r="A742" i="23"/>
  <c r="H742" i="23" s="1"/>
  <c r="A741" i="23"/>
  <c r="H741" i="23" s="1"/>
  <c r="A740" i="23"/>
  <c r="H740" i="23" s="1"/>
  <c r="A739" i="23"/>
  <c r="H739" i="23" s="1"/>
  <c r="A738" i="23"/>
  <c r="H738" i="23" s="1"/>
  <c r="A737" i="23"/>
  <c r="H737" i="23" s="1"/>
  <c r="A736" i="23"/>
  <c r="H736" i="23" s="1"/>
  <c r="A735" i="23"/>
  <c r="H735" i="23" s="1"/>
  <c r="A734" i="23"/>
  <c r="H734" i="23" s="1"/>
  <c r="A733" i="23"/>
  <c r="H733" i="23" s="1"/>
  <c r="A732" i="23"/>
  <c r="H732" i="23" s="1"/>
  <c r="A731" i="23"/>
  <c r="H731" i="23" s="1"/>
  <c r="A730" i="23"/>
  <c r="H730" i="23" s="1"/>
  <c r="A729" i="23"/>
  <c r="H729" i="23" s="1"/>
  <c r="A728" i="23"/>
  <c r="H728" i="23" s="1"/>
  <c r="A727" i="23"/>
  <c r="H727" i="23" s="1"/>
  <c r="A726" i="23"/>
  <c r="H726" i="23" s="1"/>
  <c r="A725" i="23"/>
  <c r="H725" i="23" s="1"/>
  <c r="A724" i="23"/>
  <c r="H724" i="23" s="1"/>
  <c r="A723" i="23"/>
  <c r="H723" i="23" s="1"/>
  <c r="A722" i="23"/>
  <c r="H722" i="23" s="1"/>
  <c r="A721" i="23"/>
  <c r="H721" i="23" s="1"/>
  <c r="A720" i="23"/>
  <c r="H720" i="23" s="1"/>
  <c r="A719" i="23"/>
  <c r="H719" i="23" s="1"/>
  <c r="A718" i="23"/>
  <c r="H718" i="23" s="1"/>
  <c r="A717" i="23"/>
  <c r="H717" i="23" s="1"/>
  <c r="A716" i="23"/>
  <c r="H716" i="23" s="1"/>
  <c r="A715" i="23"/>
  <c r="H715" i="23" s="1"/>
  <c r="A714" i="23"/>
  <c r="H714" i="23" s="1"/>
  <c r="A713" i="23"/>
  <c r="H713" i="23" s="1"/>
  <c r="A712" i="23"/>
  <c r="H712" i="23" s="1"/>
  <c r="A711" i="23"/>
  <c r="H711" i="23" s="1"/>
  <c r="A710" i="23"/>
  <c r="H710" i="23" s="1"/>
  <c r="A709" i="23"/>
  <c r="H709" i="23" s="1"/>
  <c r="A708" i="23"/>
  <c r="H708" i="23" s="1"/>
  <c r="A707" i="23"/>
  <c r="H707" i="23" s="1"/>
  <c r="A706" i="23"/>
  <c r="H706" i="23" s="1"/>
  <c r="A705" i="23"/>
  <c r="H705" i="23" s="1"/>
  <c r="A704" i="23"/>
  <c r="H704" i="23" s="1"/>
  <c r="A703" i="23"/>
  <c r="H703" i="23" s="1"/>
  <c r="A702" i="23"/>
  <c r="H702" i="23" s="1"/>
  <c r="A701" i="23"/>
  <c r="H701" i="23" s="1"/>
  <c r="A700" i="23"/>
  <c r="H700" i="23" s="1"/>
  <c r="A699" i="23"/>
  <c r="H699" i="23" s="1"/>
  <c r="A698" i="23"/>
  <c r="H698" i="23" s="1"/>
  <c r="A697" i="23"/>
  <c r="H697" i="23" s="1"/>
  <c r="A696" i="23"/>
  <c r="H696" i="23" s="1"/>
  <c r="A695" i="23"/>
  <c r="H695" i="23" s="1"/>
  <c r="A694" i="23"/>
  <c r="H694" i="23" s="1"/>
  <c r="A693" i="23"/>
  <c r="H693" i="23" s="1"/>
  <c r="A692" i="23"/>
  <c r="H692" i="23" s="1"/>
  <c r="A691" i="23"/>
  <c r="H691" i="23" s="1"/>
  <c r="A690" i="23"/>
  <c r="H690" i="23" s="1"/>
  <c r="A689" i="23"/>
  <c r="H689" i="23" s="1"/>
  <c r="A688" i="23"/>
  <c r="H688" i="23" s="1"/>
  <c r="A687" i="23"/>
  <c r="H687" i="23" s="1"/>
  <c r="A686" i="23"/>
  <c r="H686" i="23" s="1"/>
  <c r="A685" i="23"/>
  <c r="H685" i="23" s="1"/>
  <c r="A684" i="23"/>
  <c r="H684" i="23" s="1"/>
  <c r="A683" i="23"/>
  <c r="H683" i="23" s="1"/>
  <c r="A682" i="23"/>
  <c r="H682" i="23" s="1"/>
  <c r="A681" i="23"/>
  <c r="H681" i="23" s="1"/>
  <c r="A680" i="23"/>
  <c r="H680" i="23" s="1"/>
  <c r="A679" i="23"/>
  <c r="H679" i="23" s="1"/>
  <c r="A678" i="23"/>
  <c r="H678" i="23" s="1"/>
  <c r="A677" i="23"/>
  <c r="H677" i="23" s="1"/>
  <c r="A676" i="23"/>
  <c r="H676" i="23" s="1"/>
  <c r="A675" i="23"/>
  <c r="H675" i="23" s="1"/>
  <c r="A674" i="23"/>
  <c r="H674" i="23" s="1"/>
  <c r="A673" i="23"/>
  <c r="H673" i="23" s="1"/>
  <c r="A672" i="23"/>
  <c r="H672" i="23" s="1"/>
  <c r="A671" i="23"/>
  <c r="H671" i="23" s="1"/>
  <c r="A670" i="23"/>
  <c r="H670" i="23" s="1"/>
  <c r="A669" i="23"/>
  <c r="H669" i="23" s="1"/>
  <c r="A668" i="23"/>
  <c r="H668" i="23" s="1"/>
  <c r="A667" i="23"/>
  <c r="H667" i="23" s="1"/>
  <c r="A666" i="23"/>
  <c r="H666" i="23" s="1"/>
  <c r="A665" i="23"/>
  <c r="H665" i="23" s="1"/>
  <c r="A664" i="23"/>
  <c r="H664" i="23" s="1"/>
  <c r="A663" i="23"/>
  <c r="H663" i="23" s="1"/>
  <c r="A662" i="23"/>
  <c r="H662" i="23" s="1"/>
  <c r="A661" i="23"/>
  <c r="H661" i="23" s="1"/>
  <c r="A660" i="23"/>
  <c r="H660" i="23" s="1"/>
  <c r="A659" i="23"/>
  <c r="H659" i="23" s="1"/>
  <c r="A658" i="23"/>
  <c r="H658" i="23" s="1"/>
  <c r="A657" i="23"/>
  <c r="H657" i="23" s="1"/>
  <c r="A656" i="23"/>
  <c r="H656" i="23" s="1"/>
  <c r="A655" i="23"/>
  <c r="H655" i="23" s="1"/>
  <c r="A654" i="23"/>
  <c r="H654" i="23" s="1"/>
  <c r="A653" i="23"/>
  <c r="H653" i="23" s="1"/>
  <c r="A652" i="23"/>
  <c r="H652" i="23" s="1"/>
  <c r="A651" i="23"/>
  <c r="H651" i="23" s="1"/>
  <c r="A650" i="23"/>
  <c r="H650" i="23" s="1"/>
  <c r="A649" i="23"/>
  <c r="H649" i="23" s="1"/>
  <c r="A648" i="23"/>
  <c r="H648" i="23" s="1"/>
  <c r="A647" i="23"/>
  <c r="H647" i="23" s="1"/>
  <c r="A646" i="23"/>
  <c r="H646" i="23" s="1"/>
  <c r="A645" i="23"/>
  <c r="H645" i="23" s="1"/>
  <c r="A644" i="23"/>
  <c r="H644" i="23" s="1"/>
  <c r="A643" i="23"/>
  <c r="H643" i="23" s="1"/>
  <c r="A642" i="23"/>
  <c r="H642" i="23" s="1"/>
  <c r="A641" i="23"/>
  <c r="H641" i="23" s="1"/>
  <c r="A640" i="23"/>
  <c r="H640" i="23" s="1"/>
  <c r="A639" i="23"/>
  <c r="H639" i="23" s="1"/>
  <c r="A638" i="23"/>
  <c r="H638" i="23" s="1"/>
  <c r="A637" i="23"/>
  <c r="H637" i="23" s="1"/>
  <c r="A636" i="23"/>
  <c r="H636" i="23" s="1"/>
  <c r="A635" i="23"/>
  <c r="H635" i="23" s="1"/>
  <c r="A634" i="23"/>
  <c r="H634" i="23" s="1"/>
  <c r="A633" i="23"/>
  <c r="H633" i="23" s="1"/>
  <c r="A632" i="23"/>
  <c r="H632" i="23" s="1"/>
  <c r="A631" i="23"/>
  <c r="H631" i="23" s="1"/>
  <c r="A630" i="23"/>
  <c r="H630" i="23" s="1"/>
  <c r="A629" i="23"/>
  <c r="H629" i="23" s="1"/>
  <c r="A628" i="23"/>
  <c r="H628" i="23" s="1"/>
  <c r="A627" i="23"/>
  <c r="H627" i="23" s="1"/>
  <c r="A626" i="23"/>
  <c r="H626" i="23" s="1"/>
  <c r="A625" i="23"/>
  <c r="H625" i="23" s="1"/>
  <c r="A624" i="23"/>
  <c r="H624" i="23" s="1"/>
  <c r="A623" i="23"/>
  <c r="H623" i="23" s="1"/>
  <c r="A622" i="23"/>
  <c r="H622" i="23" s="1"/>
  <c r="A621" i="23"/>
  <c r="H621" i="23" s="1"/>
  <c r="A620" i="23"/>
  <c r="H620" i="23" s="1"/>
  <c r="A619" i="23"/>
  <c r="H619" i="23" s="1"/>
  <c r="A618" i="23"/>
  <c r="H618" i="23" s="1"/>
  <c r="A617" i="23"/>
  <c r="H617" i="23" s="1"/>
  <c r="A616" i="23"/>
  <c r="H616" i="23" s="1"/>
  <c r="A615" i="23"/>
  <c r="H615" i="23" s="1"/>
  <c r="A614" i="23"/>
  <c r="H614" i="23"/>
  <c r="A613" i="23"/>
  <c r="H613" i="23"/>
  <c r="A612" i="23"/>
  <c r="H612" i="23"/>
  <c r="A611" i="23"/>
  <c r="H611" i="23"/>
  <c r="A610" i="23"/>
  <c r="H610" i="23"/>
  <c r="A609" i="23"/>
  <c r="H609" i="23"/>
  <c r="A608" i="23"/>
  <c r="H608" i="23"/>
  <c r="A607" i="23"/>
  <c r="H607" i="23"/>
  <c r="A606" i="23"/>
  <c r="H606" i="23"/>
  <c r="A605" i="23"/>
  <c r="H605" i="23" s="1"/>
  <c r="A604" i="23"/>
  <c r="H604" i="23"/>
  <c r="A603" i="23"/>
  <c r="H603" i="23"/>
  <c r="A602" i="23"/>
  <c r="H602" i="23"/>
  <c r="A601" i="23"/>
  <c r="H601" i="23"/>
  <c r="A600" i="23"/>
  <c r="H600" i="23"/>
  <c r="A599" i="23"/>
  <c r="H599" i="23"/>
  <c r="A598" i="23"/>
  <c r="H598" i="23"/>
  <c r="A597" i="23"/>
  <c r="H597" i="23"/>
  <c r="A596" i="23"/>
  <c r="H596" i="23"/>
  <c r="A595" i="23"/>
  <c r="H595" i="23"/>
  <c r="A594" i="23"/>
  <c r="H594" i="23"/>
  <c r="A593" i="23"/>
  <c r="H593" i="23"/>
  <c r="A592" i="23"/>
  <c r="H592" i="23"/>
  <c r="A591" i="23"/>
  <c r="H591" i="23"/>
  <c r="A590" i="23"/>
  <c r="H590" i="23"/>
  <c r="A589" i="23"/>
  <c r="H589" i="23" s="1"/>
  <c r="A588" i="23"/>
  <c r="H588" i="23" s="1"/>
  <c r="A587" i="23"/>
  <c r="H587" i="23" s="1"/>
  <c r="A586" i="23"/>
  <c r="H586" i="23" s="1"/>
  <c r="A585" i="23"/>
  <c r="H585" i="23" s="1"/>
  <c r="A584" i="23"/>
  <c r="H584" i="23" s="1"/>
  <c r="A583" i="23"/>
  <c r="H583" i="23" s="1"/>
  <c r="A582" i="23"/>
  <c r="H582" i="23" s="1"/>
  <c r="A581" i="23"/>
  <c r="H581" i="23" s="1"/>
  <c r="A580" i="23"/>
  <c r="H580" i="23" s="1"/>
  <c r="A579" i="23"/>
  <c r="H579" i="23" s="1"/>
  <c r="A578" i="23"/>
  <c r="H578" i="23" s="1"/>
  <c r="A577" i="23"/>
  <c r="H577" i="23" s="1"/>
  <c r="A576" i="23"/>
  <c r="H576" i="23" s="1"/>
  <c r="A575" i="23"/>
  <c r="H575" i="23" s="1"/>
  <c r="A574" i="23"/>
  <c r="H574" i="23" s="1"/>
  <c r="A573" i="23"/>
  <c r="H573" i="23" s="1"/>
  <c r="A572" i="23"/>
  <c r="H572" i="23" s="1"/>
  <c r="A571" i="23"/>
  <c r="H571" i="23" s="1"/>
  <c r="A570" i="23"/>
  <c r="H570" i="23" s="1"/>
  <c r="A569" i="23"/>
  <c r="H569" i="23" s="1"/>
  <c r="A568" i="23"/>
  <c r="H568" i="23" s="1"/>
  <c r="A567" i="23"/>
  <c r="H567" i="23" s="1"/>
  <c r="A566" i="23"/>
  <c r="H566" i="23" s="1"/>
  <c r="A565" i="23"/>
  <c r="H565" i="23" s="1"/>
  <c r="A564" i="23"/>
  <c r="H564" i="23" s="1"/>
  <c r="A563" i="23"/>
  <c r="H563" i="23" s="1"/>
  <c r="A562" i="23"/>
  <c r="H562" i="23" s="1"/>
  <c r="A561" i="23"/>
  <c r="H561" i="23" s="1"/>
  <c r="A560" i="23"/>
  <c r="H560" i="23" s="1"/>
  <c r="A559" i="23"/>
  <c r="H559" i="23" s="1"/>
  <c r="A558" i="23"/>
  <c r="H558" i="23" s="1"/>
  <c r="A557" i="23"/>
  <c r="H557" i="23" s="1"/>
  <c r="A556" i="23"/>
  <c r="H556" i="23" s="1"/>
  <c r="A555" i="23"/>
  <c r="H555" i="23" s="1"/>
  <c r="A554" i="23"/>
  <c r="H554" i="23" s="1"/>
  <c r="A553" i="23"/>
  <c r="H553" i="23" s="1"/>
  <c r="A552" i="23"/>
  <c r="H552" i="23" s="1"/>
  <c r="A551" i="23"/>
  <c r="H551" i="23" s="1"/>
  <c r="A550" i="23"/>
  <c r="H550" i="23" s="1"/>
  <c r="A549" i="23"/>
  <c r="H549" i="23" s="1"/>
  <c r="A548" i="23"/>
  <c r="H548" i="23" s="1"/>
  <c r="A547" i="23"/>
  <c r="H547" i="23" s="1"/>
  <c r="A546" i="23"/>
  <c r="H546" i="23" s="1"/>
  <c r="A545" i="23"/>
  <c r="H545" i="23" s="1"/>
  <c r="A544" i="23"/>
  <c r="H544" i="23" s="1"/>
  <c r="A543" i="23"/>
  <c r="H543" i="23" s="1"/>
  <c r="A542" i="23"/>
  <c r="H542" i="23" s="1"/>
  <c r="A541" i="23"/>
  <c r="H541" i="23" s="1"/>
  <c r="A540" i="23"/>
  <c r="H540" i="23" s="1"/>
  <c r="A539" i="23"/>
  <c r="H539" i="23" s="1"/>
  <c r="A538" i="23"/>
  <c r="H538" i="23" s="1"/>
  <c r="A537" i="23"/>
  <c r="H537" i="23" s="1"/>
  <c r="A536" i="23"/>
  <c r="H536" i="23" s="1"/>
  <c r="A535" i="23"/>
  <c r="H535" i="23" s="1"/>
  <c r="A534" i="23"/>
  <c r="H534" i="23" s="1"/>
  <c r="A533" i="23"/>
  <c r="H533" i="23" s="1"/>
  <c r="A532" i="23"/>
  <c r="H532" i="23" s="1"/>
  <c r="A531" i="23"/>
  <c r="H531" i="23" s="1"/>
  <c r="A530" i="23"/>
  <c r="H530" i="23" s="1"/>
  <c r="A529" i="23"/>
  <c r="H529" i="23" s="1"/>
  <c r="A528" i="23"/>
  <c r="H528" i="23" s="1"/>
  <c r="A527" i="23"/>
  <c r="H527" i="23" s="1"/>
  <c r="A526" i="23"/>
  <c r="H526" i="23" s="1"/>
  <c r="A525" i="23"/>
  <c r="H525" i="23" s="1"/>
  <c r="A524" i="23"/>
  <c r="H524" i="23" s="1"/>
  <c r="A523" i="23"/>
  <c r="H523" i="23" s="1"/>
  <c r="A522" i="23"/>
  <c r="H522" i="23" s="1"/>
  <c r="A521" i="23"/>
  <c r="H521" i="23" s="1"/>
  <c r="A520" i="23"/>
  <c r="H520" i="23" s="1"/>
  <c r="A519" i="23"/>
  <c r="H519" i="23" s="1"/>
  <c r="A518" i="23"/>
  <c r="H518" i="23" s="1"/>
  <c r="A517" i="23"/>
  <c r="H517" i="23" s="1"/>
  <c r="A516" i="23"/>
  <c r="H516" i="23" s="1"/>
  <c r="A515" i="23"/>
  <c r="H515" i="23" s="1"/>
  <c r="A514" i="23"/>
  <c r="H514" i="23" s="1"/>
  <c r="A513" i="23"/>
  <c r="H513" i="23" s="1"/>
  <c r="A512" i="23"/>
  <c r="H512" i="23" s="1"/>
  <c r="A511" i="23"/>
  <c r="H511" i="23" s="1"/>
  <c r="A510" i="23"/>
  <c r="H510" i="23" s="1"/>
  <c r="A509" i="23"/>
  <c r="H509" i="23" s="1"/>
  <c r="A508" i="23"/>
  <c r="H508" i="23" s="1"/>
  <c r="A507" i="23"/>
  <c r="H507" i="23" s="1"/>
  <c r="A506" i="23"/>
  <c r="H506" i="23" s="1"/>
  <c r="A505" i="23"/>
  <c r="H505" i="23" s="1"/>
  <c r="A504" i="23"/>
  <c r="H504" i="23" s="1"/>
  <c r="A503" i="23"/>
  <c r="H503" i="23" s="1"/>
  <c r="A502" i="23"/>
  <c r="H502" i="23" s="1"/>
  <c r="A501" i="23"/>
  <c r="H501" i="23" s="1"/>
  <c r="A500" i="23"/>
  <c r="H500" i="23" s="1"/>
  <c r="A499" i="23"/>
  <c r="H499" i="23" s="1"/>
  <c r="A498" i="23"/>
  <c r="H498" i="23" s="1"/>
  <c r="A497" i="23"/>
  <c r="H497" i="23" s="1"/>
  <c r="A496" i="23"/>
  <c r="H496" i="23" s="1"/>
  <c r="A495" i="23"/>
  <c r="H495" i="23" s="1"/>
  <c r="A494" i="23"/>
  <c r="H494" i="23" s="1"/>
  <c r="A493" i="23"/>
  <c r="H493" i="23" s="1"/>
  <c r="A492" i="23"/>
  <c r="H492" i="23" s="1"/>
  <c r="A491" i="23"/>
  <c r="H491" i="23" s="1"/>
  <c r="A490" i="23"/>
  <c r="H490" i="23" s="1"/>
  <c r="A489" i="23"/>
  <c r="H489" i="23" s="1"/>
  <c r="A488" i="23"/>
  <c r="H488" i="23" s="1"/>
  <c r="A487" i="23"/>
  <c r="H487" i="23" s="1"/>
  <c r="A486" i="23"/>
  <c r="H486" i="23" s="1"/>
  <c r="A485" i="23"/>
  <c r="H485" i="23" s="1"/>
  <c r="A484" i="23"/>
  <c r="H484" i="23" s="1"/>
  <c r="A483" i="23"/>
  <c r="H483" i="23" s="1"/>
  <c r="A482" i="23"/>
  <c r="H482" i="23" s="1"/>
  <c r="A481" i="23"/>
  <c r="H481" i="23" s="1"/>
  <c r="A480" i="23"/>
  <c r="H480" i="23" s="1"/>
  <c r="A479" i="23"/>
  <c r="H479" i="23" s="1"/>
  <c r="A478" i="23"/>
  <c r="H478" i="23" s="1"/>
  <c r="A477" i="23"/>
  <c r="H477" i="23" s="1"/>
  <c r="A476" i="23"/>
  <c r="H476" i="23" s="1"/>
  <c r="A475" i="23"/>
  <c r="H475" i="23" s="1"/>
  <c r="A474" i="23"/>
  <c r="H474" i="23" s="1"/>
  <c r="A473" i="23"/>
  <c r="H473" i="23" s="1"/>
  <c r="A472" i="23"/>
  <c r="H472" i="23" s="1"/>
  <c r="A471" i="23"/>
  <c r="H471" i="23" s="1"/>
  <c r="A470" i="23"/>
  <c r="H470" i="23" s="1"/>
  <c r="A469" i="23"/>
  <c r="H469" i="23" s="1"/>
  <c r="A468" i="23"/>
  <c r="H468" i="23" s="1"/>
  <c r="A467" i="23"/>
  <c r="H467" i="23" s="1"/>
  <c r="A466" i="23"/>
  <c r="H466" i="23" s="1"/>
  <c r="A465" i="23"/>
  <c r="H465" i="23" s="1"/>
  <c r="A464" i="23"/>
  <c r="H464" i="23" s="1"/>
  <c r="A463" i="23"/>
  <c r="H463" i="23" s="1"/>
  <c r="A462" i="23"/>
  <c r="H462" i="23" s="1"/>
  <c r="A461" i="23"/>
  <c r="H461" i="23" s="1"/>
  <c r="A460" i="23"/>
  <c r="H460" i="23" s="1"/>
  <c r="A459" i="23"/>
  <c r="H459" i="23" s="1"/>
  <c r="A458" i="23"/>
  <c r="H458" i="23" s="1"/>
  <c r="A457" i="23"/>
  <c r="H457" i="23" s="1"/>
  <c r="A456" i="23"/>
  <c r="H456" i="23" s="1"/>
  <c r="A455" i="23"/>
  <c r="H455" i="23" s="1"/>
  <c r="A454" i="23"/>
  <c r="H454" i="23" s="1"/>
  <c r="A453" i="23"/>
  <c r="H453" i="23" s="1"/>
  <c r="A452" i="23"/>
  <c r="H452" i="23" s="1"/>
  <c r="A451" i="23"/>
  <c r="H451" i="23" s="1"/>
  <c r="A450" i="23"/>
  <c r="H450" i="23" s="1"/>
  <c r="A449" i="23"/>
  <c r="H449" i="23" s="1"/>
  <c r="A448" i="23"/>
  <c r="H448" i="23" s="1"/>
  <c r="A447" i="23"/>
  <c r="H447" i="23" s="1"/>
  <c r="A446" i="23"/>
  <c r="H446" i="23" s="1"/>
  <c r="A445" i="23"/>
  <c r="H445" i="23" s="1"/>
  <c r="A444" i="23"/>
  <c r="H444" i="23" s="1"/>
  <c r="A443" i="23"/>
  <c r="H443" i="23" s="1"/>
  <c r="A442" i="23"/>
  <c r="H442" i="23" s="1"/>
  <c r="A441" i="23"/>
  <c r="H441" i="23" s="1"/>
  <c r="A440" i="23"/>
  <c r="H440" i="23" s="1"/>
  <c r="A439" i="23"/>
  <c r="H439" i="23" s="1"/>
  <c r="A438" i="23"/>
  <c r="H438" i="23" s="1"/>
  <c r="A437" i="23"/>
  <c r="H437" i="23" s="1"/>
  <c r="A436" i="23"/>
  <c r="H436" i="23" s="1"/>
  <c r="A435" i="23"/>
  <c r="H435" i="23" s="1"/>
  <c r="A434" i="23"/>
  <c r="H434" i="23" s="1"/>
  <c r="A433" i="23"/>
  <c r="H433" i="23" s="1"/>
  <c r="A432" i="23"/>
  <c r="H432" i="23" s="1"/>
  <c r="A431" i="23"/>
  <c r="H431" i="23" s="1"/>
  <c r="A430" i="23"/>
  <c r="H430" i="23" s="1"/>
  <c r="A429" i="23"/>
  <c r="H429" i="23" s="1"/>
  <c r="A428" i="23"/>
  <c r="H428" i="23" s="1"/>
  <c r="A427" i="23"/>
  <c r="H427" i="23" s="1"/>
  <c r="A426" i="23"/>
  <c r="H426" i="23" s="1"/>
  <c r="A425" i="23"/>
  <c r="H425" i="23" s="1"/>
  <c r="A424" i="23"/>
  <c r="H424" i="23" s="1"/>
  <c r="A423" i="23"/>
  <c r="H423" i="23" s="1"/>
  <c r="A422" i="23"/>
  <c r="H422" i="23" s="1"/>
  <c r="A421" i="23"/>
  <c r="H421" i="23" s="1"/>
  <c r="A420" i="23"/>
  <c r="H420" i="23" s="1"/>
  <c r="A419" i="23"/>
  <c r="H419" i="23" s="1"/>
  <c r="A418" i="23"/>
  <c r="H418" i="23" s="1"/>
  <c r="A417" i="23"/>
  <c r="H417" i="23" s="1"/>
  <c r="A416" i="23"/>
  <c r="H416" i="23" s="1"/>
  <c r="A415" i="23"/>
  <c r="H415" i="23" s="1"/>
  <c r="A414" i="23"/>
  <c r="H414" i="23" s="1"/>
  <c r="A413" i="23"/>
  <c r="H413" i="23" s="1"/>
  <c r="A412" i="23"/>
  <c r="H412" i="23" s="1"/>
  <c r="A411" i="23"/>
  <c r="H411" i="23" s="1"/>
  <c r="A410" i="23"/>
  <c r="H410" i="23" s="1"/>
  <c r="A409" i="23"/>
  <c r="H409" i="23" s="1"/>
  <c r="A408" i="23"/>
  <c r="H408" i="23" s="1"/>
  <c r="A407" i="23"/>
  <c r="H407" i="23" s="1"/>
  <c r="A406" i="23"/>
  <c r="H406" i="23" s="1"/>
  <c r="A405" i="23"/>
  <c r="H405" i="23" s="1"/>
  <c r="A404" i="23"/>
  <c r="H404" i="23" s="1"/>
  <c r="A403" i="23"/>
  <c r="H403" i="23" s="1"/>
  <c r="A402" i="23"/>
  <c r="H402" i="23" s="1"/>
  <c r="A401" i="23"/>
  <c r="H401" i="23" s="1"/>
  <c r="A400" i="23"/>
  <c r="H400" i="23" s="1"/>
  <c r="A399" i="23"/>
  <c r="H399" i="23" s="1"/>
  <c r="A398" i="23"/>
  <c r="H398" i="23" s="1"/>
  <c r="A397" i="23"/>
  <c r="H397" i="23" s="1"/>
  <c r="A396" i="23"/>
  <c r="H396" i="23" s="1"/>
  <c r="A395" i="23"/>
  <c r="H395" i="23" s="1"/>
  <c r="A394" i="23"/>
  <c r="H394" i="23" s="1"/>
  <c r="A393" i="23"/>
  <c r="H393" i="23" s="1"/>
  <c r="A392" i="23"/>
  <c r="H392" i="23" s="1"/>
  <c r="A391" i="23"/>
  <c r="H391" i="23" s="1"/>
  <c r="A390" i="23"/>
  <c r="H390" i="23" s="1"/>
  <c r="A389" i="23"/>
  <c r="H389" i="23" s="1"/>
  <c r="A388" i="23"/>
  <c r="H388" i="23" s="1"/>
  <c r="A387" i="23"/>
  <c r="H387" i="23" s="1"/>
  <c r="A386" i="23"/>
  <c r="H386" i="23" s="1"/>
  <c r="A385" i="23"/>
  <c r="H385" i="23" s="1"/>
  <c r="A384" i="23"/>
  <c r="H384" i="23" s="1"/>
  <c r="A383" i="23"/>
  <c r="H383" i="23" s="1"/>
  <c r="A382" i="23"/>
  <c r="H382" i="23" s="1"/>
  <c r="A381" i="23"/>
  <c r="H381" i="23" s="1"/>
  <c r="A380" i="23"/>
  <c r="H380" i="23" s="1"/>
  <c r="A379" i="23"/>
  <c r="H379" i="23" s="1"/>
  <c r="A378" i="23"/>
  <c r="H378" i="23" s="1"/>
  <c r="A377" i="23"/>
  <c r="H377" i="23" s="1"/>
  <c r="A376" i="23"/>
  <c r="H376" i="23" s="1"/>
  <c r="A375" i="23"/>
  <c r="H375" i="23" s="1"/>
  <c r="A374" i="23"/>
  <c r="H374" i="23" s="1"/>
  <c r="A373" i="23"/>
  <c r="H373" i="23" s="1"/>
  <c r="A372" i="23"/>
  <c r="H372" i="23" s="1"/>
  <c r="A371" i="23"/>
  <c r="H371" i="23" s="1"/>
  <c r="A370" i="23"/>
  <c r="H370" i="23" s="1"/>
  <c r="A369" i="23"/>
  <c r="H369" i="23" s="1"/>
  <c r="A368" i="23"/>
  <c r="H368" i="23" s="1"/>
  <c r="A367" i="23"/>
  <c r="H367" i="23" s="1"/>
  <c r="A366" i="23"/>
  <c r="H366" i="23" s="1"/>
  <c r="A365" i="23"/>
  <c r="H365" i="23" s="1"/>
  <c r="A364" i="23"/>
  <c r="H364" i="23" s="1"/>
  <c r="A363" i="23"/>
  <c r="H363" i="23" s="1"/>
  <c r="A362" i="23"/>
  <c r="H362" i="23" s="1"/>
  <c r="A361" i="23"/>
  <c r="H361" i="23" s="1"/>
  <c r="A360" i="23"/>
  <c r="H360" i="23" s="1"/>
  <c r="A359" i="23"/>
  <c r="H359" i="23" s="1"/>
  <c r="A358" i="23"/>
  <c r="H358" i="23" s="1"/>
  <c r="A357" i="23"/>
  <c r="H357" i="23" s="1"/>
  <c r="A356" i="23"/>
  <c r="H356" i="23" s="1"/>
  <c r="A355" i="23"/>
  <c r="H355" i="23" s="1"/>
  <c r="A354" i="23"/>
  <c r="H354" i="23" s="1"/>
  <c r="A353" i="23"/>
  <c r="H353" i="23" s="1"/>
  <c r="A352" i="23"/>
  <c r="H352" i="23" s="1"/>
  <c r="A351" i="23"/>
  <c r="H351" i="23" s="1"/>
  <c r="A350" i="23"/>
  <c r="H350" i="23" s="1"/>
  <c r="A349" i="23"/>
  <c r="H349" i="23" s="1"/>
  <c r="A348" i="23"/>
  <c r="H348" i="23" s="1"/>
  <c r="A347" i="23"/>
  <c r="H347" i="23" s="1"/>
  <c r="A346" i="23"/>
  <c r="H346" i="23" s="1"/>
  <c r="A345" i="23"/>
  <c r="H345" i="23" s="1"/>
  <c r="A344" i="23"/>
  <c r="H344" i="23" s="1"/>
  <c r="A343" i="23"/>
  <c r="H343" i="23" s="1"/>
  <c r="A342" i="23"/>
  <c r="H342" i="23" s="1"/>
  <c r="A341" i="23"/>
  <c r="H341" i="23" s="1"/>
  <c r="A340" i="23"/>
  <c r="H340" i="23" s="1"/>
  <c r="A339" i="23"/>
  <c r="H339" i="23" s="1"/>
  <c r="A338" i="23"/>
  <c r="H338" i="23" s="1"/>
  <c r="A337" i="23"/>
  <c r="H337" i="23" s="1"/>
  <c r="A336" i="23"/>
  <c r="H336" i="23" s="1"/>
  <c r="A335" i="23"/>
  <c r="H335" i="23" s="1"/>
  <c r="A334" i="23"/>
  <c r="H334" i="23" s="1"/>
  <c r="A333" i="23"/>
  <c r="H333" i="23" s="1"/>
  <c r="A332" i="23"/>
  <c r="H332" i="23" s="1"/>
  <c r="A331" i="23"/>
  <c r="H331" i="23" s="1"/>
  <c r="A330" i="23"/>
  <c r="H330" i="23" s="1"/>
  <c r="A329" i="23"/>
  <c r="H329" i="23" s="1"/>
  <c r="A328" i="23"/>
  <c r="H328" i="23" s="1"/>
  <c r="A327" i="23"/>
  <c r="H327" i="23" s="1"/>
  <c r="A326" i="23"/>
  <c r="H326" i="23" s="1"/>
  <c r="A325" i="23"/>
  <c r="H325" i="23" s="1"/>
  <c r="A324" i="23"/>
  <c r="H324" i="23" s="1"/>
  <c r="A323" i="23"/>
  <c r="H323" i="23" s="1"/>
  <c r="A322" i="23"/>
  <c r="H322" i="23" s="1"/>
  <c r="A321" i="23"/>
  <c r="H321" i="23" s="1"/>
  <c r="A320" i="23"/>
  <c r="H320" i="23" s="1"/>
  <c r="A319" i="23"/>
  <c r="H319" i="23" s="1"/>
  <c r="A318" i="23"/>
  <c r="H318" i="23" s="1"/>
  <c r="A317" i="23"/>
  <c r="H317" i="23" s="1"/>
  <c r="A316" i="23"/>
  <c r="H316" i="23" s="1"/>
  <c r="A315" i="23"/>
  <c r="H315" i="23" s="1"/>
  <c r="A314" i="23"/>
  <c r="H314" i="23" s="1"/>
  <c r="A313" i="23"/>
  <c r="H313" i="23" s="1"/>
  <c r="A312" i="23"/>
  <c r="H312" i="23" s="1"/>
  <c r="A311" i="23"/>
  <c r="H311" i="23" s="1"/>
  <c r="A310" i="23"/>
  <c r="H310" i="23" s="1"/>
  <c r="A309" i="23"/>
  <c r="H309" i="23" s="1"/>
  <c r="A308" i="23"/>
  <c r="H308" i="23" s="1"/>
  <c r="A307" i="23"/>
  <c r="H307" i="23" s="1"/>
  <c r="A306" i="23"/>
  <c r="H306" i="23" s="1"/>
  <c r="A305" i="23"/>
  <c r="H305" i="23" s="1"/>
  <c r="A304" i="23"/>
  <c r="H304" i="23" s="1"/>
  <c r="A303" i="23"/>
  <c r="H303" i="23" s="1"/>
  <c r="A302" i="23"/>
  <c r="H302" i="23" s="1"/>
  <c r="A301" i="23"/>
  <c r="H301" i="23" s="1"/>
  <c r="A300" i="23"/>
  <c r="H300" i="23" s="1"/>
  <c r="A299" i="23"/>
  <c r="H299" i="23" s="1"/>
  <c r="A298" i="23"/>
  <c r="H298" i="23" s="1"/>
  <c r="A297" i="23"/>
  <c r="H297" i="23" s="1"/>
  <c r="A296" i="23"/>
  <c r="H296" i="23" s="1"/>
  <c r="A295" i="23"/>
  <c r="H295" i="23" s="1"/>
  <c r="A294" i="23"/>
  <c r="H294" i="23" s="1"/>
  <c r="A293" i="23"/>
  <c r="H293" i="23" s="1"/>
  <c r="A292" i="23"/>
  <c r="H292" i="23" s="1"/>
  <c r="A291" i="23"/>
  <c r="H291" i="23" s="1"/>
  <c r="A290" i="23"/>
  <c r="H290" i="23" s="1"/>
  <c r="A289" i="23"/>
  <c r="H289" i="23" s="1"/>
  <c r="A288" i="23"/>
  <c r="H288" i="23" s="1"/>
  <c r="A287" i="23"/>
  <c r="H287" i="23" s="1"/>
  <c r="A286" i="23"/>
  <c r="H286" i="23" s="1"/>
  <c r="A285" i="23"/>
  <c r="H285" i="23" s="1"/>
  <c r="A284" i="23"/>
  <c r="H284" i="23" s="1"/>
  <c r="A283" i="23"/>
  <c r="H283" i="23" s="1"/>
  <c r="A282" i="23"/>
  <c r="H282" i="23" s="1"/>
  <c r="A281" i="23"/>
  <c r="H281" i="23" s="1"/>
  <c r="A280" i="23"/>
  <c r="H280" i="23" s="1"/>
  <c r="A279" i="23"/>
  <c r="H279" i="23" s="1"/>
  <c r="A278" i="23"/>
  <c r="H278" i="23" s="1"/>
  <c r="A277" i="23"/>
  <c r="H277" i="23" s="1"/>
  <c r="A276" i="23"/>
  <c r="H276" i="23" s="1"/>
  <c r="A275" i="23"/>
  <c r="H275" i="23" s="1"/>
  <c r="A274" i="23"/>
  <c r="H274" i="23" s="1"/>
  <c r="A273" i="23"/>
  <c r="H273" i="23" s="1"/>
  <c r="A272" i="23"/>
  <c r="H272" i="23" s="1"/>
  <c r="A271" i="23"/>
  <c r="H271" i="23" s="1"/>
  <c r="A270" i="23"/>
  <c r="H270" i="23" s="1"/>
  <c r="A269" i="23"/>
  <c r="H269" i="23" s="1"/>
  <c r="A268" i="23"/>
  <c r="H268" i="23" s="1"/>
  <c r="A267" i="23"/>
  <c r="H267" i="23" s="1"/>
  <c r="A266" i="23"/>
  <c r="H266" i="23" s="1"/>
  <c r="A265" i="23"/>
  <c r="H265" i="23" s="1"/>
  <c r="A264" i="23"/>
  <c r="H264" i="23" s="1"/>
  <c r="A263" i="23"/>
  <c r="H263" i="23" s="1"/>
  <c r="A262" i="23"/>
  <c r="H262" i="23" s="1"/>
  <c r="A261" i="23"/>
  <c r="H261" i="23" s="1"/>
  <c r="A260" i="23"/>
  <c r="H260" i="23" s="1"/>
  <c r="A259" i="23"/>
  <c r="H259" i="23" s="1"/>
  <c r="A258" i="23"/>
  <c r="H258" i="23" s="1"/>
  <c r="A257" i="23"/>
  <c r="H257" i="23" s="1"/>
  <c r="A256" i="23"/>
  <c r="H256" i="23" s="1"/>
  <c r="A255" i="23"/>
  <c r="H255" i="23" s="1"/>
  <c r="A254" i="23"/>
  <c r="H254" i="23" s="1"/>
  <c r="A253" i="23"/>
  <c r="H253" i="23" s="1"/>
  <c r="A252" i="23"/>
  <c r="H252" i="23" s="1"/>
  <c r="A251" i="23"/>
  <c r="H251" i="23" s="1"/>
  <c r="A250" i="23"/>
  <c r="H250" i="23" s="1"/>
  <c r="A249" i="23"/>
  <c r="H249" i="23" s="1"/>
  <c r="A248" i="23"/>
  <c r="H248" i="23" s="1"/>
  <c r="A247" i="23"/>
  <c r="H247" i="23" s="1"/>
  <c r="A246" i="23"/>
  <c r="H246" i="23" s="1"/>
  <c r="A245" i="23"/>
  <c r="H245" i="23" s="1"/>
  <c r="A244" i="23"/>
  <c r="H244" i="23" s="1"/>
  <c r="A243" i="23"/>
  <c r="H243" i="23" s="1"/>
  <c r="A242" i="23"/>
  <c r="H242" i="23" s="1"/>
  <c r="A241" i="23"/>
  <c r="H241" i="23" s="1"/>
  <c r="A240" i="23"/>
  <c r="H240" i="23" s="1"/>
  <c r="A239" i="23"/>
  <c r="H239" i="23" s="1"/>
  <c r="A238" i="23"/>
  <c r="H238" i="23" s="1"/>
  <c r="A237" i="23"/>
  <c r="H237" i="23" s="1"/>
  <c r="A236" i="23"/>
  <c r="H236" i="23" s="1"/>
  <c r="A235" i="23"/>
  <c r="H235" i="23" s="1"/>
  <c r="A234" i="23"/>
  <c r="H234" i="23" s="1"/>
  <c r="A233" i="23"/>
  <c r="H233" i="23" s="1"/>
  <c r="A232" i="23"/>
  <c r="H232" i="23" s="1"/>
  <c r="A231" i="23"/>
  <c r="H231" i="23" s="1"/>
  <c r="A230" i="23"/>
  <c r="H230" i="23" s="1"/>
  <c r="A229" i="23"/>
  <c r="H229" i="23" s="1"/>
  <c r="A228" i="23"/>
  <c r="H228" i="23" s="1"/>
  <c r="A227" i="23"/>
  <c r="H227" i="23" s="1"/>
  <c r="A226" i="23"/>
  <c r="H226" i="23" s="1"/>
  <c r="A225" i="23"/>
  <c r="H225" i="23" s="1"/>
  <c r="A224" i="23"/>
  <c r="H224" i="23" s="1"/>
  <c r="A223" i="23"/>
  <c r="H223" i="23" s="1"/>
  <c r="A222" i="23"/>
  <c r="H222" i="23" s="1"/>
  <c r="A221" i="23"/>
  <c r="H221" i="23" s="1"/>
  <c r="A220" i="23"/>
  <c r="H220" i="23" s="1"/>
  <c r="A219" i="23"/>
  <c r="H219" i="23" s="1"/>
  <c r="A218" i="23"/>
  <c r="H218" i="23" s="1"/>
  <c r="A217" i="23"/>
  <c r="H217" i="23" s="1"/>
  <c r="A216" i="23"/>
  <c r="H216" i="23" s="1"/>
  <c r="A215" i="23"/>
  <c r="H215" i="23" s="1"/>
  <c r="A214" i="23"/>
  <c r="H214" i="23" s="1"/>
  <c r="A213" i="23"/>
  <c r="H213" i="23" s="1"/>
  <c r="A212" i="23"/>
  <c r="H212" i="23" s="1"/>
  <c r="A211" i="23"/>
  <c r="H211" i="23" s="1"/>
  <c r="A210" i="23"/>
  <c r="H210" i="23" s="1"/>
  <c r="A209" i="23"/>
  <c r="H209" i="23" s="1"/>
  <c r="A208" i="23"/>
  <c r="H208" i="23" s="1"/>
  <c r="A207" i="23"/>
  <c r="H207" i="23" s="1"/>
  <c r="A206" i="23"/>
  <c r="H206" i="23" s="1"/>
  <c r="A205" i="23"/>
  <c r="H205" i="23" s="1"/>
  <c r="A204" i="23"/>
  <c r="H204" i="23" s="1"/>
  <c r="A203" i="23"/>
  <c r="H203" i="23" s="1"/>
  <c r="A202" i="23"/>
  <c r="H202" i="23" s="1"/>
  <c r="A201" i="23"/>
  <c r="H201" i="23" s="1"/>
  <c r="A200" i="23"/>
  <c r="H200" i="23" s="1"/>
  <c r="A199" i="23"/>
  <c r="H199" i="23" s="1"/>
  <c r="A198" i="23"/>
  <c r="H198" i="23" s="1"/>
  <c r="A197" i="23"/>
  <c r="H197" i="23" s="1"/>
  <c r="A196" i="23"/>
  <c r="H196" i="23" s="1"/>
  <c r="A195" i="23"/>
  <c r="H195" i="23" s="1"/>
  <c r="A194" i="23"/>
  <c r="H194" i="23" s="1"/>
  <c r="A193" i="23"/>
  <c r="H193" i="23" s="1"/>
  <c r="A192" i="23"/>
  <c r="H192" i="23" s="1"/>
  <c r="A191" i="23"/>
  <c r="H191" i="23" s="1"/>
  <c r="A190" i="23"/>
  <c r="H190" i="23" s="1"/>
  <c r="A189" i="23"/>
  <c r="H189" i="23" s="1"/>
  <c r="A188" i="23"/>
  <c r="H188" i="23" s="1"/>
  <c r="A187" i="23"/>
  <c r="H187" i="23" s="1"/>
  <c r="A186" i="23"/>
  <c r="H186" i="23" s="1"/>
  <c r="A185" i="23"/>
  <c r="H185" i="23" s="1"/>
  <c r="A184" i="23"/>
  <c r="H184" i="23" s="1"/>
  <c r="A183" i="23"/>
  <c r="H183" i="23" s="1"/>
  <c r="A182" i="23"/>
  <c r="H182" i="23" s="1"/>
  <c r="A181" i="23"/>
  <c r="H181" i="23" s="1"/>
  <c r="A180" i="23"/>
  <c r="H180" i="23" s="1"/>
  <c r="A179" i="23"/>
  <c r="H179" i="23" s="1"/>
  <c r="A178" i="23"/>
  <c r="H178" i="23" s="1"/>
  <c r="A177" i="23"/>
  <c r="H177" i="23" s="1"/>
  <c r="A176" i="23"/>
  <c r="H176" i="23" s="1"/>
  <c r="A175" i="23"/>
  <c r="H175" i="23" s="1"/>
  <c r="A174" i="23"/>
  <c r="H174" i="23" s="1"/>
  <c r="A173" i="23"/>
  <c r="H173" i="23" s="1"/>
  <c r="A172" i="23"/>
  <c r="H172" i="23" s="1"/>
  <c r="A171" i="23"/>
  <c r="H171" i="23" s="1"/>
  <c r="A170" i="23"/>
  <c r="H170" i="23" s="1"/>
  <c r="A169" i="23"/>
  <c r="H169" i="23" s="1"/>
  <c r="A168" i="23"/>
  <c r="H168" i="23" s="1"/>
  <c r="A167" i="23"/>
  <c r="H167" i="23" s="1"/>
  <c r="A166" i="23"/>
  <c r="H166" i="23" s="1"/>
  <c r="A165" i="23"/>
  <c r="H165" i="23" s="1"/>
  <c r="A164" i="23"/>
  <c r="H164" i="23" s="1"/>
  <c r="A163" i="23"/>
  <c r="H163" i="23" s="1"/>
  <c r="A162" i="23"/>
  <c r="H162" i="23" s="1"/>
  <c r="A161" i="23"/>
  <c r="H161" i="23" s="1"/>
  <c r="A160" i="23"/>
  <c r="H160" i="23" s="1"/>
  <c r="A159" i="23"/>
  <c r="H159" i="23" s="1"/>
  <c r="A158" i="23"/>
  <c r="H158" i="23" s="1"/>
  <c r="A157" i="23"/>
  <c r="H157" i="23" s="1"/>
  <c r="A156" i="23"/>
  <c r="H156" i="23" s="1"/>
  <c r="A155" i="23"/>
  <c r="H155" i="23" s="1"/>
  <c r="A154" i="23"/>
  <c r="H154" i="23" s="1"/>
  <c r="A153" i="23"/>
  <c r="H153" i="23" s="1"/>
  <c r="A152" i="23"/>
  <c r="H152" i="23" s="1"/>
  <c r="A151" i="23"/>
  <c r="H151" i="23" s="1"/>
  <c r="A150" i="23"/>
  <c r="H150" i="23" s="1"/>
  <c r="A149" i="23"/>
  <c r="H149" i="23" s="1"/>
  <c r="A148" i="23"/>
  <c r="H148" i="23" s="1"/>
  <c r="A147" i="23"/>
  <c r="H147" i="23" s="1"/>
  <c r="A146" i="23"/>
  <c r="H146" i="23" s="1"/>
  <c r="A145" i="23"/>
  <c r="H145" i="23" s="1"/>
  <c r="A144" i="23"/>
  <c r="H144" i="23" s="1"/>
  <c r="A143" i="23"/>
  <c r="H143" i="23" s="1"/>
  <c r="A142" i="23"/>
  <c r="H142" i="23" s="1"/>
  <c r="A141" i="23"/>
  <c r="H141" i="23" s="1"/>
  <c r="A140" i="23"/>
  <c r="H140" i="23" s="1"/>
  <c r="A139" i="23"/>
  <c r="H139" i="23" s="1"/>
  <c r="A138" i="23"/>
  <c r="H138" i="23" s="1"/>
  <c r="A137" i="23"/>
  <c r="H137" i="23" s="1"/>
  <c r="A136" i="23"/>
  <c r="H136" i="23" s="1"/>
  <c r="A135" i="23"/>
  <c r="H135" i="23" s="1"/>
  <c r="A134" i="23"/>
  <c r="H134" i="23" s="1"/>
  <c r="A133" i="23"/>
  <c r="H133" i="23" s="1"/>
  <c r="A132" i="23"/>
  <c r="H132" i="23" s="1"/>
  <c r="A131" i="23"/>
  <c r="H131" i="23" s="1"/>
  <c r="A130" i="23"/>
  <c r="H130" i="23" s="1"/>
  <c r="A129" i="23"/>
  <c r="H129" i="23" s="1"/>
  <c r="A128" i="23"/>
  <c r="H128" i="23" s="1"/>
  <c r="A127" i="23"/>
  <c r="H127" i="23" s="1"/>
  <c r="A126" i="23"/>
  <c r="H126" i="23" s="1"/>
  <c r="A125" i="23"/>
  <c r="H125" i="23" s="1"/>
  <c r="A124" i="23"/>
  <c r="H124" i="23" s="1"/>
  <c r="A123" i="23"/>
  <c r="H123" i="23" s="1"/>
  <c r="A122" i="23"/>
  <c r="H122" i="23" s="1"/>
  <c r="A121" i="23"/>
  <c r="H121" i="23" s="1"/>
  <c r="A120" i="23"/>
  <c r="H120" i="23" s="1"/>
  <c r="A119" i="23"/>
  <c r="H119" i="23" s="1"/>
  <c r="A118" i="23"/>
  <c r="H118" i="23" s="1"/>
  <c r="A117" i="23"/>
  <c r="H117" i="23" s="1"/>
  <c r="A116" i="23"/>
  <c r="H116" i="23" s="1"/>
  <c r="A115" i="23"/>
  <c r="H115" i="23" s="1"/>
  <c r="A114" i="23"/>
  <c r="H114" i="23" s="1"/>
  <c r="A113" i="23"/>
  <c r="H113" i="23" s="1"/>
  <c r="A112" i="23"/>
  <c r="H112" i="23" s="1"/>
  <c r="A111" i="23"/>
  <c r="H111" i="23" s="1"/>
  <c r="A110" i="23"/>
  <c r="H110" i="23" s="1"/>
  <c r="A109" i="23"/>
  <c r="H109" i="23" s="1"/>
  <c r="A108" i="23"/>
  <c r="H108" i="23" s="1"/>
  <c r="A107" i="23"/>
  <c r="H107" i="23" s="1"/>
  <c r="A106" i="23"/>
  <c r="H106" i="23" s="1"/>
  <c r="A105" i="23"/>
  <c r="H105" i="23" s="1"/>
  <c r="A104" i="23"/>
  <c r="H104" i="23" s="1"/>
  <c r="A103" i="23"/>
  <c r="H103" i="23" s="1"/>
  <c r="A102" i="23"/>
  <c r="H102" i="23" s="1"/>
  <c r="A101" i="23"/>
  <c r="H101" i="23" s="1"/>
  <c r="A100" i="23"/>
  <c r="H100" i="23" s="1"/>
  <c r="A99" i="23"/>
  <c r="H99" i="23" s="1"/>
  <c r="A98" i="23"/>
  <c r="H98" i="23" s="1"/>
  <c r="A97" i="23"/>
  <c r="H97" i="23" s="1"/>
  <c r="A96" i="23"/>
  <c r="H96" i="23" s="1"/>
  <c r="A95" i="23"/>
  <c r="H95" i="23" s="1"/>
  <c r="A94" i="23"/>
  <c r="H94" i="23" s="1"/>
  <c r="A93" i="23"/>
  <c r="H93" i="23" s="1"/>
  <c r="A92" i="23"/>
  <c r="H92" i="23" s="1"/>
  <c r="A91" i="23"/>
  <c r="H91" i="23" s="1"/>
  <c r="A90" i="23"/>
  <c r="H90" i="23" s="1"/>
  <c r="A89" i="23"/>
  <c r="H89" i="23" s="1"/>
  <c r="A88" i="23"/>
  <c r="H88" i="23" s="1"/>
  <c r="A87" i="23"/>
  <c r="H87" i="23" s="1"/>
  <c r="A86" i="23"/>
  <c r="H86" i="23" s="1"/>
  <c r="A85" i="23"/>
  <c r="H85" i="23" s="1"/>
  <c r="A84" i="23"/>
  <c r="H84" i="23" s="1"/>
  <c r="A83" i="23"/>
  <c r="H83" i="23" s="1"/>
  <c r="A82" i="23"/>
  <c r="H82" i="23" s="1"/>
  <c r="A81" i="23"/>
  <c r="H81" i="23" s="1"/>
  <c r="A80" i="23"/>
  <c r="H80" i="23" s="1"/>
  <c r="A79" i="23"/>
  <c r="H79" i="23" s="1"/>
  <c r="A78" i="23"/>
  <c r="H78" i="23" s="1"/>
  <c r="A77" i="23"/>
  <c r="H77" i="23" s="1"/>
  <c r="A76" i="23"/>
  <c r="H76" i="23" s="1"/>
  <c r="A75" i="23"/>
  <c r="H75" i="23" s="1"/>
  <c r="A74" i="23"/>
  <c r="H74" i="23" s="1"/>
  <c r="A73" i="23"/>
  <c r="H73" i="23" s="1"/>
  <c r="A72" i="23"/>
  <c r="H72" i="23" s="1"/>
  <c r="A71" i="23"/>
  <c r="H71" i="23" s="1"/>
  <c r="A70" i="23"/>
  <c r="H70" i="23" s="1"/>
  <c r="A69" i="23"/>
  <c r="H69" i="23" s="1"/>
  <c r="A68" i="23"/>
  <c r="H68" i="23" s="1"/>
  <c r="A67" i="23"/>
  <c r="H67" i="23" s="1"/>
  <c r="A66" i="23"/>
  <c r="H66" i="23" s="1"/>
  <c r="A65" i="23"/>
  <c r="H65" i="23" s="1"/>
  <c r="A64" i="23"/>
  <c r="H64" i="23" s="1"/>
  <c r="A63" i="23"/>
  <c r="H63" i="23" s="1"/>
  <c r="A62" i="23"/>
  <c r="H62" i="23" s="1"/>
  <c r="A61" i="23"/>
  <c r="H61" i="23" s="1"/>
  <c r="A60" i="23"/>
  <c r="H60" i="23" s="1"/>
  <c r="A59" i="23"/>
  <c r="H59" i="23" s="1"/>
  <c r="A58" i="23"/>
  <c r="H58" i="23" s="1"/>
  <c r="A57" i="23"/>
  <c r="H57" i="23" s="1"/>
  <c r="A56" i="23"/>
  <c r="H56" i="23" s="1"/>
  <c r="A55" i="23"/>
  <c r="H55" i="23" s="1"/>
  <c r="A54" i="23"/>
  <c r="H54" i="23" s="1"/>
  <c r="A53" i="23"/>
  <c r="H53" i="23" s="1"/>
  <c r="A52" i="23"/>
  <c r="H52" i="23" s="1"/>
  <c r="A51" i="23"/>
  <c r="H51" i="23" s="1"/>
  <c r="A50" i="23"/>
  <c r="H50" i="23" s="1"/>
  <c r="A49" i="23"/>
  <c r="H49" i="23" s="1"/>
  <c r="A48" i="23"/>
  <c r="H48" i="23" s="1"/>
  <c r="A47" i="23"/>
  <c r="H47" i="23" s="1"/>
  <c r="A46" i="23"/>
  <c r="H46" i="23" s="1"/>
  <c r="A45" i="23"/>
  <c r="H45" i="23" s="1"/>
  <c r="A44" i="23"/>
  <c r="H44" i="23" s="1"/>
  <c r="A43" i="23"/>
  <c r="H43" i="23" s="1"/>
  <c r="A42" i="23"/>
  <c r="H42" i="23" s="1"/>
  <c r="A41" i="23"/>
  <c r="H41" i="23" s="1"/>
  <c r="A40" i="23"/>
  <c r="H40" i="23" s="1"/>
  <c r="A39" i="23"/>
  <c r="H39" i="23" s="1"/>
  <c r="A38" i="23"/>
  <c r="H38" i="23" s="1"/>
  <c r="A37" i="23"/>
  <c r="H37" i="23" s="1"/>
  <c r="A36" i="23"/>
  <c r="H36" i="23" s="1"/>
  <c r="A35" i="23"/>
  <c r="H35" i="23" s="1"/>
  <c r="A34" i="23"/>
  <c r="H34" i="23" s="1"/>
  <c r="A33" i="23"/>
  <c r="H33" i="23" s="1"/>
  <c r="A32" i="23"/>
  <c r="H32" i="23" s="1"/>
  <c r="A31" i="23"/>
  <c r="H31" i="23" s="1"/>
  <c r="A30" i="23"/>
  <c r="H30" i="23" s="1"/>
  <c r="A29" i="23"/>
  <c r="H29" i="23" s="1"/>
  <c r="A28" i="23"/>
  <c r="H28" i="23" s="1"/>
  <c r="A27" i="23"/>
  <c r="H27" i="23" s="1"/>
  <c r="A26" i="23"/>
  <c r="H26" i="23" s="1"/>
  <c r="A25" i="23"/>
  <c r="H25" i="23" s="1"/>
  <c r="A24" i="23"/>
  <c r="H24" i="23" s="1"/>
  <c r="A23" i="23"/>
  <c r="H23" i="23" s="1"/>
  <c r="A22" i="23"/>
  <c r="H22" i="23" s="1"/>
  <c r="A21" i="23"/>
  <c r="H21" i="23" s="1"/>
  <c r="A20" i="23"/>
  <c r="H20" i="23" s="1"/>
  <c r="A19" i="23"/>
  <c r="H19" i="23" s="1"/>
  <c r="A18" i="23"/>
  <c r="H18" i="23" s="1"/>
  <c r="A17" i="23"/>
  <c r="H17" i="23" s="1"/>
  <c r="A16" i="23"/>
  <c r="H16" i="23" s="1"/>
  <c r="A15" i="23"/>
  <c r="H15" i="23" s="1"/>
  <c r="A14" i="23"/>
  <c r="H14" i="23" s="1"/>
  <c r="A13" i="23"/>
  <c r="H13" i="23" s="1"/>
  <c r="A12" i="23"/>
  <c r="H12" i="23" s="1"/>
  <c r="A11" i="23"/>
  <c r="H11" i="23" s="1"/>
  <c r="A10" i="23"/>
  <c r="H10" i="23" s="1"/>
  <c r="A9" i="23"/>
  <c r="H9" i="23" s="1"/>
  <c r="A8" i="23"/>
  <c r="H8" i="23" s="1"/>
  <c r="A7" i="23"/>
  <c r="H7" i="23" s="1"/>
  <c r="A6" i="23"/>
  <c r="H6" i="23" s="1"/>
  <c r="A5" i="23"/>
  <c r="H5" i="23" s="1"/>
  <c r="A4" i="23"/>
  <c r="H4" i="23" s="1"/>
  <c r="A3" i="23"/>
  <c r="H3" i="23" s="1"/>
  <c r="A2" i="23"/>
  <c r="H2" i="23" s="1"/>
  <c r="A9137" i="22"/>
  <c r="A9136" i="22"/>
  <c r="A9135" i="22"/>
  <c r="A9134" i="22"/>
  <c r="A9133" i="22"/>
  <c r="A9132" i="22"/>
  <c r="A9131" i="22"/>
  <c r="A9130" i="22"/>
  <c r="A9127" i="22"/>
  <c r="A9126" i="22"/>
  <c r="A9125" i="22"/>
  <c r="A9124" i="22"/>
  <c r="A9123" i="22"/>
  <c r="A9122" i="22"/>
  <c r="A9121" i="22"/>
  <c r="A9120" i="22"/>
  <c r="A9119" i="22"/>
  <c r="A9118" i="22"/>
  <c r="A9117" i="22"/>
  <c r="A9116" i="22"/>
  <c r="A9115" i="22"/>
  <c r="A9114" i="22"/>
  <c r="A9113" i="22"/>
  <c r="A9112" i="22"/>
  <c r="A9111" i="22"/>
  <c r="A9110" i="22"/>
  <c r="A9109" i="22"/>
  <c r="A9108" i="22"/>
  <c r="A9107" i="22"/>
  <c r="A9106" i="22"/>
  <c r="A9105" i="22"/>
  <c r="A9104" i="22"/>
  <c r="A9103" i="22"/>
  <c r="A9102" i="22"/>
  <c r="A9101" i="22"/>
  <c r="A9100" i="22"/>
  <c r="A9099" i="22"/>
  <c r="A9098" i="22"/>
  <c r="A9097" i="22"/>
  <c r="A9094" i="22"/>
  <c r="A9093" i="22"/>
  <c r="A9092" i="22"/>
  <c r="A9091" i="22"/>
  <c r="A9090" i="22"/>
  <c r="A9089" i="22"/>
  <c r="A9088" i="22"/>
  <c r="A9087" i="22"/>
  <c r="A9086" i="22"/>
  <c r="A9085" i="22"/>
  <c r="A9084" i="22"/>
  <c r="A9083" i="22"/>
  <c r="A9082" i="22"/>
  <c r="A9081" i="22"/>
  <c r="A9080" i="22"/>
  <c r="A9079" i="22"/>
  <c r="A9078" i="22"/>
  <c r="A9077" i="22"/>
  <c r="A9076" i="22"/>
  <c r="A9075" i="22"/>
  <c r="A9074" i="22"/>
  <c r="A9073" i="22"/>
  <c r="A9072" i="22"/>
  <c r="A9071" i="22"/>
  <c r="A9070" i="22"/>
  <c r="A9069" i="22"/>
  <c r="A9068" i="22"/>
  <c r="A9067" i="22"/>
  <c r="A9066" i="22"/>
  <c r="A9065" i="22"/>
  <c r="A9064" i="22"/>
  <c r="A9063" i="22"/>
  <c r="A9062" i="22"/>
  <c r="A9061" i="22"/>
  <c r="A9060" i="22"/>
  <c r="A9059" i="22"/>
  <c r="A9058" i="22"/>
  <c r="A9057" i="22"/>
  <c r="A9056" i="22"/>
  <c r="A9055" i="22"/>
  <c r="A9054" i="22"/>
  <c r="A9053" i="22"/>
  <c r="A9052" i="22"/>
  <c r="A9051" i="22"/>
  <c r="A9050" i="22"/>
  <c r="A9049" i="22"/>
  <c r="A9048" i="22"/>
  <c r="A9047" i="22"/>
  <c r="A9046" i="22"/>
  <c r="A9045" i="22"/>
  <c r="A9044" i="22"/>
  <c r="A9043" i="22"/>
  <c r="A9042" i="22"/>
  <c r="A9041" i="22"/>
  <c r="A9040" i="22"/>
  <c r="A9039" i="22"/>
  <c r="A9038" i="22"/>
  <c r="A9037" i="22"/>
  <c r="A9036" i="22"/>
  <c r="A9035" i="22"/>
  <c r="A9034" i="22"/>
  <c r="A9033" i="22"/>
  <c r="A9032" i="22"/>
  <c r="A9031" i="22"/>
  <c r="A9030" i="22"/>
  <c r="A9029" i="22"/>
  <c r="A9028" i="22"/>
  <c r="A9027" i="22"/>
  <c r="A9026" i="22"/>
  <c r="A9025" i="22"/>
  <c r="A9024" i="22"/>
  <c r="A9023" i="22"/>
  <c r="A9022" i="22"/>
  <c r="A9021" i="22"/>
  <c r="A9020" i="22"/>
  <c r="A9019" i="22"/>
  <c r="A9018" i="22"/>
  <c r="A9017" i="22"/>
  <c r="A9016" i="22"/>
  <c r="A9015" i="22"/>
  <c r="A9014" i="22"/>
  <c r="A9013" i="22"/>
  <c r="A9012" i="22"/>
  <c r="A9011" i="22"/>
  <c r="A9010" i="22"/>
  <c r="A9009" i="22"/>
  <c r="A9008" i="22"/>
  <c r="A9007" i="22"/>
  <c r="A9006" i="22"/>
  <c r="A9005" i="22"/>
  <c r="A9004" i="22"/>
  <c r="A9003" i="22"/>
  <c r="A9002" i="22"/>
  <c r="A9001" i="22"/>
  <c r="A9000" i="22"/>
  <c r="A8999" i="22"/>
  <c r="A8998" i="22"/>
  <c r="A8997" i="22"/>
  <c r="A8996" i="22"/>
  <c r="A8995" i="22"/>
  <c r="A8994" i="22"/>
  <c r="A8993" i="22"/>
  <c r="A8992" i="22"/>
  <c r="A8991" i="22"/>
  <c r="A8990" i="22"/>
  <c r="A8989" i="22"/>
  <c r="A8988" i="22"/>
  <c r="A8987" i="22"/>
  <c r="A8986" i="22"/>
  <c r="A8985" i="22"/>
  <c r="A8984" i="22"/>
  <c r="A8983" i="22"/>
  <c r="A8982" i="22"/>
  <c r="A8981" i="22"/>
  <c r="A8980" i="22"/>
  <c r="A8979" i="22"/>
  <c r="A8978" i="22"/>
  <c r="A8977" i="22"/>
  <c r="A8976" i="22"/>
  <c r="A8975" i="22"/>
  <c r="A8974" i="22"/>
  <c r="A8973" i="22"/>
  <c r="A8972" i="22"/>
  <c r="A8971" i="22"/>
  <c r="A8970" i="22"/>
  <c r="A8969" i="22"/>
  <c r="A8901" i="22"/>
  <c r="A8897" i="22"/>
  <c r="A8895" i="22"/>
  <c r="A8890" i="22"/>
  <c r="A8886" i="22"/>
  <c r="A8882" i="22"/>
  <c r="A8877" i="22"/>
  <c r="A8873" i="22"/>
  <c r="A8868" i="22"/>
  <c r="A8864" i="22"/>
  <c r="A8862" i="22"/>
  <c r="A8857" i="22"/>
  <c r="A8853" i="22"/>
  <c r="A8849" i="22"/>
  <c r="A8844" i="22"/>
  <c r="A8840" i="22"/>
  <c r="A8803" i="22"/>
  <c r="A8802" i="22"/>
  <c r="A8801" i="22"/>
  <c r="A8800" i="22"/>
  <c r="A8799" i="22"/>
  <c r="A8798" i="22"/>
  <c r="A8795" i="22"/>
  <c r="A8794" i="22"/>
  <c r="A8793" i="22"/>
  <c r="A8792" i="22"/>
  <c r="A8791" i="22"/>
  <c r="A8790" i="22"/>
  <c r="A8789" i="22"/>
  <c r="A8788" i="22"/>
  <c r="A8787" i="22"/>
  <c r="A8786" i="22"/>
  <c r="A8785" i="22"/>
  <c r="A8784" i="22"/>
  <c r="A8783" i="22"/>
  <c r="A8782" i="22"/>
  <c r="A8781" i="22"/>
  <c r="A8780" i="22"/>
  <c r="A8779" i="22"/>
  <c r="A8778" i="22"/>
  <c r="A8777" i="22"/>
  <c r="A8776" i="22"/>
  <c r="A8775" i="22"/>
  <c r="A8774" i="22"/>
  <c r="A8773" i="22"/>
  <c r="A8772" i="22"/>
  <c r="A8771" i="22"/>
  <c r="A8770" i="22"/>
  <c r="A8769" i="22"/>
  <c r="A8768" i="22"/>
  <c r="A8767" i="22"/>
  <c r="A8766" i="22"/>
  <c r="A8765" i="22"/>
  <c r="A8764" i="22"/>
  <c r="A8763" i="22"/>
  <c r="A8762" i="22"/>
  <c r="A8761" i="22"/>
  <c r="A8760" i="22"/>
  <c r="A8759" i="22"/>
  <c r="A8758" i="22"/>
  <c r="A8757" i="22"/>
  <c r="A8756" i="22"/>
  <c r="A8755" i="22"/>
  <c r="A8754" i="22"/>
  <c r="A8753" i="22"/>
  <c r="A8752" i="22"/>
  <c r="A8751" i="22"/>
  <c r="A8750" i="22"/>
  <c r="A8749" i="22"/>
  <c r="A8748" i="22"/>
  <c r="A8747" i="22"/>
  <c r="A8746" i="22"/>
  <c r="A8745" i="22"/>
  <c r="A8744" i="22"/>
  <c r="A8743" i="22"/>
  <c r="A8742" i="22"/>
  <c r="A8741" i="22"/>
  <c r="A8740" i="22"/>
  <c r="A8739" i="22"/>
  <c r="A8738" i="22"/>
  <c r="A8737" i="22"/>
  <c r="A8736" i="22"/>
  <c r="A8735" i="22"/>
  <c r="A8734" i="22"/>
  <c r="A8733" i="22"/>
  <c r="A8732" i="22"/>
  <c r="A8731" i="22"/>
  <c r="A8730" i="22"/>
  <c r="A8729" i="22"/>
  <c r="A8728" i="22"/>
  <c r="A8727" i="22"/>
  <c r="A8726" i="22"/>
  <c r="A8725" i="22"/>
  <c r="A8724" i="22"/>
  <c r="A8723" i="22"/>
  <c r="A8722" i="22"/>
  <c r="A8720" i="22"/>
  <c r="A8718" i="22"/>
  <c r="A8717" i="22"/>
  <c r="A8716" i="22"/>
  <c r="A8715" i="22"/>
  <c r="A8713" i="22"/>
  <c r="A8712" i="22"/>
  <c r="A8711" i="22"/>
  <c r="A8708" i="22"/>
  <c r="A8707" i="22"/>
  <c r="A8706" i="22"/>
  <c r="A8705" i="22"/>
  <c r="A8704" i="22"/>
  <c r="A8703" i="22"/>
  <c r="A8702" i="22"/>
  <c r="A8701" i="22"/>
  <c r="A8700" i="22"/>
  <c r="A8697" i="22"/>
  <c r="A8696" i="22"/>
  <c r="A8695" i="22"/>
  <c r="A8694" i="22"/>
  <c r="A8693" i="22"/>
  <c r="A8692" i="22"/>
  <c r="A8691" i="22"/>
  <c r="A8690" i="22"/>
  <c r="A8689" i="22"/>
  <c r="A8688" i="22"/>
  <c r="A8687" i="22"/>
  <c r="A8686" i="22"/>
  <c r="A8685" i="22"/>
  <c r="A8684" i="22"/>
  <c r="A8683" i="22"/>
  <c r="A8682" i="22"/>
  <c r="A8681" i="22"/>
  <c r="A8680" i="22"/>
  <c r="A8679" i="22"/>
  <c r="A8678" i="22"/>
  <c r="A8677" i="22"/>
  <c r="A8676" i="22"/>
  <c r="A8675" i="22"/>
  <c r="A8674" i="22"/>
  <c r="A8673" i="22"/>
  <c r="A8672" i="22"/>
  <c r="A8671" i="22"/>
  <c r="A8670" i="22"/>
  <c r="A8669" i="22"/>
  <c r="A8668" i="22"/>
  <c r="A8667" i="22"/>
  <c r="A8666" i="22"/>
  <c r="A8665" i="22"/>
  <c r="A8664" i="22"/>
  <c r="A8663" i="22"/>
  <c r="A8662" i="22"/>
  <c r="A8661" i="22"/>
  <c r="A8660" i="22"/>
  <c r="A8659" i="22"/>
  <c r="A8658" i="22"/>
  <c r="A8657" i="22"/>
  <c r="A8656" i="22"/>
  <c r="A8655" i="22"/>
  <c r="A8654" i="22"/>
  <c r="A8653" i="22"/>
  <c r="A8652" i="22"/>
  <c r="A8651" i="22"/>
  <c r="A8650" i="22"/>
  <c r="A8649" i="22"/>
  <c r="A8648" i="22"/>
  <c r="A8647" i="22"/>
  <c r="A8646" i="22"/>
  <c r="A8645" i="22"/>
  <c r="A8644" i="22"/>
  <c r="A8643" i="22"/>
  <c r="A8642" i="22"/>
  <c r="A8641" i="22"/>
  <c r="A8640" i="22"/>
  <c r="A8639" i="22"/>
  <c r="A8638" i="22"/>
  <c r="A8637" i="22"/>
  <c r="A8636" i="22"/>
  <c r="A8635" i="22"/>
  <c r="A8634" i="22"/>
  <c r="A8633" i="22"/>
  <c r="A8632" i="22"/>
  <c r="A8631" i="22"/>
  <c r="A8630" i="22"/>
  <c r="A8629" i="22"/>
  <c r="A8628" i="22"/>
  <c r="A8627" i="22"/>
  <c r="A8626" i="22"/>
  <c r="A8625" i="22"/>
  <c r="A8624" i="22"/>
  <c r="A8623" i="22"/>
  <c r="A8622" i="22"/>
  <c r="A8621" i="22"/>
  <c r="A8620" i="22"/>
  <c r="A8619" i="22"/>
  <c r="A8618" i="22"/>
  <c r="A8617" i="22"/>
  <c r="A8616" i="22"/>
  <c r="A8615" i="22"/>
  <c r="A8614" i="22"/>
  <c r="A8613" i="22"/>
  <c r="A8612" i="22"/>
  <c r="A8611" i="22"/>
  <c r="A8610" i="22"/>
  <c r="A8609" i="22"/>
  <c r="A8608" i="22"/>
  <c r="A8607" i="22"/>
  <c r="A8606" i="22"/>
  <c r="A8605" i="22"/>
  <c r="A8604" i="22"/>
  <c r="A8603" i="22"/>
  <c r="A8602" i="22"/>
  <c r="A8601" i="22"/>
  <c r="A8600" i="22"/>
  <c r="A8599" i="22"/>
  <c r="A8598" i="22"/>
  <c r="A8597" i="22"/>
  <c r="A8596" i="22"/>
  <c r="A8595" i="22"/>
  <c r="A8594" i="22"/>
  <c r="A8593" i="22"/>
  <c r="A8592" i="22"/>
  <c r="A8591" i="22"/>
  <c r="A8590" i="22"/>
  <c r="A8589" i="22"/>
  <c r="A8588" i="22"/>
  <c r="A8587" i="22"/>
  <c r="A8586" i="22"/>
  <c r="A8585" i="22"/>
  <c r="A8584" i="22"/>
  <c r="A8583" i="22"/>
  <c r="A8582" i="22"/>
  <c r="A8581" i="22"/>
  <c r="A8580" i="22"/>
  <c r="A8579" i="22"/>
  <c r="A8578" i="22"/>
  <c r="A8577" i="22"/>
  <c r="A8576" i="22"/>
  <c r="A8575" i="22"/>
  <c r="A8574" i="22"/>
  <c r="A8573" i="22"/>
  <c r="A8572" i="22"/>
  <c r="A8571" i="22"/>
  <c r="A8570" i="22"/>
  <c r="A8569" i="22"/>
  <c r="A8567" i="22"/>
  <c r="A8565" i="22"/>
  <c r="A8561" i="22"/>
  <c r="A8559" i="22"/>
  <c r="A8558" i="22"/>
  <c r="A8557" i="22"/>
  <c r="A8555" i="22"/>
  <c r="A8554" i="22"/>
  <c r="A8553" i="22"/>
  <c r="A8551" i="22"/>
  <c r="A8550" i="22"/>
  <c r="A8549" i="22"/>
  <c r="A8547" i="22"/>
  <c r="A8545" i="22"/>
  <c r="A8543" i="22"/>
  <c r="A8541" i="22"/>
  <c r="A8539" i="22"/>
  <c r="A8537" i="22"/>
  <c r="A8536" i="22"/>
  <c r="A8535" i="22"/>
  <c r="A8534" i="22"/>
  <c r="A8533" i="22"/>
  <c r="A8532" i="22"/>
  <c r="A8531" i="22"/>
  <c r="A8530" i="22"/>
  <c r="A8529" i="22"/>
  <c r="A8528" i="22"/>
  <c r="A8527" i="22"/>
  <c r="A8526" i="22"/>
  <c r="A8525" i="22"/>
  <c r="A8524" i="22"/>
  <c r="A8523" i="22"/>
  <c r="A8522" i="22"/>
  <c r="A8521" i="22"/>
  <c r="A8520" i="22"/>
  <c r="A8519" i="22"/>
  <c r="A8518" i="22"/>
  <c r="A8517" i="22"/>
  <c r="A8516" i="22"/>
  <c r="A8515" i="22"/>
  <c r="A8514" i="22"/>
  <c r="A8513" i="22"/>
  <c r="A8512" i="22"/>
  <c r="A8511" i="22"/>
  <c r="A8510" i="22"/>
  <c r="A8509" i="22"/>
  <c r="A8508" i="22"/>
  <c r="A8507" i="22"/>
  <c r="A8506" i="22"/>
  <c r="A8505" i="22"/>
  <c r="A8504" i="22"/>
  <c r="A8503" i="22"/>
  <c r="A8502" i="22"/>
  <c r="A8501" i="22"/>
  <c r="A8500" i="22"/>
  <c r="A8499" i="22"/>
  <c r="A8498" i="22"/>
  <c r="A8497" i="22"/>
  <c r="A8496" i="22"/>
  <c r="A8495" i="22"/>
  <c r="A8494" i="22"/>
  <c r="A8493" i="22"/>
  <c r="A8492" i="22"/>
  <c r="A8491" i="22"/>
  <c r="A8490" i="22"/>
  <c r="A8489" i="22"/>
  <c r="A8488" i="22"/>
  <c r="A8487" i="22"/>
  <c r="A8486" i="22"/>
  <c r="A8485" i="22"/>
  <c r="A8484" i="22"/>
  <c r="A8483" i="22"/>
  <c r="A8482" i="22"/>
  <c r="A8481" i="22"/>
  <c r="A8480" i="22"/>
  <c r="A8479" i="22"/>
  <c r="A8478" i="22"/>
  <c r="A8477" i="22"/>
  <c r="A8476" i="22"/>
  <c r="A8475" i="22"/>
  <c r="A8474" i="22"/>
  <c r="A8473" i="22"/>
  <c r="A8472" i="22"/>
  <c r="A8471" i="22"/>
  <c r="A8470" i="22"/>
  <c r="A8469" i="22"/>
  <c r="A8468" i="22"/>
  <c r="A8467" i="22"/>
  <c r="A8466" i="22"/>
  <c r="A8465" i="22"/>
  <c r="A8464" i="22"/>
  <c r="A8463" i="22"/>
  <c r="A8462" i="22"/>
  <c r="A8461" i="22"/>
  <c r="A8460" i="22"/>
  <c r="A8459" i="22"/>
  <c r="A8458" i="22"/>
  <c r="A8457" i="22"/>
  <c r="A8456" i="22"/>
  <c r="A8455" i="22"/>
  <c r="A8454" i="22"/>
  <c r="A8453" i="22"/>
  <c r="A8452" i="22"/>
  <c r="A8451" i="22"/>
  <c r="A8450" i="22"/>
  <c r="A8449" i="22"/>
  <c r="A8448" i="22"/>
  <c r="A8447" i="22"/>
  <c r="A8446" i="22"/>
  <c r="A8445" i="22"/>
  <c r="A8444" i="22"/>
  <c r="A8443" i="22"/>
  <c r="A8442" i="22"/>
  <c r="A8441" i="22"/>
  <c r="A8440" i="22"/>
  <c r="A8439" i="22"/>
  <c r="A8438" i="22"/>
  <c r="A8437" i="22"/>
  <c r="A8436" i="22"/>
  <c r="A8435" i="22"/>
  <c r="A8434" i="22"/>
  <c r="A8433" i="22"/>
  <c r="A8432" i="22"/>
  <c r="A8431" i="22"/>
  <c r="A8430" i="22"/>
  <c r="A8429" i="22"/>
  <c r="A8428" i="22"/>
  <c r="A8427" i="22"/>
  <c r="A8426" i="22"/>
  <c r="A8425" i="22"/>
  <c r="A8424" i="22"/>
  <c r="A8423" i="22"/>
  <c r="A8422" i="22"/>
  <c r="A8421" i="22"/>
  <c r="A8420" i="22"/>
  <c r="A8419" i="22"/>
  <c r="A8418" i="22"/>
  <c r="A8417" i="22"/>
  <c r="A8416" i="22"/>
  <c r="A8415" i="22"/>
  <c r="A8414" i="22"/>
  <c r="A8413" i="22"/>
  <c r="A8412" i="22"/>
  <c r="A8411" i="22"/>
  <c r="A8410" i="22"/>
  <c r="A8409" i="22"/>
  <c r="A8408" i="22"/>
  <c r="A8407" i="22"/>
  <c r="A8406" i="22"/>
  <c r="A8405" i="22"/>
  <c r="A8404" i="22"/>
  <c r="A8403" i="22"/>
  <c r="A8402" i="22"/>
  <c r="A8401" i="22"/>
  <c r="A8400" i="22"/>
  <c r="A8399" i="22"/>
  <c r="A8398" i="22"/>
  <c r="A8397" i="22"/>
  <c r="A8396" i="22"/>
  <c r="A8395" i="22"/>
  <c r="A8394" i="22"/>
  <c r="A8393" i="22"/>
  <c r="A8391" i="22"/>
  <c r="A8389" i="22"/>
  <c r="A8387" i="22"/>
  <c r="A8385" i="22"/>
  <c r="A8383" i="22"/>
  <c r="A8381" i="22"/>
  <c r="A8380" i="22"/>
  <c r="A8379" i="22"/>
  <c r="A8377" i="22"/>
  <c r="A8376" i="22"/>
  <c r="A8375" i="22"/>
  <c r="A8373" i="22"/>
  <c r="A8372" i="22"/>
  <c r="A8371" i="22"/>
  <c r="A8369" i="22"/>
  <c r="A8367" i="22"/>
  <c r="A8365" i="22"/>
  <c r="A8363" i="22"/>
  <c r="A8361" i="22"/>
  <c r="A8358" i="22"/>
  <c r="A8354" i="22"/>
  <c r="A8352" i="22"/>
  <c r="A8347" i="22"/>
  <c r="A8343" i="22"/>
  <c r="A8339" i="22"/>
  <c r="A8334" i="22"/>
  <c r="A8330" i="22"/>
  <c r="A8326" i="22"/>
  <c r="A8325" i="22"/>
  <c r="A8324" i="22"/>
  <c r="A8323" i="22"/>
  <c r="A8322" i="22"/>
  <c r="A8321" i="22"/>
  <c r="A8320" i="22"/>
  <c r="A8319" i="22"/>
  <c r="A8318" i="22"/>
  <c r="A8317" i="22"/>
  <c r="A8316" i="22"/>
  <c r="A8315" i="22"/>
  <c r="A8314" i="22"/>
  <c r="A8313" i="22"/>
  <c r="A8312" i="22"/>
  <c r="A8311" i="22"/>
  <c r="A8310" i="22"/>
  <c r="A8309" i="22"/>
  <c r="A8308" i="22"/>
  <c r="A8307" i="22"/>
  <c r="A8306" i="22"/>
  <c r="A8305" i="22"/>
  <c r="A8304" i="22"/>
  <c r="A8303" i="22"/>
  <c r="A8302" i="22"/>
  <c r="A8301" i="22"/>
  <c r="A8300" i="22"/>
  <c r="A8299" i="22"/>
  <c r="A8298" i="22"/>
  <c r="A8297" i="22"/>
  <c r="A8296" i="22"/>
  <c r="A8295" i="22"/>
  <c r="A8294" i="22"/>
  <c r="A8293" i="22"/>
  <c r="A8292" i="22"/>
  <c r="A8291" i="22"/>
  <c r="A8290" i="22"/>
  <c r="A8289" i="22"/>
  <c r="A8288" i="22"/>
  <c r="A8287" i="22"/>
  <c r="A8286" i="22"/>
  <c r="A8285" i="22"/>
  <c r="A8284" i="22"/>
  <c r="A8283" i="22"/>
  <c r="A8282" i="22"/>
  <c r="A8281" i="22"/>
  <c r="A8280" i="22"/>
  <c r="A8279" i="22"/>
  <c r="A8278" i="22"/>
  <c r="A8277" i="22"/>
  <c r="A8276" i="22"/>
  <c r="A8275" i="22"/>
  <c r="A8274" i="22"/>
  <c r="A8273" i="22"/>
  <c r="A8272" i="22"/>
  <c r="A8266" i="22"/>
  <c r="A8259" i="22"/>
  <c r="A8251" i="22"/>
  <c r="A8242" i="22"/>
  <c r="A8237" i="22"/>
  <c r="A8235" i="22"/>
  <c r="A8233" i="22"/>
  <c r="A8232" i="22"/>
  <c r="A8231" i="22"/>
  <c r="A8230" i="22"/>
  <c r="A8228" i="22"/>
  <c r="A8227" i="22"/>
  <c r="A8226" i="22"/>
  <c r="A8223" i="22"/>
  <c r="A8222" i="22"/>
  <c r="A8221" i="22"/>
  <c r="A8215" i="22"/>
  <c r="A8208" i="22"/>
  <c r="A8200" i="22"/>
  <c r="A8191" i="22"/>
  <c r="A8187" i="22"/>
  <c r="A8185" i="22"/>
  <c r="A8183" i="22"/>
  <c r="A8182" i="22"/>
  <c r="A8181" i="22"/>
  <c r="A8180" i="22"/>
  <c r="A8178" i="22"/>
  <c r="A8177" i="22"/>
  <c r="A8176" i="22"/>
  <c r="A8173" i="22"/>
  <c r="A8172" i="22"/>
  <c r="A8171" i="22"/>
  <c r="A8170" i="22"/>
  <c r="A8168" i="22"/>
  <c r="A8166" i="22"/>
  <c r="A8165" i="22"/>
  <c r="A8164" i="22"/>
  <c r="A8163" i="22"/>
  <c r="A8161" i="22"/>
  <c r="A8160" i="22"/>
  <c r="A8159" i="22"/>
  <c r="A8156" i="22"/>
  <c r="A8155" i="22"/>
  <c r="A8154" i="22"/>
  <c r="A8153" i="22"/>
  <c r="A8151" i="22"/>
  <c r="A8149" i="22"/>
  <c r="A8148" i="22"/>
  <c r="A8147" i="22"/>
  <c r="A8146" i="22"/>
  <c r="A8144" i="22"/>
  <c r="A8143" i="22"/>
  <c r="A8142" i="22"/>
  <c r="A8140" i="22"/>
  <c r="A8139" i="22"/>
  <c r="A8138" i="22"/>
  <c r="A8137" i="22"/>
  <c r="A8136" i="22"/>
  <c r="A8134" i="22"/>
  <c r="A8133" i="22"/>
  <c r="A8132" i="22"/>
  <c r="A8131" i="22"/>
  <c r="A8130" i="22"/>
  <c r="A8129" i="22"/>
  <c r="A8127" i="22"/>
  <c r="A8126" i="22"/>
  <c r="A8125" i="22"/>
  <c r="A8123" i="22"/>
  <c r="A8122" i="22"/>
  <c r="A8121" i="22"/>
  <c r="A8120" i="22"/>
  <c r="A8119" i="22"/>
  <c r="A8117" i="22"/>
  <c r="A8116" i="22"/>
  <c r="A8115" i="22"/>
  <c r="A8114" i="22"/>
  <c r="A8113" i="22"/>
  <c r="A8112" i="22"/>
  <c r="A8110" i="22"/>
  <c r="A8109" i="22"/>
  <c r="A8108" i="22"/>
  <c r="A8106" i="22"/>
  <c r="A8105" i="22"/>
  <c r="A8104" i="22"/>
  <c r="A8103" i="22"/>
  <c r="A8102" i="22"/>
  <c r="A8100" i="22"/>
  <c r="A8099" i="22"/>
  <c r="A8098" i="22"/>
  <c r="A8097" i="22"/>
  <c r="A8096" i="22"/>
  <c r="A8095" i="22"/>
  <c r="A8093" i="22"/>
  <c r="A8092" i="22"/>
  <c r="A8091" i="22"/>
  <c r="A8089" i="22"/>
  <c r="A8088" i="22"/>
  <c r="A8087" i="22"/>
  <c r="A8086" i="22"/>
  <c r="A8083" i="22"/>
  <c r="A8081" i="22"/>
  <c r="A8080" i="22"/>
  <c r="A8079" i="22"/>
  <c r="A8078" i="22"/>
  <c r="A8077" i="22"/>
  <c r="A8076" i="22"/>
  <c r="A8074" i="22"/>
  <c r="A8073" i="22"/>
  <c r="A8072" i="22"/>
  <c r="A8070" i="22"/>
  <c r="A8069" i="22"/>
  <c r="A8068" i="22"/>
  <c r="A8067" i="22"/>
  <c r="A8066" i="22"/>
  <c r="A8064" i="22"/>
  <c r="A8063" i="22"/>
  <c r="A8062" i="22"/>
  <c r="A8061" i="22"/>
  <c r="A8060" i="22"/>
  <c r="A8059" i="22"/>
  <c r="A8057" i="22"/>
  <c r="A8056" i="22"/>
  <c r="A8055" i="22"/>
  <c r="A8053" i="22"/>
  <c r="A8052" i="22"/>
  <c r="A8051" i="22"/>
  <c r="A8050" i="22"/>
  <c r="A8049" i="22"/>
  <c r="A8048" i="22"/>
  <c r="A8047" i="22"/>
  <c r="A8046" i="22"/>
  <c r="A8045" i="22"/>
  <c r="A8044" i="22"/>
  <c r="A8043" i="22"/>
  <c r="A8042" i="22"/>
  <c r="A8041" i="22"/>
  <c r="A8040" i="22"/>
  <c r="A8039" i="22"/>
  <c r="A8038" i="22"/>
  <c r="A8037" i="22"/>
  <c r="A8036" i="22"/>
  <c r="A8035" i="22"/>
  <c r="A8034" i="22"/>
  <c r="A8033" i="22"/>
  <c r="A8032" i="22"/>
  <c r="A8031" i="22"/>
  <c r="A8030" i="22"/>
  <c r="A8029" i="22"/>
  <c r="A8028" i="22"/>
  <c r="A8027" i="22"/>
  <c r="A8026" i="22"/>
  <c r="A8025" i="22"/>
  <c r="A8024" i="22"/>
  <c r="A8023" i="22"/>
  <c r="A8022" i="22"/>
  <c r="A8021" i="22"/>
  <c r="A8020" i="22"/>
  <c r="A8019" i="22"/>
  <c r="A8018" i="22"/>
  <c r="A8017" i="22"/>
  <c r="A8016" i="22"/>
  <c r="A8015" i="22"/>
  <c r="A8014" i="22"/>
  <c r="A8013" i="22"/>
  <c r="A8012" i="22"/>
  <c r="A8011" i="22"/>
  <c r="A8010" i="22"/>
  <c r="A8009" i="22"/>
  <c r="A8008" i="22"/>
  <c r="A8007" i="22"/>
  <c r="A8006" i="22"/>
  <c r="A8005" i="22"/>
  <c r="A8004" i="22"/>
  <c r="A8003" i="22"/>
  <c r="A8002" i="22"/>
  <c r="A8001" i="22"/>
  <c r="A8000" i="22"/>
  <c r="A7999" i="22"/>
  <c r="A7998" i="22"/>
  <c r="A7997" i="22"/>
  <c r="A7996" i="22"/>
  <c r="A7995" i="22"/>
  <c r="A7994" i="22"/>
  <c r="A7993" i="22"/>
  <c r="A7992" i="22"/>
  <c r="A7991" i="22"/>
  <c r="A7990" i="22"/>
  <c r="A7989" i="22"/>
  <c r="A7988" i="22"/>
  <c r="A7987" i="22"/>
  <c r="A7986" i="22"/>
  <c r="A7985" i="22"/>
  <c r="A7984" i="22"/>
  <c r="A7983" i="22"/>
  <c r="A7982" i="22"/>
  <c r="A7981" i="22"/>
  <c r="A7980" i="22"/>
  <c r="A7979" i="22"/>
  <c r="A7978" i="22"/>
  <c r="A7977" i="22"/>
  <c r="A7976" i="22"/>
  <c r="A7975" i="22"/>
  <c r="A7974" i="22"/>
  <c r="A7973" i="22"/>
  <c r="A7972" i="22"/>
  <c r="A7971" i="22"/>
  <c r="A7970" i="22"/>
  <c r="A7969" i="22"/>
  <c r="A7968" i="22"/>
  <c r="A7967" i="22"/>
  <c r="A7966" i="22"/>
  <c r="A7965" i="22"/>
  <c r="A7964" i="22"/>
  <c r="A7963" i="22"/>
  <c r="A7962" i="22"/>
  <c r="A7961" i="22"/>
  <c r="A7960" i="22"/>
  <c r="A7959" i="22"/>
  <c r="A7958" i="22"/>
  <c r="A7957" i="22"/>
  <c r="A7956" i="22"/>
  <c r="A7955" i="22"/>
  <c r="A7954" i="22"/>
  <c r="A7953" i="22"/>
  <c r="A7952" i="22"/>
  <c r="A7951" i="22"/>
  <c r="A7950" i="22"/>
  <c r="A7949" i="22"/>
  <c r="A7948" i="22"/>
  <c r="A7947" i="22"/>
  <c r="A7946" i="22"/>
  <c r="A7945" i="22"/>
  <c r="A7944" i="22"/>
  <c r="A7943" i="22"/>
  <c r="A7942" i="22"/>
  <c r="A7941" i="22"/>
  <c r="A7940" i="22"/>
  <c r="A7939" i="22"/>
  <c r="A7938" i="22"/>
  <c r="A7937" i="22"/>
  <c r="A7936" i="22"/>
  <c r="A7935" i="22"/>
  <c r="A7934" i="22"/>
  <c r="A7933" i="22"/>
  <c r="A7932" i="22"/>
  <c r="A7931" i="22"/>
  <c r="A7930" i="22"/>
  <c r="A7929" i="22"/>
  <c r="A7928" i="22"/>
  <c r="A7927" i="22"/>
  <c r="A7926" i="22"/>
  <c r="A7925" i="22"/>
  <c r="A7924" i="22"/>
  <c r="A7923" i="22"/>
  <c r="A7922" i="22"/>
  <c r="A7921" i="22"/>
  <c r="A7920" i="22"/>
  <c r="A7919" i="22"/>
  <c r="A7918" i="22"/>
  <c r="A7917" i="22"/>
  <c r="A7916" i="22"/>
  <c r="A7915" i="22"/>
  <c r="A7914" i="22"/>
  <c r="A7913" i="22"/>
  <c r="A7912" i="22"/>
  <c r="A7911" i="22"/>
  <c r="A7910" i="22"/>
  <c r="A7909" i="22"/>
  <c r="A7908" i="22"/>
  <c r="A7907" i="22"/>
  <c r="A7906" i="22"/>
  <c r="A7905" i="22"/>
  <c r="A7904" i="22"/>
  <c r="A7903" i="22"/>
  <c r="A7902" i="22"/>
  <c r="A7901" i="22"/>
  <c r="A7900" i="22"/>
  <c r="A7899" i="22"/>
  <c r="A7898" i="22"/>
  <c r="A7897" i="22"/>
  <c r="A7896" i="22"/>
  <c r="A7895" i="22"/>
  <c r="A7894" i="22"/>
  <c r="A7893" i="22"/>
  <c r="A7892" i="22"/>
  <c r="A7891" i="22"/>
  <c r="A7890" i="22"/>
  <c r="A7889" i="22"/>
  <c r="A7888" i="22"/>
  <c r="A7887" i="22"/>
  <c r="A7886" i="22"/>
  <c r="A7885" i="22"/>
  <c r="A7884" i="22"/>
  <c r="A7883" i="22"/>
  <c r="A7882" i="22"/>
  <c r="A7881" i="22"/>
  <c r="A7880" i="22"/>
  <c r="A7879" i="22"/>
  <c r="A7878" i="22"/>
  <c r="A7877" i="22"/>
  <c r="A7876" i="22"/>
  <c r="A7875" i="22"/>
  <c r="A7874" i="22"/>
  <c r="A7873" i="22"/>
  <c r="A7872" i="22"/>
  <c r="A7871" i="22"/>
  <c r="A7870" i="22"/>
  <c r="A7869" i="22"/>
  <c r="A7868" i="22"/>
  <c r="A7867" i="22"/>
  <c r="A7866" i="22"/>
  <c r="A7865" i="22"/>
  <c r="A7864" i="22"/>
  <c r="A7863" i="22"/>
  <c r="A7862" i="22"/>
  <c r="A7861" i="22"/>
  <c r="A7860" i="22"/>
  <c r="A7859" i="22"/>
  <c r="A7858" i="22"/>
  <c r="A7857" i="22"/>
  <c r="A7856" i="22"/>
  <c r="A7855" i="22"/>
  <c r="A7854" i="22"/>
  <c r="A7853" i="22"/>
  <c r="A7852" i="22"/>
  <c r="A7851" i="22"/>
  <c r="A7850" i="22"/>
  <c r="A7849" i="22"/>
  <c r="A7848" i="22"/>
  <c r="A7847" i="22"/>
  <c r="A7846" i="22"/>
  <c r="A7845" i="22"/>
  <c r="A7844" i="22"/>
  <c r="A7843" i="22"/>
  <c r="A7842" i="22"/>
  <c r="A7841" i="22"/>
  <c r="A7840" i="22"/>
  <c r="A7839" i="22"/>
  <c r="A7838" i="22"/>
  <c r="A7837" i="22"/>
  <c r="A7836" i="22"/>
  <c r="A7835" i="22"/>
  <c r="A7834" i="22"/>
  <c r="A7833" i="22"/>
  <c r="A7832" i="22"/>
  <c r="A7831" i="22"/>
  <c r="A7830" i="22"/>
  <c r="A7829" i="22"/>
  <c r="A7828" i="22"/>
  <c r="A7827" i="22"/>
  <c r="A7826" i="22"/>
  <c r="A7825" i="22"/>
  <c r="A7824" i="22"/>
  <c r="A7823" i="22"/>
  <c r="A7822" i="22"/>
  <c r="A7821" i="22"/>
  <c r="A7820" i="22"/>
  <c r="A7819" i="22"/>
  <c r="A7818" i="22"/>
  <c r="A7817" i="22"/>
  <c r="A7816" i="22"/>
  <c r="A7815" i="22"/>
  <c r="A7814" i="22"/>
  <c r="A7813" i="22"/>
  <c r="A7812" i="22"/>
  <c r="A7811" i="22"/>
  <c r="A7810" i="22"/>
  <c r="A7809" i="22"/>
  <c r="A7808" i="22"/>
  <c r="A7807" i="22"/>
  <c r="A7806" i="22"/>
  <c r="A7805" i="22"/>
  <c r="A7804" i="22"/>
  <c r="A7803" i="22"/>
  <c r="A7802" i="22"/>
  <c r="A7801" i="22"/>
  <c r="A7800" i="22"/>
  <c r="A7799" i="22"/>
  <c r="A7798" i="22"/>
  <c r="A7797" i="22"/>
  <c r="A7796" i="22"/>
  <c r="A7795" i="22"/>
  <c r="A7794" i="22"/>
  <c r="A7793" i="22"/>
  <c r="A7792" i="22"/>
  <c r="A7791" i="22"/>
  <c r="A7790" i="22"/>
  <c r="A7789" i="22"/>
  <c r="A7788" i="22"/>
  <c r="A7787" i="22"/>
  <c r="A7786" i="22"/>
  <c r="A7785" i="22"/>
  <c r="A7784" i="22"/>
  <c r="A7783" i="22"/>
  <c r="A7782" i="22"/>
  <c r="A7781" i="22"/>
  <c r="A7780" i="22"/>
  <c r="A7779" i="22"/>
  <c r="A7778" i="22"/>
  <c r="A7777" i="22"/>
  <c r="A7776" i="22"/>
  <c r="A7775" i="22"/>
  <c r="A7774" i="22"/>
  <c r="A7773" i="22"/>
  <c r="A7772" i="22"/>
  <c r="A7771" i="22"/>
  <c r="A7770" i="22"/>
  <c r="A7769" i="22"/>
  <c r="A7768" i="22"/>
  <c r="A7767" i="22"/>
  <c r="A7766" i="22"/>
  <c r="A7765" i="22"/>
  <c r="A7764" i="22"/>
  <c r="A7763" i="22"/>
  <c r="A7762" i="22"/>
  <c r="A7761" i="22"/>
  <c r="A7760" i="22"/>
  <c r="A7759" i="22"/>
  <c r="A7758" i="22"/>
  <c r="A7757" i="22"/>
  <c r="A7756" i="22"/>
  <c r="A7755" i="22"/>
  <c r="A7754" i="22"/>
  <c r="A7753" i="22"/>
  <c r="A7752" i="22"/>
  <c r="A7751" i="22"/>
  <c r="A7750" i="22"/>
  <c r="A7749" i="22"/>
  <c r="A7748" i="22"/>
  <c r="A7747" i="22"/>
  <c r="A7746" i="22"/>
  <c r="A7745" i="22"/>
  <c r="A7744" i="22"/>
  <c r="A7743" i="22"/>
  <c r="A7742" i="22"/>
  <c r="A7741" i="22"/>
  <c r="A7740" i="22"/>
  <c r="A7739" i="22"/>
  <c r="A7738" i="22"/>
  <c r="A7737" i="22"/>
  <c r="A7736" i="22"/>
  <c r="A7735" i="22"/>
  <c r="A7734" i="22"/>
  <c r="A7733" i="22"/>
  <c r="A7732" i="22"/>
  <c r="A7731" i="22"/>
  <c r="A7730" i="22"/>
  <c r="A7729" i="22"/>
  <c r="A7728" i="22"/>
  <c r="A7727" i="22"/>
  <c r="A7726" i="22"/>
  <c r="A7725" i="22"/>
  <c r="A7724" i="22"/>
  <c r="A7723" i="22"/>
  <c r="A7722" i="22"/>
  <c r="A7721" i="22"/>
  <c r="A7720" i="22"/>
  <c r="A7719" i="22"/>
  <c r="A7718" i="22"/>
  <c r="A7717" i="22"/>
  <c r="A7716" i="22"/>
  <c r="A7715" i="22"/>
  <c r="A7714" i="22"/>
  <c r="A7713" i="22"/>
  <c r="A7712" i="22"/>
  <c r="A7711" i="22"/>
  <c r="A7710" i="22"/>
  <c r="A7709" i="22"/>
  <c r="A7708" i="22"/>
  <c r="A7707" i="22"/>
  <c r="A7706" i="22"/>
  <c r="A7705" i="22"/>
  <c r="A7704" i="22"/>
  <c r="A7703" i="22"/>
  <c r="A7702" i="22"/>
  <c r="A7701" i="22"/>
  <c r="A7700" i="22"/>
  <c r="A7699" i="22"/>
  <c r="A7698" i="22"/>
  <c r="A7697" i="22"/>
  <c r="A7696" i="22"/>
  <c r="A7695" i="22"/>
  <c r="A7694" i="22"/>
  <c r="A7693" i="22"/>
  <c r="A7692" i="22"/>
  <c r="A7691" i="22"/>
  <c r="A7690" i="22"/>
  <c r="A7689" i="22"/>
  <c r="A7688" i="22"/>
  <c r="A7687" i="22"/>
  <c r="A7686" i="22"/>
  <c r="A7685" i="22"/>
  <c r="A7684" i="22"/>
  <c r="A7683" i="22"/>
  <c r="A7682" i="22"/>
  <c r="A7681" i="22"/>
  <c r="A7680" i="22"/>
  <c r="A7679" i="22"/>
  <c r="A7678" i="22"/>
  <c r="A7677" i="22"/>
  <c r="A7676" i="22"/>
  <c r="A7675" i="22"/>
  <c r="A7674" i="22"/>
  <c r="A7673" i="22"/>
  <c r="A7672" i="22"/>
  <c r="A7671" i="22"/>
  <c r="A7670" i="22"/>
  <c r="A7669" i="22"/>
  <c r="A7668" i="22"/>
  <c r="A7667" i="22"/>
  <c r="A7666" i="22"/>
  <c r="A7665" i="22"/>
  <c r="A7664" i="22"/>
  <c r="A7663" i="22"/>
  <c r="A7662" i="22"/>
  <c r="A7661" i="22"/>
  <c r="A7660" i="22"/>
  <c r="A7659" i="22"/>
  <c r="A7658" i="22"/>
  <c r="A7657" i="22"/>
  <c r="A7656" i="22"/>
  <c r="A7655" i="22"/>
  <c r="A7654" i="22"/>
  <c r="A7653" i="22"/>
  <c r="A7652" i="22"/>
  <c r="A7651" i="22"/>
  <c r="A7650" i="22"/>
  <c r="A7649" i="22"/>
  <c r="A7648" i="22"/>
  <c r="A7647" i="22"/>
  <c r="A7646" i="22"/>
  <c r="A7645" i="22"/>
  <c r="A7644" i="22"/>
  <c r="A7643" i="22"/>
  <c r="A7642" i="22"/>
  <c r="A7641" i="22"/>
  <c r="A7640" i="22"/>
  <c r="A7639" i="22"/>
  <c r="A7638" i="22"/>
  <c r="A7637" i="22"/>
  <c r="A7636" i="22"/>
  <c r="A7635" i="22"/>
  <c r="A7634" i="22"/>
  <c r="A7633" i="22"/>
  <c r="A7632" i="22"/>
  <c r="A7631" i="22"/>
  <c r="A7630" i="22"/>
  <c r="A7629" i="22"/>
  <c r="A7628" i="22"/>
  <c r="A7627" i="22"/>
  <c r="A7626" i="22"/>
  <c r="A7625" i="22"/>
  <c r="A7624" i="22"/>
  <c r="A7623" i="22"/>
  <c r="A7622" i="22"/>
  <c r="A7621" i="22"/>
  <c r="A7620" i="22"/>
  <c r="A7619" i="22"/>
  <c r="A7618" i="22"/>
  <c r="A7617" i="22"/>
  <c r="A7616" i="22"/>
  <c r="A7615" i="22"/>
  <c r="A7614" i="22"/>
  <c r="A7613" i="22"/>
  <c r="A7612" i="22"/>
  <c r="A7611" i="22"/>
  <c r="A7610" i="22"/>
  <c r="A7609" i="22"/>
  <c r="A7608" i="22"/>
  <c r="A7607" i="22"/>
  <c r="A7606" i="22"/>
  <c r="A7605" i="22"/>
  <c r="A7604" i="22"/>
  <c r="A7603" i="22"/>
  <c r="A7602" i="22"/>
  <c r="A7601" i="22"/>
  <c r="A7600" i="22"/>
  <c r="A7599" i="22"/>
  <c r="A7598" i="22"/>
  <c r="A7597" i="22"/>
  <c r="A7596" i="22"/>
  <c r="A7595" i="22"/>
  <c r="A7594" i="22"/>
  <c r="A7593" i="22"/>
  <c r="A7592" i="22"/>
  <c r="A7591" i="22"/>
  <c r="A7590" i="22"/>
  <c r="A7589" i="22"/>
  <c r="A7588" i="22"/>
  <c r="A7587" i="22"/>
  <c r="A7586" i="22"/>
  <c r="A7585" i="22"/>
  <c r="A7584" i="22"/>
  <c r="A7583" i="22"/>
  <c r="A7582" i="22"/>
  <c r="A7581" i="22"/>
  <c r="A7580" i="22"/>
  <c r="A7579" i="22"/>
  <c r="A7578" i="22"/>
  <c r="A7577" i="22"/>
  <c r="A7576" i="22"/>
  <c r="A7575" i="22"/>
  <c r="A7574" i="22"/>
  <c r="A7573" i="22"/>
  <c r="A7572" i="22"/>
  <c r="A7571" i="22"/>
  <c r="A7570" i="22"/>
  <c r="A7569" i="22"/>
  <c r="A7568" i="22"/>
  <c r="A7567" i="22"/>
  <c r="A7566" i="22"/>
  <c r="A7565" i="22"/>
  <c r="A7564" i="22"/>
  <c r="A7563" i="22"/>
  <c r="A7562" i="22"/>
  <c r="A7561" i="22"/>
  <c r="A7560" i="22"/>
  <c r="A7559" i="22"/>
  <c r="A7558" i="22"/>
  <c r="A7557" i="22"/>
  <c r="A7556" i="22"/>
  <c r="A7555" i="22"/>
  <c r="A7554" i="22"/>
  <c r="A7553" i="22"/>
  <c r="A7552" i="22"/>
  <c r="A7551" i="22"/>
  <c r="A7550" i="22"/>
  <c r="A7549" i="22"/>
  <c r="A7548" i="22"/>
  <c r="A7547" i="22"/>
  <c r="A7546" i="22"/>
  <c r="A7545" i="22"/>
  <c r="A7544" i="22"/>
  <c r="A7543" i="22"/>
  <c r="A7542" i="22"/>
  <c r="A7541" i="22"/>
  <c r="A7540" i="22"/>
  <c r="A7539" i="22"/>
  <c r="A7538" i="22"/>
  <c r="A7537" i="22"/>
  <c r="A7536" i="22"/>
  <c r="A7535" i="22"/>
  <c r="A7534" i="22"/>
  <c r="A7533" i="22"/>
  <c r="A7532" i="22"/>
  <c r="A7531" i="22"/>
  <c r="A7530" i="22"/>
  <c r="A7529" i="22"/>
  <c r="A7528" i="22"/>
  <c r="A7527" i="22"/>
  <c r="A7526" i="22"/>
  <c r="A7525" i="22"/>
  <c r="A7524" i="22"/>
  <c r="A7523" i="22"/>
  <c r="A7522" i="22"/>
  <c r="A7521" i="22"/>
  <c r="A7520" i="22"/>
  <c r="A7519" i="22"/>
  <c r="A7518" i="22"/>
  <c r="A7517" i="22"/>
  <c r="A7516" i="22"/>
  <c r="A7515" i="22"/>
  <c r="A7514" i="22"/>
  <c r="A7513" i="22"/>
  <c r="A7512" i="22"/>
  <c r="A7511" i="22"/>
  <c r="A7510" i="22"/>
  <c r="A7509" i="22"/>
  <c r="A7508" i="22"/>
  <c r="A7507" i="22"/>
  <c r="A7506" i="22"/>
  <c r="A7505" i="22"/>
  <c r="A7504" i="22"/>
  <c r="A7503" i="22"/>
  <c r="A7502" i="22"/>
  <c r="A7501" i="22"/>
  <c r="A7500" i="22"/>
  <c r="A7499" i="22"/>
  <c r="A7498" i="22"/>
  <c r="A7497" i="22"/>
  <c r="A7496" i="22"/>
  <c r="A7495" i="22"/>
  <c r="A7494" i="22"/>
  <c r="A7493" i="22"/>
  <c r="A7492" i="22"/>
  <c r="A7491" i="22"/>
  <c r="A7490" i="22"/>
  <c r="A7489" i="22"/>
  <c r="A7488" i="22"/>
  <c r="A7487" i="22"/>
  <c r="A7486" i="22"/>
  <c r="A7485" i="22"/>
  <c r="A7484" i="22"/>
  <c r="A7483" i="22"/>
  <c r="A7482" i="22"/>
  <c r="A7481" i="22"/>
  <c r="A7480" i="22"/>
  <c r="A7479" i="22"/>
  <c r="A7478" i="22"/>
  <c r="A7477" i="22"/>
  <c r="A7476" i="22"/>
  <c r="A7475" i="22"/>
  <c r="A7474" i="22"/>
  <c r="A7473" i="22"/>
  <c r="A7472" i="22"/>
  <c r="A7471" i="22"/>
  <c r="A7470" i="22"/>
  <c r="A7469" i="22"/>
  <c r="A7468" i="22"/>
  <c r="A7467" i="22"/>
  <c r="A7466" i="22"/>
  <c r="A7465" i="22"/>
  <c r="A7464" i="22"/>
  <c r="A7463" i="22"/>
  <c r="A7462" i="22"/>
  <c r="A7461" i="22"/>
  <c r="A7460" i="22"/>
  <c r="A7459" i="22"/>
  <c r="A7458" i="22"/>
  <c r="A7457" i="22"/>
  <c r="A7456" i="22"/>
  <c r="A7455" i="22"/>
  <c r="A7454" i="22"/>
  <c r="A7453" i="22"/>
  <c r="A7452" i="22"/>
  <c r="A7451" i="22"/>
  <c r="A7450" i="22"/>
  <c r="A7449" i="22"/>
  <c r="A7448" i="22"/>
  <c r="A7447" i="22"/>
  <c r="A7446" i="22"/>
  <c r="A7445" i="22"/>
  <c r="A7444" i="22"/>
  <c r="A7443" i="22"/>
  <c r="A7442" i="22"/>
  <c r="A7441" i="22"/>
  <c r="A7440" i="22"/>
  <c r="A7439" i="22"/>
  <c r="A7438" i="22"/>
  <c r="A7437" i="22"/>
  <c r="A7436" i="22"/>
  <c r="A7435" i="22"/>
  <c r="A7434" i="22"/>
  <c r="A7433" i="22"/>
  <c r="A7432" i="22"/>
  <c r="A7431" i="22"/>
  <c r="A7430" i="22"/>
  <c r="A7429" i="22"/>
  <c r="A7428" i="22"/>
  <c r="A7427" i="22"/>
  <c r="A7426" i="22"/>
  <c r="A7425" i="22"/>
  <c r="A7424" i="22"/>
  <c r="A7423" i="22"/>
  <c r="A7422" i="22"/>
  <c r="A7421" i="22"/>
  <c r="A7420" i="22"/>
  <c r="A7419" i="22"/>
  <c r="A7418" i="22"/>
  <c r="A7417" i="22"/>
  <c r="A7416" i="22"/>
  <c r="A7415" i="22"/>
  <c r="A7414" i="22"/>
  <c r="A7413" i="22"/>
  <c r="A7412" i="22"/>
  <c r="A7411" i="22"/>
  <c r="A7410" i="22"/>
  <c r="A7409" i="22"/>
  <c r="A7408" i="22"/>
  <c r="A7407" i="22"/>
  <c r="A7406" i="22"/>
  <c r="A7405" i="22"/>
  <c r="A7404" i="22"/>
  <c r="A7403" i="22"/>
  <c r="A7402" i="22"/>
  <c r="A7401" i="22"/>
  <c r="A7400" i="22"/>
  <c r="A7399" i="22"/>
  <c r="A7398" i="22"/>
  <c r="A7397" i="22"/>
  <c r="A7396" i="22"/>
  <c r="A7395" i="22"/>
  <c r="A7394" i="22"/>
  <c r="A7393" i="22"/>
  <c r="A7392" i="22"/>
  <c r="A7391" i="22"/>
  <c r="A7390" i="22"/>
  <c r="A7389" i="22"/>
  <c r="A7388" i="22"/>
  <c r="A7387" i="22"/>
  <c r="A7386" i="22"/>
  <c r="A7385" i="22"/>
  <c r="A7384" i="22"/>
  <c r="A7383" i="22"/>
  <c r="A7382" i="22"/>
  <c r="A7381" i="22"/>
  <c r="A7380" i="22"/>
  <c r="A7379" i="22"/>
  <c r="A7378" i="22"/>
  <c r="A7377" i="22"/>
  <c r="A7376" i="22"/>
  <c r="A7375" i="22"/>
  <c r="A7374" i="22"/>
  <c r="A7373" i="22"/>
  <c r="A7372" i="22"/>
  <c r="A7371" i="22"/>
  <c r="A7370" i="22"/>
  <c r="A7369" i="22"/>
  <c r="A7368" i="22"/>
  <c r="A7367" i="22"/>
  <c r="A7366" i="22"/>
  <c r="A7365" i="22"/>
  <c r="A7364" i="22"/>
  <c r="A7363" i="22"/>
  <c r="A7362" i="22"/>
  <c r="A7361" i="22"/>
  <c r="A7360" i="22"/>
  <c r="A7359" i="22"/>
  <c r="A7358" i="22"/>
  <c r="A7357" i="22"/>
  <c r="A7356" i="22"/>
  <c r="A7355" i="22"/>
  <c r="A7354" i="22"/>
  <c r="A7353" i="22"/>
  <c r="A7352" i="22"/>
  <c r="A7351" i="22"/>
  <c r="A7350" i="22"/>
  <c r="A7349" i="22"/>
  <c r="A7348" i="22"/>
  <c r="A7347" i="22"/>
  <c r="A7346" i="22"/>
  <c r="A7345" i="22"/>
  <c r="A7344" i="22"/>
  <c r="A7343" i="22"/>
  <c r="A7342" i="22"/>
  <c r="A7341" i="22"/>
  <c r="A7340" i="22"/>
  <c r="A7339" i="22"/>
  <c r="A7338" i="22"/>
  <c r="A7337" i="22"/>
  <c r="A7336" i="22"/>
  <c r="A7335" i="22"/>
  <c r="A7334" i="22"/>
  <c r="A7333" i="22"/>
  <c r="A7332" i="22"/>
  <c r="A7331" i="22"/>
  <c r="A7330" i="22"/>
  <c r="A7329" i="22"/>
  <c r="A7328" i="22"/>
  <c r="A7327" i="22"/>
  <c r="A7326" i="22"/>
  <c r="A7325" i="22"/>
  <c r="A7324" i="22"/>
  <c r="A7323" i="22"/>
  <c r="A7322" i="22"/>
  <c r="A7321" i="22"/>
  <c r="A7320" i="22"/>
  <c r="A7319" i="22"/>
  <c r="A7318" i="22"/>
  <c r="A7317" i="22"/>
  <c r="A7316" i="22"/>
  <c r="A7315" i="22"/>
  <c r="A7314" i="22"/>
  <c r="A7313" i="22"/>
  <c r="A7312" i="22"/>
  <c r="A7311" i="22"/>
  <c r="A7310" i="22"/>
  <c r="A7309" i="22"/>
  <c r="A7308" i="22"/>
  <c r="A7307" i="22"/>
  <c r="A7306" i="22"/>
  <c r="A7305" i="22"/>
  <c r="A7304" i="22"/>
  <c r="A7303" i="22"/>
  <c r="A7302" i="22"/>
  <c r="A7301" i="22"/>
  <c r="A7300" i="22"/>
  <c r="A7299" i="22"/>
  <c r="A7298" i="22"/>
  <c r="A7297" i="22"/>
  <c r="A7296" i="22"/>
  <c r="A7295" i="22"/>
  <c r="A7294" i="22"/>
  <c r="A7293" i="22"/>
  <c r="A7292" i="22"/>
  <c r="A7291" i="22"/>
  <c r="A7290" i="22"/>
  <c r="A7289" i="22"/>
  <c r="A7288" i="22"/>
  <c r="A7287" i="22"/>
  <c r="A7286" i="22"/>
  <c r="A7285" i="22"/>
  <c r="A7284" i="22"/>
  <c r="A7283" i="22"/>
  <c r="A7282" i="22"/>
  <c r="A7281" i="22"/>
  <c r="A7280" i="22"/>
  <c r="A7279" i="22"/>
  <c r="A7278" i="22"/>
  <c r="A7277" i="22"/>
  <c r="A7276" i="22"/>
  <c r="A7275" i="22"/>
  <c r="A7274" i="22"/>
  <c r="A7273" i="22"/>
  <c r="A7272" i="22"/>
  <c r="A7271" i="22"/>
  <c r="A7270" i="22"/>
  <c r="A7269" i="22"/>
  <c r="A7268" i="22"/>
  <c r="A7267" i="22"/>
  <c r="A7266" i="22"/>
  <c r="A7265" i="22"/>
  <c r="A7264" i="22"/>
  <c r="A7263" i="22"/>
  <c r="A7262" i="22"/>
  <c r="A7261" i="22"/>
  <c r="A7260" i="22"/>
  <c r="A7259" i="22"/>
  <c r="A7258" i="22"/>
  <c r="A7257" i="22"/>
  <c r="A7256" i="22"/>
  <c r="A7255" i="22"/>
  <c r="A7254" i="22"/>
  <c r="A7253" i="22"/>
  <c r="A7252" i="22"/>
  <c r="A7251" i="22"/>
  <c r="A7250" i="22"/>
  <c r="A7249" i="22"/>
  <c r="A7248" i="22"/>
  <c r="A7247" i="22"/>
  <c r="A7246" i="22"/>
  <c r="A7245" i="22"/>
  <c r="A7244" i="22"/>
  <c r="A7243" i="22"/>
  <c r="A7242" i="22"/>
  <c r="A7241" i="22"/>
  <c r="A7240" i="22"/>
  <c r="A7239" i="22"/>
  <c r="A7238" i="22"/>
  <c r="A7237" i="22"/>
  <c r="A7236" i="22"/>
  <c r="A7235" i="22"/>
  <c r="A7234" i="22"/>
  <c r="A7233" i="22"/>
  <c r="A7232" i="22"/>
  <c r="A7231" i="22"/>
  <c r="A7230" i="22"/>
  <c r="A7229" i="22"/>
  <c r="A7228" i="22"/>
  <c r="A7227" i="22"/>
  <c r="A7226" i="22"/>
  <c r="A7225" i="22"/>
  <c r="A7224" i="22"/>
  <c r="A7223" i="22"/>
  <c r="A7222" i="22"/>
  <c r="A7221" i="22"/>
  <c r="A7220" i="22"/>
  <c r="A7219" i="22"/>
  <c r="A7218" i="22"/>
  <c r="A7217" i="22"/>
  <c r="A7216" i="22"/>
  <c r="A7215" i="22"/>
  <c r="A7214" i="22"/>
  <c r="A7213" i="22"/>
  <c r="A7212" i="22"/>
  <c r="A7211" i="22"/>
  <c r="A7210" i="22"/>
  <c r="A7209" i="22"/>
  <c r="A7208" i="22"/>
  <c r="A7207" i="22"/>
  <c r="A7206" i="22"/>
  <c r="A7205" i="22"/>
  <c r="A7204" i="22"/>
  <c r="A7203" i="22"/>
  <c r="A7202" i="22"/>
  <c r="A7201" i="22"/>
  <c r="A7200" i="22"/>
  <c r="A7199" i="22"/>
  <c r="A7198" i="22"/>
  <c r="A7197" i="22"/>
  <c r="A7196" i="22"/>
  <c r="A7195" i="22"/>
  <c r="A7194" i="22"/>
  <c r="A7193" i="22"/>
  <c r="A7192" i="22"/>
  <c r="A7191" i="22"/>
  <c r="A7190" i="22"/>
  <c r="A7189" i="22"/>
  <c r="A7188" i="22"/>
  <c r="A7187" i="22"/>
  <c r="A7186" i="22"/>
  <c r="A7185" i="22"/>
  <c r="A7184" i="22"/>
  <c r="A7183" i="22"/>
  <c r="A7182" i="22"/>
  <c r="A7181" i="22"/>
  <c r="A7180" i="22"/>
  <c r="A7179" i="22"/>
  <c r="A7178" i="22"/>
  <c r="A7177" i="22"/>
  <c r="A7176" i="22"/>
  <c r="A7175" i="22"/>
  <c r="A7174" i="22"/>
  <c r="A7173" i="22"/>
  <c r="A7172" i="22"/>
  <c r="A7171" i="22"/>
  <c r="A7170" i="22"/>
  <c r="A7169" i="22"/>
  <c r="A7168" i="22"/>
  <c r="A7167" i="22"/>
  <c r="A7166" i="22"/>
  <c r="A7165" i="22"/>
  <c r="A7164" i="22"/>
  <c r="A7163" i="22"/>
  <c r="A7162" i="22"/>
  <c r="A7161" i="22"/>
  <c r="A7160" i="22"/>
  <c r="A7159" i="22"/>
  <c r="A7158" i="22"/>
  <c r="A7157" i="22"/>
  <c r="A7156" i="22"/>
  <c r="A7155" i="22"/>
  <c r="A7154" i="22"/>
  <c r="A7153" i="22"/>
  <c r="A7152" i="22"/>
  <c r="A7151" i="22"/>
  <c r="A7150" i="22"/>
  <c r="A7149" i="22"/>
  <c r="A7148" i="22"/>
  <c r="A7147" i="22"/>
  <c r="A7146" i="22"/>
  <c r="A7145" i="22"/>
  <c r="A7144" i="22"/>
  <c r="A7143" i="22"/>
  <c r="A7142" i="22"/>
  <c r="A7141" i="22"/>
  <c r="A7140" i="22"/>
  <c r="A7139" i="22"/>
  <c r="A7138" i="22"/>
  <c r="A7137" i="22"/>
  <c r="A7136" i="22"/>
  <c r="A7135" i="22"/>
  <c r="A7134" i="22"/>
  <c r="A7133" i="22"/>
  <c r="A7132" i="22"/>
  <c r="A7131" i="22"/>
  <c r="A7130" i="22"/>
  <c r="A7129" i="22"/>
  <c r="A7128" i="22"/>
  <c r="A7127" i="22"/>
  <c r="A7126" i="22"/>
  <c r="A7125" i="22"/>
  <c r="A7124" i="22"/>
  <c r="A7123" i="22"/>
  <c r="A7122" i="22"/>
  <c r="A7121" i="22"/>
  <c r="A7120" i="22"/>
  <c r="A7119" i="22"/>
  <c r="A7118" i="22"/>
  <c r="A7117" i="22"/>
  <c r="A7116" i="22"/>
  <c r="A7115" i="22"/>
  <c r="A7114" i="22"/>
  <c r="A7113" i="22"/>
  <c r="A7112" i="22"/>
  <c r="A7111" i="22"/>
  <c r="A7110" i="22"/>
  <c r="A7109" i="22"/>
  <c r="A7108" i="22"/>
  <c r="A7107" i="22"/>
  <c r="A7106" i="22"/>
  <c r="A7105" i="22"/>
  <c r="A7104" i="22"/>
  <c r="A7103" i="22"/>
  <c r="A7102" i="22"/>
  <c r="A7101" i="22"/>
  <c r="A7100" i="22"/>
  <c r="A7099" i="22"/>
  <c r="A7098" i="22"/>
  <c r="A7097" i="22"/>
  <c r="A7096" i="22"/>
  <c r="A7095" i="22"/>
  <c r="A7094" i="22"/>
  <c r="A7093" i="22"/>
  <c r="A7092" i="22"/>
  <c r="A7091" i="22"/>
  <c r="A7090" i="22"/>
  <c r="A7089" i="22"/>
  <c r="A7088" i="22"/>
  <c r="A7087" i="22"/>
  <c r="A7086" i="22"/>
  <c r="A7085" i="22"/>
  <c r="A7084" i="22"/>
  <c r="A7083" i="22"/>
  <c r="A7082" i="22"/>
  <c r="A7081" i="22"/>
  <c r="A7080" i="22"/>
  <c r="A7079" i="22"/>
  <c r="A7078" i="22"/>
  <c r="A7077" i="22"/>
  <c r="A7076" i="22"/>
  <c r="A7075" i="22"/>
  <c r="A7074" i="22"/>
  <c r="A7073" i="22"/>
  <c r="A7072" i="22"/>
  <c r="A7071" i="22"/>
  <c r="A7070" i="22"/>
  <c r="A7069" i="22"/>
  <c r="A7068" i="22"/>
  <c r="A7067" i="22"/>
  <c r="A7066" i="22"/>
  <c r="A7065" i="22"/>
  <c r="A7064" i="22"/>
  <c r="A7063" i="22"/>
  <c r="A7062" i="22"/>
  <c r="A7061" i="22"/>
  <c r="A7060" i="22"/>
  <c r="A7059" i="22"/>
  <c r="A7058" i="22"/>
  <c r="A7057" i="22"/>
  <c r="A7056" i="22"/>
  <c r="A7055" i="22"/>
  <c r="A7054" i="22"/>
  <c r="A7053" i="22"/>
  <c r="A7052" i="22"/>
  <c r="A7051" i="22"/>
  <c r="A7050" i="22"/>
  <c r="A7049" i="22"/>
  <c r="A7048" i="22"/>
  <c r="A7047" i="22"/>
  <c r="A7046" i="22"/>
  <c r="A7045" i="22"/>
  <c r="A7044" i="22"/>
  <c r="A7043" i="22"/>
  <c r="A7042" i="22"/>
  <c r="A7041" i="22"/>
  <c r="A7040" i="22"/>
  <c r="A7039" i="22"/>
  <c r="A7038" i="22"/>
  <c r="A7037" i="22"/>
  <c r="A7036" i="22"/>
  <c r="A7035" i="22"/>
  <c r="A7034" i="22"/>
  <c r="A7033" i="22"/>
  <c r="A7032" i="22"/>
  <c r="A7031" i="22"/>
  <c r="A7030" i="22"/>
  <c r="A7029" i="22"/>
  <c r="A7028" i="22"/>
  <c r="A7027" i="22"/>
  <c r="A7026" i="22"/>
  <c r="A7025" i="22"/>
  <c r="A7024" i="22"/>
  <c r="A7023" i="22"/>
  <c r="A7022" i="22"/>
  <c r="A7021" i="22"/>
  <c r="A7020" i="22"/>
  <c r="A7019" i="22"/>
  <c r="A7018" i="22"/>
  <c r="A7017" i="22"/>
  <c r="A7016" i="22"/>
  <c r="A7015" i="22"/>
  <c r="A7014" i="22"/>
  <c r="A7013" i="22"/>
  <c r="A7012" i="22"/>
  <c r="A7011" i="22"/>
  <c r="A7010" i="22"/>
  <c r="A7009" i="22"/>
  <c r="A7008" i="22"/>
  <c r="A7007" i="22"/>
  <c r="A7006" i="22"/>
  <c r="A7005" i="22"/>
  <c r="A7004" i="22"/>
  <c r="A7003" i="22"/>
  <c r="A7002" i="22"/>
  <c r="A7001" i="22"/>
  <c r="A7000" i="22"/>
  <c r="A6999" i="22"/>
  <c r="A6998" i="22"/>
  <c r="A6997" i="22"/>
  <c r="A6996" i="22"/>
  <c r="A6995" i="22"/>
  <c r="A6994" i="22"/>
  <c r="A6993" i="22"/>
  <c r="A6992" i="22"/>
  <c r="A6991" i="22"/>
  <c r="A6990" i="22"/>
  <c r="A6989" i="22"/>
  <c r="A6988" i="22"/>
  <c r="A6987" i="22"/>
  <c r="A6986" i="22"/>
  <c r="A6985" i="22"/>
  <c r="A6984" i="22"/>
  <c r="A6983" i="22"/>
  <c r="A6982" i="22"/>
  <c r="A6981" i="22"/>
  <c r="A6980" i="22"/>
  <c r="A6979" i="22"/>
  <c r="A6978" i="22"/>
  <c r="A6977" i="22"/>
  <c r="A6976" i="22"/>
  <c r="A6975" i="22"/>
  <c r="A6974" i="22"/>
  <c r="A6973" i="22"/>
  <c r="A6972" i="22"/>
  <c r="A6971" i="22"/>
  <c r="A6970" i="22"/>
  <c r="A6969" i="22"/>
  <c r="A6968" i="22"/>
  <c r="A6967" i="22"/>
  <c r="A6966" i="22"/>
  <c r="A6965" i="22"/>
  <c r="A6964" i="22"/>
  <c r="A6963" i="22"/>
  <c r="A6962" i="22"/>
  <c r="A6961" i="22"/>
  <c r="A6960" i="22"/>
  <c r="A6959" i="22"/>
  <c r="A6958" i="22"/>
  <c r="A6957" i="22"/>
  <c r="A6956" i="22"/>
  <c r="A6955" i="22"/>
  <c r="A6954" i="22"/>
  <c r="A6953" i="22"/>
  <c r="A6952" i="22"/>
  <c r="A6951" i="22"/>
  <c r="A6950" i="22"/>
  <c r="A6949" i="22"/>
  <c r="A6948" i="22"/>
  <c r="A6947" i="22"/>
  <c r="A6946" i="22"/>
  <c r="A6945" i="22"/>
  <c r="A6944" i="22"/>
  <c r="A6943" i="22"/>
  <c r="A6942" i="22"/>
  <c r="A6941" i="22"/>
  <c r="A6940" i="22"/>
  <c r="A6939" i="22"/>
  <c r="A6938" i="22"/>
  <c r="A6937" i="22"/>
  <c r="A6936" i="22"/>
  <c r="A6935" i="22"/>
  <c r="A6934" i="22"/>
  <c r="A6933" i="22"/>
  <c r="A6932" i="22"/>
  <c r="A6931" i="22"/>
  <c r="A6930" i="22"/>
  <c r="A6929" i="22"/>
  <c r="A6928" i="22"/>
  <c r="A6927" i="22"/>
  <c r="A6926" i="22"/>
  <c r="A6925" i="22"/>
  <c r="A6924" i="22"/>
  <c r="A6923" i="22"/>
  <c r="A6922" i="22"/>
  <c r="A6921" i="22"/>
  <c r="A6920" i="22"/>
  <c r="A6919" i="22"/>
  <c r="A6918" i="22"/>
  <c r="A6917" i="22"/>
  <c r="A6916" i="22"/>
  <c r="A6915" i="22"/>
  <c r="A6914" i="22"/>
  <c r="A6913" i="22"/>
  <c r="A6912" i="22"/>
  <c r="A6911" i="22"/>
  <c r="A6910" i="22"/>
  <c r="A6909" i="22"/>
  <c r="A6908" i="22"/>
  <c r="A6907" i="22"/>
  <c r="A6906" i="22"/>
  <c r="A6905" i="22"/>
  <c r="A6904" i="22"/>
  <c r="A6903" i="22"/>
  <c r="A6902" i="22"/>
  <c r="A6901" i="22"/>
  <c r="A6900" i="22"/>
  <c r="A6899" i="22"/>
  <c r="A6898" i="22"/>
  <c r="A6897" i="22"/>
  <c r="A6896" i="22"/>
  <c r="A6895" i="22"/>
  <c r="A6894" i="22"/>
  <c r="A6893" i="22"/>
  <c r="A6892" i="22"/>
  <c r="A6891" i="22"/>
  <c r="A6890" i="22"/>
  <c r="A6889" i="22"/>
  <c r="A6888" i="22"/>
  <c r="A6887" i="22"/>
  <c r="A6886" i="22"/>
  <c r="A6885" i="22"/>
  <c r="A6884" i="22"/>
  <c r="A6883" i="22"/>
  <c r="A6882" i="22"/>
  <c r="A6881" i="22"/>
  <c r="A6880" i="22"/>
  <c r="A6879" i="22"/>
  <c r="A6878" i="22"/>
  <c r="A6877" i="22"/>
  <c r="A6876" i="22"/>
  <c r="A6875" i="22"/>
  <c r="A6874" i="22"/>
  <c r="A6873" i="22"/>
  <c r="A6872" i="22"/>
  <c r="A6871" i="22"/>
  <c r="A6870" i="22"/>
  <c r="A6869" i="22"/>
  <c r="A6868" i="22"/>
  <c r="A6867" i="22"/>
  <c r="A6866" i="22"/>
  <c r="A6865" i="22"/>
  <c r="A6864" i="22"/>
  <c r="A6863" i="22"/>
  <c r="A6862" i="22"/>
  <c r="A6861" i="22"/>
  <c r="A6860" i="22"/>
  <c r="A6859" i="22"/>
  <c r="A6858" i="22"/>
  <c r="A6857" i="22"/>
  <c r="A6856" i="22"/>
  <c r="A6855" i="22"/>
  <c r="A6854" i="22"/>
  <c r="A6853" i="22"/>
  <c r="A6852" i="22"/>
  <c r="A6851" i="22"/>
  <c r="A6850" i="22"/>
  <c r="A6849" i="22"/>
  <c r="A6848" i="22"/>
  <c r="A6847" i="22"/>
  <c r="A6846" i="22"/>
  <c r="A6845" i="22"/>
  <c r="A6844" i="22"/>
  <c r="A6843" i="22"/>
  <c r="A6842" i="22"/>
  <c r="A6841" i="22"/>
  <c r="A6840" i="22"/>
  <c r="A6839" i="22"/>
  <c r="A6838" i="22"/>
  <c r="A6837" i="22"/>
  <c r="A6836" i="22"/>
  <c r="A6835" i="22"/>
  <c r="A6834" i="22"/>
  <c r="A6833" i="22"/>
  <c r="A6832" i="22"/>
  <c r="A6831" i="22"/>
  <c r="A6830" i="22"/>
  <c r="A6829" i="22"/>
  <c r="A6828" i="22"/>
  <c r="A6827" i="22"/>
  <c r="A6826" i="22"/>
  <c r="A6825" i="22"/>
  <c r="A6824" i="22"/>
  <c r="A6823" i="22"/>
  <c r="A6822" i="22"/>
  <c r="A6821" i="22"/>
  <c r="A6820" i="22"/>
  <c r="A6819" i="22"/>
  <c r="A6818" i="22"/>
  <c r="A6817" i="22"/>
  <c r="A6816" i="22"/>
  <c r="A6815" i="22"/>
  <c r="A6814" i="22"/>
  <c r="A6813" i="22"/>
  <c r="A6812" i="22"/>
  <c r="A6811" i="22"/>
  <c r="A6810" i="22"/>
  <c r="A6809" i="22"/>
  <c r="A6808" i="22"/>
  <c r="A6807" i="22"/>
  <c r="A6806" i="22"/>
  <c r="A6805" i="22"/>
  <c r="A6804" i="22"/>
  <c r="A6803" i="22"/>
  <c r="A6802" i="22"/>
  <c r="A6801" i="22"/>
  <c r="A6800" i="22"/>
  <c r="A6799" i="22"/>
  <c r="A6798" i="22"/>
  <c r="A6797" i="22"/>
  <c r="A6796" i="22"/>
  <c r="A6795" i="22"/>
  <c r="A6794" i="22"/>
  <c r="A6793" i="22"/>
  <c r="A6792" i="22"/>
  <c r="A6791" i="22"/>
  <c r="A6790" i="22"/>
  <c r="A6789" i="22"/>
  <c r="A6788" i="22"/>
  <c r="A6787" i="22"/>
  <c r="A6786" i="22"/>
  <c r="A6785" i="22"/>
  <c r="A6784" i="22"/>
  <c r="A6783" i="22"/>
  <c r="A6782" i="22"/>
  <c r="A6781" i="22"/>
  <c r="A6780" i="22"/>
  <c r="A6779" i="22"/>
  <c r="A6778" i="22"/>
  <c r="A6777" i="22"/>
  <c r="A6776" i="22"/>
  <c r="A6775" i="22"/>
  <c r="A6774" i="22"/>
  <c r="A6773" i="22"/>
  <c r="A6772" i="22"/>
  <c r="A6771" i="22"/>
  <c r="A6770" i="22"/>
  <c r="A6769" i="22"/>
  <c r="A6768" i="22"/>
  <c r="A6767" i="22"/>
  <c r="A6766" i="22"/>
  <c r="A6765" i="22"/>
  <c r="A6764" i="22"/>
  <c r="A6763" i="22"/>
  <c r="A6762" i="22"/>
  <c r="A6761" i="22"/>
  <c r="A6760" i="22"/>
  <c r="A6759" i="22"/>
  <c r="A6758" i="22"/>
  <c r="A6757" i="22"/>
  <c r="A6756" i="22"/>
  <c r="A6755" i="22"/>
  <c r="A6754" i="22"/>
  <c r="A6753" i="22"/>
  <c r="A6752" i="22"/>
  <c r="A6751" i="22"/>
  <c r="A6750" i="22"/>
  <c r="A6749" i="22"/>
  <c r="A6748" i="22"/>
  <c r="A6747" i="22"/>
  <c r="A6746" i="22"/>
  <c r="A6745" i="22"/>
  <c r="A6744" i="22"/>
  <c r="A6743" i="22"/>
  <c r="A6742" i="22"/>
  <c r="A6741" i="22"/>
  <c r="A6740" i="22"/>
  <c r="A6739" i="22"/>
  <c r="A6738" i="22"/>
  <c r="A6737" i="22"/>
  <c r="A6736" i="22"/>
  <c r="A6735" i="22"/>
  <c r="A6734" i="22"/>
  <c r="A6733" i="22"/>
  <c r="A6732" i="22"/>
  <c r="A6731" i="22"/>
  <c r="A6730" i="22"/>
  <c r="A6729" i="22"/>
  <c r="A6728" i="22"/>
  <c r="A6727" i="22"/>
  <c r="A6726" i="22"/>
  <c r="A6725" i="22"/>
  <c r="A6724" i="22"/>
  <c r="A6723" i="22"/>
  <c r="A6722" i="22"/>
  <c r="A6721" i="22"/>
  <c r="A6720" i="22"/>
  <c r="A6719" i="22"/>
  <c r="A6718" i="22"/>
  <c r="A6717" i="22"/>
  <c r="A6716" i="22"/>
  <c r="A6715" i="22"/>
  <c r="A6714" i="22"/>
  <c r="A6713" i="22"/>
  <c r="A6712" i="22"/>
  <c r="A6711" i="22"/>
  <c r="A6710" i="22"/>
  <c r="A6709" i="22"/>
  <c r="A6708" i="22"/>
  <c r="A6707" i="22"/>
  <c r="A6706" i="22"/>
  <c r="A6705" i="22"/>
  <c r="A6704" i="22"/>
  <c r="A6703" i="22"/>
  <c r="A6702" i="22"/>
  <c r="A6701" i="22"/>
  <c r="A6700" i="22"/>
  <c r="A6699" i="22"/>
  <c r="A6698" i="22"/>
  <c r="A6697" i="22"/>
  <c r="A6696" i="22"/>
  <c r="A6695" i="22"/>
  <c r="A6694" i="22"/>
  <c r="A6693" i="22"/>
  <c r="A6692" i="22"/>
  <c r="A6691" i="22"/>
  <c r="A6690" i="22"/>
  <c r="A6689" i="22"/>
  <c r="A6688" i="22"/>
  <c r="A6687" i="22"/>
  <c r="A6686" i="22"/>
  <c r="A6685" i="22"/>
  <c r="A6684" i="22"/>
  <c r="A6683" i="22"/>
  <c r="A6682" i="22"/>
  <c r="A6681" i="22"/>
  <c r="A6680" i="22"/>
  <c r="A6679" i="22"/>
  <c r="A6678" i="22"/>
  <c r="A6677" i="22"/>
  <c r="A6676" i="22"/>
  <c r="A6675" i="22"/>
  <c r="A6674" i="22"/>
  <c r="A6673" i="22"/>
  <c r="A6672" i="22"/>
  <c r="A6671" i="22"/>
  <c r="A6670" i="22"/>
  <c r="A6669" i="22"/>
  <c r="A6668" i="22"/>
  <c r="A6667" i="22"/>
  <c r="A6666" i="22"/>
  <c r="A6665" i="22"/>
  <c r="A6664" i="22"/>
  <c r="A6663" i="22"/>
  <c r="A6662" i="22"/>
  <c r="A6661" i="22"/>
  <c r="A6660" i="22"/>
  <c r="A6659" i="22"/>
  <c r="A6658" i="22"/>
  <c r="A6657" i="22"/>
  <c r="A6656" i="22"/>
  <c r="A6655" i="22"/>
  <c r="A6654" i="22"/>
  <c r="A6653" i="22"/>
  <c r="A6652" i="22"/>
  <c r="A6651" i="22"/>
  <c r="A6650" i="22"/>
  <c r="A6649" i="22"/>
  <c r="A6648" i="22"/>
  <c r="A6647" i="22"/>
  <c r="A6646" i="22"/>
  <c r="A6645" i="22"/>
  <c r="A6644" i="22"/>
  <c r="A6643" i="22"/>
  <c r="A6642" i="22"/>
  <c r="A6641" i="22"/>
  <c r="A6640" i="22"/>
  <c r="A6639" i="22"/>
  <c r="A6638" i="22"/>
  <c r="A6637" i="22"/>
  <c r="A6636" i="22"/>
  <c r="A6635" i="22"/>
  <c r="A6634" i="22"/>
  <c r="A6633" i="22"/>
  <c r="A6632" i="22"/>
  <c r="A6631" i="22"/>
  <c r="A6630" i="22"/>
  <c r="A6629" i="22"/>
  <c r="A6628" i="22"/>
  <c r="A6627" i="22"/>
  <c r="A6626" i="22"/>
  <c r="A6625" i="22"/>
  <c r="A6624" i="22"/>
  <c r="A6623" i="22"/>
  <c r="A6622" i="22"/>
  <c r="A6621" i="22"/>
  <c r="A6620" i="22"/>
  <c r="A6619" i="22"/>
  <c r="A6618" i="22"/>
  <c r="A6617" i="22"/>
  <c r="A6616" i="22"/>
  <c r="A6615" i="22"/>
  <c r="A6614" i="22"/>
  <c r="A6613" i="22"/>
  <c r="A6612" i="22"/>
  <c r="A6611" i="22"/>
  <c r="A6610" i="22"/>
  <c r="A6609" i="22"/>
  <c r="A6608" i="22"/>
  <c r="A6607" i="22"/>
  <c r="A6606" i="22"/>
  <c r="A6605" i="22"/>
  <c r="A6604" i="22"/>
  <c r="A6603" i="22"/>
  <c r="A6602" i="22"/>
  <c r="A6601" i="22"/>
  <c r="A6600" i="22"/>
  <c r="A6599" i="22"/>
  <c r="A6598" i="22"/>
  <c r="A6597" i="22"/>
  <c r="A6596" i="22"/>
  <c r="A6595" i="22"/>
  <c r="A6594" i="22"/>
  <c r="A6593" i="22"/>
  <c r="A6592" i="22"/>
  <c r="A6591" i="22"/>
  <c r="A6590" i="22"/>
  <c r="A6589" i="22"/>
  <c r="A6588" i="22"/>
  <c r="A6587" i="22"/>
  <c r="A6586" i="22"/>
  <c r="A6585" i="22"/>
  <c r="A6584" i="22"/>
  <c r="A6583" i="22"/>
  <c r="A6582" i="22"/>
  <c r="A6581" i="22"/>
  <c r="A6580" i="22"/>
  <c r="A6579" i="22"/>
  <c r="A6578" i="22"/>
  <c r="A6577" i="22"/>
  <c r="A6576" i="22"/>
  <c r="A6575" i="22"/>
  <c r="A6574" i="22"/>
  <c r="A6573" i="22"/>
  <c r="A6572" i="22"/>
  <c r="A6571" i="22"/>
  <c r="A6570" i="22"/>
  <c r="A6569" i="22"/>
  <c r="A6568" i="22"/>
  <c r="A6567" i="22"/>
  <c r="A6566" i="22"/>
  <c r="A6565" i="22"/>
  <c r="A6564" i="22"/>
  <c r="A6563" i="22"/>
  <c r="A6562" i="22"/>
  <c r="A6561" i="22"/>
  <c r="A6560" i="22"/>
  <c r="A6559" i="22"/>
  <c r="A6558" i="22"/>
  <c r="A6557" i="22"/>
  <c r="A6556" i="22"/>
  <c r="A6555" i="22"/>
  <c r="A6554" i="22"/>
  <c r="A6553" i="22"/>
  <c r="A6552" i="22"/>
  <c r="A6551" i="22"/>
  <c r="A6550" i="22"/>
  <c r="A6549" i="22"/>
  <c r="A6548" i="22"/>
  <c r="A6547" i="22"/>
  <c r="A6546" i="22"/>
  <c r="A6545" i="22"/>
  <c r="A6544" i="22"/>
  <c r="A6543" i="22"/>
  <c r="A6542" i="22"/>
  <c r="A6541" i="22"/>
  <c r="A6540" i="22"/>
  <c r="A6539" i="22"/>
  <c r="A6538" i="22"/>
  <c r="A6537" i="22"/>
  <c r="A6536" i="22"/>
  <c r="A6535" i="22"/>
  <c r="A6534" i="22"/>
  <c r="A6533" i="22"/>
  <c r="A6532" i="22"/>
  <c r="A6531" i="22"/>
  <c r="A6530" i="22"/>
  <c r="A6529" i="22"/>
  <c r="A6528" i="22"/>
  <c r="A6527" i="22"/>
  <c r="A6526" i="22"/>
  <c r="A6525" i="22"/>
  <c r="A6524" i="22"/>
  <c r="A6523" i="22"/>
  <c r="A6522" i="22"/>
  <c r="A6521" i="22"/>
  <c r="A6520" i="22"/>
  <c r="A6519" i="22"/>
  <c r="A6518" i="22"/>
  <c r="A6517" i="22"/>
  <c r="A6516" i="22"/>
  <c r="A6515" i="22"/>
  <c r="A6514" i="22"/>
  <c r="A6513" i="22"/>
  <c r="A6512" i="22"/>
  <c r="A6511" i="22"/>
  <c r="A6510" i="22"/>
  <c r="A6509" i="22"/>
  <c r="A6508" i="22"/>
  <c r="A6507" i="22"/>
  <c r="A6506" i="22"/>
  <c r="A6505" i="22"/>
  <c r="A6504" i="22"/>
  <c r="A6503" i="22"/>
  <c r="A6502" i="22"/>
  <c r="A6501" i="22"/>
  <c r="A6500" i="22"/>
  <c r="A6499" i="22"/>
  <c r="A6498" i="22"/>
  <c r="A6497" i="22"/>
  <c r="A6496" i="22"/>
  <c r="A6495" i="22"/>
  <c r="A6494" i="22"/>
  <c r="A6493" i="22"/>
  <c r="A6492" i="22"/>
  <c r="A6491" i="22"/>
  <c r="A6490" i="22"/>
  <c r="A6489" i="22"/>
  <c r="A6488" i="22"/>
  <c r="A6487" i="22"/>
  <c r="A6486" i="22"/>
  <c r="A6485" i="22"/>
  <c r="A6484" i="22"/>
  <c r="A6483" i="22"/>
  <c r="A6482" i="22"/>
  <c r="A6481" i="22"/>
  <c r="A6480" i="22"/>
  <c r="A6479" i="22"/>
  <c r="A6478" i="22"/>
  <c r="A6477" i="22"/>
  <c r="A6476" i="22"/>
  <c r="A6475" i="22"/>
  <c r="A6474" i="22"/>
  <c r="A6473" i="22"/>
  <c r="A6472" i="22"/>
  <c r="A6471" i="22"/>
  <c r="A6470" i="22"/>
  <c r="A6469" i="22"/>
  <c r="A6468" i="22"/>
  <c r="A6467" i="22"/>
  <c r="A6466" i="22"/>
  <c r="A6465" i="22"/>
  <c r="A6464" i="22"/>
  <c r="A6463" i="22"/>
  <c r="A6462" i="22"/>
  <c r="A6461" i="22"/>
  <c r="A6460" i="22"/>
  <c r="A6459" i="22"/>
  <c r="A6458" i="22"/>
  <c r="A6457" i="22"/>
  <c r="A6456" i="22"/>
  <c r="A6455" i="22"/>
  <c r="A6454" i="22"/>
  <c r="A6453" i="22"/>
  <c r="A6452" i="22"/>
  <c r="A6451" i="22"/>
  <c r="A6450" i="22"/>
  <c r="A6449" i="22"/>
  <c r="A6448" i="22"/>
  <c r="A6447" i="22"/>
  <c r="A6446" i="22"/>
  <c r="A6445" i="22"/>
  <c r="A6444" i="22"/>
  <c r="A6443" i="22"/>
  <c r="A6442" i="22"/>
  <c r="A6441" i="22"/>
  <c r="A6440" i="22"/>
  <c r="A6439" i="22"/>
  <c r="A6438" i="22"/>
  <c r="A6437" i="22"/>
  <c r="A6436" i="22"/>
  <c r="A6435" i="22"/>
  <c r="A6434" i="22"/>
  <c r="A6433" i="22"/>
  <c r="A6432" i="22"/>
  <c r="A6431" i="22"/>
  <c r="A6430" i="22"/>
  <c r="A6429" i="22"/>
  <c r="A6428" i="22"/>
  <c r="A6427" i="22"/>
  <c r="A6426" i="22"/>
  <c r="A6425" i="22"/>
  <c r="A6424" i="22"/>
  <c r="A6423" i="22"/>
  <c r="A6422" i="22"/>
  <c r="A6421" i="22"/>
  <c r="A6420" i="22"/>
  <c r="A6419" i="22"/>
  <c r="A6418" i="22"/>
  <c r="A6417" i="22"/>
  <c r="A6416" i="22"/>
  <c r="A6415" i="22"/>
  <c r="A6414" i="22"/>
  <c r="A6413" i="22"/>
  <c r="A6412" i="22"/>
  <c r="A6411" i="22"/>
  <c r="A6410" i="22"/>
  <c r="A6409" i="22"/>
  <c r="A6408" i="22"/>
  <c r="A6407" i="22"/>
  <c r="A6406" i="22"/>
  <c r="A6405" i="22"/>
  <c r="A6404" i="22"/>
  <c r="A6403" i="22"/>
  <c r="A6402" i="22"/>
  <c r="A6401" i="22"/>
  <c r="A6400" i="22"/>
  <c r="A6399" i="22"/>
  <c r="A6398" i="22"/>
  <c r="A6397" i="22"/>
  <c r="A6396" i="22"/>
  <c r="A6395" i="22"/>
  <c r="A6394" i="22"/>
  <c r="A6393" i="22"/>
  <c r="A6392" i="22"/>
  <c r="A6391" i="22"/>
  <c r="A6390" i="22"/>
  <c r="A6389" i="22"/>
  <c r="A6388" i="22"/>
  <c r="A6387" i="22"/>
  <c r="A6386" i="22"/>
  <c r="A6385" i="22"/>
  <c r="A6384" i="22"/>
  <c r="A6383" i="22"/>
  <c r="A6382" i="22"/>
  <c r="A6381" i="22"/>
  <c r="A6380" i="22"/>
  <c r="A6379" i="22"/>
  <c r="A6378" i="22"/>
  <c r="A6377" i="22"/>
  <c r="A6376" i="22"/>
  <c r="A6375" i="22"/>
  <c r="A6374" i="22"/>
  <c r="A6373" i="22"/>
  <c r="A6372" i="22"/>
  <c r="A6371" i="22"/>
  <c r="A6370" i="22"/>
  <c r="A6369" i="22"/>
  <c r="A6368" i="22"/>
  <c r="A6367" i="22"/>
  <c r="A6366" i="22"/>
  <c r="A6365" i="22"/>
  <c r="A6364" i="22"/>
  <c r="A6363" i="22"/>
  <c r="A6362" i="22"/>
  <c r="A6361" i="22"/>
  <c r="A6360" i="22"/>
  <c r="A6359" i="22"/>
  <c r="A6358" i="22"/>
  <c r="A6357" i="22"/>
  <c r="A6356" i="22"/>
  <c r="A6355" i="22"/>
  <c r="A6354" i="22"/>
  <c r="A6353" i="22"/>
  <c r="A6352" i="22"/>
  <c r="A6351" i="22"/>
  <c r="A6350" i="22"/>
  <c r="A6349" i="22"/>
  <c r="A6348" i="22"/>
  <c r="A6347" i="22"/>
  <c r="A6346" i="22"/>
  <c r="A6345" i="22"/>
  <c r="A6344" i="22"/>
  <c r="A6343" i="22"/>
  <c r="A6342" i="22"/>
  <c r="A6341" i="22"/>
  <c r="A6340" i="22"/>
  <c r="A6339" i="22"/>
  <c r="A6338" i="22"/>
  <c r="A6337" i="22"/>
  <c r="A6336" i="22"/>
  <c r="A6335" i="22"/>
  <c r="A6334" i="22"/>
  <c r="A6333" i="22"/>
  <c r="A6332" i="22"/>
  <c r="A6331" i="22"/>
  <c r="A6330" i="22"/>
  <c r="A6329" i="22"/>
  <c r="A6328" i="22"/>
  <c r="A6327" i="22"/>
  <c r="A6326" i="22"/>
  <c r="A6325" i="22"/>
  <c r="A6324" i="22"/>
  <c r="A6323" i="22"/>
  <c r="A6322" i="22"/>
  <c r="A6321" i="22"/>
  <c r="A6320" i="22"/>
  <c r="A6319" i="22"/>
  <c r="A6318" i="22"/>
  <c r="A6317" i="22"/>
  <c r="A6316" i="22"/>
  <c r="A6315" i="22"/>
  <c r="A6314" i="22"/>
  <c r="A6313" i="22"/>
  <c r="A6312" i="22"/>
  <c r="A6311" i="22"/>
  <c r="A6310" i="22"/>
  <c r="A6309" i="22"/>
  <c r="A6308" i="22"/>
  <c r="A6307" i="22"/>
  <c r="A6306" i="22"/>
  <c r="A6305" i="22"/>
  <c r="A6304" i="22"/>
  <c r="A6303" i="22"/>
  <c r="A6302" i="22"/>
  <c r="A6301" i="22"/>
  <c r="A6300" i="22"/>
  <c r="A6299" i="22"/>
  <c r="A6298" i="22"/>
  <c r="A6297" i="22"/>
  <c r="A6296" i="22"/>
  <c r="A6295" i="22"/>
  <c r="A6294" i="22"/>
  <c r="A6293" i="22"/>
  <c r="A6292" i="22"/>
  <c r="A6291" i="22"/>
  <c r="A6290" i="22"/>
  <c r="A6289" i="22"/>
  <c r="A6288" i="22"/>
  <c r="A6287" i="22"/>
  <c r="A6286" i="22"/>
  <c r="A6285" i="22"/>
  <c r="A6284" i="22"/>
  <c r="A6283" i="22"/>
  <c r="A6282" i="22"/>
  <c r="A6281" i="22"/>
  <c r="A6280" i="22"/>
  <c r="A6279" i="22"/>
  <c r="A6278" i="22"/>
  <c r="A6277" i="22"/>
  <c r="A6276" i="22"/>
  <c r="A6275" i="22"/>
  <c r="A6274" i="22"/>
  <c r="A6273" i="22"/>
  <c r="A6272" i="22"/>
  <c r="A6271" i="22"/>
  <c r="A6270" i="22"/>
  <c r="A6269" i="22"/>
  <c r="A6268" i="22"/>
  <c r="A6267" i="22"/>
  <c r="A6266" i="22"/>
  <c r="A6265" i="22"/>
  <c r="A6264" i="22"/>
  <c r="A6263" i="22"/>
  <c r="A6262" i="22"/>
  <c r="A6261" i="22"/>
  <c r="A6260" i="22"/>
  <c r="A6259" i="22"/>
  <c r="A6258" i="22"/>
  <c r="A6257" i="22"/>
  <c r="A6256" i="22"/>
  <c r="A6255" i="22"/>
  <c r="A6254" i="22"/>
  <c r="A6253" i="22"/>
  <c r="A6252" i="22"/>
  <c r="A6251" i="22"/>
  <c r="A6250" i="22"/>
  <c r="A6249" i="22"/>
  <c r="A6248" i="22"/>
  <c r="A6247" i="22"/>
  <c r="A6246" i="22"/>
  <c r="A6245" i="22"/>
  <c r="A6244" i="22"/>
  <c r="A6243" i="22"/>
  <c r="A6242" i="22"/>
  <c r="A6241" i="22"/>
  <c r="A6240" i="22"/>
  <c r="A6239" i="22"/>
  <c r="A6238" i="22"/>
  <c r="A6237" i="22"/>
  <c r="A6236" i="22"/>
  <c r="A6235" i="22"/>
  <c r="A6234" i="22"/>
  <c r="A6233" i="22"/>
  <c r="A6232" i="22"/>
  <c r="A6231" i="22"/>
  <c r="A6230" i="22"/>
  <c r="A6229" i="22"/>
  <c r="A6228" i="22"/>
  <c r="A6227" i="22"/>
  <c r="A6226" i="22"/>
  <c r="A6225" i="22"/>
  <c r="A6224" i="22"/>
  <c r="A6223" i="22"/>
  <c r="A6222" i="22"/>
  <c r="A6221" i="22"/>
  <c r="A6220" i="22"/>
  <c r="A6219" i="22"/>
  <c r="A6218" i="22"/>
  <c r="A6217" i="22"/>
  <c r="A6216" i="22"/>
  <c r="A6215" i="22"/>
  <c r="A6214" i="22"/>
  <c r="A6213" i="22"/>
  <c r="A6212" i="22"/>
  <c r="A6211" i="22"/>
  <c r="A6210" i="22"/>
  <c r="A6209" i="22"/>
  <c r="A6208" i="22"/>
  <c r="A6207" i="22"/>
  <c r="A6206" i="22"/>
  <c r="A6205" i="22"/>
  <c r="A6204" i="22"/>
  <c r="A6203" i="22"/>
  <c r="A6202" i="22"/>
  <c r="A6201" i="22"/>
  <c r="A6200" i="22"/>
  <c r="A6199" i="22"/>
  <c r="A6198" i="22"/>
  <c r="A6197" i="22"/>
  <c r="A6196" i="22"/>
  <c r="A6195" i="22"/>
  <c r="A6194" i="22"/>
  <c r="A6193" i="22"/>
  <c r="A6192" i="22"/>
  <c r="A6191" i="22"/>
  <c r="A6190" i="22"/>
  <c r="A6189" i="22"/>
  <c r="A6188" i="22"/>
  <c r="A6187" i="22"/>
  <c r="A6186" i="22"/>
  <c r="A6185" i="22"/>
  <c r="A6184" i="22"/>
  <c r="A6183" i="22"/>
  <c r="A6182" i="22"/>
  <c r="A6181" i="22"/>
  <c r="A6180" i="22"/>
  <c r="A6179" i="22"/>
  <c r="A6178" i="22"/>
  <c r="A6177" i="22"/>
  <c r="A6176" i="22"/>
  <c r="A6175" i="22"/>
  <c r="A6174" i="22"/>
  <c r="A6173" i="22"/>
  <c r="A6172" i="22"/>
  <c r="A6171" i="22"/>
  <c r="A6170" i="22"/>
  <c r="A6169" i="22"/>
  <c r="A6168" i="22"/>
  <c r="A6167" i="22"/>
  <c r="A6166" i="22"/>
  <c r="A6165" i="22"/>
  <c r="A6164" i="22"/>
  <c r="A6163" i="22"/>
  <c r="A6162" i="22"/>
  <c r="A6161" i="22"/>
  <c r="A6160" i="22"/>
  <c r="A6159" i="22"/>
  <c r="A6158" i="22"/>
  <c r="A6157" i="22"/>
  <c r="A6156" i="22"/>
  <c r="A6155" i="22"/>
  <c r="A6154" i="22"/>
  <c r="A6153" i="22"/>
  <c r="A6152" i="22"/>
  <c r="A6151" i="22"/>
  <c r="A6150" i="22"/>
  <c r="A6149" i="22"/>
  <c r="A6148" i="22"/>
  <c r="A6147" i="22"/>
  <c r="A6146" i="22"/>
  <c r="A6145" i="22"/>
  <c r="A6144" i="22"/>
  <c r="A6143" i="22"/>
  <c r="A6142" i="22"/>
  <c r="A6141" i="22"/>
  <c r="A6140" i="22"/>
  <c r="A6139" i="22"/>
  <c r="A6138" i="22"/>
  <c r="A6137" i="22"/>
  <c r="A6136" i="22"/>
  <c r="A6135" i="22"/>
  <c r="A6134" i="22"/>
  <c r="A6133" i="22"/>
  <c r="A6132" i="22"/>
  <c r="A6131" i="22"/>
  <c r="A6130" i="22"/>
  <c r="A6129" i="22"/>
  <c r="A6128" i="22"/>
  <c r="A6127" i="22"/>
  <c r="A6126" i="22"/>
  <c r="A6125" i="22"/>
  <c r="A6124" i="22"/>
  <c r="A6123" i="22"/>
  <c r="A6122" i="22"/>
  <c r="A6121" i="22"/>
  <c r="A6120" i="22"/>
  <c r="A6119" i="22"/>
  <c r="A6118" i="22"/>
  <c r="A6117" i="22"/>
  <c r="A6116" i="22"/>
  <c r="A6115" i="22"/>
  <c r="A6114" i="22"/>
  <c r="A6113" i="22"/>
  <c r="A6112" i="22"/>
  <c r="A6111" i="22"/>
  <c r="A6110" i="22"/>
  <c r="A6109" i="22"/>
  <c r="A6108" i="22"/>
  <c r="A6107" i="22"/>
  <c r="A6106" i="22"/>
  <c r="A6105" i="22"/>
  <c r="A6104" i="22"/>
  <c r="A6103" i="22"/>
  <c r="A6102" i="22"/>
  <c r="A6101" i="22"/>
  <c r="A6100" i="22"/>
  <c r="A6099" i="22"/>
  <c r="A6098" i="22"/>
  <c r="A6097" i="22"/>
  <c r="A6096" i="22"/>
  <c r="A6095" i="22"/>
  <c r="A6094" i="22"/>
  <c r="A6093" i="22"/>
  <c r="A6092" i="22"/>
  <c r="A6091" i="22"/>
  <c r="A6090" i="22"/>
  <c r="A6089" i="22"/>
  <c r="A6088" i="22"/>
  <c r="A6087" i="22"/>
  <c r="A6086" i="22"/>
  <c r="A6085" i="22"/>
  <c r="A6084" i="22"/>
  <c r="A6083" i="22"/>
  <c r="A6082" i="22"/>
  <c r="A6081" i="22"/>
  <c r="A6080" i="22"/>
  <c r="A6079" i="22"/>
  <c r="A6078" i="22"/>
  <c r="A6077" i="22"/>
  <c r="A6076" i="22"/>
  <c r="A6075" i="22"/>
  <c r="A6074" i="22"/>
  <c r="A6073" i="22"/>
  <c r="A6072" i="22"/>
  <c r="A6071" i="22"/>
  <c r="A6070" i="22"/>
  <c r="A6069" i="22"/>
  <c r="A6068" i="22"/>
  <c r="A6067" i="22"/>
  <c r="A6066" i="22"/>
  <c r="A6065" i="22"/>
  <c r="A6064" i="22"/>
  <c r="A6063" i="22"/>
  <c r="A6062" i="22"/>
  <c r="A6061" i="22"/>
  <c r="A6060" i="22"/>
  <c r="A6059" i="22"/>
  <c r="A6058" i="22"/>
  <c r="A6057" i="22"/>
  <c r="A6056" i="22"/>
  <c r="A6055" i="22"/>
  <c r="A6054" i="22"/>
  <c r="A6053" i="22"/>
  <c r="A6052" i="22"/>
  <c r="A6051" i="22"/>
  <c r="A6050" i="22"/>
  <c r="A6049" i="22"/>
  <c r="A6048" i="22"/>
  <c r="A6047" i="22"/>
  <c r="A6046" i="22"/>
  <c r="A6045" i="22"/>
  <c r="A6044" i="22"/>
  <c r="A6043" i="22"/>
  <c r="A6042" i="22"/>
  <c r="A6041" i="22"/>
  <c r="A6040" i="22"/>
  <c r="A6039" i="22"/>
  <c r="A6038" i="22"/>
  <c r="A6037" i="22"/>
  <c r="A6036" i="22"/>
  <c r="A6035" i="22"/>
  <c r="A6034" i="22"/>
  <c r="A6033" i="22"/>
  <c r="A6032" i="22"/>
  <c r="A6031" i="22"/>
  <c r="A6030" i="22"/>
  <c r="A6029" i="22"/>
  <c r="A6028" i="22"/>
  <c r="A6027" i="22"/>
  <c r="A6026" i="22"/>
  <c r="A6025" i="22"/>
  <c r="A6024" i="22"/>
  <c r="A6023" i="22"/>
  <c r="A6022" i="22"/>
  <c r="A6021" i="22"/>
  <c r="A6020" i="22"/>
  <c r="A6019" i="22"/>
  <c r="A6018" i="22"/>
  <c r="A6017" i="22"/>
  <c r="A6016" i="22"/>
  <c r="A6015" i="22"/>
  <c r="A6014" i="22"/>
  <c r="A6013" i="22"/>
  <c r="A6012" i="22"/>
  <c r="A6011" i="22"/>
  <c r="A6010" i="22"/>
  <c r="A6009" i="22"/>
  <c r="A6008" i="22"/>
  <c r="A6007" i="22"/>
  <c r="A6006" i="22"/>
  <c r="A6005" i="22"/>
  <c r="A6004" i="22"/>
  <c r="A6003" i="22"/>
  <c r="A6002" i="22"/>
  <c r="A6001" i="22"/>
  <c r="A6000" i="22"/>
  <c r="A5999" i="22"/>
  <c r="A5998" i="22"/>
  <c r="A5997" i="22"/>
  <c r="A5996" i="22"/>
  <c r="A5995" i="22"/>
  <c r="A5994" i="22"/>
  <c r="A5993" i="22"/>
  <c r="A5992" i="22"/>
  <c r="A5991" i="22"/>
  <c r="A5990" i="22"/>
  <c r="A5989" i="22"/>
  <c r="A5988" i="22"/>
  <c r="A5987" i="22"/>
  <c r="A5986" i="22"/>
  <c r="A5985" i="22"/>
  <c r="A5984" i="22"/>
  <c r="A5983" i="22"/>
  <c r="A5982" i="22"/>
  <c r="A5981" i="22"/>
  <c r="A5980" i="22"/>
  <c r="A5979" i="22"/>
  <c r="A5978" i="22"/>
  <c r="A5977" i="22"/>
  <c r="A5976" i="22"/>
  <c r="A5975" i="22"/>
  <c r="A5974" i="22"/>
  <c r="A5973" i="22"/>
  <c r="A5972" i="22"/>
  <c r="A5971" i="22"/>
  <c r="A5970" i="22"/>
  <c r="A5969" i="22"/>
  <c r="A5968" i="22"/>
  <c r="A5967" i="22"/>
  <c r="A5966" i="22"/>
  <c r="A5965" i="22"/>
  <c r="A5964" i="22"/>
  <c r="A5963" i="22"/>
  <c r="A5962" i="22"/>
  <c r="A5961" i="22"/>
  <c r="A5960" i="22"/>
  <c r="A5959" i="22"/>
  <c r="A5958" i="22"/>
  <c r="A5957" i="22"/>
  <c r="A5956" i="22"/>
  <c r="A5955" i="22"/>
  <c r="A5954" i="22"/>
  <c r="A5953" i="22"/>
  <c r="A5952" i="22"/>
  <c r="A5951" i="22"/>
  <c r="A5950" i="22"/>
  <c r="A5949" i="22"/>
  <c r="A5948" i="22"/>
  <c r="A5947" i="22"/>
  <c r="A5946" i="22"/>
  <c r="A5945" i="22"/>
  <c r="A5944" i="22"/>
  <c r="A5943" i="22"/>
  <c r="A5942" i="22"/>
  <c r="A5941" i="22"/>
  <c r="A5940" i="22"/>
  <c r="A5939" i="22"/>
  <c r="A5938" i="22"/>
  <c r="A5937" i="22"/>
  <c r="A5936" i="22"/>
  <c r="A5935" i="22"/>
  <c r="A5934" i="22"/>
  <c r="A5933" i="22"/>
  <c r="A5932" i="22"/>
  <c r="A5931" i="22"/>
  <c r="A5930" i="22"/>
  <c r="A5929" i="22"/>
  <c r="A5928" i="22"/>
  <c r="A5927" i="22"/>
  <c r="A5926" i="22"/>
  <c r="A5925" i="22"/>
  <c r="A5924" i="22"/>
  <c r="A5923" i="22"/>
  <c r="A5922" i="22"/>
  <c r="A5921" i="22"/>
  <c r="A5920" i="22"/>
  <c r="A5919" i="22"/>
  <c r="A5918" i="22"/>
  <c r="A5917" i="22"/>
  <c r="A5916" i="22"/>
  <c r="A5915" i="22"/>
  <c r="A5914" i="22"/>
  <c r="A5913" i="22"/>
  <c r="A5912" i="22"/>
  <c r="A5911" i="22"/>
  <c r="A5910" i="22"/>
  <c r="A5909" i="22"/>
  <c r="A5908" i="22"/>
  <c r="A5907" i="22"/>
  <c r="A5906" i="22"/>
  <c r="A5905" i="22"/>
  <c r="A5904" i="22"/>
  <c r="A5903" i="22"/>
  <c r="A5902" i="22"/>
  <c r="A5901" i="22"/>
  <c r="A5900" i="22"/>
  <c r="A5899" i="22"/>
  <c r="A5898" i="22"/>
  <c r="A5897" i="22"/>
  <c r="A5896" i="22"/>
  <c r="A5895" i="22"/>
  <c r="A5894" i="22"/>
  <c r="A5893" i="22"/>
  <c r="A5892" i="22"/>
  <c r="A5891" i="22"/>
  <c r="A5890" i="22"/>
  <c r="A5889" i="22"/>
  <c r="A5888" i="22"/>
  <c r="A5887" i="22"/>
  <c r="A5886" i="22"/>
  <c r="A5885" i="22"/>
  <c r="A5884" i="22"/>
  <c r="A5883" i="22"/>
  <c r="A5882" i="22"/>
  <c r="A5881" i="22"/>
  <c r="A5880" i="22"/>
  <c r="A5879" i="22"/>
  <c r="A5878" i="22"/>
  <c r="A5877" i="22"/>
  <c r="A5876" i="22"/>
  <c r="A5875" i="22"/>
  <c r="A5874" i="22"/>
  <c r="A5873" i="22"/>
  <c r="A5872" i="22"/>
  <c r="A5871" i="22"/>
  <c r="A5870" i="22"/>
  <c r="A5869" i="22"/>
  <c r="A5868" i="22"/>
  <c r="A5867" i="22"/>
  <c r="A5866" i="22"/>
  <c r="A5865" i="22"/>
  <c r="A5864" i="22"/>
  <c r="A5863" i="22"/>
  <c r="A5862" i="22"/>
  <c r="A5861" i="22"/>
  <c r="A5860" i="22"/>
  <c r="A5859" i="22"/>
  <c r="A5858" i="22"/>
  <c r="A5857" i="22"/>
  <c r="A5856" i="22"/>
  <c r="A5855" i="22"/>
  <c r="A5854" i="22"/>
  <c r="A5853" i="22"/>
  <c r="A5852" i="22"/>
  <c r="A5851" i="22"/>
  <c r="A5850" i="22"/>
  <c r="A5849" i="22"/>
  <c r="A5848" i="22"/>
  <c r="A5847" i="22"/>
  <c r="A5846" i="22"/>
  <c r="A5845" i="22"/>
  <c r="A5844" i="22"/>
  <c r="A5843" i="22"/>
  <c r="A5842" i="22"/>
  <c r="A5841" i="22"/>
  <c r="A5840" i="22"/>
  <c r="A5839" i="22"/>
  <c r="A5838" i="22"/>
  <c r="A5837" i="22"/>
  <c r="A5836" i="22"/>
  <c r="A5835" i="22"/>
  <c r="A5834" i="22"/>
  <c r="A5833" i="22"/>
  <c r="A5832" i="22"/>
  <c r="A5831" i="22"/>
  <c r="A5830" i="22"/>
  <c r="A5829" i="22"/>
  <c r="A5828" i="22"/>
  <c r="A5827" i="22"/>
  <c r="A5826" i="22"/>
  <c r="A5825" i="22"/>
  <c r="A5824" i="22"/>
  <c r="A5823" i="22"/>
  <c r="A5822" i="22"/>
  <c r="A5821" i="22"/>
  <c r="A5820" i="22"/>
  <c r="A5819" i="22"/>
  <c r="A5818" i="22"/>
  <c r="A5817" i="22"/>
  <c r="A5816" i="22"/>
  <c r="A5815" i="22"/>
  <c r="A5814" i="22"/>
  <c r="A5813" i="22"/>
  <c r="A5812" i="22"/>
  <c r="A5811" i="22"/>
  <c r="A5810" i="22"/>
  <c r="A5809" i="22"/>
  <c r="A5808" i="22"/>
  <c r="A5807" i="22"/>
  <c r="A5806" i="22"/>
  <c r="A5805" i="22"/>
  <c r="A5804" i="22"/>
  <c r="A5803" i="22"/>
  <c r="A5802" i="22"/>
  <c r="A5801" i="22"/>
  <c r="A5800" i="22"/>
  <c r="A5799" i="22"/>
  <c r="A5798" i="22"/>
  <c r="A5797" i="22"/>
  <c r="A5796" i="22"/>
  <c r="A5795" i="22"/>
  <c r="A5794" i="22"/>
  <c r="A5793" i="22"/>
  <c r="A5792" i="22"/>
  <c r="A5791" i="22"/>
  <c r="A5790" i="22"/>
  <c r="A5789" i="22"/>
  <c r="A5788" i="22"/>
  <c r="A5787" i="22"/>
  <c r="A5786" i="22"/>
  <c r="A5785" i="22"/>
  <c r="A5784" i="22"/>
  <c r="A5783" i="22"/>
  <c r="A5782" i="22"/>
  <c r="A5781" i="22"/>
  <c r="A5780" i="22"/>
  <c r="A5779" i="22"/>
  <c r="A5778" i="22"/>
  <c r="A5777" i="22"/>
  <c r="A5776" i="22"/>
  <c r="A5775" i="22"/>
  <c r="A5774" i="22"/>
  <c r="A5773" i="22"/>
  <c r="A5772" i="22"/>
  <c r="A5771" i="22"/>
  <c r="A5770" i="22"/>
  <c r="A5769" i="22"/>
  <c r="A5768" i="22"/>
  <c r="A5767" i="22"/>
  <c r="A5766" i="22"/>
  <c r="A5765" i="22"/>
  <c r="A5764" i="22"/>
  <c r="A5763" i="22"/>
  <c r="A5762" i="22"/>
  <c r="A5761" i="22"/>
  <c r="A5760" i="22"/>
  <c r="A5759" i="22"/>
  <c r="A5758" i="22"/>
  <c r="A5757" i="22"/>
  <c r="A5756" i="22"/>
  <c r="A5755" i="22"/>
  <c r="A5754" i="22"/>
  <c r="A5753" i="22"/>
  <c r="A5752" i="22"/>
  <c r="A5751" i="22"/>
  <c r="A5750" i="22"/>
  <c r="A5749" i="22"/>
  <c r="A5748" i="22"/>
  <c r="A5747" i="22"/>
  <c r="A5746" i="22"/>
  <c r="A5745" i="22"/>
  <c r="A5744" i="22"/>
  <c r="A5743" i="22"/>
  <c r="A5742" i="22"/>
  <c r="A5741" i="22"/>
  <c r="A5740" i="22"/>
  <c r="A5739" i="22"/>
  <c r="A5738" i="22"/>
  <c r="A5737" i="22"/>
  <c r="A5736" i="22"/>
  <c r="A5735" i="22"/>
  <c r="A5734" i="22"/>
  <c r="A5733" i="22"/>
  <c r="A5732" i="22"/>
  <c r="A5731" i="22"/>
  <c r="A5730" i="22"/>
  <c r="A5729" i="22"/>
  <c r="A5728" i="22"/>
  <c r="A5727" i="22"/>
  <c r="A5726" i="22"/>
  <c r="A5725" i="22"/>
  <c r="A5724" i="22"/>
  <c r="A5723" i="22"/>
  <c r="A5722" i="22"/>
  <c r="A5721" i="22"/>
  <c r="A5720" i="22"/>
  <c r="A5719" i="22"/>
  <c r="A5718" i="22"/>
  <c r="A5717" i="22"/>
  <c r="A5716" i="22"/>
  <c r="A5715" i="22"/>
  <c r="A5714" i="22"/>
  <c r="A5713" i="22"/>
  <c r="A5712" i="22"/>
  <c r="A5711" i="22"/>
  <c r="A5710" i="22"/>
  <c r="A5709" i="22"/>
  <c r="A5708" i="22"/>
  <c r="A5707" i="22"/>
  <c r="A5706" i="22"/>
  <c r="A5705" i="22"/>
  <c r="A5704" i="22"/>
  <c r="A5703" i="22"/>
  <c r="A5702" i="22"/>
  <c r="A5701" i="22"/>
  <c r="A5700" i="22"/>
  <c r="A5699" i="22"/>
  <c r="A5698" i="22"/>
  <c r="A5697" i="22"/>
  <c r="A5696" i="22"/>
  <c r="A5695" i="22"/>
  <c r="A5694" i="22"/>
  <c r="A5693" i="22"/>
  <c r="A5692" i="22"/>
  <c r="A5691" i="22"/>
  <c r="A5690" i="22"/>
  <c r="A5689" i="22"/>
  <c r="A5688" i="22"/>
  <c r="A5687" i="22"/>
  <c r="A5686" i="22"/>
  <c r="A5685" i="22"/>
  <c r="A5684" i="22"/>
  <c r="A5683" i="22"/>
  <c r="A5682" i="22"/>
  <c r="A5681" i="22"/>
  <c r="A5680" i="22"/>
  <c r="A5679" i="22"/>
  <c r="A5678" i="22"/>
  <c r="A5677" i="22"/>
  <c r="A5676" i="22"/>
  <c r="A5675" i="22"/>
  <c r="A5674" i="22"/>
  <c r="A5673" i="22"/>
  <c r="A5672" i="22"/>
  <c r="A5671" i="22"/>
  <c r="A5670" i="22"/>
  <c r="A5669" i="22"/>
  <c r="A5668" i="22"/>
  <c r="A5667" i="22"/>
  <c r="A5666" i="22"/>
  <c r="A5665" i="22"/>
  <c r="A5664" i="22"/>
  <c r="A5663" i="22"/>
  <c r="A5662" i="22"/>
  <c r="A5661" i="22"/>
  <c r="A5660" i="22"/>
  <c r="A5659" i="22"/>
  <c r="A5658" i="22"/>
  <c r="A5657" i="22"/>
  <c r="A5656" i="22"/>
  <c r="A5655" i="22"/>
  <c r="A5654" i="22"/>
  <c r="A5653" i="22"/>
  <c r="A5652" i="22"/>
  <c r="A5651" i="22"/>
  <c r="A5650" i="22"/>
  <c r="A5649" i="22"/>
  <c r="A5648" i="22"/>
  <c r="A5647" i="22"/>
  <c r="A5646" i="22"/>
  <c r="A5645" i="22"/>
  <c r="A5644" i="22"/>
  <c r="A5643" i="22"/>
  <c r="A5642" i="22"/>
  <c r="A5641" i="22"/>
  <c r="A5640" i="22"/>
  <c r="A5639" i="22"/>
  <c r="A5638" i="22"/>
  <c r="A5637" i="22"/>
  <c r="A5636" i="22"/>
  <c r="A5635" i="22"/>
  <c r="A5634" i="22"/>
  <c r="A5633" i="22"/>
  <c r="A5632" i="22"/>
  <c r="A5631" i="22"/>
  <c r="A5630" i="22"/>
  <c r="A5629" i="22"/>
  <c r="A5628" i="22"/>
  <c r="A5627" i="22"/>
  <c r="A5626" i="22"/>
  <c r="A5625" i="22"/>
  <c r="A5624" i="22"/>
  <c r="A5623" i="22"/>
  <c r="A5622" i="22"/>
  <c r="A5621" i="22"/>
  <c r="A5620" i="22"/>
  <c r="A5619" i="22"/>
  <c r="A5618" i="22"/>
  <c r="A5617" i="22"/>
  <c r="A5616" i="22"/>
  <c r="A5615" i="22"/>
  <c r="A5614" i="22"/>
  <c r="A5613" i="22"/>
  <c r="A5612" i="22"/>
  <c r="A5611" i="22"/>
  <c r="A5610" i="22"/>
  <c r="A5609" i="22"/>
  <c r="A5608" i="22"/>
  <c r="A5607" i="22"/>
  <c r="A5606" i="22"/>
  <c r="A5605" i="22"/>
  <c r="A5604" i="22"/>
  <c r="A5603" i="22"/>
  <c r="A5602" i="22"/>
  <c r="A5601" i="22"/>
  <c r="A5600" i="22"/>
  <c r="A5599" i="22"/>
  <c r="A5598" i="22"/>
  <c r="A5597" i="22"/>
  <c r="A5596" i="22"/>
  <c r="A5595" i="22"/>
  <c r="A5594" i="22"/>
  <c r="A5593" i="22"/>
  <c r="A5592" i="22"/>
  <c r="A5591" i="22"/>
  <c r="A5590" i="22"/>
  <c r="A5589" i="22"/>
  <c r="A5588" i="22"/>
  <c r="A5587" i="22"/>
  <c r="A5586" i="22"/>
  <c r="A5585" i="22"/>
  <c r="A5584" i="22"/>
  <c r="A5583" i="22"/>
  <c r="A5582" i="22"/>
  <c r="A5581" i="22"/>
  <c r="A5580" i="22"/>
  <c r="A5579" i="22"/>
  <c r="A5578" i="22"/>
  <c r="A5577" i="22"/>
  <c r="A5576" i="22"/>
  <c r="A5575" i="22"/>
  <c r="A5574" i="22"/>
  <c r="A5573" i="22"/>
  <c r="A5572" i="22"/>
  <c r="A5571" i="22"/>
  <c r="A5570" i="22"/>
  <c r="A5569" i="22"/>
  <c r="A5568" i="22"/>
  <c r="A5567" i="22"/>
  <c r="A5566" i="22"/>
  <c r="A5565" i="22"/>
  <c r="A5564" i="22"/>
  <c r="A5563" i="22"/>
  <c r="A5562" i="22"/>
  <c r="A5561" i="22"/>
  <c r="A5560" i="22"/>
  <c r="A5559" i="22"/>
  <c r="A5558" i="22"/>
  <c r="A5557" i="22"/>
  <c r="A5556" i="22"/>
  <c r="A5555" i="22"/>
  <c r="A5554" i="22"/>
  <c r="A5553" i="22"/>
  <c r="A5552" i="22"/>
  <c r="A5551" i="22"/>
  <c r="A5550" i="22"/>
  <c r="A5549" i="22"/>
  <c r="A5548" i="22"/>
  <c r="A5547" i="22"/>
  <c r="A5546" i="22"/>
  <c r="A5545" i="22"/>
  <c r="A5544" i="22"/>
  <c r="A5543" i="22"/>
  <c r="A5542" i="22"/>
  <c r="A5541" i="22"/>
  <c r="A5540" i="22"/>
  <c r="A5539" i="22"/>
  <c r="A5538" i="22"/>
  <c r="A5537" i="22"/>
  <c r="A5536" i="22"/>
  <c r="A5535" i="22"/>
  <c r="A5534" i="22"/>
  <c r="A5533" i="22"/>
  <c r="A5532" i="22"/>
  <c r="A5531" i="22"/>
  <c r="A5530" i="22"/>
  <c r="A5529" i="22"/>
  <c r="A5528" i="22"/>
  <c r="A5527" i="22"/>
  <c r="A5526" i="22"/>
  <c r="A5525" i="22"/>
  <c r="A5524" i="22"/>
  <c r="A5523" i="22"/>
  <c r="A5522" i="22"/>
  <c r="A5521" i="22"/>
  <c r="A5520" i="22"/>
  <c r="A5519" i="22"/>
  <c r="A5518" i="22"/>
  <c r="A5517" i="22"/>
  <c r="A5516" i="22"/>
  <c r="A5515" i="22"/>
  <c r="A5514" i="22"/>
  <c r="A5513" i="22"/>
  <c r="A5512" i="22"/>
  <c r="A5511" i="22"/>
  <c r="A5510" i="22"/>
  <c r="A5509" i="22"/>
  <c r="A5508" i="22"/>
  <c r="A5507" i="22"/>
  <c r="A5506" i="22"/>
  <c r="A5505" i="22"/>
  <c r="A5504" i="22"/>
  <c r="A5503" i="22"/>
  <c r="A5502" i="22"/>
  <c r="A5501" i="22"/>
  <c r="A5500" i="22"/>
  <c r="A5499" i="22"/>
  <c r="A5498" i="22"/>
  <c r="A5497" i="22"/>
  <c r="A5496" i="22"/>
  <c r="A5495" i="22"/>
  <c r="A5494" i="22"/>
  <c r="A5493" i="22"/>
  <c r="A5492" i="22"/>
  <c r="A5491" i="22"/>
  <c r="A5490" i="22"/>
  <c r="A5489" i="22"/>
  <c r="A5488" i="22"/>
  <c r="A5487" i="22"/>
  <c r="A5486" i="22"/>
  <c r="A5485" i="22"/>
  <c r="A5484" i="22"/>
  <c r="A5483" i="22"/>
  <c r="A5482" i="22"/>
  <c r="A5481" i="22"/>
  <c r="A5480" i="22"/>
  <c r="A5479" i="22"/>
  <c r="A5478" i="22"/>
  <c r="A5477" i="22"/>
  <c r="A5476" i="22"/>
  <c r="A5475" i="22"/>
  <c r="A5474" i="22"/>
  <c r="A5473" i="22"/>
  <c r="A5472" i="22"/>
  <c r="A5471" i="22"/>
  <c r="A5470" i="22"/>
  <c r="A5469" i="22"/>
  <c r="A5468" i="22"/>
  <c r="A5467" i="22"/>
  <c r="A5466" i="22"/>
  <c r="A5465" i="22"/>
  <c r="A5464" i="22"/>
  <c r="A5463" i="22"/>
  <c r="A5462" i="22"/>
  <c r="A5461" i="22"/>
  <c r="A5460" i="22"/>
  <c r="A5459" i="22"/>
  <c r="A5458" i="22"/>
  <c r="A5457" i="22"/>
  <c r="A5456" i="22"/>
  <c r="A5455" i="22"/>
  <c r="A5454" i="22"/>
  <c r="A5453" i="22"/>
  <c r="A5452" i="22"/>
  <c r="A5451" i="22"/>
  <c r="A5450" i="22"/>
  <c r="A5449" i="22"/>
  <c r="A5448" i="22"/>
  <c r="A5447" i="22"/>
  <c r="A5446" i="22"/>
  <c r="A5445" i="22"/>
  <c r="A5444" i="22"/>
  <c r="A5443" i="22"/>
  <c r="A5442" i="22"/>
  <c r="A5441" i="22"/>
  <c r="A5440" i="22"/>
  <c r="A5439" i="22"/>
  <c r="A5438" i="22"/>
  <c r="A5437" i="22"/>
  <c r="A5436" i="22"/>
  <c r="A5435" i="22"/>
  <c r="A5434" i="22"/>
  <c r="A5433" i="22"/>
  <c r="A5432" i="22"/>
  <c r="A5431" i="22"/>
  <c r="A5430" i="22"/>
  <c r="A5429" i="22"/>
  <c r="A5428" i="22"/>
  <c r="A5427" i="22"/>
  <c r="A5426" i="22"/>
  <c r="A5425" i="22"/>
  <c r="A5424" i="22"/>
  <c r="A5423" i="22"/>
  <c r="A5422" i="22"/>
  <c r="A5421" i="22"/>
  <c r="A5420" i="22"/>
  <c r="A5419" i="22"/>
  <c r="A5418" i="22"/>
  <c r="A5417" i="22"/>
  <c r="A5416" i="22"/>
  <c r="A5415" i="22"/>
  <c r="A5414" i="22"/>
  <c r="A5413" i="22"/>
  <c r="A5412" i="22"/>
  <c r="A5411" i="22"/>
  <c r="A5410" i="22"/>
  <c r="A5409" i="22"/>
  <c r="A5408" i="22"/>
  <c r="A5407" i="22"/>
  <c r="A5406" i="22"/>
  <c r="A5405" i="22"/>
  <c r="A5404" i="22"/>
  <c r="A5403" i="22"/>
  <c r="A5402" i="22"/>
  <c r="A5401" i="22"/>
  <c r="A5400" i="22"/>
  <c r="A5399" i="22"/>
  <c r="A5398" i="22"/>
  <c r="A5397" i="22"/>
  <c r="A5396" i="22"/>
  <c r="A5395" i="22"/>
  <c r="A5394" i="22"/>
  <c r="A5393" i="22"/>
  <c r="A5392" i="22"/>
  <c r="A5391" i="22"/>
  <c r="A5390" i="22"/>
  <c r="A5389" i="22"/>
  <c r="A5388" i="22"/>
  <c r="A5387" i="22"/>
  <c r="A5386" i="22"/>
  <c r="A5385" i="22"/>
  <c r="A5384" i="22"/>
  <c r="A5383" i="22"/>
  <c r="A5382" i="22"/>
  <c r="A5381" i="22"/>
  <c r="A5380" i="22"/>
  <c r="A5379" i="22"/>
  <c r="A5378" i="22"/>
  <c r="A5377" i="22"/>
  <c r="A5376" i="22"/>
  <c r="A5375" i="22"/>
  <c r="A5374" i="22"/>
  <c r="A5373" i="22"/>
  <c r="A5372" i="22"/>
  <c r="A5371" i="22"/>
  <c r="A5370" i="22"/>
  <c r="A5369" i="22"/>
  <c r="A5368" i="22"/>
  <c r="A5367" i="22"/>
  <c r="A5366" i="22"/>
  <c r="A5365" i="22"/>
  <c r="A5364" i="22"/>
  <c r="A5363" i="22"/>
  <c r="A5362" i="22"/>
  <c r="A5361" i="22"/>
  <c r="A5360" i="22"/>
  <c r="A5359" i="22"/>
  <c r="A5358" i="22"/>
  <c r="A5357" i="22"/>
  <c r="A5356" i="22"/>
  <c r="A5355" i="22"/>
  <c r="A5354" i="22"/>
  <c r="A5353" i="22"/>
  <c r="A5352" i="22"/>
  <c r="A5351" i="22"/>
  <c r="A5350" i="22"/>
  <c r="A5349" i="22"/>
  <c r="A5348" i="22"/>
  <c r="A5347" i="22"/>
  <c r="A5346" i="22"/>
  <c r="A5345" i="22"/>
  <c r="A5344" i="22"/>
  <c r="A5343" i="22"/>
  <c r="A5342" i="22"/>
  <c r="A5341" i="22"/>
  <c r="A5340" i="22"/>
  <c r="A5339" i="22"/>
  <c r="A5338" i="22"/>
  <c r="A5337" i="22"/>
  <c r="A5336" i="22"/>
  <c r="A5335" i="22"/>
  <c r="A5334" i="22"/>
  <c r="A5333" i="22"/>
  <c r="A5332" i="22"/>
  <c r="A5331" i="22"/>
  <c r="A5330" i="22"/>
  <c r="A5329" i="22"/>
  <c r="A5328" i="22"/>
  <c r="A5327" i="22"/>
  <c r="A5326" i="22"/>
  <c r="A5325" i="22"/>
  <c r="A5324" i="22"/>
  <c r="A5323" i="22"/>
  <c r="A5322" i="22"/>
  <c r="A5321" i="22"/>
  <c r="A5320" i="22"/>
  <c r="A5319" i="22"/>
  <c r="A5318" i="22"/>
  <c r="A5317" i="22"/>
  <c r="A5316" i="22"/>
  <c r="A5315" i="22"/>
  <c r="A5314" i="22"/>
  <c r="A5313" i="22"/>
  <c r="A5312" i="22"/>
  <c r="A5311" i="22"/>
  <c r="A5310" i="22"/>
  <c r="A5309" i="22"/>
  <c r="A5308" i="22"/>
  <c r="A5307" i="22"/>
  <c r="A5306" i="22"/>
  <c r="A5305" i="22"/>
  <c r="A5304" i="22"/>
  <c r="A5303" i="22"/>
  <c r="A5302" i="22"/>
  <c r="A5301" i="22"/>
  <c r="A5300" i="22"/>
  <c r="A5299" i="22"/>
  <c r="A5298" i="22"/>
  <c r="A5297" i="22"/>
  <c r="A5296" i="22"/>
  <c r="A5295" i="22"/>
  <c r="A5294" i="22"/>
  <c r="A5293" i="22"/>
  <c r="A5292" i="22"/>
  <c r="A5291" i="22"/>
  <c r="A5290" i="22"/>
  <c r="A5289" i="22"/>
  <c r="A5288" i="22"/>
  <c r="A5287" i="22"/>
  <c r="A5286" i="22"/>
  <c r="A5285" i="22"/>
  <c r="A5284" i="22"/>
  <c r="A5283" i="22"/>
  <c r="A5282" i="22"/>
  <c r="A5281" i="22"/>
  <c r="A5280" i="22"/>
  <c r="A5279" i="22"/>
  <c r="A5278" i="22"/>
  <c r="A5277" i="22"/>
  <c r="A5276" i="22"/>
  <c r="A5275" i="22"/>
  <c r="A5274" i="22"/>
  <c r="A5273" i="22"/>
  <c r="A5272" i="22"/>
  <c r="A5271" i="22"/>
  <c r="A5270" i="22"/>
  <c r="A5269" i="22"/>
  <c r="A5268" i="22"/>
  <c r="A5267" i="22"/>
  <c r="A5266" i="22"/>
  <c r="A5265" i="22"/>
  <c r="A5264" i="22"/>
  <c r="A5263" i="22"/>
  <c r="A5262" i="22"/>
  <c r="A5261" i="22"/>
  <c r="A5260" i="22"/>
  <c r="A5259" i="22"/>
  <c r="A5258" i="22"/>
  <c r="A5257" i="22"/>
  <c r="A5256" i="22"/>
  <c r="A5255" i="22"/>
  <c r="A5254" i="22"/>
  <c r="A5253" i="22"/>
  <c r="A5252" i="22"/>
  <c r="A5251" i="22"/>
  <c r="A5250" i="22"/>
  <c r="A5249" i="22"/>
  <c r="A5248" i="22"/>
  <c r="A5247" i="22"/>
  <c r="A5246" i="22"/>
  <c r="A5245" i="22"/>
  <c r="A5244" i="22"/>
  <c r="A5243" i="22"/>
  <c r="A5242" i="22"/>
  <c r="A5241" i="22"/>
  <c r="A5240" i="22"/>
  <c r="A5239" i="22"/>
  <c r="A5238" i="22"/>
  <c r="A5237" i="22"/>
  <c r="A5236" i="22"/>
  <c r="A5235" i="22"/>
  <c r="A5234" i="22"/>
  <c r="A5233" i="22"/>
  <c r="A5232" i="22"/>
  <c r="A5231" i="22"/>
  <c r="A5230" i="22"/>
  <c r="A5229" i="22"/>
  <c r="A5228" i="22"/>
  <c r="A5227" i="22"/>
  <c r="A5226" i="22"/>
  <c r="A5225" i="22"/>
  <c r="A5224" i="22"/>
  <c r="A5223" i="22"/>
  <c r="A5222" i="22"/>
  <c r="A5221" i="22"/>
  <c r="A5220" i="22"/>
  <c r="A5219" i="22"/>
  <c r="A5218" i="22"/>
  <c r="A5217" i="22"/>
  <c r="A5216" i="22"/>
  <c r="A5215" i="22"/>
  <c r="A5214" i="22"/>
  <c r="A5213" i="22"/>
  <c r="A5212" i="22"/>
  <c r="A5211" i="22"/>
  <c r="A5210" i="22"/>
  <c r="A5209" i="22"/>
  <c r="A5208" i="22"/>
  <c r="A5207" i="22"/>
  <c r="A5206" i="22"/>
  <c r="A5205" i="22"/>
  <c r="A5204" i="22"/>
  <c r="A5203" i="22"/>
  <c r="A5202" i="22"/>
  <c r="A5201" i="22"/>
  <c r="A5200" i="22"/>
  <c r="A5199" i="22"/>
  <c r="A5198" i="22"/>
  <c r="A5197" i="22"/>
  <c r="A5196" i="22"/>
  <c r="A5195" i="22"/>
  <c r="A5194" i="22"/>
  <c r="A5193" i="22"/>
  <c r="A5192" i="22"/>
  <c r="A5191" i="22"/>
  <c r="A5190" i="22"/>
  <c r="A5189" i="22"/>
  <c r="A5188" i="22"/>
  <c r="A5187" i="22"/>
  <c r="A5186" i="22"/>
  <c r="A5185" i="22"/>
  <c r="A5184" i="22"/>
  <c r="A5183" i="22"/>
  <c r="A5182" i="22"/>
  <c r="A5181" i="22"/>
  <c r="A5180" i="22"/>
  <c r="A5179" i="22"/>
  <c r="A5178" i="22"/>
  <c r="A5177" i="22"/>
  <c r="A5176" i="22"/>
  <c r="A5175" i="22"/>
  <c r="A5174" i="22"/>
  <c r="A5173" i="22"/>
  <c r="A5172" i="22"/>
  <c r="A5171" i="22"/>
  <c r="A5170" i="22"/>
  <c r="A5169" i="22"/>
  <c r="A5168" i="22"/>
  <c r="A5167" i="22"/>
  <c r="A5166" i="22"/>
  <c r="A5165" i="22"/>
  <c r="A5164" i="22"/>
  <c r="A5163" i="22"/>
  <c r="A5162" i="22"/>
  <c r="A5161" i="22"/>
  <c r="A5160" i="22"/>
  <c r="A5159" i="22"/>
  <c r="A5158" i="22"/>
  <c r="A5157" i="22"/>
  <c r="A5156" i="22"/>
  <c r="A5155" i="22"/>
  <c r="A5154" i="22"/>
  <c r="A5153" i="22"/>
  <c r="A5152" i="22"/>
  <c r="A5151" i="22"/>
  <c r="A5150" i="22"/>
  <c r="A5149" i="22"/>
  <c r="A5148" i="22"/>
  <c r="A5147" i="22"/>
  <c r="A5146" i="22"/>
  <c r="A5145" i="22"/>
  <c r="A5144" i="22"/>
  <c r="A5143" i="22"/>
  <c r="A5142" i="22"/>
  <c r="A5141" i="22"/>
  <c r="A5140" i="22"/>
  <c r="A5139" i="22"/>
  <c r="A5138" i="22"/>
  <c r="A5137" i="22"/>
  <c r="A5136" i="22"/>
  <c r="A5135" i="22"/>
  <c r="A5134" i="22"/>
  <c r="A5133" i="22"/>
  <c r="A5132" i="22"/>
  <c r="A5131" i="22"/>
  <c r="A5130" i="22"/>
  <c r="A5129" i="22"/>
  <c r="A5128" i="22"/>
  <c r="A5127" i="22"/>
  <c r="A5126" i="22"/>
  <c r="A5125" i="22"/>
  <c r="A5124" i="22"/>
  <c r="A5123" i="22"/>
  <c r="A5122" i="22"/>
  <c r="A5121" i="22"/>
  <c r="A5120" i="22"/>
  <c r="A5119" i="22"/>
  <c r="A5118" i="22"/>
  <c r="A5117" i="22"/>
  <c r="A5116" i="22"/>
  <c r="A5115" i="22"/>
  <c r="A5114" i="22"/>
  <c r="A5113" i="22"/>
  <c r="A5112" i="22"/>
  <c r="A5111" i="22"/>
  <c r="A5110" i="22"/>
  <c r="A5109" i="22"/>
  <c r="A5108" i="22"/>
  <c r="A5107" i="22"/>
  <c r="A5106" i="22"/>
  <c r="A5105" i="22"/>
  <c r="A5104" i="22"/>
  <c r="A5103" i="22"/>
  <c r="A5102" i="22"/>
  <c r="A5101" i="22"/>
  <c r="A5100" i="22"/>
  <c r="A5099" i="22"/>
  <c r="A5098" i="22"/>
  <c r="A5097" i="22"/>
  <c r="A5096" i="22"/>
  <c r="A5095" i="22"/>
  <c r="A5094" i="22"/>
  <c r="A5093" i="22"/>
  <c r="A5092" i="22"/>
  <c r="A5091" i="22"/>
  <c r="A5090" i="22"/>
  <c r="A5089" i="22"/>
  <c r="A5088" i="22"/>
  <c r="A5087" i="22"/>
  <c r="A5086" i="22"/>
  <c r="A5085" i="22"/>
  <c r="A5084" i="22"/>
  <c r="A5083" i="22"/>
  <c r="A5082" i="22"/>
  <c r="A5081" i="22"/>
  <c r="A5080" i="22"/>
  <c r="A5079" i="22"/>
  <c r="A5078" i="22"/>
  <c r="A5077" i="22"/>
  <c r="A5076" i="22"/>
  <c r="A5075" i="22"/>
  <c r="A5074" i="22"/>
  <c r="A5073" i="22"/>
  <c r="A5072" i="22"/>
  <c r="A5071" i="22"/>
  <c r="A5070" i="22"/>
  <c r="A5069" i="22"/>
  <c r="A5068" i="22"/>
  <c r="A5067" i="22"/>
  <c r="A5066" i="22"/>
  <c r="A5065" i="22"/>
  <c r="A5064" i="22"/>
  <c r="A5063" i="22"/>
  <c r="A5062" i="22"/>
  <c r="A5061" i="22"/>
  <c r="A5060" i="22"/>
  <c r="A5059" i="22"/>
  <c r="A5058" i="22"/>
  <c r="A5057" i="22"/>
  <c r="A5056" i="22"/>
  <c r="A5055" i="22"/>
  <c r="A5054" i="22"/>
  <c r="A5053" i="22"/>
  <c r="A5052" i="22"/>
  <c r="A5051" i="22"/>
  <c r="A5050" i="22"/>
  <c r="A5049" i="22"/>
  <c r="A5048" i="22"/>
  <c r="A5047" i="22"/>
  <c r="A5046" i="22"/>
  <c r="A5045" i="22"/>
  <c r="A5044" i="22"/>
  <c r="A5043" i="22"/>
  <c r="A5042" i="22"/>
  <c r="A5041" i="22"/>
  <c r="A5040" i="22"/>
  <c r="A5039" i="22"/>
  <c r="A5038" i="22"/>
  <c r="A5037" i="22"/>
  <c r="A5036" i="22"/>
  <c r="A5035" i="22"/>
  <c r="A5034" i="22"/>
  <c r="A5033" i="22"/>
  <c r="A5032" i="22"/>
  <c r="A5031" i="22"/>
  <c r="A5030" i="22"/>
  <c r="A5029" i="22"/>
  <c r="A5028" i="22"/>
  <c r="A5027" i="22"/>
  <c r="A5026" i="22"/>
  <c r="A5025" i="22"/>
  <c r="A5024" i="22"/>
  <c r="A5023" i="22"/>
  <c r="A5022" i="22"/>
  <c r="A5021" i="22"/>
  <c r="A5020" i="22"/>
  <c r="A5019" i="22"/>
  <c r="A5018" i="22"/>
  <c r="A5017" i="22"/>
  <c r="A5016" i="22"/>
  <c r="A5015" i="22"/>
  <c r="A5014" i="22"/>
  <c r="A5013" i="22"/>
  <c r="A5012" i="22"/>
  <c r="A5011" i="22"/>
  <c r="A5010" i="22"/>
  <c r="A5009" i="22"/>
  <c r="A5008" i="22"/>
  <c r="A5007" i="22"/>
  <c r="A5006" i="22"/>
  <c r="A5005" i="22"/>
  <c r="A5004" i="22"/>
  <c r="A5003" i="22"/>
  <c r="A5002" i="22"/>
  <c r="A5001" i="22"/>
  <c r="A5000" i="22"/>
  <c r="A4999" i="22"/>
  <c r="A4998" i="22"/>
  <c r="A4997" i="22"/>
  <c r="A4996" i="22"/>
  <c r="A4995" i="22"/>
  <c r="A4994" i="22"/>
  <c r="A4993" i="22"/>
  <c r="A4992" i="22"/>
  <c r="A4991" i="22"/>
  <c r="A4990" i="22"/>
  <c r="A4989" i="22"/>
  <c r="A4988" i="22"/>
  <c r="A4987" i="22"/>
  <c r="A4986" i="22"/>
  <c r="A4985" i="22"/>
  <c r="A4984" i="22"/>
  <c r="A4983" i="22"/>
  <c r="A4982" i="22"/>
  <c r="A4981" i="22"/>
  <c r="A4980" i="22"/>
  <c r="A4979" i="22"/>
  <c r="A4978" i="22"/>
  <c r="A4977" i="22"/>
  <c r="A4976" i="22"/>
  <c r="A4975" i="22"/>
  <c r="A4974" i="22"/>
  <c r="A4973" i="22"/>
  <c r="A4972" i="22"/>
  <c r="A4971" i="22"/>
  <c r="A4970" i="22"/>
  <c r="A4969" i="22"/>
  <c r="A4968" i="22"/>
  <c r="A4967" i="22"/>
  <c r="A4966" i="22"/>
  <c r="A4965" i="22"/>
  <c r="A4964" i="22"/>
  <c r="A4963" i="22"/>
  <c r="A4962" i="22"/>
  <c r="A4961" i="22"/>
  <c r="A4960" i="22"/>
  <c r="A4959" i="22"/>
  <c r="A4958" i="22"/>
  <c r="A4957" i="22"/>
  <c r="A4956" i="22"/>
  <c r="A4955" i="22"/>
  <c r="A4954" i="22"/>
  <c r="A4953" i="22"/>
  <c r="A4952" i="22"/>
  <c r="A4951" i="22"/>
  <c r="A4950" i="22"/>
  <c r="A4949" i="22"/>
  <c r="A4948" i="22"/>
  <c r="A4947" i="22"/>
  <c r="A4946" i="22"/>
  <c r="A4945" i="22"/>
  <c r="A4944" i="22"/>
  <c r="A4943" i="22"/>
  <c r="A4942" i="22"/>
  <c r="A4941" i="22"/>
  <c r="A4940" i="22"/>
  <c r="A4939" i="22"/>
  <c r="A4938" i="22"/>
  <c r="A4937" i="22"/>
  <c r="A4936" i="22"/>
  <c r="A4935" i="22"/>
  <c r="A4934" i="22"/>
  <c r="A4933" i="22"/>
  <c r="A4932" i="22"/>
  <c r="A4931" i="22"/>
  <c r="A4930" i="22"/>
  <c r="A4929" i="22"/>
  <c r="A4928" i="22"/>
  <c r="A4927" i="22"/>
  <c r="A4926" i="22"/>
  <c r="A4925" i="22"/>
  <c r="A4924" i="22"/>
  <c r="A4923" i="22"/>
  <c r="A4922" i="22"/>
  <c r="A4921" i="22"/>
  <c r="A4920" i="22"/>
  <c r="A4919" i="22"/>
  <c r="A4918" i="22"/>
  <c r="A4917" i="22"/>
  <c r="A4916" i="22"/>
  <c r="A4915" i="22"/>
  <c r="A4914" i="22"/>
  <c r="A4913" i="22"/>
  <c r="A4912" i="22"/>
  <c r="A4911" i="22"/>
  <c r="A4910" i="22"/>
  <c r="A4909" i="22"/>
  <c r="A4908" i="22"/>
  <c r="A4907" i="22"/>
  <c r="A4906" i="22"/>
  <c r="A4905" i="22"/>
  <c r="A4904" i="22"/>
  <c r="A4903" i="22"/>
  <c r="A4902" i="22"/>
  <c r="A4901" i="22"/>
  <c r="A4900" i="22"/>
  <c r="A4899" i="22"/>
  <c r="A4898" i="22"/>
  <c r="A4897" i="22"/>
  <c r="A4896" i="22"/>
  <c r="A4895" i="22"/>
  <c r="A4894" i="22"/>
  <c r="A4893" i="22"/>
  <c r="A4892" i="22"/>
  <c r="A4891" i="22"/>
  <c r="A4890" i="22"/>
  <c r="A4889" i="22"/>
  <c r="A4888" i="22"/>
  <c r="A4887" i="22"/>
  <c r="A4886" i="22"/>
  <c r="A4885" i="22"/>
  <c r="A4884" i="22"/>
  <c r="A4883" i="22"/>
  <c r="A4882" i="22"/>
  <c r="A4881" i="22"/>
  <c r="A4880" i="22"/>
  <c r="A4879" i="22"/>
  <c r="A4878" i="22"/>
  <c r="A4877" i="22"/>
  <c r="A4876" i="22"/>
  <c r="A4875" i="22"/>
  <c r="A4874" i="22"/>
  <c r="A4873" i="22"/>
  <c r="A4872" i="22"/>
  <c r="A4871" i="22"/>
  <c r="A4870" i="22"/>
  <c r="A4869" i="22"/>
  <c r="A4868" i="22"/>
  <c r="A4867" i="22"/>
  <c r="A4866" i="22"/>
  <c r="A4865" i="22"/>
  <c r="A4864" i="22"/>
  <c r="A4863" i="22"/>
  <c r="A4862" i="22"/>
  <c r="A4861" i="22"/>
  <c r="A4860" i="22"/>
  <c r="A4859" i="22"/>
  <c r="A4858" i="22"/>
  <c r="A4857" i="22"/>
  <c r="A4856" i="22"/>
  <c r="A4855" i="22"/>
  <c r="A4854" i="22"/>
  <c r="A4853" i="22"/>
  <c r="A4852" i="22"/>
  <c r="A4851" i="22"/>
  <c r="A4850" i="22"/>
  <c r="A4849" i="22"/>
  <c r="A4848" i="22"/>
  <c r="A4847" i="22"/>
  <c r="A4846" i="22"/>
  <c r="A4845" i="22"/>
  <c r="A4844" i="22"/>
  <c r="A4843" i="22"/>
  <c r="A4842" i="22"/>
  <c r="A4841" i="22"/>
  <c r="A4840" i="22"/>
  <c r="A4839" i="22"/>
  <c r="A4838" i="22"/>
  <c r="A4837" i="22"/>
  <c r="A4836" i="22"/>
  <c r="A4835" i="22"/>
  <c r="A4834" i="22"/>
  <c r="A4833" i="22"/>
  <c r="A4832" i="22"/>
  <c r="A4831" i="22"/>
  <c r="A4830" i="22"/>
  <c r="A4829" i="22"/>
  <c r="A4828" i="22"/>
  <c r="A4827" i="22"/>
  <c r="A4826" i="22"/>
  <c r="A4825" i="22"/>
  <c r="A4824" i="22"/>
  <c r="A4823" i="22"/>
  <c r="A4822" i="22"/>
  <c r="A4821" i="22"/>
  <c r="A4820" i="22"/>
  <c r="A4819" i="22"/>
  <c r="A4818" i="22"/>
  <c r="A4817" i="22"/>
  <c r="A4816" i="22"/>
  <c r="A4815" i="22"/>
  <c r="A4814" i="22"/>
  <c r="A4813" i="22"/>
  <c r="A4812" i="22"/>
  <c r="A4811" i="22"/>
  <c r="A4810" i="22"/>
  <c r="A4809" i="22"/>
  <c r="A4808" i="22"/>
  <c r="A4807" i="22"/>
  <c r="A4806" i="22"/>
  <c r="A4805" i="22"/>
  <c r="A4804" i="22"/>
  <c r="A4803" i="22"/>
  <c r="A4802" i="22"/>
  <c r="A4801" i="22"/>
  <c r="A4800" i="22"/>
  <c r="A4799" i="22"/>
  <c r="A4798" i="22"/>
  <c r="A4797" i="22"/>
  <c r="A4796" i="22"/>
  <c r="A4795" i="22"/>
  <c r="A4794" i="22"/>
  <c r="A4793" i="22"/>
  <c r="A4792" i="22"/>
  <c r="A4791" i="22"/>
  <c r="A4790" i="22"/>
  <c r="A4789" i="22"/>
  <c r="A4788" i="22"/>
  <c r="A4787" i="22"/>
  <c r="A4786" i="22"/>
  <c r="A4785" i="22"/>
  <c r="A4784" i="22"/>
  <c r="A4783" i="22"/>
  <c r="A4782" i="22"/>
  <c r="A4781" i="22"/>
  <c r="A4780" i="22"/>
  <c r="A4779" i="22"/>
  <c r="A4778" i="22"/>
  <c r="A4777" i="22"/>
  <c r="A4776" i="22"/>
  <c r="A4775" i="22"/>
  <c r="A4774" i="22"/>
  <c r="A4773" i="22"/>
  <c r="A4772" i="22"/>
  <c r="A4771" i="22"/>
  <c r="A4770" i="22"/>
  <c r="A4769" i="22"/>
  <c r="A4768" i="22"/>
  <c r="A4767" i="22"/>
  <c r="A4766" i="22"/>
  <c r="A4765" i="22"/>
  <c r="A4764" i="22"/>
  <c r="A4763" i="22"/>
  <c r="A4762" i="22"/>
  <c r="A4761" i="22"/>
  <c r="A4760" i="22"/>
  <c r="A4759" i="22"/>
  <c r="A4758" i="22"/>
  <c r="A4757" i="22"/>
  <c r="A4756" i="22"/>
  <c r="A4755" i="22"/>
  <c r="A4754" i="22"/>
  <c r="A4753" i="22"/>
  <c r="A4752" i="22"/>
  <c r="A4751" i="22"/>
  <c r="A4750" i="22"/>
  <c r="A4749" i="22"/>
  <c r="A4748" i="22"/>
  <c r="A4747" i="22"/>
  <c r="A4746" i="22"/>
  <c r="A4745" i="22"/>
  <c r="A4744" i="22"/>
  <c r="A4743" i="22"/>
  <c r="A4742" i="22"/>
  <c r="A4741" i="22"/>
  <c r="A4740" i="22"/>
  <c r="A4739" i="22"/>
  <c r="A4738" i="22"/>
  <c r="A4737" i="22"/>
  <c r="A4736" i="22"/>
  <c r="A4735" i="22"/>
  <c r="A4734" i="22"/>
  <c r="A4733" i="22"/>
  <c r="A4732" i="22"/>
  <c r="A4731" i="22"/>
  <c r="A4730" i="22"/>
  <c r="A4729" i="22"/>
  <c r="A4728" i="22"/>
  <c r="A4727" i="22"/>
  <c r="A4726" i="22"/>
  <c r="A4725" i="22"/>
  <c r="A4724" i="22"/>
  <c r="A4723" i="22"/>
  <c r="A4722" i="22"/>
  <c r="A4721" i="22"/>
  <c r="A4720" i="22"/>
  <c r="A4719" i="22"/>
  <c r="A4718" i="22"/>
  <c r="A4717" i="22"/>
  <c r="A4716" i="22"/>
  <c r="A4715" i="22"/>
  <c r="A4714" i="22"/>
  <c r="A4713" i="22"/>
  <c r="A4712" i="22"/>
  <c r="A4711" i="22"/>
  <c r="A4710" i="22"/>
  <c r="A4709" i="22"/>
  <c r="A4708" i="22"/>
  <c r="A4707" i="22"/>
  <c r="A4706" i="22"/>
  <c r="A4705" i="22"/>
  <c r="A4704" i="22"/>
  <c r="A4703" i="22"/>
  <c r="A4702" i="22"/>
  <c r="A4701" i="22"/>
  <c r="A4700" i="22"/>
  <c r="A4699" i="22"/>
  <c r="A4698" i="22"/>
  <c r="A4697" i="22"/>
  <c r="A4696" i="22"/>
  <c r="A4695" i="22"/>
  <c r="A4694" i="22"/>
  <c r="A4693" i="22"/>
  <c r="A4692" i="22"/>
  <c r="A4691" i="22"/>
  <c r="A4690" i="22"/>
  <c r="A4689" i="22"/>
  <c r="A4688" i="22"/>
  <c r="A4687" i="22"/>
  <c r="A4686" i="22"/>
  <c r="A4685" i="22"/>
  <c r="A4684" i="22"/>
  <c r="A4683" i="22"/>
  <c r="A4682" i="22"/>
  <c r="A4681" i="22"/>
  <c r="A4680" i="22"/>
  <c r="A4679" i="22"/>
  <c r="A4678" i="22"/>
  <c r="A4677" i="22"/>
  <c r="A4676" i="22"/>
  <c r="A4675" i="22"/>
  <c r="A4674" i="22"/>
  <c r="A4673" i="22"/>
  <c r="A4672" i="22"/>
  <c r="A4671" i="22"/>
  <c r="A4670" i="22"/>
  <c r="A4669" i="22"/>
  <c r="A4668" i="22"/>
  <c r="A4667" i="22"/>
  <c r="A4666" i="22"/>
  <c r="A4665" i="22"/>
  <c r="A4664" i="22"/>
  <c r="A4663" i="22"/>
  <c r="A4662" i="22"/>
  <c r="A4661" i="22"/>
  <c r="A4660" i="22"/>
  <c r="A4659" i="22"/>
  <c r="A4658" i="22"/>
  <c r="A4657" i="22"/>
  <c r="A4656" i="22"/>
  <c r="A4655" i="22"/>
  <c r="A4654" i="22"/>
  <c r="A4653" i="22"/>
  <c r="A4652" i="22"/>
  <c r="A4651" i="22"/>
  <c r="A4650" i="22"/>
  <c r="A4649" i="22"/>
  <c r="A4648" i="22"/>
  <c r="A4647" i="22"/>
  <c r="A4646" i="22"/>
  <c r="A4645" i="22"/>
  <c r="A4644" i="22"/>
  <c r="A4643" i="22"/>
  <c r="A4642" i="22"/>
  <c r="A4641" i="22"/>
  <c r="A4640" i="22"/>
  <c r="A4639" i="22"/>
  <c r="A4638" i="22"/>
  <c r="A4637" i="22"/>
  <c r="A4636" i="22"/>
  <c r="A4635" i="22"/>
  <c r="A4634" i="22"/>
  <c r="A4633" i="22"/>
  <c r="A4632" i="22"/>
  <c r="A4631" i="22"/>
  <c r="A4630" i="22"/>
  <c r="A4629" i="22"/>
  <c r="A4628" i="22"/>
  <c r="A4627" i="22"/>
  <c r="A4626" i="22"/>
  <c r="A4625" i="22"/>
  <c r="A4624" i="22"/>
  <c r="A4623" i="22"/>
  <c r="A4622" i="22"/>
  <c r="A4621" i="22"/>
  <c r="A4620" i="22"/>
  <c r="A4619" i="22"/>
  <c r="A4618" i="22"/>
  <c r="A4617" i="22"/>
  <c r="A4616" i="22"/>
  <c r="A4615" i="22"/>
  <c r="A4614" i="22"/>
  <c r="A4613" i="22"/>
  <c r="A4612" i="22"/>
  <c r="A4611" i="22"/>
  <c r="A4610" i="22"/>
  <c r="A4609" i="22"/>
  <c r="A4608" i="22"/>
  <c r="A4607" i="22"/>
  <c r="A4606" i="22"/>
  <c r="A4605" i="22"/>
  <c r="A4604" i="22"/>
  <c r="A4603" i="22"/>
  <c r="A4602" i="22"/>
  <c r="A4601" i="22"/>
  <c r="A4600" i="22"/>
  <c r="A4599" i="22"/>
  <c r="A4598" i="22"/>
  <c r="A4597" i="22"/>
  <c r="A4596" i="22"/>
  <c r="A4595" i="22"/>
  <c r="A4594" i="22"/>
  <c r="A4593" i="22"/>
  <c r="A4592" i="22"/>
  <c r="A4591" i="22"/>
  <c r="A4590" i="22"/>
  <c r="A4589" i="22"/>
  <c r="A4588" i="22"/>
  <c r="A4587" i="22"/>
  <c r="A4586" i="22"/>
  <c r="A4585" i="22"/>
  <c r="A4584" i="22"/>
  <c r="A4583" i="22"/>
  <c r="A4582" i="22"/>
  <c r="A4581" i="22"/>
  <c r="A4580" i="22"/>
  <c r="A4579" i="22"/>
  <c r="A4578" i="22"/>
  <c r="A4577" i="22"/>
  <c r="A4576" i="22"/>
  <c r="A4575" i="22"/>
  <c r="A4574" i="22"/>
  <c r="A4573" i="22"/>
  <c r="A4572" i="22"/>
  <c r="A4571" i="22"/>
  <c r="A4570" i="22"/>
  <c r="A4569" i="22"/>
  <c r="A4568" i="22"/>
  <c r="A4567" i="22"/>
  <c r="A4566" i="22"/>
  <c r="A4565" i="22"/>
  <c r="A4564" i="22"/>
  <c r="A4563" i="22"/>
  <c r="A4562" i="22"/>
  <c r="A4561" i="22"/>
  <c r="A4560" i="22"/>
  <c r="A4559" i="22"/>
  <c r="A4558" i="22"/>
  <c r="A4557" i="22"/>
  <c r="A4556" i="22"/>
  <c r="A4555" i="22"/>
  <c r="A4554" i="22"/>
  <c r="A4553" i="22"/>
  <c r="A4552" i="22"/>
  <c r="A4551" i="22"/>
  <c r="A4550" i="22"/>
  <c r="A4549" i="22"/>
  <c r="A4548" i="22"/>
  <c r="A4547" i="22"/>
  <c r="A4546" i="22"/>
  <c r="A4545" i="22"/>
  <c r="A4544" i="22"/>
  <c r="A4543" i="22"/>
  <c r="A4542" i="22"/>
  <c r="A4541" i="22"/>
  <c r="A4540" i="22"/>
  <c r="A4539" i="22"/>
  <c r="A4538" i="22"/>
  <c r="A4537" i="22"/>
  <c r="A4536" i="22"/>
  <c r="A4535" i="22"/>
  <c r="A4534" i="22"/>
  <c r="A4533" i="22"/>
  <c r="A4532" i="22"/>
  <c r="A4531" i="22"/>
  <c r="A4530" i="22"/>
  <c r="A4529" i="22"/>
  <c r="A4528" i="22"/>
  <c r="A4527" i="22"/>
  <c r="A4526" i="22"/>
  <c r="A4525" i="22"/>
  <c r="A4524" i="22"/>
  <c r="A4523" i="22"/>
  <c r="A4522" i="22"/>
  <c r="A4521" i="22"/>
  <c r="A4520" i="22"/>
  <c r="A4519" i="22"/>
  <c r="A4518" i="22"/>
  <c r="A4517" i="22"/>
  <c r="A4516" i="22"/>
  <c r="A4515" i="22"/>
  <c r="A4514" i="22"/>
  <c r="A4513" i="22"/>
  <c r="A4512" i="22"/>
  <c r="A4511" i="22"/>
  <c r="A4510" i="22"/>
  <c r="A4509" i="22"/>
  <c r="A4508" i="22"/>
  <c r="A4507" i="22"/>
  <c r="A4506" i="22"/>
  <c r="A4505" i="22"/>
  <c r="A4504" i="22"/>
  <c r="A4503" i="22"/>
  <c r="A4502" i="22"/>
  <c r="A4501" i="22"/>
  <c r="A4500" i="22"/>
  <c r="A4499" i="22"/>
  <c r="A4498" i="22"/>
  <c r="A4497" i="22"/>
  <c r="A4496" i="22"/>
  <c r="A4495" i="22"/>
  <c r="A4494" i="22"/>
  <c r="A4493" i="22"/>
  <c r="A4492" i="22"/>
  <c r="A4491" i="22"/>
  <c r="A4490" i="22"/>
  <c r="A4489" i="22"/>
  <c r="A4488" i="22"/>
  <c r="A4487" i="22"/>
  <c r="A4486" i="22"/>
  <c r="A4485" i="22"/>
  <c r="A4484" i="22"/>
  <c r="A4483" i="22"/>
  <c r="A4482" i="22"/>
  <c r="A4481" i="22"/>
  <c r="A4480" i="22"/>
  <c r="A4479" i="22"/>
  <c r="A4478" i="22"/>
  <c r="A4477" i="22"/>
  <c r="A4476" i="22"/>
  <c r="A4475" i="22"/>
  <c r="A4474" i="22"/>
  <c r="A4473" i="22"/>
  <c r="A4472" i="22"/>
  <c r="A4471" i="22"/>
  <c r="A4470" i="22"/>
  <c r="A4469" i="22"/>
  <c r="A4468" i="22"/>
  <c r="A4467" i="22"/>
  <c r="A4466" i="22"/>
  <c r="A4465" i="22"/>
  <c r="A4464" i="22"/>
  <c r="A4463" i="22"/>
  <c r="A4462" i="22"/>
  <c r="A4461" i="22"/>
  <c r="A4460" i="22"/>
  <c r="A4459" i="22"/>
  <c r="A4458" i="22"/>
  <c r="A4457" i="22"/>
  <c r="A4456" i="22"/>
  <c r="A4455" i="22"/>
  <c r="A4454" i="22"/>
  <c r="A4453" i="22"/>
  <c r="A4452" i="22"/>
  <c r="A4451" i="22"/>
  <c r="A4450" i="22"/>
  <c r="A4449" i="22"/>
  <c r="A4448" i="22"/>
  <c r="A4447" i="22"/>
  <c r="A4446" i="22"/>
  <c r="A4445" i="22"/>
  <c r="A4444" i="22"/>
  <c r="A4443" i="22"/>
  <c r="A4442" i="22"/>
  <c r="A4441" i="22"/>
  <c r="A4440" i="22"/>
  <c r="A4439" i="22"/>
  <c r="A4438" i="22"/>
  <c r="A4437" i="22"/>
  <c r="A4436" i="22"/>
  <c r="A4435" i="22"/>
  <c r="A4434" i="22"/>
  <c r="A4433" i="22"/>
  <c r="A4432" i="22"/>
  <c r="A4431" i="22"/>
  <c r="A4430" i="22"/>
  <c r="A4429" i="22"/>
  <c r="A4428" i="22"/>
  <c r="A4427" i="22"/>
  <c r="A4426" i="22"/>
  <c r="A4425" i="22"/>
  <c r="A4424" i="22"/>
  <c r="A4423" i="22"/>
  <c r="A4422" i="22"/>
  <c r="A4421" i="22"/>
  <c r="A4420" i="22"/>
  <c r="A4419" i="22"/>
  <c r="A4418" i="22"/>
  <c r="A4417" i="22"/>
  <c r="A4416" i="22"/>
  <c r="A4415" i="22"/>
  <c r="A4414" i="22"/>
  <c r="A4413" i="22"/>
  <c r="A4412" i="22"/>
  <c r="A4411" i="22"/>
  <c r="A4410" i="22"/>
  <c r="A4409" i="22"/>
  <c r="A4408" i="22"/>
  <c r="A4407" i="22"/>
  <c r="A4406" i="22"/>
  <c r="A4405" i="22"/>
  <c r="A4404" i="22"/>
  <c r="A4403" i="22"/>
  <c r="A4402" i="22"/>
  <c r="A4401" i="22"/>
  <c r="A4400" i="22"/>
  <c r="A4399" i="22"/>
  <c r="A4398" i="22"/>
  <c r="A4397" i="22"/>
  <c r="A4396" i="22"/>
  <c r="A4395" i="22"/>
  <c r="A4394" i="22"/>
  <c r="A4393" i="22"/>
  <c r="A4392" i="22"/>
  <c r="A4391" i="22"/>
  <c r="A4390" i="22"/>
  <c r="A4389" i="22"/>
  <c r="A4388" i="22"/>
  <c r="A4387" i="22"/>
  <c r="A4386" i="22"/>
  <c r="A4385" i="22"/>
  <c r="A4384" i="22"/>
  <c r="A4383" i="22"/>
  <c r="A4382" i="22"/>
  <c r="A4381" i="22"/>
  <c r="A4380" i="22"/>
  <c r="A4379" i="22"/>
  <c r="A4378" i="22"/>
  <c r="A4377" i="22"/>
  <c r="A4376" i="22"/>
  <c r="A4375" i="22"/>
  <c r="A4374" i="22"/>
  <c r="A4373" i="22"/>
  <c r="A4372" i="22"/>
  <c r="A4371" i="22"/>
  <c r="A4370" i="22"/>
  <c r="A4369" i="22"/>
  <c r="A4368" i="22"/>
  <c r="A4367" i="22"/>
  <c r="A4366" i="22"/>
  <c r="A4365" i="22"/>
  <c r="A4364" i="22"/>
  <c r="A4363" i="22"/>
  <c r="A4362" i="22"/>
  <c r="A4361" i="22"/>
  <c r="A4360" i="22"/>
  <c r="A4359" i="22"/>
  <c r="A4358" i="22"/>
  <c r="A4357" i="22"/>
  <c r="A4356" i="22"/>
  <c r="A4355" i="22"/>
  <c r="A4354" i="22"/>
  <c r="A4353" i="22"/>
  <c r="A4352" i="22"/>
  <c r="A4351" i="22"/>
  <c r="A4350" i="22"/>
  <c r="A4349" i="22"/>
  <c r="A4348" i="22"/>
  <c r="A4347" i="22"/>
  <c r="A4346" i="22"/>
  <c r="A4345" i="22"/>
  <c r="A4344" i="22"/>
  <c r="A4343" i="22"/>
  <c r="A4342" i="22"/>
  <c r="A4341" i="22"/>
  <c r="A4340" i="22"/>
  <c r="A4339" i="22"/>
  <c r="A4338" i="22"/>
  <c r="A4337" i="22"/>
  <c r="A4336" i="22"/>
  <c r="A4335" i="22"/>
  <c r="A4334" i="22"/>
  <c r="A4333" i="22"/>
  <c r="A4332" i="22"/>
  <c r="A4331" i="22"/>
  <c r="A4330" i="22"/>
  <c r="A4329" i="22"/>
  <c r="A4328" i="22"/>
  <c r="A4327" i="22"/>
  <c r="A4326" i="22"/>
  <c r="A4325" i="22"/>
  <c r="A4324" i="22"/>
  <c r="A4323" i="22"/>
  <c r="A4322" i="22"/>
  <c r="A4321" i="22"/>
  <c r="A4320" i="22"/>
  <c r="A4319" i="22"/>
  <c r="A4318" i="22"/>
  <c r="A4317" i="22"/>
  <c r="A4316" i="22"/>
  <c r="A4315" i="22"/>
  <c r="A4314" i="22"/>
  <c r="A4313" i="22"/>
  <c r="A4312" i="22"/>
  <c r="A4311" i="22"/>
  <c r="A4310" i="22"/>
  <c r="A4309" i="22"/>
  <c r="A4308" i="22"/>
  <c r="A4307" i="22"/>
  <c r="A4306" i="22"/>
  <c r="A4305" i="22"/>
  <c r="A4304" i="22"/>
  <c r="A4303" i="22"/>
  <c r="A4302" i="22"/>
  <c r="A4301" i="22"/>
  <c r="A4300" i="22"/>
  <c r="A4299" i="22"/>
  <c r="A4298" i="22"/>
  <c r="A4297" i="22"/>
  <c r="A4296" i="22"/>
  <c r="A4295" i="22"/>
  <c r="A4294" i="22"/>
  <c r="A4293" i="22"/>
  <c r="A4292" i="22"/>
  <c r="A4291" i="22"/>
  <c r="A4290" i="22"/>
  <c r="A4289" i="22"/>
  <c r="A4288" i="22"/>
  <c r="A4287" i="22"/>
  <c r="A4286" i="22"/>
  <c r="A4285" i="22"/>
  <c r="A4284" i="22"/>
  <c r="A4283" i="22"/>
  <c r="A4282" i="22"/>
  <c r="A4281" i="22"/>
  <c r="A4280" i="22"/>
  <c r="A4279" i="22"/>
  <c r="A4278" i="22"/>
  <c r="A4277" i="22"/>
  <c r="A4276" i="22"/>
  <c r="A4275" i="22"/>
  <c r="A4274" i="22"/>
  <c r="A4273" i="22"/>
  <c r="A4272" i="22"/>
  <c r="A4271" i="22"/>
  <c r="A4270" i="22"/>
  <c r="A4269" i="22"/>
  <c r="A4268" i="22"/>
  <c r="A4267" i="22"/>
  <c r="A4266" i="22"/>
  <c r="A4265" i="22"/>
  <c r="A4264" i="22"/>
  <c r="A4263" i="22"/>
  <c r="A4262" i="22"/>
  <c r="A4261" i="22"/>
  <c r="A4260" i="22"/>
  <c r="A4259" i="22"/>
  <c r="A4258" i="22"/>
  <c r="A4257" i="22"/>
  <c r="A4256" i="22"/>
  <c r="A4255" i="22"/>
  <c r="A4254" i="22"/>
  <c r="A4253" i="22"/>
  <c r="A4252" i="22"/>
  <c r="A4251" i="22"/>
  <c r="A4250" i="22"/>
  <c r="A4249" i="22"/>
  <c r="A4248" i="22"/>
  <c r="A4247" i="22"/>
  <c r="A4246" i="22"/>
  <c r="A4245" i="22"/>
  <c r="A4244" i="22"/>
  <c r="A4243" i="22"/>
  <c r="A4242" i="22"/>
  <c r="A4241" i="22"/>
  <c r="A4240" i="22"/>
  <c r="A4239" i="22"/>
  <c r="A4238" i="22"/>
  <c r="A4237" i="22"/>
  <c r="A4236" i="22"/>
  <c r="A4235" i="22"/>
  <c r="A4234" i="22"/>
  <c r="A4233" i="22"/>
  <c r="A4232" i="22"/>
  <c r="A4231" i="22"/>
  <c r="A4230" i="22"/>
  <c r="A4229" i="22"/>
  <c r="A4228" i="22"/>
  <c r="A4227" i="22"/>
  <c r="A4226" i="22"/>
  <c r="A4225" i="22"/>
  <c r="A4224" i="22"/>
  <c r="A4223" i="22"/>
  <c r="A4222" i="22"/>
  <c r="A4221" i="22"/>
  <c r="A4220" i="22"/>
  <c r="A4219" i="22"/>
  <c r="A4218" i="22"/>
  <c r="A4217" i="22"/>
  <c r="A4216" i="22"/>
  <c r="A4215" i="22"/>
  <c r="A4214" i="22"/>
  <c r="A4213" i="22"/>
  <c r="A4212" i="22"/>
  <c r="A4211" i="22"/>
  <c r="A4210" i="22"/>
  <c r="A4209" i="22"/>
  <c r="A4208" i="22"/>
  <c r="A4207" i="22"/>
  <c r="A4206" i="22"/>
  <c r="A4205" i="22"/>
  <c r="A4204" i="22"/>
  <c r="A4203" i="22"/>
  <c r="A4202" i="22"/>
  <c r="A4201" i="22"/>
  <c r="A4200" i="22"/>
  <c r="A4199" i="22"/>
  <c r="A4198" i="22"/>
  <c r="A4197" i="22"/>
  <c r="A4196" i="22"/>
  <c r="A4195" i="22"/>
  <c r="A4194" i="22"/>
  <c r="A4193" i="22"/>
  <c r="A4192" i="22"/>
  <c r="A4191" i="22"/>
  <c r="A4190" i="22"/>
  <c r="A4189" i="22"/>
  <c r="A4188" i="22"/>
  <c r="A4187" i="22"/>
  <c r="A4186" i="22"/>
  <c r="A4185" i="22"/>
  <c r="A4184" i="22"/>
  <c r="A4183" i="22"/>
  <c r="A4182" i="22"/>
  <c r="A4181" i="22"/>
  <c r="A4180" i="22"/>
  <c r="A4179" i="22"/>
  <c r="A4178" i="22"/>
  <c r="A4177" i="22"/>
  <c r="A4176" i="22"/>
  <c r="A4175" i="22"/>
  <c r="A4174" i="22"/>
  <c r="A4173" i="22"/>
  <c r="A4172" i="22"/>
  <c r="A4171" i="22"/>
  <c r="A4170" i="22"/>
  <c r="A4169" i="22"/>
  <c r="A4168" i="22"/>
  <c r="A4167" i="22"/>
  <c r="A4166" i="22"/>
  <c r="A4165" i="22"/>
  <c r="A4164" i="22"/>
  <c r="A4163" i="22"/>
  <c r="A4162" i="22"/>
  <c r="A4161" i="22"/>
  <c r="A4160" i="22"/>
  <c r="A4159" i="22"/>
  <c r="A4158" i="22"/>
  <c r="A4157" i="22"/>
  <c r="A4156" i="22"/>
  <c r="A4155" i="22"/>
  <c r="A4154" i="22"/>
  <c r="A4153" i="22"/>
  <c r="A4152" i="22"/>
  <c r="A4151" i="22"/>
  <c r="A4150" i="22"/>
  <c r="A4149" i="22"/>
  <c r="A4148" i="22"/>
  <c r="A4147" i="22"/>
  <c r="A4146" i="22"/>
  <c r="A4145" i="22"/>
  <c r="A4144" i="22"/>
  <c r="A4143" i="22"/>
  <c r="A4142" i="22"/>
  <c r="A4141" i="22"/>
  <c r="A4140" i="22"/>
  <c r="A4139" i="22"/>
  <c r="A4138" i="22"/>
  <c r="A4137" i="22"/>
  <c r="A4136" i="22"/>
  <c r="A4135" i="22"/>
  <c r="A4134" i="22"/>
  <c r="A4133" i="22"/>
  <c r="A4132" i="22"/>
  <c r="A4131" i="22"/>
  <c r="A4130" i="22"/>
  <c r="A4129" i="22"/>
  <c r="A4128" i="22"/>
  <c r="A4127" i="22"/>
  <c r="A4126" i="22"/>
  <c r="A4125" i="22"/>
  <c r="A4124" i="22"/>
  <c r="A4123" i="22"/>
  <c r="A4122" i="22"/>
  <c r="A4121" i="22"/>
  <c r="A4120" i="22"/>
  <c r="A4119" i="22"/>
  <c r="A4118" i="22"/>
  <c r="A4117" i="22"/>
  <c r="A4116" i="22"/>
  <c r="A4115" i="22"/>
  <c r="A4114" i="22"/>
  <c r="A4113" i="22"/>
  <c r="A4112" i="22"/>
  <c r="A4111" i="22"/>
  <c r="A4110" i="22"/>
  <c r="A4109" i="22"/>
  <c r="A4108" i="22"/>
  <c r="A4107" i="22"/>
  <c r="A4106" i="22"/>
  <c r="A4105" i="22"/>
  <c r="A4104" i="22"/>
  <c r="A4103" i="22"/>
  <c r="A4102" i="22"/>
  <c r="A4101" i="22"/>
  <c r="A4100" i="22"/>
  <c r="A4099" i="22"/>
  <c r="A4098" i="22"/>
  <c r="A4097" i="22"/>
  <c r="A4096" i="22"/>
  <c r="A4095" i="22"/>
  <c r="A4094" i="22"/>
  <c r="A4093" i="22"/>
  <c r="A4092" i="22"/>
  <c r="A4091" i="22"/>
  <c r="A4090" i="22"/>
  <c r="A4089" i="22"/>
  <c r="A4088" i="22"/>
  <c r="A4087" i="22"/>
  <c r="A4086" i="22"/>
  <c r="A4085" i="22"/>
  <c r="A4084" i="22"/>
  <c r="A4083" i="22"/>
  <c r="A4082" i="22"/>
  <c r="A4081" i="22"/>
  <c r="A4080" i="22"/>
  <c r="A4079" i="22"/>
  <c r="A4078" i="22"/>
  <c r="A4077" i="22"/>
  <c r="A4076" i="22"/>
  <c r="A4075" i="22"/>
  <c r="A4074" i="22"/>
  <c r="A4073" i="22"/>
  <c r="A4072" i="22"/>
  <c r="A4071" i="22"/>
  <c r="A4070" i="22"/>
  <c r="A4069" i="22"/>
  <c r="A4068" i="22"/>
  <c r="A4067" i="22"/>
  <c r="A4066" i="22"/>
  <c r="A4065" i="22"/>
  <c r="A4064" i="22"/>
  <c r="A4063" i="22"/>
  <c r="A4062" i="22"/>
  <c r="A4061" i="22"/>
  <c r="A4060" i="22"/>
  <c r="A4059" i="22"/>
  <c r="A4058" i="22"/>
  <c r="A4057" i="22"/>
  <c r="A4056" i="22"/>
  <c r="A4055" i="22"/>
  <c r="A4054" i="22"/>
  <c r="A4053" i="22"/>
  <c r="A4052" i="22"/>
  <c r="A4051" i="22"/>
  <c r="A4050" i="22"/>
  <c r="A4049" i="22"/>
  <c r="A4048" i="22"/>
  <c r="A4047" i="22"/>
  <c r="A4046" i="22"/>
  <c r="A4045" i="22"/>
  <c r="A4044" i="22"/>
  <c r="A4043" i="22"/>
  <c r="A4042" i="22"/>
  <c r="A4041" i="22"/>
  <c r="A4040" i="22"/>
  <c r="A4039" i="22"/>
  <c r="A4038" i="22"/>
  <c r="A4037" i="22"/>
  <c r="A4036" i="22"/>
  <c r="A4035" i="22"/>
  <c r="A4034" i="22"/>
  <c r="A4033" i="22"/>
  <c r="A4032" i="22"/>
  <c r="A4031" i="22"/>
  <c r="A4030" i="22"/>
  <c r="A4029" i="22"/>
  <c r="A4028" i="22"/>
  <c r="A4027" i="22"/>
  <c r="A4026" i="22"/>
  <c r="A4025" i="22"/>
  <c r="A4024" i="22"/>
  <c r="A4023" i="22"/>
  <c r="A4022" i="22"/>
  <c r="A4021" i="22"/>
  <c r="A4020" i="22"/>
  <c r="A4019" i="22"/>
  <c r="A4018" i="22"/>
  <c r="A4017" i="22"/>
  <c r="A4016" i="22"/>
  <c r="A4015" i="22"/>
  <c r="A4014" i="22"/>
  <c r="A4013" i="22"/>
  <c r="A4012" i="22"/>
  <c r="A4011" i="22"/>
  <c r="A4010" i="22"/>
  <c r="A4009" i="22"/>
  <c r="A4008" i="22"/>
  <c r="A4007" i="22"/>
  <c r="A4006" i="22"/>
  <c r="A4005" i="22"/>
  <c r="A4004" i="22"/>
  <c r="A4003" i="22"/>
  <c r="A4002" i="22"/>
  <c r="A4001" i="22"/>
  <c r="A4000" i="22"/>
  <c r="A3999" i="22"/>
  <c r="A3998" i="22"/>
  <c r="A3997" i="22"/>
  <c r="A3996" i="22"/>
  <c r="A3995" i="22"/>
  <c r="A3994" i="22"/>
  <c r="A3993" i="22"/>
  <c r="A3992" i="22"/>
  <c r="A3991" i="22"/>
  <c r="A3990" i="22"/>
  <c r="A3989" i="22"/>
  <c r="A3988" i="22"/>
  <c r="A3987" i="22"/>
  <c r="A3986" i="22"/>
  <c r="A3985" i="22"/>
  <c r="A3984" i="22"/>
  <c r="A3983" i="22"/>
  <c r="A3982" i="22"/>
  <c r="A3981" i="22"/>
  <c r="A3980" i="22"/>
  <c r="A3979" i="22"/>
  <c r="A3978" i="22"/>
  <c r="A3977" i="22"/>
  <c r="A3976" i="22"/>
  <c r="A3975" i="22"/>
  <c r="A3974" i="22"/>
  <c r="A3973" i="22"/>
  <c r="A3972" i="22"/>
  <c r="A3971" i="22"/>
  <c r="A3970" i="22"/>
  <c r="A3969" i="22"/>
  <c r="A3968" i="22"/>
  <c r="A3967" i="22"/>
  <c r="A3966" i="22"/>
  <c r="A3965" i="22"/>
  <c r="A3964" i="22"/>
  <c r="A3963" i="22"/>
  <c r="A3962" i="22"/>
  <c r="A3961" i="22"/>
  <c r="A3960" i="22"/>
  <c r="A3959" i="22"/>
  <c r="A3958" i="22"/>
  <c r="A3957" i="22"/>
  <c r="A3956" i="22"/>
  <c r="A3955" i="22"/>
  <c r="A3954" i="22"/>
  <c r="A3953" i="22"/>
  <c r="A3952" i="22"/>
  <c r="A3951" i="22"/>
  <c r="A3950" i="22"/>
  <c r="A3949" i="22"/>
  <c r="A3948" i="22"/>
  <c r="A3947" i="22"/>
  <c r="A3946" i="22"/>
  <c r="A3945" i="22"/>
  <c r="A3944" i="22"/>
  <c r="A3943" i="22"/>
  <c r="A3942" i="22"/>
  <c r="A3941" i="22"/>
  <c r="A3940" i="22"/>
  <c r="A3939" i="22"/>
  <c r="A3938" i="22"/>
  <c r="A3937" i="22"/>
  <c r="A3936" i="22"/>
  <c r="A3935" i="22"/>
  <c r="A3934" i="22"/>
  <c r="A3933" i="22"/>
  <c r="A3932" i="22"/>
  <c r="A3931" i="22"/>
  <c r="A3930" i="22"/>
  <c r="A3929" i="22"/>
  <c r="A3928" i="22"/>
  <c r="A3927" i="22"/>
  <c r="A3926" i="22"/>
  <c r="A3925" i="22"/>
  <c r="A3924" i="22"/>
  <c r="A3923" i="22"/>
  <c r="A3922" i="22"/>
  <c r="A3921" i="22"/>
  <c r="A3920" i="22"/>
  <c r="A3919" i="22"/>
  <c r="A3918" i="22"/>
  <c r="A3917" i="22"/>
  <c r="A3916" i="22"/>
  <c r="A3915" i="22"/>
  <c r="A3914" i="22"/>
  <c r="A3913" i="22"/>
  <c r="A3912" i="22"/>
  <c r="A3911" i="22"/>
  <c r="A3910" i="22"/>
  <c r="A3909" i="22"/>
  <c r="A3908" i="22"/>
  <c r="A3907" i="22"/>
  <c r="A3906" i="22"/>
  <c r="A3905" i="22"/>
  <c r="A3904" i="22"/>
  <c r="A3903" i="22"/>
  <c r="A3902" i="22"/>
  <c r="A3901" i="22"/>
  <c r="A3900" i="22"/>
  <c r="A3899" i="22"/>
  <c r="A3898" i="22"/>
  <c r="A3897" i="22"/>
  <c r="A3896" i="22"/>
  <c r="A3895" i="22"/>
  <c r="A3894" i="22"/>
  <c r="A3893" i="22"/>
  <c r="A3892" i="22"/>
  <c r="A3891" i="22"/>
  <c r="A3890" i="22"/>
  <c r="A3889" i="22"/>
  <c r="A3888" i="22"/>
  <c r="A3887" i="22"/>
  <c r="A3886" i="22"/>
  <c r="A3885" i="22"/>
  <c r="A3884" i="22"/>
  <c r="A3883" i="22"/>
  <c r="A3882" i="22"/>
  <c r="A3881" i="22"/>
  <c r="A3880" i="22"/>
  <c r="A3879" i="22"/>
  <c r="A3878" i="22"/>
  <c r="A3877" i="22"/>
  <c r="A3876" i="22"/>
  <c r="A3875" i="22"/>
  <c r="A3874" i="22"/>
  <c r="A3873" i="22"/>
  <c r="A3872" i="22"/>
  <c r="A3871" i="22"/>
  <c r="A3870" i="22"/>
  <c r="A3869" i="22"/>
  <c r="A3868" i="22"/>
  <c r="A3867" i="22"/>
  <c r="A3866" i="22"/>
  <c r="A3865" i="22"/>
  <c r="A3864" i="22"/>
  <c r="A3863" i="22"/>
  <c r="A3862" i="22"/>
  <c r="A3861" i="22"/>
  <c r="A3860" i="22"/>
  <c r="A3859" i="22"/>
  <c r="A3858" i="22"/>
  <c r="A3857" i="22"/>
  <c r="A3856" i="22"/>
  <c r="A3855" i="22"/>
  <c r="A3854" i="22"/>
  <c r="A3853" i="22"/>
  <c r="A3852" i="22"/>
  <c r="A3851" i="22"/>
  <c r="A3850" i="22"/>
  <c r="A3849" i="22"/>
  <c r="A3848" i="22"/>
  <c r="A3847" i="22"/>
  <c r="A3846" i="22"/>
  <c r="A3845" i="22"/>
  <c r="A3844" i="22"/>
  <c r="A3843" i="22"/>
  <c r="A3842" i="22"/>
  <c r="A3841" i="22"/>
  <c r="A3840" i="22"/>
  <c r="A3839" i="22"/>
  <c r="A3838" i="22"/>
  <c r="A3837" i="22"/>
  <c r="A3836" i="22"/>
  <c r="A3835" i="22"/>
  <c r="A3834" i="22"/>
  <c r="A3833" i="22"/>
  <c r="A3832" i="22"/>
  <c r="A3831" i="22"/>
  <c r="A3830" i="22"/>
  <c r="A3829" i="22"/>
  <c r="A3828" i="22"/>
  <c r="A3827" i="22"/>
  <c r="A3826" i="22"/>
  <c r="A3825" i="22"/>
  <c r="A3824" i="22"/>
  <c r="A3823" i="22"/>
  <c r="A3822" i="22"/>
  <c r="A3821" i="22"/>
  <c r="A3820" i="22"/>
  <c r="A3819" i="22"/>
  <c r="A3818" i="22"/>
  <c r="A3817" i="22"/>
  <c r="A3816" i="22"/>
  <c r="A3815" i="22"/>
  <c r="A3814" i="22"/>
  <c r="A3813" i="22"/>
  <c r="A3812" i="22"/>
  <c r="A3811" i="22"/>
  <c r="A3810" i="22"/>
  <c r="A3809" i="22"/>
  <c r="A3808" i="22"/>
  <c r="A3807" i="22"/>
  <c r="A3806" i="22"/>
  <c r="A3805" i="22"/>
  <c r="A3804" i="22"/>
  <c r="A3803" i="22"/>
  <c r="A3802" i="22"/>
  <c r="A3801" i="22"/>
  <c r="A3800" i="22"/>
  <c r="A3799" i="22"/>
  <c r="A3798" i="22"/>
  <c r="A3797" i="22"/>
  <c r="A3796" i="22"/>
  <c r="A3795" i="22"/>
  <c r="A3794" i="22"/>
  <c r="A3793" i="22"/>
  <c r="A3792" i="22"/>
  <c r="A3791" i="22"/>
  <c r="A3790" i="22"/>
  <c r="A3789" i="22"/>
  <c r="A3788" i="22"/>
  <c r="A3787" i="22"/>
  <c r="A3786" i="22"/>
  <c r="A3785" i="22"/>
  <c r="A3784" i="22"/>
  <c r="A3783" i="22"/>
  <c r="A3782" i="22"/>
  <c r="A3781" i="22"/>
  <c r="A3780" i="22"/>
  <c r="A3779" i="22"/>
  <c r="A3778" i="22"/>
  <c r="A3777" i="22"/>
  <c r="A3776" i="22"/>
  <c r="A3775" i="22"/>
  <c r="A3774" i="22"/>
  <c r="A3773" i="22"/>
  <c r="A3772" i="22"/>
  <c r="A3771" i="22"/>
  <c r="A3770" i="22"/>
  <c r="A3769" i="22"/>
  <c r="A3768" i="22"/>
  <c r="A3767" i="22"/>
  <c r="A3766" i="22"/>
  <c r="A3765" i="22"/>
  <c r="A3764" i="22"/>
  <c r="A3763" i="22"/>
  <c r="A3762" i="22"/>
  <c r="A3761" i="22"/>
  <c r="A3760" i="22"/>
  <c r="A3759" i="22"/>
  <c r="A3758" i="22"/>
  <c r="A3757" i="22"/>
  <c r="A3756" i="22"/>
  <c r="A3755" i="22"/>
  <c r="A3754" i="22"/>
  <c r="A3753" i="22"/>
  <c r="A3752" i="22"/>
  <c r="A3751" i="22"/>
  <c r="A3750" i="22"/>
  <c r="A3749" i="22"/>
  <c r="A3748" i="22"/>
  <c r="A3747" i="22"/>
  <c r="A3746" i="22"/>
  <c r="A3745" i="22"/>
  <c r="A3744" i="22"/>
  <c r="A3743" i="22"/>
  <c r="A3742" i="22"/>
  <c r="A3741" i="22"/>
  <c r="A3740" i="22"/>
  <c r="A3739" i="22"/>
  <c r="A3738" i="22"/>
  <c r="A3737" i="22"/>
  <c r="A3736" i="22"/>
  <c r="A3735" i="22"/>
  <c r="A3734" i="22"/>
  <c r="A3733" i="22"/>
  <c r="A3732" i="22"/>
  <c r="A3731" i="22"/>
  <c r="A3730" i="22"/>
  <c r="A3729" i="22"/>
  <c r="A3728" i="22"/>
  <c r="A3727" i="22"/>
  <c r="A3726" i="22"/>
  <c r="A3725" i="22"/>
  <c r="A3724" i="22"/>
  <c r="A3723" i="22"/>
  <c r="A3722" i="22"/>
  <c r="A3721" i="22"/>
  <c r="A3720" i="22"/>
  <c r="A3719" i="22"/>
  <c r="A3718" i="22"/>
  <c r="A3717" i="22"/>
  <c r="A3716" i="22"/>
  <c r="A3715" i="22"/>
  <c r="A3714" i="22"/>
  <c r="A3713" i="22"/>
  <c r="A3712" i="22"/>
  <c r="A3711" i="22"/>
  <c r="A3710" i="22"/>
  <c r="A3709" i="22"/>
  <c r="A3708" i="22"/>
  <c r="A3707" i="22"/>
  <c r="A3706" i="22"/>
  <c r="A3705" i="22"/>
  <c r="A3704" i="22"/>
  <c r="A3703" i="22"/>
  <c r="A3702" i="22"/>
  <c r="A3701" i="22"/>
  <c r="A3700" i="22"/>
  <c r="A3699" i="22"/>
  <c r="A3698" i="22"/>
  <c r="A3697" i="22"/>
  <c r="A3696" i="22"/>
  <c r="A3695" i="22"/>
  <c r="A3694" i="22"/>
  <c r="A3693" i="22"/>
  <c r="A3692" i="22"/>
  <c r="A3691" i="22"/>
  <c r="A3690" i="22"/>
  <c r="A3689" i="22"/>
  <c r="A3688" i="22"/>
  <c r="A3687" i="22"/>
  <c r="A3686" i="22"/>
  <c r="A3685" i="22"/>
  <c r="A3684" i="22"/>
  <c r="A3683" i="22"/>
  <c r="A3682" i="22"/>
  <c r="A3681" i="22"/>
  <c r="A3680" i="22"/>
  <c r="A3679" i="22"/>
  <c r="A3678" i="22"/>
  <c r="A3677" i="22"/>
  <c r="A3676" i="22"/>
  <c r="A3675" i="22"/>
  <c r="A3674" i="22"/>
  <c r="A3673" i="22"/>
  <c r="A3672" i="22"/>
  <c r="A3671" i="22"/>
  <c r="A3670" i="22"/>
  <c r="A3669" i="22"/>
  <c r="A3668" i="22"/>
  <c r="A3667" i="22"/>
  <c r="A3666" i="22"/>
  <c r="A3665" i="22"/>
  <c r="A3664" i="22"/>
  <c r="A3663" i="22"/>
  <c r="A3662" i="22"/>
  <c r="A3661" i="22"/>
  <c r="A3660" i="22"/>
  <c r="A3659" i="22"/>
  <c r="A3658" i="22"/>
  <c r="A3657" i="22"/>
  <c r="A3656" i="22"/>
  <c r="A3655" i="22"/>
  <c r="A3654" i="22"/>
  <c r="A3653" i="22"/>
  <c r="A3652" i="22"/>
  <c r="A3651" i="22"/>
  <c r="A3650" i="22"/>
  <c r="A3649" i="22"/>
  <c r="A3648" i="22"/>
  <c r="A3647" i="22"/>
  <c r="A3646" i="22"/>
  <c r="A3645" i="22"/>
  <c r="A3644" i="22"/>
  <c r="A3643" i="22"/>
  <c r="A3642" i="22"/>
  <c r="A3641" i="22"/>
  <c r="A3640" i="22"/>
  <c r="A3639" i="22"/>
  <c r="A3638" i="22"/>
  <c r="A3637" i="22"/>
  <c r="A3636" i="22"/>
  <c r="A3635" i="22"/>
  <c r="A3634" i="22"/>
  <c r="A3633" i="22"/>
  <c r="A3632" i="22"/>
  <c r="A3631" i="22"/>
  <c r="A3630" i="22"/>
  <c r="A3629" i="22"/>
  <c r="A3628" i="22"/>
  <c r="A3627" i="22"/>
  <c r="A3626" i="22"/>
  <c r="A3625" i="22"/>
  <c r="A3624" i="22"/>
  <c r="A3623" i="22"/>
  <c r="A3622" i="22"/>
  <c r="A3621" i="22"/>
  <c r="A3620" i="22"/>
  <c r="A3619" i="22"/>
  <c r="A3618" i="22"/>
  <c r="A3617" i="22"/>
  <c r="A3616" i="22"/>
  <c r="A3615" i="22"/>
  <c r="A3614" i="22"/>
  <c r="A3613" i="22"/>
  <c r="A3612" i="22"/>
  <c r="A3611" i="22"/>
  <c r="A3610" i="22"/>
  <c r="A3609" i="22"/>
  <c r="A3608" i="22"/>
  <c r="A3607" i="22"/>
  <c r="A3606" i="22"/>
  <c r="A3605" i="22"/>
  <c r="A3604" i="22"/>
  <c r="A3603" i="22"/>
  <c r="A3602" i="22"/>
  <c r="A3601" i="22"/>
  <c r="A3600" i="22"/>
  <c r="A3599" i="22"/>
  <c r="A3598" i="22"/>
  <c r="A3597" i="22"/>
  <c r="A3596" i="22"/>
  <c r="A3595" i="22"/>
  <c r="A3594" i="22"/>
  <c r="A3593" i="22"/>
  <c r="A3592" i="22"/>
  <c r="A3591" i="22"/>
  <c r="A3590" i="22"/>
  <c r="A3589" i="22"/>
  <c r="A3588" i="22"/>
  <c r="A3587" i="22"/>
  <c r="A3586" i="22"/>
  <c r="A3585" i="22"/>
  <c r="A3584" i="22"/>
  <c r="A3583" i="22"/>
  <c r="A3582" i="22"/>
  <c r="A3581" i="22"/>
  <c r="A3580" i="22"/>
  <c r="A3579" i="22"/>
  <c r="A3578" i="22"/>
  <c r="A3577" i="22"/>
  <c r="A3576" i="22"/>
  <c r="A3575" i="22"/>
  <c r="A3574" i="22"/>
  <c r="A3573" i="22"/>
  <c r="A3572" i="22"/>
  <c r="A3571" i="22"/>
  <c r="A3570" i="22"/>
  <c r="A3569" i="22"/>
  <c r="A3568" i="22"/>
  <c r="A3567" i="22"/>
  <c r="A3566" i="22"/>
  <c r="A3565" i="22"/>
  <c r="A3564" i="22"/>
  <c r="A3563" i="22"/>
  <c r="A3562" i="22"/>
  <c r="A3561" i="22"/>
  <c r="A3560" i="22"/>
  <c r="A3559" i="22"/>
  <c r="A3558" i="22"/>
  <c r="A3557" i="22"/>
  <c r="A3556" i="22"/>
  <c r="A3555" i="22"/>
  <c r="A3554" i="22"/>
  <c r="A3553" i="22"/>
  <c r="A3552" i="22"/>
  <c r="A3551" i="22"/>
  <c r="A3550" i="22"/>
  <c r="A3549" i="22"/>
  <c r="A3548" i="22"/>
  <c r="A3547" i="22"/>
  <c r="A3546" i="22"/>
  <c r="A3545" i="22"/>
  <c r="A3544" i="22"/>
  <c r="A3543" i="22"/>
  <c r="A3542" i="22"/>
  <c r="A3541" i="22"/>
  <c r="A3540" i="22"/>
  <c r="A3539" i="22"/>
  <c r="A3538" i="22"/>
  <c r="A3537" i="22"/>
  <c r="A3536" i="22"/>
  <c r="A3535" i="22"/>
  <c r="A3534" i="22"/>
  <c r="A3533" i="22"/>
  <c r="A3532" i="22"/>
  <c r="A3531" i="22"/>
  <c r="A3530" i="22"/>
  <c r="A3529" i="22"/>
  <c r="A3528" i="22"/>
  <c r="A3527" i="22"/>
  <c r="A3526" i="22"/>
  <c r="A3525" i="22"/>
  <c r="A3524" i="22"/>
  <c r="A3523" i="22"/>
  <c r="A3522" i="22"/>
  <c r="A3521" i="22"/>
  <c r="A3520" i="22"/>
  <c r="A3519" i="22"/>
  <c r="A3518" i="22"/>
  <c r="A3517" i="22"/>
  <c r="A3516" i="22"/>
  <c r="A3515" i="22"/>
  <c r="A3514" i="22"/>
  <c r="A3513" i="22"/>
  <c r="A3512" i="22"/>
  <c r="A3511" i="22"/>
  <c r="A3510" i="22"/>
  <c r="A3509" i="22"/>
  <c r="A3508" i="22"/>
  <c r="A3507" i="22"/>
  <c r="A3506" i="22"/>
  <c r="A3505" i="22"/>
  <c r="A3504" i="22"/>
  <c r="A3503" i="22"/>
  <c r="A3502" i="22"/>
  <c r="A3501" i="22"/>
  <c r="A3500" i="22"/>
  <c r="A3499" i="22"/>
  <c r="A3498" i="22"/>
  <c r="A3497" i="22"/>
  <c r="A3496" i="22"/>
  <c r="A3495" i="22"/>
  <c r="A3494" i="22"/>
  <c r="A3493" i="22"/>
  <c r="A3492" i="22"/>
  <c r="A3491" i="22"/>
  <c r="A3490" i="22"/>
  <c r="A3489" i="22"/>
  <c r="A3488" i="22"/>
  <c r="A3487" i="22"/>
  <c r="A3486" i="22"/>
  <c r="A3485" i="22"/>
  <c r="A3484" i="22"/>
  <c r="A3483" i="22"/>
  <c r="A3482" i="22"/>
  <c r="A3481" i="22"/>
  <c r="A3480" i="22"/>
  <c r="A3479" i="22"/>
  <c r="A3478" i="22"/>
  <c r="A3477" i="22"/>
  <c r="A3476" i="22"/>
  <c r="A3475" i="22"/>
  <c r="A3474" i="22"/>
  <c r="A3473" i="22"/>
  <c r="A3472" i="22"/>
  <c r="A3471" i="22"/>
  <c r="A3470" i="22"/>
  <c r="A3469" i="22"/>
  <c r="A3468" i="22"/>
  <c r="A3467" i="22"/>
  <c r="A3466" i="22"/>
  <c r="A3465" i="22"/>
  <c r="A3464" i="22"/>
  <c r="A3463" i="22"/>
  <c r="A3462" i="22"/>
  <c r="A3461" i="22"/>
  <c r="A3460" i="22"/>
  <c r="A3459" i="22"/>
  <c r="A3458" i="22"/>
  <c r="A3457" i="22"/>
  <c r="A3456" i="22"/>
  <c r="A3455" i="22"/>
  <c r="A3454" i="22"/>
  <c r="A3453" i="22"/>
  <c r="A3452" i="22"/>
  <c r="A3451" i="22"/>
  <c r="A3450" i="22"/>
  <c r="A3449" i="22"/>
  <c r="A3448" i="22"/>
  <c r="A3447" i="22"/>
  <c r="A3446" i="22"/>
  <c r="A3445" i="22"/>
  <c r="A3444" i="22"/>
  <c r="A3443" i="22"/>
  <c r="A3442" i="22"/>
  <c r="A3441" i="22"/>
  <c r="A3440" i="22"/>
  <c r="A3439" i="22"/>
  <c r="A3438" i="22"/>
  <c r="A3437" i="22"/>
  <c r="A3436" i="22"/>
  <c r="A3435" i="22"/>
  <c r="A3434" i="22"/>
  <c r="A3433" i="22"/>
  <c r="A3432" i="22"/>
  <c r="A3431" i="22"/>
  <c r="A3430" i="22"/>
  <c r="A3429" i="22"/>
  <c r="A3428" i="22"/>
  <c r="A3427" i="22"/>
  <c r="A3426" i="22"/>
  <c r="A3425" i="22"/>
  <c r="A3424" i="22"/>
  <c r="A3423" i="22"/>
  <c r="A3422" i="22"/>
  <c r="A3421" i="22"/>
  <c r="A3420" i="22"/>
  <c r="A3419" i="22"/>
  <c r="A3418" i="22"/>
  <c r="A3417" i="22"/>
  <c r="A3416" i="22"/>
  <c r="A3415" i="22"/>
  <c r="A3414" i="22"/>
  <c r="A3413" i="22"/>
  <c r="A3412" i="22"/>
  <c r="A3411" i="22"/>
  <c r="A3410" i="22"/>
  <c r="A3409" i="22"/>
  <c r="A3408" i="22"/>
  <c r="A3407" i="22"/>
  <c r="A3406" i="22"/>
  <c r="A3405" i="22"/>
  <c r="A3404" i="22"/>
  <c r="A3403" i="22"/>
  <c r="A3402" i="22"/>
  <c r="A3401" i="22"/>
  <c r="A3400" i="22"/>
  <c r="A3399" i="22"/>
  <c r="A3398" i="22"/>
  <c r="A3397" i="22"/>
  <c r="A3396" i="22"/>
  <c r="A3395" i="22"/>
  <c r="A3394" i="22"/>
  <c r="A3393" i="22"/>
  <c r="A3392" i="22"/>
  <c r="A3391" i="22"/>
  <c r="A3390" i="22"/>
  <c r="A3389" i="22"/>
  <c r="A3388" i="22"/>
  <c r="A3387" i="22"/>
  <c r="A3386" i="22"/>
  <c r="A3385" i="22"/>
  <c r="A3384" i="22"/>
  <c r="A3383" i="22"/>
  <c r="A3382" i="22"/>
  <c r="A3381" i="22"/>
  <c r="A3380" i="22"/>
  <c r="A3379" i="22"/>
  <c r="A3378" i="22"/>
  <c r="A3377" i="22"/>
  <c r="A3376" i="22"/>
  <c r="A3375" i="22"/>
  <c r="A3374" i="22"/>
  <c r="A3373" i="22"/>
  <c r="A3372" i="22"/>
  <c r="A3371" i="22"/>
  <c r="A3370" i="22"/>
  <c r="A3369" i="22"/>
  <c r="A3368" i="22"/>
  <c r="A3367" i="22"/>
  <c r="A3366" i="22"/>
  <c r="A3365" i="22"/>
  <c r="A3364" i="22"/>
  <c r="A3363" i="22"/>
  <c r="A3362" i="22"/>
  <c r="A3361" i="22"/>
  <c r="A3360" i="22"/>
  <c r="A3359" i="22"/>
  <c r="A3358" i="22"/>
  <c r="A3357" i="22"/>
  <c r="A3356" i="22"/>
  <c r="A3355" i="22"/>
  <c r="A3354" i="22"/>
  <c r="A3353" i="22"/>
  <c r="A3352" i="22"/>
  <c r="A3351" i="22"/>
  <c r="A3350" i="22"/>
  <c r="A3349" i="22"/>
  <c r="A3348" i="22"/>
  <c r="A3347" i="22"/>
  <c r="A3346" i="22"/>
  <c r="A3345" i="22"/>
  <c r="A3344" i="22"/>
  <c r="A3343" i="22"/>
  <c r="A3342" i="22"/>
  <c r="A3341" i="22"/>
  <c r="A3340" i="22"/>
  <c r="A3339" i="22"/>
  <c r="A3338" i="22"/>
  <c r="A3337" i="22"/>
  <c r="A3336" i="22"/>
  <c r="A3335" i="22"/>
  <c r="A3334" i="22"/>
  <c r="A3333" i="22"/>
  <c r="A3332" i="22"/>
  <c r="A3331" i="22"/>
  <c r="A3330" i="22"/>
  <c r="A3329" i="22"/>
  <c r="A3328" i="22"/>
  <c r="A3327" i="22"/>
  <c r="A3326" i="22"/>
  <c r="A3325" i="22"/>
  <c r="A3324" i="22"/>
  <c r="A3323" i="22"/>
  <c r="A3322" i="22"/>
  <c r="A3321" i="22"/>
  <c r="A3320" i="22"/>
  <c r="A3319" i="22"/>
  <c r="A3318" i="22"/>
  <c r="A3317" i="22"/>
  <c r="A3316" i="22"/>
  <c r="A3315" i="22"/>
  <c r="A3314" i="22"/>
  <c r="A3313" i="22"/>
  <c r="A3312" i="22"/>
  <c r="A3311" i="22"/>
  <c r="A3310" i="22"/>
  <c r="A3309" i="22"/>
  <c r="A3308" i="22"/>
  <c r="A3307" i="22"/>
  <c r="A3306" i="22"/>
  <c r="A3305" i="22"/>
  <c r="A3304" i="22"/>
  <c r="A3303" i="22"/>
  <c r="A3302" i="22"/>
  <c r="A3301" i="22"/>
  <c r="A3300" i="22"/>
  <c r="A3299" i="22"/>
  <c r="A3298" i="22"/>
  <c r="A3297" i="22"/>
  <c r="A3296" i="22"/>
  <c r="A3295" i="22"/>
  <c r="A3294" i="22"/>
  <c r="A3293" i="22"/>
  <c r="A3292" i="22"/>
  <c r="A3291" i="22"/>
  <c r="A3290" i="22"/>
  <c r="A3289" i="22"/>
  <c r="A3288" i="22"/>
  <c r="A3287" i="22"/>
  <c r="A3286" i="22"/>
  <c r="A3285" i="22"/>
  <c r="A3284" i="22"/>
  <c r="A3283" i="22"/>
  <c r="A3282" i="22"/>
  <c r="A3281" i="22"/>
  <c r="A3280" i="22"/>
  <c r="A3279" i="22"/>
  <c r="A3278" i="22"/>
  <c r="A3277" i="22"/>
  <c r="A3276" i="22"/>
  <c r="A3275" i="22"/>
  <c r="A3274" i="22"/>
  <c r="A3273" i="22"/>
  <c r="A3272" i="22"/>
  <c r="A3271" i="22"/>
  <c r="A3270" i="22"/>
  <c r="A3269" i="22"/>
  <c r="A3268" i="22"/>
  <c r="A3267" i="22"/>
  <c r="A3266" i="22"/>
  <c r="A3265" i="22"/>
  <c r="A3264" i="22"/>
  <c r="A3263" i="22"/>
  <c r="A3262" i="22"/>
  <c r="A3261" i="22"/>
  <c r="A3260" i="22"/>
  <c r="A3259" i="22"/>
  <c r="A3258" i="22"/>
  <c r="A3257" i="22"/>
  <c r="A3256" i="22"/>
  <c r="A3255" i="22"/>
  <c r="A3254" i="22"/>
  <c r="A3253" i="22"/>
  <c r="A3252" i="22"/>
  <c r="A3251" i="22"/>
  <c r="A3250" i="22"/>
  <c r="A3249" i="22"/>
  <c r="A3248" i="22"/>
  <c r="A3247" i="22"/>
  <c r="A3246" i="22"/>
  <c r="A3245" i="22"/>
  <c r="A3244" i="22"/>
  <c r="A3243" i="22"/>
  <c r="A3242" i="22"/>
  <c r="A3241" i="22"/>
  <c r="A3240" i="22"/>
  <c r="A3239" i="22"/>
  <c r="A3238" i="22"/>
  <c r="A3237" i="22"/>
  <c r="A3236" i="22"/>
  <c r="A3235" i="22"/>
  <c r="A3234" i="22"/>
  <c r="A3233" i="22"/>
  <c r="A3232" i="22"/>
  <c r="A3231" i="22"/>
  <c r="A3230" i="22"/>
  <c r="A3229" i="22"/>
  <c r="A3228" i="22"/>
  <c r="A3227" i="22"/>
  <c r="A3226" i="22"/>
  <c r="A3225" i="22"/>
  <c r="A3224" i="22"/>
  <c r="A3223" i="22"/>
  <c r="A3222" i="22"/>
  <c r="A3221" i="22"/>
  <c r="A3220" i="22"/>
  <c r="A3219" i="22"/>
  <c r="A3218" i="22"/>
  <c r="A3217" i="22"/>
  <c r="A3216" i="22"/>
  <c r="A3215" i="22"/>
  <c r="A3214" i="22"/>
  <c r="A3213" i="22"/>
  <c r="A3212" i="22"/>
  <c r="A3211" i="22"/>
  <c r="A3210" i="22"/>
  <c r="A3209" i="22"/>
  <c r="A3208" i="22"/>
  <c r="A3207" i="22"/>
  <c r="A3206" i="22"/>
  <c r="A3205" i="22"/>
  <c r="A3204" i="22"/>
  <c r="A3203" i="22"/>
  <c r="A3202" i="22"/>
  <c r="A3201" i="22"/>
  <c r="A3200" i="22"/>
  <c r="A3199" i="22"/>
  <c r="A3198" i="22"/>
  <c r="A3197" i="22"/>
  <c r="A3196" i="22"/>
  <c r="A3195" i="22"/>
  <c r="A3194" i="22"/>
  <c r="A3193" i="22"/>
  <c r="A3192" i="22"/>
  <c r="A3191" i="22"/>
  <c r="A3190" i="22"/>
  <c r="A3189" i="22"/>
  <c r="A3188" i="22"/>
  <c r="A3187" i="22"/>
  <c r="A3186" i="22"/>
  <c r="A3185" i="22"/>
  <c r="A3184" i="22"/>
  <c r="A3183" i="22"/>
  <c r="A3182" i="22"/>
  <c r="A3181" i="22"/>
  <c r="A3180" i="22"/>
  <c r="A3179" i="22"/>
  <c r="A3178" i="22"/>
  <c r="A3177" i="22"/>
  <c r="A3176" i="22"/>
  <c r="A3175" i="22"/>
  <c r="A3174" i="22"/>
  <c r="A3173" i="22"/>
  <c r="A3172" i="22"/>
  <c r="A3171" i="22"/>
  <c r="A3170" i="22"/>
  <c r="A3169" i="22"/>
  <c r="A3168" i="22"/>
  <c r="A3167" i="22"/>
  <c r="A3166" i="22"/>
  <c r="A3165" i="22"/>
  <c r="A3164" i="22"/>
  <c r="A3163" i="22"/>
  <c r="A3162" i="22"/>
  <c r="A3161" i="22"/>
  <c r="A3160" i="22"/>
  <c r="A3159" i="22"/>
  <c r="A3158" i="22"/>
  <c r="A3157" i="22"/>
  <c r="A3156" i="22"/>
  <c r="A3155" i="22"/>
  <c r="A3154" i="22"/>
  <c r="A3153" i="22"/>
  <c r="A3152" i="22"/>
  <c r="A3151" i="22"/>
  <c r="A3150" i="22"/>
  <c r="A3149" i="22"/>
  <c r="A3148" i="22"/>
  <c r="A3147" i="22"/>
  <c r="A3146" i="22"/>
  <c r="A3145" i="22"/>
  <c r="A3144" i="22"/>
  <c r="A3143" i="22"/>
  <c r="A3142" i="22"/>
  <c r="A3141" i="22"/>
  <c r="A3140" i="22"/>
  <c r="A3139" i="22"/>
  <c r="A3138" i="22"/>
  <c r="A3137" i="22"/>
  <c r="A3136" i="22"/>
  <c r="A3135" i="22"/>
  <c r="A3134" i="22"/>
  <c r="A3133" i="22"/>
  <c r="A3132" i="22"/>
  <c r="A3131" i="22"/>
  <c r="A3130" i="22"/>
  <c r="A3129" i="22"/>
  <c r="A3128" i="22"/>
  <c r="A3127" i="22"/>
  <c r="A3126" i="22"/>
  <c r="A3125" i="22"/>
  <c r="A3124" i="22"/>
  <c r="A3123" i="22"/>
  <c r="A3122" i="22"/>
  <c r="A3121" i="22"/>
  <c r="A3120" i="22"/>
  <c r="A3119" i="22"/>
  <c r="A3118" i="22"/>
  <c r="A3117" i="22"/>
  <c r="A3116" i="22"/>
  <c r="A3115" i="22"/>
  <c r="A3114" i="22"/>
  <c r="A3113" i="22"/>
  <c r="A3112" i="22"/>
  <c r="A3111" i="22"/>
  <c r="A3110" i="22"/>
  <c r="A3109" i="22"/>
  <c r="A3108" i="22"/>
  <c r="A3107" i="22"/>
  <c r="A3106" i="22"/>
  <c r="A3105" i="22"/>
  <c r="A3104" i="22"/>
  <c r="A3103" i="22"/>
  <c r="A3102" i="22"/>
  <c r="A3101" i="22"/>
  <c r="A3100" i="22"/>
  <c r="A3099" i="22"/>
  <c r="A3098" i="22"/>
  <c r="A3097" i="22"/>
  <c r="A3096" i="22"/>
  <c r="A3095" i="22"/>
  <c r="A3094" i="22"/>
  <c r="A3093" i="22"/>
  <c r="A3092" i="22"/>
  <c r="A3091" i="22"/>
  <c r="A3090" i="22"/>
  <c r="A3089" i="22"/>
  <c r="A3088" i="22"/>
  <c r="A3087" i="22"/>
  <c r="A3086" i="22"/>
  <c r="A3085" i="22"/>
  <c r="A3084" i="22"/>
  <c r="A3083" i="22"/>
  <c r="A3082" i="22"/>
  <c r="A3081" i="22"/>
  <c r="A3080" i="22"/>
  <c r="A3079" i="22"/>
  <c r="A3078" i="22"/>
  <c r="A3077" i="22"/>
  <c r="A3076" i="22"/>
  <c r="A3075" i="22"/>
  <c r="A3074" i="22"/>
  <c r="A3073" i="22"/>
  <c r="A3072" i="22"/>
  <c r="A3071" i="22"/>
  <c r="A3070" i="22"/>
  <c r="A3069" i="22"/>
  <c r="A3068" i="22"/>
  <c r="A3067" i="22"/>
  <c r="A3066" i="22"/>
  <c r="A3065" i="22"/>
  <c r="A3064" i="22"/>
  <c r="A3063" i="22"/>
  <c r="A3062" i="22"/>
  <c r="A3061" i="22"/>
  <c r="A3060" i="22"/>
  <c r="A3059" i="22"/>
  <c r="A3058" i="22"/>
  <c r="A3057" i="22"/>
  <c r="A3056" i="22"/>
  <c r="A3055" i="22"/>
  <c r="A3054" i="22"/>
  <c r="A3053" i="22"/>
  <c r="A3052" i="22"/>
  <c r="A3051" i="22"/>
  <c r="A3050" i="22"/>
  <c r="A3049" i="22"/>
  <c r="A3048" i="22"/>
  <c r="A3047" i="22"/>
  <c r="A3046" i="22"/>
  <c r="A3045" i="22"/>
  <c r="A3044" i="22"/>
  <c r="A3043" i="22"/>
  <c r="A3042" i="22"/>
  <c r="A3041" i="22"/>
  <c r="A3040" i="22"/>
  <c r="A3039" i="22"/>
  <c r="A3038" i="22"/>
  <c r="A3037" i="22"/>
  <c r="A3036" i="22"/>
  <c r="A3035" i="22"/>
  <c r="A3034" i="22"/>
  <c r="A3033" i="22"/>
  <c r="A3032" i="22"/>
  <c r="A3031" i="22"/>
  <c r="A3030" i="22"/>
  <c r="A3029" i="22"/>
  <c r="A3028" i="22"/>
  <c r="A3027" i="22"/>
  <c r="A3026" i="22"/>
  <c r="A3025" i="22"/>
  <c r="A3024" i="22"/>
  <c r="A3023" i="22"/>
  <c r="A3022" i="22"/>
  <c r="A3021" i="22"/>
  <c r="A3020" i="22"/>
  <c r="A3019" i="22"/>
  <c r="A3018" i="22"/>
  <c r="A3017" i="22"/>
  <c r="A3016" i="22"/>
  <c r="A3015" i="22"/>
  <c r="A3014" i="22"/>
  <c r="A3013" i="22"/>
  <c r="A3012" i="22"/>
  <c r="A3011" i="22"/>
  <c r="A3010" i="22"/>
  <c r="A3009" i="22"/>
  <c r="A3008" i="22"/>
  <c r="A3007" i="22"/>
  <c r="A3006" i="22"/>
  <c r="A3005" i="22"/>
  <c r="A3004" i="22"/>
  <c r="A3003" i="22"/>
  <c r="A3002" i="22"/>
  <c r="A3001" i="22"/>
  <c r="A3000" i="22"/>
  <c r="A2999" i="22"/>
  <c r="A2998" i="22"/>
  <c r="A2997" i="22"/>
  <c r="A2996" i="22"/>
  <c r="A2995" i="22"/>
  <c r="A2994" i="22"/>
  <c r="A2993" i="22"/>
  <c r="A2992" i="22"/>
  <c r="A2991" i="22"/>
  <c r="A2990" i="22"/>
  <c r="A2989" i="22"/>
  <c r="A2988" i="22"/>
  <c r="A2987" i="22"/>
  <c r="A2986" i="22"/>
  <c r="A2985" i="22"/>
  <c r="A2984" i="22"/>
  <c r="A2983" i="22"/>
  <c r="A2982" i="22"/>
  <c r="A2981" i="22"/>
  <c r="A2980" i="22"/>
  <c r="A2979" i="22"/>
  <c r="A2978" i="22"/>
  <c r="A2977" i="22"/>
  <c r="A2976" i="22"/>
  <c r="A2975" i="22"/>
  <c r="A2974" i="22"/>
  <c r="A2973" i="22"/>
  <c r="A2972" i="22"/>
  <c r="A2971" i="22"/>
  <c r="A2970" i="22"/>
  <c r="A2969" i="22"/>
  <c r="A2968" i="22"/>
  <c r="A2967" i="22"/>
  <c r="A2966" i="22"/>
  <c r="A2965" i="22"/>
  <c r="A2964" i="22"/>
  <c r="A2963" i="22"/>
  <c r="A2962" i="22"/>
  <c r="A2961" i="22"/>
  <c r="A2960" i="22"/>
  <c r="A2959" i="22"/>
  <c r="A2958" i="22"/>
  <c r="A2957" i="22"/>
  <c r="A2956" i="22"/>
  <c r="A2955" i="22"/>
  <c r="A2954" i="22"/>
  <c r="A2953" i="22"/>
  <c r="A2952" i="22"/>
  <c r="A2951" i="22"/>
  <c r="A2950" i="22"/>
  <c r="A2949" i="22"/>
  <c r="A2948" i="22"/>
  <c r="A2947" i="22"/>
  <c r="A2946" i="22"/>
  <c r="A2945" i="22"/>
  <c r="A2944" i="22"/>
  <c r="A2943" i="22"/>
  <c r="A2942" i="22"/>
  <c r="A2941" i="22"/>
  <c r="A2940" i="22"/>
  <c r="A2939" i="22"/>
  <c r="A2938" i="22"/>
  <c r="A2937" i="22"/>
  <c r="A2936" i="22"/>
  <c r="A2935" i="22"/>
  <c r="A2934" i="22"/>
  <c r="A2933" i="22"/>
  <c r="A2932" i="22"/>
  <c r="A2931" i="22"/>
  <c r="A2930" i="22"/>
  <c r="A2929" i="22"/>
  <c r="A2928" i="22"/>
  <c r="A2927" i="22"/>
  <c r="A2926" i="22"/>
  <c r="A2925" i="22"/>
  <c r="A2924" i="22"/>
  <c r="A2923" i="22"/>
  <c r="A2922" i="22"/>
  <c r="A2921" i="22"/>
  <c r="A2920" i="22"/>
  <c r="A2919" i="22"/>
  <c r="A2918" i="22"/>
  <c r="A2917" i="22"/>
  <c r="A2916" i="22"/>
  <c r="A2915" i="22"/>
  <c r="A2914" i="22"/>
  <c r="A2913" i="22"/>
  <c r="A2912" i="22"/>
  <c r="A2911" i="22"/>
  <c r="A2910" i="22"/>
  <c r="A2909" i="22"/>
  <c r="A2908" i="22"/>
  <c r="A2907" i="22"/>
  <c r="A2906" i="22"/>
  <c r="A2905" i="22"/>
  <c r="A2904" i="22"/>
  <c r="A2903" i="22"/>
  <c r="A2902" i="22"/>
  <c r="A2901" i="22"/>
  <c r="A2900" i="22"/>
  <c r="A2899" i="22"/>
  <c r="A2898" i="22"/>
  <c r="A2897" i="22"/>
  <c r="A2896" i="22"/>
  <c r="A2895" i="22"/>
  <c r="A2894" i="22"/>
  <c r="A2893" i="22"/>
  <c r="A2892" i="22"/>
  <c r="A2891" i="22"/>
  <c r="A2890" i="22"/>
  <c r="A2889" i="22"/>
  <c r="A2888" i="22"/>
  <c r="A2887" i="22"/>
  <c r="A2886" i="22"/>
  <c r="A2885" i="22"/>
  <c r="A2884" i="22"/>
  <c r="A2883" i="22"/>
  <c r="A2882" i="22"/>
  <c r="A2881" i="22"/>
  <c r="A2880" i="22"/>
  <c r="A2879" i="22"/>
  <c r="A2878" i="22"/>
  <c r="A2877" i="22"/>
  <c r="A2876" i="22"/>
  <c r="A2875" i="22"/>
  <c r="A2874" i="22"/>
  <c r="A2873" i="22"/>
  <c r="A2872" i="22"/>
  <c r="A2871" i="22"/>
  <c r="A2870" i="22"/>
  <c r="A2869" i="22"/>
  <c r="A2868" i="22"/>
  <c r="A2867" i="22"/>
  <c r="A2866" i="22"/>
  <c r="A2865" i="22"/>
  <c r="A2864" i="22"/>
  <c r="A2863" i="22"/>
  <c r="A2862" i="22"/>
  <c r="A2861" i="22"/>
  <c r="A2860" i="22"/>
  <c r="A2859" i="22"/>
  <c r="A2858" i="22"/>
  <c r="A2857" i="22"/>
  <c r="A2856" i="22"/>
  <c r="A2855" i="22"/>
  <c r="A2854" i="22"/>
  <c r="A2853" i="22"/>
  <c r="A2852" i="22"/>
  <c r="A2851" i="22"/>
  <c r="A2850" i="22"/>
  <c r="A2849" i="22"/>
  <c r="A2848" i="22"/>
  <c r="A2847" i="22"/>
  <c r="A2846" i="22"/>
  <c r="A2845" i="22"/>
  <c r="A2844" i="22"/>
  <c r="A2843" i="22"/>
  <c r="A2842" i="22"/>
  <c r="A2841" i="22"/>
  <c r="A2840" i="22"/>
  <c r="A2839" i="22"/>
  <c r="A2838" i="22"/>
  <c r="A2837" i="22"/>
  <c r="A2836" i="22"/>
  <c r="A2835" i="22"/>
  <c r="A2834" i="22"/>
  <c r="A2833" i="22"/>
  <c r="A2832" i="22"/>
  <c r="A2831" i="22"/>
  <c r="A2830" i="22"/>
  <c r="A2829" i="22"/>
  <c r="A2828" i="22"/>
  <c r="A2827" i="22"/>
  <c r="A2826" i="22"/>
  <c r="A2825" i="22"/>
  <c r="A2824" i="22"/>
  <c r="A2823" i="22"/>
  <c r="A2822" i="22"/>
  <c r="A2821" i="22"/>
  <c r="A2820" i="22"/>
  <c r="A2819" i="22"/>
  <c r="A2818" i="22"/>
  <c r="A2817" i="22"/>
  <c r="A2816" i="22"/>
  <c r="A2815" i="22"/>
  <c r="A2814" i="22"/>
  <c r="A2813" i="22"/>
  <c r="A2812" i="22"/>
  <c r="A2811" i="22"/>
  <c r="A2810" i="22"/>
  <c r="A2809" i="22"/>
  <c r="A2808" i="22"/>
  <c r="A2807" i="22"/>
  <c r="A2806" i="22"/>
  <c r="A2805" i="22"/>
  <c r="A2804" i="22"/>
  <c r="A2803" i="22"/>
  <c r="A2802" i="22"/>
  <c r="A2801" i="22"/>
  <c r="A2800" i="22"/>
  <c r="A2799" i="22"/>
  <c r="A2798" i="22"/>
  <c r="A2797" i="22"/>
  <c r="A2796" i="22"/>
  <c r="A2795" i="22"/>
  <c r="A2794" i="22"/>
  <c r="A2793" i="22"/>
  <c r="A2792" i="22"/>
  <c r="A2791" i="22"/>
  <c r="A2790" i="22"/>
  <c r="A2789" i="22"/>
  <c r="A2788" i="22"/>
  <c r="A2787" i="22"/>
  <c r="A2786" i="22"/>
  <c r="A2785" i="22"/>
  <c r="A2784" i="22"/>
  <c r="A2783" i="22"/>
  <c r="A2782" i="22"/>
  <c r="A2781" i="22"/>
  <c r="A2780" i="22"/>
  <c r="A2779" i="22"/>
  <c r="A2778" i="22"/>
  <c r="A2777" i="22"/>
  <c r="A2776" i="22"/>
  <c r="A2775" i="22"/>
  <c r="A2774" i="22"/>
  <c r="A2773" i="22"/>
  <c r="A2772" i="22"/>
  <c r="A2771" i="22"/>
  <c r="A2770" i="22"/>
  <c r="A2769" i="22"/>
  <c r="A2768" i="22"/>
  <c r="A2767" i="22"/>
  <c r="A2766" i="22"/>
  <c r="A2765" i="22"/>
  <c r="A2764" i="22"/>
  <c r="A2763" i="22"/>
  <c r="A2762" i="22"/>
  <c r="A2761" i="22"/>
  <c r="A2760" i="22"/>
  <c r="A2759" i="22"/>
  <c r="A2758" i="22"/>
  <c r="A2757" i="22"/>
  <c r="A2756" i="22"/>
  <c r="A2755" i="22"/>
  <c r="A2754" i="22"/>
  <c r="A2753" i="22"/>
  <c r="A2752" i="22"/>
  <c r="A2751" i="22"/>
  <c r="A2750" i="22"/>
  <c r="A2749" i="22"/>
  <c r="A2748" i="22"/>
  <c r="A2747" i="22"/>
  <c r="A2746" i="22"/>
  <c r="A2745" i="22"/>
  <c r="A2744" i="22"/>
  <c r="A2743" i="22"/>
  <c r="A2742" i="22"/>
  <c r="A2741" i="22"/>
  <c r="A2740" i="22"/>
  <c r="A2739" i="22"/>
  <c r="A2738" i="22"/>
  <c r="A2737" i="22"/>
  <c r="A2736" i="22"/>
  <c r="A2735" i="22"/>
  <c r="A2734" i="22"/>
  <c r="A2733" i="22"/>
  <c r="A2732" i="22"/>
  <c r="A2731" i="22"/>
  <c r="A2730" i="22"/>
  <c r="A2729" i="22"/>
  <c r="A2728" i="22"/>
  <c r="A2727" i="22"/>
  <c r="A2726" i="22"/>
  <c r="A2725" i="22"/>
  <c r="A2724" i="22"/>
  <c r="A2723" i="22"/>
  <c r="A2722" i="22"/>
  <c r="A2721" i="22"/>
  <c r="A2720" i="22"/>
  <c r="A2719" i="22"/>
  <c r="A2718" i="22"/>
  <c r="A2717" i="22"/>
  <c r="A2716" i="22"/>
  <c r="A2715" i="22"/>
  <c r="A2714" i="22"/>
  <c r="A2713" i="22"/>
  <c r="A2712" i="22"/>
  <c r="A2711" i="22"/>
  <c r="A2710" i="22"/>
  <c r="A2709" i="22"/>
  <c r="A2708" i="22"/>
  <c r="A2707" i="22"/>
  <c r="A2706" i="22"/>
  <c r="A2705" i="22"/>
  <c r="A2704" i="22"/>
  <c r="A2703" i="22"/>
  <c r="A2702" i="22"/>
  <c r="A2701" i="22"/>
  <c r="A2700" i="22"/>
  <c r="A2699" i="22"/>
  <c r="A2698" i="22"/>
  <c r="A2697" i="22"/>
  <c r="A2696" i="22"/>
  <c r="A2695" i="22"/>
  <c r="A2694" i="22"/>
  <c r="A2693" i="22"/>
  <c r="A2692" i="22"/>
  <c r="A2691" i="22"/>
  <c r="A2690" i="22"/>
  <c r="A2689" i="22"/>
  <c r="A2688" i="22"/>
  <c r="A2687" i="22"/>
  <c r="A2686" i="22"/>
  <c r="A2685" i="22"/>
  <c r="A2684" i="22"/>
  <c r="A2683" i="22"/>
  <c r="A2682" i="22"/>
  <c r="A2681" i="22"/>
  <c r="A2680" i="22"/>
  <c r="A2679" i="22"/>
  <c r="A2678" i="22"/>
  <c r="A2677" i="22"/>
  <c r="A2676" i="22"/>
  <c r="A2675" i="22"/>
  <c r="A2674" i="22"/>
  <c r="A2673" i="22"/>
  <c r="A2672" i="22"/>
  <c r="A2671" i="22"/>
  <c r="A2670" i="22"/>
  <c r="A2669" i="22"/>
  <c r="A2668" i="22"/>
  <c r="A2667" i="22"/>
  <c r="A2666" i="22"/>
  <c r="A2665" i="22"/>
  <c r="A2664" i="22"/>
  <c r="A2663" i="22"/>
  <c r="A2662" i="22"/>
  <c r="A2661" i="22"/>
  <c r="A2660" i="22"/>
  <c r="A2659" i="22"/>
  <c r="A2658" i="22"/>
  <c r="A2657" i="22"/>
  <c r="A2656" i="22"/>
  <c r="A2655" i="22"/>
  <c r="A2654" i="22"/>
  <c r="A2653" i="22"/>
  <c r="A2652" i="22"/>
  <c r="A2651" i="22"/>
  <c r="A2650" i="22"/>
  <c r="A2649" i="22"/>
  <c r="A2648" i="22"/>
  <c r="A2647" i="22"/>
  <c r="A2646" i="22"/>
  <c r="A2645" i="22"/>
  <c r="A2644" i="22"/>
  <c r="A2643" i="22"/>
  <c r="A2642" i="22"/>
  <c r="A2641" i="22"/>
  <c r="A2640" i="22"/>
  <c r="A2639" i="22"/>
  <c r="A2638" i="22"/>
  <c r="A2637" i="22"/>
  <c r="A2636" i="22"/>
  <c r="A2635" i="22"/>
  <c r="A2634" i="22"/>
  <c r="A2633" i="22"/>
  <c r="A2632" i="22"/>
  <c r="A2631" i="22"/>
  <c r="A2630" i="22"/>
  <c r="A2629" i="22"/>
  <c r="A2628" i="22"/>
  <c r="A2627" i="22"/>
  <c r="A2626" i="22"/>
  <c r="A2625" i="22"/>
  <c r="A2624" i="22"/>
  <c r="A2623" i="22"/>
  <c r="A2622" i="22"/>
  <c r="A2621" i="22"/>
  <c r="A2620" i="22"/>
  <c r="A2619" i="22"/>
  <c r="A2618" i="22"/>
  <c r="A2617" i="22"/>
  <c r="A2616" i="22"/>
  <c r="A2615" i="22"/>
  <c r="A2614" i="22"/>
  <c r="A2613" i="22"/>
  <c r="A2612" i="22"/>
  <c r="A2611" i="22"/>
  <c r="A2610" i="22"/>
  <c r="A2609" i="22"/>
  <c r="A2608" i="22"/>
  <c r="A2607" i="22"/>
  <c r="A2606" i="22"/>
  <c r="A2605" i="22"/>
  <c r="A2604" i="22"/>
  <c r="A2603" i="22"/>
  <c r="A2602" i="22"/>
  <c r="A2601" i="22"/>
  <c r="A2600" i="22"/>
  <c r="A2599" i="22"/>
  <c r="A2598" i="22"/>
  <c r="A2597" i="22"/>
  <c r="A2596" i="22"/>
  <c r="A2595" i="22"/>
  <c r="A2594" i="22"/>
  <c r="A2593" i="22"/>
  <c r="A2592" i="22"/>
  <c r="A2591" i="22"/>
  <c r="A2590" i="22"/>
  <c r="A2589" i="22"/>
  <c r="A2588" i="22"/>
  <c r="A2587" i="22"/>
  <c r="A2586" i="22"/>
  <c r="A2585" i="22"/>
  <c r="A2584" i="22"/>
  <c r="A2583" i="22"/>
  <c r="A2582" i="22"/>
  <c r="A2581" i="22"/>
  <c r="A2580" i="22"/>
  <c r="A2579" i="22"/>
  <c r="A2578" i="22"/>
  <c r="A2577" i="22"/>
  <c r="A2576" i="22"/>
  <c r="A2575" i="22"/>
  <c r="A2574" i="22"/>
  <c r="A2573" i="22"/>
  <c r="A2572" i="22"/>
  <c r="A2571" i="22"/>
  <c r="A2570" i="22"/>
  <c r="A2569" i="22"/>
  <c r="A2568" i="22"/>
  <c r="A2567" i="22"/>
  <c r="A2566" i="22"/>
  <c r="A2565" i="22"/>
  <c r="A2564" i="22"/>
  <c r="A2563" i="22"/>
  <c r="A2562" i="22"/>
  <c r="A2561" i="22"/>
  <c r="A2560" i="22"/>
  <c r="A2559" i="22"/>
  <c r="A2558" i="22"/>
  <c r="A2557" i="22"/>
  <c r="A2556" i="22"/>
  <c r="A2555" i="22"/>
  <c r="A2554" i="22"/>
  <c r="A2553" i="22"/>
  <c r="A2552" i="22"/>
  <c r="A2551" i="22"/>
  <c r="A2550" i="22"/>
  <c r="A2549" i="22"/>
  <c r="A2548" i="22"/>
  <c r="A2547" i="22"/>
  <c r="A2546" i="22"/>
  <c r="A2545" i="22"/>
  <c r="A2544" i="22"/>
  <c r="A2543" i="22"/>
  <c r="A2542" i="22"/>
  <c r="A2541" i="22"/>
  <c r="A2540" i="22"/>
  <c r="A2539" i="22"/>
  <c r="A2538" i="22"/>
  <c r="A2535" i="22"/>
  <c r="A2534" i="22"/>
  <c r="A2533" i="22"/>
  <c r="A2532" i="22"/>
  <c r="A2531" i="22"/>
  <c r="A2530" i="22"/>
  <c r="A2529" i="22"/>
  <c r="A2528" i="22"/>
  <c r="A2527" i="22"/>
  <c r="A2526" i="22"/>
  <c r="A2525" i="22"/>
  <c r="A2524" i="22"/>
  <c r="A2523" i="22"/>
  <c r="A2522" i="22"/>
  <c r="A2521" i="22"/>
  <c r="A2520" i="22"/>
  <c r="A2519" i="22"/>
  <c r="A2518" i="22"/>
  <c r="A2517" i="22"/>
  <c r="A2516" i="22"/>
  <c r="A2515" i="22"/>
  <c r="A2514" i="22"/>
  <c r="A2513" i="22"/>
  <c r="A2512" i="22"/>
  <c r="A2511" i="22"/>
  <c r="A2510" i="22"/>
  <c r="A2509" i="22"/>
  <c r="A2508" i="22"/>
  <c r="A2507" i="22"/>
  <c r="A2506" i="22"/>
  <c r="A2505" i="22"/>
  <c r="A2502" i="22"/>
  <c r="A2501" i="22"/>
  <c r="A2500" i="22"/>
  <c r="A2499" i="22"/>
  <c r="A2498" i="22"/>
  <c r="A2497" i="22"/>
  <c r="A2496" i="22"/>
  <c r="A2495" i="22"/>
  <c r="A2494" i="22"/>
  <c r="A2493" i="22"/>
  <c r="A2492" i="22"/>
  <c r="A2491" i="22"/>
  <c r="A2490" i="22"/>
  <c r="A2489" i="22"/>
  <c r="A2488" i="22"/>
  <c r="A2487" i="22"/>
  <c r="A2486" i="22"/>
  <c r="A2485" i="22"/>
  <c r="A2484" i="22"/>
  <c r="A2483" i="22"/>
  <c r="A2482" i="22"/>
  <c r="A2481" i="22"/>
  <c r="A2480" i="22"/>
  <c r="A2479" i="22"/>
  <c r="A2478" i="22"/>
  <c r="A2477" i="22"/>
  <c r="A2476" i="22"/>
  <c r="A2475" i="22"/>
  <c r="A2474" i="22"/>
  <c r="A2473" i="22"/>
  <c r="A2472" i="22"/>
  <c r="A2471" i="22"/>
  <c r="A2470" i="22"/>
  <c r="A2469" i="22"/>
  <c r="A2468" i="22"/>
  <c r="A2467" i="22"/>
  <c r="A2466" i="22"/>
  <c r="A2465" i="22"/>
  <c r="A2464" i="22"/>
  <c r="A2463" i="22"/>
  <c r="A2462" i="22"/>
  <c r="A2461" i="22"/>
  <c r="A2460" i="22"/>
  <c r="A2459" i="22"/>
  <c r="A2458" i="22"/>
  <c r="A2457" i="22"/>
  <c r="A2456" i="22"/>
  <c r="A2455" i="22"/>
  <c r="A2454" i="22"/>
  <c r="A2453" i="22"/>
  <c r="A2452" i="22"/>
  <c r="A2451" i="22"/>
  <c r="A2450" i="22"/>
  <c r="A2449" i="22"/>
  <c r="A2448" i="22"/>
  <c r="A2447" i="22"/>
  <c r="A2446" i="22"/>
  <c r="A2445" i="22"/>
  <c r="A2444" i="22"/>
  <c r="A2443" i="22"/>
  <c r="A2442" i="22"/>
  <c r="A2441" i="22"/>
  <c r="A2440" i="22"/>
  <c r="A2439" i="22"/>
  <c r="A2438" i="22"/>
  <c r="A2437" i="22"/>
  <c r="A2436" i="22"/>
  <c r="A2435" i="22"/>
  <c r="A2434" i="22"/>
  <c r="A2433" i="22"/>
  <c r="A2432" i="22"/>
  <c r="A2431" i="22"/>
  <c r="A2430" i="22"/>
  <c r="A2429" i="22"/>
  <c r="A2428" i="22"/>
  <c r="A2427" i="22"/>
  <c r="A2426" i="22"/>
  <c r="A2425" i="22"/>
  <c r="A2424" i="22"/>
  <c r="A2423" i="22"/>
  <c r="A2422" i="22"/>
  <c r="A2421" i="22"/>
  <c r="A2420" i="22"/>
  <c r="A2419" i="22"/>
  <c r="A2418" i="22"/>
  <c r="A2417" i="22"/>
  <c r="A2416" i="22"/>
  <c r="A2415" i="22"/>
  <c r="A2414" i="22"/>
  <c r="A2413" i="22"/>
  <c r="A2412" i="22"/>
  <c r="A2411" i="22"/>
  <c r="A2410" i="22"/>
  <c r="A2409" i="22"/>
  <c r="A2408" i="22"/>
  <c r="A2407" i="22"/>
  <c r="A2406" i="22"/>
  <c r="A2405" i="22"/>
  <c r="A2404" i="22"/>
  <c r="A2403" i="22"/>
  <c r="A2402" i="22"/>
  <c r="A2401" i="22"/>
  <c r="A2400" i="22"/>
  <c r="A2399" i="22"/>
  <c r="A2398" i="22"/>
  <c r="A2397" i="22"/>
  <c r="A2396" i="22"/>
  <c r="A2395" i="22"/>
  <c r="A2394" i="22"/>
  <c r="A2393" i="22"/>
  <c r="A2392" i="22"/>
  <c r="A2391" i="22"/>
  <c r="A2390" i="22"/>
  <c r="A2389" i="22"/>
  <c r="A2388" i="22"/>
  <c r="A2387" i="22"/>
  <c r="A2386" i="22"/>
  <c r="A2385" i="22"/>
  <c r="A2384" i="22"/>
  <c r="A2383" i="22"/>
  <c r="A2382" i="22"/>
  <c r="A2381" i="22"/>
  <c r="A2380" i="22"/>
  <c r="A2379" i="22"/>
  <c r="A2378" i="22"/>
  <c r="A2377" i="22"/>
  <c r="A2376" i="22"/>
  <c r="A2375" i="22"/>
  <c r="A2374" i="22"/>
  <c r="A2373" i="22"/>
  <c r="A2372" i="22"/>
  <c r="A2371" i="22"/>
  <c r="A2370" i="22"/>
  <c r="A2369" i="22"/>
  <c r="A2368" i="22"/>
  <c r="A2367" i="22"/>
  <c r="A2366" i="22"/>
  <c r="A2365" i="22"/>
  <c r="A2364" i="22"/>
  <c r="A2363" i="22"/>
  <c r="A2362" i="22"/>
  <c r="A2361" i="22"/>
  <c r="A2360" i="22"/>
  <c r="A2359" i="22"/>
  <c r="A2358" i="22"/>
  <c r="A2357" i="22"/>
  <c r="A2356" i="22"/>
  <c r="A2355" i="22"/>
  <c r="A2354" i="22"/>
  <c r="A2353" i="22"/>
  <c r="A2352" i="22"/>
  <c r="A2351" i="22"/>
  <c r="A2350" i="22"/>
  <c r="A2349" i="22"/>
  <c r="A2348" i="22"/>
  <c r="A2347" i="22"/>
  <c r="A2346" i="22"/>
  <c r="A2345" i="22"/>
  <c r="A2344" i="22"/>
  <c r="A2343" i="22"/>
  <c r="A2342" i="22"/>
  <c r="A2341" i="22"/>
  <c r="A2340" i="22"/>
  <c r="A2339" i="22"/>
  <c r="A2338" i="22"/>
  <c r="A2337" i="22"/>
  <c r="A2336" i="22"/>
  <c r="A2335" i="22"/>
  <c r="A2334" i="22"/>
  <c r="A2333" i="22"/>
  <c r="A2332" i="22"/>
  <c r="A2331" i="22"/>
  <c r="A2330" i="22"/>
  <c r="A2329" i="22"/>
  <c r="A2328" i="22"/>
  <c r="A2327" i="22"/>
  <c r="A2326" i="22"/>
  <c r="A2325" i="22"/>
  <c r="A2324" i="22"/>
  <c r="A2323" i="22"/>
  <c r="A2322" i="22"/>
  <c r="A2321" i="22"/>
  <c r="A2320" i="22"/>
  <c r="A2319" i="22"/>
  <c r="A2318" i="22"/>
  <c r="A2317" i="22"/>
  <c r="A2316" i="22"/>
  <c r="A2315" i="22"/>
  <c r="A2314" i="22"/>
  <c r="A2313" i="22"/>
  <c r="A2312" i="22"/>
  <c r="A2311" i="22"/>
  <c r="A2310" i="22"/>
  <c r="A2309" i="22"/>
  <c r="A2308" i="22"/>
  <c r="A2307" i="22"/>
  <c r="A2304" i="22"/>
  <c r="A2303" i="22"/>
  <c r="A2302" i="22"/>
  <c r="A2301" i="22"/>
  <c r="A2300" i="22"/>
  <c r="A2299" i="22"/>
  <c r="A2298" i="22"/>
  <c r="A2297" i="22"/>
  <c r="A2296" i="22"/>
  <c r="A2295" i="22"/>
  <c r="A2294" i="22"/>
  <c r="A2293" i="22"/>
  <c r="A2292" i="22"/>
  <c r="A2291" i="22"/>
  <c r="A2290" i="22"/>
  <c r="A2289" i="22"/>
  <c r="A2288" i="22"/>
  <c r="A2287" i="22"/>
  <c r="A2286" i="22"/>
  <c r="A2285" i="22"/>
  <c r="A2284" i="22"/>
  <c r="A2283" i="22"/>
  <c r="A2282" i="22"/>
  <c r="A2281" i="22"/>
  <c r="A2280" i="22"/>
  <c r="A2279" i="22"/>
  <c r="A2278" i="22"/>
  <c r="A2277" i="22"/>
  <c r="A2276" i="22"/>
  <c r="A2275" i="22"/>
  <c r="A2274" i="22"/>
  <c r="A2273" i="22"/>
  <c r="A2272" i="22"/>
  <c r="A2271" i="22"/>
  <c r="A2270" i="22"/>
  <c r="A2269" i="22"/>
  <c r="A2268" i="22"/>
  <c r="A2267" i="22"/>
  <c r="A2266" i="22"/>
  <c r="A2265" i="22"/>
  <c r="A2264" i="22"/>
  <c r="A2263" i="22"/>
  <c r="A2262" i="22"/>
  <c r="A2261" i="22"/>
  <c r="A2260" i="22"/>
  <c r="A2259" i="22"/>
  <c r="A2258" i="22"/>
  <c r="A2257" i="22"/>
  <c r="A2256" i="22"/>
  <c r="A2255" i="22"/>
  <c r="A2254" i="22"/>
  <c r="A2253" i="22"/>
  <c r="A2252" i="22"/>
  <c r="A2251" i="22"/>
  <c r="A2250" i="22"/>
  <c r="A2249" i="22"/>
  <c r="A2248" i="22"/>
  <c r="A2247" i="22"/>
  <c r="A2246" i="22"/>
  <c r="A2245" i="22"/>
  <c r="A2244" i="22"/>
  <c r="A2243" i="22"/>
  <c r="A2242" i="22"/>
  <c r="A2241" i="22"/>
  <c r="A2238" i="22"/>
  <c r="A2237" i="22"/>
  <c r="A2236" i="22"/>
  <c r="A2235" i="22"/>
  <c r="A2234" i="22"/>
  <c r="A2233" i="22"/>
  <c r="A2232" i="22"/>
  <c r="A2231" i="22"/>
  <c r="A2230" i="22"/>
  <c r="A2229" i="22"/>
  <c r="A2228" i="22"/>
  <c r="A2227" i="22"/>
  <c r="A2226" i="22"/>
  <c r="A2225" i="22"/>
  <c r="A2224" i="22"/>
  <c r="A2223" i="22"/>
  <c r="A2222" i="22"/>
  <c r="A2221" i="22"/>
  <c r="A2220" i="22"/>
  <c r="A2219" i="22"/>
  <c r="A2218" i="22"/>
  <c r="A2217" i="22"/>
  <c r="A2216" i="22"/>
  <c r="A2215" i="22"/>
  <c r="A2214" i="22"/>
  <c r="A2213" i="22"/>
  <c r="A2212" i="22"/>
  <c r="A2211" i="22"/>
  <c r="A2210" i="22"/>
  <c r="A2209" i="22"/>
  <c r="A2208" i="22"/>
  <c r="A2205" i="22"/>
  <c r="A2204" i="22"/>
  <c r="A2203" i="22"/>
  <c r="A2202" i="22"/>
  <c r="A2201" i="22"/>
  <c r="A2200" i="22"/>
  <c r="A2199" i="22"/>
  <c r="A2198" i="22"/>
  <c r="A2197" i="22"/>
  <c r="A2196" i="22"/>
  <c r="A2195" i="22"/>
  <c r="A2194" i="22"/>
  <c r="A2193" i="22"/>
  <c r="A2192" i="22"/>
  <c r="A2191" i="22"/>
  <c r="A2190" i="22"/>
  <c r="A2189" i="22"/>
  <c r="A2188" i="22"/>
  <c r="A2187" i="22"/>
  <c r="A2186" i="22"/>
  <c r="A2185" i="22"/>
  <c r="A2184" i="22"/>
  <c r="A2183" i="22"/>
  <c r="A2182" i="22"/>
  <c r="A2181" i="22"/>
  <c r="A2180" i="22"/>
  <c r="A2179" i="22"/>
  <c r="A2178" i="22"/>
  <c r="A2177" i="22"/>
  <c r="A2176" i="22"/>
  <c r="A2175" i="22"/>
  <c r="A2174" i="22"/>
  <c r="A2173" i="22"/>
  <c r="A2172" i="22"/>
  <c r="A2171" i="22"/>
  <c r="A2170" i="22"/>
  <c r="A2169" i="22"/>
  <c r="A2168" i="22"/>
  <c r="A2167" i="22"/>
  <c r="A2166" i="22"/>
  <c r="A2165" i="22"/>
  <c r="A2164" i="22"/>
  <c r="A2163" i="22"/>
  <c r="A2162" i="22"/>
  <c r="A2161" i="22"/>
  <c r="A2160" i="22"/>
  <c r="A2159" i="22"/>
  <c r="A2158" i="22"/>
  <c r="A2157" i="22"/>
  <c r="A2156" i="22"/>
  <c r="A2155" i="22"/>
  <c r="A2154" i="22"/>
  <c r="A2153" i="22"/>
  <c r="A2152" i="22"/>
  <c r="A2151" i="22"/>
  <c r="A2150" i="22"/>
  <c r="A2149" i="22"/>
  <c r="A2148" i="22"/>
  <c r="A2147" i="22"/>
  <c r="A2146" i="22"/>
  <c r="A2145" i="22"/>
  <c r="A2144" i="22"/>
  <c r="A2143" i="22"/>
  <c r="A2142" i="22"/>
  <c r="A2139" i="22"/>
  <c r="A2138" i="22"/>
  <c r="A2137" i="22"/>
  <c r="A2136" i="22"/>
  <c r="A2135" i="22"/>
  <c r="A2134" i="22"/>
  <c r="A2133" i="22"/>
  <c r="A2132" i="22"/>
  <c r="A2131" i="22"/>
  <c r="A2130" i="22"/>
  <c r="A2129" i="22"/>
  <c r="A2128" i="22"/>
  <c r="A2127" i="22"/>
  <c r="A2126" i="22"/>
  <c r="A2125" i="22"/>
  <c r="A2124" i="22"/>
  <c r="A2123" i="22"/>
  <c r="A2122" i="22"/>
  <c r="A2121" i="22"/>
  <c r="A2120" i="22"/>
  <c r="A2119" i="22"/>
  <c r="A2118" i="22"/>
  <c r="A2117" i="22"/>
  <c r="A2116" i="22"/>
  <c r="A2115" i="22"/>
  <c r="A2114" i="22"/>
  <c r="A2113" i="22"/>
  <c r="A2112" i="22"/>
  <c r="A2111" i="22"/>
  <c r="A2110" i="22"/>
  <c r="A2109" i="22"/>
  <c r="A2106" i="22"/>
  <c r="A2105" i="22"/>
  <c r="A2104" i="22"/>
  <c r="A2103" i="22"/>
  <c r="A2102" i="22"/>
  <c r="A2101" i="22"/>
  <c r="A2100" i="22"/>
  <c r="A2099" i="22"/>
  <c r="A2098" i="22"/>
  <c r="A2097" i="22"/>
  <c r="A2096" i="22"/>
  <c r="A2095" i="22"/>
  <c r="A2094" i="22"/>
  <c r="A2093" i="22"/>
  <c r="A2092" i="22"/>
  <c r="A2091" i="22"/>
  <c r="A2090" i="22"/>
  <c r="A2089" i="22"/>
  <c r="A2088" i="22"/>
  <c r="A2087" i="22"/>
  <c r="A2086" i="22"/>
  <c r="A2085" i="22"/>
  <c r="A2084" i="22"/>
  <c r="A2083" i="22"/>
  <c r="A2082" i="22"/>
  <c r="A2081" i="22"/>
  <c r="A2080" i="22"/>
  <c r="A2079" i="22"/>
  <c r="A2078" i="22"/>
  <c r="A2077" i="22"/>
  <c r="A2076" i="22"/>
  <c r="A2075" i="22"/>
  <c r="A2074" i="22"/>
  <c r="A2073" i="22"/>
  <c r="A2072" i="22"/>
  <c r="A2071" i="22"/>
  <c r="A2070" i="22"/>
  <c r="A2069" i="22"/>
  <c r="A2068" i="22"/>
  <c r="A2067" i="22"/>
  <c r="A2066" i="22"/>
  <c r="A2065" i="22"/>
  <c r="A2064" i="22"/>
  <c r="A2063" i="22"/>
  <c r="A2062" i="22"/>
  <c r="A2061" i="22"/>
  <c r="A2060" i="22"/>
  <c r="A2059" i="22"/>
  <c r="A2058" i="22"/>
  <c r="A2057" i="22"/>
  <c r="A2056" i="22"/>
  <c r="A2055" i="22"/>
  <c r="A2054" i="22"/>
  <c r="A2053" i="22"/>
  <c r="A2052" i="22"/>
  <c r="A2051" i="22"/>
  <c r="A2050" i="22"/>
  <c r="A2049" i="22"/>
  <c r="A2048" i="22"/>
  <c r="A2047" i="22"/>
  <c r="A2046" i="22"/>
  <c r="A2045" i="22"/>
  <c r="A2044" i="22"/>
  <c r="A2043" i="22"/>
  <c r="A2042" i="22"/>
  <c r="A2041" i="22"/>
  <c r="A2040" i="22"/>
  <c r="A2039" i="22"/>
  <c r="A2038" i="22"/>
  <c r="A2037" i="22"/>
  <c r="A2036" i="22"/>
  <c r="A2035" i="22"/>
  <c r="A2034" i="22"/>
  <c r="A2033" i="22"/>
  <c r="A2032" i="22"/>
  <c r="A2031" i="22"/>
  <c r="A2030" i="22"/>
  <c r="A2029" i="22"/>
  <c r="A2028" i="22"/>
  <c r="A2027" i="22"/>
  <c r="A2026" i="22"/>
  <c r="A2025" i="22"/>
  <c r="A2024" i="22"/>
  <c r="A2023" i="22"/>
  <c r="A2022" i="22"/>
  <c r="A2021" i="22"/>
  <c r="A2020" i="22"/>
  <c r="A2019" i="22"/>
  <c r="A2018" i="22"/>
  <c r="A2017" i="22"/>
  <c r="A2016" i="22"/>
  <c r="A2015" i="22"/>
  <c r="A2014" i="22"/>
  <c r="A2013" i="22"/>
  <c r="A2012" i="22"/>
  <c r="A2011" i="22"/>
  <c r="A2010" i="22"/>
  <c r="A2007" i="22"/>
  <c r="A2006" i="22"/>
  <c r="A2005" i="22"/>
  <c r="A2004" i="22"/>
  <c r="A2003" i="22"/>
  <c r="A2002" i="22"/>
  <c r="A2001" i="22"/>
  <c r="A2000" i="22"/>
  <c r="A1999" i="22"/>
  <c r="A1998" i="22"/>
  <c r="A1997" i="22"/>
  <c r="A1996" i="22"/>
  <c r="A1995" i="22"/>
  <c r="A1994" i="22"/>
  <c r="A1993" i="22"/>
  <c r="A1992" i="22"/>
  <c r="A1991" i="22"/>
  <c r="A1990" i="22"/>
  <c r="A1989" i="22"/>
  <c r="A1988" i="22"/>
  <c r="A1987" i="22"/>
  <c r="A1986" i="22"/>
  <c r="A1985" i="22"/>
  <c r="A1984" i="22"/>
  <c r="A1983" i="22"/>
  <c r="A1982" i="22"/>
  <c r="A1981" i="22"/>
  <c r="A1980" i="22"/>
  <c r="A1979" i="22"/>
  <c r="A1978" i="22"/>
  <c r="A1977" i="22"/>
  <c r="A1974" i="22"/>
  <c r="A1973" i="22"/>
  <c r="A1972" i="22"/>
  <c r="A1971" i="22"/>
  <c r="A1970" i="22"/>
  <c r="A1969" i="22"/>
  <c r="A1968" i="22"/>
  <c r="A1967" i="22"/>
  <c r="A1966" i="22"/>
  <c r="A1965" i="22"/>
  <c r="A1964" i="22"/>
  <c r="A1963" i="22"/>
  <c r="A1962" i="22"/>
  <c r="A1961" i="22"/>
  <c r="A1960" i="22"/>
  <c r="A1959" i="22"/>
  <c r="A1958" i="22"/>
  <c r="A1957" i="22"/>
  <c r="A1956" i="22"/>
  <c r="A1955" i="22"/>
  <c r="A1954" i="22"/>
  <c r="A1953" i="22"/>
  <c r="A1952" i="22"/>
  <c r="A1951" i="22"/>
  <c r="A1950" i="22"/>
  <c r="A1949" i="22"/>
  <c r="A1948" i="22"/>
  <c r="A1947" i="22"/>
  <c r="A1946" i="22"/>
  <c r="A1945" i="22"/>
  <c r="A1944" i="22"/>
  <c r="A1941" i="22"/>
  <c r="A1940" i="22"/>
  <c r="A1939" i="22"/>
  <c r="A1938" i="22"/>
  <c r="A1937" i="22"/>
  <c r="A1936" i="22"/>
  <c r="A1935" i="22"/>
  <c r="A1934" i="22"/>
  <c r="A1933" i="22"/>
  <c r="A1932" i="22"/>
  <c r="A1931" i="22"/>
  <c r="A1930" i="22"/>
  <c r="A1929" i="22"/>
  <c r="A1928" i="22"/>
  <c r="A1927" i="22"/>
  <c r="A1926" i="22"/>
  <c r="A1925" i="22"/>
  <c r="A1924" i="22"/>
  <c r="A1923" i="22"/>
  <c r="A1922" i="22"/>
  <c r="A1921" i="22"/>
  <c r="A1920" i="22"/>
  <c r="A1919" i="22"/>
  <c r="A1918" i="22"/>
  <c r="A1917" i="22"/>
  <c r="A1916" i="22"/>
  <c r="A1915" i="22"/>
  <c r="A1914" i="22"/>
  <c r="A1913" i="22"/>
  <c r="A1912" i="22"/>
  <c r="A1911" i="22"/>
  <c r="A1908" i="22"/>
  <c r="A1907" i="22"/>
  <c r="A1906" i="22"/>
  <c r="A1905" i="22"/>
  <c r="A1904" i="22"/>
  <c r="A1903" i="22"/>
  <c r="A1902" i="22"/>
  <c r="A1901" i="22"/>
  <c r="A1900" i="22"/>
  <c r="A1899" i="22"/>
  <c r="A1898" i="22"/>
  <c r="A1897" i="22"/>
  <c r="A1896" i="22"/>
  <c r="A1895" i="22"/>
  <c r="A1894" i="22"/>
  <c r="A1893" i="22"/>
  <c r="A1892" i="22"/>
  <c r="A1891" i="22"/>
  <c r="A1890" i="22"/>
  <c r="A1889" i="22"/>
  <c r="A1888" i="22"/>
  <c r="A1887" i="22"/>
  <c r="A1886" i="22"/>
  <c r="A1885" i="22"/>
  <c r="A1884" i="22"/>
  <c r="A1883" i="22"/>
  <c r="A1882" i="22"/>
  <c r="A1881" i="22"/>
  <c r="A1880" i="22"/>
  <c r="A1879" i="22"/>
  <c r="A1878" i="22"/>
  <c r="A1875" i="22"/>
  <c r="A1874" i="22"/>
  <c r="A1873" i="22"/>
  <c r="A1872" i="22"/>
  <c r="A1871" i="22"/>
  <c r="A1870" i="22"/>
  <c r="A1869" i="22"/>
  <c r="A1868" i="22"/>
  <c r="A1867" i="22"/>
  <c r="A1866" i="22"/>
  <c r="A1865" i="22"/>
  <c r="A1864" i="22"/>
  <c r="A1863" i="22"/>
  <c r="A1862" i="22"/>
  <c r="A1861" i="22"/>
  <c r="A1860" i="22"/>
  <c r="A1859" i="22"/>
  <c r="A1858" i="22"/>
  <c r="A1857" i="22"/>
  <c r="A1856" i="22"/>
  <c r="A1855" i="22"/>
  <c r="A1854" i="22"/>
  <c r="A1853" i="22"/>
  <c r="A1852" i="22"/>
  <c r="A1851" i="22"/>
  <c r="A1850" i="22"/>
  <c r="A1849" i="22"/>
  <c r="A1848" i="22"/>
  <c r="A1847" i="22"/>
  <c r="A1846" i="22"/>
  <c r="A1845" i="22"/>
  <c r="A1842" i="22"/>
  <c r="A1841" i="22"/>
  <c r="A1840" i="22"/>
  <c r="A1839" i="22"/>
  <c r="A1838" i="22"/>
  <c r="A1837" i="22"/>
  <c r="A1836" i="22"/>
  <c r="A1835" i="22"/>
  <c r="A1834" i="22"/>
  <c r="A1833" i="22"/>
  <c r="A1832" i="22"/>
  <c r="A1831" i="22"/>
  <c r="A1830" i="22"/>
  <c r="A1829" i="22"/>
  <c r="A1828" i="22"/>
  <c r="A1827" i="22"/>
  <c r="A1826" i="22"/>
  <c r="A1825" i="22"/>
  <c r="A1824" i="22"/>
  <c r="A1823" i="22"/>
  <c r="A1822" i="22"/>
  <c r="A1821" i="22"/>
  <c r="A1820" i="22"/>
  <c r="A1819" i="22"/>
  <c r="A1818" i="22"/>
  <c r="A1817" i="22"/>
  <c r="A1816" i="22"/>
  <c r="A1815" i="22"/>
  <c r="A1814" i="22"/>
  <c r="A1813" i="22"/>
  <c r="A1812" i="22"/>
  <c r="A1809" i="22"/>
  <c r="A1808" i="22"/>
  <c r="A1807" i="22"/>
  <c r="A1806" i="22"/>
  <c r="A1805" i="22"/>
  <c r="A1804" i="22"/>
  <c r="A1803" i="22"/>
  <c r="A1802" i="22"/>
  <c r="A1801" i="22"/>
  <c r="A1800" i="22"/>
  <c r="A1799" i="22"/>
  <c r="A1798" i="22"/>
  <c r="A1797" i="22"/>
  <c r="A1796" i="22"/>
  <c r="A1795" i="22"/>
  <c r="A1794" i="22"/>
  <c r="A1793" i="22"/>
  <c r="A1792" i="22"/>
  <c r="A1791" i="22"/>
  <c r="A1790" i="22"/>
  <c r="A1789" i="22"/>
  <c r="A1788" i="22"/>
  <c r="A1787" i="22"/>
  <c r="A1786" i="22"/>
  <c r="A1785" i="22"/>
  <c r="A1784" i="22"/>
  <c r="A1783" i="22"/>
  <c r="A1782" i="22"/>
  <c r="A1781" i="22"/>
  <c r="A1780" i="22"/>
  <c r="A1779" i="22"/>
  <c r="A1776" i="22"/>
  <c r="A1775" i="22"/>
  <c r="A1774" i="22"/>
  <c r="A1773" i="22"/>
  <c r="A1772" i="22"/>
  <c r="A1771" i="22"/>
  <c r="A1770" i="22"/>
  <c r="A1769" i="22"/>
  <c r="A1768" i="22"/>
  <c r="A1767" i="22"/>
  <c r="A1766" i="22"/>
  <c r="A1765" i="22"/>
  <c r="A1764" i="22"/>
  <c r="A1763" i="22"/>
  <c r="A1762" i="22"/>
  <c r="A1761" i="22"/>
  <c r="A1760" i="22"/>
  <c r="A1759" i="22"/>
  <c r="A1758" i="22"/>
  <c r="A1757" i="22"/>
  <c r="A1756" i="22"/>
  <c r="A1755" i="22"/>
  <c r="A1754" i="22"/>
  <c r="A1753" i="22"/>
  <c r="A1752" i="22"/>
  <c r="A1751" i="22"/>
  <c r="A1750" i="22"/>
  <c r="A1749" i="22"/>
  <c r="A1748" i="22"/>
  <c r="A1747" i="22"/>
  <c r="A1746" i="22"/>
  <c r="A1745" i="22"/>
  <c r="A1744" i="22"/>
  <c r="A1743" i="22"/>
  <c r="A1742" i="22"/>
  <c r="A1741" i="22"/>
  <c r="A1740" i="22"/>
  <c r="A1739" i="22"/>
  <c r="A1738" i="22"/>
  <c r="A1737" i="22"/>
  <c r="A1736" i="22"/>
  <c r="A1735" i="22"/>
  <c r="A1734" i="22"/>
  <c r="A1733" i="22"/>
  <c r="A1732" i="22"/>
  <c r="A1731" i="22"/>
  <c r="A1730" i="22"/>
  <c r="A1729" i="22"/>
  <c r="A1728" i="22"/>
  <c r="A1727" i="22"/>
  <c r="A1726" i="22"/>
  <c r="A1725" i="22"/>
  <c r="A1724" i="22"/>
  <c r="A1723" i="22"/>
  <c r="A1722" i="22"/>
  <c r="A1721" i="22"/>
  <c r="A1720" i="22"/>
  <c r="A1719" i="22"/>
  <c r="A1718" i="22"/>
  <c r="A1717" i="22"/>
  <c r="A1716" i="22"/>
  <c r="A1715" i="22"/>
  <c r="A1714" i="22"/>
  <c r="A1713" i="22"/>
  <c r="A1712" i="22"/>
  <c r="A1711" i="22"/>
  <c r="A1710" i="22"/>
  <c r="A1709" i="22"/>
  <c r="A1708" i="22"/>
  <c r="A1707" i="22"/>
  <c r="A1706" i="22"/>
  <c r="A1705" i="22"/>
  <c r="A1704" i="22"/>
  <c r="A1703" i="22"/>
  <c r="A1702" i="22"/>
  <c r="A1701" i="22"/>
  <c r="A1700" i="22"/>
  <c r="A1699" i="22"/>
  <c r="A1698" i="22"/>
  <c r="A1697" i="22"/>
  <c r="A1696" i="22"/>
  <c r="A1695" i="22"/>
  <c r="A1694" i="22"/>
  <c r="A1693" i="22"/>
  <c r="A1692" i="22"/>
  <c r="A1691" i="22"/>
  <c r="A1690" i="22"/>
  <c r="A1689" i="22"/>
  <c r="A1688" i="22"/>
  <c r="A1687" i="22"/>
  <c r="A1686" i="22"/>
  <c r="A1685" i="22"/>
  <c r="A1684" i="22"/>
  <c r="A1683" i="22"/>
  <c r="A1682" i="22"/>
  <c r="A1681" i="22"/>
  <c r="A1680" i="22"/>
  <c r="A1679" i="22"/>
  <c r="A1678" i="22"/>
  <c r="A1677" i="22"/>
  <c r="A1676" i="22"/>
  <c r="A1675" i="22"/>
  <c r="A1674" i="22"/>
  <c r="A1673" i="22"/>
  <c r="A1672" i="22"/>
  <c r="A1671" i="22"/>
  <c r="A1670" i="22"/>
  <c r="A1669" i="22"/>
  <c r="A1668" i="22"/>
  <c r="A1667" i="22"/>
  <c r="A1666" i="22"/>
  <c r="A1665" i="22"/>
  <c r="A1664" i="22"/>
  <c r="A1663" i="22"/>
  <c r="A1662" i="22"/>
  <c r="A1661" i="22"/>
  <c r="A1660" i="22"/>
  <c r="A1659" i="22"/>
  <c r="A1658" i="22"/>
  <c r="A1657" i="22"/>
  <c r="A1656" i="22"/>
  <c r="A1655" i="22"/>
  <c r="A1654" i="22"/>
  <c r="A1653" i="22"/>
  <c r="A1652" i="22"/>
  <c r="A1651" i="22"/>
  <c r="A1650" i="22"/>
  <c r="A1649" i="22"/>
  <c r="A1648" i="22"/>
  <c r="A1647" i="22"/>
  <c r="A1646" i="22"/>
  <c r="A1645" i="22"/>
  <c r="A1644" i="22"/>
  <c r="A1643" i="22"/>
  <c r="A1642" i="22"/>
  <c r="A1641" i="22"/>
  <c r="A1640" i="22"/>
  <c r="A1639" i="22"/>
  <c r="A1638" i="22"/>
  <c r="A1637" i="22"/>
  <c r="A1636" i="22"/>
  <c r="A1635" i="22"/>
  <c r="A1634" i="22"/>
  <c r="A1633" i="22"/>
  <c r="A1632" i="22"/>
  <c r="A1631" i="22"/>
  <c r="A1630" i="22"/>
  <c r="A1629" i="22"/>
  <c r="A1628" i="22"/>
  <c r="A1627" i="22"/>
  <c r="A1626" i="22"/>
  <c r="A1625" i="22"/>
  <c r="A1624" i="22"/>
  <c r="A1623" i="22"/>
  <c r="A1622" i="22"/>
  <c r="A1621" i="22"/>
  <c r="A1620" i="22"/>
  <c r="A1619" i="22"/>
  <c r="A1618" i="22"/>
  <c r="A1617" i="22"/>
  <c r="A1616" i="22"/>
  <c r="A1615" i="22"/>
  <c r="A1614" i="22"/>
  <c r="A1613" i="22"/>
  <c r="A1612" i="22"/>
  <c r="A1611" i="22"/>
  <c r="A1610" i="22"/>
  <c r="A1609" i="22"/>
  <c r="A1608" i="22"/>
  <c r="A1607" i="22"/>
  <c r="A1606" i="22"/>
  <c r="A1605" i="22"/>
  <c r="A1604" i="22"/>
  <c r="A1603" i="22"/>
  <c r="A1602" i="22"/>
  <c r="A1601" i="22"/>
  <c r="A1600" i="22"/>
  <c r="A1599" i="22"/>
  <c r="A1598" i="22"/>
  <c r="A1597" i="22"/>
  <c r="A1596" i="22"/>
  <c r="A1595" i="22"/>
  <c r="A1594" i="22"/>
  <c r="A1593" i="22"/>
  <c r="A1592" i="22"/>
  <c r="A1591" i="22"/>
  <c r="A1590" i="22"/>
  <c r="A1589" i="22"/>
  <c r="A1588" i="22"/>
  <c r="A1587" i="22"/>
  <c r="A1586" i="22"/>
  <c r="A1585" i="22"/>
  <c r="A1584" i="22"/>
  <c r="A1583" i="22"/>
  <c r="A1582" i="22"/>
  <c r="A1581" i="22"/>
  <c r="A1580" i="22"/>
  <c r="A1579" i="22"/>
  <c r="A1578" i="22"/>
  <c r="A1577" i="22"/>
  <c r="A1576" i="22"/>
  <c r="A1575" i="22"/>
  <c r="A1574" i="22"/>
  <c r="A1573" i="22"/>
  <c r="A1572" i="22"/>
  <c r="A1571" i="22"/>
  <c r="A1570" i="22"/>
  <c r="A1569" i="22"/>
  <c r="A1568" i="22"/>
  <c r="A1567" i="22"/>
  <c r="A1566" i="22"/>
  <c r="A1565" i="22"/>
  <c r="A1564" i="22"/>
  <c r="A1563" i="22"/>
  <c r="A1562" i="22"/>
  <c r="A1561" i="22"/>
  <c r="A1560" i="22"/>
  <c r="A1559" i="22"/>
  <c r="A1558" i="22"/>
  <c r="A1557" i="22"/>
  <c r="A1556" i="22"/>
  <c r="A1555" i="22"/>
  <c r="A1554" i="22"/>
  <c r="A1553" i="22"/>
  <c r="A1552" i="22"/>
  <c r="A1551" i="22"/>
  <c r="A1550" i="22"/>
  <c r="A1549" i="22"/>
  <c r="A1548" i="22"/>
  <c r="A1547" i="22"/>
  <c r="A1546" i="22"/>
  <c r="A1545" i="22"/>
  <c r="A1544" i="22"/>
  <c r="A1543" i="22"/>
  <c r="A1542" i="22"/>
  <c r="A1541" i="22"/>
  <c r="A1540" i="22"/>
  <c r="A1539" i="22"/>
  <c r="A1538" i="22"/>
  <c r="A1537" i="22"/>
  <c r="A1536" i="22"/>
  <c r="A1535" i="22"/>
  <c r="A1534" i="22"/>
  <c r="A1533" i="22"/>
  <c r="A1532" i="22"/>
  <c r="A1531" i="22"/>
  <c r="A1530" i="22"/>
  <c r="A1529" i="22"/>
  <c r="A1528" i="22"/>
  <c r="A1527" i="22"/>
  <c r="A1526" i="22"/>
  <c r="A1525" i="22"/>
  <c r="A1524" i="22"/>
  <c r="A1523" i="22"/>
  <c r="A1522" i="22"/>
  <c r="A1521" i="22"/>
  <c r="A1520" i="22"/>
  <c r="A1519" i="22"/>
  <c r="A1518" i="22"/>
  <c r="A1517" i="22"/>
  <c r="A1516" i="22"/>
  <c r="A1515" i="22"/>
  <c r="A1514" i="22"/>
  <c r="A1513" i="22"/>
  <c r="A1512" i="22"/>
  <c r="A1511" i="22"/>
  <c r="A1510" i="22"/>
  <c r="A1509" i="22"/>
  <c r="A1508" i="22"/>
  <c r="A1507" i="22"/>
  <c r="A1506" i="22"/>
  <c r="A1505" i="22"/>
  <c r="A1504" i="22"/>
  <c r="A1503" i="22"/>
  <c r="A1502" i="22"/>
  <c r="A1501" i="22"/>
  <c r="A1500" i="22"/>
  <c r="A1499" i="22"/>
  <c r="A1498" i="22"/>
  <c r="A1497" i="22"/>
  <c r="A1496" i="22"/>
  <c r="A1495" i="22"/>
  <c r="A1494" i="22"/>
  <c r="A1493" i="22"/>
  <c r="A1492" i="22"/>
  <c r="A1491" i="22"/>
  <c r="A1490" i="22"/>
  <c r="A1489" i="22"/>
  <c r="A1488" i="22"/>
  <c r="A1487" i="22"/>
  <c r="A1486" i="22"/>
  <c r="A1485" i="22"/>
  <c r="A1484" i="22"/>
  <c r="A1483" i="22"/>
  <c r="A1482" i="22"/>
  <c r="A1481" i="22"/>
  <c r="A1480" i="22"/>
  <c r="A1479" i="22"/>
  <c r="A1478" i="22"/>
  <c r="A1477" i="22"/>
  <c r="A1476" i="22"/>
  <c r="A1475" i="22"/>
  <c r="A1474" i="22"/>
  <c r="A1473" i="22"/>
  <c r="A1472" i="22"/>
  <c r="A1471" i="22"/>
  <c r="A1470" i="22"/>
  <c r="A1469" i="22"/>
  <c r="A1468" i="22"/>
  <c r="A1467" i="22"/>
  <c r="A1466" i="22"/>
  <c r="A1465" i="22"/>
  <c r="A1464" i="22"/>
  <c r="A1463" i="22"/>
  <c r="A1462" i="22"/>
  <c r="A1461" i="22"/>
  <c r="A1460" i="22"/>
  <c r="A1459" i="22"/>
  <c r="A1458" i="22"/>
  <c r="A1457" i="22"/>
  <c r="A1456" i="22"/>
  <c r="A1455" i="22"/>
  <c r="A1454" i="22"/>
  <c r="A1453" i="22"/>
  <c r="A1452" i="22"/>
  <c r="A1451" i="22"/>
  <c r="A1450" i="22"/>
  <c r="A1449" i="22"/>
  <c r="A1448" i="22"/>
  <c r="A1447" i="22"/>
  <c r="A1446" i="22"/>
  <c r="A1445" i="22"/>
  <c r="A1444" i="22"/>
  <c r="A1443" i="22"/>
  <c r="A1442" i="22"/>
  <c r="A1441" i="22"/>
  <c r="A1440" i="22"/>
  <c r="A1439" i="22"/>
  <c r="A1438" i="22"/>
  <c r="A1437" i="22"/>
  <c r="A1436" i="22"/>
  <c r="A1435" i="22"/>
  <c r="A1434" i="22"/>
  <c r="A1433" i="22"/>
  <c r="A1432" i="22"/>
  <c r="A1431" i="22"/>
  <c r="A1430" i="22"/>
  <c r="A1429" i="22"/>
  <c r="A1428" i="22"/>
  <c r="A1427" i="22"/>
  <c r="A1426" i="22"/>
  <c r="A1425" i="22"/>
  <c r="A1424" i="22"/>
  <c r="A1423" i="22"/>
  <c r="A1422" i="22"/>
  <c r="A1421" i="22"/>
  <c r="A1420" i="22"/>
  <c r="A1419" i="22"/>
  <c r="A1418" i="22"/>
  <c r="A1417" i="22"/>
  <c r="A1416" i="22"/>
  <c r="A1415" i="22"/>
  <c r="A1414" i="22"/>
  <c r="A1413" i="22"/>
  <c r="A1412" i="22"/>
  <c r="A1411" i="22"/>
  <c r="A1410" i="22"/>
  <c r="A1409" i="22"/>
  <c r="A1408" i="22"/>
  <c r="A1407" i="22"/>
  <c r="A1406" i="22"/>
  <c r="A1405" i="22"/>
  <c r="A1404" i="22"/>
  <c r="A1403" i="22"/>
  <c r="A1402" i="22"/>
  <c r="A1401" i="22"/>
  <c r="A1400" i="22"/>
  <c r="A1399" i="22"/>
  <c r="A1398" i="22"/>
  <c r="A1397" i="22"/>
  <c r="A1396" i="22"/>
  <c r="A1395" i="22"/>
  <c r="A1394" i="22"/>
  <c r="A1393" i="22"/>
  <c r="A1392" i="22"/>
  <c r="A1391" i="22"/>
  <c r="A1390" i="22"/>
  <c r="A1389" i="22"/>
  <c r="A1388" i="22"/>
  <c r="A1387" i="22"/>
  <c r="A1386" i="22"/>
  <c r="A1385" i="22"/>
  <c r="A1384" i="22"/>
  <c r="A1383" i="22"/>
  <c r="A1382" i="22"/>
  <c r="A1381" i="22"/>
  <c r="A1380" i="22"/>
  <c r="A1379" i="22"/>
  <c r="A1378" i="22"/>
  <c r="A1377" i="22"/>
  <c r="A1376" i="22"/>
  <c r="A1375" i="22"/>
  <c r="A1374" i="22"/>
  <c r="A1373" i="22"/>
  <c r="A1372" i="22"/>
  <c r="A1371" i="22"/>
  <c r="A1370" i="22"/>
  <c r="A1369" i="22"/>
  <c r="A1368" i="22"/>
  <c r="A1367" i="22"/>
  <c r="A1366" i="22"/>
  <c r="A1365" i="22"/>
  <c r="A1364" i="22"/>
  <c r="A1363" i="22"/>
  <c r="A1362" i="22"/>
  <c r="A1361" i="22"/>
  <c r="A1360" i="22"/>
  <c r="A1359" i="22"/>
  <c r="A1358" i="22"/>
  <c r="A1357" i="22"/>
  <c r="A1356" i="22"/>
  <c r="A1355" i="22"/>
  <c r="A1354" i="22"/>
  <c r="A1353" i="22"/>
  <c r="A1352" i="22"/>
  <c r="A1351" i="22"/>
  <c r="A1350" i="22"/>
  <c r="A1349" i="22"/>
  <c r="A1348" i="22"/>
  <c r="A1347" i="22"/>
  <c r="A1346" i="22"/>
  <c r="A1345" i="22"/>
  <c r="A1344" i="22"/>
  <c r="A1343" i="22"/>
  <c r="A1342" i="22"/>
  <c r="A1341" i="22"/>
  <c r="A1340" i="22"/>
  <c r="A1339" i="22"/>
  <c r="A1338" i="22"/>
  <c r="A1337" i="22"/>
  <c r="A1336" i="22"/>
  <c r="A1335" i="22"/>
  <c r="A1334" i="22"/>
  <c r="A1333" i="22"/>
  <c r="A1332" i="22"/>
  <c r="A1331" i="22"/>
  <c r="A1330" i="22"/>
  <c r="A1329" i="22"/>
  <c r="A1328" i="22"/>
  <c r="A1327" i="22"/>
  <c r="A1326" i="22"/>
  <c r="A1325" i="22"/>
  <c r="A1324" i="22"/>
  <c r="A1323" i="22"/>
  <c r="A1322" i="22"/>
  <c r="A1321" i="22"/>
  <c r="A1320" i="22"/>
  <c r="A1319" i="22"/>
  <c r="A1318" i="22"/>
  <c r="A1317" i="22"/>
  <c r="A1316" i="22"/>
  <c r="A1315" i="22"/>
  <c r="A1314" i="22"/>
  <c r="A1313" i="22"/>
  <c r="A1312" i="22"/>
  <c r="A1311" i="22"/>
  <c r="A1310" i="22"/>
  <c r="A1309" i="22"/>
  <c r="A1308" i="22"/>
  <c r="A1307" i="22"/>
  <c r="A1306" i="22"/>
  <c r="A1305" i="22"/>
  <c r="A1304" i="22"/>
  <c r="A1303" i="22"/>
  <c r="A1302" i="22"/>
  <c r="A1301" i="22"/>
  <c r="A1300" i="22"/>
  <c r="A1299" i="22"/>
  <c r="A1298" i="22"/>
  <c r="A1297" i="22"/>
  <c r="A1296" i="22"/>
  <c r="A1295" i="22"/>
  <c r="A1294" i="22"/>
  <c r="A1293" i="22"/>
  <c r="A1292" i="22"/>
  <c r="A1291" i="22"/>
  <c r="A1290" i="22"/>
  <c r="A1289" i="22"/>
  <c r="A1288" i="22"/>
  <c r="A1287" i="22"/>
  <c r="A1286" i="22"/>
  <c r="A1285" i="22"/>
  <c r="A1284" i="22"/>
  <c r="A1283" i="22"/>
  <c r="A1282" i="22"/>
  <c r="A1281" i="22"/>
  <c r="A1280" i="22"/>
  <c r="A1279" i="22"/>
  <c r="A1278" i="22"/>
  <c r="A1277" i="22"/>
  <c r="A1276" i="22"/>
  <c r="A1275" i="22"/>
  <c r="A1274" i="22"/>
  <c r="A1273" i="22"/>
  <c r="A1272" i="22"/>
  <c r="A1271" i="22"/>
  <c r="A1270" i="22"/>
  <c r="A1269" i="22"/>
  <c r="A1268" i="22"/>
  <c r="A1267" i="22"/>
  <c r="A1266" i="22"/>
  <c r="A1265" i="22"/>
  <c r="A1264" i="22"/>
  <c r="A1263" i="22"/>
  <c r="A1262" i="22"/>
  <c r="A1261" i="22"/>
  <c r="A1260" i="22"/>
  <c r="A1259" i="22"/>
  <c r="A1258" i="22"/>
  <c r="A1257" i="22"/>
  <c r="A1256" i="22"/>
  <c r="A1255" i="22"/>
  <c r="A1254" i="22"/>
  <c r="A1253" i="22"/>
  <c r="A1252" i="22"/>
  <c r="A1251" i="22"/>
  <c r="A1250" i="22"/>
  <c r="A1249" i="22"/>
  <c r="A1248" i="22"/>
  <c r="A1247" i="22"/>
  <c r="A1246" i="22"/>
  <c r="A1245" i="22"/>
  <c r="A1244" i="22"/>
  <c r="A1243" i="22"/>
  <c r="A1242" i="22"/>
  <c r="A1241" i="22"/>
  <c r="A1240" i="22"/>
  <c r="A1239" i="22"/>
  <c r="A1238" i="22"/>
  <c r="A1237" i="22"/>
  <c r="A1236" i="22"/>
  <c r="A1235" i="22"/>
  <c r="A1234" i="22"/>
  <c r="A1233" i="22"/>
  <c r="A1232" i="22"/>
  <c r="A1231" i="22"/>
  <c r="A1230" i="22"/>
  <c r="A1229" i="22"/>
  <c r="A1228" i="22"/>
  <c r="A1227" i="22"/>
  <c r="A1226" i="22"/>
  <c r="A1225" i="22"/>
  <c r="A1224" i="22"/>
  <c r="A1223" i="22"/>
  <c r="A1222" i="22"/>
  <c r="A1221" i="22"/>
  <c r="A1220" i="22"/>
  <c r="A1219" i="22"/>
  <c r="A1218" i="22"/>
  <c r="A1217" i="22"/>
  <c r="A1216" i="22"/>
  <c r="A1215" i="22"/>
  <c r="A1214" i="22"/>
  <c r="A1213" i="22"/>
  <c r="A1212" i="22"/>
  <c r="A1211" i="22"/>
  <c r="A1210" i="22"/>
  <c r="A1209" i="22"/>
  <c r="A1208" i="22"/>
  <c r="A1207" i="22"/>
  <c r="A1206" i="22"/>
  <c r="A1205" i="22"/>
  <c r="A1204" i="22"/>
  <c r="A1203" i="22"/>
  <c r="A1202" i="22"/>
  <c r="A1201" i="22"/>
  <c r="A1200" i="22"/>
  <c r="A1199" i="22"/>
  <c r="A1198" i="22"/>
  <c r="A1197" i="22"/>
  <c r="A1196" i="22"/>
  <c r="A1195" i="22"/>
  <c r="A1194" i="22"/>
  <c r="A1193" i="22"/>
  <c r="A1192" i="22"/>
  <c r="A1191" i="22"/>
  <c r="A1190" i="22"/>
  <c r="A1189" i="22"/>
  <c r="A1188" i="22"/>
  <c r="A1187" i="22"/>
  <c r="A1186" i="22"/>
  <c r="A1185" i="22"/>
  <c r="A1184" i="22"/>
  <c r="A1183" i="22"/>
  <c r="A1182" i="22"/>
  <c r="A1181" i="22"/>
  <c r="A1180" i="22"/>
  <c r="A1179" i="22"/>
  <c r="A1178" i="22"/>
  <c r="A1177" i="22"/>
  <c r="A1176" i="22"/>
  <c r="A1175" i="22"/>
  <c r="A1174" i="22"/>
  <c r="A1173" i="22"/>
  <c r="A1172" i="22"/>
  <c r="A1171" i="22"/>
  <c r="A1170" i="22"/>
  <c r="A1169" i="22"/>
  <c r="A1168" i="22"/>
  <c r="A1167" i="22"/>
  <c r="A1166" i="22"/>
  <c r="A1165" i="22"/>
  <c r="A1164" i="22"/>
  <c r="A1163" i="22"/>
  <c r="A1162" i="22"/>
  <c r="A1161" i="22"/>
  <c r="A1160" i="22"/>
  <c r="A1159" i="22"/>
  <c r="A1158" i="22"/>
  <c r="A1157" i="22"/>
  <c r="A1156" i="22"/>
  <c r="A1155" i="22"/>
  <c r="A1154" i="22"/>
  <c r="A1153" i="22"/>
  <c r="A1152" i="22"/>
  <c r="A1151" i="22"/>
  <c r="A1150" i="22"/>
  <c r="A1149" i="22"/>
  <c r="A1148" i="22"/>
  <c r="A1147" i="22"/>
  <c r="A1146" i="22"/>
  <c r="A1145" i="22"/>
  <c r="A1144" i="22"/>
  <c r="A1143" i="22"/>
  <c r="A1142" i="22"/>
  <c r="A1141" i="22"/>
  <c r="A1140" i="22"/>
  <c r="A1139" i="22"/>
  <c r="A1138" i="22"/>
  <c r="A1137" i="22"/>
  <c r="A1136" i="22"/>
  <c r="A1135" i="22"/>
  <c r="A1134" i="22"/>
  <c r="A1133" i="22"/>
  <c r="A1132" i="22"/>
  <c r="A1131" i="22"/>
  <c r="A1130" i="22"/>
  <c r="A1129" i="22"/>
  <c r="A1128" i="22"/>
  <c r="A1127" i="22"/>
  <c r="A1126" i="22"/>
  <c r="A1125" i="22"/>
  <c r="A1124" i="22"/>
  <c r="A1123" i="22"/>
  <c r="A1122" i="22"/>
  <c r="A1121" i="22"/>
  <c r="A1120" i="22"/>
  <c r="A1119" i="22"/>
  <c r="A1118" i="22"/>
  <c r="A1117" i="22"/>
  <c r="A1116" i="22"/>
  <c r="A1115" i="22"/>
  <c r="A1114" i="22"/>
  <c r="A1113" i="22"/>
  <c r="A1112" i="22"/>
  <c r="A1111" i="22"/>
  <c r="A1110" i="22"/>
  <c r="A1109" i="22"/>
  <c r="A1108" i="22"/>
  <c r="A1107" i="22"/>
  <c r="A1106" i="22"/>
  <c r="A1105" i="22"/>
  <c r="A1104" i="22"/>
  <c r="A1103" i="22"/>
  <c r="A1102" i="22"/>
  <c r="A1101" i="22"/>
  <c r="A1100" i="22"/>
  <c r="A1099" i="22"/>
  <c r="A1098" i="22"/>
  <c r="A1097" i="22"/>
  <c r="A1096" i="22"/>
  <c r="A1095" i="22"/>
  <c r="A1094" i="22"/>
  <c r="A1093" i="22"/>
  <c r="A1092" i="22"/>
  <c r="A1091" i="22"/>
  <c r="A1090" i="22"/>
  <c r="A1089" i="22"/>
  <c r="A1088" i="22"/>
  <c r="A1087" i="22"/>
  <c r="A1086" i="22"/>
  <c r="A1085" i="22"/>
  <c r="A1084" i="22"/>
  <c r="A1083" i="22"/>
  <c r="A1082" i="22"/>
  <c r="A1081" i="22"/>
  <c r="A1080" i="22"/>
  <c r="A1079" i="22"/>
  <c r="A1078" i="22"/>
  <c r="A1077" i="22"/>
  <c r="A1076" i="22"/>
  <c r="A1075" i="22"/>
  <c r="A1074" i="22"/>
  <c r="A1073" i="22"/>
  <c r="A1072" i="22"/>
  <c r="A1071" i="22"/>
  <c r="A1070" i="22"/>
  <c r="A1069" i="22"/>
  <c r="A1068" i="22"/>
  <c r="A1067" i="22"/>
  <c r="A1066" i="22"/>
  <c r="A1065" i="22"/>
  <c r="A1064" i="22"/>
  <c r="A1063" i="22"/>
  <c r="A1062" i="22"/>
  <c r="A1061" i="22"/>
  <c r="A1060" i="22"/>
  <c r="A1059" i="22"/>
  <c r="A1058" i="22"/>
  <c r="A1057" i="22"/>
  <c r="A1056" i="22"/>
  <c r="A1055" i="22"/>
  <c r="A1054" i="22"/>
  <c r="A1053" i="22"/>
  <c r="A1052" i="22"/>
  <c r="A1051" i="22"/>
  <c r="A1050" i="22"/>
  <c r="A1049" i="22"/>
  <c r="A1048" i="22"/>
  <c r="A1047" i="22"/>
  <c r="A1046" i="22"/>
  <c r="A1045" i="22"/>
  <c r="A1044" i="22"/>
  <c r="A1043" i="22"/>
  <c r="A1042" i="22"/>
  <c r="A1041" i="22"/>
  <c r="A1040" i="22"/>
  <c r="A1039" i="22"/>
  <c r="A1038" i="22"/>
  <c r="A1037" i="22"/>
  <c r="A1036" i="22"/>
  <c r="A1035" i="22"/>
  <c r="A1034" i="22"/>
  <c r="A1033" i="22"/>
  <c r="A1032" i="22"/>
  <c r="A1031" i="22"/>
  <c r="A1030" i="22"/>
  <c r="A1029" i="22"/>
  <c r="A1028" i="22"/>
  <c r="A1027" i="22"/>
  <c r="A1026" i="22"/>
  <c r="A1025" i="22"/>
  <c r="A1024" i="22"/>
  <c r="A1023" i="22"/>
  <c r="A1022" i="22"/>
  <c r="A1021" i="22"/>
  <c r="A1020" i="22"/>
  <c r="A1019" i="22"/>
  <c r="A1018" i="22"/>
  <c r="A1017" i="22"/>
  <c r="A1016" i="22"/>
  <c r="A1015" i="22"/>
  <c r="A1014" i="22"/>
  <c r="A1013" i="22"/>
  <c r="A1012" i="22"/>
  <c r="A1011" i="22"/>
  <c r="A1010" i="22"/>
  <c r="A1009" i="22"/>
  <c r="A1008" i="22"/>
  <c r="A1007" i="22"/>
  <c r="A1006" i="22"/>
  <c r="A1005" i="22"/>
  <c r="A1004" i="22"/>
  <c r="A1003" i="22"/>
  <c r="A1002" i="22"/>
  <c r="A1001" i="22"/>
  <c r="A1000" i="22"/>
  <c r="A999" i="22"/>
  <c r="A998" i="22"/>
  <c r="A997" i="22"/>
  <c r="A996" i="22"/>
  <c r="A995" i="22"/>
  <c r="A994" i="22"/>
  <c r="A993" i="22"/>
  <c r="A992" i="22"/>
  <c r="A991" i="22"/>
  <c r="A990" i="22"/>
  <c r="A989" i="22"/>
  <c r="A988" i="22"/>
  <c r="A987" i="22"/>
  <c r="A986" i="22"/>
  <c r="A985" i="22"/>
  <c r="A984" i="22"/>
  <c r="A983" i="22"/>
  <c r="A982" i="22"/>
  <c r="A981" i="22"/>
  <c r="A980" i="22"/>
  <c r="A979" i="22"/>
  <c r="A978" i="22"/>
  <c r="A977" i="22"/>
  <c r="A976" i="22"/>
  <c r="A975" i="22"/>
  <c r="A974" i="22"/>
  <c r="A973" i="22"/>
  <c r="A972" i="22"/>
  <c r="A971" i="22"/>
  <c r="A970" i="22"/>
  <c r="A969" i="22"/>
  <c r="A968" i="22"/>
  <c r="A967" i="22"/>
  <c r="A966" i="22"/>
  <c r="A965" i="22"/>
  <c r="A964" i="22"/>
  <c r="A963" i="22"/>
  <c r="A962" i="22"/>
  <c r="A961" i="22"/>
  <c r="A960" i="22"/>
  <c r="A959" i="22"/>
  <c r="A958" i="22"/>
  <c r="A957" i="22"/>
  <c r="A956" i="22"/>
  <c r="A955" i="22"/>
  <c r="A954" i="22"/>
  <c r="A953" i="22"/>
  <c r="A952" i="22"/>
  <c r="A951" i="22"/>
  <c r="A950" i="22"/>
  <c r="A949" i="22"/>
  <c r="A948" i="22"/>
  <c r="A947" i="22"/>
  <c r="A946" i="22"/>
  <c r="A945" i="22"/>
  <c r="A944" i="22"/>
  <c r="A943" i="22"/>
  <c r="A942" i="22"/>
  <c r="A941" i="22"/>
  <c r="A940" i="22"/>
  <c r="A939" i="22"/>
  <c r="A938" i="22"/>
  <c r="A937" i="22"/>
  <c r="A936" i="22"/>
  <c r="A935" i="22"/>
  <c r="A934" i="22"/>
  <c r="A933" i="22"/>
  <c r="A932" i="22"/>
  <c r="A931" i="22"/>
  <c r="A930" i="22"/>
  <c r="A929" i="22"/>
  <c r="A928" i="22"/>
  <c r="A927" i="22"/>
  <c r="A926" i="22"/>
  <c r="A925" i="22"/>
  <c r="A924" i="22"/>
  <c r="A923" i="22"/>
  <c r="A922" i="22"/>
  <c r="A921" i="22"/>
  <c r="A920" i="22"/>
  <c r="A919" i="22"/>
  <c r="A918" i="22"/>
  <c r="A917" i="22"/>
  <c r="A916" i="22"/>
  <c r="A915" i="22"/>
  <c r="A914" i="22"/>
  <c r="A913" i="22"/>
  <c r="A912" i="22"/>
  <c r="A911" i="22"/>
  <c r="A910" i="22"/>
  <c r="A909" i="22"/>
  <c r="A908" i="22"/>
  <c r="A907" i="22"/>
  <c r="A906" i="22"/>
  <c r="A905" i="22"/>
  <c r="A904" i="22"/>
  <c r="A903" i="22"/>
  <c r="A902" i="22"/>
  <c r="A901" i="22"/>
  <c r="A900" i="22"/>
  <c r="A899" i="22"/>
  <c r="A898" i="22"/>
  <c r="A897" i="22"/>
  <c r="A896" i="22"/>
  <c r="A895" i="22"/>
  <c r="A894" i="22"/>
  <c r="A893" i="22"/>
  <c r="A892" i="22"/>
  <c r="A891" i="22"/>
  <c r="A890" i="22"/>
  <c r="A889" i="22"/>
  <c r="A888" i="22"/>
  <c r="A887" i="22"/>
  <c r="A886" i="22"/>
  <c r="A885" i="22"/>
  <c r="A884" i="22"/>
  <c r="A883" i="22"/>
  <c r="A882" i="22"/>
  <c r="A881" i="22"/>
  <c r="A880" i="22"/>
  <c r="A879" i="22"/>
  <c r="A878" i="22"/>
  <c r="A877" i="22"/>
  <c r="A876" i="22"/>
  <c r="A875" i="22"/>
  <c r="A874" i="22"/>
  <c r="A873" i="22"/>
  <c r="A872" i="22"/>
  <c r="A871" i="22"/>
  <c r="A870" i="22"/>
  <c r="A869" i="22"/>
  <c r="A868" i="22"/>
  <c r="A867" i="22"/>
  <c r="A866" i="22"/>
  <c r="A865" i="22"/>
  <c r="A864" i="22"/>
  <c r="A863" i="22"/>
  <c r="A862" i="22"/>
  <c r="A861" i="22"/>
  <c r="A860" i="22"/>
  <c r="A859" i="22"/>
  <c r="A858" i="22"/>
  <c r="A857" i="22"/>
  <c r="A856" i="22"/>
  <c r="A855" i="22"/>
  <c r="A854" i="22"/>
  <c r="A853" i="22"/>
  <c r="A852" i="22"/>
  <c r="A851" i="22"/>
  <c r="A850" i="22"/>
  <c r="A849" i="22"/>
  <c r="A848" i="22"/>
  <c r="A847" i="22"/>
  <c r="A846" i="22"/>
  <c r="A845" i="22"/>
  <c r="A844" i="22"/>
  <c r="A843" i="22"/>
  <c r="A842" i="22"/>
  <c r="A841" i="22"/>
  <c r="A840" i="22"/>
  <c r="A839" i="22"/>
  <c r="A838" i="22"/>
  <c r="A837" i="22"/>
  <c r="A836" i="22"/>
  <c r="A835" i="22"/>
  <c r="A834" i="22"/>
  <c r="A833" i="22"/>
  <c r="A832" i="22"/>
  <c r="A831" i="22"/>
  <c r="A830" i="22"/>
  <c r="A829" i="22"/>
  <c r="A828" i="22"/>
  <c r="A827" i="22"/>
  <c r="A826" i="22"/>
  <c r="A825" i="22"/>
  <c r="A824" i="22"/>
  <c r="A823" i="22"/>
  <c r="A822" i="22"/>
  <c r="A821" i="22"/>
  <c r="A820" i="22"/>
  <c r="A819" i="22"/>
  <c r="A818" i="22"/>
  <c r="A817" i="22"/>
  <c r="A816" i="22"/>
  <c r="A815" i="22"/>
  <c r="A814" i="22"/>
  <c r="A813" i="22"/>
  <c r="A812" i="22"/>
  <c r="A811" i="22"/>
  <c r="A810" i="22"/>
  <c r="A809" i="22"/>
  <c r="A808" i="22"/>
  <c r="A807" i="22"/>
  <c r="A806" i="22"/>
  <c r="A805" i="22"/>
  <c r="A804" i="22"/>
  <c r="A803" i="22"/>
  <c r="A802" i="22"/>
  <c r="A801" i="22"/>
  <c r="A800" i="22"/>
  <c r="A799" i="22"/>
  <c r="A798" i="22"/>
  <c r="A797" i="22"/>
  <c r="A796" i="22"/>
  <c r="A795" i="22"/>
  <c r="A794" i="22"/>
  <c r="A793" i="22"/>
  <c r="A792" i="22"/>
  <c r="A791" i="22"/>
  <c r="A790" i="22"/>
  <c r="A789" i="22"/>
  <c r="A788" i="22"/>
  <c r="A787" i="22"/>
  <c r="A786" i="22"/>
  <c r="A785" i="22"/>
  <c r="A784" i="22"/>
  <c r="A783" i="22"/>
  <c r="A782" i="22"/>
  <c r="A781" i="22"/>
  <c r="A780" i="22"/>
  <c r="A779" i="22"/>
  <c r="A778" i="22"/>
  <c r="A777" i="22"/>
  <c r="A776" i="22"/>
  <c r="A775" i="22"/>
  <c r="A774" i="22"/>
  <c r="A773" i="22"/>
  <c r="A772" i="22"/>
  <c r="A771" i="22"/>
  <c r="A770" i="22"/>
  <c r="A769" i="22"/>
  <c r="A768" i="22"/>
  <c r="A767" i="22"/>
  <c r="A766" i="22"/>
  <c r="A765" i="22"/>
  <c r="A764" i="22"/>
  <c r="A763" i="22"/>
  <c r="A762" i="22"/>
  <c r="A761" i="22"/>
  <c r="A760" i="22"/>
  <c r="A759" i="22"/>
  <c r="A758" i="22"/>
  <c r="A757" i="22"/>
  <c r="A756" i="22"/>
  <c r="A755" i="22"/>
  <c r="A754" i="22"/>
  <c r="A753" i="22"/>
  <c r="A752" i="22"/>
  <c r="A751" i="22"/>
  <c r="A750" i="22"/>
  <c r="A749" i="22"/>
  <c r="A748" i="22"/>
  <c r="A747" i="22"/>
  <c r="A746" i="22"/>
  <c r="A745" i="22"/>
  <c r="A744" i="22"/>
  <c r="A743" i="22"/>
  <c r="A742" i="22"/>
  <c r="A741" i="22"/>
  <c r="A740" i="22"/>
  <c r="A739" i="22"/>
  <c r="A738" i="22"/>
  <c r="A737" i="22"/>
  <c r="A736" i="22"/>
  <c r="A735" i="22"/>
  <c r="A734" i="22"/>
  <c r="A733" i="22"/>
  <c r="A732" i="22"/>
  <c r="A731" i="22"/>
  <c r="A730" i="22"/>
  <c r="A729" i="22"/>
  <c r="A728" i="22"/>
  <c r="A727" i="22"/>
  <c r="A726" i="22"/>
  <c r="A725" i="22"/>
  <c r="A724" i="22"/>
  <c r="A723" i="22"/>
  <c r="A722" i="22"/>
  <c r="A721" i="22"/>
  <c r="A720" i="22"/>
  <c r="A719" i="22"/>
  <c r="A718" i="22"/>
  <c r="A717" i="22"/>
  <c r="A716" i="22"/>
  <c r="A715" i="22"/>
  <c r="A714" i="22"/>
  <c r="A713" i="22"/>
  <c r="A712" i="22"/>
  <c r="A711" i="22"/>
  <c r="A710" i="22"/>
  <c r="A709" i="22"/>
  <c r="A708" i="22"/>
  <c r="A707" i="22"/>
  <c r="A706" i="22"/>
  <c r="A705" i="22"/>
  <c r="A702" i="22"/>
  <c r="A701" i="22"/>
  <c r="A700" i="22"/>
  <c r="A699" i="22"/>
  <c r="A698" i="22"/>
  <c r="A697" i="22"/>
  <c r="A696" i="22"/>
  <c r="A695" i="22"/>
  <c r="A694" i="22"/>
  <c r="A693" i="22"/>
  <c r="A692" i="22"/>
  <c r="A691" i="22"/>
  <c r="A690" i="22"/>
  <c r="A689" i="22"/>
  <c r="A688" i="22"/>
  <c r="A687" i="22"/>
  <c r="A686" i="22"/>
  <c r="A685" i="22"/>
  <c r="A684" i="22"/>
  <c r="A683" i="22"/>
  <c r="A682" i="22"/>
  <c r="A681" i="22"/>
  <c r="A680" i="22"/>
  <c r="A679" i="22"/>
  <c r="A678" i="22"/>
  <c r="A676" i="22"/>
  <c r="A675" i="22"/>
  <c r="A674" i="22"/>
  <c r="A673" i="22"/>
  <c r="A672" i="22"/>
  <c r="A671" i="22"/>
  <c r="A668" i="22"/>
  <c r="A667" i="22"/>
  <c r="A666" i="22"/>
  <c r="A665" i="22"/>
  <c r="A664" i="22"/>
  <c r="A663" i="22"/>
  <c r="A662" i="22"/>
  <c r="A661" i="22"/>
  <c r="A660" i="22"/>
  <c r="A659" i="22"/>
  <c r="A658" i="22"/>
  <c r="A657" i="22"/>
  <c r="A656" i="22"/>
  <c r="A655" i="22"/>
  <c r="A654" i="22"/>
  <c r="A653" i="22"/>
  <c r="A652" i="22"/>
  <c r="A651" i="22"/>
  <c r="A650" i="22"/>
  <c r="A649" i="22"/>
  <c r="A648" i="22"/>
  <c r="A647" i="22"/>
  <c r="A646" i="22"/>
  <c r="A645" i="22"/>
  <c r="A644" i="22"/>
  <c r="A643" i="22"/>
  <c r="A642" i="22"/>
  <c r="A641" i="22"/>
  <c r="A640" i="22"/>
  <c r="A639" i="22"/>
  <c r="A638" i="22"/>
  <c r="A635" i="22"/>
  <c r="A634" i="22"/>
  <c r="A633" i="22"/>
  <c r="A632" i="22"/>
  <c r="A631" i="22"/>
  <c r="A630" i="22"/>
  <c r="A629" i="22"/>
  <c r="A628" i="22"/>
  <c r="A627" i="22"/>
  <c r="A626" i="22"/>
  <c r="A625" i="22"/>
  <c r="A624" i="22"/>
  <c r="A623" i="22"/>
  <c r="A622" i="22"/>
  <c r="A621" i="22"/>
  <c r="A620" i="22"/>
  <c r="A619" i="22"/>
  <c r="A618" i="22"/>
  <c r="A617" i="22"/>
  <c r="A616" i="22"/>
  <c r="A615" i="22"/>
  <c r="A614" i="22"/>
  <c r="A613" i="22"/>
  <c r="A612" i="22"/>
  <c r="A611" i="22"/>
  <c r="A608" i="22"/>
  <c r="A607" i="22"/>
  <c r="A606" i="22"/>
  <c r="A605" i="22"/>
  <c r="A604" i="22"/>
  <c r="A603" i="22"/>
  <c r="A602" i="22"/>
  <c r="A601" i="22"/>
  <c r="A600" i="22"/>
  <c r="A599" i="22"/>
  <c r="A598" i="22"/>
  <c r="A597" i="22"/>
  <c r="A596" i="22"/>
  <c r="A595" i="22"/>
  <c r="A594" i="22"/>
  <c r="A593" i="22"/>
  <c r="A592" i="22"/>
  <c r="A591" i="22"/>
  <c r="A590" i="22"/>
  <c r="A589" i="22"/>
  <c r="A588" i="22"/>
  <c r="A587" i="22"/>
  <c r="A586" i="22"/>
  <c r="A585" i="22"/>
  <c r="A584" i="22"/>
  <c r="A583" i="22"/>
  <c r="A582" i="22"/>
  <c r="A581" i="22"/>
  <c r="A580" i="22"/>
  <c r="A579" i="22"/>
  <c r="A578" i="22"/>
  <c r="A577" i="22"/>
  <c r="A576" i="22"/>
  <c r="A575" i="22"/>
  <c r="A574" i="22"/>
  <c r="A573" i="22"/>
  <c r="A572" i="22"/>
  <c r="A571" i="22"/>
  <c r="A570" i="22"/>
  <c r="A569" i="22"/>
  <c r="A568" i="22"/>
  <c r="A567" i="22"/>
  <c r="A566" i="22"/>
  <c r="A565" i="22"/>
  <c r="A564" i="22"/>
  <c r="A563" i="22"/>
  <c r="A562" i="22"/>
  <c r="A561" i="22"/>
  <c r="A560" i="22"/>
  <c r="A559" i="22"/>
  <c r="A558" i="22"/>
  <c r="A557" i="22"/>
  <c r="A556" i="22"/>
  <c r="A555" i="22"/>
  <c r="A554" i="22"/>
  <c r="A553" i="22"/>
  <c r="A552" i="22"/>
  <c r="A551" i="22"/>
  <c r="A550" i="22"/>
  <c r="A549" i="22"/>
  <c r="A548" i="22"/>
  <c r="A547" i="22"/>
  <c r="A546" i="22"/>
  <c r="A545" i="22"/>
  <c r="A544" i="22"/>
  <c r="A543" i="22"/>
  <c r="A542" i="22"/>
  <c r="A541" i="22"/>
  <c r="A540" i="22"/>
  <c r="A539" i="22"/>
  <c r="A538" i="22"/>
  <c r="A537" i="22"/>
  <c r="A536" i="22"/>
  <c r="A535" i="22"/>
  <c r="A534" i="22"/>
  <c r="A533" i="22"/>
  <c r="A532" i="22"/>
  <c r="A531" i="22"/>
  <c r="A530" i="22"/>
  <c r="A529" i="22"/>
  <c r="A528" i="22"/>
  <c r="A527" i="22"/>
  <c r="A526" i="22"/>
  <c r="A525" i="22"/>
  <c r="A524" i="22"/>
  <c r="A523" i="22"/>
  <c r="A522" i="22"/>
  <c r="A521" i="22"/>
  <c r="A520" i="22"/>
  <c r="A519" i="22"/>
  <c r="A518" i="22"/>
  <c r="A517" i="22"/>
  <c r="A516" i="22"/>
  <c r="A515" i="22"/>
  <c r="A514" i="22"/>
  <c r="A513" i="22"/>
  <c r="A512" i="22"/>
  <c r="A511" i="22"/>
  <c r="A510" i="22"/>
  <c r="A509" i="22"/>
  <c r="A508" i="22"/>
  <c r="A507" i="22"/>
  <c r="A506" i="22"/>
  <c r="A505" i="22"/>
  <c r="A504" i="22"/>
  <c r="A503" i="22"/>
  <c r="A502" i="22"/>
  <c r="A501" i="22"/>
  <c r="A500" i="22"/>
  <c r="A499" i="22"/>
  <c r="A498" i="22"/>
  <c r="A497" i="22"/>
  <c r="A496" i="22"/>
  <c r="A495" i="22"/>
  <c r="A494" i="22"/>
  <c r="A493" i="22"/>
  <c r="A492" i="22"/>
  <c r="A491" i="22"/>
  <c r="A490" i="22"/>
  <c r="A489" i="22"/>
  <c r="A488" i="22"/>
  <c r="A487" i="22"/>
  <c r="A486" i="22"/>
  <c r="A485" i="22"/>
  <c r="A484" i="22"/>
  <c r="A483" i="22"/>
  <c r="A482" i="22"/>
  <c r="A481" i="22"/>
  <c r="A480" i="22"/>
  <c r="A479" i="22"/>
  <c r="A478" i="22"/>
  <c r="A477" i="22"/>
  <c r="A476" i="22"/>
  <c r="A475" i="22"/>
  <c r="A474" i="22"/>
  <c r="A473" i="22"/>
  <c r="A472" i="22"/>
  <c r="A471" i="22"/>
  <c r="A470" i="22"/>
  <c r="A469" i="22"/>
  <c r="A468" i="22"/>
  <c r="A467" i="22"/>
  <c r="A466" i="22"/>
  <c r="A465" i="22"/>
  <c r="A464" i="22"/>
  <c r="A463" i="22"/>
  <c r="A462" i="22"/>
  <c r="A461" i="22"/>
  <c r="A460" i="22"/>
  <c r="A459" i="22"/>
  <c r="A458" i="22"/>
  <c r="A457" i="22"/>
  <c r="A456" i="22"/>
  <c r="A455" i="22"/>
  <c r="A454" i="22"/>
  <c r="A453" i="22"/>
  <c r="A452" i="22"/>
  <c r="A451" i="22"/>
  <c r="A450" i="22"/>
  <c r="A449" i="22"/>
  <c r="A448" i="22"/>
  <c r="A447" i="22"/>
  <c r="A446" i="22"/>
  <c r="A445" i="22"/>
  <c r="A444" i="22"/>
  <c r="A443" i="22"/>
  <c r="A442" i="22"/>
  <c r="A441" i="22"/>
  <c r="A440" i="22"/>
  <c r="A439" i="22"/>
  <c r="A438" i="22"/>
  <c r="A437" i="22"/>
  <c r="A436" i="22"/>
  <c r="A435" i="22"/>
  <c r="A434" i="22"/>
  <c r="A433" i="22"/>
  <c r="A432" i="22"/>
  <c r="A431" i="22"/>
  <c r="A430" i="22"/>
  <c r="A429" i="22"/>
  <c r="A428" i="22"/>
  <c r="A427" i="22"/>
  <c r="A426" i="22"/>
  <c r="A425" i="22"/>
  <c r="A424" i="22"/>
  <c r="A423" i="22"/>
  <c r="A422" i="22"/>
  <c r="A421" i="22"/>
  <c r="A420" i="22"/>
  <c r="A419" i="22"/>
  <c r="A418" i="22"/>
  <c r="A417" i="22"/>
  <c r="A416" i="22"/>
  <c r="A415" i="22"/>
  <c r="A414" i="22"/>
  <c r="A413" i="22"/>
  <c r="A412" i="22"/>
  <c r="A411" i="22"/>
  <c r="A410" i="22"/>
  <c r="A409" i="22"/>
  <c r="A408" i="22"/>
  <c r="A407" i="22"/>
  <c r="A406" i="22"/>
  <c r="A405" i="22"/>
  <c r="A404" i="22"/>
  <c r="A403" i="22"/>
  <c r="A402" i="22"/>
  <c r="A401" i="22"/>
  <c r="A400" i="22"/>
  <c r="A399" i="22"/>
  <c r="A398" i="22"/>
  <c r="A397" i="22"/>
  <c r="A396" i="22"/>
  <c r="A395" i="22"/>
  <c r="A394" i="22"/>
  <c r="A393" i="22"/>
  <c r="A392" i="22"/>
  <c r="A391" i="22"/>
  <c r="A390" i="22"/>
  <c r="A389" i="22"/>
  <c r="A388" i="22"/>
  <c r="A387" i="22"/>
  <c r="A386" i="22"/>
  <c r="A385" i="22"/>
  <c r="A384" i="22"/>
  <c r="A383" i="22"/>
  <c r="A382" i="22"/>
  <c r="A381" i="22"/>
  <c r="A380" i="22"/>
  <c r="A379" i="22"/>
  <c r="A378" i="22"/>
  <c r="A377" i="22"/>
  <c r="A376" i="22"/>
  <c r="A375" i="22"/>
  <c r="A374" i="22"/>
  <c r="A373" i="22"/>
  <c r="A372" i="22"/>
  <c r="A371" i="22"/>
  <c r="A370" i="22"/>
  <c r="A369" i="22"/>
  <c r="A368" i="22"/>
  <c r="A367" i="22"/>
  <c r="A366" i="22"/>
  <c r="A365" i="22"/>
  <c r="A364" i="22"/>
  <c r="A363" i="22"/>
  <c r="A362" i="22"/>
  <c r="A361" i="22"/>
  <c r="A360" i="22"/>
  <c r="A359" i="22"/>
  <c r="A358" i="22"/>
  <c r="A357" i="22"/>
  <c r="A356" i="22"/>
  <c r="A355" i="22"/>
  <c r="A354" i="22"/>
  <c r="A353" i="22"/>
  <c r="A352" i="22"/>
  <c r="A351" i="22"/>
  <c r="A350" i="22"/>
  <c r="A349" i="22"/>
  <c r="A348" i="22"/>
  <c r="A347" i="22"/>
  <c r="A346" i="22"/>
  <c r="A345" i="22"/>
  <c r="A344" i="22"/>
  <c r="A343" i="22"/>
  <c r="A342" i="22"/>
  <c r="A341" i="22"/>
  <c r="A340" i="22"/>
  <c r="A339" i="22"/>
  <c r="A338" i="22"/>
  <c r="A337" i="22"/>
  <c r="A336" i="22"/>
  <c r="A335" i="22"/>
  <c r="A334" i="22"/>
  <c r="A333" i="22"/>
  <c r="A332" i="22"/>
  <c r="A331" i="22"/>
  <c r="A330" i="22"/>
  <c r="A329" i="22"/>
  <c r="A328" i="22"/>
  <c r="A327" i="22"/>
  <c r="A326" i="22"/>
  <c r="A325" i="22"/>
  <c r="A324" i="22"/>
  <c r="A323" i="22"/>
  <c r="A322" i="22"/>
  <c r="A321" i="22"/>
  <c r="A320" i="22"/>
  <c r="A319" i="22"/>
  <c r="A318" i="22"/>
  <c r="A317" i="22"/>
  <c r="A316" i="22"/>
  <c r="A315" i="22"/>
  <c r="A314" i="22"/>
  <c r="A313" i="22"/>
  <c r="A312" i="22"/>
  <c r="A311" i="22"/>
  <c r="A310" i="22"/>
  <c r="A309" i="22"/>
  <c r="A308" i="22"/>
  <c r="A307" i="22"/>
  <c r="A306" i="22"/>
  <c r="A305" i="22"/>
  <c r="A304" i="22"/>
  <c r="A303" i="22"/>
  <c r="A302" i="22"/>
  <c r="A301" i="22"/>
  <c r="A300" i="22"/>
  <c r="A299" i="22"/>
  <c r="A298" i="22"/>
  <c r="A297" i="22"/>
  <c r="A296" i="22"/>
  <c r="A295" i="22"/>
  <c r="A294" i="22"/>
  <c r="A293" i="22"/>
  <c r="A292" i="22"/>
  <c r="A291" i="22"/>
  <c r="A290" i="22"/>
  <c r="A289" i="22"/>
  <c r="A288" i="22"/>
  <c r="A287" i="22"/>
  <c r="A286" i="22"/>
  <c r="A285" i="22"/>
  <c r="A284" i="22"/>
  <c r="A283" i="22"/>
  <c r="A282" i="22"/>
  <c r="A281" i="22"/>
  <c r="A280" i="22"/>
  <c r="A279" i="22"/>
  <c r="A278" i="22"/>
  <c r="A277" i="22"/>
  <c r="A276" i="22"/>
  <c r="A275" i="22"/>
  <c r="A274" i="22"/>
  <c r="A273" i="22"/>
  <c r="A272" i="22"/>
  <c r="A271" i="22"/>
  <c r="A270" i="22"/>
  <c r="A269" i="22"/>
  <c r="A268" i="22"/>
  <c r="A267" i="22"/>
  <c r="A266" i="22"/>
  <c r="A265" i="22"/>
  <c r="A264" i="22"/>
  <c r="A263" i="22"/>
  <c r="A262" i="22"/>
  <c r="A261" i="22"/>
  <c r="A260" i="22"/>
  <c r="A259" i="22"/>
  <c r="A258" i="22"/>
  <c r="A257" i="22"/>
  <c r="A256" i="22"/>
  <c r="A255" i="22"/>
  <c r="A254" i="22"/>
  <c r="A253" i="22"/>
  <c r="A252" i="22"/>
  <c r="A251" i="22"/>
  <c r="A250" i="22"/>
  <c r="A249" i="22"/>
  <c r="A248" i="22"/>
  <c r="A247" i="22"/>
  <c r="A246" i="22"/>
  <c r="A245" i="22"/>
  <c r="A244" i="22"/>
  <c r="A243" i="22"/>
  <c r="A242" i="22"/>
  <c r="A241" i="22"/>
  <c r="A240" i="22"/>
  <c r="A239" i="22"/>
  <c r="A238" i="22"/>
  <c r="A237" i="22"/>
  <c r="A236" i="22"/>
  <c r="A235" i="22"/>
  <c r="A234" i="22"/>
  <c r="A233" i="22"/>
  <c r="A232" i="22"/>
  <c r="A231" i="22"/>
  <c r="A230" i="22"/>
  <c r="A229" i="22"/>
  <c r="A228" i="22"/>
  <c r="A227" i="22"/>
  <c r="A226" i="22"/>
  <c r="A225" i="22"/>
  <c r="A224" i="22"/>
  <c r="A223" i="22"/>
  <c r="A222" i="22"/>
  <c r="A221" i="22"/>
  <c r="A220" i="22"/>
  <c r="A219" i="22"/>
  <c r="A218" i="22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A3" i="22"/>
  <c r="A2" i="22"/>
  <c r="E9137" i="22"/>
  <c r="E9136" i="22"/>
  <c r="E9135" i="22"/>
  <c r="E9134" i="22"/>
  <c r="E9133" i="22"/>
  <c r="E9132" i="22"/>
  <c r="E9131" i="22"/>
  <c r="E9130" i="22"/>
  <c r="E9127" i="22"/>
  <c r="E9126" i="22"/>
  <c r="E9125" i="22"/>
  <c r="E9124" i="22"/>
  <c r="E9123" i="22"/>
  <c r="E9122" i="22"/>
  <c r="E9121" i="22"/>
  <c r="E9120" i="22"/>
  <c r="E9119" i="22"/>
  <c r="E9118" i="22"/>
  <c r="E9117" i="22"/>
  <c r="E9116" i="22"/>
  <c r="E9115" i="22"/>
  <c r="E9114" i="22"/>
  <c r="E9113" i="22"/>
  <c r="E9112" i="22"/>
  <c r="E9111" i="22"/>
  <c r="E9110" i="22"/>
  <c r="E9109" i="22"/>
  <c r="E9108" i="22"/>
  <c r="E9107" i="22"/>
  <c r="E9106" i="22"/>
  <c r="E9105" i="22"/>
  <c r="E9104" i="22"/>
  <c r="E9103" i="22"/>
  <c r="E9102" i="22"/>
  <c r="E9101" i="22"/>
  <c r="E9100" i="22"/>
  <c r="E9099" i="22"/>
  <c r="E9098" i="22"/>
  <c r="E9097" i="22"/>
  <c r="E9094" i="22"/>
  <c r="E9093" i="22"/>
  <c r="E9092" i="22"/>
  <c r="E9091" i="22"/>
  <c r="E9090" i="22"/>
  <c r="E9089" i="22"/>
  <c r="E9088" i="22"/>
  <c r="E9087" i="22"/>
  <c r="E9086" i="22"/>
  <c r="E9085" i="22"/>
  <c r="E9084" i="22"/>
  <c r="E9083" i="22"/>
  <c r="E9082" i="22"/>
  <c r="E9081" i="22"/>
  <c r="E9080" i="22"/>
  <c r="E9079" i="22"/>
  <c r="E9078" i="22"/>
  <c r="E9077" i="22"/>
  <c r="E9076" i="22"/>
  <c r="E9075" i="22"/>
  <c r="E9074" i="22"/>
  <c r="E9073" i="22"/>
  <c r="E9072" i="22"/>
  <c r="E9071" i="22"/>
  <c r="E9070" i="22"/>
  <c r="E9069" i="22"/>
  <c r="E9068" i="22"/>
  <c r="E9067" i="22"/>
  <c r="E9066" i="22"/>
  <c r="E9065" i="22"/>
  <c r="E9064" i="22"/>
  <c r="E9063" i="22"/>
  <c r="E9062" i="22"/>
  <c r="E9061" i="22"/>
  <c r="E9060" i="22"/>
  <c r="E9059" i="22"/>
  <c r="E9058" i="22"/>
  <c r="E9057" i="22"/>
  <c r="E9056" i="22"/>
  <c r="E9055" i="22"/>
  <c r="E9054" i="22"/>
  <c r="E9053" i="22"/>
  <c r="E9052" i="22"/>
  <c r="E9051" i="22"/>
  <c r="E9050" i="22"/>
  <c r="E9049" i="22"/>
  <c r="E9048" i="22"/>
  <c r="E9047" i="22"/>
  <c r="E9046" i="22"/>
  <c r="E9045" i="22"/>
  <c r="E9044" i="22"/>
  <c r="E9043" i="22"/>
  <c r="E9042" i="22"/>
  <c r="E9041" i="22"/>
  <c r="E9040" i="22"/>
  <c r="E9039" i="22"/>
  <c r="E9038" i="22"/>
  <c r="E9037" i="22"/>
  <c r="E9036" i="22"/>
  <c r="E9035" i="22"/>
  <c r="E9034" i="22"/>
  <c r="E9033" i="22"/>
  <c r="E9032" i="22"/>
  <c r="E9031" i="22"/>
  <c r="E9030" i="22"/>
  <c r="E9029" i="22"/>
  <c r="E9028" i="22"/>
  <c r="E9027" i="22"/>
  <c r="E9026" i="22"/>
  <c r="E9025" i="22"/>
  <c r="E9024" i="22"/>
  <c r="E9023" i="22"/>
  <c r="E9022" i="22"/>
  <c r="E9021" i="22"/>
  <c r="E9020" i="22"/>
  <c r="E9019" i="22"/>
  <c r="E9018" i="22"/>
  <c r="E9017" i="22"/>
  <c r="E9016" i="22"/>
  <c r="E9015" i="22"/>
  <c r="E9014" i="22"/>
  <c r="E9013" i="22"/>
  <c r="E9012" i="22"/>
  <c r="E9011" i="22"/>
  <c r="E9010" i="22"/>
  <c r="E9009" i="22"/>
  <c r="E9008" i="22"/>
  <c r="E9007" i="22"/>
  <c r="E9006" i="22"/>
  <c r="E9005" i="22"/>
  <c r="E9004" i="22"/>
  <c r="E9003" i="22"/>
  <c r="E9002" i="22"/>
  <c r="E9001" i="22"/>
  <c r="E9000" i="22"/>
  <c r="E8999" i="22"/>
  <c r="E8998" i="22"/>
  <c r="E8997" i="22"/>
  <c r="E8996" i="22"/>
  <c r="E8995" i="22"/>
  <c r="E8994" i="22"/>
  <c r="E8993" i="22"/>
  <c r="E8992" i="22"/>
  <c r="E8991" i="22"/>
  <c r="E8990" i="22"/>
  <c r="E8989" i="22"/>
  <c r="E8988" i="22"/>
  <c r="E8987" i="22"/>
  <c r="E8986" i="22"/>
  <c r="E8985" i="22"/>
  <c r="E8984" i="22"/>
  <c r="E8983" i="22"/>
  <c r="E8982" i="22"/>
  <c r="E8981" i="22"/>
  <c r="E8980" i="22"/>
  <c r="E8979" i="22"/>
  <c r="E8978" i="22"/>
  <c r="E8977" i="22"/>
  <c r="E8976" i="22"/>
  <c r="E8975" i="22"/>
  <c r="E8974" i="22"/>
  <c r="E8973" i="22"/>
  <c r="E8972" i="22"/>
  <c r="E8971" i="22"/>
  <c r="E8970" i="22"/>
  <c r="E8969" i="22"/>
  <c r="E8935" i="22"/>
  <c r="E8934" i="22"/>
  <c r="E8933" i="22"/>
  <c r="E8932" i="22"/>
  <c r="E8931" i="22"/>
  <c r="E8930" i="22"/>
  <c r="E8929" i="22"/>
  <c r="E8928" i="22"/>
  <c r="E8927" i="22"/>
  <c r="E8926" i="22"/>
  <c r="E8925" i="22"/>
  <c r="E8924" i="22"/>
  <c r="E8923" i="22"/>
  <c r="E8922" i="22"/>
  <c r="E8921" i="22"/>
  <c r="E8920" i="22"/>
  <c r="E8919" i="22"/>
  <c r="E8918" i="22"/>
  <c r="E8917" i="22"/>
  <c r="E8916" i="22"/>
  <c r="E8915" i="22"/>
  <c r="E8914" i="22"/>
  <c r="E8913" i="22"/>
  <c r="E8912" i="22"/>
  <c r="E8911" i="22"/>
  <c r="E8910" i="22"/>
  <c r="E8909" i="22"/>
  <c r="E8908" i="22"/>
  <c r="E8907" i="22"/>
  <c r="E8906" i="22"/>
  <c r="E8905" i="22"/>
  <c r="E8904" i="22"/>
  <c r="E8903" i="22"/>
  <c r="E8902" i="22"/>
  <c r="E8901" i="22"/>
  <c r="E8900" i="22"/>
  <c r="E8899" i="22"/>
  <c r="E8898" i="22"/>
  <c r="E8897" i="22"/>
  <c r="E8896" i="22"/>
  <c r="E8895" i="22"/>
  <c r="E8894" i="22"/>
  <c r="E8893" i="22"/>
  <c r="E8892" i="22"/>
  <c r="E8891" i="22"/>
  <c r="E8890" i="22"/>
  <c r="E8889" i="22"/>
  <c r="E8888" i="22"/>
  <c r="E8887" i="22"/>
  <c r="E8886" i="22"/>
  <c r="E8885" i="22"/>
  <c r="E8884" i="22"/>
  <c r="E8883" i="22"/>
  <c r="E8882" i="22"/>
  <c r="E8881" i="22"/>
  <c r="E8880" i="22"/>
  <c r="E8879" i="22"/>
  <c r="E8878" i="22"/>
  <c r="E8877" i="22"/>
  <c r="E8876" i="22"/>
  <c r="E8875" i="22"/>
  <c r="E8874" i="22"/>
  <c r="E8873" i="22"/>
  <c r="E8872" i="22"/>
  <c r="E8871" i="22"/>
  <c r="E8870" i="22"/>
  <c r="E8868" i="22"/>
  <c r="E8864" i="22"/>
  <c r="E8862" i="22"/>
  <c r="E8857" i="22"/>
  <c r="E8853" i="22"/>
  <c r="E8849" i="22"/>
  <c r="E8844" i="22"/>
  <c r="E8840" i="22"/>
  <c r="E8835" i="22"/>
  <c r="E8831" i="22"/>
  <c r="E8829" i="22"/>
  <c r="E8824" i="22"/>
  <c r="E8820" i="22"/>
  <c r="E8816" i="22"/>
  <c r="E8811" i="22"/>
  <c r="E8807" i="22"/>
  <c r="E8803" i="22"/>
  <c r="E8802" i="22"/>
  <c r="E8801" i="22"/>
  <c r="E8800" i="22"/>
  <c r="E8799" i="22"/>
  <c r="E8798" i="22"/>
  <c r="E8795" i="22"/>
  <c r="E8794" i="22"/>
  <c r="E8793" i="22"/>
  <c r="E8792" i="22"/>
  <c r="E8791" i="22"/>
  <c r="E8790" i="22"/>
  <c r="E8789" i="22"/>
  <c r="E8788" i="22"/>
  <c r="E8787" i="22"/>
  <c r="E8786" i="22"/>
  <c r="E8785" i="22"/>
  <c r="E8784" i="22"/>
  <c r="E8783" i="22"/>
  <c r="E8782" i="22"/>
  <c r="E8781" i="22"/>
  <c r="E8780" i="22"/>
  <c r="E8779" i="22"/>
  <c r="E8778" i="22"/>
  <c r="E8777" i="22"/>
  <c r="E8776" i="22"/>
  <c r="E8775" i="22"/>
  <c r="E8774" i="22"/>
  <c r="E8773" i="22"/>
  <c r="E8772" i="22"/>
  <c r="E8771" i="22"/>
  <c r="E8770" i="22"/>
  <c r="E8769" i="22"/>
  <c r="E8768" i="22"/>
  <c r="E8767" i="22"/>
  <c r="E8766" i="22"/>
  <c r="E8765" i="22"/>
  <c r="E8764" i="22"/>
  <c r="E8763" i="22"/>
  <c r="E8762" i="22"/>
  <c r="E8761" i="22"/>
  <c r="E8760" i="22"/>
  <c r="E8759" i="22"/>
  <c r="E8758" i="22"/>
  <c r="E8757" i="22"/>
  <c r="E8756" i="22"/>
  <c r="E8755" i="22"/>
  <c r="E8754" i="22"/>
  <c r="E8753" i="22"/>
  <c r="E8752" i="22"/>
  <c r="E8751" i="22"/>
  <c r="E8750" i="22"/>
  <c r="E8749" i="22"/>
  <c r="E8748" i="22"/>
  <c r="E8747" i="22"/>
  <c r="E8746" i="22"/>
  <c r="E8745" i="22"/>
  <c r="E8744" i="22"/>
  <c r="E8743" i="22"/>
  <c r="E8742" i="22"/>
  <c r="E8741" i="22"/>
  <c r="E8740" i="22"/>
  <c r="E8739" i="22"/>
  <c r="E8738" i="22"/>
  <c r="E8737" i="22"/>
  <c r="E8736" i="22"/>
  <c r="E8735" i="22"/>
  <c r="E8734" i="22"/>
  <c r="E8733" i="22"/>
  <c r="E8732" i="22"/>
  <c r="E8731" i="22"/>
  <c r="E8730" i="22"/>
  <c r="E8729" i="22"/>
  <c r="E8728" i="22"/>
  <c r="E8727" i="22"/>
  <c r="E8726" i="22"/>
  <c r="E8725" i="22"/>
  <c r="E8724" i="22"/>
  <c r="E8723" i="22"/>
  <c r="E8722" i="22"/>
  <c r="E8720" i="22"/>
  <c r="E8719" i="22"/>
  <c r="E8718" i="22"/>
  <c r="E8717" i="22"/>
  <c r="E8716" i="22"/>
  <c r="E8715" i="22"/>
  <c r="E8713" i="22"/>
  <c r="E8712" i="22"/>
  <c r="E8711" i="22"/>
  <c r="E8709" i="22"/>
  <c r="E8708" i="22"/>
  <c r="E8707" i="22"/>
  <c r="E8706" i="22"/>
  <c r="E8705" i="22"/>
  <c r="E8704" i="22"/>
  <c r="E8703" i="22"/>
  <c r="E8702" i="22"/>
  <c r="E8701" i="22"/>
  <c r="E8700" i="22"/>
  <c r="E8697" i="22"/>
  <c r="E8696" i="22"/>
  <c r="E8695" i="22"/>
  <c r="E8694" i="22"/>
  <c r="E8693" i="22"/>
  <c r="E8692" i="22"/>
  <c r="E8691" i="22"/>
  <c r="E8690" i="22"/>
  <c r="E8689" i="22"/>
  <c r="E8688" i="22"/>
  <c r="E8687" i="22"/>
  <c r="E8686" i="22"/>
  <c r="E8685" i="22"/>
  <c r="E8684" i="22"/>
  <c r="E8683" i="22"/>
  <c r="E8682" i="22"/>
  <c r="E8681" i="22"/>
  <c r="E8680" i="22"/>
  <c r="E8679" i="22"/>
  <c r="E8678" i="22"/>
  <c r="E8677" i="22"/>
  <c r="E8676" i="22"/>
  <c r="E8675" i="22"/>
  <c r="E8674" i="22"/>
  <c r="E8673" i="22"/>
  <c r="E8672" i="22"/>
  <c r="E8671" i="22"/>
  <c r="E8670" i="22"/>
  <c r="E8669" i="22"/>
  <c r="E8668" i="22"/>
  <c r="E8667" i="22"/>
  <c r="E8666" i="22"/>
  <c r="E8665" i="22"/>
  <c r="E8664" i="22"/>
  <c r="E8663" i="22"/>
  <c r="E8662" i="22"/>
  <c r="E8661" i="22"/>
  <c r="E8660" i="22"/>
  <c r="E8659" i="22"/>
  <c r="E8658" i="22"/>
  <c r="E8657" i="22"/>
  <c r="E8656" i="22"/>
  <c r="E8655" i="22"/>
  <c r="E8654" i="22"/>
  <c r="E8653" i="22"/>
  <c r="E8652" i="22"/>
  <c r="E8651" i="22"/>
  <c r="E8650" i="22"/>
  <c r="E8649" i="22"/>
  <c r="E8648" i="22"/>
  <c r="E8647" i="22"/>
  <c r="E8646" i="22"/>
  <c r="E8645" i="22"/>
  <c r="E8644" i="22"/>
  <c r="E8643" i="22"/>
  <c r="E8642" i="22"/>
  <c r="E8641" i="22"/>
  <c r="E8640" i="22"/>
  <c r="E8639" i="22"/>
  <c r="E8638" i="22"/>
  <c r="E8637" i="22"/>
  <c r="E8636" i="22"/>
  <c r="E8635" i="22"/>
  <c r="E8634" i="22"/>
  <c r="E8633" i="22"/>
  <c r="E8632" i="22"/>
  <c r="E8631" i="22"/>
  <c r="E8630" i="22"/>
  <c r="E8629" i="22"/>
  <c r="E8628" i="22"/>
  <c r="E8627" i="22"/>
  <c r="E8626" i="22"/>
  <c r="E8625" i="22"/>
  <c r="E8624" i="22"/>
  <c r="E8623" i="22"/>
  <c r="E8622" i="22"/>
  <c r="E8621" i="22"/>
  <c r="E8620" i="22"/>
  <c r="E8619" i="22"/>
  <c r="E8618" i="22"/>
  <c r="E8617" i="22"/>
  <c r="E8616" i="22"/>
  <c r="E8615" i="22"/>
  <c r="E8614" i="22"/>
  <c r="E8613" i="22"/>
  <c r="E8612" i="22"/>
  <c r="E8611" i="22"/>
  <c r="E8610" i="22"/>
  <c r="E8609" i="22"/>
  <c r="E8608" i="22"/>
  <c r="E8607" i="22"/>
  <c r="E8606" i="22"/>
  <c r="E8605" i="22"/>
  <c r="E8604" i="22"/>
  <c r="E8603" i="22"/>
  <c r="E8602" i="22"/>
  <c r="E8601" i="22"/>
  <c r="E8600" i="22"/>
  <c r="E8599" i="22"/>
  <c r="E8598" i="22"/>
  <c r="E8597" i="22"/>
  <c r="E8596" i="22"/>
  <c r="E8595" i="22"/>
  <c r="E8594" i="22"/>
  <c r="E8593" i="22"/>
  <c r="E8592" i="22"/>
  <c r="E8591" i="22"/>
  <c r="E8590" i="22"/>
  <c r="E8589" i="22"/>
  <c r="E8588" i="22"/>
  <c r="E8587" i="22"/>
  <c r="E8586" i="22"/>
  <c r="E8585" i="22"/>
  <c r="E8584" i="22"/>
  <c r="E8583" i="22"/>
  <c r="E8582" i="22"/>
  <c r="E8581" i="22"/>
  <c r="E8580" i="22"/>
  <c r="E8579" i="22"/>
  <c r="E8578" i="22"/>
  <c r="E8577" i="22"/>
  <c r="E8576" i="22"/>
  <c r="E8575" i="22"/>
  <c r="E8574" i="22"/>
  <c r="E8573" i="22"/>
  <c r="E8572" i="22"/>
  <c r="E8571" i="22"/>
  <c r="E8570" i="22"/>
  <c r="E8569" i="22"/>
  <c r="E8568" i="22"/>
  <c r="E8567" i="22"/>
  <c r="E8566" i="22"/>
  <c r="E8565" i="22"/>
  <c r="E8562" i="22"/>
  <c r="E8561" i="22"/>
  <c r="E8560" i="22"/>
  <c r="E8559" i="22"/>
  <c r="E8558" i="22"/>
  <c r="E8557" i="22"/>
  <c r="E8556" i="22"/>
  <c r="E8555" i="22"/>
  <c r="E8554" i="22"/>
  <c r="E8553" i="22"/>
  <c r="E8552" i="22"/>
  <c r="E8551" i="22"/>
  <c r="E8550" i="22"/>
  <c r="E8549" i="22"/>
  <c r="E8548" i="22"/>
  <c r="E8547" i="22"/>
  <c r="E8546" i="22"/>
  <c r="E8545" i="22"/>
  <c r="E8544" i="22"/>
  <c r="E8543" i="22"/>
  <c r="E8542" i="22"/>
  <c r="E8541" i="22"/>
  <c r="E8540" i="22"/>
  <c r="E8539" i="22"/>
  <c r="E8538" i="22"/>
  <c r="E8537" i="22"/>
  <c r="E8536" i="22"/>
  <c r="E8535" i="22"/>
  <c r="E8534" i="22"/>
  <c r="E8533" i="22"/>
  <c r="E8532" i="22"/>
  <c r="E8531" i="22"/>
  <c r="E8530" i="22"/>
  <c r="E8529" i="22"/>
  <c r="E8528" i="22"/>
  <c r="E8527" i="22"/>
  <c r="E8526" i="22"/>
  <c r="E8525" i="22"/>
  <c r="E8524" i="22"/>
  <c r="E8523" i="22"/>
  <c r="E8522" i="22"/>
  <c r="E8521" i="22"/>
  <c r="E8520" i="22"/>
  <c r="E8519" i="22"/>
  <c r="E8518" i="22"/>
  <c r="E8517" i="22"/>
  <c r="E8516" i="22"/>
  <c r="E8515" i="22"/>
  <c r="E8514" i="22"/>
  <c r="E8513" i="22"/>
  <c r="E8512" i="22"/>
  <c r="E8511" i="22"/>
  <c r="E8510" i="22"/>
  <c r="E8509" i="22"/>
  <c r="E8508" i="22"/>
  <c r="E8507" i="22"/>
  <c r="E8506" i="22"/>
  <c r="E8505" i="22"/>
  <c r="E8504" i="22"/>
  <c r="E8503" i="22"/>
  <c r="E8502" i="22"/>
  <c r="E8501" i="22"/>
  <c r="E8500" i="22"/>
  <c r="E8499" i="22"/>
  <c r="E8498" i="22"/>
  <c r="E8497" i="22"/>
  <c r="E8496" i="22"/>
  <c r="E8495" i="22"/>
  <c r="E8494" i="22"/>
  <c r="E8493" i="22"/>
  <c r="E8492" i="22"/>
  <c r="E8491" i="22"/>
  <c r="E8490" i="22"/>
  <c r="E8489" i="22"/>
  <c r="E8488" i="22"/>
  <c r="E8487" i="22"/>
  <c r="E8486" i="22"/>
  <c r="E8485" i="22"/>
  <c r="E8484" i="22"/>
  <c r="E8483" i="22"/>
  <c r="E8482" i="22"/>
  <c r="E8481" i="22"/>
  <c r="E8480" i="22"/>
  <c r="E8479" i="22"/>
  <c r="E8478" i="22"/>
  <c r="E8477" i="22"/>
  <c r="E8476" i="22"/>
  <c r="E8475" i="22"/>
  <c r="E8474" i="22"/>
  <c r="E8473" i="22"/>
  <c r="E8472" i="22"/>
  <c r="E8471" i="22"/>
  <c r="E8470" i="22"/>
  <c r="E8469" i="22"/>
  <c r="E8468" i="22"/>
  <c r="E8467" i="22"/>
  <c r="E8466" i="22"/>
  <c r="E8465" i="22"/>
  <c r="E8464" i="22"/>
  <c r="E8463" i="22"/>
  <c r="E8462" i="22"/>
  <c r="E8461" i="22"/>
  <c r="E8460" i="22"/>
  <c r="E8459" i="22"/>
  <c r="E8458" i="22"/>
  <c r="E8457" i="22"/>
  <c r="E8456" i="22"/>
  <c r="E8455" i="22"/>
  <c r="E8454" i="22"/>
  <c r="E8453" i="22"/>
  <c r="E8452" i="22"/>
  <c r="E8451" i="22"/>
  <c r="E8450" i="22"/>
  <c r="E8449" i="22"/>
  <c r="E8448" i="22"/>
  <c r="E8447" i="22"/>
  <c r="E8446" i="22"/>
  <c r="E8445" i="22"/>
  <c r="E8444" i="22"/>
  <c r="E8443" i="22"/>
  <c r="E8442" i="22"/>
  <c r="E8441" i="22"/>
  <c r="E8440" i="22"/>
  <c r="E8439" i="22"/>
  <c r="E8438" i="22"/>
  <c r="E8437" i="22"/>
  <c r="E8436" i="22"/>
  <c r="E8435" i="22"/>
  <c r="E8434" i="22"/>
  <c r="E8433" i="22"/>
  <c r="E8432" i="22"/>
  <c r="E8431" i="22"/>
  <c r="E8430" i="22"/>
  <c r="E8429" i="22"/>
  <c r="E8428" i="22"/>
  <c r="E8427" i="22"/>
  <c r="E8426" i="22"/>
  <c r="E8425" i="22"/>
  <c r="E8424" i="22"/>
  <c r="E8423" i="22"/>
  <c r="E8422" i="22"/>
  <c r="E8421" i="22"/>
  <c r="E8420" i="22"/>
  <c r="E8419" i="22"/>
  <c r="E8418" i="22"/>
  <c r="E8417" i="22"/>
  <c r="E8416" i="22"/>
  <c r="E8415" i="22"/>
  <c r="E8414" i="22"/>
  <c r="E8413" i="22"/>
  <c r="E8412" i="22"/>
  <c r="E8411" i="22"/>
  <c r="E8410" i="22"/>
  <c r="E8409" i="22"/>
  <c r="E8408" i="22"/>
  <c r="E8407" i="22"/>
  <c r="E8406" i="22"/>
  <c r="E8405" i="22"/>
  <c r="E8404" i="22"/>
  <c r="E8403" i="22"/>
  <c r="E8402" i="22"/>
  <c r="E8401" i="22"/>
  <c r="E8400" i="22"/>
  <c r="E8399" i="22"/>
  <c r="E8398" i="22"/>
  <c r="E8397" i="22"/>
  <c r="E8396" i="22"/>
  <c r="E8395" i="22"/>
  <c r="E8394" i="22"/>
  <c r="E8393" i="22"/>
  <c r="E8392" i="22"/>
  <c r="E8391" i="22"/>
  <c r="E8390" i="22"/>
  <c r="E8389" i="22"/>
  <c r="E8388" i="22"/>
  <c r="E8387" i="22"/>
  <c r="E8386" i="22"/>
  <c r="E8385" i="22"/>
  <c r="E8384" i="22"/>
  <c r="E8383" i="22"/>
  <c r="E8382" i="22"/>
  <c r="E8381" i="22"/>
  <c r="E8380" i="22"/>
  <c r="E8379" i="22"/>
  <c r="E8378" i="22"/>
  <c r="E8377" i="22"/>
  <c r="E8376" i="22"/>
  <c r="E8375" i="22"/>
  <c r="E8374" i="22"/>
  <c r="E8373" i="22"/>
  <c r="E8372" i="22"/>
  <c r="E8371" i="22"/>
  <c r="E8370" i="22"/>
  <c r="E8369" i="22"/>
  <c r="E8368" i="22"/>
  <c r="E8367" i="22"/>
  <c r="E8366" i="22"/>
  <c r="E8365" i="22"/>
  <c r="E8364" i="22"/>
  <c r="E8363" i="22"/>
  <c r="E8362" i="22"/>
  <c r="E8361" i="22"/>
  <c r="E8360" i="22"/>
  <c r="E8358" i="22"/>
  <c r="E8354" i="22"/>
  <c r="E8352" i="22"/>
  <c r="E8347" i="22"/>
  <c r="E8343" i="22"/>
  <c r="E8339" i="22"/>
  <c r="E8334" i="22"/>
  <c r="E8330" i="22"/>
  <c r="E8326" i="22"/>
  <c r="E8325" i="22"/>
  <c r="E8324" i="22"/>
  <c r="E8323" i="22"/>
  <c r="E8322" i="22"/>
  <c r="E8321" i="22"/>
  <c r="E8320" i="22"/>
  <c r="E8319" i="22"/>
  <c r="E8318" i="22"/>
  <c r="E8317" i="22"/>
  <c r="E8316" i="22"/>
  <c r="E8315" i="22"/>
  <c r="E8314" i="22"/>
  <c r="E8313" i="22"/>
  <c r="E8312" i="22"/>
  <c r="E8311" i="22"/>
  <c r="E8310" i="22"/>
  <c r="E8309" i="22"/>
  <c r="E8308" i="22"/>
  <c r="E8307" i="22"/>
  <c r="E8306" i="22"/>
  <c r="E8305" i="22"/>
  <c r="E8304" i="22"/>
  <c r="E8303" i="22"/>
  <c r="E8302" i="22"/>
  <c r="E8301" i="22"/>
  <c r="E8300" i="22"/>
  <c r="E8299" i="22"/>
  <c r="E8298" i="22"/>
  <c r="E8297" i="22"/>
  <c r="E8296" i="22"/>
  <c r="E8295" i="22"/>
  <c r="E8294" i="22"/>
  <c r="E8293" i="22"/>
  <c r="E8292" i="22"/>
  <c r="E8291" i="22"/>
  <c r="E8290" i="22"/>
  <c r="E8289" i="22"/>
  <c r="E8288" i="22"/>
  <c r="E8287" i="22"/>
  <c r="E8286" i="22"/>
  <c r="E8285" i="22"/>
  <c r="E8284" i="22"/>
  <c r="E8283" i="22"/>
  <c r="E8282" i="22"/>
  <c r="E8281" i="22"/>
  <c r="E8280" i="22"/>
  <c r="E8279" i="22"/>
  <c r="E8278" i="22"/>
  <c r="E8277" i="22"/>
  <c r="E8276" i="22"/>
  <c r="E8275" i="22"/>
  <c r="E8274" i="22"/>
  <c r="E8273" i="22"/>
  <c r="E8272" i="22"/>
  <c r="E8270" i="22"/>
  <c r="E8266" i="22"/>
  <c r="E8259" i="22"/>
  <c r="E8255" i="22"/>
  <c r="E8251" i="22"/>
  <c r="E8246" i="22"/>
  <c r="E8242" i="22"/>
  <c r="E8237" i="22"/>
  <c r="E8235" i="22"/>
  <c r="E8234" i="22"/>
  <c r="E8233" i="22"/>
  <c r="E8232" i="22"/>
  <c r="E8231" i="22"/>
  <c r="E8230" i="22"/>
  <c r="E8228" i="22"/>
  <c r="E8227" i="22"/>
  <c r="E8226" i="22"/>
  <c r="E8224" i="22"/>
  <c r="E8223" i="22"/>
  <c r="E8222" i="22"/>
  <c r="E8221" i="22"/>
  <c r="E8219" i="22"/>
  <c r="E8215" i="22"/>
  <c r="E8213" i="22"/>
  <c r="E8208" i="22"/>
  <c r="E8204" i="22"/>
  <c r="E8200" i="22"/>
  <c r="E8195" i="22"/>
  <c r="E8191" i="22"/>
  <c r="E8187" i="22"/>
  <c r="E8185" i="22"/>
  <c r="E8184" i="22"/>
  <c r="E8183" i="22"/>
  <c r="E8182" i="22"/>
  <c r="E8181" i="22"/>
  <c r="E8180" i="22"/>
  <c r="E8178" i="22"/>
  <c r="E8177" i="22"/>
  <c r="E8176" i="22"/>
  <c r="E8174" i="22"/>
  <c r="E8173" i="22"/>
  <c r="E8172" i="22"/>
  <c r="E8171" i="22"/>
  <c r="E8170" i="22"/>
  <c r="E8168" i="22"/>
  <c r="E8167" i="22"/>
  <c r="E8166" i="22"/>
  <c r="E8165" i="22"/>
  <c r="E8164" i="22"/>
  <c r="E8163" i="22"/>
  <c r="E8161" i="22"/>
  <c r="E8160" i="22"/>
  <c r="E8159" i="22"/>
  <c r="E8157" i="22"/>
  <c r="E8156" i="22"/>
  <c r="E8155" i="22"/>
  <c r="E8154" i="22"/>
  <c r="E8153" i="22"/>
  <c r="E8151" i="22"/>
  <c r="E8150" i="22"/>
  <c r="E8149" i="22"/>
  <c r="E8148" i="22"/>
  <c r="E8147" i="22"/>
  <c r="E8146" i="22"/>
  <c r="E8144" i="22"/>
  <c r="E8143" i="22"/>
  <c r="E8142" i="22"/>
  <c r="E8140" i="22"/>
  <c r="E8139" i="22"/>
  <c r="E8138" i="22"/>
  <c r="E8137" i="22"/>
  <c r="E8136" i="22"/>
  <c r="E8134" i="22"/>
  <c r="E8133" i="22"/>
  <c r="E8132" i="22"/>
  <c r="E8131" i="22"/>
  <c r="E8130" i="22"/>
  <c r="E8129" i="22"/>
  <c r="E8127" i="22"/>
  <c r="E8126" i="22"/>
  <c r="E8125" i="22"/>
  <c r="E8123" i="22"/>
  <c r="E8122" i="22"/>
  <c r="E8121" i="22"/>
  <c r="E8120" i="22"/>
  <c r="E8119" i="22"/>
  <c r="E8117" i="22"/>
  <c r="E8116" i="22"/>
  <c r="E8115" i="22"/>
  <c r="E8114" i="22"/>
  <c r="E8113" i="22"/>
  <c r="E8112" i="22"/>
  <c r="E8110" i="22"/>
  <c r="E8109" i="22"/>
  <c r="E8108" i="22"/>
  <c r="E8106" i="22"/>
  <c r="E8105" i="22"/>
  <c r="E8104" i="22"/>
  <c r="E8103" i="22"/>
  <c r="E8102" i="22"/>
  <c r="E8100" i="22"/>
  <c r="E8099" i="22"/>
  <c r="E8098" i="22"/>
  <c r="E8097" i="22"/>
  <c r="E8096" i="22"/>
  <c r="E8095" i="22"/>
  <c r="E8093" i="22"/>
  <c r="E8092" i="22"/>
  <c r="E8091" i="22"/>
  <c r="E8089" i="22"/>
  <c r="E8088" i="22"/>
  <c r="E8087" i="22"/>
  <c r="E8086" i="22"/>
  <c r="E8083" i="22"/>
  <c r="E8081" i="22"/>
  <c r="E8080" i="22"/>
  <c r="E8079" i="22"/>
  <c r="E8078" i="22"/>
  <c r="E8077" i="22"/>
  <c r="E8076" i="22"/>
  <c r="E8074" i="22"/>
  <c r="E8073" i="22"/>
  <c r="E8072" i="22"/>
  <c r="E8070" i="22"/>
  <c r="E8069" i="22"/>
  <c r="E8068" i="22"/>
  <c r="E8067" i="22"/>
  <c r="E8066" i="22"/>
  <c r="E8064" i="22"/>
  <c r="E8063" i="22"/>
  <c r="E8062" i="22"/>
  <c r="E8061" i="22"/>
  <c r="E8060" i="22"/>
  <c r="E8059" i="22"/>
  <c r="E8057" i="22"/>
  <c r="E8056" i="22"/>
  <c r="E8055" i="22"/>
  <c r="E8053" i="22"/>
  <c r="E8052" i="22"/>
  <c r="E8051" i="22"/>
  <c r="E8050" i="22"/>
  <c r="E8049" i="22"/>
  <c r="E8048" i="22"/>
  <c r="E8047" i="22"/>
  <c r="E8046" i="22"/>
  <c r="E8045" i="22"/>
  <c r="E8044" i="22"/>
  <c r="E8043" i="22"/>
  <c r="E8042" i="22"/>
  <c r="E8041" i="22"/>
  <c r="E8040" i="22"/>
  <c r="E8039" i="22"/>
  <c r="E8038" i="22"/>
  <c r="E8037" i="22"/>
  <c r="E8036" i="22"/>
  <c r="E8035" i="22"/>
  <c r="E8034" i="22"/>
  <c r="E8033" i="22"/>
  <c r="E8032" i="22"/>
  <c r="E8031" i="22"/>
  <c r="E8030" i="22"/>
  <c r="E8029" i="22"/>
  <c r="E8028" i="22"/>
  <c r="E8027" i="22"/>
  <c r="E8026" i="22"/>
  <c r="E8025" i="22"/>
  <c r="E8024" i="22"/>
  <c r="E8023" i="22"/>
  <c r="E8022" i="22"/>
  <c r="E8021" i="22"/>
  <c r="E8020" i="22"/>
  <c r="E8019" i="22"/>
  <c r="E8018" i="22"/>
  <c r="E8017" i="22"/>
  <c r="E8016" i="22"/>
  <c r="E8015" i="22"/>
  <c r="E8014" i="22"/>
  <c r="E8013" i="22"/>
  <c r="E8012" i="22"/>
  <c r="E8011" i="22"/>
  <c r="E8010" i="22"/>
  <c r="E8009" i="22"/>
  <c r="E8008" i="22"/>
  <c r="E8007" i="22"/>
  <c r="E8006" i="22"/>
  <c r="E8005" i="22"/>
  <c r="E8004" i="22"/>
  <c r="E8003" i="22"/>
  <c r="E8002" i="22"/>
  <c r="E8001" i="22"/>
  <c r="E8000" i="22"/>
  <c r="E7999" i="22"/>
  <c r="E7998" i="22"/>
  <c r="E7997" i="22"/>
  <c r="E7996" i="22"/>
  <c r="E7995" i="22"/>
  <c r="E7994" i="22"/>
  <c r="E7993" i="22"/>
  <c r="E7992" i="22"/>
  <c r="E7991" i="22"/>
  <c r="E7990" i="22"/>
  <c r="E7989" i="22"/>
  <c r="E7988" i="22"/>
  <c r="E7987" i="22"/>
  <c r="E7986" i="22"/>
  <c r="E7985" i="22"/>
  <c r="E7984" i="22"/>
  <c r="E7983" i="22"/>
  <c r="E7982" i="22"/>
  <c r="E7981" i="22"/>
  <c r="E7980" i="22"/>
  <c r="E7979" i="22"/>
  <c r="E7978" i="22"/>
  <c r="E7977" i="22"/>
  <c r="E7976" i="22"/>
  <c r="E7975" i="22"/>
  <c r="E7974" i="22"/>
  <c r="E7973" i="22"/>
  <c r="E7972" i="22"/>
  <c r="E7971" i="22"/>
  <c r="E7970" i="22"/>
  <c r="E7969" i="22"/>
  <c r="E7968" i="22"/>
  <c r="E7967" i="22"/>
  <c r="E7966" i="22"/>
  <c r="E7965" i="22"/>
  <c r="E7964" i="22"/>
  <c r="E7963" i="22"/>
  <c r="E7962" i="22"/>
  <c r="E7961" i="22"/>
  <c r="E7960" i="22"/>
  <c r="E7959" i="22"/>
  <c r="E7958" i="22"/>
  <c r="E7957" i="22"/>
  <c r="E7956" i="22"/>
  <c r="E7955" i="22"/>
  <c r="E7954" i="22"/>
  <c r="E7953" i="22"/>
  <c r="E7952" i="22"/>
  <c r="E7951" i="22"/>
  <c r="E7950" i="22"/>
  <c r="E7949" i="22"/>
  <c r="E7948" i="22"/>
  <c r="E7947" i="22"/>
  <c r="E7946" i="22"/>
  <c r="E7945" i="22"/>
  <c r="E7944" i="22"/>
  <c r="E7943" i="22"/>
  <c r="E7942" i="22"/>
  <c r="E7941" i="22"/>
  <c r="E7940" i="22"/>
  <c r="E7939" i="22"/>
  <c r="E7938" i="22"/>
  <c r="E7937" i="22"/>
  <c r="E7936" i="22"/>
  <c r="E7935" i="22"/>
  <c r="E7934" i="22"/>
  <c r="E7933" i="22"/>
  <c r="E7932" i="22"/>
  <c r="E7931" i="22"/>
  <c r="E7930" i="22"/>
  <c r="E7929" i="22"/>
  <c r="E7928" i="22"/>
  <c r="E7927" i="22"/>
  <c r="E7926" i="22"/>
  <c r="E7925" i="22"/>
  <c r="E7924" i="22"/>
  <c r="E7923" i="22"/>
  <c r="E7922" i="22"/>
  <c r="E7921" i="22"/>
  <c r="E7920" i="22"/>
  <c r="E7919" i="22"/>
  <c r="E7918" i="22"/>
  <c r="E7917" i="22"/>
  <c r="E7916" i="22"/>
  <c r="E7915" i="22"/>
  <c r="E7914" i="22"/>
  <c r="E7913" i="22"/>
  <c r="E7912" i="22"/>
  <c r="E7911" i="22"/>
  <c r="E7910" i="22"/>
  <c r="E7909" i="22"/>
  <c r="E7908" i="22"/>
  <c r="E7907" i="22"/>
  <c r="E7906" i="22"/>
  <c r="E7905" i="22"/>
  <c r="E7904" i="22"/>
  <c r="E7903" i="22"/>
  <c r="E7902" i="22"/>
  <c r="E7901" i="22"/>
  <c r="E7900" i="22"/>
  <c r="E7899" i="22"/>
  <c r="E7898" i="22"/>
  <c r="E7897" i="22"/>
  <c r="E7896" i="22"/>
  <c r="E7895" i="22"/>
  <c r="E7894" i="22"/>
  <c r="E7893" i="22"/>
  <c r="E7892" i="22"/>
  <c r="E7891" i="22"/>
  <c r="E7890" i="22"/>
  <c r="E7889" i="22"/>
  <c r="E7888" i="22"/>
  <c r="E7887" i="22"/>
  <c r="E7886" i="22"/>
  <c r="E7885" i="22"/>
  <c r="E7884" i="22"/>
  <c r="E7883" i="22"/>
  <c r="E7882" i="22"/>
  <c r="E7881" i="22"/>
  <c r="E7880" i="22"/>
  <c r="E7879" i="22"/>
  <c r="E7878" i="22"/>
  <c r="E7877" i="22"/>
  <c r="E7876" i="22"/>
  <c r="E7875" i="22"/>
  <c r="E7874" i="22"/>
  <c r="E7873" i="22"/>
  <c r="E7872" i="22"/>
  <c r="E7871" i="22"/>
  <c r="E7870" i="22"/>
  <c r="E7869" i="22"/>
  <c r="E7868" i="22"/>
  <c r="E7867" i="22"/>
  <c r="E7866" i="22"/>
  <c r="E7865" i="22"/>
  <c r="E7864" i="22"/>
  <c r="E7863" i="22"/>
  <c r="E7862" i="22"/>
  <c r="E7861" i="22"/>
  <c r="E7860" i="22"/>
  <c r="E7859" i="22"/>
  <c r="E7858" i="22"/>
  <c r="E7857" i="22"/>
  <c r="E7856" i="22"/>
  <c r="E7855" i="22"/>
  <c r="E7854" i="22"/>
  <c r="E7853" i="22"/>
  <c r="E7852" i="22"/>
  <c r="E7851" i="22"/>
  <c r="E7850" i="22"/>
  <c r="E7849" i="22"/>
  <c r="E7848" i="22"/>
  <c r="E7847" i="22"/>
  <c r="E7846" i="22"/>
  <c r="E7845" i="22"/>
  <c r="E7844" i="22"/>
  <c r="E7843" i="22"/>
  <c r="E7842" i="22"/>
  <c r="E7841" i="22"/>
  <c r="E7840" i="22"/>
  <c r="E7839" i="22"/>
  <c r="E7838" i="22"/>
  <c r="E7837" i="22"/>
  <c r="E7836" i="22"/>
  <c r="E7835" i="22"/>
  <c r="E7834" i="22"/>
  <c r="E7833" i="22"/>
  <c r="E7832" i="22"/>
  <c r="E7831" i="22"/>
  <c r="E7830" i="22"/>
  <c r="E7829" i="22"/>
  <c r="E7828" i="22"/>
  <c r="E7827" i="22"/>
  <c r="E7826" i="22"/>
  <c r="E7825" i="22"/>
  <c r="E7824" i="22"/>
  <c r="E7823" i="22"/>
  <c r="E7822" i="22"/>
  <c r="E7821" i="22"/>
  <c r="E7820" i="22"/>
  <c r="E7819" i="22"/>
  <c r="E7818" i="22"/>
  <c r="E7817" i="22"/>
  <c r="E7816" i="22"/>
  <c r="E7815" i="22"/>
  <c r="E7814" i="22"/>
  <c r="E7813" i="22"/>
  <c r="E7812" i="22"/>
  <c r="E7811" i="22"/>
  <c r="E7810" i="22"/>
  <c r="E7809" i="22"/>
  <c r="E7808" i="22"/>
  <c r="E7807" i="22"/>
  <c r="E7806" i="22"/>
  <c r="E7805" i="22"/>
  <c r="E7804" i="22"/>
  <c r="E7803" i="22"/>
  <c r="E7802" i="22"/>
  <c r="E7801" i="22"/>
  <c r="E7800" i="22"/>
  <c r="E7799" i="22"/>
  <c r="E7798" i="22"/>
  <c r="E7797" i="22"/>
  <c r="E7796" i="22"/>
  <c r="E7795" i="22"/>
  <c r="E7794" i="22"/>
  <c r="E7793" i="22"/>
  <c r="E7792" i="22"/>
  <c r="E7791" i="22"/>
  <c r="E7790" i="22"/>
  <c r="E7789" i="22"/>
  <c r="E7788" i="22"/>
  <c r="E7787" i="22"/>
  <c r="E7786" i="22"/>
  <c r="E7785" i="22"/>
  <c r="E7784" i="22"/>
  <c r="E7783" i="22"/>
  <c r="E7782" i="22"/>
  <c r="E7781" i="22"/>
  <c r="E7780" i="22"/>
  <c r="E7779" i="22"/>
  <c r="E7778" i="22"/>
  <c r="E7777" i="22"/>
  <c r="E7776" i="22"/>
  <c r="E7775" i="22"/>
  <c r="E7774" i="22"/>
  <c r="E7773" i="22"/>
  <c r="E7772" i="22"/>
  <c r="E7771" i="22"/>
  <c r="E7770" i="22"/>
  <c r="E7769" i="22"/>
  <c r="E7768" i="22"/>
  <c r="E7767" i="22"/>
  <c r="E7766" i="22"/>
  <c r="E7765" i="22"/>
  <c r="E7764" i="22"/>
  <c r="E7763" i="22"/>
  <c r="E7762" i="22"/>
  <c r="E7761" i="22"/>
  <c r="E7760" i="22"/>
  <c r="E7759" i="22"/>
  <c r="E7758" i="22"/>
  <c r="E7757" i="22"/>
  <c r="E7756" i="22"/>
  <c r="E7755" i="22"/>
  <c r="E7754" i="22"/>
  <c r="E7753" i="22"/>
  <c r="E7752" i="22"/>
  <c r="E7751" i="22"/>
  <c r="E7750" i="22"/>
  <c r="E7749" i="22"/>
  <c r="E7748" i="22"/>
  <c r="E7747" i="22"/>
  <c r="E7746" i="22"/>
  <c r="E7745" i="22"/>
  <c r="E7744" i="22"/>
  <c r="E7743" i="22"/>
  <c r="E7742" i="22"/>
  <c r="E7741" i="22"/>
  <c r="E7740" i="22"/>
  <c r="E7739" i="22"/>
  <c r="E7738" i="22"/>
  <c r="E7737" i="22"/>
  <c r="E7736" i="22"/>
  <c r="E7735" i="22"/>
  <c r="E7734" i="22"/>
  <c r="E7733" i="22"/>
  <c r="E7732" i="22"/>
  <c r="E7731" i="22"/>
  <c r="E7730" i="22"/>
  <c r="E7729" i="22"/>
  <c r="E7728" i="22"/>
  <c r="E7727" i="22"/>
  <c r="E7726" i="22"/>
  <c r="E7725" i="22"/>
  <c r="E7724" i="22"/>
  <c r="E7723" i="22"/>
  <c r="E7722" i="22"/>
  <c r="E7721" i="22"/>
  <c r="E7720" i="22"/>
  <c r="E7719" i="22"/>
  <c r="E7718" i="22"/>
  <c r="E7717" i="22"/>
  <c r="E7716" i="22"/>
  <c r="E7715" i="22"/>
  <c r="E7714" i="22"/>
  <c r="E7713" i="22"/>
  <c r="E7712" i="22"/>
  <c r="E7711" i="22"/>
  <c r="E7710" i="22"/>
  <c r="E7709" i="22"/>
  <c r="E7708" i="22"/>
  <c r="E7707" i="22"/>
  <c r="E7706" i="22"/>
  <c r="E7705" i="22"/>
  <c r="E7704" i="22"/>
  <c r="E7703" i="22"/>
  <c r="E7702" i="22"/>
  <c r="E7701" i="22"/>
  <c r="E7700" i="22"/>
  <c r="E7699" i="22"/>
  <c r="E7698" i="22"/>
  <c r="E7697" i="22"/>
  <c r="E7696" i="22"/>
  <c r="E7695" i="22"/>
  <c r="E7694" i="22"/>
  <c r="E7693" i="22"/>
  <c r="E7692" i="22"/>
  <c r="E7691" i="22"/>
  <c r="E7690" i="22"/>
  <c r="E7689" i="22"/>
  <c r="E7688" i="22"/>
  <c r="E7687" i="22"/>
  <c r="E7686" i="22"/>
  <c r="E7685" i="22"/>
  <c r="E7684" i="22"/>
  <c r="E7683" i="22"/>
  <c r="E7682" i="22"/>
  <c r="E7681" i="22"/>
  <c r="E7680" i="22"/>
  <c r="E7679" i="22"/>
  <c r="E7678" i="22"/>
  <c r="E7677" i="22"/>
  <c r="E7676" i="22"/>
  <c r="E7675" i="22"/>
  <c r="E7674" i="22"/>
  <c r="E7673" i="22"/>
  <c r="E7672" i="22"/>
  <c r="E7671" i="22"/>
  <c r="E7670" i="22"/>
  <c r="E7669" i="22"/>
  <c r="E7668" i="22"/>
  <c r="E7667" i="22"/>
  <c r="E7666" i="22"/>
  <c r="E7665" i="22"/>
  <c r="E7664" i="22"/>
  <c r="E7663" i="22"/>
  <c r="E7662" i="22"/>
  <c r="E7661" i="22"/>
  <c r="E7660" i="22"/>
  <c r="E7659" i="22"/>
  <c r="E7658" i="22"/>
  <c r="E7657" i="22"/>
  <c r="E7656" i="22"/>
  <c r="E7655" i="22"/>
  <c r="E7654" i="22"/>
  <c r="E7653" i="22"/>
  <c r="E7652" i="22"/>
  <c r="E7651" i="22"/>
  <c r="E7650" i="22"/>
  <c r="E7649" i="22"/>
  <c r="E7648" i="22"/>
  <c r="E7647" i="22"/>
  <c r="E7646" i="22"/>
  <c r="E7645" i="22"/>
  <c r="E7644" i="22"/>
  <c r="E7643" i="22"/>
  <c r="E7642" i="22"/>
  <c r="E7641" i="22"/>
  <c r="E7640" i="22"/>
  <c r="E7639" i="22"/>
  <c r="E7638" i="22"/>
  <c r="E7637" i="22"/>
  <c r="E7636" i="22"/>
  <c r="E7635" i="22"/>
  <c r="E7634" i="22"/>
  <c r="E7633" i="22"/>
  <c r="E7632" i="22"/>
  <c r="E7631" i="22"/>
  <c r="E7630" i="22"/>
  <c r="E7629" i="22"/>
  <c r="E7628" i="22"/>
  <c r="E7627" i="22"/>
  <c r="E7626" i="22"/>
  <c r="E7625" i="22"/>
  <c r="E7624" i="22"/>
  <c r="E7623" i="22"/>
  <c r="E7622" i="22"/>
  <c r="E7621" i="22"/>
  <c r="E7620" i="22"/>
  <c r="E7619" i="22"/>
  <c r="E7618" i="22"/>
  <c r="E7617" i="22"/>
  <c r="E7616" i="22"/>
  <c r="E7615" i="22"/>
  <c r="E7614" i="22"/>
  <c r="E7613" i="22"/>
  <c r="E7612" i="22"/>
  <c r="E7611" i="22"/>
  <c r="E7610" i="22"/>
  <c r="E7609" i="22"/>
  <c r="E7608" i="22"/>
  <c r="E7607" i="22"/>
  <c r="E7606" i="22"/>
  <c r="E7605" i="22"/>
  <c r="E7604" i="22"/>
  <c r="E7603" i="22"/>
  <c r="E7602" i="22"/>
  <c r="E7601" i="22"/>
  <c r="E7600" i="22"/>
  <c r="E7599" i="22"/>
  <c r="E7598" i="22"/>
  <c r="E7597" i="22"/>
  <c r="E7596" i="22"/>
  <c r="E7595" i="22"/>
  <c r="E7594" i="22"/>
  <c r="E7593" i="22"/>
  <c r="E7592" i="22"/>
  <c r="E7591" i="22"/>
  <c r="E7590" i="22"/>
  <c r="E7589" i="22"/>
  <c r="E7588" i="22"/>
  <c r="E7587" i="22"/>
  <c r="E7586" i="22"/>
  <c r="E7585" i="22"/>
  <c r="E7584" i="22"/>
  <c r="E7583" i="22"/>
  <c r="E7582" i="22"/>
  <c r="E7581" i="22"/>
  <c r="E7580" i="22"/>
  <c r="E7579" i="22"/>
  <c r="E7578" i="22"/>
  <c r="E7577" i="22"/>
  <c r="E7576" i="22"/>
  <c r="E7575" i="22"/>
  <c r="E7574" i="22"/>
  <c r="E7573" i="22"/>
  <c r="E7572" i="22"/>
  <c r="E7571" i="22"/>
  <c r="E7570" i="22"/>
  <c r="E7569" i="22"/>
  <c r="E7568" i="22"/>
  <c r="E7567" i="22"/>
  <c r="E7566" i="22"/>
  <c r="E7565" i="22"/>
  <c r="E7564" i="22"/>
  <c r="E7563" i="22"/>
  <c r="E7562" i="22"/>
  <c r="E7561" i="22"/>
  <c r="E7560" i="22"/>
  <c r="E7559" i="22"/>
  <c r="E7558" i="22"/>
  <c r="E7557" i="22"/>
  <c r="E7556" i="22"/>
  <c r="E7555" i="22"/>
  <c r="E7554" i="22"/>
  <c r="E7553" i="22"/>
  <c r="E7552" i="22"/>
  <c r="E7551" i="22"/>
  <c r="E7550" i="22"/>
  <c r="E7549" i="22"/>
  <c r="E7548" i="22"/>
  <c r="E7547" i="22"/>
  <c r="E7546" i="22"/>
  <c r="E7545" i="22"/>
  <c r="E7544" i="22"/>
  <c r="E7543" i="22"/>
  <c r="E7542" i="22"/>
  <c r="E7541" i="22"/>
  <c r="E7540" i="22"/>
  <c r="E7539" i="22"/>
  <c r="E7538" i="22"/>
  <c r="E7537" i="22"/>
  <c r="E7536" i="22"/>
  <c r="E7535" i="22"/>
  <c r="E7534" i="22"/>
  <c r="E7533" i="22"/>
  <c r="E7532" i="22"/>
  <c r="E7531" i="22"/>
  <c r="E7530" i="22"/>
  <c r="E7529" i="22"/>
  <c r="E7528" i="22"/>
  <c r="E7527" i="22"/>
  <c r="E7526" i="22"/>
  <c r="E7525" i="22"/>
  <c r="E7524" i="22"/>
  <c r="E7523" i="22"/>
  <c r="E7522" i="22"/>
  <c r="E7521" i="22"/>
  <c r="E7520" i="22"/>
  <c r="E7519" i="22"/>
  <c r="E7518" i="22"/>
  <c r="E7517" i="22"/>
  <c r="E7516" i="22"/>
  <c r="E7515" i="22"/>
  <c r="E7514" i="22"/>
  <c r="E7513" i="22"/>
  <c r="E7512" i="22"/>
  <c r="E7511" i="22"/>
  <c r="E7510" i="22"/>
  <c r="E7509" i="22"/>
  <c r="E7508" i="22"/>
  <c r="E7507" i="22"/>
  <c r="E7506" i="22"/>
  <c r="E7505" i="22"/>
  <c r="E7504" i="22"/>
  <c r="E7503" i="22"/>
  <c r="E7502" i="22"/>
  <c r="E7501" i="22"/>
  <c r="E7500" i="22"/>
  <c r="E7499" i="22"/>
  <c r="E7498" i="22"/>
  <c r="E7497" i="22"/>
  <c r="E7496" i="22"/>
  <c r="E7495" i="22"/>
  <c r="E7494" i="22"/>
  <c r="E7493" i="22"/>
  <c r="E7492" i="22"/>
  <c r="E7491" i="22"/>
  <c r="E7490" i="22"/>
  <c r="E7489" i="22"/>
  <c r="E7488" i="22"/>
  <c r="E7487" i="22"/>
  <c r="E7486" i="22"/>
  <c r="E7485" i="22"/>
  <c r="E7484" i="22"/>
  <c r="E7483" i="22"/>
  <c r="E7482" i="22"/>
  <c r="E7481" i="22"/>
  <c r="E7480" i="22"/>
  <c r="E7479" i="22"/>
  <c r="E7478" i="22"/>
  <c r="E7477" i="22"/>
  <c r="E7476" i="22"/>
  <c r="E7475" i="22"/>
  <c r="E7474" i="22"/>
  <c r="E7473" i="22"/>
  <c r="E7472" i="22"/>
  <c r="E7471" i="22"/>
  <c r="E7470" i="22"/>
  <c r="E7469" i="22"/>
  <c r="E7468" i="22"/>
  <c r="E7467" i="22"/>
  <c r="E7466" i="22"/>
  <c r="E7465" i="22"/>
  <c r="E7464" i="22"/>
  <c r="E7463" i="22"/>
  <c r="E7462" i="22"/>
  <c r="E7461" i="22"/>
  <c r="E7460" i="22"/>
  <c r="E7459" i="22"/>
  <c r="E7458" i="22"/>
  <c r="E7457" i="22"/>
  <c r="E7456" i="22"/>
  <c r="E7455" i="22"/>
  <c r="E7454" i="22"/>
  <c r="E7453" i="22"/>
  <c r="E7452" i="22"/>
  <c r="E7451" i="22"/>
  <c r="E7450" i="22"/>
  <c r="E7449" i="22"/>
  <c r="E7448" i="22"/>
  <c r="E7447" i="22"/>
  <c r="E7446" i="22"/>
  <c r="E7445" i="22"/>
  <c r="E7444" i="22"/>
  <c r="E7443" i="22"/>
  <c r="E7442" i="22"/>
  <c r="E7441" i="22"/>
  <c r="E7440" i="22"/>
  <c r="E7439" i="22"/>
  <c r="E7438" i="22"/>
  <c r="E7437" i="22"/>
  <c r="E7436" i="22"/>
  <c r="E7435" i="22"/>
  <c r="E7434" i="22"/>
  <c r="E7433" i="22"/>
  <c r="E7432" i="22"/>
  <c r="E7431" i="22"/>
  <c r="E7430" i="22"/>
  <c r="E7429" i="22"/>
  <c r="E7428" i="22"/>
  <c r="E7427" i="22"/>
  <c r="E7426" i="22"/>
  <c r="E7425" i="22"/>
  <c r="E7424" i="22"/>
  <c r="E7423" i="22"/>
  <c r="E7422" i="22"/>
  <c r="E7421" i="22"/>
  <c r="E7420" i="22"/>
  <c r="E7419" i="22"/>
  <c r="E7418" i="22"/>
  <c r="E7417" i="22"/>
  <c r="E7416" i="22"/>
  <c r="E7415" i="22"/>
  <c r="E7414" i="22"/>
  <c r="E7413" i="22"/>
  <c r="E7412" i="22"/>
  <c r="E7411" i="22"/>
  <c r="E7410" i="22"/>
  <c r="E7409" i="22"/>
  <c r="E7408" i="22"/>
  <c r="E7407" i="22"/>
  <c r="E7406" i="22"/>
  <c r="E7405" i="22"/>
  <c r="E7404" i="22"/>
  <c r="E7403" i="22"/>
  <c r="E7402" i="22"/>
  <c r="E7401" i="22"/>
  <c r="E7400" i="22"/>
  <c r="E7399" i="22"/>
  <c r="E7398" i="22"/>
  <c r="E7397" i="22"/>
  <c r="E7396" i="22"/>
  <c r="E7395" i="22"/>
  <c r="E7394" i="22"/>
  <c r="E7393" i="22"/>
  <c r="E7392" i="22"/>
  <c r="E7391" i="22"/>
  <c r="E7390" i="22"/>
  <c r="E7389" i="22"/>
  <c r="E7388" i="22"/>
  <c r="E7387" i="22"/>
  <c r="E7386" i="22"/>
  <c r="E7385" i="22"/>
  <c r="E7384" i="22"/>
  <c r="E7383" i="22"/>
  <c r="E7382" i="22"/>
  <c r="E7381" i="22"/>
  <c r="E7380" i="22"/>
  <c r="E7379" i="22"/>
  <c r="E7378" i="22"/>
  <c r="E7377" i="22"/>
  <c r="E7376" i="22"/>
  <c r="E7375" i="22"/>
  <c r="E7374" i="22"/>
  <c r="E7373" i="22"/>
  <c r="E7372" i="22"/>
  <c r="E7371" i="22"/>
  <c r="E7370" i="22"/>
  <c r="E7369" i="22"/>
  <c r="E7368" i="22"/>
  <c r="E7367" i="22"/>
  <c r="E7366" i="22"/>
  <c r="E7365" i="22"/>
  <c r="E7364" i="22"/>
  <c r="E7363" i="22"/>
  <c r="E7362" i="22"/>
  <c r="E7361" i="22"/>
  <c r="E7360" i="22"/>
  <c r="E7359" i="22"/>
  <c r="E7358" i="22"/>
  <c r="E7357" i="22"/>
  <c r="E7356" i="22"/>
  <c r="E7355" i="22"/>
  <c r="E7354" i="22"/>
  <c r="E7353" i="22"/>
  <c r="E7352" i="22"/>
  <c r="E7351" i="22"/>
  <c r="E7350" i="22"/>
  <c r="E7349" i="22"/>
  <c r="E7348" i="22"/>
  <c r="E7347" i="22"/>
  <c r="E7346" i="22"/>
  <c r="E7345" i="22"/>
  <c r="E7344" i="22"/>
  <c r="E7343" i="22"/>
  <c r="E7342" i="22"/>
  <c r="E7341" i="22"/>
  <c r="E7340" i="22"/>
  <c r="E7339" i="22"/>
  <c r="E7338" i="22"/>
  <c r="E7337" i="22"/>
  <c r="E7336" i="22"/>
  <c r="E7335" i="22"/>
  <c r="E7334" i="22"/>
  <c r="E7333" i="22"/>
  <c r="E7332" i="22"/>
  <c r="E7331" i="22"/>
  <c r="E7330" i="22"/>
  <c r="E7329" i="22"/>
  <c r="E7328" i="22"/>
  <c r="E7327" i="22"/>
  <c r="E7326" i="22"/>
  <c r="E7325" i="22"/>
  <c r="E7324" i="22"/>
  <c r="E7323" i="22"/>
  <c r="E7322" i="22"/>
  <c r="E7321" i="22"/>
  <c r="E7320" i="22"/>
  <c r="E7319" i="22"/>
  <c r="E7318" i="22"/>
  <c r="E7317" i="22"/>
  <c r="E7316" i="22"/>
  <c r="E7315" i="22"/>
  <c r="E7314" i="22"/>
  <c r="E7313" i="22"/>
  <c r="E7312" i="22"/>
  <c r="E7311" i="22"/>
  <c r="E7310" i="22"/>
  <c r="E7309" i="22"/>
  <c r="E7308" i="22"/>
  <c r="E7307" i="22"/>
  <c r="E7306" i="22"/>
  <c r="E7305" i="22"/>
  <c r="E7304" i="22"/>
  <c r="E7303" i="22"/>
  <c r="E7302" i="22"/>
  <c r="E7301" i="22"/>
  <c r="E7300" i="22"/>
  <c r="E7299" i="22"/>
  <c r="E7298" i="22"/>
  <c r="E7297" i="22"/>
  <c r="E7296" i="22"/>
  <c r="E7295" i="22"/>
  <c r="E7294" i="22"/>
  <c r="E7293" i="22"/>
  <c r="E7292" i="22"/>
  <c r="E7291" i="22"/>
  <c r="E7290" i="22"/>
  <c r="E7289" i="22"/>
  <c r="E7288" i="22"/>
  <c r="E7287" i="22"/>
  <c r="E7286" i="22"/>
  <c r="E7285" i="22"/>
  <c r="E7284" i="22"/>
  <c r="E7283" i="22"/>
  <c r="E7282" i="22"/>
  <c r="E7281" i="22"/>
  <c r="E7280" i="22"/>
  <c r="E7279" i="22"/>
  <c r="E7278" i="22"/>
  <c r="E7277" i="22"/>
  <c r="E7276" i="22"/>
  <c r="E7275" i="22"/>
  <c r="E7274" i="22"/>
  <c r="E7273" i="22"/>
  <c r="E7272" i="22"/>
  <c r="E7271" i="22"/>
  <c r="E7270" i="22"/>
  <c r="E7269" i="22"/>
  <c r="E7268" i="22"/>
  <c r="E7267" i="22"/>
  <c r="E7266" i="22"/>
  <c r="E7265" i="22"/>
  <c r="E7264" i="22"/>
  <c r="E7263" i="22"/>
  <c r="E7262" i="22"/>
  <c r="E7261" i="22"/>
  <c r="E7260" i="22"/>
  <c r="E7259" i="22"/>
  <c r="E7258" i="22"/>
  <c r="E7257" i="22"/>
  <c r="E7256" i="22"/>
  <c r="E7255" i="22"/>
  <c r="E7254" i="22"/>
  <c r="E7253" i="22"/>
  <c r="E7252" i="22"/>
  <c r="E7251" i="22"/>
  <c r="E7250" i="22"/>
  <c r="E7249" i="22"/>
  <c r="E7248" i="22"/>
  <c r="E7247" i="22"/>
  <c r="E7246" i="22"/>
  <c r="E7245" i="22"/>
  <c r="E7244" i="22"/>
  <c r="E7243" i="22"/>
  <c r="E7242" i="22"/>
  <c r="E7241" i="22"/>
  <c r="E7240" i="22"/>
  <c r="E7239" i="22"/>
  <c r="E7238" i="22"/>
  <c r="E7237" i="22"/>
  <c r="E7236" i="22"/>
  <c r="E7235" i="22"/>
  <c r="E7234" i="22"/>
  <c r="E7233" i="22"/>
  <c r="E7232" i="22"/>
  <c r="E7231" i="22"/>
  <c r="E7230" i="22"/>
  <c r="E7229" i="22"/>
  <c r="E7228" i="22"/>
  <c r="E7227" i="22"/>
  <c r="E7226" i="22"/>
  <c r="E7225" i="22"/>
  <c r="E7224" i="22"/>
  <c r="E7223" i="22"/>
  <c r="E7222" i="22"/>
  <c r="E7221" i="22"/>
  <c r="E7220" i="22"/>
  <c r="E7219" i="22"/>
  <c r="E7218" i="22"/>
  <c r="E7217" i="22"/>
  <c r="E7216" i="22"/>
  <c r="E7215" i="22"/>
  <c r="E7214" i="22"/>
  <c r="E7213" i="22"/>
  <c r="E7212" i="22"/>
  <c r="E7211" i="22"/>
  <c r="E7210" i="22"/>
  <c r="E7209" i="22"/>
  <c r="E7208" i="22"/>
  <c r="E7207" i="22"/>
  <c r="E7206" i="22"/>
  <c r="E7205" i="22"/>
  <c r="E7204" i="22"/>
  <c r="E7203" i="22"/>
  <c r="E7202" i="22"/>
  <c r="E7201" i="22"/>
  <c r="E7200" i="22"/>
  <c r="E7199" i="22"/>
  <c r="E7198" i="22"/>
  <c r="E7197" i="22"/>
  <c r="E7196" i="22"/>
  <c r="E7195" i="22"/>
  <c r="E7194" i="22"/>
  <c r="E7193" i="22"/>
  <c r="E7192" i="22"/>
  <c r="E7191" i="22"/>
  <c r="E7190" i="22"/>
  <c r="E7189" i="22"/>
  <c r="E7188" i="22"/>
  <c r="E7187" i="22"/>
  <c r="E7186" i="22"/>
  <c r="E7185" i="22"/>
  <c r="E7184" i="22"/>
  <c r="E7183" i="22"/>
  <c r="E7182" i="22"/>
  <c r="E7181" i="22"/>
  <c r="E7180" i="22"/>
  <c r="E7179" i="22"/>
  <c r="E7178" i="22"/>
  <c r="E7177" i="22"/>
  <c r="E7176" i="22"/>
  <c r="E7175" i="22"/>
  <c r="E7174" i="22"/>
  <c r="E7173" i="22"/>
  <c r="E7172" i="22"/>
  <c r="E7171" i="22"/>
  <c r="E7170" i="22"/>
  <c r="E7169" i="22"/>
  <c r="E7168" i="22"/>
  <c r="E7167" i="22"/>
  <c r="E7166" i="22"/>
  <c r="E7165" i="22"/>
  <c r="E7164" i="22"/>
  <c r="E7163" i="22"/>
  <c r="E7162" i="22"/>
  <c r="E7161" i="22"/>
  <c r="E7160" i="22"/>
  <c r="E7159" i="22"/>
  <c r="E7158" i="22"/>
  <c r="E7157" i="22"/>
  <c r="E7156" i="22"/>
  <c r="E7155" i="22"/>
  <c r="E7154" i="22"/>
  <c r="E7153" i="22"/>
  <c r="E7152" i="22"/>
  <c r="E7151" i="22"/>
  <c r="E7150" i="22"/>
  <c r="E7149" i="22"/>
  <c r="E7148" i="22"/>
  <c r="E7147" i="22"/>
  <c r="E7146" i="22"/>
  <c r="E7145" i="22"/>
  <c r="E7144" i="22"/>
  <c r="E7143" i="22"/>
  <c r="E7142" i="22"/>
  <c r="E7141" i="22"/>
  <c r="E7140" i="22"/>
  <c r="E7139" i="22"/>
  <c r="E7138" i="22"/>
  <c r="E7137" i="22"/>
  <c r="E7136" i="22"/>
  <c r="E7135" i="22"/>
  <c r="E7134" i="22"/>
  <c r="E7133" i="22"/>
  <c r="E7132" i="22"/>
  <c r="E7131" i="22"/>
  <c r="E7130" i="22"/>
  <c r="E7129" i="22"/>
  <c r="E7128" i="22"/>
  <c r="E7127" i="22"/>
  <c r="E7126" i="22"/>
  <c r="E7125" i="22"/>
  <c r="E7124" i="22"/>
  <c r="E7123" i="22"/>
  <c r="E7122" i="22"/>
  <c r="E7121" i="22"/>
  <c r="E7120" i="22"/>
  <c r="E7119" i="22"/>
  <c r="E7118" i="22"/>
  <c r="E7117" i="22"/>
  <c r="E7116" i="22"/>
  <c r="E7115" i="22"/>
  <c r="E7114" i="22"/>
  <c r="E7113" i="22"/>
  <c r="E7112" i="22"/>
  <c r="E7111" i="22"/>
  <c r="E7110" i="22"/>
  <c r="E7109" i="22"/>
  <c r="E7108" i="22"/>
  <c r="E7107" i="22"/>
  <c r="E7106" i="22"/>
  <c r="E7105" i="22"/>
  <c r="E7104" i="22"/>
  <c r="E7103" i="22"/>
  <c r="E7102" i="22"/>
  <c r="E7101" i="22"/>
  <c r="E7100" i="22"/>
  <c r="E7099" i="22"/>
  <c r="E7098" i="22"/>
  <c r="E7097" i="22"/>
  <c r="E7096" i="22"/>
  <c r="E7095" i="22"/>
  <c r="E7094" i="22"/>
  <c r="E7093" i="22"/>
  <c r="E7092" i="22"/>
  <c r="E7091" i="22"/>
  <c r="E7090" i="22"/>
  <c r="E7089" i="22"/>
  <c r="E7088" i="22"/>
  <c r="E7087" i="22"/>
  <c r="E7086" i="22"/>
  <c r="E7085" i="22"/>
  <c r="E7084" i="22"/>
  <c r="E7083" i="22"/>
  <c r="E7082" i="22"/>
  <c r="E7081" i="22"/>
  <c r="E7080" i="22"/>
  <c r="E7079" i="22"/>
  <c r="E7078" i="22"/>
  <c r="E7077" i="22"/>
  <c r="E7076" i="22"/>
  <c r="E7075" i="22"/>
  <c r="E7074" i="22"/>
  <c r="E7073" i="22"/>
  <c r="E7072" i="22"/>
  <c r="E7071" i="22"/>
  <c r="E7070" i="22"/>
  <c r="E7069" i="22"/>
  <c r="E7068" i="22"/>
  <c r="E7067" i="22"/>
  <c r="E7066" i="22"/>
  <c r="E7065" i="22"/>
  <c r="E7064" i="22"/>
  <c r="E7063" i="22"/>
  <c r="E7062" i="22"/>
  <c r="E7061" i="22"/>
  <c r="E7060" i="22"/>
  <c r="E7059" i="22"/>
  <c r="E7058" i="22"/>
  <c r="E7057" i="22"/>
  <c r="E7056" i="22"/>
  <c r="E7055" i="22"/>
  <c r="E7054" i="22"/>
  <c r="E7053" i="22"/>
  <c r="E7052" i="22"/>
  <c r="E7051" i="22"/>
  <c r="E7050" i="22"/>
  <c r="E7049" i="22"/>
  <c r="E7048" i="22"/>
  <c r="E7047" i="22"/>
  <c r="E7046" i="22"/>
  <c r="E7045" i="22"/>
  <c r="E7044" i="22"/>
  <c r="E7043" i="22"/>
  <c r="E7042" i="22"/>
  <c r="E7041" i="22"/>
  <c r="E7040" i="22"/>
  <c r="E7039" i="22"/>
  <c r="E7038" i="22"/>
  <c r="E7037" i="22"/>
  <c r="E7036" i="22"/>
  <c r="E7035" i="22"/>
  <c r="E7034" i="22"/>
  <c r="E7033" i="22"/>
  <c r="E7032" i="22"/>
  <c r="E7031" i="22"/>
  <c r="E7030" i="22"/>
  <c r="E7029" i="22"/>
  <c r="E7028" i="22"/>
  <c r="E7027" i="22"/>
  <c r="E7026" i="22"/>
  <c r="E7025" i="22"/>
  <c r="E7024" i="22"/>
  <c r="E7023" i="22"/>
  <c r="E7022" i="22"/>
  <c r="E7021" i="22"/>
  <c r="E7020" i="22"/>
  <c r="E7019" i="22"/>
  <c r="E7018" i="22"/>
  <c r="E7017" i="22"/>
  <c r="E7016" i="22"/>
  <c r="E7015" i="22"/>
  <c r="E7014" i="22"/>
  <c r="E7013" i="22"/>
  <c r="E7012" i="22"/>
  <c r="E7011" i="22"/>
  <c r="E7010" i="22"/>
  <c r="E7009" i="22"/>
  <c r="E7008" i="22"/>
  <c r="E7007" i="22"/>
  <c r="E7006" i="22"/>
  <c r="E7005" i="22"/>
  <c r="E7004" i="22"/>
  <c r="E7003" i="22"/>
  <c r="E7002" i="22"/>
  <c r="E7001" i="22"/>
  <c r="E7000" i="22"/>
  <c r="E6999" i="22"/>
  <c r="E6998" i="22"/>
  <c r="E6997" i="22"/>
  <c r="E6996" i="22"/>
  <c r="E6995" i="22"/>
  <c r="E6994" i="22"/>
  <c r="E6993" i="22"/>
  <c r="E6992" i="22"/>
  <c r="E6991" i="22"/>
  <c r="E6990" i="22"/>
  <c r="E6989" i="22"/>
  <c r="E6988" i="22"/>
  <c r="E6987" i="22"/>
  <c r="E6986" i="22"/>
  <c r="E6985" i="22"/>
  <c r="E6984" i="22"/>
  <c r="E6983" i="22"/>
  <c r="E6982" i="22"/>
  <c r="E6981" i="22"/>
  <c r="E6980" i="22"/>
  <c r="E6979" i="22"/>
  <c r="E6978" i="22"/>
  <c r="E6977" i="22"/>
  <c r="E6976" i="22"/>
  <c r="E6975" i="22"/>
  <c r="E6974" i="22"/>
  <c r="E6973" i="22"/>
  <c r="E6972" i="22"/>
  <c r="E6971" i="22"/>
  <c r="E6970" i="22"/>
  <c r="E6969" i="22"/>
  <c r="E6968" i="22"/>
  <c r="E6967" i="22"/>
  <c r="E6966" i="22"/>
  <c r="E6965" i="22"/>
  <c r="E6964" i="22"/>
  <c r="E6963" i="22"/>
  <c r="E6962" i="22"/>
  <c r="E6961" i="22"/>
  <c r="E6960" i="22"/>
  <c r="E6959" i="22"/>
  <c r="E6958" i="22"/>
  <c r="E6957" i="22"/>
  <c r="E6956" i="22"/>
  <c r="E6955" i="22"/>
  <c r="E6954" i="22"/>
  <c r="E6953" i="22"/>
  <c r="E6952" i="22"/>
  <c r="E6951" i="22"/>
  <c r="E6950" i="22"/>
  <c r="E6949" i="22"/>
  <c r="E6948" i="22"/>
  <c r="E6947" i="22"/>
  <c r="E6946" i="22"/>
  <c r="E6945" i="22"/>
  <c r="E6944" i="22"/>
  <c r="E6943" i="22"/>
  <c r="E6942" i="22"/>
  <c r="E6941" i="22"/>
  <c r="E6940" i="22"/>
  <c r="E6939" i="22"/>
  <c r="E6938" i="22"/>
  <c r="E6937" i="22"/>
  <c r="E6936" i="22"/>
  <c r="E6935" i="22"/>
  <c r="E6934" i="22"/>
  <c r="E6933" i="22"/>
  <c r="E6932" i="22"/>
  <c r="E6931" i="22"/>
  <c r="E6930" i="22"/>
  <c r="E6929" i="22"/>
  <c r="E6928" i="22"/>
  <c r="E6927" i="22"/>
  <c r="E6926" i="22"/>
  <c r="E6925" i="22"/>
  <c r="E6924" i="22"/>
  <c r="E6923" i="22"/>
  <c r="E6922" i="22"/>
  <c r="E6921" i="22"/>
  <c r="E6920" i="22"/>
  <c r="E6919" i="22"/>
  <c r="E6918" i="22"/>
  <c r="E6917" i="22"/>
  <c r="E6916" i="22"/>
  <c r="E6915" i="22"/>
  <c r="E6914" i="22"/>
  <c r="E6913" i="22"/>
  <c r="E6912" i="22"/>
  <c r="E6911" i="22"/>
  <c r="E6910" i="22"/>
  <c r="E6909" i="22"/>
  <c r="E6908" i="22"/>
  <c r="E6907" i="22"/>
  <c r="E6906" i="22"/>
  <c r="E6905" i="22"/>
  <c r="E6904" i="22"/>
  <c r="E6903" i="22"/>
  <c r="E6902" i="22"/>
  <c r="E6901" i="22"/>
  <c r="E6900" i="22"/>
  <c r="E6899" i="22"/>
  <c r="E6898" i="22"/>
  <c r="E6897" i="22"/>
  <c r="E6896" i="22"/>
  <c r="E6895" i="22"/>
  <c r="E6894" i="22"/>
  <c r="E6893" i="22"/>
  <c r="E6892" i="22"/>
  <c r="E6891" i="22"/>
  <c r="E6890" i="22"/>
  <c r="E6889" i="22"/>
  <c r="E6888" i="22"/>
  <c r="E6887" i="22"/>
  <c r="E6886" i="22"/>
  <c r="E6885" i="22"/>
  <c r="E6884" i="22"/>
  <c r="E6883" i="22"/>
  <c r="E6882" i="22"/>
  <c r="E6881" i="22"/>
  <c r="E6880" i="22"/>
  <c r="E6879" i="22"/>
  <c r="E6878" i="22"/>
  <c r="E6877" i="22"/>
  <c r="E6876" i="22"/>
  <c r="E6875" i="22"/>
  <c r="E6874" i="22"/>
  <c r="E6873" i="22"/>
  <c r="E6872" i="22"/>
  <c r="E6871" i="22"/>
  <c r="E6870" i="22"/>
  <c r="E6869" i="22"/>
  <c r="E6868" i="22"/>
  <c r="E6867" i="22"/>
  <c r="E6866" i="22"/>
  <c r="E6865" i="22"/>
  <c r="E6864" i="22"/>
  <c r="E6863" i="22"/>
  <c r="E6862" i="22"/>
  <c r="E6861" i="22"/>
  <c r="E6860" i="22"/>
  <c r="E6859" i="22"/>
  <c r="E6858" i="22"/>
  <c r="E6857" i="22"/>
  <c r="E6856" i="22"/>
  <c r="E6855" i="22"/>
  <c r="E6854" i="22"/>
  <c r="E6853" i="22"/>
  <c r="E6852" i="22"/>
  <c r="E6851" i="22"/>
  <c r="E6850" i="22"/>
  <c r="E6849" i="22"/>
  <c r="E6848" i="22"/>
  <c r="E6847" i="22"/>
  <c r="E6846" i="22"/>
  <c r="E6845" i="22"/>
  <c r="E6844" i="22"/>
  <c r="E6843" i="22"/>
  <c r="E6842" i="22"/>
  <c r="E6841" i="22"/>
  <c r="E6840" i="22"/>
  <c r="E6839" i="22"/>
  <c r="E6838" i="22"/>
  <c r="E6837" i="22"/>
  <c r="E6836" i="22"/>
  <c r="E6835" i="22"/>
  <c r="E6834" i="22"/>
  <c r="E6833" i="22"/>
  <c r="E6832" i="22"/>
  <c r="E6831" i="22"/>
  <c r="E6830" i="22"/>
  <c r="E6829" i="22"/>
  <c r="E6828" i="22"/>
  <c r="E6827" i="22"/>
  <c r="E6826" i="22"/>
  <c r="E6825" i="22"/>
  <c r="E6824" i="22"/>
  <c r="E6823" i="22"/>
  <c r="E6822" i="22"/>
  <c r="E6821" i="22"/>
  <c r="E6820" i="22"/>
  <c r="E6819" i="22"/>
  <c r="E6818" i="22"/>
  <c r="E6817" i="22"/>
  <c r="E6816" i="22"/>
  <c r="E6815" i="22"/>
  <c r="E6814" i="22"/>
  <c r="E6813" i="22"/>
  <c r="E6812" i="22"/>
  <c r="E6811" i="22"/>
  <c r="E6810" i="22"/>
  <c r="E6809" i="22"/>
  <c r="E6808" i="22"/>
  <c r="E6807" i="22"/>
  <c r="E6806" i="22"/>
  <c r="E6805" i="22"/>
  <c r="E6804" i="22"/>
  <c r="E6803" i="22"/>
  <c r="E6802" i="22"/>
  <c r="E6801" i="22"/>
  <c r="E6800" i="22"/>
  <c r="E6799" i="22"/>
  <c r="E6798" i="22"/>
  <c r="E6797" i="22"/>
  <c r="E6796" i="22"/>
  <c r="E6795" i="22"/>
  <c r="E6794" i="22"/>
  <c r="E6793" i="22"/>
  <c r="E6792" i="22"/>
  <c r="E6791" i="22"/>
  <c r="E6790" i="22"/>
  <c r="E6789" i="22"/>
  <c r="E6788" i="22"/>
  <c r="E6787" i="22"/>
  <c r="E6786" i="22"/>
  <c r="E6785" i="22"/>
  <c r="E6784" i="22"/>
  <c r="E6783" i="22"/>
  <c r="E6782" i="22"/>
  <c r="E6781" i="22"/>
  <c r="E6780" i="22"/>
  <c r="E6779" i="22"/>
  <c r="E6778" i="22"/>
  <c r="E6777" i="22"/>
  <c r="E6776" i="22"/>
  <c r="E6775" i="22"/>
  <c r="E6774" i="22"/>
  <c r="E6773" i="22"/>
  <c r="E6772" i="22"/>
  <c r="E6771" i="22"/>
  <c r="E6770" i="22"/>
  <c r="E6769" i="22"/>
  <c r="E6768" i="22"/>
  <c r="E6767" i="22"/>
  <c r="E6766" i="22"/>
  <c r="E6765" i="22"/>
  <c r="E6764" i="22"/>
  <c r="E6763" i="22"/>
  <c r="E6762" i="22"/>
  <c r="E6761" i="22"/>
  <c r="E6760" i="22"/>
  <c r="E6759" i="22"/>
  <c r="E6758" i="22"/>
  <c r="E6757" i="22"/>
  <c r="E6756" i="22"/>
  <c r="E6755" i="22"/>
  <c r="E6754" i="22"/>
  <c r="E6753" i="22"/>
  <c r="E6752" i="22"/>
  <c r="E6751" i="22"/>
  <c r="E6750" i="22"/>
  <c r="E6749" i="22"/>
  <c r="E6748" i="22"/>
  <c r="E6747" i="22"/>
  <c r="E6746" i="22"/>
  <c r="E6745" i="22"/>
  <c r="E6744" i="22"/>
  <c r="E6743" i="22"/>
  <c r="E6742" i="22"/>
  <c r="E6741" i="22"/>
  <c r="E6740" i="22"/>
  <c r="E6739" i="22"/>
  <c r="E6738" i="22"/>
  <c r="E6737" i="22"/>
  <c r="E6736" i="22"/>
  <c r="E6735" i="22"/>
  <c r="E6734" i="22"/>
  <c r="E6733" i="22"/>
  <c r="E6732" i="22"/>
  <c r="E6731" i="22"/>
  <c r="E6730" i="22"/>
  <c r="E6729" i="22"/>
  <c r="E6728" i="22"/>
  <c r="E6727" i="22"/>
  <c r="E6726" i="22"/>
  <c r="E6725" i="22"/>
  <c r="E6724" i="22"/>
  <c r="E6723" i="22"/>
  <c r="E6722" i="22"/>
  <c r="E6721" i="22"/>
  <c r="E6720" i="22"/>
  <c r="E6719" i="22"/>
  <c r="E6718" i="22"/>
  <c r="E6717" i="22"/>
  <c r="E6716" i="22"/>
  <c r="E6715" i="22"/>
  <c r="E6714" i="22"/>
  <c r="E6713" i="22"/>
  <c r="E6712" i="22"/>
  <c r="E6711" i="22"/>
  <c r="E6710" i="22"/>
  <c r="E6709" i="22"/>
  <c r="E6708" i="22"/>
  <c r="E6707" i="22"/>
  <c r="E6706" i="22"/>
  <c r="E6705" i="22"/>
  <c r="E6704" i="22"/>
  <c r="E6703" i="22"/>
  <c r="E6702" i="22"/>
  <c r="E6701" i="22"/>
  <c r="E6700" i="22"/>
  <c r="E6699" i="22"/>
  <c r="E6698" i="22"/>
  <c r="E6697" i="22"/>
  <c r="E6696" i="22"/>
  <c r="E6695" i="22"/>
  <c r="E6694" i="22"/>
  <c r="E6693" i="22"/>
  <c r="E6692" i="22"/>
  <c r="E6691" i="22"/>
  <c r="E6690" i="22"/>
  <c r="E6689" i="22"/>
  <c r="E6688" i="22"/>
  <c r="E6687" i="22"/>
  <c r="E6686" i="22"/>
  <c r="E6685" i="22"/>
  <c r="E6684" i="22"/>
  <c r="E6683" i="22"/>
  <c r="E6682" i="22"/>
  <c r="E6681" i="22"/>
  <c r="E6680" i="22"/>
  <c r="E6679" i="22"/>
  <c r="E6678" i="22"/>
  <c r="E6677" i="22"/>
  <c r="E6676" i="22"/>
  <c r="E6675" i="22"/>
  <c r="E6674" i="22"/>
  <c r="E6673" i="22"/>
  <c r="E6672" i="22"/>
  <c r="E6671" i="22"/>
  <c r="E6670" i="22"/>
  <c r="E6669" i="22"/>
  <c r="E6668" i="22"/>
  <c r="E6667" i="22"/>
  <c r="E6666" i="22"/>
  <c r="E6665" i="22"/>
  <c r="E6664" i="22"/>
  <c r="E6663" i="22"/>
  <c r="E6662" i="22"/>
  <c r="E6661" i="22"/>
  <c r="E6660" i="22"/>
  <c r="E6659" i="22"/>
  <c r="E6658" i="22"/>
  <c r="E6657" i="22"/>
  <c r="E6656" i="22"/>
  <c r="E6655" i="22"/>
  <c r="E6654" i="22"/>
  <c r="E6653" i="22"/>
  <c r="E6652" i="22"/>
  <c r="E6651" i="22"/>
  <c r="E6650" i="22"/>
  <c r="E6649" i="22"/>
  <c r="E6648" i="22"/>
  <c r="E6647" i="22"/>
  <c r="E6646" i="22"/>
  <c r="E6645" i="22"/>
  <c r="E6644" i="22"/>
  <c r="E6643" i="22"/>
  <c r="E6642" i="22"/>
  <c r="E6641" i="22"/>
  <c r="E6640" i="22"/>
  <c r="E6639" i="22"/>
  <c r="E6638" i="22"/>
  <c r="E6637" i="22"/>
  <c r="E6636" i="22"/>
  <c r="E6635" i="22"/>
  <c r="E6634" i="22"/>
  <c r="E6633" i="22"/>
  <c r="E6632" i="22"/>
  <c r="E6631" i="22"/>
  <c r="E6630" i="22"/>
  <c r="E6629" i="22"/>
  <c r="E6628" i="22"/>
  <c r="E6627" i="22"/>
  <c r="E6626" i="22"/>
  <c r="E6625" i="22"/>
  <c r="E6624" i="22"/>
  <c r="E6623" i="22"/>
  <c r="E6622" i="22"/>
  <c r="E6621" i="22"/>
  <c r="E6620" i="22"/>
  <c r="E6619" i="22"/>
  <c r="E6618" i="22"/>
  <c r="E6617" i="22"/>
  <c r="E6616" i="22"/>
  <c r="E6615" i="22"/>
  <c r="E6614" i="22"/>
  <c r="E6613" i="22"/>
  <c r="E6612" i="22"/>
  <c r="E6611" i="22"/>
  <c r="E6610" i="22"/>
  <c r="E6609" i="22"/>
  <c r="E6608" i="22"/>
  <c r="E6607" i="22"/>
  <c r="E6606" i="22"/>
  <c r="E6605" i="22"/>
  <c r="E6604" i="22"/>
  <c r="E6603" i="22"/>
  <c r="E6602" i="22"/>
  <c r="E6601" i="22"/>
  <c r="E6600" i="22"/>
  <c r="E6599" i="22"/>
  <c r="E6598" i="22"/>
  <c r="E6597" i="22"/>
  <c r="E6596" i="22"/>
  <c r="E6595" i="22"/>
  <c r="E6594" i="22"/>
  <c r="E6593" i="22"/>
  <c r="E6592" i="22"/>
  <c r="E6591" i="22"/>
  <c r="E6590" i="22"/>
  <c r="E6589" i="22"/>
  <c r="E6588" i="22"/>
  <c r="E6587" i="22"/>
  <c r="E6586" i="22"/>
  <c r="E6585" i="22"/>
  <c r="E6584" i="22"/>
  <c r="E6583" i="22"/>
  <c r="E6582" i="22"/>
  <c r="E6581" i="22"/>
  <c r="E6580" i="22"/>
  <c r="E6579" i="22"/>
  <c r="E6578" i="22"/>
  <c r="E6577" i="22"/>
  <c r="E6576" i="22"/>
  <c r="E6575" i="22"/>
  <c r="E6574" i="22"/>
  <c r="E6573" i="22"/>
  <c r="E6572" i="22"/>
  <c r="E6571" i="22"/>
  <c r="E6570" i="22"/>
  <c r="E6569" i="22"/>
  <c r="E6568" i="22"/>
  <c r="E6567" i="22"/>
  <c r="E6566" i="22"/>
  <c r="E6565" i="22"/>
  <c r="E6564" i="22"/>
  <c r="E6563" i="22"/>
  <c r="E6562" i="22"/>
  <c r="E6561" i="22"/>
  <c r="E6560" i="22"/>
  <c r="E6559" i="22"/>
  <c r="E6558" i="22"/>
  <c r="E6557" i="22"/>
  <c r="E6556" i="22"/>
  <c r="E6555" i="22"/>
  <c r="E6554" i="22"/>
  <c r="E6553" i="22"/>
  <c r="E6552" i="22"/>
  <c r="E6551" i="22"/>
  <c r="E6550" i="22"/>
  <c r="E6549" i="22"/>
  <c r="E6548" i="22"/>
  <c r="E6547" i="22"/>
  <c r="E6546" i="22"/>
  <c r="E6545" i="22"/>
  <c r="E6544" i="22"/>
  <c r="E6543" i="22"/>
  <c r="E6542" i="22"/>
  <c r="E6541" i="22"/>
  <c r="E6540" i="22"/>
  <c r="E6539" i="22"/>
  <c r="E6538" i="22"/>
  <c r="E6537" i="22"/>
  <c r="E6536" i="22"/>
  <c r="E6535" i="22"/>
  <c r="E6534" i="22"/>
  <c r="E6533" i="22"/>
  <c r="E6532" i="22"/>
  <c r="E6531" i="22"/>
  <c r="E6530" i="22"/>
  <c r="E6529" i="22"/>
  <c r="E6528" i="22"/>
  <c r="E6527" i="22"/>
  <c r="E6526" i="22"/>
  <c r="E6525" i="22"/>
  <c r="E6524" i="22"/>
  <c r="E6523" i="22"/>
  <c r="E6522" i="22"/>
  <c r="E6521" i="22"/>
  <c r="E6520" i="22"/>
  <c r="E6519" i="22"/>
  <c r="E6518" i="22"/>
  <c r="E6517" i="22"/>
  <c r="E6516" i="22"/>
  <c r="E6515" i="22"/>
  <c r="E6514" i="22"/>
  <c r="E6513" i="22"/>
  <c r="E6512" i="22"/>
  <c r="E6511" i="22"/>
  <c r="E6510" i="22"/>
  <c r="E6509" i="22"/>
  <c r="E6508" i="22"/>
  <c r="E6507" i="22"/>
  <c r="E6506" i="22"/>
  <c r="E6505" i="22"/>
  <c r="E6504" i="22"/>
  <c r="E6503" i="22"/>
  <c r="E6502" i="22"/>
  <c r="E6501" i="22"/>
  <c r="E6500" i="22"/>
  <c r="E6499" i="22"/>
  <c r="E6498" i="22"/>
  <c r="E6497" i="22"/>
  <c r="E6496" i="22"/>
  <c r="E6495" i="22"/>
  <c r="E6494" i="22"/>
  <c r="E6493" i="22"/>
  <c r="E6492" i="22"/>
  <c r="E6491" i="22"/>
  <c r="E6490" i="22"/>
  <c r="E6489" i="22"/>
  <c r="E6488" i="22"/>
  <c r="E6487" i="22"/>
  <c r="E6486" i="22"/>
  <c r="E6485" i="22"/>
  <c r="E6484" i="22"/>
  <c r="E6483" i="22"/>
  <c r="E6482" i="22"/>
  <c r="E6481" i="22"/>
  <c r="E6480" i="22"/>
  <c r="E6479" i="22"/>
  <c r="E6478" i="22"/>
  <c r="E6477" i="22"/>
  <c r="E6476" i="22"/>
  <c r="E6475" i="22"/>
  <c r="E6474" i="22"/>
  <c r="E6473" i="22"/>
  <c r="E6472" i="22"/>
  <c r="E6471" i="22"/>
  <c r="E6470" i="22"/>
  <c r="E6469" i="22"/>
  <c r="E6468" i="22"/>
  <c r="E6467" i="22"/>
  <c r="E6466" i="22"/>
  <c r="E6465" i="22"/>
  <c r="E6464" i="22"/>
  <c r="E6463" i="22"/>
  <c r="E6462" i="22"/>
  <c r="E6461" i="22"/>
  <c r="E6460" i="22"/>
  <c r="E6459" i="22"/>
  <c r="E6458" i="22"/>
  <c r="E6457" i="22"/>
  <c r="E6456" i="22"/>
  <c r="E6455" i="22"/>
  <c r="E6454" i="22"/>
  <c r="E6453" i="22"/>
  <c r="E6452" i="22"/>
  <c r="E6451" i="22"/>
  <c r="E6450" i="22"/>
  <c r="E6449" i="22"/>
  <c r="E6448" i="22"/>
  <c r="E6447" i="22"/>
  <c r="E6446" i="22"/>
  <c r="E6445" i="22"/>
  <c r="E6444" i="22"/>
  <c r="E6443" i="22"/>
  <c r="E6442" i="22"/>
  <c r="E6441" i="22"/>
  <c r="E6440" i="22"/>
  <c r="E6439" i="22"/>
  <c r="E6438" i="22"/>
  <c r="E6437" i="22"/>
  <c r="E6436" i="22"/>
  <c r="E6435" i="22"/>
  <c r="E6434" i="22"/>
  <c r="E6433" i="22"/>
  <c r="E6432" i="22"/>
  <c r="E6431" i="22"/>
  <c r="E6430" i="22"/>
  <c r="E6429" i="22"/>
  <c r="E6428" i="22"/>
  <c r="E6427" i="22"/>
  <c r="E6426" i="22"/>
  <c r="E6425" i="22"/>
  <c r="E6424" i="22"/>
  <c r="E6423" i="22"/>
  <c r="E6422" i="22"/>
  <c r="E6421" i="22"/>
  <c r="E6420" i="22"/>
  <c r="E6419" i="22"/>
  <c r="E6418" i="22"/>
  <c r="E6417" i="22"/>
  <c r="E6416" i="22"/>
  <c r="E6415" i="22"/>
  <c r="E6414" i="22"/>
  <c r="E6413" i="22"/>
  <c r="E6412" i="22"/>
  <c r="E6411" i="22"/>
  <c r="E6410" i="22"/>
  <c r="E6409" i="22"/>
  <c r="E6408" i="22"/>
  <c r="E6407" i="22"/>
  <c r="E6406" i="22"/>
  <c r="E6405" i="22"/>
  <c r="E6404" i="22"/>
  <c r="E6403" i="22"/>
  <c r="E6402" i="22"/>
  <c r="E6401" i="22"/>
  <c r="E6400" i="22"/>
  <c r="E6399" i="22"/>
  <c r="E6398" i="22"/>
  <c r="E6397" i="22"/>
  <c r="E6396" i="22"/>
  <c r="E6395" i="22"/>
  <c r="E6394" i="22"/>
  <c r="E6393" i="22"/>
  <c r="E6392" i="22"/>
  <c r="E6391" i="22"/>
  <c r="E6390" i="22"/>
  <c r="E6389" i="22"/>
  <c r="E6388" i="22"/>
  <c r="E6387" i="22"/>
  <c r="E6386" i="22"/>
  <c r="E6385" i="22"/>
  <c r="E6384" i="22"/>
  <c r="E6383" i="22"/>
  <c r="E6382" i="22"/>
  <c r="E6381" i="22"/>
  <c r="E6380" i="22"/>
  <c r="E6379" i="22"/>
  <c r="E6378" i="22"/>
  <c r="E6377" i="22"/>
  <c r="E6376" i="22"/>
  <c r="E6375" i="22"/>
  <c r="E6374" i="22"/>
  <c r="E6373" i="22"/>
  <c r="E6372" i="22"/>
  <c r="E6371" i="22"/>
  <c r="E6370" i="22"/>
  <c r="E6369" i="22"/>
  <c r="E6368" i="22"/>
  <c r="E6367" i="22"/>
  <c r="E6366" i="22"/>
  <c r="E6365" i="22"/>
  <c r="E6364" i="22"/>
  <c r="E6363" i="22"/>
  <c r="E6362" i="22"/>
  <c r="E6361" i="22"/>
  <c r="E6360" i="22"/>
  <c r="E6359" i="22"/>
  <c r="E6358" i="22"/>
  <c r="E6357" i="22"/>
  <c r="E6356" i="22"/>
  <c r="E6355" i="22"/>
  <c r="E6354" i="22"/>
  <c r="E6353" i="22"/>
  <c r="E6352" i="22"/>
  <c r="E6351" i="22"/>
  <c r="E6350" i="22"/>
  <c r="E6349" i="22"/>
  <c r="E6348" i="22"/>
  <c r="E6347" i="22"/>
  <c r="E6346" i="22"/>
  <c r="E6345" i="22"/>
  <c r="E6344" i="22"/>
  <c r="E6343" i="22"/>
  <c r="E6342" i="22"/>
  <c r="E6341" i="22"/>
  <c r="E6340" i="22"/>
  <c r="E6339" i="22"/>
  <c r="E6338" i="22"/>
  <c r="E6337" i="22"/>
  <c r="E6336" i="22"/>
  <c r="E6335" i="22"/>
  <c r="E6334" i="22"/>
  <c r="E6333" i="22"/>
  <c r="E6332" i="22"/>
  <c r="E6331" i="22"/>
  <c r="E6330" i="22"/>
  <c r="E6329" i="22"/>
  <c r="E6328" i="22"/>
  <c r="E6327" i="22"/>
  <c r="E6326" i="22"/>
  <c r="E6325" i="22"/>
  <c r="E6324" i="22"/>
  <c r="E6323" i="22"/>
  <c r="E6322" i="22"/>
  <c r="E6321" i="22"/>
  <c r="E6320" i="22"/>
  <c r="E6319" i="22"/>
  <c r="E6318" i="22"/>
  <c r="E6317" i="22"/>
  <c r="E6316" i="22"/>
  <c r="E6315" i="22"/>
  <c r="E6314" i="22"/>
  <c r="E6313" i="22"/>
  <c r="E6312" i="22"/>
  <c r="E6311" i="22"/>
  <c r="E6310" i="22"/>
  <c r="E6309" i="22"/>
  <c r="E6308" i="22"/>
  <c r="E6307" i="22"/>
  <c r="E6306" i="22"/>
  <c r="E6305" i="22"/>
  <c r="E6304" i="22"/>
  <c r="E6303" i="22"/>
  <c r="E6302" i="22"/>
  <c r="E6301" i="22"/>
  <c r="E6300" i="22"/>
  <c r="E6299" i="22"/>
  <c r="E6298" i="22"/>
  <c r="E6297" i="22"/>
  <c r="E6296" i="22"/>
  <c r="E6295" i="22"/>
  <c r="E6294" i="22"/>
  <c r="E6293" i="22"/>
  <c r="E6292" i="22"/>
  <c r="E6291" i="22"/>
  <c r="E6290" i="22"/>
  <c r="E6289" i="22"/>
  <c r="E6288" i="22"/>
  <c r="E6287" i="22"/>
  <c r="E6286" i="22"/>
  <c r="E6285" i="22"/>
  <c r="E6284" i="22"/>
  <c r="E6283" i="22"/>
  <c r="E6282" i="22"/>
  <c r="E6281" i="22"/>
  <c r="E6280" i="22"/>
  <c r="E6279" i="22"/>
  <c r="E6278" i="22"/>
  <c r="E6277" i="22"/>
  <c r="E6276" i="22"/>
  <c r="E6275" i="22"/>
  <c r="E6274" i="22"/>
  <c r="E6273" i="22"/>
  <c r="E6272" i="22"/>
  <c r="E6271" i="22"/>
  <c r="E6270" i="22"/>
  <c r="E6269" i="22"/>
  <c r="E6268" i="22"/>
  <c r="E6267" i="22"/>
  <c r="E6266" i="22"/>
  <c r="E6265" i="22"/>
  <c r="E6264" i="22"/>
  <c r="E6263" i="22"/>
  <c r="E6262" i="22"/>
  <c r="E6261" i="22"/>
  <c r="E6260" i="22"/>
  <c r="E6259" i="22"/>
  <c r="E6258" i="22"/>
  <c r="E6257" i="22"/>
  <c r="E6256" i="22"/>
  <c r="E6255" i="22"/>
  <c r="E6254" i="22"/>
  <c r="E6253" i="22"/>
  <c r="E6252" i="22"/>
  <c r="E6251" i="22"/>
  <c r="E6250" i="22"/>
  <c r="E6249" i="22"/>
  <c r="E6248" i="22"/>
  <c r="E6247" i="22"/>
  <c r="E6246" i="22"/>
  <c r="E6245" i="22"/>
  <c r="E6244" i="22"/>
  <c r="E6243" i="22"/>
  <c r="E6242" i="22"/>
  <c r="E6241" i="22"/>
  <c r="E6240" i="22"/>
  <c r="E6239" i="22"/>
  <c r="E6238" i="22"/>
  <c r="E6237" i="22"/>
  <c r="E6236" i="22"/>
  <c r="E6235" i="22"/>
  <c r="E6234" i="22"/>
  <c r="E6233" i="22"/>
  <c r="E6232" i="22"/>
  <c r="E6231" i="22"/>
  <c r="E6230" i="22"/>
  <c r="E6229" i="22"/>
  <c r="E6228" i="22"/>
  <c r="E6227" i="22"/>
  <c r="E6226" i="22"/>
  <c r="E6225" i="22"/>
  <c r="E6224" i="22"/>
  <c r="E6223" i="22"/>
  <c r="E6222" i="22"/>
  <c r="E6221" i="22"/>
  <c r="E6220" i="22"/>
  <c r="E6219" i="22"/>
  <c r="E6218" i="22"/>
  <c r="E6217" i="22"/>
  <c r="E6216" i="22"/>
  <c r="E6215" i="22"/>
  <c r="E6214" i="22"/>
  <c r="E6213" i="22"/>
  <c r="E6212" i="22"/>
  <c r="E6211" i="22"/>
  <c r="E6210" i="22"/>
  <c r="E6209" i="22"/>
  <c r="E6208" i="22"/>
  <c r="E6207" i="22"/>
  <c r="E6206" i="22"/>
  <c r="E6205" i="22"/>
  <c r="E6204" i="22"/>
  <c r="E6203" i="22"/>
  <c r="E6202" i="22"/>
  <c r="E6201" i="22"/>
  <c r="E6200" i="22"/>
  <c r="E6199" i="22"/>
  <c r="E6198" i="22"/>
  <c r="E6197" i="22"/>
  <c r="E6196" i="22"/>
  <c r="E6195" i="22"/>
  <c r="E6194" i="22"/>
  <c r="E6193" i="22"/>
  <c r="E6192" i="22"/>
  <c r="E6191" i="22"/>
  <c r="E6190" i="22"/>
  <c r="E6189" i="22"/>
  <c r="E6188" i="22"/>
  <c r="E6187" i="22"/>
  <c r="E6186" i="22"/>
  <c r="E6185" i="22"/>
  <c r="E6184" i="22"/>
  <c r="E6183" i="22"/>
  <c r="E6182" i="22"/>
  <c r="E6181" i="22"/>
  <c r="E6180" i="22"/>
  <c r="E6179" i="22"/>
  <c r="E6178" i="22"/>
  <c r="E6177" i="22"/>
  <c r="E6176" i="22"/>
  <c r="E6175" i="22"/>
  <c r="E6174" i="22"/>
  <c r="E6173" i="22"/>
  <c r="E6172" i="22"/>
  <c r="E6171" i="22"/>
  <c r="E6170" i="22"/>
  <c r="E6169" i="22"/>
  <c r="E6168" i="22"/>
  <c r="E6167" i="22"/>
  <c r="E6166" i="22"/>
  <c r="E6165" i="22"/>
  <c r="E6164" i="22"/>
  <c r="E6163" i="22"/>
  <c r="E6162" i="22"/>
  <c r="E6161" i="22"/>
  <c r="E6160" i="22"/>
  <c r="E6159" i="22"/>
  <c r="E6158" i="22"/>
  <c r="E6157" i="22"/>
  <c r="E6156" i="22"/>
  <c r="E6155" i="22"/>
  <c r="E6154" i="22"/>
  <c r="E6153" i="22"/>
  <c r="E6152" i="22"/>
  <c r="E6151" i="22"/>
  <c r="E6150" i="22"/>
  <c r="E6149" i="22"/>
  <c r="E6148" i="22"/>
  <c r="E6147" i="22"/>
  <c r="E6146" i="22"/>
  <c r="E6145" i="22"/>
  <c r="E6144" i="22"/>
  <c r="E6143" i="22"/>
  <c r="E6142" i="22"/>
  <c r="E6141" i="22"/>
  <c r="E6140" i="22"/>
  <c r="E6139" i="22"/>
  <c r="E6138" i="22"/>
  <c r="E6137" i="22"/>
  <c r="E6136" i="22"/>
  <c r="E6135" i="22"/>
  <c r="E6134" i="22"/>
  <c r="E6133" i="22"/>
  <c r="E6132" i="22"/>
  <c r="E6131" i="22"/>
  <c r="E6130" i="22"/>
  <c r="E6129" i="22"/>
  <c r="E6128" i="22"/>
  <c r="E6127" i="22"/>
  <c r="E6126" i="22"/>
  <c r="E6125" i="22"/>
  <c r="E6124" i="22"/>
  <c r="E6123" i="22"/>
  <c r="E6122" i="22"/>
  <c r="E6121" i="22"/>
  <c r="E6120" i="22"/>
  <c r="E6119" i="22"/>
  <c r="E6118" i="22"/>
  <c r="E6117" i="22"/>
  <c r="E6116" i="22"/>
  <c r="E6115" i="22"/>
  <c r="E6114" i="22"/>
  <c r="E6113" i="22"/>
  <c r="E6112" i="22"/>
  <c r="E6111" i="22"/>
  <c r="E6110" i="22"/>
  <c r="E6109" i="22"/>
  <c r="E6108" i="22"/>
  <c r="E6107" i="22"/>
  <c r="E6106" i="22"/>
  <c r="E6105" i="22"/>
  <c r="E6104" i="22"/>
  <c r="E6103" i="22"/>
  <c r="E6102" i="22"/>
  <c r="E6101" i="22"/>
  <c r="E6100" i="22"/>
  <c r="E6099" i="22"/>
  <c r="E6098" i="22"/>
  <c r="E6097" i="22"/>
  <c r="E6096" i="22"/>
  <c r="E6095" i="22"/>
  <c r="E6094" i="22"/>
  <c r="E6093" i="22"/>
  <c r="E6092" i="22"/>
  <c r="E6091" i="22"/>
  <c r="E6090" i="22"/>
  <c r="E6089" i="22"/>
  <c r="E6088" i="22"/>
  <c r="E6087" i="22"/>
  <c r="E6086" i="22"/>
  <c r="E6085" i="22"/>
  <c r="E6084" i="22"/>
  <c r="E6083" i="22"/>
  <c r="E6082" i="22"/>
  <c r="E6081" i="22"/>
  <c r="E6080" i="22"/>
  <c r="E6079" i="22"/>
  <c r="E6078" i="22"/>
  <c r="E6077" i="22"/>
  <c r="E6076" i="22"/>
  <c r="E6075" i="22"/>
  <c r="E6074" i="22"/>
  <c r="E6073" i="22"/>
  <c r="E6072" i="22"/>
  <c r="E6071" i="22"/>
  <c r="E6070" i="22"/>
  <c r="E6069" i="22"/>
  <c r="E6068" i="22"/>
  <c r="E6067" i="22"/>
  <c r="E6066" i="22"/>
  <c r="E6065" i="22"/>
  <c r="E6064" i="22"/>
  <c r="E6063" i="22"/>
  <c r="E6062" i="22"/>
  <c r="E6061" i="22"/>
  <c r="E6060" i="22"/>
  <c r="E6059" i="22"/>
  <c r="E6058" i="22"/>
  <c r="E6057" i="22"/>
  <c r="E6056" i="22"/>
  <c r="E6055" i="22"/>
  <c r="E6054" i="22"/>
  <c r="E6053" i="22"/>
  <c r="E6052" i="22"/>
  <c r="E6051" i="22"/>
  <c r="E6050" i="22"/>
  <c r="E6049" i="22"/>
  <c r="E6048" i="22"/>
  <c r="E6047" i="22"/>
  <c r="E6046" i="22"/>
  <c r="E6045" i="22"/>
  <c r="E6044" i="22"/>
  <c r="E6043" i="22"/>
  <c r="E6042" i="22"/>
  <c r="E6041" i="22"/>
  <c r="E6040" i="22"/>
  <c r="E6039" i="22"/>
  <c r="E6038" i="22"/>
  <c r="E6037" i="22"/>
  <c r="E6036" i="22"/>
  <c r="E6035" i="22"/>
  <c r="E6034" i="22"/>
  <c r="E6033" i="22"/>
  <c r="E6032" i="22"/>
  <c r="E6031" i="22"/>
  <c r="E6030" i="22"/>
  <c r="E6029" i="22"/>
  <c r="E6028" i="22"/>
  <c r="E6027" i="22"/>
  <c r="E6026" i="22"/>
  <c r="E6025" i="22"/>
  <c r="E6024" i="22"/>
  <c r="E6023" i="22"/>
  <c r="E6022" i="22"/>
  <c r="E6021" i="22"/>
  <c r="E6020" i="22"/>
  <c r="E6019" i="22"/>
  <c r="E6018" i="22"/>
  <c r="E6017" i="22"/>
  <c r="E6016" i="22"/>
  <c r="E6015" i="22"/>
  <c r="E6014" i="22"/>
  <c r="E6013" i="22"/>
  <c r="E6012" i="22"/>
  <c r="E6011" i="22"/>
  <c r="E6010" i="22"/>
  <c r="E6009" i="22"/>
  <c r="E6008" i="22"/>
  <c r="E6007" i="22"/>
  <c r="E6006" i="22"/>
  <c r="E6005" i="22"/>
  <c r="E6004" i="22"/>
  <c r="E6003" i="22"/>
  <c r="E6002" i="22"/>
  <c r="E6001" i="22"/>
  <c r="E6000" i="22"/>
  <c r="E5999" i="22"/>
  <c r="E5998" i="22"/>
  <c r="E5997" i="22"/>
  <c r="E5996" i="22"/>
  <c r="E5995" i="22"/>
  <c r="E5994" i="22"/>
  <c r="E5993" i="22"/>
  <c r="E5992" i="22"/>
  <c r="E5991" i="22"/>
  <c r="E5990" i="22"/>
  <c r="E5989" i="22"/>
  <c r="E5988" i="22"/>
  <c r="E5987" i="22"/>
  <c r="E5986" i="22"/>
  <c r="E5985" i="22"/>
  <c r="E5984" i="22"/>
  <c r="E5983" i="22"/>
  <c r="E5982" i="22"/>
  <c r="E5981" i="22"/>
  <c r="E5980" i="22"/>
  <c r="E5979" i="22"/>
  <c r="E5978" i="22"/>
  <c r="E5977" i="22"/>
  <c r="E5976" i="22"/>
  <c r="E5975" i="22"/>
  <c r="E5974" i="22"/>
  <c r="E5973" i="22"/>
  <c r="E5972" i="22"/>
  <c r="E5971" i="22"/>
  <c r="E5970" i="22"/>
  <c r="E5969" i="22"/>
  <c r="E5968" i="22"/>
  <c r="E5967" i="22"/>
  <c r="E5966" i="22"/>
  <c r="E5965" i="22"/>
  <c r="E5964" i="22"/>
  <c r="E5963" i="22"/>
  <c r="E5962" i="22"/>
  <c r="E5961" i="22"/>
  <c r="E5960" i="22"/>
  <c r="E5959" i="22"/>
  <c r="E5958" i="22"/>
  <c r="E5957" i="22"/>
  <c r="E5956" i="22"/>
  <c r="E5955" i="22"/>
  <c r="E5954" i="22"/>
  <c r="E5953" i="22"/>
  <c r="E5952" i="22"/>
  <c r="E5951" i="22"/>
  <c r="E5950" i="22"/>
  <c r="E5949" i="22"/>
  <c r="E5948" i="22"/>
  <c r="E5947" i="22"/>
  <c r="E5946" i="22"/>
  <c r="E5945" i="22"/>
  <c r="E5944" i="22"/>
  <c r="E5943" i="22"/>
  <c r="E5942" i="22"/>
  <c r="E5941" i="22"/>
  <c r="E5940" i="22"/>
  <c r="E5939" i="22"/>
  <c r="E5938" i="22"/>
  <c r="E5937" i="22"/>
  <c r="E5936" i="22"/>
  <c r="E5935" i="22"/>
  <c r="E5934" i="22"/>
  <c r="E5933" i="22"/>
  <c r="E5932" i="22"/>
  <c r="E5931" i="22"/>
  <c r="E5930" i="22"/>
  <c r="E5929" i="22"/>
  <c r="E5928" i="22"/>
  <c r="E5927" i="22"/>
  <c r="E5926" i="22"/>
  <c r="E5925" i="22"/>
  <c r="E5924" i="22"/>
  <c r="E5923" i="22"/>
  <c r="E5922" i="22"/>
  <c r="E5921" i="22"/>
  <c r="E5920" i="22"/>
  <c r="E5919" i="22"/>
  <c r="E5918" i="22"/>
  <c r="E5917" i="22"/>
  <c r="E5916" i="22"/>
  <c r="E5915" i="22"/>
  <c r="E5914" i="22"/>
  <c r="E5913" i="22"/>
  <c r="E5912" i="22"/>
  <c r="E5911" i="22"/>
  <c r="E5910" i="22"/>
  <c r="E5909" i="22"/>
  <c r="E5908" i="22"/>
  <c r="E5907" i="22"/>
  <c r="E5906" i="22"/>
  <c r="E5905" i="22"/>
  <c r="E5904" i="22"/>
  <c r="E5903" i="22"/>
  <c r="E5902" i="22"/>
  <c r="E5901" i="22"/>
  <c r="E5900" i="22"/>
  <c r="E5899" i="22"/>
  <c r="E5898" i="22"/>
  <c r="E5897" i="22"/>
  <c r="E5896" i="22"/>
  <c r="E5895" i="22"/>
  <c r="E5894" i="22"/>
  <c r="E5893" i="22"/>
  <c r="E5892" i="22"/>
  <c r="E5891" i="22"/>
  <c r="E5890" i="22"/>
  <c r="E5889" i="22"/>
  <c r="E5888" i="22"/>
  <c r="E5887" i="22"/>
  <c r="E5886" i="22"/>
  <c r="E5885" i="22"/>
  <c r="E5884" i="22"/>
  <c r="E5883" i="22"/>
  <c r="E5882" i="22"/>
  <c r="E5881" i="22"/>
  <c r="E5880" i="22"/>
  <c r="E5879" i="22"/>
  <c r="E5878" i="22"/>
  <c r="E5877" i="22"/>
  <c r="E5876" i="22"/>
  <c r="E5875" i="22"/>
  <c r="E5874" i="22"/>
  <c r="E5873" i="22"/>
  <c r="E5872" i="22"/>
  <c r="E5871" i="22"/>
  <c r="E5870" i="22"/>
  <c r="E5869" i="22"/>
  <c r="E5868" i="22"/>
  <c r="E5867" i="22"/>
  <c r="E5866" i="22"/>
  <c r="E5865" i="22"/>
  <c r="E5864" i="22"/>
  <c r="E5863" i="22"/>
  <c r="E5862" i="22"/>
  <c r="E5861" i="22"/>
  <c r="E5860" i="22"/>
  <c r="E5859" i="22"/>
  <c r="E5858" i="22"/>
  <c r="E5857" i="22"/>
  <c r="E5856" i="22"/>
  <c r="E5855" i="22"/>
  <c r="E5854" i="22"/>
  <c r="E5853" i="22"/>
  <c r="E5852" i="22"/>
  <c r="E5851" i="22"/>
  <c r="E5850" i="22"/>
  <c r="E5849" i="22"/>
  <c r="E5848" i="22"/>
  <c r="E5847" i="22"/>
  <c r="E5846" i="22"/>
  <c r="E5845" i="22"/>
  <c r="E5844" i="22"/>
  <c r="E5843" i="22"/>
  <c r="E5842" i="22"/>
  <c r="E5841" i="22"/>
  <c r="E5840" i="22"/>
  <c r="E5839" i="22"/>
  <c r="E5838" i="22"/>
  <c r="E5837" i="22"/>
  <c r="E5836" i="22"/>
  <c r="E5835" i="22"/>
  <c r="E5834" i="22"/>
  <c r="E5833" i="22"/>
  <c r="E5832" i="22"/>
  <c r="E5831" i="22"/>
  <c r="E5830" i="22"/>
  <c r="E5829" i="22"/>
  <c r="E5828" i="22"/>
  <c r="E5827" i="22"/>
  <c r="E5826" i="22"/>
  <c r="E5825" i="22"/>
  <c r="E5824" i="22"/>
  <c r="E5823" i="22"/>
  <c r="E5822" i="22"/>
  <c r="E5821" i="22"/>
  <c r="E5820" i="22"/>
  <c r="E5819" i="22"/>
  <c r="E5818" i="22"/>
  <c r="E5817" i="22"/>
  <c r="E5816" i="22"/>
  <c r="E5815" i="22"/>
  <c r="E5814" i="22"/>
  <c r="E5813" i="22"/>
  <c r="E5812" i="22"/>
  <c r="E5811" i="22"/>
  <c r="E5810" i="22"/>
  <c r="E5809" i="22"/>
  <c r="E5808" i="22"/>
  <c r="E5807" i="22"/>
  <c r="E5806" i="22"/>
  <c r="E5805" i="22"/>
  <c r="E5804" i="22"/>
  <c r="E5803" i="22"/>
  <c r="E5802" i="22"/>
  <c r="E5801" i="22"/>
  <c r="E5800" i="22"/>
  <c r="E5799" i="22"/>
  <c r="E5798" i="22"/>
  <c r="E5797" i="22"/>
  <c r="E5796" i="22"/>
  <c r="E5795" i="22"/>
  <c r="E5794" i="22"/>
  <c r="E5793" i="22"/>
  <c r="E5792" i="22"/>
  <c r="E5791" i="22"/>
  <c r="E5790" i="22"/>
  <c r="E5789" i="22"/>
  <c r="E5788" i="22"/>
  <c r="E5787" i="22"/>
  <c r="E5786" i="22"/>
  <c r="E5785" i="22"/>
  <c r="E5784" i="22"/>
  <c r="E5783" i="22"/>
  <c r="E5782" i="22"/>
  <c r="E5781" i="22"/>
  <c r="E5780" i="22"/>
  <c r="E5779" i="22"/>
  <c r="E5778" i="22"/>
  <c r="E5777" i="22"/>
  <c r="E5776" i="22"/>
  <c r="E5775" i="22"/>
  <c r="E5774" i="22"/>
  <c r="E5773" i="22"/>
  <c r="E5772" i="22"/>
  <c r="E5771" i="22"/>
  <c r="E5770" i="22"/>
  <c r="E5769" i="22"/>
  <c r="E5768" i="22"/>
  <c r="E5767" i="22"/>
  <c r="E5766" i="22"/>
  <c r="E5765" i="22"/>
  <c r="E5764" i="22"/>
  <c r="E5763" i="22"/>
  <c r="E5762" i="22"/>
  <c r="E5761" i="22"/>
  <c r="E5760" i="22"/>
  <c r="E5759" i="22"/>
  <c r="E5758" i="22"/>
  <c r="E5757" i="22"/>
  <c r="E5756" i="22"/>
  <c r="E5755" i="22"/>
  <c r="E5754" i="22"/>
  <c r="E5753" i="22"/>
  <c r="E5752" i="22"/>
  <c r="E5751" i="22"/>
  <c r="E5750" i="22"/>
  <c r="E5749" i="22"/>
  <c r="E5748" i="22"/>
  <c r="E5747" i="22"/>
  <c r="E5746" i="22"/>
  <c r="E5745" i="22"/>
  <c r="E5744" i="22"/>
  <c r="E5743" i="22"/>
  <c r="E5742" i="22"/>
  <c r="E5741" i="22"/>
  <c r="E5740" i="22"/>
  <c r="E5739" i="22"/>
  <c r="E5738" i="22"/>
  <c r="E5737" i="22"/>
  <c r="E5736" i="22"/>
  <c r="E5735" i="22"/>
  <c r="E5734" i="22"/>
  <c r="E5733" i="22"/>
  <c r="E5732" i="22"/>
  <c r="E5731" i="22"/>
  <c r="E5730" i="22"/>
  <c r="E5729" i="22"/>
  <c r="E5728" i="22"/>
  <c r="E5727" i="22"/>
  <c r="E5726" i="22"/>
  <c r="E5725" i="22"/>
  <c r="E5724" i="22"/>
  <c r="E5723" i="22"/>
  <c r="E5722" i="22"/>
  <c r="E5721" i="22"/>
  <c r="E5720" i="22"/>
  <c r="E5719" i="22"/>
  <c r="E5718" i="22"/>
  <c r="E5717" i="22"/>
  <c r="E5716" i="22"/>
  <c r="E5715" i="22"/>
  <c r="E5714" i="22"/>
  <c r="E5713" i="22"/>
  <c r="E5712" i="22"/>
  <c r="E5711" i="22"/>
  <c r="E5710" i="22"/>
  <c r="E5709" i="22"/>
  <c r="E5708" i="22"/>
  <c r="E5707" i="22"/>
  <c r="E5706" i="22"/>
  <c r="E5705" i="22"/>
  <c r="E5704" i="22"/>
  <c r="E5703" i="22"/>
  <c r="E5702" i="22"/>
  <c r="E5701" i="22"/>
  <c r="E5700" i="22"/>
  <c r="E5699" i="22"/>
  <c r="E5698" i="22"/>
  <c r="E5697" i="22"/>
  <c r="E5696" i="22"/>
  <c r="E5695" i="22"/>
  <c r="E5694" i="22"/>
  <c r="E5693" i="22"/>
  <c r="E5692" i="22"/>
  <c r="E5691" i="22"/>
  <c r="E5690" i="22"/>
  <c r="E5689" i="22"/>
  <c r="E5688" i="22"/>
  <c r="E5687" i="22"/>
  <c r="E5686" i="22"/>
  <c r="E5685" i="22"/>
  <c r="E5684" i="22"/>
  <c r="E5683" i="22"/>
  <c r="E5682" i="22"/>
  <c r="E5681" i="22"/>
  <c r="E5680" i="22"/>
  <c r="E5679" i="22"/>
  <c r="E5678" i="22"/>
  <c r="E5677" i="22"/>
  <c r="E5676" i="22"/>
  <c r="E5675" i="22"/>
  <c r="E5674" i="22"/>
  <c r="E5673" i="22"/>
  <c r="E5672" i="22"/>
  <c r="E5671" i="22"/>
  <c r="E5670" i="22"/>
  <c r="E5669" i="22"/>
  <c r="E5668" i="22"/>
  <c r="E5667" i="22"/>
  <c r="E5666" i="22"/>
  <c r="E5665" i="22"/>
  <c r="E5664" i="22"/>
  <c r="E5663" i="22"/>
  <c r="E5662" i="22"/>
  <c r="E5661" i="22"/>
  <c r="E5660" i="22"/>
  <c r="E5659" i="22"/>
  <c r="E5658" i="22"/>
  <c r="E5657" i="22"/>
  <c r="E5656" i="22"/>
  <c r="E5655" i="22"/>
  <c r="E5654" i="22"/>
  <c r="E5653" i="22"/>
  <c r="E5652" i="22"/>
  <c r="E5651" i="22"/>
  <c r="E5650" i="22"/>
  <c r="E5649" i="22"/>
  <c r="E5648" i="22"/>
  <c r="E5647" i="22"/>
  <c r="E5646" i="22"/>
  <c r="E5645" i="22"/>
  <c r="E5644" i="22"/>
  <c r="E5643" i="22"/>
  <c r="E5642" i="22"/>
  <c r="E5641" i="22"/>
  <c r="E5640" i="22"/>
  <c r="E5639" i="22"/>
  <c r="E5638" i="22"/>
  <c r="E5637" i="22"/>
  <c r="E5636" i="22"/>
  <c r="E5635" i="22"/>
  <c r="E5634" i="22"/>
  <c r="E5633" i="22"/>
  <c r="E5632" i="22"/>
  <c r="E5631" i="22"/>
  <c r="E5630" i="22"/>
  <c r="E5629" i="22"/>
  <c r="E5628" i="22"/>
  <c r="E5627" i="22"/>
  <c r="E5626" i="22"/>
  <c r="E5625" i="22"/>
  <c r="E5624" i="22"/>
  <c r="E5623" i="22"/>
  <c r="E5622" i="22"/>
  <c r="E5621" i="22"/>
  <c r="E5620" i="22"/>
  <c r="E5619" i="22"/>
  <c r="E5618" i="22"/>
  <c r="E5617" i="22"/>
  <c r="E5616" i="22"/>
  <c r="E5615" i="22"/>
  <c r="E5614" i="22"/>
  <c r="E5613" i="22"/>
  <c r="E5612" i="22"/>
  <c r="E5611" i="22"/>
  <c r="E5610" i="22"/>
  <c r="E5609" i="22"/>
  <c r="E5608" i="22"/>
  <c r="E5607" i="22"/>
  <c r="E5606" i="22"/>
  <c r="E5605" i="22"/>
  <c r="E5604" i="22"/>
  <c r="E5603" i="22"/>
  <c r="E5602" i="22"/>
  <c r="E5601" i="22"/>
  <c r="E5600" i="22"/>
  <c r="E5599" i="22"/>
  <c r="E5598" i="22"/>
  <c r="E5597" i="22"/>
  <c r="E5596" i="22"/>
  <c r="E5595" i="22"/>
  <c r="E5594" i="22"/>
  <c r="E5593" i="22"/>
  <c r="E5592" i="22"/>
  <c r="E5591" i="22"/>
  <c r="E5590" i="22"/>
  <c r="E5589" i="22"/>
  <c r="E5588" i="22"/>
  <c r="E5587" i="22"/>
  <c r="E5586" i="22"/>
  <c r="E5585" i="22"/>
  <c r="E5584" i="22"/>
  <c r="E5583" i="22"/>
  <c r="E5582" i="22"/>
  <c r="E5581" i="22"/>
  <c r="E5580" i="22"/>
  <c r="E5579" i="22"/>
  <c r="E5578" i="22"/>
  <c r="E5577" i="22"/>
  <c r="E5576" i="22"/>
  <c r="E5575" i="22"/>
  <c r="E5574" i="22"/>
  <c r="E5573" i="22"/>
  <c r="E5572" i="22"/>
  <c r="E5571" i="22"/>
  <c r="E5570" i="22"/>
  <c r="E5569" i="22"/>
  <c r="E5568" i="22"/>
  <c r="E5567" i="22"/>
  <c r="E5566" i="22"/>
  <c r="E5565" i="22"/>
  <c r="E5564" i="22"/>
  <c r="E5563" i="22"/>
  <c r="E5562" i="22"/>
  <c r="E5561" i="22"/>
  <c r="E5560" i="22"/>
  <c r="E5559" i="22"/>
  <c r="E5558" i="22"/>
  <c r="E5557" i="22"/>
  <c r="E5556" i="22"/>
  <c r="E5555" i="22"/>
  <c r="E5554" i="22"/>
  <c r="E5553" i="22"/>
  <c r="E5552" i="22"/>
  <c r="E5551" i="22"/>
  <c r="E5550" i="22"/>
  <c r="E5549" i="22"/>
  <c r="E5548" i="22"/>
  <c r="E5547" i="22"/>
  <c r="E5546" i="22"/>
  <c r="E5545" i="22"/>
  <c r="E5544" i="22"/>
  <c r="E5543" i="22"/>
  <c r="E5542" i="22"/>
  <c r="E5541" i="22"/>
  <c r="E5540" i="22"/>
  <c r="E5539" i="22"/>
  <c r="E5538" i="22"/>
  <c r="E5537" i="22"/>
  <c r="E5536" i="22"/>
  <c r="E5535" i="22"/>
  <c r="E5534" i="22"/>
  <c r="E5533" i="22"/>
  <c r="E5532" i="22"/>
  <c r="E5531" i="22"/>
  <c r="E5530" i="22"/>
  <c r="E5529" i="22"/>
  <c r="E5528" i="22"/>
  <c r="E5527" i="22"/>
  <c r="E5526" i="22"/>
  <c r="E5525" i="22"/>
  <c r="E5524" i="22"/>
  <c r="E5523" i="22"/>
  <c r="E5522" i="22"/>
  <c r="E5521" i="22"/>
  <c r="E5520" i="22"/>
  <c r="E5519" i="22"/>
  <c r="E5518" i="22"/>
  <c r="E5517" i="22"/>
  <c r="E5516" i="22"/>
  <c r="E5515" i="22"/>
  <c r="E5514" i="22"/>
  <c r="E5513" i="22"/>
  <c r="E5512" i="22"/>
  <c r="E5511" i="22"/>
  <c r="E5510" i="22"/>
  <c r="E5509" i="22"/>
  <c r="E5508" i="22"/>
  <c r="E5507" i="22"/>
  <c r="E5506" i="22"/>
  <c r="E5505" i="22"/>
  <c r="E5504" i="22"/>
  <c r="E5503" i="22"/>
  <c r="E5502" i="22"/>
  <c r="E5501" i="22"/>
  <c r="E5500" i="22"/>
  <c r="E5499" i="22"/>
  <c r="E5498" i="22"/>
  <c r="E5497" i="22"/>
  <c r="E5496" i="22"/>
  <c r="E5495" i="22"/>
  <c r="E5494" i="22"/>
  <c r="E5493" i="22"/>
  <c r="E5492" i="22"/>
  <c r="E5491" i="22"/>
  <c r="E5490" i="22"/>
  <c r="E5489" i="22"/>
  <c r="E5488" i="22"/>
  <c r="E5487" i="22"/>
  <c r="E5486" i="22"/>
  <c r="E5485" i="22"/>
  <c r="E5484" i="22"/>
  <c r="E5483" i="22"/>
  <c r="E5482" i="22"/>
  <c r="E5481" i="22"/>
  <c r="E5480" i="22"/>
  <c r="E5479" i="22"/>
  <c r="E5478" i="22"/>
  <c r="E5477" i="22"/>
  <c r="E5476" i="22"/>
  <c r="E5475" i="22"/>
  <c r="E5474" i="22"/>
  <c r="E5473" i="22"/>
  <c r="E5472" i="22"/>
  <c r="E5471" i="22"/>
  <c r="E5470" i="22"/>
  <c r="E5469" i="22"/>
  <c r="E5468" i="22"/>
  <c r="E5467" i="22"/>
  <c r="E5466" i="22"/>
  <c r="E5465" i="22"/>
  <c r="E5464" i="22"/>
  <c r="E5463" i="22"/>
  <c r="E5462" i="22"/>
  <c r="E5461" i="22"/>
  <c r="E5460" i="22"/>
  <c r="E5459" i="22"/>
  <c r="E5458" i="22"/>
  <c r="E5457" i="22"/>
  <c r="E5456" i="22"/>
  <c r="E5455" i="22"/>
  <c r="E5454" i="22"/>
  <c r="E5453" i="22"/>
  <c r="E5452" i="22"/>
  <c r="E5451" i="22"/>
  <c r="E5450" i="22"/>
  <c r="E5449" i="22"/>
  <c r="E5448" i="22"/>
  <c r="E5447" i="22"/>
  <c r="E5446" i="22"/>
  <c r="E5445" i="22"/>
  <c r="E5444" i="22"/>
  <c r="E5443" i="22"/>
  <c r="E5442" i="22"/>
  <c r="E5441" i="22"/>
  <c r="E5440" i="22"/>
  <c r="E5439" i="22"/>
  <c r="E5438" i="22"/>
  <c r="E5437" i="22"/>
  <c r="E5436" i="22"/>
  <c r="E5435" i="22"/>
  <c r="E5434" i="22"/>
  <c r="E5433" i="22"/>
  <c r="E5432" i="22"/>
  <c r="E5431" i="22"/>
  <c r="E5430" i="22"/>
  <c r="E5429" i="22"/>
  <c r="E5428" i="22"/>
  <c r="E5427" i="22"/>
  <c r="E5426" i="22"/>
  <c r="E5425" i="22"/>
  <c r="E5424" i="22"/>
  <c r="E5423" i="22"/>
  <c r="E5422" i="22"/>
  <c r="E5421" i="22"/>
  <c r="E5420" i="22"/>
  <c r="E5419" i="22"/>
  <c r="E5418" i="22"/>
  <c r="E5417" i="22"/>
  <c r="E5416" i="22"/>
  <c r="E5415" i="22"/>
  <c r="E5414" i="22"/>
  <c r="E5413" i="22"/>
  <c r="E5412" i="22"/>
  <c r="E5411" i="22"/>
  <c r="E5410" i="22"/>
  <c r="E5409" i="22"/>
  <c r="E5408" i="22"/>
  <c r="E5407" i="22"/>
  <c r="E5406" i="22"/>
  <c r="E5405" i="22"/>
  <c r="E5404" i="22"/>
  <c r="E5403" i="22"/>
  <c r="E5402" i="22"/>
  <c r="E5401" i="22"/>
  <c r="E5400" i="22"/>
  <c r="E5399" i="22"/>
  <c r="E5398" i="22"/>
  <c r="E5397" i="22"/>
  <c r="E5396" i="22"/>
  <c r="E5395" i="22"/>
  <c r="E5394" i="22"/>
  <c r="E5393" i="22"/>
  <c r="E5392" i="22"/>
  <c r="E5391" i="22"/>
  <c r="E5390" i="22"/>
  <c r="E5389" i="22"/>
  <c r="E5388" i="22"/>
  <c r="E5387" i="22"/>
  <c r="E5386" i="22"/>
  <c r="E5385" i="22"/>
  <c r="E5384" i="22"/>
  <c r="E5383" i="22"/>
  <c r="E5382" i="22"/>
  <c r="E5381" i="22"/>
  <c r="E5380" i="22"/>
  <c r="E5379" i="22"/>
  <c r="E5378" i="22"/>
  <c r="E5377" i="22"/>
  <c r="E5376" i="22"/>
  <c r="E5375" i="22"/>
  <c r="E5374" i="22"/>
  <c r="E5373" i="22"/>
  <c r="E5372" i="22"/>
  <c r="E5371" i="22"/>
  <c r="E5370" i="22"/>
  <c r="E5369" i="22"/>
  <c r="E5368" i="22"/>
  <c r="E5367" i="22"/>
  <c r="E5366" i="22"/>
  <c r="E5365" i="22"/>
  <c r="E5364" i="22"/>
  <c r="E5363" i="22"/>
  <c r="E5362" i="22"/>
  <c r="E5361" i="22"/>
  <c r="E5360" i="22"/>
  <c r="E5359" i="22"/>
  <c r="E5358" i="22"/>
  <c r="E5357" i="22"/>
  <c r="E5356" i="22"/>
  <c r="E5355" i="22"/>
  <c r="E5354" i="22"/>
  <c r="E5353" i="22"/>
  <c r="E5352" i="22"/>
  <c r="E5351" i="22"/>
  <c r="E5350" i="22"/>
  <c r="E5349" i="22"/>
  <c r="E5348" i="22"/>
  <c r="E5347" i="22"/>
  <c r="E5346" i="22"/>
  <c r="E5345" i="22"/>
  <c r="E5344" i="22"/>
  <c r="E5343" i="22"/>
  <c r="E5342" i="22"/>
  <c r="E5341" i="22"/>
  <c r="E5340" i="22"/>
  <c r="E5339" i="22"/>
  <c r="E5338" i="22"/>
  <c r="E5337" i="22"/>
  <c r="E5336" i="22"/>
  <c r="E5335" i="22"/>
  <c r="E5334" i="22"/>
  <c r="E5333" i="22"/>
  <c r="E5332" i="22"/>
  <c r="E5331" i="22"/>
  <c r="E5330" i="22"/>
  <c r="E5329" i="22"/>
  <c r="E5328" i="22"/>
  <c r="E5327" i="22"/>
  <c r="E5326" i="22"/>
  <c r="E5325" i="22"/>
  <c r="E5324" i="22"/>
  <c r="E5323" i="22"/>
  <c r="E5322" i="22"/>
  <c r="E5321" i="22"/>
  <c r="E5320" i="22"/>
  <c r="E5319" i="22"/>
  <c r="E5318" i="22"/>
  <c r="E5317" i="22"/>
  <c r="E5316" i="22"/>
  <c r="E5315" i="22"/>
  <c r="E5314" i="22"/>
  <c r="E5313" i="22"/>
  <c r="E5312" i="22"/>
  <c r="E5311" i="22"/>
  <c r="E5310" i="22"/>
  <c r="E5309" i="22"/>
  <c r="E5308" i="22"/>
  <c r="E5307" i="22"/>
  <c r="E5306" i="22"/>
  <c r="E5305" i="22"/>
  <c r="E5304" i="22"/>
  <c r="E5303" i="22"/>
  <c r="E5302" i="22"/>
  <c r="E5301" i="22"/>
  <c r="E5300" i="22"/>
  <c r="E5299" i="22"/>
  <c r="E5298" i="22"/>
  <c r="E5297" i="22"/>
  <c r="E5296" i="22"/>
  <c r="E5295" i="22"/>
  <c r="E5294" i="22"/>
  <c r="E5293" i="22"/>
  <c r="E5292" i="22"/>
  <c r="E5291" i="22"/>
  <c r="E5290" i="22"/>
  <c r="E5289" i="22"/>
  <c r="E5288" i="22"/>
  <c r="E5287" i="22"/>
  <c r="E5286" i="22"/>
  <c r="E5285" i="22"/>
  <c r="E5284" i="22"/>
  <c r="E5283" i="22"/>
  <c r="E5282" i="22"/>
  <c r="E5281" i="22"/>
  <c r="E5280" i="22"/>
  <c r="E5279" i="22"/>
  <c r="E5278" i="22"/>
  <c r="E5277" i="22"/>
  <c r="E5276" i="22"/>
  <c r="E5275" i="22"/>
  <c r="E5274" i="22"/>
  <c r="E5273" i="22"/>
  <c r="E5272" i="22"/>
  <c r="E5271" i="22"/>
  <c r="E5270" i="22"/>
  <c r="E5269" i="22"/>
  <c r="E5268" i="22"/>
  <c r="E5267" i="22"/>
  <c r="E5266" i="22"/>
  <c r="E5265" i="22"/>
  <c r="E5264" i="22"/>
  <c r="E5263" i="22"/>
  <c r="E5262" i="22"/>
  <c r="E5261" i="22"/>
  <c r="E5260" i="22"/>
  <c r="E5259" i="22"/>
  <c r="E5258" i="22"/>
  <c r="E5257" i="22"/>
  <c r="E5256" i="22"/>
  <c r="E5255" i="22"/>
  <c r="E5254" i="22"/>
  <c r="E5253" i="22"/>
  <c r="E5252" i="22"/>
  <c r="E5251" i="22"/>
  <c r="E5250" i="22"/>
  <c r="E5249" i="22"/>
  <c r="E5248" i="22"/>
  <c r="E5247" i="22"/>
  <c r="E5246" i="22"/>
  <c r="E5245" i="22"/>
  <c r="E5244" i="22"/>
  <c r="E5243" i="22"/>
  <c r="E5242" i="22"/>
  <c r="E5241" i="22"/>
  <c r="E5240" i="22"/>
  <c r="E5239" i="22"/>
  <c r="E5238" i="22"/>
  <c r="E5237" i="22"/>
  <c r="E5236" i="22"/>
  <c r="E5235" i="22"/>
  <c r="E5234" i="22"/>
  <c r="E5233" i="22"/>
  <c r="E5232" i="22"/>
  <c r="E5231" i="22"/>
  <c r="E5230" i="22"/>
  <c r="E5229" i="22"/>
  <c r="E5228" i="22"/>
  <c r="E5227" i="22"/>
  <c r="E5226" i="22"/>
  <c r="E5225" i="22"/>
  <c r="E5224" i="22"/>
  <c r="E5223" i="22"/>
  <c r="E5222" i="22"/>
  <c r="E5221" i="22"/>
  <c r="E5220" i="22"/>
  <c r="E5219" i="22"/>
  <c r="E5218" i="22"/>
  <c r="E5217" i="22"/>
  <c r="E5216" i="22"/>
  <c r="E5215" i="22"/>
  <c r="E5214" i="22"/>
  <c r="E5213" i="22"/>
  <c r="E5212" i="22"/>
  <c r="E5211" i="22"/>
  <c r="E5210" i="22"/>
  <c r="E5209" i="22"/>
  <c r="E5208" i="22"/>
  <c r="E5207" i="22"/>
  <c r="E5206" i="22"/>
  <c r="E5205" i="22"/>
  <c r="E5204" i="22"/>
  <c r="E5203" i="22"/>
  <c r="E5202" i="22"/>
  <c r="E5201" i="22"/>
  <c r="E5200" i="22"/>
  <c r="E5199" i="22"/>
  <c r="E5198" i="22"/>
  <c r="E5197" i="22"/>
  <c r="E5196" i="22"/>
  <c r="E5195" i="22"/>
  <c r="E5194" i="22"/>
  <c r="E5193" i="22"/>
  <c r="E5192" i="22"/>
  <c r="E5191" i="22"/>
  <c r="E5190" i="22"/>
  <c r="E5189" i="22"/>
  <c r="E5188" i="22"/>
  <c r="E5187" i="22"/>
  <c r="E5186" i="22"/>
  <c r="E5185" i="22"/>
  <c r="E5184" i="22"/>
  <c r="E5183" i="22"/>
  <c r="E5182" i="22"/>
  <c r="E5181" i="22"/>
  <c r="E5180" i="22"/>
  <c r="E5179" i="22"/>
  <c r="E5178" i="22"/>
  <c r="E5177" i="22"/>
  <c r="E5176" i="22"/>
  <c r="E5175" i="22"/>
  <c r="E5174" i="22"/>
  <c r="E5173" i="22"/>
  <c r="E5172" i="22"/>
  <c r="E5171" i="22"/>
  <c r="E5170" i="22"/>
  <c r="E5169" i="22"/>
  <c r="E5168" i="22"/>
  <c r="E5167" i="22"/>
  <c r="E5166" i="22"/>
  <c r="E5165" i="22"/>
  <c r="E5164" i="22"/>
  <c r="E5163" i="22"/>
  <c r="E5162" i="22"/>
  <c r="E5161" i="22"/>
  <c r="E5160" i="22"/>
  <c r="E5159" i="22"/>
  <c r="E5158" i="22"/>
  <c r="E5157" i="22"/>
  <c r="E5156" i="22"/>
  <c r="E5155" i="22"/>
  <c r="E5154" i="22"/>
  <c r="E5153" i="22"/>
  <c r="E5152" i="22"/>
  <c r="E5151" i="22"/>
  <c r="E5150" i="22"/>
  <c r="E5149" i="22"/>
  <c r="E5148" i="22"/>
  <c r="E5147" i="22"/>
  <c r="E5146" i="22"/>
  <c r="E5145" i="22"/>
  <c r="E5144" i="22"/>
  <c r="E5143" i="22"/>
  <c r="E5142" i="22"/>
  <c r="E5141" i="22"/>
  <c r="E5140" i="22"/>
  <c r="E5139" i="22"/>
  <c r="E5138" i="22"/>
  <c r="E5137" i="22"/>
  <c r="E5136" i="22"/>
  <c r="E5135" i="22"/>
  <c r="E5134" i="22"/>
  <c r="E5133" i="22"/>
  <c r="E5132" i="22"/>
  <c r="E5131" i="22"/>
  <c r="E5130" i="22"/>
  <c r="E5129" i="22"/>
  <c r="E5128" i="22"/>
  <c r="E5127" i="22"/>
  <c r="E5126" i="22"/>
  <c r="E5125" i="22"/>
  <c r="E5124" i="22"/>
  <c r="E5123" i="22"/>
  <c r="E5122" i="22"/>
  <c r="E5121" i="22"/>
  <c r="E5120" i="22"/>
  <c r="E5119" i="22"/>
  <c r="E5118" i="22"/>
  <c r="E5117" i="22"/>
  <c r="E5116" i="22"/>
  <c r="E5115" i="22"/>
  <c r="E5114" i="22"/>
  <c r="E5113" i="22"/>
  <c r="E5112" i="22"/>
  <c r="E5111" i="22"/>
  <c r="E5110" i="22"/>
  <c r="E5109" i="22"/>
  <c r="E5108" i="22"/>
  <c r="E5107" i="22"/>
  <c r="E5106" i="22"/>
  <c r="E5105" i="22"/>
  <c r="E5104" i="22"/>
  <c r="E5103" i="22"/>
  <c r="E5102" i="22"/>
  <c r="E5101" i="22"/>
  <c r="E5100" i="22"/>
  <c r="E5099" i="22"/>
  <c r="E5098" i="22"/>
  <c r="E5097" i="22"/>
  <c r="E5096" i="22"/>
  <c r="E5095" i="22"/>
  <c r="E5094" i="22"/>
  <c r="E5093" i="22"/>
  <c r="E5092" i="22"/>
  <c r="E5091" i="22"/>
  <c r="E5090" i="22"/>
  <c r="E5089" i="22"/>
  <c r="E5088" i="22"/>
  <c r="E5087" i="22"/>
  <c r="E5086" i="22"/>
  <c r="E5085" i="22"/>
  <c r="E5084" i="22"/>
  <c r="E5083" i="22"/>
  <c r="E5082" i="22"/>
  <c r="E5081" i="22"/>
  <c r="E5080" i="22"/>
  <c r="E5079" i="22"/>
  <c r="E5078" i="22"/>
  <c r="E5077" i="22"/>
  <c r="E5076" i="22"/>
  <c r="E5075" i="22"/>
  <c r="E5074" i="22"/>
  <c r="E5073" i="22"/>
  <c r="E5072" i="22"/>
  <c r="E5071" i="22"/>
  <c r="E5070" i="22"/>
  <c r="E5069" i="22"/>
  <c r="E5068" i="22"/>
  <c r="E5067" i="22"/>
  <c r="E5066" i="22"/>
  <c r="E5065" i="22"/>
  <c r="E5064" i="22"/>
  <c r="E5063" i="22"/>
  <c r="E5062" i="22"/>
  <c r="E5061" i="22"/>
  <c r="E5060" i="22"/>
  <c r="E5059" i="22"/>
  <c r="E5058" i="22"/>
  <c r="E5057" i="22"/>
  <c r="E5056" i="22"/>
  <c r="E5055" i="22"/>
  <c r="E5054" i="22"/>
  <c r="E5053" i="22"/>
  <c r="E5052" i="22"/>
  <c r="E5051" i="22"/>
  <c r="E5050" i="22"/>
  <c r="E5049" i="22"/>
  <c r="E5048" i="22"/>
  <c r="E5047" i="22"/>
  <c r="E5046" i="22"/>
  <c r="E5045" i="22"/>
  <c r="E5044" i="22"/>
  <c r="E5043" i="22"/>
  <c r="E5042" i="22"/>
  <c r="E5041" i="22"/>
  <c r="E5040" i="22"/>
  <c r="E5039" i="22"/>
  <c r="E5038" i="22"/>
  <c r="E5037" i="22"/>
  <c r="E5036" i="22"/>
  <c r="E5035" i="22"/>
  <c r="E5034" i="22"/>
  <c r="E5033" i="22"/>
  <c r="E5032" i="22"/>
  <c r="E5031" i="22"/>
  <c r="E5030" i="22"/>
  <c r="E5029" i="22"/>
  <c r="E5028" i="22"/>
  <c r="E5027" i="22"/>
  <c r="E5026" i="22"/>
  <c r="E5025" i="22"/>
  <c r="E5024" i="22"/>
  <c r="E5023" i="22"/>
  <c r="E5022" i="22"/>
  <c r="E5021" i="22"/>
  <c r="E5020" i="22"/>
  <c r="E5019" i="22"/>
  <c r="E5018" i="22"/>
  <c r="E5017" i="22"/>
  <c r="E5016" i="22"/>
  <c r="E5015" i="22"/>
  <c r="E5014" i="22"/>
  <c r="E5013" i="22"/>
  <c r="E5012" i="22"/>
  <c r="E5011" i="22"/>
  <c r="E5010" i="22"/>
  <c r="E5009" i="22"/>
  <c r="E5008" i="22"/>
  <c r="E5007" i="22"/>
  <c r="E5006" i="22"/>
  <c r="E5005" i="22"/>
  <c r="E5004" i="22"/>
  <c r="E5003" i="22"/>
  <c r="E5002" i="22"/>
  <c r="E5001" i="22"/>
  <c r="E5000" i="22"/>
  <c r="E4999" i="22"/>
  <c r="E4998" i="22"/>
  <c r="E4997" i="22"/>
  <c r="E4996" i="22"/>
  <c r="E4995" i="22"/>
  <c r="E4994" i="22"/>
  <c r="E4993" i="22"/>
  <c r="E4992" i="22"/>
  <c r="E4991" i="22"/>
  <c r="E4990" i="22"/>
  <c r="E4989" i="22"/>
  <c r="E4988" i="22"/>
  <c r="E4987" i="22"/>
  <c r="E4986" i="22"/>
  <c r="E4985" i="22"/>
  <c r="E4984" i="22"/>
  <c r="E4983" i="22"/>
  <c r="E4982" i="22"/>
  <c r="E4981" i="22"/>
  <c r="E4980" i="22"/>
  <c r="E4979" i="22"/>
  <c r="E4978" i="22"/>
  <c r="E4977" i="22"/>
  <c r="E4976" i="22"/>
  <c r="E4975" i="22"/>
  <c r="E4974" i="22"/>
  <c r="E4973" i="22"/>
  <c r="E4972" i="22"/>
  <c r="E4971" i="22"/>
  <c r="E4970" i="22"/>
  <c r="E4969" i="22"/>
  <c r="E4968" i="22"/>
  <c r="E4967" i="22"/>
  <c r="E4966" i="22"/>
  <c r="E4965" i="22"/>
  <c r="E4964" i="22"/>
  <c r="E4963" i="22"/>
  <c r="E4962" i="22"/>
  <c r="E4961" i="22"/>
  <c r="E4960" i="22"/>
  <c r="E4959" i="22"/>
  <c r="E4958" i="22"/>
  <c r="E4957" i="22"/>
  <c r="E4956" i="22"/>
  <c r="E4955" i="22"/>
  <c r="E4954" i="22"/>
  <c r="E4953" i="22"/>
  <c r="E4952" i="22"/>
  <c r="E4951" i="22"/>
  <c r="E4950" i="22"/>
  <c r="E4949" i="22"/>
  <c r="E4948" i="22"/>
  <c r="E4947" i="22"/>
  <c r="E4946" i="22"/>
  <c r="E4945" i="22"/>
  <c r="E4944" i="22"/>
  <c r="E4943" i="22"/>
  <c r="E4942" i="22"/>
  <c r="E4941" i="22"/>
  <c r="E4940" i="22"/>
  <c r="E4939" i="22"/>
  <c r="E4938" i="22"/>
  <c r="E4937" i="22"/>
  <c r="E4936" i="22"/>
  <c r="E4935" i="22"/>
  <c r="E4934" i="22"/>
  <c r="E4933" i="22"/>
  <c r="E4932" i="22"/>
  <c r="E4931" i="22"/>
  <c r="E4930" i="22"/>
  <c r="E4929" i="22"/>
  <c r="E4928" i="22"/>
  <c r="E4927" i="22"/>
  <c r="E4926" i="22"/>
  <c r="E4925" i="22"/>
  <c r="E4924" i="22"/>
  <c r="E4923" i="22"/>
  <c r="E4922" i="22"/>
  <c r="E4921" i="22"/>
  <c r="E4920" i="22"/>
  <c r="E4919" i="22"/>
  <c r="E4918" i="22"/>
  <c r="E4917" i="22"/>
  <c r="E4916" i="22"/>
  <c r="E4915" i="22"/>
  <c r="E4914" i="22"/>
  <c r="E4913" i="22"/>
  <c r="E4912" i="22"/>
  <c r="E4911" i="22"/>
  <c r="E4910" i="22"/>
  <c r="E4909" i="22"/>
  <c r="E4908" i="22"/>
  <c r="E4907" i="22"/>
  <c r="E4906" i="22"/>
  <c r="E4905" i="22"/>
  <c r="E4904" i="22"/>
  <c r="E4903" i="22"/>
  <c r="E4902" i="22"/>
  <c r="E4901" i="22"/>
  <c r="E4900" i="22"/>
  <c r="E4899" i="22"/>
  <c r="E4898" i="22"/>
  <c r="E4897" i="22"/>
  <c r="E4896" i="22"/>
  <c r="E4895" i="22"/>
  <c r="E4894" i="22"/>
  <c r="E4893" i="22"/>
  <c r="E4892" i="22"/>
  <c r="E4891" i="22"/>
  <c r="E4890" i="22"/>
  <c r="E4889" i="22"/>
  <c r="E4888" i="22"/>
  <c r="E4887" i="22"/>
  <c r="E4886" i="22"/>
  <c r="E4885" i="22"/>
  <c r="E4884" i="22"/>
  <c r="E4883" i="22"/>
  <c r="E4882" i="22"/>
  <c r="E4881" i="22"/>
  <c r="E4880" i="22"/>
  <c r="E4879" i="22"/>
  <c r="E4878" i="22"/>
  <c r="E4877" i="22"/>
  <c r="E4876" i="22"/>
  <c r="E4875" i="22"/>
  <c r="E4874" i="22"/>
  <c r="E4873" i="22"/>
  <c r="E4872" i="22"/>
  <c r="E4871" i="22"/>
  <c r="E4870" i="22"/>
  <c r="E4869" i="22"/>
  <c r="E4868" i="22"/>
  <c r="E4867" i="22"/>
  <c r="E4866" i="22"/>
  <c r="E4865" i="22"/>
  <c r="E4864" i="22"/>
  <c r="E4863" i="22"/>
  <c r="E4862" i="22"/>
  <c r="E4861" i="22"/>
  <c r="E4860" i="22"/>
  <c r="E4859" i="22"/>
  <c r="E4858" i="22"/>
  <c r="E4857" i="22"/>
  <c r="E4856" i="22"/>
  <c r="E4855" i="22"/>
  <c r="E4854" i="22"/>
  <c r="E4853" i="22"/>
  <c r="E4852" i="22"/>
  <c r="E4851" i="22"/>
  <c r="E4850" i="22"/>
  <c r="E4849" i="22"/>
  <c r="E4848" i="22"/>
  <c r="E4847" i="22"/>
  <c r="E4846" i="22"/>
  <c r="E4845" i="22"/>
  <c r="E4844" i="22"/>
  <c r="E4843" i="22"/>
  <c r="E4842" i="22"/>
  <c r="E4841" i="22"/>
  <c r="E4840" i="22"/>
  <c r="E4839" i="22"/>
  <c r="E4838" i="22"/>
  <c r="E4837" i="22"/>
  <c r="E4836" i="22"/>
  <c r="E4835" i="22"/>
  <c r="E4834" i="22"/>
  <c r="E4833" i="22"/>
  <c r="E4832" i="22"/>
  <c r="E4831" i="22"/>
  <c r="E4830" i="22"/>
  <c r="E4829" i="22"/>
  <c r="E4828" i="22"/>
  <c r="E4827" i="22"/>
  <c r="E4826" i="22"/>
  <c r="E4825" i="22"/>
  <c r="E4824" i="22"/>
  <c r="E4823" i="22"/>
  <c r="E4822" i="22"/>
  <c r="E4821" i="22"/>
  <c r="E4820" i="22"/>
  <c r="E4819" i="22"/>
  <c r="E4818" i="22"/>
  <c r="E4817" i="22"/>
  <c r="E4816" i="22"/>
  <c r="E4815" i="22"/>
  <c r="E4814" i="22"/>
  <c r="E4813" i="22"/>
  <c r="E4812" i="22"/>
  <c r="E4811" i="22"/>
  <c r="E4810" i="22"/>
  <c r="E4809" i="22"/>
  <c r="E4808" i="22"/>
  <c r="E4807" i="22"/>
  <c r="E4806" i="22"/>
  <c r="E4805" i="22"/>
  <c r="E4804" i="22"/>
  <c r="E4803" i="22"/>
  <c r="E4802" i="22"/>
  <c r="E4801" i="22"/>
  <c r="E4800" i="22"/>
  <c r="E4799" i="22"/>
  <c r="E4798" i="22"/>
  <c r="E4797" i="22"/>
  <c r="E4796" i="22"/>
  <c r="E4795" i="22"/>
  <c r="E4794" i="22"/>
  <c r="E4793" i="22"/>
  <c r="E4792" i="22"/>
  <c r="E4791" i="22"/>
  <c r="E4790" i="22"/>
  <c r="E4789" i="22"/>
  <c r="E4788" i="22"/>
  <c r="E4787" i="22"/>
  <c r="E4786" i="22"/>
  <c r="E4785" i="22"/>
  <c r="E4784" i="22"/>
  <c r="E4783" i="22"/>
  <c r="E4782" i="22"/>
  <c r="E4781" i="22"/>
  <c r="E4780" i="22"/>
  <c r="E4779" i="22"/>
  <c r="E4778" i="22"/>
  <c r="E4777" i="22"/>
  <c r="E4776" i="22"/>
  <c r="E4775" i="22"/>
  <c r="E4774" i="22"/>
  <c r="E4773" i="22"/>
  <c r="E4772" i="22"/>
  <c r="E4771" i="22"/>
  <c r="E4770" i="22"/>
  <c r="E4769" i="22"/>
  <c r="E4768" i="22"/>
  <c r="E4767" i="22"/>
  <c r="E4766" i="22"/>
  <c r="E4765" i="22"/>
  <c r="E4764" i="22"/>
  <c r="E4763" i="22"/>
  <c r="E4762" i="22"/>
  <c r="E4761" i="22"/>
  <c r="E4760" i="22"/>
  <c r="E4759" i="22"/>
  <c r="E4758" i="22"/>
  <c r="E4757" i="22"/>
  <c r="E4756" i="22"/>
  <c r="E4755" i="22"/>
  <c r="E4754" i="22"/>
  <c r="E4753" i="22"/>
  <c r="E4752" i="22"/>
  <c r="E4751" i="22"/>
  <c r="E4750" i="22"/>
  <c r="E4749" i="22"/>
  <c r="E4748" i="22"/>
  <c r="E4747" i="22"/>
  <c r="E4746" i="22"/>
  <c r="E4745" i="22"/>
  <c r="E4744" i="22"/>
  <c r="E4743" i="22"/>
  <c r="E4742" i="22"/>
  <c r="E4741" i="22"/>
  <c r="E4740" i="22"/>
  <c r="E4739" i="22"/>
  <c r="E4738" i="22"/>
  <c r="E4737" i="22"/>
  <c r="E4736" i="22"/>
  <c r="E4735" i="22"/>
  <c r="E4734" i="22"/>
  <c r="E4733" i="22"/>
  <c r="E4732" i="22"/>
  <c r="E4731" i="22"/>
  <c r="E4730" i="22"/>
  <c r="E4729" i="22"/>
  <c r="E4728" i="22"/>
  <c r="E4727" i="22"/>
  <c r="E4726" i="22"/>
  <c r="E4725" i="22"/>
  <c r="E4724" i="22"/>
  <c r="E4723" i="22"/>
  <c r="E4722" i="22"/>
  <c r="E4721" i="22"/>
  <c r="E4720" i="22"/>
  <c r="E4719" i="22"/>
  <c r="E4718" i="22"/>
  <c r="E4717" i="22"/>
  <c r="E4716" i="22"/>
  <c r="E4715" i="22"/>
  <c r="E4714" i="22"/>
  <c r="E4713" i="22"/>
  <c r="E4712" i="22"/>
  <c r="E4711" i="22"/>
  <c r="E4710" i="22"/>
  <c r="E4709" i="22"/>
  <c r="E4708" i="22"/>
  <c r="E4707" i="22"/>
  <c r="E4706" i="22"/>
  <c r="E4705" i="22"/>
  <c r="E4704" i="22"/>
  <c r="E4703" i="22"/>
  <c r="E4702" i="22"/>
  <c r="E4701" i="22"/>
  <c r="E4700" i="22"/>
  <c r="E4699" i="22"/>
  <c r="E4698" i="22"/>
  <c r="E4697" i="22"/>
  <c r="E4696" i="22"/>
  <c r="E4695" i="22"/>
  <c r="E4694" i="22"/>
  <c r="E4693" i="22"/>
  <c r="E4692" i="22"/>
  <c r="E4691" i="22"/>
  <c r="E4690" i="22"/>
  <c r="E4689" i="22"/>
  <c r="E4688" i="22"/>
  <c r="E4687" i="22"/>
  <c r="E4686" i="22"/>
  <c r="E4685" i="22"/>
  <c r="E4684" i="22"/>
  <c r="E4683" i="22"/>
  <c r="E4682" i="22"/>
  <c r="E4681" i="22"/>
  <c r="E4680" i="22"/>
  <c r="E4679" i="22"/>
  <c r="E4678" i="22"/>
  <c r="E4677" i="22"/>
  <c r="E4676" i="22"/>
  <c r="E4675" i="22"/>
  <c r="E4674" i="22"/>
  <c r="E4673" i="22"/>
  <c r="E4672" i="22"/>
  <c r="E4671" i="22"/>
  <c r="E4670" i="22"/>
  <c r="E4669" i="22"/>
  <c r="E4668" i="22"/>
  <c r="E4667" i="22"/>
  <c r="E4666" i="22"/>
  <c r="E4665" i="22"/>
  <c r="E4664" i="22"/>
  <c r="E4663" i="22"/>
  <c r="E4662" i="22"/>
  <c r="E4661" i="22"/>
  <c r="E4660" i="22"/>
  <c r="E4659" i="22"/>
  <c r="E4658" i="22"/>
  <c r="E4657" i="22"/>
  <c r="E4656" i="22"/>
  <c r="E4655" i="22"/>
  <c r="E4654" i="22"/>
  <c r="E4653" i="22"/>
  <c r="E4652" i="22"/>
  <c r="E4651" i="22"/>
  <c r="E4650" i="22"/>
  <c r="E4649" i="22"/>
  <c r="E4648" i="22"/>
  <c r="E4647" i="22"/>
  <c r="E4646" i="22"/>
  <c r="E4645" i="22"/>
  <c r="E4644" i="22"/>
  <c r="E4643" i="22"/>
  <c r="E4642" i="22"/>
  <c r="E4641" i="22"/>
  <c r="E4640" i="22"/>
  <c r="E4639" i="22"/>
  <c r="E4638" i="22"/>
  <c r="E4637" i="22"/>
  <c r="E4636" i="22"/>
  <c r="E4635" i="22"/>
  <c r="E4634" i="22"/>
  <c r="E4633" i="22"/>
  <c r="E4632" i="22"/>
  <c r="E4631" i="22"/>
  <c r="E4630" i="22"/>
  <c r="E4629" i="22"/>
  <c r="E4628" i="22"/>
  <c r="E4627" i="22"/>
  <c r="E4626" i="22"/>
  <c r="E4625" i="22"/>
  <c r="E4624" i="22"/>
  <c r="E4623" i="22"/>
  <c r="E4622" i="22"/>
  <c r="E4621" i="22"/>
  <c r="E4620" i="22"/>
  <c r="E4619" i="22"/>
  <c r="E4618" i="22"/>
  <c r="E4617" i="22"/>
  <c r="E4616" i="22"/>
  <c r="E4615" i="22"/>
  <c r="E4614" i="22"/>
  <c r="E4613" i="22"/>
  <c r="E4612" i="22"/>
  <c r="E4611" i="22"/>
  <c r="E4610" i="22"/>
  <c r="E4609" i="22"/>
  <c r="E4608" i="22"/>
  <c r="E4607" i="22"/>
  <c r="E4606" i="22"/>
  <c r="E4605" i="22"/>
  <c r="E4604" i="22"/>
  <c r="E4603" i="22"/>
  <c r="E4602" i="22"/>
  <c r="E4601" i="22"/>
  <c r="E4600" i="22"/>
  <c r="E4599" i="22"/>
  <c r="E4598" i="22"/>
  <c r="E4597" i="22"/>
  <c r="E4596" i="22"/>
  <c r="E4595" i="22"/>
  <c r="E4594" i="22"/>
  <c r="E4593" i="22"/>
  <c r="E4592" i="22"/>
  <c r="E4591" i="22"/>
  <c r="E4590" i="22"/>
  <c r="E4589" i="22"/>
  <c r="E4588" i="22"/>
  <c r="E4587" i="22"/>
  <c r="E4586" i="22"/>
  <c r="E4585" i="22"/>
  <c r="E4584" i="22"/>
  <c r="E4583" i="22"/>
  <c r="E4582" i="22"/>
  <c r="E4581" i="22"/>
  <c r="E4580" i="22"/>
  <c r="E4579" i="22"/>
  <c r="E4578" i="22"/>
  <c r="E4577" i="22"/>
  <c r="E4576" i="22"/>
  <c r="E4575" i="22"/>
  <c r="E4574" i="22"/>
  <c r="E4573" i="22"/>
  <c r="E4572" i="22"/>
  <c r="E4571" i="22"/>
  <c r="E4570" i="22"/>
  <c r="E4569" i="22"/>
  <c r="E4568" i="22"/>
  <c r="E4567" i="22"/>
  <c r="E4566" i="22"/>
  <c r="E4565" i="22"/>
  <c r="E4564" i="22"/>
  <c r="E4563" i="22"/>
  <c r="E4562" i="22"/>
  <c r="E4561" i="22"/>
  <c r="E4560" i="22"/>
  <c r="E4559" i="22"/>
  <c r="E4558" i="22"/>
  <c r="E4557" i="22"/>
  <c r="E4556" i="22"/>
  <c r="E4555" i="22"/>
  <c r="E4554" i="22"/>
  <c r="E4553" i="22"/>
  <c r="E4552" i="22"/>
  <c r="E4551" i="22"/>
  <c r="E4550" i="22"/>
  <c r="E4549" i="22"/>
  <c r="E4548" i="22"/>
  <c r="E4547" i="22"/>
  <c r="E4546" i="22"/>
  <c r="E4545" i="22"/>
  <c r="E4544" i="22"/>
  <c r="E4543" i="22"/>
  <c r="E4542" i="22"/>
  <c r="E4541" i="22"/>
  <c r="E4540" i="22"/>
  <c r="E4539" i="22"/>
  <c r="E4538" i="22"/>
  <c r="E4537" i="22"/>
  <c r="E4536" i="22"/>
  <c r="E4535" i="22"/>
  <c r="E4534" i="22"/>
  <c r="E4533" i="22"/>
  <c r="E4532" i="22"/>
  <c r="E4531" i="22"/>
  <c r="E4530" i="22"/>
  <c r="E4529" i="22"/>
  <c r="E4528" i="22"/>
  <c r="E4527" i="22"/>
  <c r="E4526" i="22"/>
  <c r="E4525" i="22"/>
  <c r="E4524" i="22"/>
  <c r="E4523" i="22"/>
  <c r="E4522" i="22"/>
  <c r="E4521" i="22"/>
  <c r="E4520" i="22"/>
  <c r="E4519" i="22"/>
  <c r="E4518" i="22"/>
  <c r="E4517" i="22"/>
  <c r="E4516" i="22"/>
  <c r="E4515" i="22"/>
  <c r="E4514" i="22"/>
  <c r="E4513" i="22"/>
  <c r="E4512" i="22"/>
  <c r="E4511" i="22"/>
  <c r="E4510" i="22"/>
  <c r="E4509" i="22"/>
  <c r="E4508" i="22"/>
  <c r="E4507" i="22"/>
  <c r="E4506" i="22"/>
  <c r="E4505" i="22"/>
  <c r="E4504" i="22"/>
  <c r="E4503" i="22"/>
  <c r="E4502" i="22"/>
  <c r="E4501" i="22"/>
  <c r="E4500" i="22"/>
  <c r="E4499" i="22"/>
  <c r="E4498" i="22"/>
  <c r="E4497" i="22"/>
  <c r="E4496" i="22"/>
  <c r="E4495" i="22"/>
  <c r="E4494" i="22"/>
  <c r="E4493" i="22"/>
  <c r="E4492" i="22"/>
  <c r="E4491" i="22"/>
  <c r="E4490" i="22"/>
  <c r="E4489" i="22"/>
  <c r="E4488" i="22"/>
  <c r="E4487" i="22"/>
  <c r="E4486" i="22"/>
  <c r="E4485" i="22"/>
  <c r="E4484" i="22"/>
  <c r="E4483" i="22"/>
  <c r="E4482" i="22"/>
  <c r="E4481" i="22"/>
  <c r="E4480" i="22"/>
  <c r="E4479" i="22"/>
  <c r="E4478" i="22"/>
  <c r="E4477" i="22"/>
  <c r="E4476" i="22"/>
  <c r="E4475" i="22"/>
  <c r="E4474" i="22"/>
  <c r="E4473" i="22"/>
  <c r="E4472" i="22"/>
  <c r="E4471" i="22"/>
  <c r="E4470" i="22"/>
  <c r="E4469" i="22"/>
  <c r="E4468" i="22"/>
  <c r="E4467" i="22"/>
  <c r="E4466" i="22"/>
  <c r="E4465" i="22"/>
  <c r="E4464" i="22"/>
  <c r="E4463" i="22"/>
  <c r="E4462" i="22"/>
  <c r="E4461" i="22"/>
  <c r="E4460" i="22"/>
  <c r="E4459" i="22"/>
  <c r="E4458" i="22"/>
  <c r="E4457" i="22"/>
  <c r="E4456" i="22"/>
  <c r="E4455" i="22"/>
  <c r="E4454" i="22"/>
  <c r="E4453" i="22"/>
  <c r="E4452" i="22"/>
  <c r="E4451" i="22"/>
  <c r="E4450" i="22"/>
  <c r="E4449" i="22"/>
  <c r="E4448" i="22"/>
  <c r="E4447" i="22"/>
  <c r="E4446" i="22"/>
  <c r="E4445" i="22"/>
  <c r="E4444" i="22"/>
  <c r="E4443" i="22"/>
  <c r="E4442" i="22"/>
  <c r="E4441" i="22"/>
  <c r="E4440" i="22"/>
  <c r="E4439" i="22"/>
  <c r="E4438" i="22"/>
  <c r="E4437" i="22"/>
  <c r="E4436" i="22"/>
  <c r="E4435" i="22"/>
  <c r="E4434" i="22"/>
  <c r="E4433" i="22"/>
  <c r="E4432" i="22"/>
  <c r="E4431" i="22"/>
  <c r="E4430" i="22"/>
  <c r="E4429" i="22"/>
  <c r="E4428" i="22"/>
  <c r="E4427" i="22"/>
  <c r="E4426" i="22"/>
  <c r="E4425" i="22"/>
  <c r="E4424" i="22"/>
  <c r="E4423" i="22"/>
  <c r="E4422" i="22"/>
  <c r="E4421" i="22"/>
  <c r="E4420" i="22"/>
  <c r="E4419" i="22"/>
  <c r="E4418" i="22"/>
  <c r="E4417" i="22"/>
  <c r="E4416" i="22"/>
  <c r="E4415" i="22"/>
  <c r="E4414" i="22"/>
  <c r="E4413" i="22"/>
  <c r="E4412" i="22"/>
  <c r="E4411" i="22"/>
  <c r="E4410" i="22"/>
  <c r="E4409" i="22"/>
  <c r="E4408" i="22"/>
  <c r="E4407" i="22"/>
  <c r="E4406" i="22"/>
  <c r="E4405" i="22"/>
  <c r="E4404" i="22"/>
  <c r="E4403" i="22"/>
  <c r="E4402" i="22"/>
  <c r="E4401" i="22"/>
  <c r="E4400" i="22"/>
  <c r="E4399" i="22"/>
  <c r="E4398" i="22"/>
  <c r="E4397" i="22"/>
  <c r="E4396" i="22"/>
  <c r="E4395" i="22"/>
  <c r="E4394" i="22"/>
  <c r="E4393" i="22"/>
  <c r="E4392" i="22"/>
  <c r="E4391" i="22"/>
  <c r="E4390" i="22"/>
  <c r="E4389" i="22"/>
  <c r="E4388" i="22"/>
  <c r="E4387" i="22"/>
  <c r="E4386" i="22"/>
  <c r="E4385" i="22"/>
  <c r="E4384" i="22"/>
  <c r="E4383" i="22"/>
  <c r="E4382" i="22"/>
  <c r="E4381" i="22"/>
  <c r="E4380" i="22"/>
  <c r="E4379" i="22"/>
  <c r="E4378" i="22"/>
  <c r="E4377" i="22"/>
  <c r="E4376" i="22"/>
  <c r="E4375" i="22"/>
  <c r="E4374" i="22"/>
  <c r="E4373" i="22"/>
  <c r="E4372" i="22"/>
  <c r="E4371" i="22"/>
  <c r="E4370" i="22"/>
  <c r="E4369" i="22"/>
  <c r="E4368" i="22"/>
  <c r="E4367" i="22"/>
  <c r="E4366" i="22"/>
  <c r="E4365" i="22"/>
  <c r="E4364" i="22"/>
  <c r="E4363" i="22"/>
  <c r="E4362" i="22"/>
  <c r="E4361" i="22"/>
  <c r="E4360" i="22"/>
  <c r="E4359" i="22"/>
  <c r="E4358" i="22"/>
  <c r="E4357" i="22"/>
  <c r="E4356" i="22"/>
  <c r="E4355" i="22"/>
  <c r="E4354" i="22"/>
  <c r="E4353" i="22"/>
  <c r="E4352" i="22"/>
  <c r="E4351" i="22"/>
  <c r="E4350" i="22"/>
  <c r="E4349" i="22"/>
  <c r="E4348" i="22"/>
  <c r="E4347" i="22"/>
  <c r="E4346" i="22"/>
  <c r="E4345" i="22"/>
  <c r="E4344" i="22"/>
  <c r="E4343" i="22"/>
  <c r="E4342" i="22"/>
  <c r="E4341" i="22"/>
  <c r="E4340" i="22"/>
  <c r="E4339" i="22"/>
  <c r="E4338" i="22"/>
  <c r="E4337" i="22"/>
  <c r="E4336" i="22"/>
  <c r="E4335" i="22"/>
  <c r="E4334" i="22"/>
  <c r="E4333" i="22"/>
  <c r="E4332" i="22"/>
  <c r="E4331" i="22"/>
  <c r="E4330" i="22"/>
  <c r="E4329" i="22"/>
  <c r="E4328" i="22"/>
  <c r="E4327" i="22"/>
  <c r="E4326" i="22"/>
  <c r="E4325" i="22"/>
  <c r="E4324" i="22"/>
  <c r="E4323" i="22"/>
  <c r="E4322" i="22"/>
  <c r="E4321" i="22"/>
  <c r="E4320" i="22"/>
  <c r="E4319" i="22"/>
  <c r="E4318" i="22"/>
  <c r="E4317" i="22"/>
  <c r="E4316" i="22"/>
  <c r="E4315" i="22"/>
  <c r="E4314" i="22"/>
  <c r="E4313" i="22"/>
  <c r="E4312" i="22"/>
  <c r="E4311" i="22"/>
  <c r="E4310" i="22"/>
  <c r="E4309" i="22"/>
  <c r="E4308" i="22"/>
  <c r="E4307" i="22"/>
  <c r="E4306" i="22"/>
  <c r="E4305" i="22"/>
  <c r="E4304" i="22"/>
  <c r="E4303" i="22"/>
  <c r="E4302" i="22"/>
  <c r="E4301" i="22"/>
  <c r="E4300" i="22"/>
  <c r="E4299" i="22"/>
  <c r="E4298" i="22"/>
  <c r="E4297" i="22"/>
  <c r="E4296" i="22"/>
  <c r="E4295" i="22"/>
  <c r="E4294" i="22"/>
  <c r="E4293" i="22"/>
  <c r="E4292" i="22"/>
  <c r="E4291" i="22"/>
  <c r="E4290" i="22"/>
  <c r="E4289" i="22"/>
  <c r="E4288" i="22"/>
  <c r="E4287" i="22"/>
  <c r="E4286" i="22"/>
  <c r="E4285" i="22"/>
  <c r="E4284" i="22"/>
  <c r="E4283" i="22"/>
  <c r="E4282" i="22"/>
  <c r="E4281" i="22"/>
  <c r="E4280" i="22"/>
  <c r="E4279" i="22"/>
  <c r="E4278" i="22"/>
  <c r="E4277" i="22"/>
  <c r="E4276" i="22"/>
  <c r="E4275" i="22"/>
  <c r="E4274" i="22"/>
  <c r="E4273" i="22"/>
  <c r="E4272" i="22"/>
  <c r="E4271" i="22"/>
  <c r="E4270" i="22"/>
  <c r="E4269" i="22"/>
  <c r="E4268" i="22"/>
  <c r="E4267" i="22"/>
  <c r="E4266" i="22"/>
  <c r="E4265" i="22"/>
  <c r="E4264" i="22"/>
  <c r="E4263" i="22"/>
  <c r="E4262" i="22"/>
  <c r="E4261" i="22"/>
  <c r="E4260" i="22"/>
  <c r="E4259" i="22"/>
  <c r="E4258" i="22"/>
  <c r="E4257" i="22"/>
  <c r="E4256" i="22"/>
  <c r="E4255" i="22"/>
  <c r="E4254" i="22"/>
  <c r="E4253" i="22"/>
  <c r="E4252" i="22"/>
  <c r="E4251" i="22"/>
  <c r="E4250" i="22"/>
  <c r="E4249" i="22"/>
  <c r="E4248" i="22"/>
  <c r="E4247" i="22"/>
  <c r="E4246" i="22"/>
  <c r="E4245" i="22"/>
  <c r="E4244" i="22"/>
  <c r="E4243" i="22"/>
  <c r="E4242" i="22"/>
  <c r="E4241" i="22"/>
  <c r="E4240" i="22"/>
  <c r="E4239" i="22"/>
  <c r="E4238" i="22"/>
  <c r="E4237" i="22"/>
  <c r="E4236" i="22"/>
  <c r="E4235" i="22"/>
  <c r="E4234" i="22"/>
  <c r="E4233" i="22"/>
  <c r="E4232" i="22"/>
  <c r="E4231" i="22"/>
  <c r="E4230" i="22"/>
  <c r="E4229" i="22"/>
  <c r="E4228" i="22"/>
  <c r="E4227" i="22"/>
  <c r="E4226" i="22"/>
  <c r="E4225" i="22"/>
  <c r="E4224" i="22"/>
  <c r="E4223" i="22"/>
  <c r="E4222" i="22"/>
  <c r="E4221" i="22"/>
  <c r="E4220" i="22"/>
  <c r="E4219" i="22"/>
  <c r="E4218" i="22"/>
  <c r="E4217" i="22"/>
  <c r="E4216" i="22"/>
  <c r="E4215" i="22"/>
  <c r="E4214" i="22"/>
  <c r="E4213" i="22"/>
  <c r="E4212" i="22"/>
  <c r="E4211" i="22"/>
  <c r="E4210" i="22"/>
  <c r="E4209" i="22"/>
  <c r="E4208" i="22"/>
  <c r="E4207" i="22"/>
  <c r="E4206" i="22"/>
  <c r="E4205" i="22"/>
  <c r="E4204" i="22"/>
  <c r="E4203" i="22"/>
  <c r="E4202" i="22"/>
  <c r="E4201" i="22"/>
  <c r="E4200" i="22"/>
  <c r="E4199" i="22"/>
  <c r="E4198" i="22"/>
  <c r="E4197" i="22"/>
  <c r="E4196" i="22"/>
  <c r="E4195" i="22"/>
  <c r="E4194" i="22"/>
  <c r="E4193" i="22"/>
  <c r="E4192" i="22"/>
  <c r="E4191" i="22"/>
  <c r="E4190" i="22"/>
  <c r="E4189" i="22"/>
  <c r="E4188" i="22"/>
  <c r="E4187" i="22"/>
  <c r="E4186" i="22"/>
  <c r="E4185" i="22"/>
  <c r="E4184" i="22"/>
  <c r="E4183" i="22"/>
  <c r="E4182" i="22"/>
  <c r="E4181" i="22"/>
  <c r="E4180" i="22"/>
  <c r="E4179" i="22"/>
  <c r="E4178" i="22"/>
  <c r="E4177" i="22"/>
  <c r="E4176" i="22"/>
  <c r="E4175" i="22"/>
  <c r="E4174" i="22"/>
  <c r="E4173" i="22"/>
  <c r="E4172" i="22"/>
  <c r="E4171" i="22"/>
  <c r="E4170" i="22"/>
  <c r="E4169" i="22"/>
  <c r="E4168" i="22"/>
  <c r="E4167" i="22"/>
  <c r="E4166" i="22"/>
  <c r="E4165" i="22"/>
  <c r="E4164" i="22"/>
  <c r="E4163" i="22"/>
  <c r="E4162" i="22"/>
  <c r="E4161" i="22"/>
  <c r="E4160" i="22"/>
  <c r="E4159" i="22"/>
  <c r="E4158" i="22"/>
  <c r="E4157" i="22"/>
  <c r="E4156" i="22"/>
  <c r="E4155" i="22"/>
  <c r="E4154" i="22"/>
  <c r="E4153" i="22"/>
  <c r="E4152" i="22"/>
  <c r="E4151" i="22"/>
  <c r="E4150" i="22"/>
  <c r="E4149" i="22"/>
  <c r="E4148" i="22"/>
  <c r="E4147" i="22"/>
  <c r="E4146" i="22"/>
  <c r="E4145" i="22"/>
  <c r="E4144" i="22"/>
  <c r="E4143" i="22"/>
  <c r="E4142" i="22"/>
  <c r="E4141" i="22"/>
  <c r="E4140" i="22"/>
  <c r="E4139" i="22"/>
  <c r="E4138" i="22"/>
  <c r="E4137" i="22"/>
  <c r="E4136" i="22"/>
  <c r="E4135" i="22"/>
  <c r="E4134" i="22"/>
  <c r="E4133" i="22"/>
  <c r="E4132" i="22"/>
  <c r="E4131" i="22"/>
  <c r="E4130" i="22"/>
  <c r="E4129" i="22"/>
  <c r="E4128" i="22"/>
  <c r="E4127" i="22"/>
  <c r="E4126" i="22"/>
  <c r="E4125" i="22"/>
  <c r="E4124" i="22"/>
  <c r="E4123" i="22"/>
  <c r="E4122" i="22"/>
  <c r="E4121" i="22"/>
  <c r="E4120" i="22"/>
  <c r="E4119" i="22"/>
  <c r="E4118" i="22"/>
  <c r="E4117" i="22"/>
  <c r="E4116" i="22"/>
  <c r="E4115" i="22"/>
  <c r="E4114" i="22"/>
  <c r="E4113" i="22"/>
  <c r="E4112" i="22"/>
  <c r="E4111" i="22"/>
  <c r="E4110" i="22"/>
  <c r="E4109" i="22"/>
  <c r="E4108" i="22"/>
  <c r="E4107" i="22"/>
  <c r="E4106" i="22"/>
  <c r="E4105" i="22"/>
  <c r="E4104" i="22"/>
  <c r="E4103" i="22"/>
  <c r="E4102" i="22"/>
  <c r="E4101" i="22"/>
  <c r="E4100" i="22"/>
  <c r="E4099" i="22"/>
  <c r="E4098" i="22"/>
  <c r="E4097" i="22"/>
  <c r="E4096" i="22"/>
  <c r="E4095" i="22"/>
  <c r="E4094" i="22"/>
  <c r="E4093" i="22"/>
  <c r="E4092" i="22"/>
  <c r="E4091" i="22"/>
  <c r="E4090" i="22"/>
  <c r="E4089" i="22"/>
  <c r="E4088" i="22"/>
  <c r="E4087" i="22"/>
  <c r="E4086" i="22"/>
  <c r="E4085" i="22"/>
  <c r="E4084" i="22"/>
  <c r="E4083" i="22"/>
  <c r="E4082" i="22"/>
  <c r="E4081" i="22"/>
  <c r="E4080" i="22"/>
  <c r="E4079" i="22"/>
  <c r="E4078" i="22"/>
  <c r="E4077" i="22"/>
  <c r="E4076" i="22"/>
  <c r="E4075" i="22"/>
  <c r="E4074" i="22"/>
  <c r="E4073" i="22"/>
  <c r="E4072" i="22"/>
  <c r="E4071" i="22"/>
  <c r="E4070" i="22"/>
  <c r="E4069" i="22"/>
  <c r="E4068" i="22"/>
  <c r="E4067" i="22"/>
  <c r="E4066" i="22"/>
  <c r="E4065" i="22"/>
  <c r="E4064" i="22"/>
  <c r="E4063" i="22"/>
  <c r="E4062" i="22"/>
  <c r="E4061" i="22"/>
  <c r="E4060" i="22"/>
  <c r="E4059" i="22"/>
  <c r="E4058" i="22"/>
  <c r="E4057" i="22"/>
  <c r="E4056" i="22"/>
  <c r="E4055" i="22"/>
  <c r="E4054" i="22"/>
  <c r="E4053" i="22"/>
  <c r="E4052" i="22"/>
  <c r="E4051" i="22"/>
  <c r="E4050" i="22"/>
  <c r="E4049" i="22"/>
  <c r="E4048" i="22"/>
  <c r="E4047" i="22"/>
  <c r="E4046" i="22"/>
  <c r="E4045" i="22"/>
  <c r="E4044" i="22"/>
  <c r="E4043" i="22"/>
  <c r="E4042" i="22"/>
  <c r="E4041" i="22"/>
  <c r="E4040" i="22"/>
  <c r="E4039" i="22"/>
  <c r="E4038" i="22"/>
  <c r="E4037" i="22"/>
  <c r="E4036" i="22"/>
  <c r="E4035" i="22"/>
  <c r="E4034" i="22"/>
  <c r="E4033" i="22"/>
  <c r="E4032" i="22"/>
  <c r="E4031" i="22"/>
  <c r="E4030" i="22"/>
  <c r="E4029" i="22"/>
  <c r="E4028" i="22"/>
  <c r="E4027" i="22"/>
  <c r="E4026" i="22"/>
  <c r="E4025" i="22"/>
  <c r="E4024" i="22"/>
  <c r="E4023" i="22"/>
  <c r="E4022" i="22"/>
  <c r="E4021" i="22"/>
  <c r="E4020" i="22"/>
  <c r="E4019" i="22"/>
  <c r="E4018" i="22"/>
  <c r="E4017" i="22"/>
  <c r="E4016" i="22"/>
  <c r="E4015" i="22"/>
  <c r="E4014" i="22"/>
  <c r="E4013" i="22"/>
  <c r="E4012" i="22"/>
  <c r="E4011" i="22"/>
  <c r="E4010" i="22"/>
  <c r="E4009" i="22"/>
  <c r="E4008" i="22"/>
  <c r="E4007" i="22"/>
  <c r="E4006" i="22"/>
  <c r="E4005" i="22"/>
  <c r="E4004" i="22"/>
  <c r="E4003" i="22"/>
  <c r="E4002" i="22"/>
  <c r="E4001" i="22"/>
  <c r="E4000" i="22"/>
  <c r="E3999" i="22"/>
  <c r="E3998" i="22"/>
  <c r="E3997" i="22"/>
  <c r="E3996" i="22"/>
  <c r="E3995" i="22"/>
  <c r="E3994" i="22"/>
  <c r="E3993" i="22"/>
  <c r="E3992" i="22"/>
  <c r="E3991" i="22"/>
  <c r="E3990" i="22"/>
  <c r="E3989" i="22"/>
  <c r="E3988" i="22"/>
  <c r="E3987" i="22"/>
  <c r="E3986" i="22"/>
  <c r="E3985" i="22"/>
  <c r="E3984" i="22"/>
  <c r="E3983" i="22"/>
  <c r="E3982" i="22"/>
  <c r="E3981" i="22"/>
  <c r="E3980" i="22"/>
  <c r="E3979" i="22"/>
  <c r="E3978" i="22"/>
  <c r="E3977" i="22"/>
  <c r="E3976" i="22"/>
  <c r="E3975" i="22"/>
  <c r="E3974" i="22"/>
  <c r="E3973" i="22"/>
  <c r="E3972" i="22"/>
  <c r="E3971" i="22"/>
  <c r="E3970" i="22"/>
  <c r="E3969" i="22"/>
  <c r="E3968" i="22"/>
  <c r="E3967" i="22"/>
  <c r="E3966" i="22"/>
  <c r="E3965" i="22"/>
  <c r="E3964" i="22"/>
  <c r="E3963" i="22"/>
  <c r="E3962" i="22"/>
  <c r="E3961" i="22"/>
  <c r="E3960" i="22"/>
  <c r="E3959" i="22"/>
  <c r="E3958" i="22"/>
  <c r="E3957" i="22"/>
  <c r="E3956" i="22"/>
  <c r="E3955" i="22"/>
  <c r="E3954" i="22"/>
  <c r="E3953" i="22"/>
  <c r="E3952" i="22"/>
  <c r="E3951" i="22"/>
  <c r="E3950" i="22"/>
  <c r="E3949" i="22"/>
  <c r="E3948" i="22"/>
  <c r="E3947" i="22"/>
  <c r="E3946" i="22"/>
  <c r="E3945" i="22"/>
  <c r="E3944" i="22"/>
  <c r="E3943" i="22"/>
  <c r="E3942" i="22"/>
  <c r="E3941" i="22"/>
  <c r="E3940" i="22"/>
  <c r="E3939" i="22"/>
  <c r="E3938" i="22"/>
  <c r="E3937" i="22"/>
  <c r="E3936" i="22"/>
  <c r="E3935" i="22"/>
  <c r="E3934" i="22"/>
  <c r="E3933" i="22"/>
  <c r="E3932" i="22"/>
  <c r="E3931" i="22"/>
  <c r="E3930" i="22"/>
  <c r="E3929" i="22"/>
  <c r="E3928" i="22"/>
  <c r="E3927" i="22"/>
  <c r="E3926" i="22"/>
  <c r="E3925" i="22"/>
  <c r="E3924" i="22"/>
  <c r="E3923" i="22"/>
  <c r="E3922" i="22"/>
  <c r="E3921" i="22"/>
  <c r="E3920" i="22"/>
  <c r="E3919" i="22"/>
  <c r="E3918" i="22"/>
  <c r="E3917" i="22"/>
  <c r="E3916" i="22"/>
  <c r="E3915" i="22"/>
  <c r="E3914" i="22"/>
  <c r="E3913" i="22"/>
  <c r="E3912" i="22"/>
  <c r="E3911" i="22"/>
  <c r="E3910" i="22"/>
  <c r="E3909" i="22"/>
  <c r="E3908" i="22"/>
  <c r="E3907" i="22"/>
  <c r="E3906" i="22"/>
  <c r="E3905" i="22"/>
  <c r="E3904" i="22"/>
  <c r="E3903" i="22"/>
  <c r="E3902" i="22"/>
  <c r="E3901" i="22"/>
  <c r="E3900" i="22"/>
  <c r="E3899" i="22"/>
  <c r="E3898" i="22"/>
  <c r="E3897" i="22"/>
  <c r="E3896" i="22"/>
  <c r="E3895" i="22"/>
  <c r="E3894" i="22"/>
  <c r="E3893" i="22"/>
  <c r="E3892" i="22"/>
  <c r="E3891" i="22"/>
  <c r="E3890" i="22"/>
  <c r="E3889" i="22"/>
  <c r="E3888" i="22"/>
  <c r="E3887" i="22"/>
  <c r="E3886" i="22"/>
  <c r="E3885" i="22"/>
  <c r="E3884" i="22"/>
  <c r="E3883" i="22"/>
  <c r="E3882" i="22"/>
  <c r="E3881" i="22"/>
  <c r="E3880" i="22"/>
  <c r="E3879" i="22"/>
  <c r="E3878" i="22"/>
  <c r="E3877" i="22"/>
  <c r="E3876" i="22"/>
  <c r="E3875" i="22"/>
  <c r="E3874" i="22"/>
  <c r="E3873" i="22"/>
  <c r="E3872" i="22"/>
  <c r="E3871" i="22"/>
  <c r="E3870" i="22"/>
  <c r="E3869" i="22"/>
  <c r="E3868" i="22"/>
  <c r="E3867" i="22"/>
  <c r="E3866" i="22"/>
  <c r="E3865" i="22"/>
  <c r="E3864" i="22"/>
  <c r="E3863" i="22"/>
  <c r="E3862" i="22"/>
  <c r="E3861" i="22"/>
  <c r="E3860" i="22"/>
  <c r="E3859" i="22"/>
  <c r="E3858" i="22"/>
  <c r="E3857" i="22"/>
  <c r="E3856" i="22"/>
  <c r="E3855" i="22"/>
  <c r="E3854" i="22"/>
  <c r="E3853" i="22"/>
  <c r="E3852" i="22"/>
  <c r="E3851" i="22"/>
  <c r="E3850" i="22"/>
  <c r="E3849" i="22"/>
  <c r="E3848" i="22"/>
  <c r="E3847" i="22"/>
  <c r="E3846" i="22"/>
  <c r="E3845" i="22"/>
  <c r="E3844" i="22"/>
  <c r="E3843" i="22"/>
  <c r="E3842" i="22"/>
  <c r="E3841" i="22"/>
  <c r="E3840" i="22"/>
  <c r="E3839" i="22"/>
  <c r="E3838" i="22"/>
  <c r="E3837" i="22"/>
  <c r="E3836" i="22"/>
  <c r="E3835" i="22"/>
  <c r="E3834" i="22"/>
  <c r="E3833" i="22"/>
  <c r="E3832" i="22"/>
  <c r="E3831" i="22"/>
  <c r="E3830" i="22"/>
  <c r="E3829" i="22"/>
  <c r="E3828" i="22"/>
  <c r="E3827" i="22"/>
  <c r="E3826" i="22"/>
  <c r="E3825" i="22"/>
  <c r="E3824" i="22"/>
  <c r="E3823" i="22"/>
  <c r="E3822" i="22"/>
  <c r="E3821" i="22"/>
  <c r="E3820" i="22"/>
  <c r="E3819" i="22"/>
  <c r="E3818" i="22"/>
  <c r="E3817" i="22"/>
  <c r="E3816" i="22"/>
  <c r="E3815" i="22"/>
  <c r="E3814" i="22"/>
  <c r="E3813" i="22"/>
  <c r="E3812" i="22"/>
  <c r="E3811" i="22"/>
  <c r="E3810" i="22"/>
  <c r="E3809" i="22"/>
  <c r="E3808" i="22"/>
  <c r="E3807" i="22"/>
  <c r="E3806" i="22"/>
  <c r="E3805" i="22"/>
  <c r="E3804" i="22"/>
  <c r="E3803" i="22"/>
  <c r="E3802" i="22"/>
  <c r="E3801" i="22"/>
  <c r="E3800" i="22"/>
  <c r="E3799" i="22"/>
  <c r="E3798" i="22"/>
  <c r="E3797" i="22"/>
  <c r="E3796" i="22"/>
  <c r="E3795" i="22"/>
  <c r="E3794" i="22"/>
  <c r="E3793" i="22"/>
  <c r="E3792" i="22"/>
  <c r="E3791" i="22"/>
  <c r="E3790" i="22"/>
  <c r="E3789" i="22"/>
  <c r="E3788" i="22"/>
  <c r="E3787" i="22"/>
  <c r="E3786" i="22"/>
  <c r="E3785" i="22"/>
  <c r="E3784" i="22"/>
  <c r="E3783" i="22"/>
  <c r="E3782" i="22"/>
  <c r="E3781" i="22"/>
  <c r="E3780" i="22"/>
  <c r="E3779" i="22"/>
  <c r="E3778" i="22"/>
  <c r="E3777" i="22"/>
  <c r="E3776" i="22"/>
  <c r="E3775" i="22"/>
  <c r="E3774" i="22"/>
  <c r="E3773" i="22"/>
  <c r="E3772" i="22"/>
  <c r="E3771" i="22"/>
  <c r="E3770" i="22"/>
  <c r="E3769" i="22"/>
  <c r="E3768" i="22"/>
  <c r="E3767" i="22"/>
  <c r="E3766" i="22"/>
  <c r="E3765" i="22"/>
  <c r="E3764" i="22"/>
  <c r="E3763" i="22"/>
  <c r="E3762" i="22"/>
  <c r="E3761" i="22"/>
  <c r="E3760" i="22"/>
  <c r="E3759" i="22"/>
  <c r="E3758" i="22"/>
  <c r="E3757" i="22"/>
  <c r="E3756" i="22"/>
  <c r="E3755" i="22"/>
  <c r="E3754" i="22"/>
  <c r="E3753" i="22"/>
  <c r="E3752" i="22"/>
  <c r="E3751" i="22"/>
  <c r="E3750" i="22"/>
  <c r="E3749" i="22"/>
  <c r="E3748" i="22"/>
  <c r="E3747" i="22"/>
  <c r="E3746" i="22"/>
  <c r="E3745" i="22"/>
  <c r="E3744" i="22"/>
  <c r="E3743" i="22"/>
  <c r="E3742" i="22"/>
  <c r="E3741" i="22"/>
  <c r="E3740" i="22"/>
  <c r="E3739" i="22"/>
  <c r="E3738" i="22"/>
  <c r="E3737" i="22"/>
  <c r="E3736" i="22"/>
  <c r="E3735" i="22"/>
  <c r="E3734" i="22"/>
  <c r="E3733" i="22"/>
  <c r="E3732" i="22"/>
  <c r="E3731" i="22"/>
  <c r="E3730" i="22"/>
  <c r="E3729" i="22"/>
  <c r="E3728" i="22"/>
  <c r="E3727" i="22"/>
  <c r="E3726" i="22"/>
  <c r="E3725" i="22"/>
  <c r="E3724" i="22"/>
  <c r="E3723" i="22"/>
  <c r="E3722" i="22"/>
  <c r="E3721" i="22"/>
  <c r="E3720" i="22"/>
  <c r="E3719" i="22"/>
  <c r="E3718" i="22"/>
  <c r="E3717" i="22"/>
  <c r="E3716" i="22"/>
  <c r="E3715" i="22"/>
  <c r="E3714" i="22"/>
  <c r="E3713" i="22"/>
  <c r="E3712" i="22"/>
  <c r="E3711" i="22"/>
  <c r="E3710" i="22"/>
  <c r="E3709" i="22"/>
  <c r="E3708" i="22"/>
  <c r="E3707" i="22"/>
  <c r="E3706" i="22"/>
  <c r="E3705" i="22"/>
  <c r="E3704" i="22"/>
  <c r="E3703" i="22"/>
  <c r="E3702" i="22"/>
  <c r="E3701" i="22"/>
  <c r="E3700" i="22"/>
  <c r="E3699" i="22"/>
  <c r="E3698" i="22"/>
  <c r="E3697" i="22"/>
  <c r="E3696" i="22"/>
  <c r="E3695" i="22"/>
  <c r="E3694" i="22"/>
  <c r="E3693" i="22"/>
  <c r="E3692" i="22"/>
  <c r="E3691" i="22"/>
  <c r="E3690" i="22"/>
  <c r="E3689" i="22"/>
  <c r="E3688" i="22"/>
  <c r="E3687" i="22"/>
  <c r="E3686" i="22"/>
  <c r="E3685" i="22"/>
  <c r="E3684" i="22"/>
  <c r="E3683" i="22"/>
  <c r="E3682" i="22"/>
  <c r="E3681" i="22"/>
  <c r="E3680" i="22"/>
  <c r="E3679" i="22"/>
  <c r="E3678" i="22"/>
  <c r="E3677" i="22"/>
  <c r="E3676" i="22"/>
  <c r="E3675" i="22"/>
  <c r="E3674" i="22"/>
  <c r="E3673" i="22"/>
  <c r="E3672" i="22"/>
  <c r="E3671" i="22"/>
  <c r="E3670" i="22"/>
  <c r="E3669" i="22"/>
  <c r="E3668" i="22"/>
  <c r="E3667" i="22"/>
  <c r="E3666" i="22"/>
  <c r="E3665" i="22"/>
  <c r="E3664" i="22"/>
  <c r="E3663" i="22"/>
  <c r="E3662" i="22"/>
  <c r="E3661" i="22"/>
  <c r="E3660" i="22"/>
  <c r="E3659" i="22"/>
  <c r="E3658" i="22"/>
  <c r="E3657" i="22"/>
  <c r="E3656" i="22"/>
  <c r="E3655" i="22"/>
  <c r="E3654" i="22"/>
  <c r="E3653" i="22"/>
  <c r="E3652" i="22"/>
  <c r="E3651" i="22"/>
  <c r="E3650" i="22"/>
  <c r="E3649" i="22"/>
  <c r="E3648" i="22"/>
  <c r="E3647" i="22"/>
  <c r="E3646" i="22"/>
  <c r="E3645" i="22"/>
  <c r="E3644" i="22"/>
  <c r="E3643" i="22"/>
  <c r="E3642" i="22"/>
  <c r="E3641" i="22"/>
  <c r="E3640" i="22"/>
  <c r="E3639" i="22"/>
  <c r="E3638" i="22"/>
  <c r="E3637" i="22"/>
  <c r="E3636" i="22"/>
  <c r="E3635" i="22"/>
  <c r="E3634" i="22"/>
  <c r="E3633" i="22"/>
  <c r="E3632" i="22"/>
  <c r="E3631" i="22"/>
  <c r="E3630" i="22"/>
  <c r="E3629" i="22"/>
  <c r="E3628" i="22"/>
  <c r="E3627" i="22"/>
  <c r="E3626" i="22"/>
  <c r="E3625" i="22"/>
  <c r="E3624" i="22"/>
  <c r="E3623" i="22"/>
  <c r="E3622" i="22"/>
  <c r="E3621" i="22"/>
  <c r="E3620" i="22"/>
  <c r="E3619" i="22"/>
  <c r="E3618" i="22"/>
  <c r="E3617" i="22"/>
  <c r="E3616" i="22"/>
  <c r="E3615" i="22"/>
  <c r="E3614" i="22"/>
  <c r="E3613" i="22"/>
  <c r="E3612" i="22"/>
  <c r="E3611" i="22"/>
  <c r="E3610" i="22"/>
  <c r="E3609" i="22"/>
  <c r="E3608" i="22"/>
  <c r="E3607" i="22"/>
  <c r="E3606" i="22"/>
  <c r="E3605" i="22"/>
  <c r="E3604" i="22"/>
  <c r="E3603" i="22"/>
  <c r="E3602" i="22"/>
  <c r="E3601" i="22"/>
  <c r="E3600" i="22"/>
  <c r="E3599" i="22"/>
  <c r="E3598" i="22"/>
  <c r="E3597" i="22"/>
  <c r="E3596" i="22"/>
  <c r="E3595" i="22"/>
  <c r="E3594" i="22"/>
  <c r="E3593" i="22"/>
  <c r="E3592" i="22"/>
  <c r="E3591" i="22"/>
  <c r="E3590" i="22"/>
  <c r="E3589" i="22"/>
  <c r="E3588" i="22"/>
  <c r="E3587" i="22"/>
  <c r="E3586" i="22"/>
  <c r="E3585" i="22"/>
  <c r="E3584" i="22"/>
  <c r="E3583" i="22"/>
  <c r="E3582" i="22"/>
  <c r="E3581" i="22"/>
  <c r="E3580" i="22"/>
  <c r="E3579" i="22"/>
  <c r="E3578" i="22"/>
  <c r="E3577" i="22"/>
  <c r="E3576" i="22"/>
  <c r="E3575" i="22"/>
  <c r="E3574" i="22"/>
  <c r="E3573" i="22"/>
  <c r="E3572" i="22"/>
  <c r="E3571" i="22"/>
  <c r="E3570" i="22"/>
  <c r="E3569" i="22"/>
  <c r="E3568" i="22"/>
  <c r="E3567" i="22"/>
  <c r="E3566" i="22"/>
  <c r="E3565" i="22"/>
  <c r="E3564" i="22"/>
  <c r="E3563" i="22"/>
  <c r="E3562" i="22"/>
  <c r="E3561" i="22"/>
  <c r="E3560" i="22"/>
  <c r="E3559" i="22"/>
  <c r="E3558" i="22"/>
  <c r="E3557" i="22"/>
  <c r="E3556" i="22"/>
  <c r="E3555" i="22"/>
  <c r="E3554" i="22"/>
  <c r="E3553" i="22"/>
  <c r="E3552" i="22"/>
  <c r="E3551" i="22"/>
  <c r="E3550" i="22"/>
  <c r="E3549" i="22"/>
  <c r="E3548" i="22"/>
  <c r="E3547" i="22"/>
  <c r="E3546" i="22"/>
  <c r="E3545" i="22"/>
  <c r="E3544" i="22"/>
  <c r="E3543" i="22"/>
  <c r="E3542" i="22"/>
  <c r="E3541" i="22"/>
  <c r="E3540" i="22"/>
  <c r="E3539" i="22"/>
  <c r="E3538" i="22"/>
  <c r="E3537" i="22"/>
  <c r="E3536" i="22"/>
  <c r="E3535" i="22"/>
  <c r="E3534" i="22"/>
  <c r="E3533" i="22"/>
  <c r="E3532" i="22"/>
  <c r="E3531" i="22"/>
  <c r="E3530" i="22"/>
  <c r="E3529" i="22"/>
  <c r="E3528" i="22"/>
  <c r="E3527" i="22"/>
  <c r="E3526" i="22"/>
  <c r="E3525" i="22"/>
  <c r="E3524" i="22"/>
  <c r="E3523" i="22"/>
  <c r="E3522" i="22"/>
  <c r="E3521" i="22"/>
  <c r="E3520" i="22"/>
  <c r="E3519" i="22"/>
  <c r="E3518" i="22"/>
  <c r="E3517" i="22"/>
  <c r="E3516" i="22"/>
  <c r="E3515" i="22"/>
  <c r="E3514" i="22"/>
  <c r="E3513" i="22"/>
  <c r="E3512" i="22"/>
  <c r="E3511" i="22"/>
  <c r="E3510" i="22"/>
  <c r="E3509" i="22"/>
  <c r="E3508" i="22"/>
  <c r="E3507" i="22"/>
  <c r="E3506" i="22"/>
  <c r="E3505" i="22"/>
  <c r="E3504" i="22"/>
  <c r="E3503" i="22"/>
  <c r="E3502" i="22"/>
  <c r="E3501" i="22"/>
  <c r="E3500" i="22"/>
  <c r="E3499" i="22"/>
  <c r="E3498" i="22"/>
  <c r="E3497" i="22"/>
  <c r="E3496" i="22"/>
  <c r="E3495" i="22"/>
  <c r="E3494" i="22"/>
  <c r="E3493" i="22"/>
  <c r="E3492" i="22"/>
  <c r="E3491" i="22"/>
  <c r="E3490" i="22"/>
  <c r="E3489" i="22"/>
  <c r="E3488" i="22"/>
  <c r="E3487" i="22"/>
  <c r="E3486" i="22"/>
  <c r="E3485" i="22"/>
  <c r="E3484" i="22"/>
  <c r="E3483" i="22"/>
  <c r="E3482" i="22"/>
  <c r="E3481" i="22"/>
  <c r="E3480" i="22"/>
  <c r="E3479" i="22"/>
  <c r="E3478" i="22"/>
  <c r="E3477" i="22"/>
  <c r="E3476" i="22"/>
  <c r="E3475" i="22"/>
  <c r="E3474" i="22"/>
  <c r="E3473" i="22"/>
  <c r="E3472" i="22"/>
  <c r="E3471" i="22"/>
  <c r="E3470" i="22"/>
  <c r="E3469" i="22"/>
  <c r="E3468" i="22"/>
  <c r="E3467" i="22"/>
  <c r="E3466" i="22"/>
  <c r="E3465" i="22"/>
  <c r="E3464" i="22"/>
  <c r="E3463" i="22"/>
  <c r="E3462" i="22"/>
  <c r="E3461" i="22"/>
  <c r="E3460" i="22"/>
  <c r="E3459" i="22"/>
  <c r="E3458" i="22"/>
  <c r="E3457" i="22"/>
  <c r="E3456" i="22"/>
  <c r="E3455" i="22"/>
  <c r="E3454" i="22"/>
  <c r="E3453" i="22"/>
  <c r="E3452" i="22"/>
  <c r="E3451" i="22"/>
  <c r="E3450" i="22"/>
  <c r="E3449" i="22"/>
  <c r="E3448" i="22"/>
  <c r="E3447" i="22"/>
  <c r="E3446" i="22"/>
  <c r="E3445" i="22"/>
  <c r="E3444" i="22"/>
  <c r="E3443" i="22"/>
  <c r="E3442" i="22"/>
  <c r="E3441" i="22"/>
  <c r="E3440" i="22"/>
  <c r="E3439" i="22"/>
  <c r="E3438" i="22"/>
  <c r="E3437" i="22"/>
  <c r="E3436" i="22"/>
  <c r="E3435" i="22"/>
  <c r="E3434" i="22"/>
  <c r="E3433" i="22"/>
  <c r="E3432" i="22"/>
  <c r="E3431" i="22"/>
  <c r="E3430" i="22"/>
  <c r="E3429" i="22"/>
  <c r="E3428" i="22"/>
  <c r="E3427" i="22"/>
  <c r="E3426" i="22"/>
  <c r="E3425" i="22"/>
  <c r="E3424" i="22"/>
  <c r="E3423" i="22"/>
  <c r="E3422" i="22"/>
  <c r="E3421" i="22"/>
  <c r="E3420" i="22"/>
  <c r="E3419" i="22"/>
  <c r="E3418" i="22"/>
  <c r="E3417" i="22"/>
  <c r="E3416" i="22"/>
  <c r="E3415" i="22"/>
  <c r="E3414" i="22"/>
  <c r="E3413" i="22"/>
  <c r="E3412" i="22"/>
  <c r="E3411" i="22"/>
  <c r="E3410" i="22"/>
  <c r="E3409" i="22"/>
  <c r="E3408" i="22"/>
  <c r="E3407" i="22"/>
  <c r="E3406" i="22"/>
  <c r="E3405" i="22"/>
  <c r="E3404" i="22"/>
  <c r="E3403" i="22"/>
  <c r="E3402" i="22"/>
  <c r="E3401" i="22"/>
  <c r="E3400" i="22"/>
  <c r="E3399" i="22"/>
  <c r="E3398" i="22"/>
  <c r="E3397" i="22"/>
  <c r="E3396" i="22"/>
  <c r="E3395" i="22"/>
  <c r="E3394" i="22"/>
  <c r="E3393" i="22"/>
  <c r="E3392" i="22"/>
  <c r="E3391" i="22"/>
  <c r="E3390" i="22"/>
  <c r="E3389" i="22"/>
  <c r="E3388" i="22"/>
  <c r="E3387" i="22"/>
  <c r="E3386" i="22"/>
  <c r="E3385" i="22"/>
  <c r="E3384" i="22"/>
  <c r="E3383" i="22"/>
  <c r="E3382" i="22"/>
  <c r="E3381" i="22"/>
  <c r="E3380" i="22"/>
  <c r="E3379" i="22"/>
  <c r="E3378" i="22"/>
  <c r="E3377" i="22"/>
  <c r="E3376" i="22"/>
  <c r="E3375" i="22"/>
  <c r="E3374" i="22"/>
  <c r="E3373" i="22"/>
  <c r="E3372" i="22"/>
  <c r="E3371" i="22"/>
  <c r="E3370" i="22"/>
  <c r="E3369" i="22"/>
  <c r="E3368" i="22"/>
  <c r="E3367" i="22"/>
  <c r="E3366" i="22"/>
  <c r="E3365" i="22"/>
  <c r="E3364" i="22"/>
  <c r="E3363" i="22"/>
  <c r="E3362" i="22"/>
  <c r="E3361" i="22"/>
  <c r="E3360" i="22"/>
  <c r="E3359" i="22"/>
  <c r="E3358" i="22"/>
  <c r="E3357" i="22"/>
  <c r="E3356" i="22"/>
  <c r="E3355" i="22"/>
  <c r="E3354" i="22"/>
  <c r="E3353" i="22"/>
  <c r="E3352" i="22"/>
  <c r="E3351" i="22"/>
  <c r="E3350" i="22"/>
  <c r="E3349" i="22"/>
  <c r="E3348" i="22"/>
  <c r="E3347" i="22"/>
  <c r="E3346" i="22"/>
  <c r="E3345" i="22"/>
  <c r="E3344" i="22"/>
  <c r="E3343" i="22"/>
  <c r="E3342" i="22"/>
  <c r="E3341" i="22"/>
  <c r="E3340" i="22"/>
  <c r="E3339" i="22"/>
  <c r="E3338" i="22"/>
  <c r="E3337" i="22"/>
  <c r="E3336" i="22"/>
  <c r="E3335" i="22"/>
  <c r="E3334" i="22"/>
  <c r="E3333" i="22"/>
  <c r="E3332" i="22"/>
  <c r="E3331" i="22"/>
  <c r="E3330" i="22"/>
  <c r="E3329" i="22"/>
  <c r="E3328" i="22"/>
  <c r="E3327" i="22"/>
  <c r="E3326" i="22"/>
  <c r="E3325" i="22"/>
  <c r="E3324" i="22"/>
  <c r="E3323" i="22"/>
  <c r="E3322" i="22"/>
  <c r="E3321" i="22"/>
  <c r="E3320" i="22"/>
  <c r="E3319" i="22"/>
  <c r="E3318" i="22"/>
  <c r="E3317" i="22"/>
  <c r="E3316" i="22"/>
  <c r="E3315" i="22"/>
  <c r="E3314" i="22"/>
  <c r="E3313" i="22"/>
  <c r="E3312" i="22"/>
  <c r="E3311" i="22"/>
  <c r="E3310" i="22"/>
  <c r="E3309" i="22"/>
  <c r="E3308" i="22"/>
  <c r="E3307" i="22"/>
  <c r="E3306" i="22"/>
  <c r="E3305" i="22"/>
  <c r="E3304" i="22"/>
  <c r="E3303" i="22"/>
  <c r="E3302" i="22"/>
  <c r="E3301" i="22"/>
  <c r="E3300" i="22"/>
  <c r="E3299" i="22"/>
  <c r="E3298" i="22"/>
  <c r="E3297" i="22"/>
  <c r="E3296" i="22"/>
  <c r="E3295" i="22"/>
  <c r="E3294" i="22"/>
  <c r="E3293" i="22"/>
  <c r="E3292" i="22"/>
  <c r="E3291" i="22"/>
  <c r="E3290" i="22"/>
  <c r="E3289" i="22"/>
  <c r="E3288" i="22"/>
  <c r="E3287" i="22"/>
  <c r="E3286" i="22"/>
  <c r="E3285" i="22"/>
  <c r="E3284" i="22"/>
  <c r="E3283" i="22"/>
  <c r="E3282" i="22"/>
  <c r="E3281" i="22"/>
  <c r="E3280" i="22"/>
  <c r="E3279" i="22"/>
  <c r="E3278" i="22"/>
  <c r="E3277" i="22"/>
  <c r="E3276" i="22"/>
  <c r="E3275" i="22"/>
  <c r="E3274" i="22"/>
  <c r="E3273" i="22"/>
  <c r="E3272" i="22"/>
  <c r="E3271" i="22"/>
  <c r="E3270" i="22"/>
  <c r="E3269" i="22"/>
  <c r="E3268" i="22"/>
  <c r="E3267" i="22"/>
  <c r="E3266" i="22"/>
  <c r="E3265" i="22"/>
  <c r="E3264" i="22"/>
  <c r="E3263" i="22"/>
  <c r="E3262" i="22"/>
  <c r="E3261" i="22"/>
  <c r="E3260" i="22"/>
  <c r="E3259" i="22"/>
  <c r="E3258" i="22"/>
  <c r="E3257" i="22"/>
  <c r="E3256" i="22"/>
  <c r="E3255" i="22"/>
  <c r="E3254" i="22"/>
  <c r="E3253" i="22"/>
  <c r="E3252" i="22"/>
  <c r="E3251" i="22"/>
  <c r="E3250" i="22"/>
  <c r="E3249" i="22"/>
  <c r="E3248" i="22"/>
  <c r="E3247" i="22"/>
  <c r="E3246" i="22"/>
  <c r="E3245" i="22"/>
  <c r="E3244" i="22"/>
  <c r="E3243" i="22"/>
  <c r="E3242" i="22"/>
  <c r="E3241" i="22"/>
  <c r="E3240" i="22"/>
  <c r="E3239" i="22"/>
  <c r="E3238" i="22"/>
  <c r="E3237" i="22"/>
  <c r="E3236" i="22"/>
  <c r="E3235" i="22"/>
  <c r="E3234" i="22"/>
  <c r="E3233" i="22"/>
  <c r="E3232" i="22"/>
  <c r="E3231" i="22"/>
  <c r="E3230" i="22"/>
  <c r="E3229" i="22"/>
  <c r="E3228" i="22"/>
  <c r="E3227" i="22"/>
  <c r="E3226" i="22"/>
  <c r="E3225" i="22"/>
  <c r="E3224" i="22"/>
  <c r="E3223" i="22"/>
  <c r="E3222" i="22"/>
  <c r="E3221" i="22"/>
  <c r="E3220" i="22"/>
  <c r="E3219" i="22"/>
  <c r="E3218" i="22"/>
  <c r="E3217" i="22"/>
  <c r="E3216" i="22"/>
  <c r="E3215" i="22"/>
  <c r="E3214" i="22"/>
  <c r="E3213" i="22"/>
  <c r="E3212" i="22"/>
  <c r="E3211" i="22"/>
  <c r="E3210" i="22"/>
  <c r="E3209" i="22"/>
  <c r="E3208" i="22"/>
  <c r="E3207" i="22"/>
  <c r="E3206" i="22"/>
  <c r="E3205" i="22"/>
  <c r="E3204" i="22"/>
  <c r="E3203" i="22"/>
  <c r="E3202" i="22"/>
  <c r="E3201" i="22"/>
  <c r="E3200" i="22"/>
  <c r="E3199" i="22"/>
  <c r="E3198" i="22"/>
  <c r="E3197" i="22"/>
  <c r="E3196" i="22"/>
  <c r="E3195" i="22"/>
  <c r="E3194" i="22"/>
  <c r="E3193" i="22"/>
  <c r="E3192" i="22"/>
  <c r="E3191" i="22"/>
  <c r="E3190" i="22"/>
  <c r="E3189" i="22"/>
  <c r="E3188" i="22"/>
  <c r="E3187" i="22"/>
  <c r="E3186" i="22"/>
  <c r="E3185" i="22"/>
  <c r="E3184" i="22"/>
  <c r="E3183" i="22"/>
  <c r="E3182" i="22"/>
  <c r="E3181" i="22"/>
  <c r="E3180" i="22"/>
  <c r="E3179" i="22"/>
  <c r="E3178" i="22"/>
  <c r="E3177" i="22"/>
  <c r="E3176" i="22"/>
  <c r="E3175" i="22"/>
  <c r="E3174" i="22"/>
  <c r="E3173" i="22"/>
  <c r="E3172" i="22"/>
  <c r="E3171" i="22"/>
  <c r="E3170" i="22"/>
  <c r="E3169" i="22"/>
  <c r="E3168" i="22"/>
  <c r="E3167" i="22"/>
  <c r="E3166" i="22"/>
  <c r="E3165" i="22"/>
  <c r="E3164" i="22"/>
  <c r="E3163" i="22"/>
  <c r="E3162" i="22"/>
  <c r="E3161" i="22"/>
  <c r="E3160" i="22"/>
  <c r="E3159" i="22"/>
  <c r="E3158" i="22"/>
  <c r="E3157" i="22"/>
  <c r="E3156" i="22"/>
  <c r="E3155" i="22"/>
  <c r="E3154" i="22"/>
  <c r="E3153" i="22"/>
  <c r="E3152" i="22"/>
  <c r="E3151" i="22"/>
  <c r="E3150" i="22"/>
  <c r="E3149" i="22"/>
  <c r="E3148" i="22"/>
  <c r="E3147" i="22"/>
  <c r="E3146" i="22"/>
  <c r="E3145" i="22"/>
  <c r="E3144" i="22"/>
  <c r="E3143" i="22"/>
  <c r="E3142" i="22"/>
  <c r="E3141" i="22"/>
  <c r="E3140" i="22"/>
  <c r="E3139" i="22"/>
  <c r="E3138" i="22"/>
  <c r="E3137" i="22"/>
  <c r="E3136" i="22"/>
  <c r="E3135" i="22"/>
  <c r="E3134" i="22"/>
  <c r="E3133" i="22"/>
  <c r="E3132" i="22"/>
  <c r="E3131" i="22"/>
  <c r="E3130" i="22"/>
  <c r="E3129" i="22"/>
  <c r="E3128" i="22"/>
  <c r="E3127" i="22"/>
  <c r="E3126" i="22"/>
  <c r="E3125" i="22"/>
  <c r="E3124" i="22"/>
  <c r="E3123" i="22"/>
  <c r="E3122" i="22"/>
  <c r="E3121" i="22"/>
  <c r="E3120" i="22"/>
  <c r="E3119" i="22"/>
  <c r="E3118" i="22"/>
  <c r="E3117" i="22"/>
  <c r="E3116" i="22"/>
  <c r="E3115" i="22"/>
  <c r="E3114" i="22"/>
  <c r="E3113" i="22"/>
  <c r="E3112" i="22"/>
  <c r="E3111" i="22"/>
  <c r="E3110" i="22"/>
  <c r="E3109" i="22"/>
  <c r="E3108" i="22"/>
  <c r="E3107" i="22"/>
  <c r="E3106" i="22"/>
  <c r="E3105" i="22"/>
  <c r="E3104" i="22"/>
  <c r="E3103" i="22"/>
  <c r="E3102" i="22"/>
  <c r="E3101" i="22"/>
  <c r="E3100" i="22"/>
  <c r="E3099" i="22"/>
  <c r="E3098" i="22"/>
  <c r="E3097" i="22"/>
  <c r="E3096" i="22"/>
  <c r="E3095" i="22"/>
  <c r="E3094" i="22"/>
  <c r="E3093" i="22"/>
  <c r="E3092" i="22"/>
  <c r="E3091" i="22"/>
  <c r="E3090" i="22"/>
  <c r="E3089" i="22"/>
  <c r="E3088" i="22"/>
  <c r="E3087" i="22"/>
  <c r="E3086" i="22"/>
  <c r="E3085" i="22"/>
  <c r="E3084" i="22"/>
  <c r="E3083" i="22"/>
  <c r="E3082" i="22"/>
  <c r="E3081" i="22"/>
  <c r="E3080" i="22"/>
  <c r="E3079" i="22"/>
  <c r="E3078" i="22"/>
  <c r="E3077" i="22"/>
  <c r="E3076" i="22"/>
  <c r="E3075" i="22"/>
  <c r="E3074" i="22"/>
  <c r="E3073" i="22"/>
  <c r="E3072" i="22"/>
  <c r="E3071" i="22"/>
  <c r="E3070" i="22"/>
  <c r="E3069" i="22"/>
  <c r="E3068" i="22"/>
  <c r="E3067" i="22"/>
  <c r="E3066" i="22"/>
  <c r="E3065" i="22"/>
  <c r="E3064" i="22"/>
  <c r="E3063" i="22"/>
  <c r="E3062" i="22"/>
  <c r="E3061" i="22"/>
  <c r="E3060" i="22"/>
  <c r="E3059" i="22"/>
  <c r="E3058" i="22"/>
  <c r="E3057" i="22"/>
  <c r="E3056" i="22"/>
  <c r="E3055" i="22"/>
  <c r="E3054" i="22"/>
  <c r="E3053" i="22"/>
  <c r="E3052" i="22"/>
  <c r="E3051" i="22"/>
  <c r="E3050" i="22"/>
  <c r="E3049" i="22"/>
  <c r="E3048" i="22"/>
  <c r="E3047" i="22"/>
  <c r="E3046" i="22"/>
  <c r="E3045" i="22"/>
  <c r="E3044" i="22"/>
  <c r="E3043" i="22"/>
  <c r="E3042" i="22"/>
  <c r="E3041" i="22"/>
  <c r="E3040" i="22"/>
  <c r="E3039" i="22"/>
  <c r="E3038" i="22"/>
  <c r="E3037" i="22"/>
  <c r="E3036" i="22"/>
  <c r="E3035" i="22"/>
  <c r="E3034" i="22"/>
  <c r="E3033" i="22"/>
  <c r="E3032" i="22"/>
  <c r="E3031" i="22"/>
  <c r="E3030" i="22"/>
  <c r="E3029" i="22"/>
  <c r="E3028" i="22"/>
  <c r="E3027" i="22"/>
  <c r="E3026" i="22"/>
  <c r="E3025" i="22"/>
  <c r="E3024" i="22"/>
  <c r="E3023" i="22"/>
  <c r="E3022" i="22"/>
  <c r="E3021" i="22"/>
  <c r="E3020" i="22"/>
  <c r="E3019" i="22"/>
  <c r="E3018" i="22"/>
  <c r="E3017" i="22"/>
  <c r="E3016" i="22"/>
  <c r="E3015" i="22"/>
  <c r="E3014" i="22"/>
  <c r="E3013" i="22"/>
  <c r="E3012" i="22"/>
  <c r="E3011" i="22"/>
  <c r="E3010" i="22"/>
  <c r="E3009" i="22"/>
  <c r="E3008" i="22"/>
  <c r="E3007" i="22"/>
  <c r="E3006" i="22"/>
  <c r="E3005" i="22"/>
  <c r="E3004" i="22"/>
  <c r="E3003" i="22"/>
  <c r="E3002" i="22"/>
  <c r="E3001" i="22"/>
  <c r="E3000" i="22"/>
  <c r="E2999" i="22"/>
  <c r="E2998" i="22"/>
  <c r="E2997" i="22"/>
  <c r="E2996" i="22"/>
  <c r="E2995" i="22"/>
  <c r="E2994" i="22"/>
  <c r="E2993" i="22"/>
  <c r="E2992" i="22"/>
  <c r="E2991" i="22"/>
  <c r="E2990" i="22"/>
  <c r="E2989" i="22"/>
  <c r="E2988" i="22"/>
  <c r="E2987" i="22"/>
  <c r="E2986" i="22"/>
  <c r="E2985" i="22"/>
  <c r="E2984" i="22"/>
  <c r="E2983" i="22"/>
  <c r="E2982" i="22"/>
  <c r="E2981" i="22"/>
  <c r="E2980" i="22"/>
  <c r="E2979" i="22"/>
  <c r="E2978" i="22"/>
  <c r="E2977" i="22"/>
  <c r="E2976" i="22"/>
  <c r="E2975" i="22"/>
  <c r="E2974" i="22"/>
  <c r="E2973" i="22"/>
  <c r="E2972" i="22"/>
  <c r="E2971" i="22"/>
  <c r="E2970" i="22"/>
  <c r="E2969" i="22"/>
  <c r="E2968" i="22"/>
  <c r="E2967" i="22"/>
  <c r="E2966" i="22"/>
  <c r="E2965" i="22"/>
  <c r="E2964" i="22"/>
  <c r="E2963" i="22"/>
  <c r="E2962" i="22"/>
  <c r="E2961" i="22"/>
  <c r="E2960" i="22"/>
  <c r="E2959" i="22"/>
  <c r="E2958" i="22"/>
  <c r="E2957" i="22"/>
  <c r="E2956" i="22"/>
  <c r="E2955" i="22"/>
  <c r="E2954" i="22"/>
  <c r="E2953" i="22"/>
  <c r="E2952" i="22"/>
  <c r="E2951" i="22"/>
  <c r="E2950" i="22"/>
  <c r="E2949" i="22"/>
  <c r="E2948" i="22"/>
  <c r="E2947" i="22"/>
  <c r="E2946" i="22"/>
  <c r="E2945" i="22"/>
  <c r="E2944" i="22"/>
  <c r="E2943" i="22"/>
  <c r="E2942" i="22"/>
  <c r="E2941" i="22"/>
  <c r="E2940" i="22"/>
  <c r="E2939" i="22"/>
  <c r="E2938" i="22"/>
  <c r="E2937" i="22"/>
  <c r="E2936" i="22"/>
  <c r="E2935" i="22"/>
  <c r="E2934" i="22"/>
  <c r="E2933" i="22"/>
  <c r="E2932" i="22"/>
  <c r="E2931" i="22"/>
  <c r="E2930" i="22"/>
  <c r="E2929" i="22"/>
  <c r="E2928" i="22"/>
  <c r="E2927" i="22"/>
  <c r="E2926" i="22"/>
  <c r="E2925" i="22"/>
  <c r="E2924" i="22"/>
  <c r="E2923" i="22"/>
  <c r="E2922" i="22"/>
  <c r="E2921" i="22"/>
  <c r="E2920" i="22"/>
  <c r="E2919" i="22"/>
  <c r="E2918" i="22"/>
  <c r="E2917" i="22"/>
  <c r="E2916" i="22"/>
  <c r="E2915" i="22"/>
  <c r="E2914" i="22"/>
  <c r="E2913" i="22"/>
  <c r="E2912" i="22"/>
  <c r="E2911" i="22"/>
  <c r="E2910" i="22"/>
  <c r="E2909" i="22"/>
  <c r="E2908" i="22"/>
  <c r="E2907" i="22"/>
  <c r="E2906" i="22"/>
  <c r="E2905" i="22"/>
  <c r="E2904" i="22"/>
  <c r="E2903" i="22"/>
  <c r="E2902" i="22"/>
  <c r="E2901" i="22"/>
  <c r="E2900" i="22"/>
  <c r="E2899" i="22"/>
  <c r="E2898" i="22"/>
  <c r="E2897" i="22"/>
  <c r="E2896" i="22"/>
  <c r="E2895" i="22"/>
  <c r="E2894" i="22"/>
  <c r="E2893" i="22"/>
  <c r="E2892" i="22"/>
  <c r="E2891" i="22"/>
  <c r="E2890" i="22"/>
  <c r="E2889" i="22"/>
  <c r="E2888" i="22"/>
  <c r="E2887" i="22"/>
  <c r="E2886" i="22"/>
  <c r="E2885" i="22"/>
  <c r="E2884" i="22"/>
  <c r="E2883" i="22"/>
  <c r="E2882" i="22"/>
  <c r="E2881" i="22"/>
  <c r="E2880" i="22"/>
  <c r="E2879" i="22"/>
  <c r="E2878" i="22"/>
  <c r="E2877" i="22"/>
  <c r="E2876" i="22"/>
  <c r="E2875" i="22"/>
  <c r="E2874" i="22"/>
  <c r="E2873" i="22"/>
  <c r="E2872" i="22"/>
  <c r="E2871" i="22"/>
  <c r="E2870" i="22"/>
  <c r="E2869" i="22"/>
  <c r="E2868" i="22"/>
  <c r="E2867" i="22"/>
  <c r="E2866" i="22"/>
  <c r="E2865" i="22"/>
  <c r="E2864" i="22"/>
  <c r="E2863" i="22"/>
  <c r="E2862" i="22"/>
  <c r="E2861" i="22"/>
  <c r="E2860" i="22"/>
  <c r="E2859" i="22"/>
  <c r="E2858" i="22"/>
  <c r="E2857" i="22"/>
  <c r="E2856" i="22"/>
  <c r="E2855" i="22"/>
  <c r="E2854" i="22"/>
  <c r="E2853" i="22"/>
  <c r="E2852" i="22"/>
  <c r="E2851" i="22"/>
  <c r="E2850" i="22"/>
  <c r="E2849" i="22"/>
  <c r="E2848" i="22"/>
  <c r="E2847" i="22"/>
  <c r="E2846" i="22"/>
  <c r="E2845" i="22"/>
  <c r="E2844" i="22"/>
  <c r="E2843" i="22"/>
  <c r="E2842" i="22"/>
  <c r="E2841" i="22"/>
  <c r="E2840" i="22"/>
  <c r="E2839" i="22"/>
  <c r="E2838" i="22"/>
  <c r="E2837" i="22"/>
  <c r="E2836" i="22"/>
  <c r="E2835" i="22"/>
  <c r="E2834" i="22"/>
  <c r="E2833" i="22"/>
  <c r="E2832" i="22"/>
  <c r="E2831" i="22"/>
  <c r="E2830" i="22"/>
  <c r="E2829" i="22"/>
  <c r="E2828" i="22"/>
  <c r="E2827" i="22"/>
  <c r="E2826" i="22"/>
  <c r="E2825" i="22"/>
  <c r="E2824" i="22"/>
  <c r="E2823" i="22"/>
  <c r="E2822" i="22"/>
  <c r="E2821" i="22"/>
  <c r="E2820" i="22"/>
  <c r="E2819" i="22"/>
  <c r="E2818" i="22"/>
  <c r="E2817" i="22"/>
  <c r="E2816" i="22"/>
  <c r="E2815" i="22"/>
  <c r="E2814" i="22"/>
  <c r="E2813" i="22"/>
  <c r="E2812" i="22"/>
  <c r="E2811" i="22"/>
  <c r="E2810" i="22"/>
  <c r="E2809" i="22"/>
  <c r="E2808" i="22"/>
  <c r="E2807" i="22"/>
  <c r="E2806" i="22"/>
  <c r="E2805" i="22"/>
  <c r="E2804" i="22"/>
  <c r="E2803" i="22"/>
  <c r="E2802" i="22"/>
  <c r="E2801" i="22"/>
  <c r="E2800" i="22"/>
  <c r="E2799" i="22"/>
  <c r="E2798" i="22"/>
  <c r="E2797" i="22"/>
  <c r="E2796" i="22"/>
  <c r="E2795" i="22"/>
  <c r="E2794" i="22"/>
  <c r="E2793" i="22"/>
  <c r="E2792" i="22"/>
  <c r="E2791" i="22"/>
  <c r="E2790" i="22"/>
  <c r="E2789" i="22"/>
  <c r="E2788" i="22"/>
  <c r="E2787" i="22"/>
  <c r="E2786" i="22"/>
  <c r="E2785" i="22"/>
  <c r="E2784" i="22"/>
  <c r="E2783" i="22"/>
  <c r="E2782" i="22"/>
  <c r="E2781" i="22"/>
  <c r="E2780" i="22"/>
  <c r="E2779" i="22"/>
  <c r="E2778" i="22"/>
  <c r="E2777" i="22"/>
  <c r="E2776" i="22"/>
  <c r="E2775" i="22"/>
  <c r="E2774" i="22"/>
  <c r="E2773" i="22"/>
  <c r="E2772" i="22"/>
  <c r="E2771" i="22"/>
  <c r="E2770" i="22"/>
  <c r="E2769" i="22"/>
  <c r="E2768" i="22"/>
  <c r="E2767" i="22"/>
  <c r="E2766" i="22"/>
  <c r="E2765" i="22"/>
  <c r="E2764" i="22"/>
  <c r="E2763" i="22"/>
  <c r="E2762" i="22"/>
  <c r="E2761" i="22"/>
  <c r="E2760" i="22"/>
  <c r="E2759" i="22"/>
  <c r="E2758" i="22"/>
  <c r="E2757" i="22"/>
  <c r="E2756" i="22"/>
  <c r="E2755" i="22"/>
  <c r="E2754" i="22"/>
  <c r="E2753" i="22"/>
  <c r="E2752" i="22"/>
  <c r="E2751" i="22"/>
  <c r="E2750" i="22"/>
  <c r="E2749" i="22"/>
  <c r="E2748" i="22"/>
  <c r="E2747" i="22"/>
  <c r="E2746" i="22"/>
  <c r="E2745" i="22"/>
  <c r="E2744" i="22"/>
  <c r="E2743" i="22"/>
  <c r="E2742" i="22"/>
  <c r="E2741" i="22"/>
  <c r="E2740" i="22"/>
  <c r="E2739" i="22"/>
  <c r="E2738" i="22"/>
  <c r="E2737" i="22"/>
  <c r="E2736" i="22"/>
  <c r="E2735" i="22"/>
  <c r="E2734" i="22"/>
  <c r="E2733" i="22"/>
  <c r="E2732" i="22"/>
  <c r="E2731" i="22"/>
  <c r="E2730" i="22"/>
  <c r="E2729" i="22"/>
  <c r="E2728" i="22"/>
  <c r="E2727" i="22"/>
  <c r="E2726" i="22"/>
  <c r="E2725" i="22"/>
  <c r="E2724" i="22"/>
  <c r="E2723" i="22"/>
  <c r="E2722" i="22"/>
  <c r="E2721" i="22"/>
  <c r="E2720" i="22"/>
  <c r="E2719" i="22"/>
  <c r="E2718" i="22"/>
  <c r="E2717" i="22"/>
  <c r="E2716" i="22"/>
  <c r="E2715" i="22"/>
  <c r="E2714" i="22"/>
  <c r="E2713" i="22"/>
  <c r="E2712" i="22"/>
  <c r="E2711" i="22"/>
  <c r="E2710" i="22"/>
  <c r="E2709" i="22"/>
  <c r="E2708" i="22"/>
  <c r="E2707" i="22"/>
  <c r="E2706" i="22"/>
  <c r="E2705" i="22"/>
  <c r="E2704" i="22"/>
  <c r="E2703" i="22"/>
  <c r="E2702" i="22"/>
  <c r="E2701" i="22"/>
  <c r="E2700" i="22"/>
  <c r="E2699" i="22"/>
  <c r="E2698" i="22"/>
  <c r="E2697" i="22"/>
  <c r="E2696" i="22"/>
  <c r="E2695" i="22"/>
  <c r="E2694" i="22"/>
  <c r="E2693" i="22"/>
  <c r="E2692" i="22"/>
  <c r="E2691" i="22"/>
  <c r="E2690" i="22"/>
  <c r="E2689" i="22"/>
  <c r="E2688" i="22"/>
  <c r="E2687" i="22"/>
  <c r="E2686" i="22"/>
  <c r="E2685" i="22"/>
  <c r="E2684" i="22"/>
  <c r="E2683" i="22"/>
  <c r="E2682" i="22"/>
  <c r="E2681" i="22"/>
  <c r="E2680" i="22"/>
  <c r="E2679" i="22"/>
  <c r="E2678" i="22"/>
  <c r="E2677" i="22"/>
  <c r="E2676" i="22"/>
  <c r="E2675" i="22"/>
  <c r="E2674" i="22"/>
  <c r="E2673" i="22"/>
  <c r="E2672" i="22"/>
  <c r="E2671" i="22"/>
  <c r="E2670" i="22"/>
  <c r="E2669" i="22"/>
  <c r="E2668" i="22"/>
  <c r="E2667" i="22"/>
  <c r="E2666" i="22"/>
  <c r="E2665" i="22"/>
  <c r="E2664" i="22"/>
  <c r="E2663" i="22"/>
  <c r="E2662" i="22"/>
  <c r="E2661" i="22"/>
  <c r="E2660" i="22"/>
  <c r="E2659" i="22"/>
  <c r="E2658" i="22"/>
  <c r="E2657" i="22"/>
  <c r="E2656" i="22"/>
  <c r="E2655" i="22"/>
  <c r="E2654" i="22"/>
  <c r="E2653" i="22"/>
  <c r="E2652" i="22"/>
  <c r="E2651" i="22"/>
  <c r="E2650" i="22"/>
  <c r="E2649" i="22"/>
  <c r="E2648" i="22"/>
  <c r="E2647" i="22"/>
  <c r="E2646" i="22"/>
  <c r="E2645" i="22"/>
  <c r="E2644" i="22"/>
  <c r="E2643" i="22"/>
  <c r="E2642" i="22"/>
  <c r="E2641" i="22"/>
  <c r="E2640" i="22"/>
  <c r="E2639" i="22"/>
  <c r="E2638" i="22"/>
  <c r="E2637" i="22"/>
  <c r="E2636" i="22"/>
  <c r="E2635" i="22"/>
  <c r="E2634" i="22"/>
  <c r="E2633" i="22"/>
  <c r="E2632" i="22"/>
  <c r="E2631" i="22"/>
  <c r="E2630" i="22"/>
  <c r="E2629" i="22"/>
  <c r="E2628" i="22"/>
  <c r="E2627" i="22"/>
  <c r="E2626" i="22"/>
  <c r="E2625" i="22"/>
  <c r="E2624" i="22"/>
  <c r="E2623" i="22"/>
  <c r="E2622" i="22"/>
  <c r="E2621" i="22"/>
  <c r="E2620" i="22"/>
  <c r="E2619" i="22"/>
  <c r="E2618" i="22"/>
  <c r="E2617" i="22"/>
  <c r="E2616" i="22"/>
  <c r="E2615" i="22"/>
  <c r="E2614" i="22"/>
  <c r="E2613" i="22"/>
  <c r="E2612" i="22"/>
  <c r="E2611" i="22"/>
  <c r="E2610" i="22"/>
  <c r="E2609" i="22"/>
  <c r="E2608" i="22"/>
  <c r="E2607" i="22"/>
  <c r="E2606" i="22"/>
  <c r="E2605" i="22"/>
  <c r="E2604" i="22"/>
  <c r="E2603" i="22"/>
  <c r="E2602" i="22"/>
  <c r="E2601" i="22"/>
  <c r="E2600" i="22"/>
  <c r="E2599" i="22"/>
  <c r="E2598" i="22"/>
  <c r="E2597" i="22"/>
  <c r="E2596" i="22"/>
  <c r="E2595" i="22"/>
  <c r="E2594" i="22"/>
  <c r="E2593" i="22"/>
  <c r="E2592" i="22"/>
  <c r="E2591" i="22"/>
  <c r="E2590" i="22"/>
  <c r="E2589" i="22"/>
  <c r="E2588" i="22"/>
  <c r="E2587" i="22"/>
  <c r="E2586" i="22"/>
  <c r="E2585" i="22"/>
  <c r="E2584" i="22"/>
  <c r="E2583" i="22"/>
  <c r="E2582" i="22"/>
  <c r="E2581" i="22"/>
  <c r="E2580" i="22"/>
  <c r="E2579" i="22"/>
  <c r="E2578" i="22"/>
  <c r="E2577" i="22"/>
  <c r="E2576" i="22"/>
  <c r="E2575" i="22"/>
  <c r="E2574" i="22"/>
  <c r="E2573" i="22"/>
  <c r="E2572" i="22"/>
  <c r="E2571" i="22"/>
  <c r="E2570" i="22"/>
  <c r="E2569" i="22"/>
  <c r="E2568" i="22"/>
  <c r="E2567" i="22"/>
  <c r="E2566" i="22"/>
  <c r="E2565" i="22"/>
  <c r="E2564" i="22"/>
  <c r="E2563" i="22"/>
  <c r="E2562" i="22"/>
  <c r="E2561" i="22"/>
  <c r="E2560" i="22"/>
  <c r="E2559" i="22"/>
  <c r="E2558" i="22"/>
  <c r="E2557" i="22"/>
  <c r="E2556" i="22"/>
  <c r="E2555" i="22"/>
  <c r="E2554" i="22"/>
  <c r="E2553" i="22"/>
  <c r="E2552" i="22"/>
  <c r="E2551" i="22"/>
  <c r="E2550" i="22"/>
  <c r="E2549" i="22"/>
  <c r="E2548" i="22"/>
  <c r="E2547" i="22"/>
  <c r="E2546" i="22"/>
  <c r="E2545" i="22"/>
  <c r="E2544" i="22"/>
  <c r="E2543" i="22"/>
  <c r="E2542" i="22"/>
  <c r="E2541" i="22"/>
  <c r="E2540" i="22"/>
  <c r="E2539" i="22"/>
  <c r="E2538" i="22"/>
  <c r="E2535" i="22"/>
  <c r="E2534" i="22"/>
  <c r="E2533" i="22"/>
  <c r="E2532" i="22"/>
  <c r="E2531" i="22"/>
  <c r="E2530" i="22"/>
  <c r="E2529" i="22"/>
  <c r="E2528" i="22"/>
  <c r="E2527" i="22"/>
  <c r="E2526" i="22"/>
  <c r="E2525" i="22"/>
  <c r="E2524" i="22"/>
  <c r="E2523" i="22"/>
  <c r="E2522" i="22"/>
  <c r="E2521" i="22"/>
  <c r="E2520" i="22"/>
  <c r="E2519" i="22"/>
  <c r="E2518" i="22"/>
  <c r="E2517" i="22"/>
  <c r="E2516" i="22"/>
  <c r="E2515" i="22"/>
  <c r="E2514" i="22"/>
  <c r="E2513" i="22"/>
  <c r="E2512" i="22"/>
  <c r="E2511" i="22"/>
  <c r="E2510" i="22"/>
  <c r="E2509" i="22"/>
  <c r="E2508" i="22"/>
  <c r="E2507" i="22"/>
  <c r="E2506" i="22"/>
  <c r="E2505" i="22"/>
  <c r="E2502" i="22"/>
  <c r="E2501" i="22"/>
  <c r="E2500" i="22"/>
  <c r="E2499" i="22"/>
  <c r="E2498" i="22"/>
  <c r="E2497" i="22"/>
  <c r="E2496" i="22"/>
  <c r="E2495" i="22"/>
  <c r="E2494" i="22"/>
  <c r="E2493" i="22"/>
  <c r="E2492" i="22"/>
  <c r="E2491" i="22"/>
  <c r="E2490" i="22"/>
  <c r="E2489" i="22"/>
  <c r="E2488" i="22"/>
  <c r="E2487" i="22"/>
  <c r="E2486" i="22"/>
  <c r="E2485" i="22"/>
  <c r="E2484" i="22"/>
  <c r="E2483" i="22"/>
  <c r="E2482" i="22"/>
  <c r="E2481" i="22"/>
  <c r="E2480" i="22"/>
  <c r="E2479" i="22"/>
  <c r="E2478" i="22"/>
  <c r="E2477" i="22"/>
  <c r="E2476" i="22"/>
  <c r="E2475" i="22"/>
  <c r="E2474" i="22"/>
  <c r="E2473" i="22"/>
  <c r="E2472" i="22"/>
  <c r="E2471" i="22"/>
  <c r="E2470" i="22"/>
  <c r="E2469" i="22"/>
  <c r="E2468" i="22"/>
  <c r="E2467" i="22"/>
  <c r="E2466" i="22"/>
  <c r="E2465" i="22"/>
  <c r="E2464" i="22"/>
  <c r="E2463" i="22"/>
  <c r="E2462" i="22"/>
  <c r="E2461" i="22"/>
  <c r="E2460" i="22"/>
  <c r="E2459" i="22"/>
  <c r="E2458" i="22"/>
  <c r="E2457" i="22"/>
  <c r="E2456" i="22"/>
  <c r="E2455" i="22"/>
  <c r="E2454" i="22"/>
  <c r="E2453" i="22"/>
  <c r="E2452" i="22"/>
  <c r="E2451" i="22"/>
  <c r="E2450" i="22"/>
  <c r="E2449" i="22"/>
  <c r="E2448" i="22"/>
  <c r="E2447" i="22"/>
  <c r="E2446" i="22"/>
  <c r="E2445" i="22"/>
  <c r="E2444" i="22"/>
  <c r="E2443" i="22"/>
  <c r="E2442" i="22"/>
  <c r="E2441" i="22"/>
  <c r="E2440" i="22"/>
  <c r="E2439" i="22"/>
  <c r="E2438" i="22"/>
  <c r="E2437" i="22"/>
  <c r="E2436" i="22"/>
  <c r="E2435" i="22"/>
  <c r="E2434" i="22"/>
  <c r="E2433" i="22"/>
  <c r="E2432" i="22"/>
  <c r="E2431" i="22"/>
  <c r="E2430" i="22"/>
  <c r="E2429" i="22"/>
  <c r="E2428" i="22"/>
  <c r="E2427" i="22"/>
  <c r="E2426" i="22"/>
  <c r="E2425" i="22"/>
  <c r="E2424" i="22"/>
  <c r="E2423" i="22"/>
  <c r="E2422" i="22"/>
  <c r="E2421" i="22"/>
  <c r="E2420" i="22"/>
  <c r="E2419" i="22"/>
  <c r="E2418" i="22"/>
  <c r="E2417" i="22"/>
  <c r="E2416" i="22"/>
  <c r="E2415" i="22"/>
  <c r="E2414" i="22"/>
  <c r="E2413" i="22"/>
  <c r="E2412" i="22"/>
  <c r="E2411" i="22"/>
  <c r="E2410" i="22"/>
  <c r="E2409" i="22"/>
  <c r="E2408" i="22"/>
  <c r="E2407" i="22"/>
  <c r="E2406" i="22"/>
  <c r="E2405" i="22"/>
  <c r="E2404" i="22"/>
  <c r="E2403" i="22"/>
  <c r="E2402" i="22"/>
  <c r="E2401" i="22"/>
  <c r="E2400" i="22"/>
  <c r="E2399" i="22"/>
  <c r="E2398" i="22"/>
  <c r="E2397" i="22"/>
  <c r="E2396" i="22"/>
  <c r="E2395" i="22"/>
  <c r="E2394" i="22"/>
  <c r="E2393" i="22"/>
  <c r="E2392" i="22"/>
  <c r="E2391" i="22"/>
  <c r="E2390" i="22"/>
  <c r="E2389" i="22"/>
  <c r="E2388" i="22"/>
  <c r="E2387" i="22"/>
  <c r="E2386" i="22"/>
  <c r="E2385" i="22"/>
  <c r="E2384" i="22"/>
  <c r="E2383" i="22"/>
  <c r="E2382" i="22"/>
  <c r="E2381" i="22"/>
  <c r="E2380" i="22"/>
  <c r="E2379" i="22"/>
  <c r="E2378" i="22"/>
  <c r="E2377" i="22"/>
  <c r="E2376" i="22"/>
  <c r="E2375" i="22"/>
  <c r="E2374" i="22"/>
  <c r="E2373" i="22"/>
  <c r="E2372" i="22"/>
  <c r="E2371" i="22"/>
  <c r="E2370" i="22"/>
  <c r="E2369" i="22"/>
  <c r="E2368" i="22"/>
  <c r="E2367" i="22"/>
  <c r="E2366" i="22"/>
  <c r="E2365" i="22"/>
  <c r="E2364" i="22"/>
  <c r="E2363" i="22"/>
  <c r="E2362" i="22"/>
  <c r="E2361" i="22"/>
  <c r="E2360" i="22"/>
  <c r="E2359" i="22"/>
  <c r="E2358" i="22"/>
  <c r="E2357" i="22"/>
  <c r="E2356" i="22"/>
  <c r="E2355" i="22"/>
  <c r="E2354" i="22"/>
  <c r="E2353" i="22"/>
  <c r="E2352" i="22"/>
  <c r="E2351" i="22"/>
  <c r="E2350" i="22"/>
  <c r="E2349" i="22"/>
  <c r="E2348" i="22"/>
  <c r="E2347" i="22"/>
  <c r="E2346" i="22"/>
  <c r="E2345" i="22"/>
  <c r="E2344" i="22"/>
  <c r="E2343" i="22"/>
  <c r="E2342" i="22"/>
  <c r="E2341" i="22"/>
  <c r="E2340" i="22"/>
  <c r="E2339" i="22"/>
  <c r="E2338" i="22"/>
  <c r="E2337" i="22"/>
  <c r="E2336" i="22"/>
  <c r="E2335" i="22"/>
  <c r="E2334" i="22"/>
  <c r="E2333" i="22"/>
  <c r="E2332" i="22"/>
  <c r="E2331" i="22"/>
  <c r="E2330" i="22"/>
  <c r="E2329" i="22"/>
  <c r="E2328" i="22"/>
  <c r="E2327" i="22"/>
  <c r="E2326" i="22"/>
  <c r="E2325" i="22"/>
  <c r="E2324" i="22"/>
  <c r="E2323" i="22"/>
  <c r="E2322" i="22"/>
  <c r="E2321" i="22"/>
  <c r="E2320" i="22"/>
  <c r="E2319" i="22"/>
  <c r="E2318" i="22"/>
  <c r="E2317" i="22"/>
  <c r="E2316" i="22"/>
  <c r="E2315" i="22"/>
  <c r="E2314" i="22"/>
  <c r="E2313" i="22"/>
  <c r="E2312" i="22"/>
  <c r="E2311" i="22"/>
  <c r="E2310" i="22"/>
  <c r="E2309" i="22"/>
  <c r="E2308" i="22"/>
  <c r="E2307" i="22"/>
  <c r="E2304" i="22"/>
  <c r="E2303" i="22"/>
  <c r="E2302" i="22"/>
  <c r="E2301" i="22"/>
  <c r="E2300" i="22"/>
  <c r="E2299" i="22"/>
  <c r="E2298" i="22"/>
  <c r="E2297" i="22"/>
  <c r="E2296" i="22"/>
  <c r="E2295" i="22"/>
  <c r="E2294" i="22"/>
  <c r="E2293" i="22"/>
  <c r="E2292" i="22"/>
  <c r="E2291" i="22"/>
  <c r="E2290" i="22"/>
  <c r="E2289" i="22"/>
  <c r="E2288" i="22"/>
  <c r="E2287" i="22"/>
  <c r="E2286" i="22"/>
  <c r="E2285" i="22"/>
  <c r="E2284" i="22"/>
  <c r="E2283" i="22"/>
  <c r="E2282" i="22"/>
  <c r="E2281" i="22"/>
  <c r="E2280" i="22"/>
  <c r="E2279" i="22"/>
  <c r="E2278" i="22"/>
  <c r="E2277" i="22"/>
  <c r="E2276" i="22"/>
  <c r="E2275" i="22"/>
  <c r="E2274" i="22"/>
  <c r="E2273" i="22"/>
  <c r="E2272" i="22"/>
  <c r="E2271" i="22"/>
  <c r="E2270" i="22"/>
  <c r="E2269" i="22"/>
  <c r="E2268" i="22"/>
  <c r="E2267" i="22"/>
  <c r="E2266" i="22"/>
  <c r="E2265" i="22"/>
  <c r="E2264" i="22"/>
  <c r="E2263" i="22"/>
  <c r="E2262" i="22"/>
  <c r="E2261" i="22"/>
  <c r="E2260" i="22"/>
  <c r="E2259" i="22"/>
  <c r="E2258" i="22"/>
  <c r="E2257" i="22"/>
  <c r="E2256" i="22"/>
  <c r="E2255" i="22"/>
  <c r="E2254" i="22"/>
  <c r="E2253" i="22"/>
  <c r="E2252" i="22"/>
  <c r="E2251" i="22"/>
  <c r="E2250" i="22"/>
  <c r="E2249" i="22"/>
  <c r="E2248" i="22"/>
  <c r="E2247" i="22"/>
  <c r="E2246" i="22"/>
  <c r="E2245" i="22"/>
  <c r="E2244" i="22"/>
  <c r="E2243" i="22"/>
  <c r="E2242" i="22"/>
  <c r="E2241" i="22"/>
  <c r="E2238" i="22"/>
  <c r="E2237" i="22"/>
  <c r="E2236" i="22"/>
  <c r="E2235" i="22"/>
  <c r="E2234" i="22"/>
  <c r="E2233" i="22"/>
  <c r="E2232" i="22"/>
  <c r="E2231" i="22"/>
  <c r="E2230" i="22"/>
  <c r="E2229" i="22"/>
  <c r="E2228" i="22"/>
  <c r="E2227" i="22"/>
  <c r="E2226" i="22"/>
  <c r="E2225" i="22"/>
  <c r="E2224" i="22"/>
  <c r="E2223" i="22"/>
  <c r="E2222" i="22"/>
  <c r="E2221" i="22"/>
  <c r="E2220" i="22"/>
  <c r="E2219" i="22"/>
  <c r="E2218" i="22"/>
  <c r="E2217" i="22"/>
  <c r="E2216" i="22"/>
  <c r="E2215" i="22"/>
  <c r="E2214" i="22"/>
  <c r="E2213" i="22"/>
  <c r="E2212" i="22"/>
  <c r="E2211" i="22"/>
  <c r="E2210" i="22"/>
  <c r="E2209" i="22"/>
  <c r="E2208" i="22"/>
  <c r="E2205" i="22"/>
  <c r="E2204" i="22"/>
  <c r="E2203" i="22"/>
  <c r="E2202" i="22"/>
  <c r="E2201" i="22"/>
  <c r="E2200" i="22"/>
  <c r="E2199" i="22"/>
  <c r="E2198" i="22"/>
  <c r="E2197" i="22"/>
  <c r="E2196" i="22"/>
  <c r="E2195" i="22"/>
  <c r="E2194" i="22"/>
  <c r="E2193" i="22"/>
  <c r="E2192" i="22"/>
  <c r="E2191" i="22"/>
  <c r="E2190" i="22"/>
  <c r="E2189" i="22"/>
  <c r="E2188" i="22"/>
  <c r="E2187" i="22"/>
  <c r="E2186" i="22"/>
  <c r="E2185" i="22"/>
  <c r="E2184" i="22"/>
  <c r="E2183" i="22"/>
  <c r="E2182" i="22"/>
  <c r="E2181" i="22"/>
  <c r="E2180" i="22"/>
  <c r="E2179" i="22"/>
  <c r="E2178" i="22"/>
  <c r="E2177" i="22"/>
  <c r="E2176" i="22"/>
  <c r="E2175" i="22"/>
  <c r="E2174" i="22"/>
  <c r="E2173" i="22"/>
  <c r="E2172" i="22"/>
  <c r="E2171" i="22"/>
  <c r="E2170" i="22"/>
  <c r="E2169" i="22"/>
  <c r="E2168" i="22"/>
  <c r="E2167" i="22"/>
  <c r="E2166" i="22"/>
  <c r="E2165" i="22"/>
  <c r="E2164" i="22"/>
  <c r="E2163" i="22"/>
  <c r="E2162" i="22"/>
  <c r="E2161" i="22"/>
  <c r="E2160" i="22"/>
  <c r="E2159" i="22"/>
  <c r="E2158" i="22"/>
  <c r="E2157" i="22"/>
  <c r="E2156" i="22"/>
  <c r="E2155" i="22"/>
  <c r="E2154" i="22"/>
  <c r="E2153" i="22"/>
  <c r="E2152" i="22"/>
  <c r="E2151" i="22"/>
  <c r="E2150" i="22"/>
  <c r="E2149" i="22"/>
  <c r="E2148" i="22"/>
  <c r="E2147" i="22"/>
  <c r="E2146" i="22"/>
  <c r="E2145" i="22"/>
  <c r="E2144" i="22"/>
  <c r="E2143" i="22"/>
  <c r="E2142" i="22"/>
  <c r="E2139" i="22"/>
  <c r="E2138" i="22"/>
  <c r="E2137" i="22"/>
  <c r="E2136" i="22"/>
  <c r="E2135" i="22"/>
  <c r="E2134" i="22"/>
  <c r="E2133" i="22"/>
  <c r="E2132" i="22"/>
  <c r="E2131" i="22"/>
  <c r="E2130" i="22"/>
  <c r="E2129" i="22"/>
  <c r="E2128" i="22"/>
  <c r="E2127" i="22"/>
  <c r="E2126" i="22"/>
  <c r="E2125" i="22"/>
  <c r="E2124" i="22"/>
  <c r="E2123" i="22"/>
  <c r="E2122" i="22"/>
  <c r="E2121" i="22"/>
  <c r="E2120" i="22"/>
  <c r="E2119" i="22"/>
  <c r="E2118" i="22"/>
  <c r="E2117" i="22"/>
  <c r="E2116" i="22"/>
  <c r="E2115" i="22"/>
  <c r="E2114" i="22"/>
  <c r="E2113" i="22"/>
  <c r="E2112" i="22"/>
  <c r="E2111" i="22"/>
  <c r="E2110" i="22"/>
  <c r="E2109" i="22"/>
  <c r="E2106" i="22"/>
  <c r="E2105" i="22"/>
  <c r="E2104" i="22"/>
  <c r="E2103" i="22"/>
  <c r="E2102" i="22"/>
  <c r="E2101" i="22"/>
  <c r="E2100" i="22"/>
  <c r="E2099" i="22"/>
  <c r="E2098" i="22"/>
  <c r="E2097" i="22"/>
  <c r="E2096" i="22"/>
  <c r="E2095" i="22"/>
  <c r="E2094" i="22"/>
  <c r="E2093" i="22"/>
  <c r="E2092" i="22"/>
  <c r="E2091" i="22"/>
  <c r="E2090" i="22"/>
  <c r="E2089" i="22"/>
  <c r="E2088" i="22"/>
  <c r="E2087" i="22"/>
  <c r="E2086" i="22"/>
  <c r="E2085" i="22"/>
  <c r="E2084" i="22"/>
  <c r="E2083" i="22"/>
  <c r="E2082" i="22"/>
  <c r="E2081" i="22"/>
  <c r="E2080" i="22"/>
  <c r="E2079" i="22"/>
  <c r="E2078" i="22"/>
  <c r="E2077" i="22"/>
  <c r="E2076" i="22"/>
  <c r="E2075" i="22"/>
  <c r="E2074" i="22"/>
  <c r="E2073" i="22"/>
  <c r="E2072" i="22"/>
  <c r="E2071" i="22"/>
  <c r="E2070" i="22"/>
  <c r="E2069" i="22"/>
  <c r="E2068" i="22"/>
  <c r="E2067" i="22"/>
  <c r="E2066" i="22"/>
  <c r="E2065" i="22"/>
  <c r="E2064" i="22"/>
  <c r="E2063" i="22"/>
  <c r="E2062" i="22"/>
  <c r="E2061" i="22"/>
  <c r="E2060" i="22"/>
  <c r="E2059" i="22"/>
  <c r="E2058" i="22"/>
  <c r="E2057" i="22"/>
  <c r="E2056" i="22"/>
  <c r="E2055" i="22"/>
  <c r="E2054" i="22"/>
  <c r="E2053" i="22"/>
  <c r="E2052" i="22"/>
  <c r="E2051" i="22"/>
  <c r="E2050" i="22"/>
  <c r="E2049" i="22"/>
  <c r="E2048" i="22"/>
  <c r="E2047" i="22"/>
  <c r="E2046" i="22"/>
  <c r="E2045" i="22"/>
  <c r="E2044" i="22"/>
  <c r="E2043" i="22"/>
  <c r="E2042" i="22"/>
  <c r="E2041" i="22"/>
  <c r="E2040" i="22"/>
  <c r="E2039" i="22"/>
  <c r="E2038" i="22"/>
  <c r="E2037" i="22"/>
  <c r="E2036" i="22"/>
  <c r="E2035" i="22"/>
  <c r="E2034" i="22"/>
  <c r="E2033" i="22"/>
  <c r="E2032" i="22"/>
  <c r="E2031" i="22"/>
  <c r="E2030" i="22"/>
  <c r="E2029" i="22"/>
  <c r="E2028" i="22"/>
  <c r="E2027" i="22"/>
  <c r="E2026" i="22"/>
  <c r="E2025" i="22"/>
  <c r="E2024" i="22"/>
  <c r="E2023" i="22"/>
  <c r="E2022" i="22"/>
  <c r="E2021" i="22"/>
  <c r="E2020" i="22"/>
  <c r="E2019" i="22"/>
  <c r="E2018" i="22"/>
  <c r="E2017" i="22"/>
  <c r="E2016" i="22"/>
  <c r="E2015" i="22"/>
  <c r="E2014" i="22"/>
  <c r="E2013" i="22"/>
  <c r="E2012" i="22"/>
  <c r="E2011" i="22"/>
  <c r="E2010" i="22"/>
  <c r="E2007" i="22"/>
  <c r="E2006" i="22"/>
  <c r="E2005" i="22"/>
  <c r="E2004" i="22"/>
  <c r="E2003" i="22"/>
  <c r="E2002" i="22"/>
  <c r="E2001" i="22"/>
  <c r="E2000" i="22"/>
  <c r="E1999" i="22"/>
  <c r="E1998" i="22"/>
  <c r="E1997" i="22"/>
  <c r="E1996" i="22"/>
  <c r="E1995" i="22"/>
  <c r="E1994" i="22"/>
  <c r="E1993" i="22"/>
  <c r="E1992" i="22"/>
  <c r="E1991" i="22"/>
  <c r="E1990" i="22"/>
  <c r="E1989" i="22"/>
  <c r="E1988" i="22"/>
  <c r="E1987" i="22"/>
  <c r="E1986" i="22"/>
  <c r="E1985" i="22"/>
  <c r="E1984" i="22"/>
  <c r="E1983" i="22"/>
  <c r="E1982" i="22"/>
  <c r="E1981" i="22"/>
  <c r="E1980" i="22"/>
  <c r="E1979" i="22"/>
  <c r="E1978" i="22"/>
  <c r="E1977" i="22"/>
  <c r="E1974" i="22"/>
  <c r="E1973" i="22"/>
  <c r="E1972" i="22"/>
  <c r="E1971" i="22"/>
  <c r="E1970" i="22"/>
  <c r="E1969" i="22"/>
  <c r="E1968" i="22"/>
  <c r="E1967" i="22"/>
  <c r="E1966" i="22"/>
  <c r="E1965" i="22"/>
  <c r="E1964" i="22"/>
  <c r="E1963" i="22"/>
  <c r="E1962" i="22"/>
  <c r="E1961" i="22"/>
  <c r="E1960" i="22"/>
  <c r="E1959" i="22"/>
  <c r="E1958" i="22"/>
  <c r="E1957" i="22"/>
  <c r="E1956" i="22"/>
  <c r="E1955" i="22"/>
  <c r="E1954" i="22"/>
  <c r="E1953" i="22"/>
  <c r="E1952" i="22"/>
  <c r="E1951" i="22"/>
  <c r="E1950" i="22"/>
  <c r="E1949" i="22"/>
  <c r="E1948" i="22"/>
  <c r="E1947" i="22"/>
  <c r="E1946" i="22"/>
  <c r="E1945" i="22"/>
  <c r="E1944" i="22"/>
  <c r="E1941" i="22"/>
  <c r="E1940" i="22"/>
  <c r="E1939" i="22"/>
  <c r="E1938" i="22"/>
  <c r="E1937" i="22"/>
  <c r="E1936" i="22"/>
  <c r="E1935" i="22"/>
  <c r="E1934" i="22"/>
  <c r="E1933" i="22"/>
  <c r="E1932" i="22"/>
  <c r="E1931" i="22"/>
  <c r="E1930" i="22"/>
  <c r="E1929" i="22"/>
  <c r="E1928" i="22"/>
  <c r="E1927" i="22"/>
  <c r="E1926" i="22"/>
  <c r="E1925" i="22"/>
  <c r="E1924" i="22"/>
  <c r="E1923" i="22"/>
  <c r="E1922" i="22"/>
  <c r="E1921" i="22"/>
  <c r="E1920" i="22"/>
  <c r="E1919" i="22"/>
  <c r="E1918" i="22"/>
  <c r="E1917" i="22"/>
  <c r="E1916" i="22"/>
  <c r="E1915" i="22"/>
  <c r="E1914" i="22"/>
  <c r="E1913" i="22"/>
  <c r="E1912" i="22"/>
  <c r="E1911" i="22"/>
  <c r="E1908" i="22"/>
  <c r="E1907" i="22"/>
  <c r="E1906" i="22"/>
  <c r="E1905" i="22"/>
  <c r="E1904" i="22"/>
  <c r="E1903" i="22"/>
  <c r="E1902" i="22"/>
  <c r="E1901" i="22"/>
  <c r="E1900" i="22"/>
  <c r="E1899" i="22"/>
  <c r="E1898" i="22"/>
  <c r="E1897" i="22"/>
  <c r="E1896" i="22"/>
  <c r="E1895" i="22"/>
  <c r="E1894" i="22"/>
  <c r="E1893" i="22"/>
  <c r="E1892" i="22"/>
  <c r="E1891" i="22"/>
  <c r="E1890" i="22"/>
  <c r="E1889" i="22"/>
  <c r="E1888" i="22"/>
  <c r="E1887" i="22"/>
  <c r="E1886" i="22"/>
  <c r="E1885" i="22"/>
  <c r="E1884" i="22"/>
  <c r="E1883" i="22"/>
  <c r="E1882" i="22"/>
  <c r="E1881" i="22"/>
  <c r="E1880" i="22"/>
  <c r="E1879" i="22"/>
  <c r="E1878" i="22"/>
  <c r="E1875" i="22"/>
  <c r="E1874" i="22"/>
  <c r="E1873" i="22"/>
  <c r="E1872" i="22"/>
  <c r="E1871" i="22"/>
  <c r="E1870" i="22"/>
  <c r="E1869" i="22"/>
  <c r="E1868" i="22"/>
  <c r="E1867" i="22"/>
  <c r="E1866" i="22"/>
  <c r="E1865" i="22"/>
  <c r="E1864" i="22"/>
  <c r="E1863" i="22"/>
  <c r="E1862" i="22"/>
  <c r="E1861" i="22"/>
  <c r="E1860" i="22"/>
  <c r="E1859" i="22"/>
  <c r="E1858" i="22"/>
  <c r="E1857" i="22"/>
  <c r="E1856" i="22"/>
  <c r="E1855" i="22"/>
  <c r="E1854" i="22"/>
  <c r="E1853" i="22"/>
  <c r="E1852" i="22"/>
  <c r="E1851" i="22"/>
  <c r="E1850" i="22"/>
  <c r="E1849" i="22"/>
  <c r="E1848" i="22"/>
  <c r="E1847" i="22"/>
  <c r="E1846" i="22"/>
  <c r="E1845" i="22"/>
  <c r="E1842" i="22"/>
  <c r="E1841" i="22"/>
  <c r="E1840" i="22"/>
  <c r="E1839" i="22"/>
  <c r="E1838" i="22"/>
  <c r="E1837" i="22"/>
  <c r="E1836" i="22"/>
  <c r="E1835" i="22"/>
  <c r="E1834" i="22"/>
  <c r="E1833" i="22"/>
  <c r="E1832" i="22"/>
  <c r="E1831" i="22"/>
  <c r="E1830" i="22"/>
  <c r="E1829" i="22"/>
  <c r="E1828" i="22"/>
  <c r="E1827" i="22"/>
  <c r="E1826" i="22"/>
  <c r="E1825" i="22"/>
  <c r="E1824" i="22"/>
  <c r="E1823" i="22"/>
  <c r="E1822" i="22"/>
  <c r="E1821" i="22"/>
  <c r="E1820" i="22"/>
  <c r="E1819" i="22"/>
  <c r="E1818" i="22"/>
  <c r="E1817" i="22"/>
  <c r="E1816" i="22"/>
  <c r="E1815" i="22"/>
  <c r="E1814" i="22"/>
  <c r="E1813" i="22"/>
  <c r="E1812" i="22"/>
  <c r="E1809" i="22"/>
  <c r="E1808" i="22"/>
  <c r="E1807" i="22"/>
  <c r="E1806" i="22"/>
  <c r="E1805" i="22"/>
  <c r="E1804" i="22"/>
  <c r="E1803" i="22"/>
  <c r="E1802" i="22"/>
  <c r="E1801" i="22"/>
  <c r="E1800" i="22"/>
  <c r="E1799" i="22"/>
  <c r="E1798" i="22"/>
  <c r="E1797" i="22"/>
  <c r="E1796" i="22"/>
  <c r="E1795" i="22"/>
  <c r="E1794" i="22"/>
  <c r="E1793" i="22"/>
  <c r="E1792" i="22"/>
  <c r="E1791" i="22"/>
  <c r="E1790" i="22"/>
  <c r="E1789" i="22"/>
  <c r="E1788" i="22"/>
  <c r="E1787" i="22"/>
  <c r="E1786" i="22"/>
  <c r="E1785" i="22"/>
  <c r="E1784" i="22"/>
  <c r="E1783" i="22"/>
  <c r="E1782" i="22"/>
  <c r="E1781" i="22"/>
  <c r="E1780" i="22"/>
  <c r="E1779" i="22"/>
  <c r="E1776" i="22"/>
  <c r="E1775" i="22"/>
  <c r="E1774" i="22"/>
  <c r="E1773" i="22"/>
  <c r="E1772" i="22"/>
  <c r="E1771" i="22"/>
  <c r="E1770" i="22"/>
  <c r="E1769" i="22"/>
  <c r="E1768" i="22"/>
  <c r="E1767" i="22"/>
  <c r="E1766" i="22"/>
  <c r="E1765" i="22"/>
  <c r="E1764" i="22"/>
  <c r="E1763" i="22"/>
  <c r="E1762" i="22"/>
  <c r="E1761" i="22"/>
  <c r="E1760" i="22"/>
  <c r="E1759" i="22"/>
  <c r="E1758" i="22"/>
  <c r="E1757" i="22"/>
  <c r="E1756" i="22"/>
  <c r="E1755" i="22"/>
  <c r="E1754" i="22"/>
  <c r="E1753" i="22"/>
  <c r="E1752" i="22"/>
  <c r="E1751" i="22"/>
  <c r="E1750" i="22"/>
  <c r="E1749" i="22"/>
  <c r="E1748" i="22"/>
  <c r="E1747" i="22"/>
  <c r="E1746" i="22"/>
  <c r="E1745" i="22"/>
  <c r="E1744" i="22"/>
  <c r="E1743" i="22"/>
  <c r="E1742" i="22"/>
  <c r="E1741" i="22"/>
  <c r="E1740" i="22"/>
  <c r="E1739" i="22"/>
  <c r="E1738" i="22"/>
  <c r="E1737" i="22"/>
  <c r="E1736" i="22"/>
  <c r="E1735" i="22"/>
  <c r="E1734" i="22"/>
  <c r="E1733" i="22"/>
  <c r="E1732" i="22"/>
  <c r="E1731" i="22"/>
  <c r="E1730" i="22"/>
  <c r="E1729" i="22"/>
  <c r="E1728" i="22"/>
  <c r="E1727" i="22"/>
  <c r="E1726" i="22"/>
  <c r="E1725" i="22"/>
  <c r="E1724" i="22"/>
  <c r="E1723" i="22"/>
  <c r="E1722" i="22"/>
  <c r="E1721" i="22"/>
  <c r="E1720" i="22"/>
  <c r="E1719" i="22"/>
  <c r="E1718" i="22"/>
  <c r="E1717" i="22"/>
  <c r="E1716" i="22"/>
  <c r="E1715" i="22"/>
  <c r="E1714" i="22"/>
  <c r="E1713" i="22"/>
  <c r="E1712" i="22"/>
  <c r="E1711" i="22"/>
  <c r="E1710" i="22"/>
  <c r="E1709" i="22"/>
  <c r="E1708" i="22"/>
  <c r="E1707" i="22"/>
  <c r="E1706" i="22"/>
  <c r="E1705" i="22"/>
  <c r="E1704" i="22"/>
  <c r="E1703" i="22"/>
  <c r="E1702" i="22"/>
  <c r="E1701" i="22"/>
  <c r="E1700" i="22"/>
  <c r="E1699" i="22"/>
  <c r="E1698" i="22"/>
  <c r="E1697" i="22"/>
  <c r="E1696" i="22"/>
  <c r="E1695" i="22"/>
  <c r="E1694" i="22"/>
  <c r="E1693" i="22"/>
  <c r="E1692" i="22"/>
  <c r="E1691" i="22"/>
  <c r="E1690" i="22"/>
  <c r="E1689" i="22"/>
  <c r="E1688" i="22"/>
  <c r="E1687" i="22"/>
  <c r="E1686" i="22"/>
  <c r="E1685" i="22"/>
  <c r="E1684" i="22"/>
  <c r="E1683" i="22"/>
  <c r="E1682" i="22"/>
  <c r="E1681" i="22"/>
  <c r="E1680" i="22"/>
  <c r="E1679" i="22"/>
  <c r="E1678" i="22"/>
  <c r="E1677" i="22"/>
  <c r="E1676" i="22"/>
  <c r="E1675" i="22"/>
  <c r="E1674" i="22"/>
  <c r="E1673" i="22"/>
  <c r="E1672" i="22"/>
  <c r="E1671" i="22"/>
  <c r="E1670" i="22"/>
  <c r="E1669" i="22"/>
  <c r="E1668" i="22"/>
  <c r="E1667" i="22"/>
  <c r="E1666" i="22"/>
  <c r="E1665" i="22"/>
  <c r="E1664" i="22"/>
  <c r="E1663" i="22"/>
  <c r="E1662" i="22"/>
  <c r="E1661" i="22"/>
  <c r="E1660" i="22"/>
  <c r="E1659" i="22"/>
  <c r="E1658" i="22"/>
  <c r="E1657" i="22"/>
  <c r="E1656" i="22"/>
  <c r="E1655" i="22"/>
  <c r="E1654" i="22"/>
  <c r="E1653" i="22"/>
  <c r="E1652" i="22"/>
  <c r="E1651" i="22"/>
  <c r="E1650" i="22"/>
  <c r="E1649" i="22"/>
  <c r="E1648" i="22"/>
  <c r="E1647" i="22"/>
  <c r="E1646" i="22"/>
  <c r="E1645" i="22"/>
  <c r="E1644" i="22"/>
  <c r="E1643" i="22"/>
  <c r="E1642" i="22"/>
  <c r="E1641" i="22"/>
  <c r="E1640" i="22"/>
  <c r="E1639" i="22"/>
  <c r="E1638" i="22"/>
  <c r="E1637" i="22"/>
  <c r="E1636" i="22"/>
  <c r="E1635" i="22"/>
  <c r="E1634" i="22"/>
  <c r="E1633" i="22"/>
  <c r="E1632" i="22"/>
  <c r="E1631" i="22"/>
  <c r="E1630" i="22"/>
  <c r="E1629" i="22"/>
  <c r="E1628" i="22"/>
  <c r="E1627" i="22"/>
  <c r="E1626" i="22"/>
  <c r="E1625" i="22"/>
  <c r="E1624" i="22"/>
  <c r="E1623" i="22"/>
  <c r="E1622" i="22"/>
  <c r="E1621" i="22"/>
  <c r="E1620" i="22"/>
  <c r="E1619" i="22"/>
  <c r="E1618" i="22"/>
  <c r="E1617" i="22"/>
  <c r="E1616" i="22"/>
  <c r="E1615" i="22"/>
  <c r="E1614" i="22"/>
  <c r="E1613" i="22"/>
  <c r="E1612" i="22"/>
  <c r="E1611" i="22"/>
  <c r="E1610" i="22"/>
  <c r="E1609" i="22"/>
  <c r="E1608" i="22"/>
  <c r="E1607" i="22"/>
  <c r="E1606" i="22"/>
  <c r="E1605" i="22"/>
  <c r="E1604" i="22"/>
  <c r="E1603" i="22"/>
  <c r="E1602" i="22"/>
  <c r="E1601" i="22"/>
  <c r="E1600" i="22"/>
  <c r="E1599" i="22"/>
  <c r="E1598" i="22"/>
  <c r="E1597" i="22"/>
  <c r="E1596" i="22"/>
  <c r="E1595" i="22"/>
  <c r="E1594" i="22"/>
  <c r="E1593" i="22"/>
  <c r="E1592" i="22"/>
  <c r="E1591" i="22"/>
  <c r="E1590" i="22"/>
  <c r="E1589" i="22"/>
  <c r="E1588" i="22"/>
  <c r="E1587" i="22"/>
  <c r="E1586" i="22"/>
  <c r="E1585" i="22"/>
  <c r="E1584" i="22"/>
  <c r="E1583" i="22"/>
  <c r="E1582" i="22"/>
  <c r="E1581" i="22"/>
  <c r="E1580" i="22"/>
  <c r="E1579" i="22"/>
  <c r="E1578" i="22"/>
  <c r="E1577" i="22"/>
  <c r="E1576" i="22"/>
  <c r="E1575" i="22"/>
  <c r="E1574" i="22"/>
  <c r="E1573" i="22"/>
  <c r="E1572" i="22"/>
  <c r="E1571" i="22"/>
  <c r="E1570" i="22"/>
  <c r="E1569" i="22"/>
  <c r="E1568" i="22"/>
  <c r="E1567" i="22"/>
  <c r="E1566" i="22"/>
  <c r="E1565" i="22"/>
  <c r="E1564" i="22"/>
  <c r="E1563" i="22"/>
  <c r="E1562" i="22"/>
  <c r="E1561" i="22"/>
  <c r="E1560" i="22"/>
  <c r="E1559" i="22"/>
  <c r="E1558" i="22"/>
  <c r="E1557" i="22"/>
  <c r="E1556" i="22"/>
  <c r="E1555" i="22"/>
  <c r="E1554" i="22"/>
  <c r="E1553" i="22"/>
  <c r="E1552" i="22"/>
  <c r="E1551" i="22"/>
  <c r="E1550" i="22"/>
  <c r="E1549" i="22"/>
  <c r="E1548" i="22"/>
  <c r="E1547" i="22"/>
  <c r="E1546" i="22"/>
  <c r="E1545" i="22"/>
  <c r="E1544" i="22"/>
  <c r="E1543" i="22"/>
  <c r="E1542" i="22"/>
  <c r="E1541" i="22"/>
  <c r="E1540" i="22"/>
  <c r="E1539" i="22"/>
  <c r="E1538" i="22"/>
  <c r="E1537" i="22"/>
  <c r="E1536" i="22"/>
  <c r="E1535" i="22"/>
  <c r="E1534" i="22"/>
  <c r="E1533" i="22"/>
  <c r="E1532" i="22"/>
  <c r="E1531" i="22"/>
  <c r="E1530" i="22"/>
  <c r="E1529" i="22"/>
  <c r="E1528" i="22"/>
  <c r="E1527" i="22"/>
  <c r="E1526" i="22"/>
  <c r="E1525" i="22"/>
  <c r="E1524" i="22"/>
  <c r="E1523" i="22"/>
  <c r="E1522" i="22"/>
  <c r="E1521" i="22"/>
  <c r="E1520" i="22"/>
  <c r="E1519" i="22"/>
  <c r="E1518" i="22"/>
  <c r="E1517" i="22"/>
  <c r="E1516" i="22"/>
  <c r="E1515" i="22"/>
  <c r="E1514" i="22"/>
  <c r="E1513" i="22"/>
  <c r="E1512" i="22"/>
  <c r="E1511" i="22"/>
  <c r="E1510" i="22"/>
  <c r="E1509" i="22"/>
  <c r="E1508" i="22"/>
  <c r="E1507" i="22"/>
  <c r="E1506" i="22"/>
  <c r="E1505" i="22"/>
  <c r="E1504" i="22"/>
  <c r="E1503" i="22"/>
  <c r="E1502" i="22"/>
  <c r="E1501" i="22"/>
  <c r="E1500" i="22"/>
  <c r="E1499" i="22"/>
  <c r="E1498" i="22"/>
  <c r="E1497" i="22"/>
  <c r="E1496" i="22"/>
  <c r="E1495" i="22"/>
  <c r="E1494" i="22"/>
  <c r="E1493" i="22"/>
  <c r="E1492" i="22"/>
  <c r="E1491" i="22"/>
  <c r="E1490" i="22"/>
  <c r="E1489" i="22"/>
  <c r="E1488" i="22"/>
  <c r="E1487" i="22"/>
  <c r="E1486" i="22"/>
  <c r="E1485" i="22"/>
  <c r="E1484" i="22"/>
  <c r="E1483" i="22"/>
  <c r="E1482" i="22"/>
  <c r="E1481" i="22"/>
  <c r="E1480" i="22"/>
  <c r="E1479" i="22"/>
  <c r="E1478" i="22"/>
  <c r="E1477" i="22"/>
  <c r="E1476" i="22"/>
  <c r="E1475" i="22"/>
  <c r="E1474" i="22"/>
  <c r="E1473" i="22"/>
  <c r="E1472" i="22"/>
  <c r="E1471" i="22"/>
  <c r="E1470" i="22"/>
  <c r="E1469" i="22"/>
  <c r="E1468" i="22"/>
  <c r="E1467" i="22"/>
  <c r="E1466" i="22"/>
  <c r="E1465" i="22"/>
  <c r="E1464" i="22"/>
  <c r="E1463" i="22"/>
  <c r="E1462" i="22"/>
  <c r="E1461" i="22"/>
  <c r="E1460" i="22"/>
  <c r="E1459" i="22"/>
  <c r="E1458" i="22"/>
  <c r="E1457" i="22"/>
  <c r="E1456" i="22"/>
  <c r="E1455" i="22"/>
  <c r="E1454" i="22"/>
  <c r="E1453" i="22"/>
  <c r="E1452" i="22"/>
  <c r="E1451" i="22"/>
  <c r="E1450" i="22"/>
  <c r="E1449" i="22"/>
  <c r="E1448" i="22"/>
  <c r="E1447" i="22"/>
  <c r="E1446" i="22"/>
  <c r="E1445" i="22"/>
  <c r="E1444" i="22"/>
  <c r="E1443" i="22"/>
  <c r="E1442" i="22"/>
  <c r="E1441" i="22"/>
  <c r="E1440" i="22"/>
  <c r="E1439" i="22"/>
  <c r="E1438" i="22"/>
  <c r="E1437" i="22"/>
  <c r="E1436" i="22"/>
  <c r="E1435" i="22"/>
  <c r="E1434" i="22"/>
  <c r="E1433" i="22"/>
  <c r="E1432" i="22"/>
  <c r="E1431" i="22"/>
  <c r="E1430" i="22"/>
  <c r="E1429" i="22"/>
  <c r="E1428" i="22"/>
  <c r="E1427" i="22"/>
  <c r="E1426" i="22"/>
  <c r="E1425" i="22"/>
  <c r="E1424" i="22"/>
  <c r="E1423" i="22"/>
  <c r="E1422" i="22"/>
  <c r="E1421" i="22"/>
  <c r="E1420" i="22"/>
  <c r="E1419" i="22"/>
  <c r="E1418" i="22"/>
  <c r="E1417" i="22"/>
  <c r="E1416" i="22"/>
  <c r="E1415" i="22"/>
  <c r="E1414" i="22"/>
  <c r="E1413" i="22"/>
  <c r="E1412" i="22"/>
  <c r="E1411" i="22"/>
  <c r="E1410" i="22"/>
  <c r="E1409" i="22"/>
  <c r="E1408" i="22"/>
  <c r="E1407" i="22"/>
  <c r="E1406" i="22"/>
  <c r="E1405" i="22"/>
  <c r="E1404" i="22"/>
  <c r="E1403" i="22"/>
  <c r="E1402" i="22"/>
  <c r="E1401" i="22"/>
  <c r="E1400" i="22"/>
  <c r="E1399" i="22"/>
  <c r="E1398" i="22"/>
  <c r="E1397" i="22"/>
  <c r="E1396" i="22"/>
  <c r="E1395" i="22"/>
  <c r="E1394" i="22"/>
  <c r="E1393" i="22"/>
  <c r="E1392" i="22"/>
  <c r="E1391" i="22"/>
  <c r="E1390" i="22"/>
  <c r="E1389" i="22"/>
  <c r="E1388" i="22"/>
  <c r="E1387" i="22"/>
  <c r="E1386" i="22"/>
  <c r="E1385" i="22"/>
  <c r="E1384" i="22"/>
  <c r="E1383" i="22"/>
  <c r="E1382" i="22"/>
  <c r="E1381" i="22"/>
  <c r="E1380" i="22"/>
  <c r="E1379" i="22"/>
  <c r="E1378" i="22"/>
  <c r="E1377" i="22"/>
  <c r="E1376" i="22"/>
  <c r="E1375" i="22"/>
  <c r="E1374" i="22"/>
  <c r="E1373" i="22"/>
  <c r="E1372" i="22"/>
  <c r="E1371" i="22"/>
  <c r="E1370" i="22"/>
  <c r="E1369" i="22"/>
  <c r="E1368" i="22"/>
  <c r="E1367" i="22"/>
  <c r="E1366" i="22"/>
  <c r="E1365" i="22"/>
  <c r="E1364" i="22"/>
  <c r="E1363" i="22"/>
  <c r="E1362" i="22"/>
  <c r="E1361" i="22"/>
  <c r="E1360" i="22"/>
  <c r="E1359" i="22"/>
  <c r="E1358" i="22"/>
  <c r="E1357" i="22"/>
  <c r="E1356" i="22"/>
  <c r="E1355" i="22"/>
  <c r="E1354" i="22"/>
  <c r="E1353" i="22"/>
  <c r="E1352" i="22"/>
  <c r="E1351" i="22"/>
  <c r="E1350" i="22"/>
  <c r="E1349" i="22"/>
  <c r="E1348" i="22"/>
  <c r="E1347" i="22"/>
  <c r="E1346" i="22"/>
  <c r="E1345" i="22"/>
  <c r="E1344" i="22"/>
  <c r="E1343" i="22"/>
  <c r="E1342" i="22"/>
  <c r="E1341" i="22"/>
  <c r="E1340" i="22"/>
  <c r="E1339" i="22"/>
  <c r="E1338" i="22"/>
  <c r="E1337" i="22"/>
  <c r="E1336" i="22"/>
  <c r="E1335" i="22"/>
  <c r="E1334" i="22"/>
  <c r="E1333" i="22"/>
  <c r="E1332" i="22"/>
  <c r="E1331" i="22"/>
  <c r="E1330" i="22"/>
  <c r="E1329" i="22"/>
  <c r="E1328" i="22"/>
  <c r="E1327" i="22"/>
  <c r="E1326" i="22"/>
  <c r="E1325" i="22"/>
  <c r="E1324" i="22"/>
  <c r="E1323" i="22"/>
  <c r="E1322" i="22"/>
  <c r="E1321" i="22"/>
  <c r="E1320" i="22"/>
  <c r="E1319" i="22"/>
  <c r="E1318" i="22"/>
  <c r="E1317" i="22"/>
  <c r="E1316" i="22"/>
  <c r="E1315" i="22"/>
  <c r="E1314" i="22"/>
  <c r="E1313" i="22"/>
  <c r="E1312" i="22"/>
  <c r="E1311" i="22"/>
  <c r="E1310" i="22"/>
  <c r="E1309" i="22"/>
  <c r="E1308" i="22"/>
  <c r="E1307" i="22"/>
  <c r="E1306" i="22"/>
  <c r="E1305" i="22"/>
  <c r="E1304" i="22"/>
  <c r="E1303" i="22"/>
  <c r="E1302" i="22"/>
  <c r="E1301" i="22"/>
  <c r="E1300" i="22"/>
  <c r="E1299" i="22"/>
  <c r="E1298" i="22"/>
  <c r="E1297" i="22"/>
  <c r="E1296" i="22"/>
  <c r="E1295" i="22"/>
  <c r="E1294" i="22"/>
  <c r="E1293" i="22"/>
  <c r="E1292" i="22"/>
  <c r="E1291" i="22"/>
  <c r="E1290" i="22"/>
  <c r="E1289" i="22"/>
  <c r="E1288" i="22"/>
  <c r="E1287" i="22"/>
  <c r="E1286" i="22"/>
  <c r="E1285" i="22"/>
  <c r="E1284" i="22"/>
  <c r="E1283" i="22"/>
  <c r="E1282" i="22"/>
  <c r="E1281" i="22"/>
  <c r="E1280" i="22"/>
  <c r="E1279" i="22"/>
  <c r="E1278" i="22"/>
  <c r="E1277" i="22"/>
  <c r="E1276" i="22"/>
  <c r="E1275" i="22"/>
  <c r="E1274" i="22"/>
  <c r="E1273" i="22"/>
  <c r="E1272" i="22"/>
  <c r="E1271" i="22"/>
  <c r="E1270" i="22"/>
  <c r="E1269" i="22"/>
  <c r="E1268" i="22"/>
  <c r="E1267" i="22"/>
  <c r="E1266" i="22"/>
  <c r="E1265" i="22"/>
  <c r="E1264" i="22"/>
  <c r="E1263" i="22"/>
  <c r="E1262" i="22"/>
  <c r="E1261" i="22"/>
  <c r="E1260" i="22"/>
  <c r="E1259" i="22"/>
  <c r="E1258" i="22"/>
  <c r="E1257" i="22"/>
  <c r="E1256" i="22"/>
  <c r="E1255" i="22"/>
  <c r="E1254" i="22"/>
  <c r="E1253" i="22"/>
  <c r="E1252" i="22"/>
  <c r="E1251" i="22"/>
  <c r="E1250" i="22"/>
  <c r="E1249" i="22"/>
  <c r="E1248" i="22"/>
  <c r="E1247" i="22"/>
  <c r="E1246" i="22"/>
  <c r="E1245" i="22"/>
  <c r="E1244" i="22"/>
  <c r="E1243" i="22"/>
  <c r="E1242" i="22"/>
  <c r="E1241" i="22"/>
  <c r="E1240" i="22"/>
  <c r="E1239" i="22"/>
  <c r="E1238" i="22"/>
  <c r="E1237" i="22"/>
  <c r="E1236" i="22"/>
  <c r="E1235" i="22"/>
  <c r="E1234" i="22"/>
  <c r="E1233" i="22"/>
  <c r="E1232" i="22"/>
  <c r="E1231" i="22"/>
  <c r="E1230" i="22"/>
  <c r="E1229" i="22"/>
  <c r="E1228" i="22"/>
  <c r="E1227" i="22"/>
  <c r="E1226" i="22"/>
  <c r="E1225" i="22"/>
  <c r="E1224" i="22"/>
  <c r="E1223" i="22"/>
  <c r="E1222" i="22"/>
  <c r="E1221" i="22"/>
  <c r="E1220" i="22"/>
  <c r="E1219" i="22"/>
  <c r="E1218" i="22"/>
  <c r="E1217" i="22"/>
  <c r="E1216" i="22"/>
  <c r="E1215" i="22"/>
  <c r="E1214" i="22"/>
  <c r="E1213" i="22"/>
  <c r="E1212" i="22"/>
  <c r="E1211" i="22"/>
  <c r="E1210" i="22"/>
  <c r="E1209" i="22"/>
  <c r="E1208" i="22"/>
  <c r="E1207" i="22"/>
  <c r="E1206" i="22"/>
  <c r="E1205" i="22"/>
  <c r="E1204" i="22"/>
  <c r="E1203" i="22"/>
  <c r="E1202" i="22"/>
  <c r="E1201" i="22"/>
  <c r="E1200" i="22"/>
  <c r="E1199" i="22"/>
  <c r="E1198" i="22"/>
  <c r="E1197" i="22"/>
  <c r="E1196" i="22"/>
  <c r="E1195" i="22"/>
  <c r="E1194" i="22"/>
  <c r="E1193" i="22"/>
  <c r="E1192" i="22"/>
  <c r="E1191" i="22"/>
  <c r="E1190" i="22"/>
  <c r="E1189" i="22"/>
  <c r="E1188" i="22"/>
  <c r="E1187" i="22"/>
  <c r="E1186" i="22"/>
  <c r="E1185" i="22"/>
  <c r="E1184" i="22"/>
  <c r="E1183" i="22"/>
  <c r="E1182" i="22"/>
  <c r="E1181" i="22"/>
  <c r="E1180" i="22"/>
  <c r="E1179" i="22"/>
  <c r="E1178" i="22"/>
  <c r="E1177" i="22"/>
  <c r="E1176" i="22"/>
  <c r="E1175" i="22"/>
  <c r="E1174" i="22"/>
  <c r="E1173" i="22"/>
  <c r="E1172" i="22"/>
  <c r="E1171" i="22"/>
  <c r="E1170" i="22"/>
  <c r="E1169" i="22"/>
  <c r="E1168" i="22"/>
  <c r="E1167" i="22"/>
  <c r="E1166" i="22"/>
  <c r="E1165" i="22"/>
  <c r="E1164" i="22"/>
  <c r="E1163" i="22"/>
  <c r="E1162" i="22"/>
  <c r="E1161" i="22"/>
  <c r="E1160" i="22"/>
  <c r="E1159" i="22"/>
  <c r="E1158" i="22"/>
  <c r="E1157" i="22"/>
  <c r="E1156" i="22"/>
  <c r="E1155" i="22"/>
  <c r="E1154" i="22"/>
  <c r="E1153" i="22"/>
  <c r="E1152" i="22"/>
  <c r="E1151" i="22"/>
  <c r="E1150" i="22"/>
  <c r="E1149" i="22"/>
  <c r="E1148" i="22"/>
  <c r="E1147" i="22"/>
  <c r="E1146" i="22"/>
  <c r="E1145" i="22"/>
  <c r="E1144" i="22"/>
  <c r="E1143" i="22"/>
  <c r="E1142" i="22"/>
  <c r="E1141" i="22"/>
  <c r="E1140" i="22"/>
  <c r="E1139" i="22"/>
  <c r="E1138" i="22"/>
  <c r="E1137" i="22"/>
  <c r="E1136" i="22"/>
  <c r="E1135" i="22"/>
  <c r="E1134" i="22"/>
  <c r="E1133" i="22"/>
  <c r="E1132" i="22"/>
  <c r="E1131" i="22"/>
  <c r="E1130" i="22"/>
  <c r="E1129" i="22"/>
  <c r="E1128" i="22"/>
  <c r="E1127" i="22"/>
  <c r="E1126" i="22"/>
  <c r="E1125" i="22"/>
  <c r="E1124" i="22"/>
  <c r="E1123" i="22"/>
  <c r="E1122" i="22"/>
  <c r="E1121" i="22"/>
  <c r="E1120" i="22"/>
  <c r="E1119" i="22"/>
  <c r="E1118" i="22"/>
  <c r="E1117" i="22"/>
  <c r="E1116" i="22"/>
  <c r="E1115" i="22"/>
  <c r="E1114" i="22"/>
  <c r="E1113" i="22"/>
  <c r="E1112" i="22"/>
  <c r="E1111" i="22"/>
  <c r="E1110" i="22"/>
  <c r="E1109" i="22"/>
  <c r="E1108" i="22"/>
  <c r="E1107" i="22"/>
  <c r="E1106" i="22"/>
  <c r="E1105" i="22"/>
  <c r="E1104" i="22"/>
  <c r="E1103" i="22"/>
  <c r="E1102" i="22"/>
  <c r="E1101" i="22"/>
  <c r="E1100" i="22"/>
  <c r="E1099" i="22"/>
  <c r="E1098" i="22"/>
  <c r="E1097" i="22"/>
  <c r="E1096" i="22"/>
  <c r="E1095" i="22"/>
  <c r="E1094" i="22"/>
  <c r="E1093" i="22"/>
  <c r="E1092" i="22"/>
  <c r="E1091" i="22"/>
  <c r="E1090" i="22"/>
  <c r="E1089" i="22"/>
  <c r="E1088" i="22"/>
  <c r="E1087" i="22"/>
  <c r="E1086" i="22"/>
  <c r="E1085" i="22"/>
  <c r="E1084" i="22"/>
  <c r="E1083" i="22"/>
  <c r="E1082" i="22"/>
  <c r="E1081" i="22"/>
  <c r="E1080" i="22"/>
  <c r="E1079" i="22"/>
  <c r="E1078" i="22"/>
  <c r="E1077" i="22"/>
  <c r="E1076" i="22"/>
  <c r="E1075" i="22"/>
  <c r="E1074" i="22"/>
  <c r="E1073" i="22"/>
  <c r="E1072" i="22"/>
  <c r="E1071" i="22"/>
  <c r="E1070" i="22"/>
  <c r="E1069" i="22"/>
  <c r="E1068" i="22"/>
  <c r="E1067" i="22"/>
  <c r="E1066" i="22"/>
  <c r="E1065" i="22"/>
  <c r="E1064" i="22"/>
  <c r="E1063" i="22"/>
  <c r="E1062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6" i="22"/>
  <c r="E675" i="22"/>
  <c r="E674" i="22"/>
  <c r="E673" i="22"/>
  <c r="E672" i="22"/>
  <c r="E671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E1351" i="23"/>
  <c r="E1350" i="23"/>
  <c r="E1349" i="23"/>
  <c r="E1348" i="23"/>
  <c r="E1347" i="23"/>
  <c r="E1346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E2" i="23"/>
  <c r="AK205" i="8"/>
  <c r="AL205" i="8"/>
  <c r="E9096" i="22" s="1"/>
  <c r="AK197" i="8"/>
  <c r="A8796" i="22" s="1"/>
  <c r="AL197" i="8"/>
  <c r="A8797" i="22" s="1"/>
  <c r="AK194" i="8"/>
  <c r="A1876" i="22" s="1"/>
  <c r="AL194" i="8"/>
  <c r="A1877" i="22" s="1"/>
  <c r="AK189" i="8"/>
  <c r="A1909" i="22" s="1"/>
  <c r="AL189" i="8"/>
  <c r="A1910" i="22" s="1"/>
  <c r="AK182" i="8"/>
  <c r="A1942" i="22" s="1"/>
  <c r="AL182" i="8"/>
  <c r="A1943" i="22" s="1"/>
  <c r="AK176" i="8"/>
  <c r="A2008" i="22" s="1"/>
  <c r="AL176" i="8"/>
  <c r="A1976" i="22" s="1"/>
  <c r="AK151" i="8"/>
  <c r="A2107" i="22" s="1"/>
  <c r="AL151" i="8"/>
  <c r="A2108" i="22" s="1"/>
  <c r="AK135" i="8"/>
  <c r="A2140" i="22" s="1"/>
  <c r="AL135" i="8"/>
  <c r="A2141" i="22" s="1"/>
  <c r="AK130" i="8"/>
  <c r="A2206" i="22" s="1"/>
  <c r="AL130" i="8"/>
  <c r="A2207" i="22" s="1"/>
  <c r="AK87" i="8"/>
  <c r="A2239" i="22" s="1"/>
  <c r="AL87" i="8"/>
  <c r="A2240" i="22" s="1"/>
  <c r="AK55" i="8"/>
  <c r="A2503" i="22" s="1"/>
  <c r="AL55" i="8"/>
  <c r="A2504" i="22" s="1"/>
  <c r="AK29" i="8"/>
  <c r="A2536" i="22" s="1"/>
  <c r="AL29" i="8"/>
  <c r="A637" i="22" s="1"/>
  <c r="B2" i="7"/>
  <c r="N35" i="21"/>
  <c r="A1" i="21"/>
  <c r="H2" i="17"/>
  <c r="E1" i="20"/>
  <c r="E2" i="12"/>
  <c r="F2" i="19"/>
  <c r="D2" i="13"/>
  <c r="E2" i="16"/>
  <c r="J2" i="8"/>
  <c r="K2" i="9"/>
  <c r="N34" i="21"/>
  <c r="AK11" i="8"/>
  <c r="A8566" i="22"/>
  <c r="A1273" i="23"/>
  <c r="H1273" i="23" s="1"/>
  <c r="A8811" i="22"/>
  <c r="A8929" i="22"/>
  <c r="A8933" i="22"/>
  <c r="A8568" i="22"/>
  <c r="A8824" i="22"/>
  <c r="A8956" i="22"/>
  <c r="A8807" i="22"/>
  <c r="A8820" i="22"/>
  <c r="A8952" i="22"/>
  <c r="A8835" i="22"/>
  <c r="A8816" i="22"/>
  <c r="A8948" i="22"/>
  <c r="A8831" i="22"/>
  <c r="A8893" i="22"/>
  <c r="A8888" i="22"/>
  <c r="A8884" i="22"/>
  <c r="A8879" i="22"/>
  <c r="A8875" i="22"/>
  <c r="A8871" i="22"/>
  <c r="A8899" i="22"/>
  <c r="A8881" i="22"/>
  <c r="A8894" i="22"/>
  <c r="A8889" i="22"/>
  <c r="A8885" i="22"/>
  <c r="A8880" i="22"/>
  <c r="A8876" i="22"/>
  <c r="A8872" i="22"/>
  <c r="A8900" i="22"/>
  <c r="A8719" i="22"/>
  <c r="A8892" i="22"/>
  <c r="A8896" i="22"/>
  <c r="A8891" i="22"/>
  <c r="A8887" i="22"/>
  <c r="A8883" i="22"/>
  <c r="A8878" i="22"/>
  <c r="A8874" i="22"/>
  <c r="A8902" i="22"/>
  <c r="A8898" i="22"/>
  <c r="A8870" i="22"/>
  <c r="A8928" i="22"/>
  <c r="A1284" i="23"/>
  <c r="H1284" i="23" s="1"/>
  <c r="A8867" i="22"/>
  <c r="A8721" i="22"/>
  <c r="A8135" i="22"/>
  <c r="E8867" i="22"/>
  <c r="A8118" i="22"/>
  <c r="A8357" i="22"/>
  <c r="A8101" i="22"/>
  <c r="E8721" i="22"/>
  <c r="E8357" i="22"/>
  <c r="E8135" i="22"/>
  <c r="E8101" i="22"/>
  <c r="A8838" i="22"/>
  <c r="A8328" i="22"/>
  <c r="E8328" i="22"/>
  <c r="E8838" i="22"/>
  <c r="A8169" i="22"/>
  <c r="E8169" i="22"/>
  <c r="A8846" i="22"/>
  <c r="A8336" i="22"/>
  <c r="E8336" i="22"/>
  <c r="E8846" i="22"/>
  <c r="A8963" i="22"/>
  <c r="E8963" i="22"/>
  <c r="A8967" i="22"/>
  <c r="E8967" i="22"/>
  <c r="A610" i="22"/>
  <c r="E610" i="22"/>
  <c r="A8939" i="22"/>
  <c r="E8939" i="22"/>
  <c r="A609" i="22"/>
  <c r="E609" i="22"/>
  <c r="A8943" i="22"/>
  <c r="E8943" i="22"/>
  <c r="A8327" i="22"/>
  <c r="E8837" i="22"/>
  <c r="E8065" i="22"/>
  <c r="E8152" i="22"/>
  <c r="E8359" i="22"/>
  <c r="E8236" i="22"/>
  <c r="A8335" i="22"/>
  <c r="E8845" i="22"/>
  <c r="E8082" i="22"/>
  <c r="A8854" i="22"/>
  <c r="E8344" i="22"/>
  <c r="E8863" i="22"/>
  <c r="E8353" i="22"/>
  <c r="A8843" i="22"/>
  <c r="A8333" i="22"/>
  <c r="E8852" i="22"/>
  <c r="E8342" i="22"/>
  <c r="A8341" i="22"/>
  <c r="A8860" i="22"/>
  <c r="E8860" i="22"/>
  <c r="E8350" i="22"/>
  <c r="E8948" i="22"/>
  <c r="E8952" i="22"/>
  <c r="E8956" i="22"/>
  <c r="E8961" i="22"/>
  <c r="A8859" i="22"/>
  <c r="E8859" i="22"/>
  <c r="A8349" i="22"/>
  <c r="E8349" i="22"/>
  <c r="A8861" i="22"/>
  <c r="A8351" i="22"/>
  <c r="E8351" i="22"/>
  <c r="E8861" i="22"/>
  <c r="A8866" i="22"/>
  <c r="A8356" i="22"/>
  <c r="E8356" i="22"/>
  <c r="E8866" i="22"/>
  <c r="A8842" i="22"/>
  <c r="A8332" i="22"/>
  <c r="E8332" i="22"/>
  <c r="E8842" i="22"/>
  <c r="A8865" i="22"/>
  <c r="A8355" i="22"/>
  <c r="E8865" i="22"/>
  <c r="A8331" i="22"/>
  <c r="A8841" i="22"/>
  <c r="E8331" i="22"/>
  <c r="A8340" i="22"/>
  <c r="E8850" i="22"/>
  <c r="A8858" i="22"/>
  <c r="E8348" i="22"/>
  <c r="E8839" i="22"/>
  <c r="E8329" i="22"/>
  <c r="A8847" i="22"/>
  <c r="A8337" i="22"/>
  <c r="E8856" i="22"/>
  <c r="E8346" i="22"/>
  <c r="A8338" i="22"/>
  <c r="A8855" i="22"/>
  <c r="E8855" i="22"/>
  <c r="E8345" i="22"/>
  <c r="A8823" i="22"/>
  <c r="E8258" i="22"/>
  <c r="A8828" i="22"/>
  <c r="A8212" i="22"/>
  <c r="E8828" i="22"/>
  <c r="E8212" i="22"/>
  <c r="A8263" i="22"/>
  <c r="E8263" i="22"/>
  <c r="A8202" i="22"/>
  <c r="E8202" i="22"/>
  <c r="E8830" i="22"/>
  <c r="A8836" i="22"/>
  <c r="E8220" i="22"/>
  <c r="E8141" i="22"/>
  <c r="E8826" i="22"/>
  <c r="A8819" i="22"/>
  <c r="E8819" i="22"/>
  <c r="E8203" i="22"/>
  <c r="A8812" i="22"/>
  <c r="A8196" i="22"/>
  <c r="E8196" i="22"/>
  <c r="E8247" i="22"/>
  <c r="E8804" i="22"/>
  <c r="E8239" i="22"/>
  <c r="E8240" i="22"/>
  <c r="E8805" i="22"/>
  <c r="A8252" i="22"/>
  <c r="E8817" i="22"/>
  <c r="A8941" i="22"/>
  <c r="A8809" i="22"/>
  <c r="A8244" i="22"/>
  <c r="E8244" i="22"/>
  <c r="A8193" i="22"/>
  <c r="E8809" i="22"/>
  <c r="E8193" i="22"/>
  <c r="A8199" i="22"/>
  <c r="A8250" i="22"/>
  <c r="E8250" i="22"/>
  <c r="A8806" i="22"/>
  <c r="E8806" i="22"/>
  <c r="E8241" i="22"/>
  <c r="E8268" i="22"/>
  <c r="E8217" i="22"/>
  <c r="A8248" i="22"/>
  <c r="E8248" i="22"/>
  <c r="A8813" i="22"/>
  <c r="A8197" i="22"/>
  <c r="E8813" i="22"/>
  <c r="E8197" i="22"/>
  <c r="A8834" i="22"/>
  <c r="A8710" i="22"/>
  <c r="A8124" i="22"/>
  <c r="E8124" i="22"/>
  <c r="A8218" i="22"/>
  <c r="A8090" i="22"/>
  <c r="E8834" i="22"/>
  <c r="E8710" i="22"/>
  <c r="A8269" i="22"/>
  <c r="E8269" i="22"/>
  <c r="E8107" i="22"/>
  <c r="E8218" i="22"/>
  <c r="E8090" i="22"/>
  <c r="A8714" i="22"/>
  <c r="E8128" i="22"/>
  <c r="A8094" i="22"/>
  <c r="E8714" i="22"/>
  <c r="E8094" i="22"/>
  <c r="E8941" i="22"/>
  <c r="A8960" i="22"/>
  <c r="E8960" i="22"/>
  <c r="A8945" i="22"/>
  <c r="E8945" i="22"/>
  <c r="A1344" i="23" l="1"/>
  <c r="H1344" i="23" s="1"/>
  <c r="A1311" i="23"/>
  <c r="H1311" i="23" s="1"/>
  <c r="AL11" i="8"/>
  <c r="A9095" i="22"/>
  <c r="A9128" i="22"/>
  <c r="E1344" i="23"/>
  <c r="E636" i="22"/>
  <c r="E670" i="22"/>
  <c r="E703" i="22"/>
  <c r="E1777" i="22"/>
  <c r="E1843" i="22"/>
  <c r="E1877" i="22"/>
  <c r="E1909" i="22"/>
  <c r="E1943" i="22"/>
  <c r="E1975" i="22"/>
  <c r="E2009" i="22"/>
  <c r="E2107" i="22"/>
  <c r="E2141" i="22"/>
  <c r="E2207" i="22"/>
  <c r="E2239" i="22"/>
  <c r="E2305" i="22"/>
  <c r="E2503" i="22"/>
  <c r="E2537" i="22"/>
  <c r="E8264" i="22"/>
  <c r="E8698" i="22"/>
  <c r="E8797" i="22"/>
  <c r="E9128" i="22"/>
  <c r="A636" i="22"/>
  <c r="A670" i="22"/>
  <c r="A703" i="22"/>
  <c r="A1777" i="22"/>
  <c r="A1843" i="22"/>
  <c r="A1975" i="22"/>
  <c r="A2009" i="22"/>
  <c r="A2305" i="22"/>
  <c r="A2537" i="22"/>
  <c r="A8563" i="22"/>
  <c r="A8698" i="22"/>
  <c r="A9129" i="22"/>
  <c r="A9096" i="22"/>
  <c r="E1311" i="23"/>
  <c r="E637" i="22"/>
  <c r="E669" i="22"/>
  <c r="E1810" i="22"/>
  <c r="E1844" i="22"/>
  <c r="E1876" i="22"/>
  <c r="E1910" i="22"/>
  <c r="E1942" i="22"/>
  <c r="E1976" i="22"/>
  <c r="E2008" i="22"/>
  <c r="E2108" i="22"/>
  <c r="E2140" i="22"/>
  <c r="E2206" i="22"/>
  <c r="E2240" i="22"/>
  <c r="E2306" i="22"/>
  <c r="E2504" i="22"/>
  <c r="E2536" i="22"/>
  <c r="E8563" i="22"/>
  <c r="E8699" i="22"/>
  <c r="E8796" i="22"/>
  <c r="E9095" i="22"/>
  <c r="E9129" i="22"/>
  <c r="A669" i="22"/>
  <c r="A1810" i="22"/>
  <c r="A1844" i="22"/>
  <c r="A2306" i="22"/>
  <c r="A8699" i="22"/>
  <c r="M7" i="21"/>
  <c r="A8207" i="22"/>
  <c r="A8258" i="22"/>
  <c r="E8207" i="22"/>
  <c r="E8252" i="22"/>
  <c r="A8201" i="22"/>
  <c r="E8201" i="22"/>
  <c r="A8210" i="22"/>
  <c r="A8261" i="22"/>
  <c r="E8210" i="22"/>
  <c r="A8214" i="22"/>
  <c r="A8265" i="22"/>
  <c r="E8214" i="22"/>
  <c r="A8240" i="22"/>
  <c r="A8805" i="22"/>
  <c r="A8189" i="22"/>
  <c r="E8189" i="22"/>
  <c r="A8268" i="22"/>
  <c r="A8833" i="22"/>
  <c r="E8833" i="22"/>
  <c r="A8818" i="22"/>
  <c r="E8818" i="22"/>
  <c r="E8253" i="22"/>
  <c r="E8836" i="22"/>
  <c r="A8271" i="22"/>
  <c r="E8271" i="22"/>
  <c r="A8804" i="22"/>
  <c r="A8188" i="22"/>
  <c r="E8188" i="22"/>
  <c r="A8054" i="22"/>
  <c r="A8966" i="22"/>
  <c r="A8128" i="22"/>
  <c r="E8966" i="22"/>
  <c r="A8217" i="22"/>
  <c r="A8817" i="22"/>
  <c r="E8158" i="22"/>
  <c r="A8158" i="22"/>
  <c r="A8239" i="22"/>
  <c r="E8261" i="22"/>
  <c r="A8826" i="22"/>
  <c r="A8141" i="22"/>
  <c r="A8220" i="22"/>
  <c r="E8265" i="22"/>
  <c r="A8830" i="22"/>
  <c r="A8253" i="22"/>
  <c r="E8823" i="22"/>
  <c r="A8085" i="22"/>
  <c r="A8815" i="22"/>
  <c r="E8815" i="22"/>
  <c r="E8199" i="22"/>
  <c r="A8190" i="22"/>
  <c r="A8241" i="22"/>
  <c r="E8190" i="22"/>
  <c r="A8107" i="22"/>
  <c r="A8203" i="22"/>
  <c r="A8254" i="22"/>
  <c r="E8254" i="22"/>
  <c r="E8812" i="22"/>
  <c r="A8247" i="22"/>
  <c r="A8837" i="22"/>
  <c r="A8065" i="22"/>
  <c r="E8327" i="22"/>
  <c r="E8355" i="22"/>
  <c r="A8869" i="22"/>
  <c r="A8152" i="22"/>
  <c r="A8359" i="22"/>
  <c r="E8869" i="22"/>
  <c r="A8186" i="22"/>
  <c r="E8841" i="22"/>
  <c r="E8186" i="22"/>
  <c r="A8236" i="22"/>
  <c r="A8845" i="22"/>
  <c r="A8082" i="22"/>
  <c r="E8335" i="22"/>
  <c r="A8850" i="22"/>
  <c r="E8340" i="22"/>
  <c r="A8344" i="22"/>
  <c r="E8854" i="22"/>
  <c r="A8348" i="22"/>
  <c r="E8858" i="22"/>
  <c r="A8863" i="22"/>
  <c r="A8353" i="22"/>
  <c r="E8118" i="22"/>
  <c r="A8839" i="22"/>
  <c r="A8329" i="22"/>
  <c r="E8843" i="22"/>
  <c r="E8333" i="22"/>
  <c r="E8847" i="22"/>
  <c r="E8337" i="22"/>
  <c r="A8852" i="22"/>
  <c r="A8342" i="22"/>
  <c r="A8856" i="22"/>
  <c r="A8346" i="22"/>
  <c r="A8848" i="22"/>
  <c r="E8848" i="22"/>
  <c r="E8338" i="22"/>
  <c r="E8084" i="22"/>
  <c r="A8851" i="22"/>
  <c r="E8851" i="22"/>
  <c r="E8341" i="22"/>
  <c r="A8345" i="22"/>
  <c r="A8350" i="22"/>
  <c r="A1277" i="23"/>
  <c r="H1277" i="23" s="1"/>
  <c r="A8961" i="22"/>
  <c r="E1277" i="23"/>
  <c r="A8264" i="22"/>
  <c r="A8213" i="22"/>
  <c r="A8829" i="22"/>
  <c r="A8255" i="22"/>
  <c r="A8204" i="22"/>
  <c r="A8246" i="22"/>
  <c r="A8195" i="22"/>
  <c r="A8270" i="22"/>
  <c r="A8219" i="22"/>
  <c r="A8911" i="22"/>
  <c r="A8546" i="22"/>
  <c r="A8224" i="22"/>
  <c r="A8907" i="22"/>
  <c r="A8542" i="22"/>
  <c r="A8174" i="22"/>
  <c r="A8903" i="22"/>
  <c r="A8538" i="22"/>
  <c r="A8921" i="22"/>
  <c r="A8556" i="22"/>
  <c r="A8917" i="22"/>
  <c r="A8552" i="22"/>
  <c r="A8904" i="22"/>
  <c r="A8157" i="22"/>
  <c r="A8927" i="22"/>
  <c r="A8562" i="22"/>
  <c r="A8913" i="22"/>
  <c r="A8548" i="22"/>
  <c r="A8909" i="22"/>
  <c r="A8544" i="22"/>
  <c r="A8905" i="22"/>
  <c r="A8540" i="22"/>
  <c r="A8364" i="22"/>
  <c r="A8184" i="22"/>
  <c r="A8560" i="22"/>
  <c r="A8925" i="22"/>
  <c r="A8368" i="22"/>
  <c r="A8234" i="22"/>
  <c r="A8392" i="22"/>
  <c r="A8150" i="22"/>
  <c r="A1272" i="23"/>
  <c r="H1272" i="23" s="1"/>
  <c r="A8923" i="22"/>
  <c r="A8919" i="22"/>
  <c r="A8915" i="22"/>
  <c r="A8910" i="22"/>
  <c r="A8906" i="22"/>
  <c r="A8934" i="22"/>
  <c r="A8930" i="22"/>
  <c r="A1345" i="23" l="1"/>
  <c r="H1345" i="23" s="1"/>
  <c r="A1312" i="23"/>
  <c r="H1312" i="23" s="1"/>
  <c r="A1778" i="22"/>
  <c r="A704" i="22"/>
  <c r="E1778" i="22"/>
  <c r="E704" i="22"/>
  <c r="E1345" i="23"/>
  <c r="A1811" i="22"/>
  <c r="E8564" i="22"/>
  <c r="E1811" i="22"/>
  <c r="E1312" i="23"/>
  <c r="A8564" i="22"/>
  <c r="A8822" i="22"/>
  <c r="E8822" i="22"/>
  <c r="E8257" i="22"/>
  <c r="A8257" i="22"/>
  <c r="A8206" i="22"/>
  <c r="E8206" i="22"/>
  <c r="A8198" i="22"/>
  <c r="A8249" i="22"/>
  <c r="E8198" i="22"/>
  <c r="A8814" i="22"/>
  <c r="E8249" i="22"/>
  <c r="E8814" i="22"/>
  <c r="A8256" i="22"/>
  <c r="A8821" i="22"/>
  <c r="E8821" i="22"/>
  <c r="E8256" i="22"/>
  <c r="E8205" i="22"/>
  <c r="E8225" i="22"/>
  <c r="A8205" i="22"/>
  <c r="A8808" i="22"/>
  <c r="A8192" i="22"/>
  <c r="E8192" i="22"/>
  <c r="A8175" i="22"/>
  <c r="E8175" i="22"/>
  <c r="E8808" i="22"/>
  <c r="E8243" i="22"/>
  <c r="A8243" i="22"/>
  <c r="A8071" i="22"/>
  <c r="E8832" i="22"/>
  <c r="A8267" i="22"/>
  <c r="A8216" i="22"/>
  <c r="E8267" i="22"/>
  <c r="A8832" i="22"/>
  <c r="E8216" i="22"/>
  <c r="E8071" i="22"/>
  <c r="A8944" i="22"/>
  <c r="A8229" i="22"/>
  <c r="A8238" i="22"/>
  <c r="E8238" i="22"/>
  <c r="E8229" i="22"/>
  <c r="E8944" i="22"/>
  <c r="E8951" i="22"/>
  <c r="A8951" i="22"/>
  <c r="E8054" i="22"/>
  <c r="A8968" i="22"/>
  <c r="E8145" i="22"/>
  <c r="E8968" i="22"/>
  <c r="A8145" i="22"/>
  <c r="A8962" i="22"/>
  <c r="E8962" i="22"/>
  <c r="A8958" i="22"/>
  <c r="E8958" i="22"/>
  <c r="A8949" i="22"/>
  <c r="E8949" i="22"/>
  <c r="E8955" i="22"/>
  <c r="A8955" i="22"/>
  <c r="A8211" i="22"/>
  <c r="A8262" i="22"/>
  <c r="E8211" i="22"/>
  <c r="A8827" i="22"/>
  <c r="E8262" i="22"/>
  <c r="E8827" i="22"/>
  <c r="A8810" i="22"/>
  <c r="E8810" i="22"/>
  <c r="E8245" i="22"/>
  <c r="A8194" i="22"/>
  <c r="E8194" i="22"/>
  <c r="A8245" i="22"/>
  <c r="A677" i="22"/>
  <c r="A8825" i="22"/>
  <c r="E8260" i="22"/>
  <c r="E8825" i="22"/>
  <c r="A8260" i="22"/>
  <c r="E8209" i="22"/>
  <c r="A8209" i="22"/>
  <c r="A8225" i="22"/>
  <c r="E8938" i="22"/>
  <c r="A8938" i="22"/>
  <c r="A8947" i="22"/>
  <c r="E8947" i="22"/>
  <c r="E8085" i="22"/>
  <c r="A8084" i="22"/>
  <c r="E8950" i="22"/>
  <c r="A8950" i="22"/>
  <c r="A8936" i="22"/>
  <c r="A8058" i="22"/>
  <c r="E8058" i="22"/>
  <c r="E8936" i="22"/>
  <c r="A8937" i="22"/>
  <c r="E8162" i="22"/>
  <c r="A8162" i="22"/>
  <c r="E8937" i="22"/>
  <c r="A8965" i="22"/>
  <c r="E8965" i="22"/>
  <c r="E8111" i="22"/>
  <c r="A8111" i="22"/>
  <c r="M6" i="21" l="1"/>
  <c r="A8957" i="22"/>
  <c r="E8957" i="22"/>
  <c r="A8959" i="22"/>
  <c r="E8959" i="22"/>
  <c r="E8075" i="22"/>
  <c r="A8075" i="22"/>
  <c r="A8940" i="22"/>
  <c r="A8179" i="22"/>
  <c r="E8940" i="22"/>
  <c r="E8179" i="22"/>
  <c r="A8946" i="22"/>
  <c r="E8946" i="22"/>
  <c r="E8954" i="22"/>
  <c r="A8954" i="22"/>
  <c r="A8942" i="22"/>
  <c r="E8942" i="22"/>
  <c r="E677" i="22"/>
  <c r="A8964" i="22"/>
  <c r="E8964" i="22"/>
  <c r="A8953" i="22"/>
  <c r="E8953" i="22"/>
</calcChain>
</file>

<file path=xl/comments1.xml><?xml version="1.0" encoding="utf-8"?>
<comments xmlns="http://schemas.openxmlformats.org/spreadsheetml/2006/main">
  <authors>
    <author>КВИ</author>
  </authors>
  <commentLis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В соответствии со ст. 244.11 ГПК заявления по данной категории не могут быть приняты и рассмотрены некоторыми районными судами.
               Заявление о возвращении ребенка или об осуществлении прав доступа подается:
в Тверской районный суд города Москвы при пребывании ребенка в пределах Центрального федерального округа, 
в Дзержинский районный суд города Санкт-Петербурга при пребывании ребенка в пределах Северо-Западного федерального округа, 
в Первомайский районный суд города Ростова-на-Дону при пребывании ребенка в пределах Южного федерального округа, 
в Пятигорский городской суд при пребывании ребенка в пределах Северо-Кавказского федерального округа, 
в Канавинский районный суд города Нижнего Новгорода при пребывании ребенка в пределах Приволжского федерального округа, 
в Железнодорожный районный суд города Екатеринбурга при пребывании ребенка в пределах Уральского федерального округа, 
в Центральный районный суд города Новосибирска при пребывании ребенка в пределах Сибирского федерального округа, 
в Центральный районный суд города Хабаровска при пребывании ребенка в пределах Дальневосточного федерального округа.
Прошу уточнять правильность данных.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Демьяненко Олеся Михайловна</author>
  </authors>
  <commentList>
    <comment ref="J15" authorId="0">
      <text>
        <r>
          <rPr>
            <b/>
            <sz val="9"/>
            <color indexed="81"/>
            <rFont val="Tahoma"/>
            <family val="2"/>
            <charset val="204"/>
          </rPr>
          <t>Демьяненко Олеся Михайловна:</t>
        </r>
        <r>
          <rPr>
            <sz val="9"/>
            <color indexed="81"/>
            <rFont val="Tahoma"/>
            <family val="2"/>
            <charset val="204"/>
          </rPr>
          <t xml:space="preserve">
Для районных и мировых, так как это не их подсудность, но подается это заявление через них. Они могут отказать или возвратить, если что-то не то (Разговор с Рубан)</t>
        </r>
      </text>
    </comment>
  </commentList>
</comments>
</file>

<file path=xl/sharedStrings.xml><?xml version="1.0" encoding="utf-8"?>
<sst xmlns="http://schemas.openxmlformats.org/spreadsheetml/2006/main" count="35279" uniqueCount="12458">
  <si>
    <t>Корпоративные споры, связанные с созданием юридического лица, управлением им или участием в юридическом лице, являющемся некоммерческой организацией</t>
  </si>
  <si>
    <t>решений Фонда социального страхования Российской Федерации, Фонда обязательного медицинского страхования Российской Федерации  об отказе в выплате социальных пособий, в назначении  компенсационных выплат и т.п.</t>
  </si>
  <si>
    <t xml:space="preserve">  из них (из строки 13) по новым обстоятельствам </t>
  </si>
  <si>
    <t xml:space="preserve">  в том числе (из строки 23) иностранных судов</t>
  </si>
  <si>
    <t xml:space="preserve">об оспаривании решений избирательных комиссий по выборам высшего должностного лица субъекта Российской Федерации, выборного должностного лица местного самоуправления </t>
  </si>
  <si>
    <t xml:space="preserve">об отказе в регистрации кандидата </t>
  </si>
  <si>
    <t>об оспаривании решений избирательных комиссий по выборам в законодательные (представительные) органы государственной власти субъекта Российской Федерации, представительные органы местного самоуправления</t>
  </si>
  <si>
    <t>О защите интересов несовершеннолетнего или лица, признанного в установленном порядке недееспособным, в случае отказа законного представителя от медицинского вмешательства, необходимого для спасения жизни по главе 31.1 КАС РФ</t>
  </si>
  <si>
    <t>Об оспаривании решения об ограничении въезда в Российскую Федерацию</t>
  </si>
  <si>
    <t xml:space="preserve">Сфера правоотношений </t>
  </si>
  <si>
    <t xml:space="preserve">№ стр. </t>
  </si>
  <si>
    <t>Об оспаривании нормативных правовых актов органов государственной власти субъектов Российской Федерации, представительных органов муниципальных образований  (глава 21 КАС РФ)</t>
  </si>
  <si>
    <t>Окончено</t>
  </si>
  <si>
    <t>С вынесением рещения</t>
  </si>
  <si>
    <t>удовлетворено</t>
  </si>
  <si>
    <t>в сфере жилищных правоотношений</t>
  </si>
  <si>
    <t>в сфере социального обеспечения и социального страховния</t>
  </si>
  <si>
    <t>в сфере финансовых правоотношений</t>
  </si>
  <si>
    <t>в сфере налоговых правоотношений</t>
  </si>
  <si>
    <t>в сфере таможенных правоотношений</t>
  </si>
  <si>
    <t>в сфере водных правоотношений</t>
  </si>
  <si>
    <t>в сфере земельных правоотношений</t>
  </si>
  <si>
    <t>в сфере лесных правоотношений</t>
  </si>
  <si>
    <t>в сфере тарифных правоотношений</t>
  </si>
  <si>
    <t>в сфере образования, науки и культуры</t>
  </si>
  <si>
    <t>в сфере правоотношений по сохранению, использованию и государственной охраны памятников культурного наследия</t>
  </si>
  <si>
    <t>в сфере здравоохранения</t>
  </si>
  <si>
    <t xml:space="preserve">в сфере миграционного учета </t>
  </si>
  <si>
    <t xml:space="preserve">    из них в сфере правоотношений, возникающих при пересечении государственной границы Российской Федерации </t>
  </si>
  <si>
    <t>о привлечении судьи к административной ответственности (ч. 4 ст. 16 Закона РФ  «О статусе судей Российской Федерации»)</t>
  </si>
  <si>
    <t>возлагающего на федеральные органы государственной власти, органы государственной власти субъектов Российской Федерации, органы местного самоуправления, иные органы и организации, наделенные отдельными государственными или иными публичными полномочиями, должностных лиц, государственных и муниципальных служащих обязанность исполнить иные требования имущественного характера и (или) требования неимущественного характера</t>
  </si>
  <si>
    <t>предусматривающего обращение взыскания на средства бюджетов бюджетной системы Российской Федерации</t>
  </si>
  <si>
    <t xml:space="preserve">Об оспаривании решений, действий (бездействия) органа исполнительной власти субъекта Российской Федерации, органа местного самоуправления по вопросам, связанным с согласованием места и времени проведения публичного мероприятия (собрания, митинга, демонстрации, шествия, пикетирования), а также с вынесенным этими органами предупреждением в отношении целей такого публичного мероприятия и формы его проведения (ч. 4 ст. 219 КАС РФ)
</t>
  </si>
  <si>
    <t>об  установлении для должника временного ограничения права на выезд из РФ по заявлению взыскателя</t>
  </si>
  <si>
    <t>об  установлении для должника временного ограничения права на выезд из РФ по заявлению судебного пристава-исполнителя</t>
  </si>
  <si>
    <t>о снятии ограничения на выезд из Российской Федерации</t>
  </si>
  <si>
    <t>о прекращении действия права на управление транспортными средствами (п. 2 ч. 1 ст. 28 Федерального закона от 10.12.1999 № 196-ФЗ "О безопасности дорожного движения"</t>
  </si>
  <si>
    <t>Об оспаривании нормативных правовых актов органов государственной власти субъектов Российской Федерации (из стр.  9 раздела 3)</t>
  </si>
  <si>
    <t>Об оспаривании нормативных правовых актов представительных органов муниципальных образований (из стр. 10 раздел 3)</t>
  </si>
  <si>
    <t>Об отстранении члена участковой избирательной комиссии от участия в работе данной комиссии, удалении наблюдателя или иного лица из помещения для голосования</t>
  </si>
  <si>
    <t>302</t>
  </si>
  <si>
    <t>303</t>
  </si>
  <si>
    <t>в связи с увольнением по обстоятельствам, не зависящим от воли сторон (ст. 83 ТК РФ)</t>
  </si>
  <si>
    <t>в связи с увольнением по инициативе работодателя (ст. 71, 81 ТК РФ)</t>
  </si>
  <si>
    <t>Споры, возникающие из налогового законодательства: по искам физических лиц к налоговому органу</t>
  </si>
  <si>
    <t>о защите авторских и (или) смежных прав в информационно-телекоммуникационных сетях, в том числе в сети  Интернет (ч. 3 ст. 26  ГПК РФ)</t>
  </si>
  <si>
    <t>О помещении иностранного гражданина (лица без гражданства), подлежащего депортации или реадмиссии, в специальное учреждение или о продлении срока пребывания иностранного гражданина, подлежащего депортации или реадмиссии в специальном учреждении 
(глава 28 КАС РФ)</t>
  </si>
  <si>
    <t>О госпитализации гражданина в медицинскую противотуберкулезную организацию в недобровольном порядке 
(главы 31 КАС РФ)</t>
  </si>
  <si>
    <t xml:space="preserve">Из строк 1 - 12 повторно по вновь открывшимся или новым обстоятельствам судебных постановлений, вступивших в законную силу </t>
  </si>
  <si>
    <t>О защите избирательных прав и права на участие в референдуме граждан Российской Федерации 
(глава 24 КАС РФ)</t>
  </si>
  <si>
    <t xml:space="preserve">Всего  (сумма строк 1 - 18) </t>
  </si>
  <si>
    <t xml:space="preserve">Из графы 2 </t>
  </si>
  <si>
    <t xml:space="preserve">приняты к производству </t>
  </si>
  <si>
    <t>дополнительные или встречные требования по соответствующей категории удовлетворены  полностью или частично (по количеству требований)</t>
  </si>
  <si>
    <t>отказано  по дополнительным или встречным требованиям по соответствующей категории (по количеству требований)</t>
  </si>
  <si>
    <t>судебные расходы:</t>
  </si>
  <si>
    <t xml:space="preserve">судебных издержек </t>
  </si>
  <si>
    <t xml:space="preserve">госпошлина </t>
  </si>
  <si>
    <t>рассмотрены с вынесением решения (судебного приказа)</t>
  </si>
  <si>
    <t>размер заявленных исковых требований по оконченным производством делам 
(по числу дел)</t>
  </si>
  <si>
    <t>Основания прекращения 
(ст. 220 ГПК РФ, ст. 194 КАС РФ)</t>
  </si>
  <si>
    <t>Федеральная антимонопольная служба (ФАС России)</t>
  </si>
  <si>
    <t>Федеральная налоговая служба (ФНС России)</t>
  </si>
  <si>
    <t>Федеральная служба безопасности Российской Федерации (ФСБ России)</t>
  </si>
  <si>
    <t>Федеральная служба государственной регистрации, кадастра и картографии (Росреестр)</t>
  </si>
  <si>
    <t>Федеральная служба государственной статистики (Росстат)</t>
  </si>
  <si>
    <t>Федеральная служба исполнения наказаний (ФСИН России)</t>
  </si>
  <si>
    <t>Федеральная служба охраны Российской Федерации (ФСО России)</t>
  </si>
  <si>
    <t>Федеральная служба по аккредитации (Россаккредитация)</t>
  </si>
  <si>
    <t>Федеральная служба по ветеринарному и фитосанитарному надзору (Россельхознадзор)</t>
  </si>
  <si>
    <t>Федеральная служба по военно-техническому сотрудничеству (ФСВТС России)</t>
  </si>
  <si>
    <t>Федеральная служба по гидрометеорологии и мониторингу окружающей среды (Росгидромет)</t>
  </si>
  <si>
    <t>Федеральная служба по интеллектуальной собственности (Роспатент)</t>
  </si>
  <si>
    <t>Федеральная служба по надзору в сфере защиты прав потребителей и благополучия человека (Роспотребнадзор)</t>
  </si>
  <si>
    <t>Федеральная служба по надзору в сфере здравоохранения (Росздравнадзор)</t>
  </si>
  <si>
    <t>Федеральная служба по надзору в сфере образования и науки (Рособрнадзор)</t>
  </si>
  <si>
    <t>Федеральная служба по надзору в сфере природопользования (Росприроднадзор)</t>
  </si>
  <si>
    <t>Федеральная служба по надзору в сфере связи, информационных технологий и массовых коммуникаций (Роскомнадзор)</t>
  </si>
  <si>
    <t>Федеральная служба по надзору в сфере транспорта (Ространснадзор)</t>
  </si>
  <si>
    <t>Федеральная служба по труду и занятости (Роструд)</t>
  </si>
  <si>
    <t>Федеральная служба по регулированию алкогольного рынка (Росалкогольрегулирование)</t>
  </si>
  <si>
    <t>Федеральная служба по финансовому мониторингу (Росфинмониторинг)</t>
  </si>
  <si>
    <t>Федеральная таможенная служба (ФТС России)</t>
  </si>
  <si>
    <t>Федеральное казначейство (Казначейство России)</t>
  </si>
  <si>
    <t>Федеральная служба судебных приставов (ФССП)</t>
  </si>
  <si>
    <t>об оспаривании других решений квалификационных коллегий судей субьектов Российской Федерации</t>
  </si>
  <si>
    <t>об оспаривании решений избирательных комиссий по выборам в Государственную Думу Российской Федерации</t>
  </si>
  <si>
    <t>Об оспаривании решений избирательных комиссий по вопросам регистрации кандидатов при проведении выборов Президента Российской Федерации</t>
  </si>
  <si>
    <t>об отказе в регистрации кандидата, выдвинутого по одномандатному избирательному округу</t>
  </si>
  <si>
    <t>об аннулировании регистрации федерального списка кандидатов (п. 1, 2 ст. 99)</t>
  </si>
  <si>
    <t>об аннулировании регистрации кандидата, выдвинутого по одномандатному избирательному округу</t>
  </si>
  <si>
    <t>304</t>
  </si>
  <si>
    <t>305</t>
  </si>
  <si>
    <t>306</t>
  </si>
  <si>
    <t>307</t>
  </si>
  <si>
    <t>308</t>
  </si>
  <si>
    <t>309</t>
  </si>
  <si>
    <t>О возмещении ущерба от незаконных действий органов дознания, следствия, прокуратуры и суда</t>
  </si>
  <si>
    <t>гражданам, подвергшимся воздействию радиации вследствие катастрофы на Чернобыльской АЭС</t>
  </si>
  <si>
    <t>местного самоуправления</t>
  </si>
  <si>
    <t>О возмещении ущерба за нарушение природоохранного законодательства</t>
  </si>
  <si>
    <t>Споры о праве собственности на землю</t>
  </si>
  <si>
    <t>Иски о взыскании детских пособий (если гражданами оспаривается право на выплату пособия или его размер )</t>
  </si>
  <si>
    <t>Об установлении факта признания отцовства</t>
  </si>
  <si>
    <t>О признании гражданина недееспособным</t>
  </si>
  <si>
    <t>Сроки представления</t>
  </si>
  <si>
    <t>Первичные:</t>
  </si>
  <si>
    <t>Полугодовая</t>
  </si>
  <si>
    <t>Мировые судьи</t>
  </si>
  <si>
    <t>Окончено дел за отчетный период</t>
  </si>
  <si>
    <t>оставлено без рассмотрения</t>
  </si>
  <si>
    <t>передано в другие суды</t>
  </si>
  <si>
    <t>всего окончено</t>
  </si>
  <si>
    <t>всего</t>
  </si>
  <si>
    <t>А</t>
  </si>
  <si>
    <t>Дела искового производства</t>
  </si>
  <si>
    <t>О расторжении брака супругов</t>
  </si>
  <si>
    <t>Об установлении отцовства</t>
  </si>
  <si>
    <t>О лишении родительских прав</t>
  </si>
  <si>
    <t>Жалобы на нотариальные действия и отказ в их совершении</t>
  </si>
  <si>
    <t>Об исправлении записей в книге актов гражданского состояния</t>
  </si>
  <si>
    <t>По заявлениям о восстановлении утраченного судебного производства</t>
  </si>
  <si>
    <t>Прочие дела особого производства</t>
  </si>
  <si>
    <t>имеющих детей</t>
  </si>
  <si>
    <t>с Верховным Судом РФ</t>
  </si>
  <si>
    <t>с иными судами общей юрисдикции</t>
  </si>
  <si>
    <t>с арбитражными судами</t>
  </si>
  <si>
    <t>Исполнено судебных поручений об организации ВКС ВСЕГО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</si>
  <si>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</si>
  <si>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</si>
  <si>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</si>
  <si>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</si>
  <si>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</si>
  <si>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</si>
  <si>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</si>
  <si>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</si>
  <si>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</si>
  <si>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</si>
  <si>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</si>
  <si>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</si>
  <si>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</si>
  <si>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</si>
  <si>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33</t>
  </si>
  <si>
    <t>34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</si>
  <si>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</si>
  <si>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</si>
  <si>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</si>
  <si>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</si>
  <si>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</si>
  <si>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</si>
  <si>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</si>
  <si>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</si>
  <si>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</si>
  <si>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</si>
  <si>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</si>
  <si>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</si>
  <si>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</si>
  <si>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</si>
  <si>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</si>
  <si>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</si>
  <si>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</si>
  <si>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</si>
  <si>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</si>
  <si>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</si>
  <si>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</si>
  <si>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</si>
  <si>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</si>
  <si>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</si>
  <si>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</si>
  <si>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Вынесено определений по   заявлениям о присуждении компенсации:</t>
  </si>
  <si>
    <t>О признании недействительным отказа органа записи актов гражданского состояния в регистрационных действиях, аннулировании записей актов гражданского состояния</t>
  </si>
  <si>
    <t>О выселении</t>
  </si>
  <si>
    <t xml:space="preserve">О защите прав потребителей  </t>
  </si>
  <si>
    <t>продукция которых предназначена для распространения на территории одного субъекта Российской Федерации</t>
  </si>
  <si>
    <t>местных</t>
  </si>
  <si>
    <t>местных религиозных организаций</t>
  </si>
  <si>
    <t>региональных</t>
  </si>
  <si>
    <t>политических партий, их региональных отделений или иных структурных подразделений</t>
  </si>
  <si>
    <t>межрегиональных</t>
  </si>
  <si>
    <t>централизованных религиозных организаций, состоящих из местных религиозных организаций, находящихся в пределах одного субъекта Российской Федерации (региональных религиозных организаций)</t>
  </si>
  <si>
    <t>международных</t>
  </si>
  <si>
    <t xml:space="preserve">Иные жилищные споры                                                                                                                    </t>
  </si>
  <si>
    <t>иные споры о праве собственности на землю</t>
  </si>
  <si>
    <t>Иные споры , возникающие по инициативе или с участием садоводов,  СНТ</t>
  </si>
  <si>
    <t>Иные споры, связанные с землепользованием</t>
  </si>
  <si>
    <t>Иные о возмещении имущественного вреда</t>
  </si>
  <si>
    <t xml:space="preserve">Иные споры, связанные с имущественным страхованием </t>
  </si>
  <si>
    <t>иные дела, связанные с защитой интеллектуальной собственности</t>
  </si>
  <si>
    <t>о восстановлении срока для принятия наследства, о принятии наследства, о признании права на наследственное имущество</t>
  </si>
  <si>
    <t>иные, связанные с наследованием имущества</t>
  </si>
  <si>
    <t>Иные иски из договора аренды имущества</t>
  </si>
  <si>
    <t>иные споры, возникающие в ходе исполнительного производства</t>
  </si>
  <si>
    <t>Иные об установлении фактов, имеющих юридическое  значение</t>
  </si>
  <si>
    <t xml:space="preserve">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
</t>
  </si>
  <si>
    <t>О признании недействительным решения комиссии по жилищным правам детей-сирот и детей, оставшихся без попечения родителей, по вопросам  обеспечения жилым помещением</t>
  </si>
  <si>
    <t>о восстановлении на государственной (муниципальной) службе в связи с признанием приказа в отношении государственного (муниципального) служащего об увольнении недействительным</t>
  </si>
  <si>
    <t>Дела о восстановлении на работе, государственной (муниципальной) службе</t>
  </si>
  <si>
    <t>О признании недействительным решения общего собрания СНТ, связанного с  землепользованием</t>
  </si>
  <si>
    <t>Об ограничении или лишении несовершеннолетнего в возрасте от 14 до 18 лет права самостоятельно распоряжаться своими доходами</t>
  </si>
  <si>
    <t>О признании движимой вещи бесхозяйной и признании права муниципальной собственности на бесхозяйную недвижимую вещь</t>
  </si>
  <si>
    <t>Об оспаривании  решений, действий (бездействия) органов государственной власти, органов военного управления</t>
  </si>
  <si>
    <t>Об оспаривании  решений, действий (бездействия) органов местного самоуправления</t>
  </si>
  <si>
    <t>Об оспаривании  решений, действий (бездействия) иных органов, организаций, наделенных отдельными государственными или иными публичными полномочиями</t>
  </si>
  <si>
    <t>Об оспаривании  решений, действий (бездействия)  государственных служащих (кроме судебных приставов-исполнителей)</t>
  </si>
  <si>
    <t>спортсменам и тренерам</t>
  </si>
  <si>
    <t>248</t>
  </si>
  <si>
    <t>Наименование показателя</t>
  </si>
  <si>
    <t xml:space="preserve">Количество судов, по которым составлен отчет </t>
  </si>
  <si>
    <t xml:space="preserve">Рассмотрено коллегиально  (тремя профессиональными судьями) </t>
  </si>
  <si>
    <t xml:space="preserve">Об оспаривании закона субъекта Российской Федерации о роспуске представительного органа муниципального образования </t>
  </si>
  <si>
    <t>Об оспаривании решений, действий (бездействия) квалификационных коллегий судей</t>
  </si>
  <si>
    <t>Об оспаривании ненормативных правовых актов Президента Российской Федерации, Совета Федерации Федерального Собрания Российской Федерации, Государственной Думы Федерального Собрания Российской Федерации, Правительства Российской Федерации, Правительственной комиссии по контролю за осуществлением иностранных инвестиций в Российской Федерации</t>
  </si>
  <si>
    <t>О продлении срока пребывания иностранного гражданина, подлежащего депортации или реадмиссии в специальном  учреждении</t>
  </si>
  <si>
    <t>О взыскании таможенных сборов</t>
  </si>
  <si>
    <t xml:space="preserve">«Административный ответчик» (из них федеральный орган государственной власти и его органы в субъектах Российской Федерации): </t>
  </si>
  <si>
    <t>высший исполнительный орган власти субъекта Российской Федерации</t>
  </si>
  <si>
    <t>249</t>
  </si>
  <si>
    <t>250</t>
  </si>
  <si>
    <t>251</t>
  </si>
  <si>
    <t>252</t>
  </si>
  <si>
    <t>253</t>
  </si>
  <si>
    <t xml:space="preserve">приостановление реализации имущества в случае предъявления иска об освобождении имущества от ареста
</t>
  </si>
  <si>
    <t>иные</t>
  </si>
  <si>
    <t>запрет совершать определенные действия</t>
  </si>
  <si>
    <t>в связи с правовой позицией:</t>
  </si>
  <si>
    <t>Пленума Верховного Суда Российской Федерации</t>
  </si>
  <si>
    <t>Прочие по главе 21 КАС РФ - об оспаривании:</t>
  </si>
  <si>
    <t>актов органов государственной власти, содержащие разъяснения законодательства и обладающие нормативными свойствами</t>
  </si>
  <si>
    <t>актов иных органов, наделенных публичными полномочиями, содержащие разъяснения законодательства и обладающие нормативными свойствами</t>
  </si>
  <si>
    <t>наложение ареста на имущество</t>
  </si>
  <si>
    <t>запрет ответчику совершать определенные действия</t>
  </si>
  <si>
    <t>запрещение другим лицам совершать определенные действия, касающиеся предмета спора</t>
  </si>
  <si>
    <t>возложение на ответчика обязанности совершить определенные действия</t>
  </si>
  <si>
    <t>возложение на других лиц обязанности совершить определенные действия</t>
  </si>
  <si>
    <t>приостановление взыскания по исполнительному документу в судебном порядке</t>
  </si>
  <si>
    <t>приостановление полностью или в части действия оспариваемого решения</t>
  </si>
  <si>
    <t>254</t>
  </si>
  <si>
    <t>255</t>
  </si>
  <si>
    <t>Центральная избирательная комиссия</t>
  </si>
  <si>
    <t>Центральный банк Российской Федерации</t>
  </si>
  <si>
    <t xml:space="preserve"> Дела об установлении фактов, имеющих юридическое значение
</t>
  </si>
  <si>
    <t>Форма № 2</t>
  </si>
  <si>
    <t>иные требования к Пенсионному фонду Российской Федерации</t>
  </si>
  <si>
    <t>решений  федеральных органов исполнительной власти и органов исполнительной власти субъектов Российской Федерации об отказе в назначении пенсии, в перерасчете пенсии за выслугу лет,  о прекращении выплаты пенсии, доплаты к пенсии государственным  служащим</t>
  </si>
  <si>
    <t>сотрудникам органов МВД России, таможенных и иных государственных органов</t>
  </si>
  <si>
    <t xml:space="preserve">Заявления физических лиц к юридическим лицам </t>
  </si>
  <si>
    <t>Прочие по главе 29 КАС РФ</t>
  </si>
  <si>
    <t>Административные дела, рассматриваемые Дисциплинарной коллегией Верховного Суда РФ (глава 23 КАС РФ)</t>
  </si>
  <si>
    <t xml:space="preserve"> Об оспаривании нормативных правовых актов (О признании противоречащими федеральному законодательству нормативных правовых актов) (глава 21 КАС РФ)</t>
  </si>
  <si>
    <t>О защите избирательных прав и права на участие в референдуме граждан Российской Федерации (глава 24 КАС РФ)</t>
  </si>
  <si>
    <t xml:space="preserve"> Об оспаривании результатов определения  кадастровой стоимости (глава 25 КАС РФ)</t>
  </si>
  <si>
    <t>О госпитализации гражданина в медицинскую организацию, оказывающую психиатрическую помощь в стационарных условиях, в недобровольном порядке, о продлении срока госпитализации гражданина в недобровольном порядке или о психиатрическом освидетельствовании гражданина в недобровольном порядке (глава 30 КАС РФ)</t>
  </si>
  <si>
    <t>Прочие по главе 30 КАС РФ</t>
  </si>
  <si>
    <t>иные дела по спорам о защите неимущественных благ (ст. 150 ГК РФ)</t>
  </si>
  <si>
    <t>Прочие дела по защите нарушенных или оспариваемых прав, свобод и законных интересов граждан, прав и законных интересов организаций, возникающие из административных и иных публичных правоотношений (глава 22 КАС РФ)</t>
  </si>
  <si>
    <t>Прочие о взыскании обязательных платежей и санкций (глава 32,  в т.ч. рассматриваемые в порядке главы 11.1 КАС РФ)</t>
  </si>
  <si>
    <t>Президиума Верховного Суда Российской Федерации</t>
  </si>
  <si>
    <t>Иные, возникающие из семейных правоотношений</t>
  </si>
  <si>
    <t>О лишении права заниматься нотариальной деятельностью</t>
  </si>
  <si>
    <t>256</t>
  </si>
  <si>
    <t>257</t>
  </si>
  <si>
    <t>258</t>
  </si>
  <si>
    <t>259</t>
  </si>
  <si>
    <t>260</t>
  </si>
  <si>
    <t>261</t>
  </si>
  <si>
    <t>О взыскании денежных сумм в счет уплаты установленных законом обязательных платежей и санкций с физических лиц  (глава 32,  в т.ч. рассматриваемые  в порядке главы 11.1 КАС РФ)</t>
  </si>
  <si>
    <t>запрет ответчику изменять место пребывания ребенка</t>
  </si>
  <si>
    <t>временный запрет ответчику на выезд из РФ</t>
  </si>
  <si>
    <t>приостановление действий пристава</t>
  </si>
  <si>
    <t>О признании недействительным ненормативного акта, порождающего права и обязанности в сфере социального обеспечения</t>
  </si>
  <si>
    <t>Прочие из пенсионного законодательства</t>
  </si>
  <si>
    <t>О предоставлении гарантий и компенсаций, установленных отдельным категориям граждан, о признании недействительными решений об отказе в их предоставлении</t>
  </si>
  <si>
    <t>О признании недействительным ненормативного акта, порождающего права и обязанности в сфере трудовых правоотношений, отношений по государственной (муниципальной) службе</t>
  </si>
  <si>
    <t>О компенсации морального вреда в связи с причинением вреда жизни и здоровью</t>
  </si>
  <si>
    <t>Об установлении факта нахождения на иждивении</t>
  </si>
  <si>
    <t>из них к государственным органам</t>
  </si>
  <si>
    <t>Объединено дел в отчетном периоде</t>
  </si>
  <si>
    <t>Вынесено частных определений</t>
  </si>
  <si>
    <t>о разрешении споров между федеральными органами государственной власти и органами государственной власти субъектов Российской Федерации,  между органами государственной власти субъектов Российской Федерации,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</t>
  </si>
  <si>
    <t>решений о привлечении к дисциплинарной ответственности</t>
  </si>
  <si>
    <t>решений, повлекших необеспечение положенными видами довольствия</t>
  </si>
  <si>
    <t>Об установлении рыночной стоимости земельных участков и отдельных объектов недвижимости</t>
  </si>
  <si>
    <t>Об изменении кадастровой стоимости в связи с выявлением недостоверных сведений об объекте оценки, использованных при определении его кадастровой стоимости, в том числе об исправлении технической и (или) кадастровой ошибки</t>
  </si>
  <si>
    <t>Составлено мотивированных решений с нарушением установленных сроков</t>
  </si>
  <si>
    <t>По сложным  административным делам продлены председателем суда сроки рассмотрения</t>
  </si>
  <si>
    <t>О предоставлении гарантий и компенсаций, установленных отдельным категориям работников, о признании недействительными решений об отказе в их предоставлении</t>
  </si>
  <si>
    <t>по делам военнослужащих и иных приравненных к ним лиц, подлежащих обязательному государственному страхованию</t>
  </si>
  <si>
    <t>связанные с оказанием медицинской помощи и предоставлением лечения в порядке обязательного медицинского страхования</t>
  </si>
  <si>
    <t>из жилого помещения, принадлежащего на праве собственности</t>
  </si>
  <si>
    <t>Споры, возникающие из пенсионного законодательства</t>
  </si>
  <si>
    <t>Споры, возникающие в связи с участием граждан в долевом строительстве  многоквартирных домов и  иных объектов недвижимости</t>
  </si>
  <si>
    <t>решения органа местного самоуправления о снятии с учета либо об отказе в постановке на учет в качестве нуждающихся в жилых помещениях</t>
  </si>
  <si>
    <t xml:space="preserve">решений органов власти об исключении из подпрограммы «Обеспечение жильем молодых семей» </t>
  </si>
  <si>
    <t>решения общего собрания собственников помещений многоквартирного дома, а также общего собрания ТСЖ</t>
  </si>
  <si>
    <t>в сфере кадастрового учета и регистрации прав на недвижимое имущество</t>
  </si>
  <si>
    <t xml:space="preserve">решений об увольнении с военной службы </t>
  </si>
  <si>
    <t>решений о назначении на должность, снижении в должности</t>
  </si>
  <si>
    <t xml:space="preserve">решений о переводе по службе </t>
  </si>
  <si>
    <t>решений о привлечении к материальной ответственности</t>
  </si>
  <si>
    <t>решения работодателя об отказе  в поступлении на государственную (муниципальную) службу</t>
  </si>
  <si>
    <t>решения работодателя об отказе в приеме на работу, заключении трудового договора</t>
  </si>
  <si>
    <t>О признании недействительным  ненормативного акта, порождающего права и обязанности в сфере пенсионного обеспечения</t>
  </si>
  <si>
    <t xml:space="preserve">инвалидам </t>
  </si>
  <si>
    <t>Иные споры, связанные с предоставлением социальных пособий, компенсационных выплат, денежных субсидий (в т.ч. право на получение которых удостоверяется государственным жилищным сертификатом)</t>
  </si>
  <si>
    <t xml:space="preserve">О признании недействительным ненормативного акта, порождающего  права и обязанности в сфере земельных правоотношений </t>
  </si>
  <si>
    <t>О признании недействительным ненормативного акта, порождающего  права и обязанности в сфере жилищных правоотношений</t>
  </si>
  <si>
    <t>Жалобы  на решения и действия (бездействие) учреждений, предприятий, организаций, их объединений и общественных объединений</t>
  </si>
  <si>
    <t>О признании недействительным ненормативного акта  о предоставлении либо об отказе в предоставлении нежилого помещения в аренду</t>
  </si>
  <si>
    <t>По их результатам внесено представлений и информации</t>
  </si>
  <si>
    <t>Из неоконченных производством приостановлено</t>
  </si>
  <si>
    <t>о присуждении компенсации за нарушение права на уголовное судопроизводство в разумный срок</t>
  </si>
  <si>
    <t xml:space="preserve">О  помещении иностранного гражданина (лица без гражданства), подлежащего депортации или реадмиссии, в специальное учреждение </t>
  </si>
  <si>
    <t xml:space="preserve">Об оспаривании нормативных правовых актов  Судебного департамента при Верховном Суде Российской Федерации </t>
  </si>
  <si>
    <t xml:space="preserve">Об оспаривании нормативных правовых актов Генеральной прокуратуры Российской Федерации, Следственного комитета Российской Федерации </t>
  </si>
  <si>
    <t>Об оспаривании нормативных правовых актов  Центрального банка Российской Федерации</t>
  </si>
  <si>
    <t>Остаток неоконченных дел на начало года</t>
  </si>
  <si>
    <t>Поступило дел в отчетном периоде</t>
  </si>
  <si>
    <t xml:space="preserve"> в связи с обращением прокурора</t>
  </si>
  <si>
    <t>по искам (заявлениям) юридических лиц, в т.ч. госорганов</t>
  </si>
  <si>
    <t>Остаток неоконченных дел на конец отчетного периода</t>
  </si>
  <si>
    <t>Из строки «Всего дел, возникающих  из административных и иных публичных правоотношений»</t>
  </si>
  <si>
    <t>дата составления отчета</t>
  </si>
  <si>
    <t xml:space="preserve">Категория суда </t>
  </si>
  <si>
    <t xml:space="preserve">Категория дел </t>
  </si>
  <si>
    <t>Категория дел</t>
  </si>
  <si>
    <t>Связанные с приватизацией жилой площади</t>
  </si>
  <si>
    <t>Прочие, возникающие из нарушений избирательного законодательства 
(глава 24 КАС РФ)</t>
  </si>
  <si>
    <t>О восстановлении в родительских правах</t>
  </si>
  <si>
    <t>в связи с увольнением вследствие нарушения установленных правил заключения трудового договора (ст. 84 ТК РФ)</t>
  </si>
  <si>
    <t>Иски физических лиц  к Пенсионному фонду Российской Федерации</t>
  </si>
  <si>
    <t>решений Пенсионного фонда Российской Федерации, его региональных отделений, негосударственных пенсионных фондов об отказе в назначении пенсии, о прекращении выплаты пенсии и т.п.</t>
  </si>
  <si>
    <t>Иные споры, связанные с предоставлением государственной социальной помощи (скидки по оплате жилищно-коммунальных услуг, бесплатное обеспечение лекарствами, льготы и другие)</t>
  </si>
  <si>
    <t>О взыскании страхового возмещения (выплат) (страхование жизни и здоровья)</t>
  </si>
  <si>
    <t>Иные споры членов кооперативов, участников ТСЖ (других жилищных организаций)</t>
  </si>
  <si>
    <t>О взыскании страхового возмещения (выплат) (имущественное страхование)</t>
  </si>
  <si>
    <t>об оспаривании постановлений, действий (бездействия) судебных приставов-исполнителей и иных должностных лиц ФССП РФ, если от разрешения данных требований зависит определение гражданских прав и обязанностей</t>
  </si>
  <si>
    <t>Об оспаривании решения, действия (бездействия) участковой избирательной комиссии,  комиссий референдума</t>
  </si>
  <si>
    <t>О приостановлении деятельности:</t>
  </si>
  <si>
    <t>централизованных религиозных организаций, имеющих местные религиозные организации на территории двух и более субъектов Российской Федерации (межрегиональных религиозных организаций)</t>
  </si>
  <si>
    <t>религиозных организаций, не являющихся юридическими лицами</t>
  </si>
  <si>
    <t>О взыскании налогов и сборов</t>
  </si>
  <si>
    <t>Правительственная комиссия по контролю за осуществлением иностранных инвестиций в Российской Федерации</t>
  </si>
  <si>
    <t>Контрольные равенства: 1) строка 1 равна сумме строк 2 - 5</t>
  </si>
  <si>
    <t>Число дел (материалов), в которых имеется аудиозапись судебных заседаний</t>
  </si>
  <si>
    <t>Число судебных заседаний 
(количество дней), в которых проводилась видеозапись</t>
  </si>
  <si>
    <t>с участием более 3 истцов или ответчиков</t>
  </si>
  <si>
    <t>с участием более 10 истцов или ответчиков</t>
  </si>
  <si>
    <t>с участием по коллективным  административным искам, по гражданским искам - более 20 истцов</t>
  </si>
  <si>
    <t xml:space="preserve">Из них рассмотрено свыше общего срока, предусмотренного ГПК РФ / КАС РФ (с учетом срока, указанного в определении по сложному делу) (из строки 17 раздела 8)
</t>
  </si>
  <si>
    <t>Из них рассмотрено коллегиально в связи со сложностью административного  дела (из строки 24 раздела 8)</t>
  </si>
  <si>
    <t>Направлено ответчикам заочных решений с нарушением трехдневного срока (ч. 1 ст. 236 ГПК РФ)</t>
  </si>
  <si>
    <t>По вопросам пребывания несовершеннолетнего в специализированных учебно-воспитательных учреждениях закрытого типа (продление, восстановление срока пребывания, досрочное прекращение, перевод в иное учреждение)</t>
  </si>
  <si>
    <t>Рассмотрено заявлений по новым и вновь открывшимся  обстоятельствам</t>
  </si>
  <si>
    <t xml:space="preserve">Примечание к разделу 9: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</si>
  <si>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Раздел 10. Сведения по гражданским и административным делам о применении мер по обеспечению гражданского иска и мер предварительной защиты по административному иску </t>
    </r>
    <r>
      <rPr>
        <b/>
        <vertAlign val="superscript"/>
        <sz val="16"/>
        <color indexed="8"/>
        <rFont val="Times New Roman"/>
        <family val="1"/>
        <charset val="204"/>
      </rPr>
      <t>1</t>
    </r>
  </si>
  <si>
    <r>
      <rPr>
        <b/>
        <vertAlign val="superscript"/>
        <sz val="9"/>
        <color indexed="8"/>
        <rFont val="Times New Roman"/>
        <family val="1"/>
        <charset val="204"/>
      </rPr>
      <t>1</t>
    </r>
    <r>
      <rPr>
        <b/>
        <sz val="9"/>
        <color indexed="8"/>
        <rFont val="Times New Roman"/>
        <family val="1"/>
        <charset val="204"/>
      </rPr>
      <t xml:space="preserve"> Учитываются как удовлетворенные заявления при рассмотрении дел гражданского и административного судопроизводства, так и при рассмотрении в рамках отдельных производств по материалам.</t>
    </r>
  </si>
  <si>
    <t>Количество дел, по которым вынесены определения о назначении срока предварительного судебного заседания, выходящего за пределы установленных сроков рассмотрения и разрешения дел (ст. 152 ч. 3 ГПК РФ/ ст. 138 КАС РФ)</t>
  </si>
  <si>
    <t>Об оспаривании решений третейского суда</t>
  </si>
  <si>
    <t>Об усыновлении (удочерении) детей</t>
  </si>
  <si>
    <t>Итого материалов по вопросам исполнительного производства  
и другие в порядке гражданского, административного судопроизводства, разрешенные судом (мировым судье)</t>
  </si>
  <si>
    <t>Исполнение решений других государств на территории Российской Федерации</t>
  </si>
  <si>
    <t>Об ограничении доступа к аудиовизуальному сервису</t>
  </si>
  <si>
    <t>Раздел 8. Справки к разделам 2 и 3</t>
  </si>
  <si>
    <t>Раздел 4. Основания прекращения гражданских  и административных дел</t>
  </si>
  <si>
    <t>Раздел  5. Общая продолжительность рассмотрения  гражданских и административных дел в судебной системе</t>
  </si>
  <si>
    <t>Раздел 6. Результат рассмотрения заявлений в соответствии с Федеральным законом от  30.04.2010 № 68-ФЗ «О компенсации за нарушение права на судопроизводство в разумный срок или права на исполнение судебного акта в разумный срок»</t>
  </si>
  <si>
    <t>Раздел 7. Использование видеo-конференц-связи, аудиозаписи и видеозаписи в судебных заседаниях при рассмотрении  гражданских и  административных дел и материалов, рассматриваемых в порядке гражданского и административного судопроизводства по 1 инстанции</t>
  </si>
  <si>
    <t xml:space="preserve">о присуждении компенсации за нарушение права на судопроизводство в разумный срок или права на исполнение судебного акта в разумный срок по делам, подсудным  областным и равным им судам, окружным (флотским) военным судам                                      </t>
  </si>
  <si>
    <t>Об оспаривании нормативных правовых актов представительных органов муниципальных образований</t>
  </si>
  <si>
    <t>Об оспаривании нормативных правовых актов исполнительных органов государственной власти субъектов Российской Федерации</t>
  </si>
  <si>
    <t>Об оспаривании нормативных правовых актов исполнительных  органов муниципальных образований, главы муниципального образования</t>
  </si>
  <si>
    <t xml:space="preserve">об оспаривании решений (действий/бездействия) судебного пристава-исполнителя о временном ограничении права на выезд должника из Российской Федерации </t>
  </si>
  <si>
    <t>об оспаривании решений (действий/бездействия) судебного пристава-исполнителя о взыскании с должника расходов по совершению исполнительского действий и исполнительного сбора</t>
  </si>
  <si>
    <t>в отношении граждан Российской Федерации</t>
  </si>
  <si>
    <t>в отношении иностранных граждан или лиц без гражданства</t>
  </si>
  <si>
    <t>Об оспаривании решений об аннулировании разрешения на временное проживание,  вида на жительства (статьи 7 и 9 Федерального закона от 25.07.2002 № 115-ФЗ "О правовом положении иностранных граждан в Российской Федерации")</t>
  </si>
  <si>
    <t>Об оспаривании решений, действий (бездействия), связанных с государственной итоговой аттестации (ст. 59 Федерального закона от 29.12.2012 № 273-ФЗ "Об образовании в Российской Федерации")</t>
  </si>
  <si>
    <t xml:space="preserve">Об оспаривании решения ВККС РФ о наложении дисциплинарного взыскания на судью (ч. 3 ст. 230 КАС РФ) </t>
  </si>
  <si>
    <t xml:space="preserve">Об оспаривании решения ВККС РФ о результатах квалификационной аттестации судьи (ч. 3 ст. 230 КАС РФ) </t>
  </si>
  <si>
    <t>Об оспаривании решений избирательных комиссий по проведению референдума</t>
  </si>
  <si>
    <t>об отказе в проведении референдума</t>
  </si>
  <si>
    <t>об отказе в регистрации  инициативной группы по проведению референдума, иной группы участников референдума</t>
  </si>
  <si>
    <t>иные решения</t>
  </si>
  <si>
    <t xml:space="preserve">Об отмене регистрации кандидата на выборную должность местного самоуправления </t>
  </si>
  <si>
    <t>о регистрации кандидата</t>
  </si>
  <si>
    <t>об аннулировании регистрации кандидата</t>
  </si>
  <si>
    <t>о заверении списка кандидатов</t>
  </si>
  <si>
    <t>об отказе в заверении списка кандидатов</t>
  </si>
  <si>
    <t>о регистрации кандидата,  списка кандидатов</t>
  </si>
  <si>
    <t>об отказе в регистрации кандидата, списка кандидатов</t>
  </si>
  <si>
    <t>об аннулировании регистрации кандидата, списка кандидатов</t>
  </si>
  <si>
    <t>об исключении кандидата из заверенного списка кандидатов</t>
  </si>
  <si>
    <t>Об отмене регистрации списка кандидатов на выборах в законодательные (представительные) органы государственной власти субъектов Российской Федерации</t>
  </si>
  <si>
    <t>Об отмене регистрации кандидата на выборах в законодательные (представительные) органы государственной власти субъектов Российской Федерации</t>
  </si>
  <si>
    <t>Об отмене регистрации кандидата на выборах в представительные органы местного самоуправления</t>
  </si>
  <si>
    <t>о продлении административного надзора</t>
  </si>
  <si>
    <t>о дополнении ранее установленных административных ограничений</t>
  </si>
  <si>
    <t>Пенсионный Фонд Российской Федерации</t>
  </si>
  <si>
    <t xml:space="preserve">Из них  (из строки 1) </t>
  </si>
  <si>
    <t>связанные с государственной тайной</t>
  </si>
  <si>
    <t>с участием иностранных лиц</t>
  </si>
  <si>
    <t>О вскрытии нерозданных почтовых отправлений (ст. 21 ФЗ от 17.07.1999 № 176 "О почтовой связи")</t>
  </si>
  <si>
    <t>О возвращении государственной пошлины</t>
  </si>
  <si>
    <t xml:space="preserve">Рассмотрено судебных поручений </t>
  </si>
  <si>
    <t>О защите чести, достоинства, деловой репутации</t>
  </si>
  <si>
    <t>Оспариваемые НПА, решение отменены или пересмотрены и перестали затрагивать права, свободы и законные интересы административного истца (ч. 2 ст. 194 КАС РФ)</t>
  </si>
  <si>
    <t xml:space="preserve">Из графы 2 повторно по вновь открывшимся или новым обстоятельствам судебных постановлений, вступивших в законную силу </t>
  </si>
  <si>
    <t xml:space="preserve">О выдаче исполнительных листов на принудительное исполнение решений третейских судов      </t>
  </si>
  <si>
    <t>Связанные с выполнением судами функций содействия в отношении третейских судов</t>
  </si>
  <si>
    <t>Резервная строка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</si>
  <si>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</si>
  <si>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</si>
  <si>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</si>
  <si>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</si>
  <si>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</si>
  <si>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</si>
  <si>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</si>
  <si>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</si>
  <si>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</si>
  <si>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</si>
  <si>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</si>
  <si>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</si>
  <si>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</si>
  <si>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</si>
  <si>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</si>
  <si>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</si>
  <si>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</si>
  <si>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</si>
  <si>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</si>
  <si>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</si>
  <si>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</si>
  <si>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</si>
  <si>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</si>
  <si>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</si>
  <si>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</si>
  <si>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</si>
  <si>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</si>
  <si>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</si>
  <si>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</si>
  <si>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</si>
  <si>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</si>
  <si>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</si>
  <si>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</si>
  <si>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</si>
  <si>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</si>
  <si>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</si>
  <si>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</si>
  <si>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О признании недействительными сделок по отчуждению совестно нажитого имущества супругов</t>
  </si>
  <si>
    <t>О возложении обязанности выдать трудовую книжку, дубликат трудовой книжки, взыскании компенсации за задержку выдачи трудовой книжки</t>
  </si>
  <si>
    <t>О сохранении жилого помещения в перепланированном или переустроенном виде</t>
  </si>
  <si>
    <t xml:space="preserve">О приведении помещения в первоначальное состояние </t>
  </si>
  <si>
    <t>О признании недействительными сделок с земельными участками, истребовании из незаконного владения земельных участков, снятии с кадастрового учета земельных участков</t>
  </si>
  <si>
    <t>Споры, вытекающие из договора аренды земельных участков</t>
  </si>
  <si>
    <t>Об установлении факта трудовых отношений</t>
  </si>
  <si>
    <t>по обращениям финансовых управляющих в связи с рассмотрением дел о банкротстве в арбитражных судах</t>
  </si>
  <si>
    <t>рассмотрено с участием специалиста</t>
  </si>
  <si>
    <t>О возмещении ответчику убытков, причиненных обеспечением иска (ст. 146 ГПК РФ)</t>
  </si>
  <si>
    <t>иных органов</t>
  </si>
  <si>
    <t>Всего рассмотрено (окончено производством)</t>
  </si>
  <si>
    <t>из них удовлетворено</t>
  </si>
  <si>
    <t>отказано в удовлетворении</t>
  </si>
  <si>
    <t>гражданские дела</t>
  </si>
  <si>
    <t>административные дела</t>
  </si>
  <si>
    <t xml:space="preserve">Аналитическая работа по гражданским и административным делам: проведено обобщений судебной практики                                                                                                                                                                             </t>
  </si>
  <si>
    <t>решений государственных органов о прекращении допуска к государственной тайне</t>
  </si>
  <si>
    <t>по вопросам предоставления жилого помещения по договору социального найма и найма жилого помещения</t>
  </si>
  <si>
    <t>решения об отказе в признании членами семьи лиц, совместно проживающих в жилом помещении, понуждении выдать государственный жилищный сертификат</t>
  </si>
  <si>
    <t>Заявления юридических лиц к физическим лицам</t>
  </si>
  <si>
    <t>из них  государственных органов к физическим лицам</t>
  </si>
  <si>
    <t>Заявления физических лиц к физическим лицам</t>
  </si>
  <si>
    <t xml:space="preserve">Заявления юридических лиц к юридическим лицам </t>
  </si>
  <si>
    <t>О  присуждении компенсации за нарушение права на судопроизводство в разумный срок
(глава 26 КАС РФ)</t>
  </si>
  <si>
    <t>О разделе совместно нажитого имущества между супругами</t>
  </si>
  <si>
    <t>О взыскании алиментов на содержание совершеннолетнего нетрудоспособного члена семьи</t>
  </si>
  <si>
    <t>об обязании изменить дату и формулировку причин увольнения, об обязании перевести на другую работу  в связи с признанием приказа в отношении  государственного (муниципального) служащего об увольнении недействительным</t>
  </si>
  <si>
    <t xml:space="preserve">партии </t>
  </si>
  <si>
    <t>регионального отделения или иных структурных подразделений партии</t>
  </si>
  <si>
    <t>Материалы, рассматриваемые в порядке исполнительного производства и исполнения решений, рассматриваемые в административном судопроизводстве</t>
  </si>
  <si>
    <t>вынесено решение о признании решения и выдаче исполнительного листа</t>
  </si>
  <si>
    <t>о признании и исполнении решений иностранных судов по семейным делам</t>
  </si>
  <si>
    <t>Конституционного Суда Российской Федерации</t>
  </si>
  <si>
    <t>Всего удовлетворено</t>
  </si>
  <si>
    <t>Нарушение права на рассмотрение административного  дела в разумные сроки</t>
  </si>
  <si>
    <t>О направлении в центры временного содержания (ст. 22 Федерального Закона «Об основах системы профилактики безнадзорности и правонарушений несовершеннолетних»)</t>
  </si>
  <si>
    <t>Об обеспечении иска (ч. 1 ст. 140, 144.1 ГПК РФ)/мер предварительной защиты по административному иску (ч. 2 ст. 85 КАС РФ)</t>
  </si>
  <si>
    <t>Об отмене мер по обеспечению иска (ст. 144 ГПК РФ) и мер предварительной защиты по административному иску (ст. 89 КАС РФ)</t>
  </si>
  <si>
    <t>О замене одних мер по обеспечению иска (ст. 143 ГПК РФ) и мер предварительной защиты по административному иску (ст. 91 КАС РФ) на другие</t>
  </si>
  <si>
    <t>Оставлено заявлений без движения на конец отчетного периода (ч. 1 ст. 136 ГПК РФ, ч. 1 ст. 130 КАС РФ)</t>
  </si>
  <si>
    <t>Вынесено определений о непринятии отказа  истца от  иска, признания иска ответчиком (ч. 2 ст. 39 ГПК РФ, ч. 5 ст. 46 КАС РФ)</t>
  </si>
  <si>
    <t>Вынесено определений об отказе в утверждении  мирового соглашения / соглашения сторон о примирении (ч. 2 ст. 39 ГПК РФ,  
ч. 6 ст. 46 КАС РФ)</t>
  </si>
  <si>
    <t>Гражданское судопроизводство</t>
  </si>
  <si>
    <t>Административное судопроизводство</t>
  </si>
  <si>
    <t>О признании гражданина безвестно отсутствующим или об объявлении гражданина умершим</t>
  </si>
  <si>
    <t>О признании гражданина ограниченно дееспособным</t>
  </si>
  <si>
    <t>Об объявлении несовершеннолетнего полностью дееспособным (эмансипации)</t>
  </si>
  <si>
    <t>Гарнизонные военные суды</t>
  </si>
  <si>
    <t>о взыскании невыплаченной заработной платы, других выплат ( и компенсации за задержку их выплаты)</t>
  </si>
  <si>
    <t>по искам работников (кроме компенсации за задержку выплаты заработной платы, других выплат)</t>
  </si>
  <si>
    <t>по искам работодателей</t>
  </si>
  <si>
    <t>женщинам, лицам с семейными обязанностями</t>
  </si>
  <si>
    <t>несовершеннолетним</t>
  </si>
  <si>
    <t>работающим в районах Крайнего Севера и приравненных к ним местностях</t>
  </si>
  <si>
    <t>иным категориям работников</t>
  </si>
  <si>
    <t>Об устранении препятствий в пользовании земельными участками и объектами недвижимости</t>
  </si>
  <si>
    <t>Споры, связанные с самовольной постройкой</t>
  </si>
  <si>
    <t>Споры о правах на земельные участки, на которых расположены многоквартирные дома</t>
  </si>
  <si>
    <t>Прочие по главе 25 КАС РФ</t>
  </si>
  <si>
    <t>206</t>
  </si>
  <si>
    <t>207</t>
  </si>
  <si>
    <t>208</t>
  </si>
  <si>
    <t>209</t>
  </si>
  <si>
    <t>210</t>
  </si>
  <si>
    <t>211</t>
  </si>
  <si>
    <t>212</t>
  </si>
  <si>
    <t>213</t>
  </si>
  <si>
    <t>Об ограничении родительских прав</t>
  </si>
  <si>
    <t>По искам работников о взыскании излишне удержанных  из заработной платы сумм налога</t>
  </si>
  <si>
    <t>военнослужащим</t>
  </si>
  <si>
    <t>лицам, пострадавшим в результате радиационных и техногенных катастроф</t>
  </si>
  <si>
    <t>жертвам политических репрессий</t>
  </si>
  <si>
    <t>переселенцам и беженцам</t>
  </si>
  <si>
    <t>отказа в предоставлении государственной социальной помощи, социального обслуживания,   льгот по системе социального обслуживания</t>
  </si>
  <si>
    <t xml:space="preserve">отказа в предоставлении мер социальной поддержки в связи с утратой жилого помещения </t>
  </si>
  <si>
    <t>отказа в принятии на учёт для получения единовременной социальной выплаты для приобретения или строительства жилого помещения</t>
  </si>
  <si>
    <t>по искам застрахованных</t>
  </si>
  <si>
    <t xml:space="preserve">решений администраций муниципальных образований об отказе в назначении пенсии, в перерасчете пенсии за выслугу лет, о прекращении выплаты пенсии, доплаты к пенсии муниципальным служащим </t>
  </si>
  <si>
    <t>гражданин Российской Федерации</t>
  </si>
  <si>
    <t>Административный истец:</t>
  </si>
  <si>
    <t>иностранный гражданин</t>
  </si>
  <si>
    <t>лица без гражданства</t>
  </si>
  <si>
    <t>российская организация</t>
  </si>
  <si>
    <t>иностранная организация</t>
  </si>
  <si>
    <t>Число административных дел, по которым прекращено производство</t>
  </si>
  <si>
    <t>Число гражданских дел, по которым прекращено производство</t>
  </si>
  <si>
    <t>Число дел (материалов) рассмотренных с использованием ВКС</t>
  </si>
  <si>
    <t>Материалы в порядке исполнительного производства и исполнения судебных решений в гражданском судопроизводстве</t>
  </si>
  <si>
    <t>Социальные споры</t>
  </si>
  <si>
    <t>о защите права использования результатов интеллектуальной деятельности в составе единой технологии</t>
  </si>
  <si>
    <t>связанные с прекращением допуска к государственной тайне</t>
  </si>
  <si>
    <t>связанные с несоблюдением ограничений и запретов, установленных в целях противодействия коррупции</t>
  </si>
  <si>
    <t>в случае введения процедур банкротства</t>
  </si>
  <si>
    <t>Дела об оплате труда</t>
  </si>
  <si>
    <t>О возмещении ущерба, причиненного при исполнении трудовых обязанностей</t>
  </si>
  <si>
    <t>по делам лиц, пострадавших от несчастных случаев на производстве и профессиональных заболеваний</t>
  </si>
  <si>
    <t>Споры, возникающие из семейных правоотношений</t>
  </si>
  <si>
    <t>Споры, возникающие из трудовых правоотношений</t>
  </si>
  <si>
    <t>Споры, возникающие из жилищного законодательства</t>
  </si>
  <si>
    <t>из жилого помещения, занимаемого по договору специализированного найма (служебного помещения, общежития и др.)</t>
  </si>
  <si>
    <t>Споры, связанные с землепользованием</t>
  </si>
  <si>
    <t>Административные дела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</si>
  <si>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</si>
  <si>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</si>
  <si>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</si>
  <si>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</si>
  <si>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</si>
  <si>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</si>
  <si>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</si>
  <si>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</si>
  <si>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</si>
  <si>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</si>
  <si>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Раздел 2. Движение и результаты рассмотрения гражданских дел </t>
  </si>
  <si>
    <t>Иные в порядке гражданского судопроизводства</t>
  </si>
  <si>
    <t>Дела особого производства</t>
  </si>
  <si>
    <t>Административные дела о защите нарушенных или оспариваемых прав, свобод и законных интересов граждан, прав и законных интересов организаций, возникающие из административных и иных публичных правоотношений</t>
  </si>
  <si>
    <t>11</t>
  </si>
  <si>
    <t>12</t>
  </si>
  <si>
    <t>13</t>
  </si>
  <si>
    <t>14</t>
  </si>
  <si>
    <t>15</t>
  </si>
  <si>
    <t>16</t>
  </si>
  <si>
    <t xml:space="preserve">по искам служащего </t>
  </si>
  <si>
    <t xml:space="preserve">по искам представителя нанимателя </t>
  </si>
  <si>
    <t>российское общественное объединение</t>
  </si>
  <si>
    <t>иностранное общественное объединение</t>
  </si>
  <si>
    <t>международное общественное объединение</t>
  </si>
  <si>
    <t>российская религиозная организация</t>
  </si>
  <si>
    <t>иностранная религиозная организация</t>
  </si>
  <si>
    <t>Об оспаривании нормативных правовых актов по вопросам реализации избирательных прав и права на участие в референдуме граждан Российской Федерации</t>
  </si>
  <si>
    <t xml:space="preserve">о досрочном прекращении административного надзора </t>
  </si>
  <si>
    <t>Об освобождении имущества от ареста (за исключением споров, возникающих в ходе исполнительного производства)</t>
  </si>
  <si>
    <t>о признании торгов недействительными</t>
  </si>
  <si>
    <t>о возмещении убытков, причиненных в результате совершения исполнительных действий и (или) применения мер принудительного исполнения</t>
  </si>
  <si>
    <t>в сфере иных правоотношений</t>
  </si>
  <si>
    <t>международная религиозная организация</t>
  </si>
  <si>
    <t>общественное объединение, не являющиеся юридическим лицом</t>
  </si>
  <si>
    <t>религиозная организация, не являющаяся юридическим лицом</t>
  </si>
  <si>
    <t>орган государственной власти</t>
  </si>
  <si>
    <t>иной государственный орган</t>
  </si>
  <si>
    <t>орган местного самоуправления</t>
  </si>
  <si>
    <t>избирательная комиссия</t>
  </si>
  <si>
    <t>комиссия референдума</t>
  </si>
  <si>
    <t>должностное лицо</t>
  </si>
  <si>
    <t>Административный ответчик:</t>
  </si>
  <si>
    <t>государственный служащий</t>
  </si>
  <si>
    <t>муниципальный служащий</t>
  </si>
  <si>
    <t>Президент Российской Федерации</t>
  </si>
  <si>
    <t>Совет Федерации Федерального Собрания Российской Федерации</t>
  </si>
  <si>
    <t>Государственная Дума Федерального Собрания Российской Федерации</t>
  </si>
  <si>
    <t>Правительство Российской Федерации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</si>
  <si>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</si>
  <si>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</si>
  <si>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</si>
  <si>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</si>
  <si>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</si>
  <si>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</si>
  <si>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</si>
  <si>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</si>
  <si>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</si>
  <si>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</si>
  <si>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</si>
  <si>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</si>
  <si>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</si>
  <si>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</si>
  <si>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</si>
  <si>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</si>
  <si>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</si>
  <si>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</si>
  <si>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</si>
  <si>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</si>
  <si>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</si>
  <si>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</si>
  <si>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</si>
  <si>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</si>
  <si>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</si>
  <si>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</si>
  <si>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</si>
  <si>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</si>
  <si>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</si>
  <si>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</si>
  <si>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</si>
  <si>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</si>
  <si>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</si>
  <si>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</si>
  <si>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</si>
  <si>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</si>
  <si>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</si>
  <si>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</si>
  <si>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</si>
  <si>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</si>
  <si>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</si>
  <si>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</si>
  <si>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</si>
  <si>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</si>
  <si>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</si>
  <si>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</si>
  <si>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</si>
  <si>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</si>
  <si>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</si>
  <si>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</si>
  <si>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</si>
  <si>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</si>
  <si>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</si>
  <si>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</si>
  <si>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</si>
  <si>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</si>
  <si>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</si>
  <si>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</si>
  <si>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</si>
  <si>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</si>
  <si>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</si>
  <si>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</si>
  <si>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</si>
  <si>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</si>
  <si>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</si>
  <si>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</si>
  <si>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</si>
  <si>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</si>
  <si>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</si>
  <si>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</si>
  <si>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</si>
  <si>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</si>
  <si>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</si>
  <si>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</si>
  <si>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</si>
  <si>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</si>
  <si>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</si>
  <si>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</si>
  <si>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</si>
  <si>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</si>
  <si>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</si>
  <si>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</si>
  <si>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</si>
  <si>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</si>
  <si>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</si>
  <si>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религиозных организаций</t>
  </si>
  <si>
    <t>общероссийских общественных объединений</t>
  </si>
  <si>
    <t>32</t>
  </si>
  <si>
    <t>35</t>
  </si>
  <si>
    <t>47</t>
  </si>
  <si>
    <t>48</t>
  </si>
  <si>
    <t>54</t>
  </si>
  <si>
    <t>66</t>
  </si>
  <si>
    <t>74</t>
  </si>
  <si>
    <t>84</t>
  </si>
  <si>
    <t>87</t>
  </si>
  <si>
    <t>93</t>
  </si>
  <si>
    <t>104</t>
  </si>
  <si>
    <t>115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</si>
  <si>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</si>
  <si>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</si>
  <si>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</si>
  <si>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</si>
  <si>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</si>
  <si>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</si>
  <si>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</si>
  <si>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</si>
  <si>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</si>
  <si>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</si>
  <si>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</si>
  <si>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</si>
  <si>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</si>
  <si>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</si>
  <si>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</si>
  <si>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</si>
  <si>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</si>
  <si>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</si>
  <si>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</si>
  <si>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</si>
  <si>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</si>
  <si>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</si>
  <si>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</si>
  <si>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</si>
  <si>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</si>
  <si>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</si>
  <si>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</si>
  <si>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</si>
  <si>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</si>
  <si>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</si>
  <si>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</si>
  <si>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</si>
  <si>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</si>
  <si>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</si>
  <si>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 xml:space="preserve">Раздел 3. Движение и результаты рассмотрения административных дел </t>
  </si>
  <si>
    <t>Итого дел искового производства 
(сумма строк 1-5)</t>
  </si>
  <si>
    <t>иным категориям граждан о предоставлении гарантий и компенсаций</t>
  </si>
  <si>
    <t>оспаривание решений о выселении военнослужащих</t>
  </si>
  <si>
    <t>Споры, связанные с личным страхованием (кроме социальных споров)</t>
  </si>
  <si>
    <t>Об оспаривании ненормативных правовых актов Министерства обороны Российской Федерации, иных федеральных органов исполнительной власти, в которых федеральным законом предусмотрена военная служба, касающихся прав, свобод и охраняемых законом интересов военнослужащих, граждан, проходящих военные сборы</t>
  </si>
  <si>
    <t>Об оспаривании ненормативных правовых актов Генеральной прокуратуры Российской Федерации и Следственного комитета Российской Федерации, касающихся прав,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</t>
  </si>
  <si>
    <t>О психиатрическом освидетельствовании гражданина в недобровольном порядке</t>
  </si>
  <si>
    <t>О госпитализации гражданина в медицинскую противотуберкулезную организацию в недобровольном порядке</t>
  </si>
  <si>
    <t xml:space="preserve">Об ошибках и о неточностях в списках избирателей, участников референдума </t>
  </si>
  <si>
    <t>О расформировании избирательной комиссии, комиссии референдума</t>
  </si>
  <si>
    <t>Об отмене регистрации инициативной группы по проведению референдума, иной группы участников референдума</t>
  </si>
  <si>
    <t>Об отмене регистрации кандидата в депутаты Государственной Думы Федерального Собрания Российской Федерации, выдвинутого по одномандатному избирательному округу</t>
  </si>
  <si>
    <t>Об отмене регистрации кандидата на должность высшего должностного лица субъекта Российской Федерации (руководителя высшего исполнительного органа государственной власти субъекта Российской Федерации)</t>
  </si>
  <si>
    <t>О прекращении деятельности инициативной группы по проведению референдума Российской Федерации, инициативной агитационной группы</t>
  </si>
  <si>
    <t>Об оспаривании решений (уклонения от принятия решений) Центральной избирательной комиссии Российской Федерации (независимо от уровня выборов, референдума), за исключением решений, оставляющих в силе решения нижестоящих избирательных комиссий, комиссий референдума</t>
  </si>
  <si>
    <t>Об оспаривании решений Центральной избирательной комиссии Российской Федерации о результатах выборов Президента Российской Федерации, депутатов Государственной Думы Федерального Собрания Российской Федерации</t>
  </si>
  <si>
    <t>О ликвидации:</t>
  </si>
  <si>
    <t>О запрете деятельности:</t>
  </si>
  <si>
    <t>О прекращении деятельности средств массовой информации</t>
  </si>
  <si>
    <t>о частичной отмене ранее установленных поднадзорному лицу административных ограничений</t>
  </si>
  <si>
    <t>Прочие по главе 23 КАС РФ</t>
  </si>
  <si>
    <t>Прочие по главе 26 КАС РФ</t>
  </si>
  <si>
    <t>Прочие по главе 27 КАС РФ</t>
  </si>
  <si>
    <t>Прочие по главе 28 КАС РФ</t>
  </si>
  <si>
    <t>О признании забастовок незаконными и возмещении причиненного ими ущерба</t>
  </si>
  <si>
    <t>Трудовые споры, связанные с защитой персональных данных работника</t>
  </si>
  <si>
    <t>20</t>
  </si>
  <si>
    <t>46</t>
  </si>
  <si>
    <t>57</t>
  </si>
  <si>
    <t>67</t>
  </si>
  <si>
    <t>68</t>
  </si>
  <si>
    <t>69</t>
  </si>
  <si>
    <t>70</t>
  </si>
  <si>
    <t>71</t>
  </si>
  <si>
    <t>72</t>
  </si>
  <si>
    <t>73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</si>
  <si>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</si>
  <si>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</si>
  <si>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</si>
  <si>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</si>
  <si>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</si>
  <si>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</si>
  <si>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</si>
  <si>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</si>
  <si>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</si>
  <si>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85</t>
  </si>
  <si>
    <t>86</t>
  </si>
  <si>
    <t>88</t>
  </si>
  <si>
    <t>89</t>
  </si>
  <si>
    <t>90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</si>
  <si>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</si>
  <si>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</si>
  <si>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</si>
  <si>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</si>
  <si>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</si>
  <si>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</si>
  <si>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</si>
  <si>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</si>
  <si>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</si>
  <si>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</si>
  <si>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</si>
  <si>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</si>
  <si>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</si>
  <si>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</si>
  <si>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</si>
  <si>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</si>
  <si>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</si>
  <si>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</si>
  <si>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</si>
  <si>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</si>
  <si>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</si>
  <si>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</si>
  <si>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116</t>
  </si>
  <si>
    <t>117</t>
  </si>
  <si>
    <t>118</t>
  </si>
  <si>
    <t>119</t>
  </si>
  <si>
    <t>120</t>
  </si>
  <si>
    <t>Об оспаривании решений и действий (бездействия) 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судьи, а также об оспаривании действий (бездействия) указанных экзаменационных комиссий, в результате которых кандидат на должность судьи не был допущен к сдаче квалификационного экзамена</t>
  </si>
  <si>
    <t>Об оспаривании решений и действий (бездействия) 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судьи, а также об оспаривании действий (бездействия) указанной экзаменационной комиссии, в результате которых кандидат на должность судьи не был допущен к сдаче квалификационного экзамена</t>
  </si>
  <si>
    <t>Об оспаривании решения или действия (бездействия) комиссии по рассмотрению споров о результатах определения кадастровой стоимости</t>
  </si>
  <si>
    <t>О присуждении компенсации за нарушение права на судопроизводство в разумный срок или права на исполнение судебного акта в разумный срок по делам, подсудным мировым судьям, районным судам, гарнизонным военным судам:</t>
  </si>
  <si>
    <t>«Административный ответчик» (из них орган власти субъекта Российской Федерации):</t>
  </si>
  <si>
    <t xml:space="preserve">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
</t>
  </si>
  <si>
    <t>о присуждении компенсации за нарушение права на административное судопроизводство в разумный срок  (в т.ч. по делам об административных правонарушениях)</t>
  </si>
  <si>
    <t xml:space="preserve">Прочие административные дела, связанные с  госпитализацией гражданина в медицинскую противотуберкулезную организацию в недобровольном порядке </t>
  </si>
  <si>
    <t>Иные споры об опеке и попечительстве над несовершеннолетними, недееспособными гражданами, гражданами, ограниченными в дееспособности</t>
  </si>
  <si>
    <t>предписания Государственной инспекции труда</t>
  </si>
  <si>
    <t>О взыскании алиментов на содержание несовершеннолетних детей</t>
  </si>
  <si>
    <t>в другие органы</t>
  </si>
  <si>
    <t>Должностное лицо, 
ответственное за 
составление отчета</t>
  </si>
  <si>
    <t>Всего подано заявлений об ускорении  рассмотрения дела</t>
  </si>
  <si>
    <t>№ стр.</t>
  </si>
  <si>
    <t xml:space="preserve">в судебной системе и в органы Судебного департамента </t>
  </si>
  <si>
    <t>в т. ч. отменено судьей</t>
  </si>
  <si>
    <t>в т.ч. отменено судьей</t>
  </si>
  <si>
    <t>Наименование организации, представившей отчет</t>
  </si>
  <si>
    <t xml:space="preserve">Всего (по уголовному, гражданскому, административному судопроизводствам) </t>
  </si>
  <si>
    <t>Всего поступило  заявлений о присуждении компенсации</t>
  </si>
  <si>
    <t>представительной (законодательной) и исполнительной власти субъектов Российской Федерации</t>
  </si>
  <si>
    <t>федеральной власти</t>
  </si>
  <si>
    <t>Споры, связанные с наследованием имущества</t>
  </si>
  <si>
    <t>Споры, связанные со сделками с частными домами и приватизированными квартирами</t>
  </si>
  <si>
    <t>Споры, связанные с ценными бумагами, акциями, облигациями</t>
  </si>
  <si>
    <t>Счетная палата Российской Федерации</t>
  </si>
  <si>
    <t xml:space="preserve">Уполномоченные при Президенте Российской Федерации по правам </t>
  </si>
  <si>
    <t>Иные  ведомства</t>
  </si>
  <si>
    <t>бездетных или имеющих взрослых детей</t>
  </si>
  <si>
    <t>в связи с исполнением трудовых обязанностей</t>
  </si>
  <si>
    <t>в связи с нарушением правил движения и авариями на транспорте</t>
  </si>
  <si>
    <t>по другим основаниям</t>
  </si>
  <si>
    <t>из договоров с финансово-кредитными учреждениями</t>
  </si>
  <si>
    <t>к средствам массовой информации</t>
  </si>
  <si>
    <t>к гражданам и юридическим лицам</t>
  </si>
  <si>
    <t>cвыше установленных до 3 мес. включительно</t>
  </si>
  <si>
    <t>свыше 3 мес. до 1 года включительно</t>
  </si>
  <si>
    <t>свыше 1 года до 2 лет включительно</t>
  </si>
  <si>
    <t>свыше 2-х лет до 3-х лет включительно</t>
  </si>
  <si>
    <t>свыше 3-х лет</t>
  </si>
  <si>
    <t>cвыше установленных сроков до 3 мес. включительно</t>
  </si>
  <si>
    <t>всего рассмотрено</t>
  </si>
  <si>
    <t>по повторным производствам</t>
  </si>
  <si>
    <t>Свыше 1,5 мес. до 3 мес. включительно</t>
  </si>
  <si>
    <t>Свыше 3 мес. до 1 года включительно</t>
  </si>
  <si>
    <t>Свыше 1 года до 2 лет включительно</t>
  </si>
  <si>
    <t>Свыше 2 лет до 3 лет включительно</t>
  </si>
  <si>
    <t>Свыше 3 лет</t>
  </si>
  <si>
    <t>ОКПО</t>
  </si>
  <si>
    <t xml:space="preserve"> ОКАТО</t>
  </si>
  <si>
    <t>Почтовый адрес</t>
  </si>
  <si>
    <t xml:space="preserve">Из числа дел, по которым судебные акты вступили в силу в отчетном периоде
</t>
  </si>
  <si>
    <t>О признании брака недействительным</t>
  </si>
  <si>
    <t>Об изменении, расторжении и признании недействительным брачного договора</t>
  </si>
  <si>
    <t>О выделе доли супруга-должника из общего имущества супругов для обращения на нее взыскания</t>
  </si>
  <si>
    <t>Об оспаривании отцовства (материнства)</t>
  </si>
  <si>
    <t>Споры, связанные с осуществлением несовершеннолетними своих прав</t>
  </si>
  <si>
    <t>О признании недействительным решения об отказе в распоряжении средствами (частью средств) материнского (семейного) капитала</t>
  </si>
  <si>
    <t>О признании недействительным акта  органов опеки и попечительства, в том числе о назначении опекуном (попечителем), об освобождении, отстранении опекуна (попечителя) от исполнения своих обязанностей,  о выдаче (отказе в выдаче) разрешений на совершение сделок с имуществом подопечных</t>
  </si>
  <si>
    <t>О признании недействительным решения органа власти об отказе в предоставлении ребенку места в дошкольном образовательном учреждении</t>
  </si>
  <si>
    <t>По искам военнослужащих и иных приравненных к ним лиц</t>
  </si>
  <si>
    <t>О признании недействительным отказа в выдаче удостоверения (например, ветерана труда, участника ликвидации аварии на ЧАЭС и т.п.), о признании недействительным решения об аннулировании удостоверения</t>
  </si>
  <si>
    <t>о признании права собственности на садовые участки и объекты недвижимости</t>
  </si>
  <si>
    <t>о порядке выдела земельного участка в счет земельных долей в праве общей собственности из земель сельскохозяйственного назначения</t>
  </si>
  <si>
    <t>о признании права собственности на невостребованные земельные участки в составе земель сельскохозяйственного назначения</t>
  </si>
  <si>
    <t>о предоставлении (либо об отказе в предоставлении) земельного участка</t>
  </si>
  <si>
    <t>об изъятии земельных участков для государственных или муниципальных нужд и определении их выкупной цены</t>
  </si>
  <si>
    <t>о разделе наследственного имущества</t>
  </si>
  <si>
    <t>о признании завещания недействительным</t>
  </si>
  <si>
    <t>о признании недостойным наследником</t>
  </si>
  <si>
    <t>об ответственности наследников по долгам наследодателя</t>
  </si>
  <si>
    <t>об освобождении имущества от ареста</t>
  </si>
  <si>
    <t>об отмене установленного судебным приставом-исполнителем запрета на распоряжение имуществом</t>
  </si>
  <si>
    <t>Гражданские дела:</t>
  </si>
  <si>
    <t>Административные дела:</t>
  </si>
  <si>
    <t>решений, повлекших нарушение жилищных прав военнослужащих</t>
  </si>
  <si>
    <t>решений, повлекших невыплату компенсации за наем жилья</t>
  </si>
  <si>
    <t xml:space="preserve">решений, повлекших нарушение прав военнослужащих при ипотечном кредитовании </t>
  </si>
  <si>
    <t>других общественных объединений</t>
  </si>
  <si>
    <t xml:space="preserve">Нарушение права на уголовное судопроизводство в разумный срок </t>
  </si>
  <si>
    <t xml:space="preserve">Нарушение права на уголовное досудебное производство в разумный срок </t>
  </si>
  <si>
    <t>Нарушение права на рассмотрение гражданского дела в разумные сроки</t>
  </si>
  <si>
    <t>Нарушение права на исполнение судебного акта в разумные сроки</t>
  </si>
  <si>
    <t>Регрессное требование за нарушение права на судопроизводство в разумный срок или права на исполнение судебного акта в разумный срок</t>
  </si>
  <si>
    <t>О взыскании неосновательного обогащения</t>
  </si>
  <si>
    <t>Об установлении, о продлении, досрочном прекращении административного надзора, а также о частичной отмене или дополнении ранее установленных поднадзорному лицу административных ограничений (далее также - административные дела об административном надзоре за лицами, освобожденными из мест лишения свободы)</t>
  </si>
  <si>
    <t>Иные дела о защите нарушенных или оспариваемых прав, свобод и законных интересов граждан, прав и законных интересов организаций, возникающие из административных и иных публичных правоотношений)</t>
  </si>
  <si>
    <t>продукция которых предназначена для распространения на территориях двух и более субъектов Российской Федерации</t>
  </si>
  <si>
    <t>решений о невыплате денежных компенсаций при увольнении</t>
  </si>
  <si>
    <t>решений о невыплате надбавок за участие в боевых действиях</t>
  </si>
  <si>
    <t xml:space="preserve">решений о невыплате жилищных субсидий </t>
  </si>
  <si>
    <t xml:space="preserve">о присуждении компенсации за нарушение права на уголовное судопроизводство в разумный срок  </t>
  </si>
  <si>
    <t>о присуждении компенсации за нарушение права на исполнение судебного акта в разумный срок</t>
  </si>
  <si>
    <t xml:space="preserve">о присуждении компенсации за нарушение права на гражданское судопроизводство в разумный срок </t>
  </si>
  <si>
    <t>Дела, возникающие в связи с переводом земель или земельных участков в составе таких земель из одной категории в другую</t>
  </si>
  <si>
    <t>Иски о возмещении ущерба от ДТП (кроме увечий и смерти кормильца)</t>
  </si>
  <si>
    <t>по договору ОСАГО</t>
  </si>
  <si>
    <t>по договору КАСКО</t>
  </si>
  <si>
    <t>Споры, вытекающие из права собственности иностранных собственников</t>
  </si>
  <si>
    <t>Об оспаривании зарегистрированных прав  на недвижимое имущество</t>
  </si>
  <si>
    <t>о защите права гражданина на изображение</t>
  </si>
  <si>
    <t>М.П.</t>
  </si>
  <si>
    <t>должность      инициалы, фамилия               подпись</t>
  </si>
  <si>
    <t>Гражданские дела</t>
  </si>
  <si>
    <t>О взыскании платы за жилую площадь и коммунальные платежи, тепло и электроэнергию</t>
  </si>
  <si>
    <t>Иски  о взыскании сумм по договору займа, кредитному договору</t>
  </si>
  <si>
    <t>об установлении административного надзора</t>
  </si>
  <si>
    <t>прекращено</t>
  </si>
  <si>
    <t>код и  номер телефона</t>
  </si>
  <si>
    <t>Раздел 1. Движение дел</t>
  </si>
  <si>
    <t>Штат судей на конец отчетного периода</t>
  </si>
  <si>
    <t>О защите интеллектуальной собственности</t>
  </si>
  <si>
    <t xml:space="preserve"> Споры, возникающие в ходе исполнительного производства</t>
  </si>
  <si>
    <t>Управлению Судебного департамента в субъекте Российской Федерации</t>
  </si>
  <si>
    <t xml:space="preserve">Об оспаривании нормативных правовых актов федеральных органов исполнительной власти </t>
  </si>
  <si>
    <t>Об оспаривании нормативных правовых актов государственных внебюджетных фондов, в том числе Пенсионного фонда Российской Федерации, Фонда социального страхования Российской Федерации, Федерального фонда обязательного медицинского страхования, а также государственных корпораций</t>
  </si>
  <si>
    <t xml:space="preserve">Об административном надзоре за лицами, освобожденными из мест лишения свободы 
(глава 29 КАС РФ)
</t>
  </si>
  <si>
    <t>Виды избранных мер по обеспечению иска и мер предварительной защиты по административному иску</t>
  </si>
  <si>
    <t>в том числе: 
(из строки 2)</t>
  </si>
  <si>
    <t>до 50 тыс. руб.</t>
  </si>
  <si>
    <t>от 50 до 100 тыс. руб.</t>
  </si>
  <si>
    <t>от 100 до 300 тыс. руб.</t>
  </si>
  <si>
    <t>от 300 до 500 тыс. руб.</t>
  </si>
  <si>
    <t>от 500 тыс. до 1 млн руб.</t>
  </si>
  <si>
    <t>свыше 1 млн руб.</t>
  </si>
  <si>
    <t>О госпитализации гражданина в медицинскую организацию, оказывающую психиатрическую помощь в стационарных условиях, в недобровольном порядке</t>
  </si>
  <si>
    <t>О продлении срока госпитализации гражданина в недобровольном порядке</t>
  </si>
  <si>
    <t>международная организация</t>
  </si>
  <si>
    <t xml:space="preserve">Из строки 1: </t>
  </si>
  <si>
    <t>в гражданском судопроизводстве</t>
  </si>
  <si>
    <t>в административном судопроизводстве</t>
  </si>
  <si>
    <t>в уголовном судопроизводстве</t>
  </si>
  <si>
    <t>в порядке производства по делам об административных правонарушениях</t>
  </si>
  <si>
    <t>Из строки 7:</t>
  </si>
  <si>
    <t>о принятии к производству</t>
  </si>
  <si>
    <t>отказано в принятии</t>
  </si>
  <si>
    <t>о возвращении  в соответствии со ст. 254 КАС РФ</t>
  </si>
  <si>
    <t>Европейского Суда по правам человека</t>
  </si>
  <si>
    <t xml:space="preserve">Не подлежит рассмотрению и разрешению в суде в порядке гражданского судопроизводства 
(п. 1 ст. 220 ГПК РФ, п. 1 ч. 1 ст. 194 КАС РФ) </t>
  </si>
  <si>
    <t xml:space="preserve">Имеется вступившее в законную силу судебное решение по этому спору 
(п. 2 ст. 220 ГПК РФ, п. 2 ч. 1 ст. 194 КАС РФ) </t>
  </si>
  <si>
    <t>Истец отказался от иска и отказ принят судом 
(п. 3 ст. 220 ГПК РФ, п. 3 ст. 194 КАС РФ)</t>
  </si>
  <si>
    <t>Из них стороны заключили мировое соглашение, и оно утверждено судом в результате проведения процедуры медиации 
(п. 4 ст. 220 ГПК РФ, п. 4 ст. 194 КАС РФ) (из строки 4)</t>
  </si>
  <si>
    <t>Имеется по этому спору решение третейского суда (п. 5 ст. 220 ГПК РФ)</t>
  </si>
  <si>
    <t>Смерть гражданина, если не допускается правопреемство или ликвидация организации 
(п. 6 ч. 1 ст.  220 ГПК РФ, п. 5 ст. 194 КАС РФ)</t>
  </si>
  <si>
    <t>В том числе:</t>
  </si>
  <si>
    <r>
      <t xml:space="preserve">Примечание к разделу 1: </t>
    </r>
    <r>
      <rPr>
        <b/>
        <vertAlign val="superscript"/>
        <sz val="16"/>
        <rFont val="Times New Roman"/>
        <family val="1"/>
        <charset val="204"/>
      </rPr>
      <t/>
    </r>
  </si>
  <si>
    <t>Раздел 9. Материалы по вопросам исполнительного производства  и другие в порядке гражданского, административного судопроизводства, разрешенные судом (мировым судьей)</t>
  </si>
  <si>
    <t>Раздел  11. Справка об аналитической работе и штате судей</t>
  </si>
  <si>
    <t xml:space="preserve">в т.ч. споры между местными органами самоуправления </t>
  </si>
  <si>
    <t>О признании неправомочным состава законодательного (представительного) органа государственной власти субъекта Российской Федерации, представительного органа муниципального образования</t>
  </si>
  <si>
    <t>О досрочном прекращении полномочий судьи по обращению  
Председателя ВС РФ (ч. 2 ст. 230 КАС РФ)</t>
  </si>
  <si>
    <t>Об определении срока назначения выборов в органы государственной власти субъектов Российской Федерации, а также в органы местного самоуправления</t>
  </si>
  <si>
    <t>местных общественных объединений, не являющихся юридическими лицами</t>
  </si>
  <si>
    <t>региональных общественных объединений, не являющихся юридическими лицами</t>
  </si>
  <si>
    <t>межрегиональных общественных объединений, не являющихся юридическими лицами</t>
  </si>
  <si>
    <t>местных религиозных организаций, не являющихся юридическими лицами</t>
  </si>
  <si>
    <t>централизованных религиозных организаций, не являющихся юридическими лицами, состоящих из местных религиозных организаций, находящихся в пределах одного субъекта Российской Федерации (региональных религиозных организаций, не являющихся юридическими лицами)</t>
  </si>
  <si>
    <t>централизованных религиозных организаций не являющихся юридическими лицами, имеющих местные религиозные организации на территории двух и более субъектов Российской Федерации (межрегиональных религиозных организаций, не являющихся юридическими лицами)</t>
  </si>
  <si>
    <t>Иные споры, вытекающие из отношений по государственной (муниципальной) службе</t>
  </si>
  <si>
    <t>о защите прав на селекционное достижение</t>
  </si>
  <si>
    <t>О возмещении убытков, причиненных нарушением прав собственников земельных участков, землепользователей, землевладельцев и арендаторов земельных участков, связанных с изъятием земельных участков либо ограничением права владения, пользования и распоряжения им</t>
  </si>
  <si>
    <r>
      <t xml:space="preserve">Примечание к разделу 3: </t>
    </r>
    <r>
      <rPr>
        <b/>
        <vertAlign val="superscript"/>
        <sz val="12"/>
        <color indexed="8"/>
        <rFont val="Times New Roman"/>
        <family val="1"/>
        <charset val="204"/>
      </rPr>
      <t/>
    </r>
  </si>
  <si>
    <t>Число судебных заседаний 
(количество дней) с использованием ВКС</t>
  </si>
  <si>
    <t>Число судебных заседаний 
(количество дней), в которых проводилась аудиозапись</t>
  </si>
  <si>
    <t>Число дел (материалов) в которых имеется видеозапись судебных заседаний</t>
  </si>
  <si>
    <t>Отказано в приеме заявлений, жалоб, в том числе в вынесении судебного приказа (ст. 134 ГПК РФ, ст. 128 КАС РФ)</t>
  </si>
  <si>
    <t>иной орган/организация, наделенные отдельными государственными или иными публичными полномочиями</t>
  </si>
  <si>
    <t>262</t>
  </si>
  <si>
    <t>263</t>
  </si>
  <si>
    <t>264</t>
  </si>
  <si>
    <t xml:space="preserve">связанные с государственной тайной </t>
  </si>
  <si>
    <t>объединения и организации, не обладающие государственными или иными публичными полномочиями в спорных правоотношениях</t>
  </si>
  <si>
    <t xml:space="preserve">Иски физических лиц  к негосударственному пенсионному фонду </t>
  </si>
  <si>
    <t xml:space="preserve">иные требования к негосударственному пенсионному фонду </t>
  </si>
  <si>
    <t>общественных объединений,  не являющихся юридическими лицами</t>
  </si>
  <si>
    <t xml:space="preserve">Министерство внутренних дел Российской Федерации, включая главное управление по вопросам миграции и главное управление по контролю за оборотом наркотиков </t>
  </si>
  <si>
    <t>в связи с постановлением:</t>
  </si>
  <si>
    <t>законодательный (представительный) орган власти субъекта Российской Федерации</t>
  </si>
  <si>
    <t>иной орган государственной власти субъекта Российской Федерации</t>
  </si>
  <si>
    <t>О предоставлении жилого помещения в связи с признанием дома аварийным</t>
  </si>
  <si>
    <t>из жилого помещения, занимаемого по договору социального найма</t>
  </si>
  <si>
    <t>о защите авторских прав</t>
  </si>
  <si>
    <t>о защите прав, смежных с авторскими</t>
  </si>
  <si>
    <t>о защите патентных прав</t>
  </si>
  <si>
    <t>о защите прав на топологии интегральных микросхем</t>
  </si>
  <si>
    <t>о защите права на секрет производства (ноу-хау)</t>
  </si>
  <si>
    <t>Об установлении факта принятия наследства</t>
  </si>
  <si>
    <t xml:space="preserve">о защите права на средства индивидуализации юридических лиц, товаров, услуг и предприятий </t>
  </si>
  <si>
    <t xml:space="preserve">Об оспаривании нормативных правовых актов  Правительства Российской Федерации </t>
  </si>
  <si>
    <t>Об оспаривании нормативных правовых актов Президента Российской Федерации</t>
  </si>
  <si>
    <t>иных  организаций</t>
  </si>
  <si>
    <t>о постановке (снятии) земельного участка на кадастровый учет, соединенное со спором о границах земельного участка и о праве на него</t>
  </si>
  <si>
    <t xml:space="preserve">Об определении размера задолженности по алиментам, в т.ч. определенной судебным приставом-исполнителем </t>
  </si>
  <si>
    <t>иные споры по делам о восстановлении на работе, государственной (муниципальной) службе</t>
  </si>
  <si>
    <t>заключения служебной проверки, дисциплинарных взысканий, результатов аттестации, результатов конкурса на замещение должности государственной (муниципальной) службы</t>
  </si>
  <si>
    <t>лиц, находящихся на государственной (муниципальной) службе</t>
  </si>
  <si>
    <t xml:space="preserve">иные дела об оплате труда </t>
  </si>
  <si>
    <t>иные споры об имущественной ответственности сторон трудового договора</t>
  </si>
  <si>
    <t>О  возмещении ущерба, причиненного при исполнении обязанностей по государственной (муниципальной) службе</t>
  </si>
  <si>
    <t>Иные, возникающие из трудовых правоотношений</t>
  </si>
  <si>
    <t>Иные споры, связанные с предоставлением гражданам социального обслуживания</t>
  </si>
  <si>
    <t>Иные социальные споры</t>
  </si>
  <si>
    <t>Иные иски, связанные с реабилитацией жертв политических репрессий</t>
  </si>
  <si>
    <t>Иные иски о возмещении ущерба имуществу в результате чрезвычайных ситуаций</t>
  </si>
  <si>
    <t>Иные иски о возмещении ущерба за утрату права собственности на жилое помещение</t>
  </si>
  <si>
    <t xml:space="preserve">Иные споры вынужденных переселенцев и беженцев </t>
  </si>
  <si>
    <t>Споры, связанные с предоставлением жилищных сертификатов (кроме социальных споров)</t>
  </si>
  <si>
    <t xml:space="preserve">Споры, вытекающие из права собственности:                                                                                                                   государственной, муниципальной, общественных организаций </t>
  </si>
  <si>
    <t>Имущественные споры членов кооперативов, участников некоммерческих товариществ, обществ</t>
  </si>
  <si>
    <t>Споры в отношении имущества, не являющегося объектом хозяйственной деятельности</t>
  </si>
  <si>
    <t>ВЕДОМСТВЕННОЕ СТАТИСТИЧЕСКОЕ НАБЛЮДЕНИЕ</t>
  </si>
  <si>
    <t>Поступило сообщений по частным определениям (постановлениям)</t>
  </si>
  <si>
    <t>за</t>
  </si>
  <si>
    <t>месяцев</t>
  </si>
  <si>
    <t>г.</t>
  </si>
  <si>
    <t>Кто представляет</t>
  </si>
  <si>
    <t>Кому представляет</t>
  </si>
  <si>
    <t>Об отмене усыновления детей</t>
  </si>
  <si>
    <t xml:space="preserve">Почтовый адрес </t>
  </si>
  <si>
    <t xml:space="preserve">Наименование получателя </t>
  </si>
  <si>
    <t>Районные суды</t>
  </si>
  <si>
    <t>Судебному департаменту при Верховном Суде Российской Федерации</t>
  </si>
  <si>
    <t>15 января и 15 июля</t>
  </si>
  <si>
    <t>Сводные:</t>
  </si>
  <si>
    <t xml:space="preserve">Судебному департаменту при Верховном Суде Российской Федерации </t>
  </si>
  <si>
    <t>Судебный департамент при Верховном Суде Российской Федерации</t>
  </si>
  <si>
    <t>Верховному Суду Российской Федерации</t>
  </si>
  <si>
    <t>О восстановлении прав по утраченным ценным бумагам на предъявителя или ордерным ценным бумагам</t>
  </si>
  <si>
    <t>15 апреля и 15 октября</t>
  </si>
  <si>
    <t>Окружные (флотские) военные суды</t>
  </si>
  <si>
    <t>Прочие исковые дела</t>
  </si>
  <si>
    <t>Споры, связанные с воспитанием детей</t>
  </si>
  <si>
    <t>A</t>
  </si>
  <si>
    <t>Итого гражданских дел (сумма строк 210 и 228)</t>
  </si>
  <si>
    <t xml:space="preserve">о признании незаконными решений, действий (бездействия) судебного пристава-исполнителя, связанного с применением мер принудительного исполнения </t>
  </si>
  <si>
    <t xml:space="preserve">Фонд социального страхования </t>
  </si>
  <si>
    <t>из строки 198:</t>
  </si>
  <si>
    <t>Из графы 17</t>
  </si>
  <si>
    <r>
      <t xml:space="preserve">сумма госпошлины, уплаченной при подаче заявления (руб.) </t>
    </r>
    <r>
      <rPr>
        <b/>
        <vertAlign val="superscript"/>
        <sz val="18"/>
        <rFont val="Times New Roman"/>
        <family val="1"/>
        <charset val="204"/>
      </rPr>
      <t>1</t>
    </r>
  </si>
  <si>
    <r>
      <t xml:space="preserve">суммы, присужденные к взысканию, руб. </t>
    </r>
    <r>
      <rPr>
        <b/>
        <vertAlign val="superscript"/>
        <sz val="18"/>
        <rFont val="Times New Roman"/>
        <family val="1"/>
        <charset val="204"/>
      </rPr>
      <t>1</t>
    </r>
  </si>
  <si>
    <t>из графы 7 с удовлетворением требования</t>
  </si>
  <si>
    <t xml:space="preserve"> из графы 8 удовлетворено частично 
по основному требованию</t>
  </si>
  <si>
    <t>из графы 8 с вынесением судебного приказа</t>
  </si>
  <si>
    <t xml:space="preserve">из графы 7 упрощенное производство  </t>
  </si>
  <si>
    <t>из графы 7 с отказом в удовлетворении требования</t>
  </si>
  <si>
    <t>по удовлетворенным искам, включая моральный вред (по делам из графы 8 и графы 32)</t>
  </si>
  <si>
    <r>
      <t>Иные споры, возникающие при реализации ФЗ</t>
    </r>
    <r>
      <rPr>
        <b/>
        <vertAlign val="superscript"/>
        <sz val="14"/>
        <rFont val="Times New Roman"/>
        <family val="1"/>
        <charset val="204"/>
      </rPr>
      <t>2</t>
    </r>
    <r>
      <rPr>
        <b/>
        <sz val="14"/>
        <rFont val="Times New Roman"/>
        <family val="1"/>
        <charset val="204"/>
      </rPr>
      <t xml:space="preserve"> «О дополнительных мерах государственной поддержки семей, имеющих детей (материнский (семейный) капитал)»</t>
    </r>
  </si>
  <si>
    <r>
      <t>Иные споры, возникающие при реализации ФЗ</t>
    </r>
    <r>
      <rPr>
        <b/>
        <vertAlign val="superscript"/>
        <sz val="14"/>
        <rFont val="Times New Roman"/>
        <family val="1"/>
        <charset val="204"/>
      </rPr>
      <t>2</t>
    </r>
    <r>
      <rPr>
        <b/>
        <sz val="14"/>
        <rFont val="Times New Roman"/>
        <family val="1"/>
        <charset val="204"/>
      </rPr>
      <t xml:space="preserve"> «О дополнительных гарантиях по социальной поддержке детей-сирот  и детей, оставшихся без попечения родителей»</t>
    </r>
  </si>
  <si>
    <t>Итого споров, возникающих из семейных правоотношений (сумма строк 2-30)</t>
  </si>
  <si>
    <t>Итого споров, возникающих из трудовых правоотношений (сумма строк 32-65)</t>
  </si>
  <si>
    <t>Итого споров, возникающих из пенсионного законодательства (сумма строк 67-75)</t>
  </si>
  <si>
    <t>решений жилищной комиссии об отказе в признании инвалидов, участников ВОВ, ветеранов боевых действий,  военнослужащих и членов их семей нуждающимися в обеспечении жилым помещением</t>
  </si>
  <si>
    <t>Итого социальных споров (сумма строк 78-95)</t>
  </si>
  <si>
    <t>Впервые предъявленные иски о возмещении вреда, причиненного увечьем и смертью кормильца</t>
  </si>
  <si>
    <t>итого всего впервые предъявленных исков о возмещении вреда, причиненного   увечьем и смертью кормильца (сумма строк 101-103)</t>
  </si>
  <si>
    <t>итого споров о взыскании страхового возмещения жизни и здоровья (сумма строк 105-107)</t>
  </si>
  <si>
    <t>Споры с управляющими компаниями (не связанные с защитой прав потребителей)</t>
  </si>
  <si>
    <t>Итого споров, вытекающих из жилищного законодательства (сумма строк 109-127)</t>
  </si>
  <si>
    <t xml:space="preserve">Дела по искам СНТ (других садоводческих организации) к членам СНТ  (других садоводческой организации) и другим лицам, связанные с членством и пользованием земельными участками </t>
  </si>
  <si>
    <t>Итого споров, связанных с землепользованием (сумма строк 129-146)</t>
  </si>
  <si>
    <t>итого споров о защите интеллектуальной собственности (сумма строк 157-166)</t>
  </si>
  <si>
    <t>итого споров, связанных с наследованием имущества (сумма строк 171-176)</t>
  </si>
  <si>
    <t>Дела о защите неимущественных благ</t>
  </si>
  <si>
    <t>итого дел о защите неимущественных благ (сумма строк 197-200)</t>
  </si>
  <si>
    <r>
      <t>Об обращении в доход государства движимого и недвижимого имущества в рамках мероприятий, проводимых на основании ФЗ</t>
    </r>
    <r>
      <rPr>
        <b/>
        <vertAlign val="superscript"/>
        <sz val="14"/>
        <rFont val="Times New Roman"/>
        <family val="1"/>
        <charset val="204"/>
      </rPr>
      <t>2</t>
    </r>
    <r>
      <rPr>
        <b/>
        <sz val="14"/>
        <rFont val="Times New Roman"/>
        <family val="1"/>
        <charset val="204"/>
      </rPr>
      <t xml:space="preserve"> от 03.12.2012 № 230-ФЗ «О контроле за соответствием расходов лиц, замещающих государственные должности, и иных лиц их доходам»</t>
    </r>
  </si>
  <si>
    <t>Итого дел особого производства (сумма строк 211-227)</t>
  </si>
  <si>
    <t>поступившие повторно после отмены  по новым и вновь открывшимся обстоятельствам в связи с позицией Европейского Суда по правам человека, Конституционного Суда РФ, Постановлениями Президиума и Пленума Верховного Суда РФ</t>
  </si>
  <si>
    <r>
      <t>Примечание к разделу 2:</t>
    </r>
    <r>
      <rPr>
        <b/>
        <vertAlign val="superscript"/>
        <sz val="12"/>
        <rFont val="Times New Roman"/>
        <family val="1"/>
        <charset val="204"/>
      </rPr>
      <t xml:space="preserve"> </t>
    </r>
  </si>
  <si>
    <r>
      <rPr>
        <b/>
        <vertAlign val="superscript"/>
        <sz val="16"/>
        <rFont val="Times New Roman"/>
        <family val="1"/>
        <charset val="204"/>
      </rPr>
      <t>1</t>
    </r>
    <r>
      <rPr>
        <b/>
        <sz val="16"/>
        <rFont val="Times New Roman"/>
        <family val="1"/>
        <charset val="204"/>
      </rPr>
      <t xml:space="preserve"> В графе 5, 6, 29, 30, 31 суммы указываются без копеек.</t>
    </r>
  </si>
  <si>
    <r>
      <rPr>
        <b/>
        <vertAlign val="superscript"/>
        <sz val="16"/>
        <rFont val="Times New Roman"/>
        <family val="1"/>
        <charset val="204"/>
      </rPr>
      <t xml:space="preserve">2 </t>
    </r>
    <r>
      <rPr>
        <b/>
        <sz val="16"/>
        <rFont val="Times New Roman"/>
        <family val="1"/>
        <charset val="204"/>
      </rPr>
      <t>Гражданским процессуальным кодексом Российской Федерации и Кодексом административного судопроизводства Российской Федерации, исключая срок, предоставленный судьей для устранения недостатков, приостановления производства по делу.</t>
    </r>
  </si>
  <si>
    <t>Код:</t>
  </si>
  <si>
    <t>Текущая дата печати:</t>
  </si>
  <si>
    <t>ОТЧЕТ О РАБОТЕ СУДОВ ОБЩЕЙ ЮРИСДИКЦИИ ПО РАССМОТРЕНИЮ 
ГРАЖДАНСКИХ, АДМИНИСТРАТИВНЫХ  ДЕЛ ПО ПЕРВОЙ ИНСТАНЦИИ</t>
  </si>
  <si>
    <t>Подтверждения</t>
  </si>
  <si>
    <t>Дата изменения</t>
  </si>
  <si>
    <t>Значения элементов</t>
  </si>
  <si>
    <t>Описание формулы</t>
  </si>
  <si>
    <t>Формула</t>
  </si>
  <si>
    <t>Код формулы</t>
  </si>
  <si>
    <t>Cтатус</t>
  </si>
  <si>
    <t>Y</t>
  </si>
  <si>
    <t>h</t>
  </si>
  <si>
    <t>Код</t>
  </si>
  <si>
    <t>Наименование отчетного периода</t>
  </si>
  <si>
    <r>
      <rPr>
        <b/>
        <sz val="24"/>
        <rFont val="Times New Roman"/>
        <family val="1"/>
        <charset val="204"/>
      </rPr>
      <t>Дела искового производства</t>
    </r>
    <r>
      <rPr>
        <sz val="24"/>
        <rFont val="Times New Roman"/>
        <family val="1"/>
        <charset val="204"/>
      </rPr>
      <t xml:space="preserve">  </t>
    </r>
  </si>
  <si>
    <r>
      <rPr>
        <b/>
        <sz val="24"/>
        <rFont val="Times New Roman"/>
        <family val="1"/>
        <charset val="204"/>
      </rPr>
      <t xml:space="preserve">Дела искового производства </t>
    </r>
    <r>
      <rPr>
        <sz val="24"/>
        <rFont val="Times New Roman"/>
        <family val="1"/>
        <charset val="204"/>
      </rPr>
      <t/>
    </r>
  </si>
  <si>
    <r>
      <rPr>
        <b/>
        <sz val="24"/>
        <rFont val="Times New Roman"/>
        <family val="1"/>
        <charset val="204"/>
      </rPr>
      <t>Дела искового производства</t>
    </r>
    <r>
      <rPr>
        <b/>
        <sz val="11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</si>
  <si>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>Дела искового производства</t>
    </r>
    <r>
      <rPr>
        <sz val="22"/>
        <rFont val="Times New Roman"/>
        <family val="1"/>
        <charset val="204"/>
      </rPr>
      <t/>
    </r>
  </si>
  <si>
    <r>
      <rPr>
        <b/>
        <sz val="24"/>
        <rFont val="Times New Roman"/>
        <family val="1"/>
        <charset val="204"/>
      </rPr>
      <t>Дела искового производства</t>
    </r>
    <r>
      <rPr>
        <sz val="24"/>
        <rFont val="Times New Roman"/>
        <family val="1"/>
        <charset val="204"/>
      </rPr>
      <t/>
    </r>
  </si>
  <si>
    <t>1 инстанция</t>
  </si>
  <si>
    <t>Об отмене регистрации кандидата, в том числе включенного в зарегистрированный список кандидатов</t>
  </si>
  <si>
    <t>О  присуждении компенсации за нарушение права на судопроизводство в разумный срок (глава 26 КАС РФ)</t>
  </si>
  <si>
    <t>«Административный ответчик» (из них федеральный орган государственной власти и его органы в субъектах Российской Федерации):</t>
  </si>
  <si>
    <t>по удовлетворенным искам, включая моральный вред 
(по делам из графы 8 и графы 32)</t>
  </si>
  <si>
    <t>Об оспаривании   решений, действий (бездействия) судебного пристава-исполнителя</t>
  </si>
  <si>
    <t>Об оспаривании  решений, действий (бездействия) муниципальных служащих</t>
  </si>
  <si>
    <t xml:space="preserve">об оспаривании решений Высшей квалификационной коллегии судей Российской Федерации и  квалификационных коллегий судей субъектов Российской Федерации о приостановлении или прекращении полномочий судей 
</t>
  </si>
  <si>
    <t>об оспаривании решений Высшей квалификационной коллегии судей Российской Федерации и  квалификационных коллегий судей субъектов Российской Федерации о приостановлении или прекращении отставки судей</t>
  </si>
  <si>
    <t>об оспаривании решений Высшей квалификационной коллегии судей Российской Федерации и 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</t>
  </si>
  <si>
    <t>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(ч. 1 ст. 230 КАС РФ)</t>
  </si>
  <si>
    <t>Об отмене решения избирательной комиссии, комиссии референдума об итогах голосования, результатах выборов</t>
  </si>
  <si>
    <t>О приостановлении деятельности или ликвидации политической партии, ее регионального отделения или иного структурного подразделения, другого общественного объединения, религиозной или иной некоммерческой организации, либо о запрете деятельности общественного объединения или религиозной организации, не являющихся юридическими лицами, либо о прекращении деятельности средств массовой информации, либо об ограничении доступа к аудиовизуальному сервису (глава 27 КАС РФ)</t>
  </si>
  <si>
    <r>
      <t>О приостановлении деятельности или ликвидации политической партии, ее регионального отделения или иного структурного подразделения, другого общественного объединения, религиозной или иной некоммерческой организации, либо о запрете деятельности общественного объединения или религиозной организации, не являющихся юридическими лицами, либо о прекращении деятельности средств массовой информации, либо об ограничении доступа к аудиовизуальному сервису 
(глава 27 КАС РФ)</t>
    </r>
    <r>
      <rPr>
        <b/>
        <sz val="15"/>
        <color indexed="8"/>
        <rFont val="Times New Roman"/>
        <family val="1"/>
        <charset val="204"/>
      </rPr>
      <t/>
    </r>
  </si>
  <si>
    <t>Из строки 166 о ликвидации общественного или религиозного объединения (в том числе политической партии), о запрете деятельности общественного или религиозного объединения, не являющегося юридическим лицом, в связи с осуществлением экстремистской деятельности</t>
  </si>
  <si>
    <t>Итого по главе 28 КАС РФ (сумма строк 169 - 171)</t>
  </si>
  <si>
    <t>Итого по главе 29 КАС РФ (сумма строк 173 - 178)</t>
  </si>
  <si>
    <t>Итого по главе 30 КАС РФ (сумма строк 180 - 183)</t>
  </si>
  <si>
    <t>Итого по главе 31 КАС РФ (сумма строк 185 - 186)</t>
  </si>
  <si>
    <t xml:space="preserve">О взыскании взносов в </t>
  </si>
  <si>
    <t>Федеральный фонд обязательного медицинского страхования</t>
  </si>
  <si>
    <t>Итого по главе  32 КАС РФ (сумма строк 189 - 194)</t>
  </si>
  <si>
    <t>Из них
 (из строки 1):</t>
  </si>
  <si>
    <t>Министерство здравоохранения Российской Федерации (Минздрав России)</t>
  </si>
  <si>
    <t>Министерство иностранных дел Российской Федерации (МИД России)</t>
  </si>
  <si>
    <t>Министерство культуры Российской Федерации (Минкультуры России)</t>
  </si>
  <si>
    <t>Министерство обороны Российской Федерации (Минобороны России)</t>
  </si>
  <si>
    <t>Министерство образования и науки Российской Федерации (Минобрнауки России)</t>
  </si>
  <si>
    <t>Министерство природных ресурсов и экологии Российской Федерации (Минприроды России)</t>
  </si>
  <si>
    <t>Министерство промышленности и торговли Российской Федерации (Минпромторг России)</t>
  </si>
  <si>
    <t>Министерство Российской Федерации по делам гражданской обороны, чрезвычайным ситуациям и ликвидации последствий стихийных бедствий (МЧС России)</t>
  </si>
  <si>
    <t>Министерство Российской Федерации по развитию Дальнего Востока (Минвостокразвития России)</t>
  </si>
  <si>
    <t>Министерство связи и массовых коммуникаций Российской Федерации (Минкомсвязь России)</t>
  </si>
  <si>
    <t>Министерство Российской Федерации по делам Северного Кавказа (Минкавказ России)</t>
  </si>
  <si>
    <t>Министерство сельского хозяйства Российской Федерации (Минсельхоз России)</t>
  </si>
  <si>
    <t>Министерство спорта Российской Федерации (Минспорт России)</t>
  </si>
  <si>
    <t>Министерство строительства и жилищно-коммунального хозяйства Российской Федерации (Минстрой России)</t>
  </si>
  <si>
    <t>Министерство транспорта Российской Федерации (Минтранс России)</t>
  </si>
  <si>
    <t>Министерство труда и социальной защиты Российской Федерации (Минтруда России)</t>
  </si>
  <si>
    <t>Министерство финансов Российской Федерации (Минфин России)</t>
  </si>
  <si>
    <t>Министерство экономического развития Российской Федерации (Минэкономразвития России)</t>
  </si>
  <si>
    <t>Министерство энергетики Российской Федерации (Минэнерго России)</t>
  </si>
  <si>
    <t>Министерство юстиции Российской Федерации (Минюст России)</t>
  </si>
  <si>
    <t>Государственная фельдъегерская служба Российской Федерации (ГФС России)</t>
  </si>
  <si>
    <t>Служба внешней разведки Российской Федерации (СВР России)</t>
  </si>
  <si>
    <r>
      <rPr>
        <b/>
        <vertAlign val="superscript"/>
        <sz val="12"/>
        <rFont val="Times New Roman"/>
        <family val="1"/>
        <charset val="204"/>
      </rPr>
      <t xml:space="preserve">1 </t>
    </r>
    <r>
      <rPr>
        <b/>
        <sz val="12"/>
        <rFont val="Times New Roman"/>
        <family val="1"/>
        <charset val="204"/>
      </rPr>
      <t>В графах 27, 28, 29, 30, 31 суммы указываются без копеек.</t>
    </r>
  </si>
  <si>
    <r>
      <rPr>
        <b/>
        <vertAlign val="superscript"/>
        <sz val="12"/>
        <rFont val="Times New Roman"/>
        <family val="1"/>
        <charset val="204"/>
      </rPr>
      <t xml:space="preserve">2 </t>
    </r>
    <r>
      <rPr>
        <b/>
        <sz val="12"/>
        <rFont val="Times New Roman"/>
        <family val="1"/>
        <charset val="204"/>
      </rPr>
      <t>Исключая срок, предоставленный судьей для устранения недостатков, приостановления производства по делу.</t>
    </r>
  </si>
  <si>
    <r>
      <rPr>
        <b/>
        <vertAlign val="superscript"/>
        <sz val="12"/>
        <rFont val="Times New Roman"/>
        <family val="1"/>
        <charset val="204"/>
      </rPr>
      <t xml:space="preserve">4 </t>
    </r>
    <r>
      <rPr>
        <b/>
        <sz val="12"/>
        <rFont val="Times New Roman"/>
        <family val="1"/>
        <charset val="204"/>
      </rPr>
      <t>Кроме дел об оспаривании решения комиссии по рассмотрению споров о результатах определения кадастровой стоимости.</t>
    </r>
  </si>
  <si>
    <r>
      <rPr>
        <b/>
        <vertAlign val="superscript"/>
        <sz val="12"/>
        <rFont val="Times New Roman"/>
        <family val="1"/>
        <charset val="204"/>
      </rPr>
      <t>5</t>
    </r>
    <r>
      <rPr>
        <b/>
        <sz val="12"/>
        <rFont val="Times New Roman"/>
        <family val="1"/>
        <charset val="204"/>
      </rPr>
      <t xml:space="preserve"> Срок рассмотрения  и разрешения дела рассматривается по общим правилам административного судопроизводства в соответствии со статьей 141 Кодекса административного судопроизводства Российской Федерации.</t>
    </r>
  </si>
  <si>
    <r>
      <t xml:space="preserve">о признании информации, распространяемой посредством сети Интернет, информацией, распространение которой в Российской Федерации запрещено (кроме экстремистских материалов) 
</t>
    </r>
    <r>
      <rPr>
        <b/>
        <sz val="13"/>
        <color indexed="8"/>
        <rFont val="Times New Roman"/>
        <family val="1"/>
        <charset val="204"/>
      </rPr>
      <t/>
    </r>
  </si>
  <si>
    <t>Об оспаривании  решений, действий (бездействия) должностных лиц органов, организаций, наделенных отдельными государственными или иными публичными полномочиями</t>
  </si>
  <si>
    <r>
      <t xml:space="preserve"> Об оспаривании решений, действий (бездействия) органов государственной власти, органов местного самоуправления, иных органов, организаций, наделенных отдельными государственными или иными публичными полномочиями, должностных лиц, государственных и муниципальных служащих   (глава 22 КАС РФ)</t>
    </r>
    <r>
      <rPr>
        <b/>
        <vertAlign val="superscript"/>
        <sz val="14"/>
        <rFont val="Times New Roman"/>
        <family val="1"/>
        <charset val="204"/>
      </rPr>
      <t xml:space="preserve"> 4</t>
    </r>
  </si>
  <si>
    <r>
      <t>Об оспаривании решений, действий (бездействия) органов государственной власти, органов местного самоуправления, иных органов, организаций, наделенных отдельными государственными или иными публичными полномочиями, должностных лиц, государственных и муниципальных служащих
(глава 22 КАС РФ)</t>
    </r>
    <r>
      <rPr>
        <b/>
        <vertAlign val="superscript"/>
        <sz val="14"/>
        <rFont val="Times New Roman"/>
        <family val="1"/>
        <charset val="204"/>
      </rPr>
      <t xml:space="preserve">4 </t>
    </r>
  </si>
  <si>
    <r>
      <t>Об оспаривании решений, действий (бездействия) органов государственной власти, органов местного самоуправления, иных органов, организаций, наделенных отдельными государственными или иными публичными полномочиями, должностных лиц, государственных и муниципальных служащих (глава 22 КАС РФ)</t>
    </r>
    <r>
      <rPr>
        <b/>
        <vertAlign val="superscript"/>
        <sz val="14"/>
        <rFont val="Times New Roman"/>
        <family val="1"/>
        <charset val="204"/>
      </rPr>
      <t>4</t>
    </r>
    <r>
      <rPr>
        <b/>
        <sz val="14"/>
        <rFont val="Times New Roman"/>
        <family val="1"/>
        <charset val="204"/>
      </rPr>
      <t xml:space="preserve"> </t>
    </r>
  </si>
  <si>
    <r>
      <rPr>
        <b/>
        <vertAlign val="superscript"/>
        <sz val="14"/>
        <rFont val="Times New Roman"/>
        <family val="1"/>
        <charset val="204"/>
      </rPr>
      <t xml:space="preserve">3 </t>
    </r>
    <r>
      <rPr>
        <b/>
        <sz val="14"/>
        <rFont val="Times New Roman"/>
        <family val="1"/>
        <charset val="204"/>
      </rPr>
      <t>ФЗ - федеральный закон.</t>
    </r>
  </si>
  <si>
    <r>
      <t xml:space="preserve">Из графы 17 в сроки, свыше установленных  
КАС РФ </t>
    </r>
    <r>
      <rPr>
        <b/>
        <vertAlign val="superscript"/>
        <sz val="14"/>
        <rFont val="Times New Roman"/>
        <family val="1"/>
        <charset val="204"/>
      </rPr>
      <t>2</t>
    </r>
  </si>
  <si>
    <r>
      <t xml:space="preserve">сумма госпошлины, уплаченной 
при подаче заявления (руб.) </t>
    </r>
    <r>
      <rPr>
        <b/>
        <vertAlign val="superscript"/>
        <sz val="14"/>
        <rFont val="Times New Roman"/>
        <family val="1"/>
        <charset val="204"/>
      </rPr>
      <t>1</t>
    </r>
  </si>
  <si>
    <r>
      <t xml:space="preserve">суммы, присужденные к взысканию, руб. </t>
    </r>
    <r>
      <rPr>
        <b/>
        <vertAlign val="superscript"/>
        <sz val="14"/>
        <rFont val="Times New Roman"/>
        <family val="1"/>
        <charset val="204"/>
      </rPr>
      <t>1</t>
    </r>
  </si>
  <si>
    <t>До 1,5 мес. включительно</t>
  </si>
  <si>
    <t>Контрольные равенства: 1) в раздел 4 сумма строк 1 - 4, 6 - 9 равна графе 13 строки 1 раздела 2 и графе 13 строки 1 раздела 3</t>
  </si>
  <si>
    <t>Иные основания для прекращения производства (ст. 318 ГПК РФ, ч. 3 ст. 194 КАС РФ)</t>
  </si>
  <si>
    <t>Из числа дел рассмотренных по существу ( из граф 7, 13 строки 1 раздела 2; граф 7, 13 строки 1раздела 3)</t>
  </si>
  <si>
    <t>Из числа дел оконченных производством не по существу дела (из граф 15, 16 строки 1 раздела 2; граф 15, 16 строки 1 раздела 3)</t>
  </si>
  <si>
    <t>Из числа дел неоконченных производством на конец отчетного периода (из графы 19, строки 1 раздела 2; графы 19 строки 1 раздела 3)</t>
  </si>
  <si>
    <t>Итого назначено ВКС, использовано аудио, видеозаписи</t>
  </si>
  <si>
    <t>Из графы 2 строки 1 раздела 2 и строки 1 раздела 3 поступило повторно после отмены решений и других определений, которыми заканчивается производство по делу вышестоящими инстанциями; переданных по подсудности (в том числе после отмены судебных приказов, заочных решений, оставления без рассмотрения)</t>
  </si>
  <si>
    <t>Из графы 17 «всего окончено»  строки 1 раздела 2 и строки 1 раздела 3  окончено дел в сроки (из общего времени нахождения дела в суде, включая сроки приостановления):</t>
  </si>
  <si>
    <t>Из графы 19 «Остаток неоконченных дел на конец отчетного периода» строки 1 раздела 2 и строки 1 раздела 3 (из общего времени нахождения дела в суде (у мирового судьи), включая приостановленные дела), дела, находящиеся в производстве суда:</t>
  </si>
  <si>
    <t>Из графы 17 «всего окончено»  строки 1 раздела 2 и строки 1 раздела 3 окончено производством дел:</t>
  </si>
  <si>
    <t>Вынесено судебных приказов (из графы 10 строки 1 раздела 2 и из графы 10 строки 1 раздела 3)</t>
  </si>
  <si>
    <t>Вынесено заочных решений ст. 234 ГПК РФ (из графы 7 итоговой строки 1 раздела 2) / вынесено решение в случае неявки ответчика (в т. ч. в порядке упрощенного (письменного) производства п. 7 ст. 150 КАС РФ) 
(из графы 11 итоговой строки 1 раздела 3)</t>
  </si>
  <si>
    <t>Всего рассмотрено дел в закрытом судебном заседании (из графы 17 раздела 2 строки 1 и графы 17 раздела 3 строки 1)</t>
  </si>
  <si>
    <t>Из них
(из строки 7)</t>
  </si>
  <si>
    <r>
      <t xml:space="preserve">Рассмотрено по существу других материалов в порядке исполнения решений и иных материалов в порядке гражданского или административного судопроизводства </t>
    </r>
    <r>
      <rPr>
        <b/>
        <vertAlign val="superscript"/>
        <sz val="14"/>
        <rFont val="Times New Roman"/>
        <family val="1"/>
      </rPr>
      <t>1</t>
    </r>
  </si>
  <si>
    <t>Из них 
(из строки 14):</t>
  </si>
  <si>
    <r>
      <t xml:space="preserve">Иные материалы </t>
    </r>
    <r>
      <rPr>
        <b/>
        <vertAlign val="superscript"/>
        <sz val="14"/>
        <rFont val="Times New Roman"/>
        <family val="1"/>
      </rPr>
      <t>2</t>
    </r>
  </si>
  <si>
    <r>
      <rPr>
        <b/>
        <vertAlign val="superscript"/>
        <sz val="13"/>
        <rFont val="Times New Roman"/>
        <family val="1"/>
      </rPr>
      <t xml:space="preserve">1 </t>
    </r>
    <r>
      <rPr>
        <b/>
        <sz val="13"/>
        <rFont val="Times New Roman"/>
        <family val="1"/>
      </rPr>
      <t>Включаются в том числе отсрочка или рассрочка исполнения, определение или изменение способа и порядка исполнения решений, выдача дубликатов исполнительных листов,  приостановление, возобновление и прекращение исполнительного производства, отложение исполнительных действий, рассмотрение исполнительных документов, выданных уполномоченными организациями других государств, перерыве срока для предъявления исполнительного документа к исполнению.</t>
    </r>
  </si>
  <si>
    <r>
      <rPr>
        <b/>
        <vertAlign val="superscript"/>
        <sz val="13"/>
        <rFont val="Times New Roman"/>
        <family val="1"/>
      </rPr>
      <t>2</t>
    </r>
    <r>
      <rPr>
        <b/>
        <sz val="13"/>
        <rFont val="Times New Roman"/>
        <family val="1"/>
      </rPr>
      <t xml:space="preserve"> О разъяснения решений, об индексации присужденных денежных сумм, об исправлении описки и явных арифметических ошибок, о восстановлении процессуальных сроков и другие материалы, не вошедшие в строку 12 раздела 9.</t>
    </r>
  </si>
  <si>
    <t xml:space="preserve">в сфере природоохранных правоотношений (природных ресурсов и охраны окружающей среды)   </t>
  </si>
  <si>
    <t>в сфере градостроительной деятельности (правоотношений)</t>
  </si>
  <si>
    <r>
      <t xml:space="preserve">Из графы 17 в сроки, свыше установленных  
ГПК РФ </t>
    </r>
    <r>
      <rPr>
        <b/>
        <vertAlign val="superscript"/>
        <sz val="14"/>
        <rFont val="Times New Roman"/>
        <family val="1"/>
        <charset val="204"/>
      </rPr>
      <t>2</t>
    </r>
  </si>
  <si>
    <r>
      <t xml:space="preserve">сумма госпошлины, уплаченной при подаче заявления (руб.) </t>
    </r>
    <r>
      <rPr>
        <b/>
        <vertAlign val="superscript"/>
        <sz val="14"/>
        <rFont val="Times New Roman"/>
        <family val="1"/>
        <charset val="204"/>
      </rPr>
      <t>1</t>
    </r>
  </si>
  <si>
    <t>Федеральная служба по техническому и экспортному контролю (ФСТЭК России)</t>
  </si>
  <si>
    <t xml:space="preserve">Управление делами Президента Российской Федерации </t>
  </si>
  <si>
    <t>Федеральная служба по экологическому, технологическому и атомному надзору (Ростехнадзор)</t>
  </si>
  <si>
    <t>Федеральная служба войск национальной гвардии Российской Федерации (Росгвардия)</t>
  </si>
  <si>
    <t>Районный суд</t>
  </si>
  <si>
    <t>Наименование УСД</t>
  </si>
  <si>
    <t>Из числа оконченных дел  проводилась процедура медиации после передачи спора на рассмотрение суда 
(из графы 17 строки 1 раздела 2 и строки 1 раздела 3)</t>
  </si>
  <si>
    <t>Из строки «Итого  искового и приказного производства»</t>
  </si>
  <si>
    <t xml:space="preserve">Дела, возникающие из семейных правоотношений </t>
  </si>
  <si>
    <t xml:space="preserve">Дела, возникающие из жилищных правоотношений </t>
  </si>
  <si>
    <t>Административные дела о взыскании обязательных платежей и  санкций</t>
  </si>
  <si>
    <t>Иные административные дела, связанные с осуществлением обязательного судебного контроля</t>
  </si>
  <si>
    <t>Из них (строки 13) по заявлениям прокурора</t>
  </si>
  <si>
    <t>Материалы, рассматриваемые в  гражданском судопроизводстве, связанные с исполнением решений  и организацией гражданского судопроизводства</t>
  </si>
  <si>
    <t>Материалы, рассматриваемые в  административном судопроизводстве, связанные с исполнением решений и организацией административного  судопроизводства</t>
  </si>
  <si>
    <t>Итого гражданских дел 
(сумма строк 6,7)</t>
  </si>
  <si>
    <t>Итого гражданских, административных дел и материалов (сумма строк 13,15,16)</t>
  </si>
  <si>
    <t>Итого гражданских дел и административных дел, рассмотренных в порядке ГПК и КАС РФ                                    (сумма строк 8,12)</t>
  </si>
  <si>
    <t>Итого административных дел                                                 (сумма строк 9-11)</t>
  </si>
  <si>
    <t>2018 (r,w,s,g,v) в разд.1 стр. 17 для всех граф д.б. равна сумме стр. 13,15,16 для всех граф</t>
  </si>
  <si>
    <t>2018 (r,w,s,g,v) в разд.1 стр. 12 для всех граф д.б. равна сумме стр. 9-11 для всех граф</t>
  </si>
  <si>
    <t>2018 (r,w,s,g,v) в разд.1 стр. 6 для всех граф д.б. равна сумме стр. 1-5 для всех граф</t>
  </si>
  <si>
    <t>2018 (r,w,s,g,v) в разд.1 стр. 8 для всех граф д.б. равна сумме стр. 6-7 для всех граф</t>
  </si>
  <si>
    <t>2018 (r,w,s,g,v) в разд.1 стр. 13 для всех граф д.б. равна сумме стр. 8,12 для всех граф</t>
  </si>
  <si>
    <t>2018 (r,w,s,g,v) (межразд.) в разд.8 стл.2 сумма стр.2-6 д.б. меньше или равна разд.3 стл.17 стр.1</t>
  </si>
  <si>
    <t>2018 (r,w,s,g,v) (межразд.) в разд.8 стл.2 стр.28 д.б. меньше или равна разд.3 стл.7 стр.1</t>
  </si>
  <si>
    <t>2018 (r,w,s,g,v) (межразд.) в разд.8 стл.2 сумма стр.12-16 д.б. меньше или равна разд.3 стл.17 стр.1</t>
  </si>
  <si>
    <t xml:space="preserve">2018 (r,w,s,g,v)(межразд.) в разд.8 стр.1 гр.2 д.б. меньше или равна разд.3 стр.164 гр.2 </t>
  </si>
  <si>
    <t>2018 (r,w,s,g,v) (межразд.) в разд.8 стл.2 сумма стр.7-11 д.б. меньше или равна разд.3 стл.19 стр.1</t>
  </si>
  <si>
    <t xml:space="preserve">2018 (r,w,s,g,v) (межразд.) в разд.8 стл.2 стр.15 д.б. меньше или равна разд.3 стл.17 стр.1 дела по обращениям финансовых управляющих в связи с рассмотрением дел о банкротстве в арбитражных судах    </t>
  </si>
  <si>
    <t>2018 (r,w,s,g,v)(межразд.) в разд.4 в стл.1 сумма стр.1-4, 6-9 д.б.равна разд.2 стл.13 стр.1</t>
  </si>
  <si>
    <t>2018 (r,w,s,g,v) (межразд.) в разд.1 стр.1  должно быть равно р.2 строке 31 для всех граф</t>
  </si>
  <si>
    <t>2018 (r,w,s,g,v) (межразд.) в разд.8 стл.1 сумма стр.2-6 д.б. меньше или равна разд.2 стл.17 стр.1</t>
  </si>
  <si>
    <t>2018 (r,w,s,g,v) (межразд.) в разд.1 стл.1-33 стр.10 д.б. равен р.3 сумме стл.1-33 стр.195</t>
  </si>
  <si>
    <t>2018 (r,w,s,g,v) (межразд.) в разд.1 для гр.1-33 стр.7 (Дела особого производства) должны быть равны р.2 для гр.1-33 стр. 228</t>
  </si>
  <si>
    <t>2018 (r,w,s,g,v) (межразд.) в разд.1 стр.3 Дела, возникающие из жилищных правоотношений должно быть равно р.2 стр.128 (Споры, возникающие из жилищного законодательства).</t>
  </si>
  <si>
    <t>2018 (r,w,s,g,v) (межразд.) в разд.8 стл.1 стр.15 д.б. меньше или равна разд.2 стл.17 стр.1</t>
  </si>
  <si>
    <t>2018 (r,w,s,g,v) (межразд.) в разд.1 для стл.1-33 стр.12 д.б. равны в разд. 3 стр. 1 - Итого дел, возникающих из административных и иных из публичных правоотношений</t>
  </si>
  <si>
    <t>2018 (r,w,s,g,v) (межразд.) в разд.8 стл.1 стр.28 д.б. меньше или равна разд.2 стл.7 стр.1</t>
  </si>
  <si>
    <t>2018 (r,w,s,g,v) в разд.1 гр.10-11 стр.15-16 должны быть равны 0</t>
  </si>
  <si>
    <t xml:space="preserve">2018 (r,w,s,g,v) (межразд.) в разд.8 стл.2 стр.26 д.б. равна разд.3 стл.10 стр.1 Вынесено судебных приказов   </t>
  </si>
  <si>
    <t>2018 (r,w,s,g,v) (межразд.) в разд.8 стл.1 сумма стр.12-16 д.б. меньше или равна разд.2 стл.17 стр.1</t>
  </si>
  <si>
    <t>2018 (r,w,s,g,v) (межразд.) в разд.8 стл.1 стр.26 д.б. равна разд.2 стл.10 стр.1</t>
  </si>
  <si>
    <t>2018 (r,w,s,g,v) (межразд.) в разд.1 стр.4 Дела, связанные с правом собственности на землю и  землепользованием должно быть равно р.2 стр.147 (Споры, связанные с землепользованием).</t>
  </si>
  <si>
    <t>2018 (r,w,s,g,v) (межразд.) в разд.1 стр. 2 Дела, возникающие из трудовых отношений должно быть равно р.2 стр.66 Споры, возникающие из трудовых правоотношений.</t>
  </si>
  <si>
    <t>2018 (r,w,s,g,v) (межразд.) в разд.1 стр.5 (Прочие дела искового производства) гр. 1-33 должно быть равно р.2 суммы гр. 1-33 суммы строк 76-77, 96-100, 104, 108, 148 -151, 155-156, 167, 170, 177-188, 195 - 196, 201-209</t>
  </si>
  <si>
    <t xml:space="preserve">2018 (r,w,s,g,v) (межразд.) в разд.8 стл.2 стр.24 д.б. меньше или равна разд.3 стр.1 стл.17 Рассмотрено коллегиально  (тремя профессиональными судьями)    </t>
  </si>
  <si>
    <t xml:space="preserve">2018 (r,w,s,g,v) (межразд.) в разд.8 стл.1 сумма стр.7-11 д.б. меньше или равна разд.2 стл.19 стр.1 «Остаток неоконченных дел на конец отчетного периода» </t>
  </si>
  <si>
    <t>2018 (r,w,s,g,v) (межразд.) в разд.1 стр.6 равна разд.2 стр.210 Итого дел искового и приказного производства</t>
  </si>
  <si>
    <t>2018 (r,w,s,g,v) (межразд.) в разд.1 для гр.1-33 стр.8 равна разд.2 стр.1 для всех граф (Итого гражданских дел)</t>
  </si>
  <si>
    <t>2018 (r,w,s,g,v) в разд.1 гр.10-11 стр.7 должны быть равны 0</t>
  </si>
  <si>
    <t>2018 (r,w,s,g,v) в разд.1 гр.23-29 стр.15-16 должны быть равны 0</t>
  </si>
  <si>
    <t>2018 (r,w,s,g,v) в разд.1 гр.31-33 стр.15-16 должны быть равны 0</t>
  </si>
  <si>
    <t>2018 (r,w,s,g,v) (межразд.) в разд.1 гр.1-33 стр.13 должны быть равны сумме стр.1 разд.2, 3 для всех граф</t>
  </si>
  <si>
    <t>2018 (r,w,s,g,v) в разд.1  гр.17 должна быть больше или равна сумме гр.23-28 по всем строкам</t>
  </si>
  <si>
    <t>2018 (r,w,s,g,v) в разд.1 гр.1-33 стр.14 должны быть меньше или равна стр.13 разд.1 по всем графам</t>
  </si>
  <si>
    <t>2018 (r,w,s,g,v) в разд.1  гр.13 должна бытьбольше или равна гр.14 разд.1 для всех строк</t>
  </si>
  <si>
    <t>2018 (r,w,s,g,v) в разд.1  гр.8 должна бытьбольше или равна гр.10 разд.1 для всех строк</t>
  </si>
  <si>
    <t>2018 (r,w,s,g,v) в разд.1  гр.8 должна быть больше или равна гр.9 разд.1 для всех строк</t>
  </si>
  <si>
    <t>2018 (r,w,s,g,v) в разд.1  гр.7 должна бытьбольше или равна гр.12 разд.1 для всех строк</t>
  </si>
  <si>
    <t>2018 (r,w,s,g,v) в разд.1  гр.7 должна бытьбольше или равна гр.11 разд.1 для всех строк</t>
  </si>
  <si>
    <t>2018 (r,w,s,g,v) в разд.1  гр.7 должна быть больше или равна гр.8 разд.1 для всех строк</t>
  </si>
  <si>
    <t>2018 (r,w,s,g,v) в разд.1  гр.17 должна быть равна сумме гр.7,13,15,16 разд.1 для всех строк</t>
  </si>
  <si>
    <t>2018 (r,w,s,g,v) в разд.1  сумма гр.1-2 должна быть равна сумме гр.17,19,21 разд.1 для всех строк</t>
  </si>
  <si>
    <t>2018 (r,w,s,g,v) в разд.3 сумма гр.1-2 должна быть равна сумме гр.17,19,21 разд.3 для всех строк</t>
  </si>
  <si>
    <t>2018 (r,w,s,g,v) в разд.3 гр.17 должна быть равна сумме гр.7,13,15,16 разд.3 для всех строк</t>
  </si>
  <si>
    <t>2018 (r,w,s,g,v) в разд.3 гр.7 должна быть больше или равна гр.8 разд.3 для всех строк</t>
  </si>
  <si>
    <t>2018 (r,w,s,g,v) в разд.3 гр.7 должна быть больше или равна гр.12 разд.3 для всех строк</t>
  </si>
  <si>
    <t>2018 (r,w,s,g,v) в разд.3 гр.8 должна быть больше или равна гр.9 разд.3 для всех строк</t>
  </si>
  <si>
    <t>2018 (r,w,s,g,v) в разд.3 гр.8 должна быть больше или равна гр.10 разд.3 для всех строк</t>
  </si>
  <si>
    <t>2018 (r,w,s,g,v) в разд.3 гр.13 должна быть больше или равна гр.14 разд.3 для всех строк</t>
  </si>
  <si>
    <t>2018 (r,w,s,g,v) в разд.3 гр.17 должна быть больше или равна сумме гр.23-28 по всем строкам</t>
  </si>
  <si>
    <t>2018 (r,w,s,g,v) в разд.2 гр.17 должна быть больше или равна сумме гр.23-28 по всем строкам</t>
  </si>
  <si>
    <t>2018 (r,w,s,g,v) в разд.2 гр.8 должна бытьбольше или равна гр.10 разд.2 для всех строк</t>
  </si>
  <si>
    <t>2018 (r,w,s,g,v) в разд.2 гр.8 должна быть больше или равна гр.9 разд.2 для всех строк</t>
  </si>
  <si>
    <t>2018 (r,w,s,g,v) в разд.2 гр.7 должна бытьбольше или равна гр.12 разд.2 для всех строк</t>
  </si>
  <si>
    <t>2018 (r,w,s,g,v) в разд.2 гр.7 должна быть больше или равна гр.11 разд.2 для всех строк</t>
  </si>
  <si>
    <t>2018 (r,w,s,g,v) в разд.2 гр.7 должна быть больше или равна гр.8 разд.2 для всех строк</t>
  </si>
  <si>
    <t>2018 (r,w,s,g,v) в разд.2  гр.17 должна быть равна сумме гр.7,13,15,16 разд.2 для всех строк</t>
  </si>
  <si>
    <t>2018 (r,w,s,g,v) в разд.2 сумма гр.1-2 должна быть равна сумме гр.17,19,21 разд.2 для всех строк</t>
  </si>
  <si>
    <t>2018 (r,w,s,g,v) в разд.2 гр.13 должна быть больше или равна гр.14 разд.2 для всех строк</t>
  </si>
  <si>
    <t>2018 (r,w,s,g,v) в разд.2 гр.1-33 сумма стр.32-65 равна стр.66 Итого споров, возникающих из трудовых правоотношений</t>
  </si>
  <si>
    <t xml:space="preserve">2018 (r,w,s,g,v) в разд.2 гр.1-33 сумма стр.67-75 равна стр.76 Итого споров, возникающих из пенсионного законодательства </t>
  </si>
  <si>
    <t>2018 (r,w,s,g,v) в разд.2 гр.1-33 сумма строк 78 - 95 равна сроке 96 Итого социальных споров</t>
  </si>
  <si>
    <t>2018 (r,w,s,g,v) в разд.2 гр.1-33 сумма строк 101 - 103 равна строке 104 итого всего впервые предъявленных исков о возмещении вреда, причиненного   увечьем и смертью кормильца</t>
  </si>
  <si>
    <t>2018 (r,w,s,g,v) в разд.2 гр.1-33 сумма строк 105 - 107 равна строке 108 итого споров о взыскании страхового возмещения жизни и здоровья</t>
  </si>
  <si>
    <t>2018 (r,w,s,g,v) в разд.2 гр.1-33 сумма строк 109 - 127 равна строке 128 Итого споров, вытекающих из жилищного законодательства</t>
  </si>
  <si>
    <t xml:space="preserve">2018 (r,w,s,g,v) в разд.2 гр.1-33 сумма строк 129 - 146 равна строке 147 Итого споров, связанных с землепользованием </t>
  </si>
  <si>
    <t>2018 (r,w,s,g,v) в разд.2 гр.1-33 сумма строк 152 - 154 равна строке 155 Итого споров о взыскании страхового возмещения (выплат) (имущественное страхование)</t>
  </si>
  <si>
    <t>2018 (r,w,s,g,v) в разд.2 гр.1-33 сумма строк 157 - 166 равна строке 167 итого споров о защите интеллектуальной собственности</t>
  </si>
  <si>
    <t xml:space="preserve">2018 (r,w,s,g,v) в разд.2 гр.1-33 сумма строк 168 - 169 равна строке 170 итого споров о защите прав потребителей  </t>
  </si>
  <si>
    <t xml:space="preserve">2018 (r,w,s,g,v) в разд.2 гр.1-33 сумма строк 171 - 176 равна строке 177 итого споров, связанных с наследованием имущества   </t>
  </si>
  <si>
    <t>2018 (r,w,s,g,v) в разд.2 гр.1-33 сумма строк 189 - 194 равна строке 195 итого споров, возникающих в ходе исполнительного производства</t>
  </si>
  <si>
    <t>2018 (r,w,s,g,v) в разд.2 гр.1-33 сумма строк 197 - 200 равна строке 201 итого дел о защите неимущественных благ</t>
  </si>
  <si>
    <t xml:space="preserve">2018 (r,w,s,g,v) в разд.2 гр.1-33 сумма строк 211 -227 равна строке 228 Итого дел особого производства    </t>
  </si>
  <si>
    <t xml:space="preserve">2018 (r,w,s,g,v) в разд.2 гр.1-33 для строк 229 меньше или равна строке 1 дела поступившие повторно после отмены  по новым и вновь открывшимся обстоятельствам в связи с позицией Европейского Суда по правам человека, Конституционного Суда РФ, Постановлениями Президиума и Пленума Верховного Суда РФ   </t>
  </si>
  <si>
    <t>2018 (r,w,s,g,v) в разд.2 гр.1-33 для строки 230 меньше или равна строке 1 дела связанные с государственной тайной</t>
  </si>
  <si>
    <t>2018 (r,w,s,g,v) в разд.2 гр.1-33 для строки 231 меньше или равна строке 1 дела с участием иностранных лиц</t>
  </si>
  <si>
    <t>2018 (r,w,s,g,v) в разд.3 Итого по главе 21 КАС РФ (сумма строк 2-17)</t>
  </si>
  <si>
    <t>2018 (r,w,s,g,v) в разд.3 гр. 1-33 строка 167 меньше или равна строке 166</t>
  </si>
  <si>
    <t>2018 (r,w,s,g,v) в разд.3 гр. 1-33 сумма строк 169 - 171 равна строке 172 Итого по главе 28 КАС РФ</t>
  </si>
  <si>
    <t xml:space="preserve">2018 (r,w,s,g,v) в разд.3 гр. 1-33 сумма строк 173 - 178 равна строке 179 Итого по главе 29 КАС РФ   </t>
  </si>
  <si>
    <t>2018 (r,w,s,g,v) в разд.3 гр. 1-33 сумма строк 180 - 183 равна строке 184 Итого по главе 30 КАС РФ (сумма строк 180 - 183)</t>
  </si>
  <si>
    <t xml:space="preserve">2018 (r,w,s,g,v) в разд.3 гр. 1-33 сумма строк 189 - 194 равна строке 195 Итого по главе 32 КАС РФ    </t>
  </si>
  <si>
    <t>2018 (r,w,s,g,v)(межразд.) в разд.4 в стл.2 сумма стр.1-4, 6-9 д.б.равна разд.3 стл.13 стр.1</t>
  </si>
  <si>
    <t>2018 (r,w,s,g,v) в разд.4 cтр.5 д.б. меньше или равна стр.4</t>
  </si>
  <si>
    <t>2018 (r,v,s,g,w) в разд.4 гр.2  стр.5-6 равна 0, не заполняется.</t>
  </si>
  <si>
    <t>2018 (r,w,s,g,v) в разд.4 гр.1 стр.8 равна 0, не заполняется.</t>
  </si>
  <si>
    <t>2018 (r,w,s,g,v) в разд.5 в гр.2 сумма стр.1-13 д.б. меньше или равна гр.1 по всем строкам</t>
  </si>
  <si>
    <t>2018 (r,w,s,g,v) в разд.5 в гр.6 сумма стр.1-13 д.б. меньше или равна гр.2 по всем строкам</t>
  </si>
  <si>
    <t>2018 (r,w,s,g,v) в разд.5 для гр.1-6 стр. 13 д.б. меньше или равна для стр.1-12 по всем графам</t>
  </si>
  <si>
    <t>2018 (r,w,s,g,v) в разд.6 стр.1 д.б. равна сумме стр. 2-5 для всех граф</t>
  </si>
  <si>
    <t>2018 (r,w,s,g,v) в разд.6 стр.7 д.б. больше или равна сумме стр.8-10 для всех граф</t>
  </si>
  <si>
    <t>2018 (r) в разд.6 стл.7 равен 0 подтвердить</t>
  </si>
  <si>
    <t>2018 (r,w,s,g,v) в разд.6 стл.2-3 стр.2-3  равно 0 подтвердить копией решения суда</t>
  </si>
  <si>
    <t>2018 (r,s,g,v) в разд.6 стл.2-3 стр.5  равно 0 подтвердить копией решения суда</t>
  </si>
  <si>
    <t>2018 (r,s,g,v) в разд.6 стл.4 стр.4-5  равно 0 подтвердить копией решения суда</t>
  </si>
  <si>
    <t>2018 (r,s,g,v) в разд.6 стл.1-6 стр.8  равно 0 подтвердить копией решения суда</t>
  </si>
  <si>
    <t>2018 (r,s,g,v) в разд.6 стл.6 стр.4 равно 0 подтвердить копией решения суда</t>
  </si>
  <si>
    <t>2018 (r,w,s,g,v) в разд.7 гр.6 &gt;= гр.5</t>
  </si>
  <si>
    <t>2018 (r,w,s,g,v) в разд.8 стр.18 меньше или равна стр.17</t>
  </si>
  <si>
    <t>2018 (r,w,s,g,v) в разд.8  строка 21 меньше или равна строке 20</t>
  </si>
  <si>
    <t>2018 (r,w,s,g,v) в разд.8  строка 25 меньше или равна строке 24</t>
  </si>
  <si>
    <t>2018 (r,w,s,g,v) в разд.8 строка 23 меньше или равна строке 22</t>
  </si>
  <si>
    <t>2018 (r,w,s,g,v) в разд.8  сумма строк 19-23 по 1 гр. не заполняется</t>
  </si>
  <si>
    <t>2018 (r,w,s,g,v) в разд.8 стр. 25 по 1 гр. не заполняется</t>
  </si>
  <si>
    <t>2018 (r,w,s,g,v) в разд.8 стр. 30 по 2 гр. не заполняется</t>
  </si>
  <si>
    <t>2018 (r,w,s,g,v) в разд.9 графа 2 равна сумме граф 4, 6, 8</t>
  </si>
  <si>
    <t>2018 (r,w,s,g,v) в разд.9 гр.1-8 строка 14 меньше или равна строке 13</t>
  </si>
  <si>
    <t>2018 (r,w,s,g,v) в разд.9 гр.1-8  сумма строк 8 - 9 меньше или равна строке 7</t>
  </si>
  <si>
    <t>2018 (r,w,s,g,v) в разд.9 гр.1-8  сумма строк 2 - 7, 10 - 13, 19 - 23, 25 равна строке 1</t>
  </si>
  <si>
    <t>2018 (r,w,s,g,v) в разд.9 гр.1-8 строка 24 меньше или равна строке 23</t>
  </si>
  <si>
    <t>2018 (r,w,s,g,v) в разд.9 гр. 1-8 сумма строк 15-18 меньше или равна строке 14</t>
  </si>
  <si>
    <t>2018 (r,w,s,g,v)в разд. 10 стл.1 стр.2 д.б. больше или равна сумме стр.3-4</t>
  </si>
  <si>
    <t>2018 (r,w,s,g,v) в разд.11 стл.1 стр.4-5 значение д.б. больше нуля</t>
  </si>
  <si>
    <t>2018 (r,w,s,g,v) в разд.12 сумма строк 1 - 15, 17 - 18 равна строке 19</t>
  </si>
  <si>
    <t>2018 (r,w,s,g,v) в разд.12 строка 16 меньше или равна стркое 15</t>
  </si>
  <si>
    <t>2018 (r,w,s,g,v)(межразд.) строка 19 графа 1 раздела 12 равна строке 9 графе 17 раздела 3</t>
  </si>
  <si>
    <t>2018 (r,w,s,g,v)(межразд.) строка 19 графа 2  в разд.12 равна строке 9 графе 7 раздела 3</t>
  </si>
  <si>
    <t>2018 (r,w,s,g,v)(межразд.) строка 19 графа 3 раздела 12 равна строке 9 графы 8 раздела 3</t>
  </si>
  <si>
    <t>2018 (r,w,s,g,v)(межразд.) строка 19 графы 4 раздела 12 равна строке 10 графы 17 раздела 3</t>
  </si>
  <si>
    <t>2018 (r,w,s,g,v)(межразд.) строка 19 графа 6 раздела 12 равна строке 10 графы 8 раздела 3</t>
  </si>
  <si>
    <t>2018 (r,w,s,g,v)(межразд.) строка 19 графа 5 раздела 12 равна строке 10 графы 7 раздела 3</t>
  </si>
  <si>
    <t>2018 (r,g) разд.2 гр.10-11 стр.2 равно 0, подтвердить решением суда</t>
  </si>
  <si>
    <t>2018 (r,g) разд.2 гр.10 стр.3-6 равно 0, подтвердить решением суда</t>
  </si>
  <si>
    <t>2018 (r,g) разд.2 гр.10 стр.8 равно 0, подтвердить решением суда</t>
  </si>
  <si>
    <t>2018 (r,g) разд.2 гр.11 стр.10 равно 0, подтвердить решением суда</t>
  </si>
  <si>
    <t>2018 (r,g) разд.2 гр.10 стр.25-29 равно 0, подтвердить решением суда</t>
  </si>
  <si>
    <t>2018 (r,g) разд.2 гр.11 стр.43 равно 0, подтвердить решением суда</t>
  </si>
  <si>
    <t>2018 (r,g) разд.2 гр.11 стр.36 равно 0, подтвердить решением суда</t>
  </si>
  <si>
    <t>2018 (r,g) разд.2 гр.11 стр.27-28 равно 0, подтвердить решением суда</t>
  </si>
  <si>
    <t>2018 (r,g) разд.2 гр.10 стр.49-65 равно 0, подтвердить решением суда</t>
  </si>
  <si>
    <t>2018 (r,g) разд.2 гр.10 стр.32-44 равно 0, подтвердить решением суда</t>
  </si>
  <si>
    <t>2018 (r,g) разд.2 гр.11 стр.60 равно 0, подтвердить решением суда</t>
  </si>
  <si>
    <t>2018 (r,g) разд.2 гр.10 стр.67-69 равно 0, подтвердить решением суда</t>
  </si>
  <si>
    <t>2018 (r,g) разд.2 гр.10 стр.129-167 равно 0, подтвердить решением суда</t>
  </si>
  <si>
    <t>2018 (r,g) разд.2 гр.10 стр.118-124 равно 0, подтвердить решением суда</t>
  </si>
  <si>
    <t>2018 (r,g) разд.2 гр.10 стр.171-202 равно 0, подтвердить решением суда</t>
  </si>
  <si>
    <t>2018 (r,g) разд.2 гр.10 стр.204 равно 0, подтвердить решением суда</t>
  </si>
  <si>
    <t>2018 (r,g) разд.2 гр.10 стр.115-116 равно 0, подтвердить решением суда</t>
  </si>
  <si>
    <t>2018 (r,g) разд.2 гр.10 стр.72-113 равно 0, подтвердить решением суда</t>
  </si>
  <si>
    <t>2018 (r,g) разд.2 гр.10-11 стр.211-228 равно 0, подтвердить решением суда</t>
  </si>
  <si>
    <t>2018 (r,g) разд.3 сумма гр.6-15,24-28 стр.207 равно 0, подтвердить решением суда</t>
  </si>
  <si>
    <t>2018 (r,g) разд.3 сумма гр.6-15,20-31 стр.220 равно 0, подтвердить решением суда</t>
  </si>
  <si>
    <t>2018 (r,g) разд.12 гр.2-3 стр.1-19 равно 0, подтвердить решением суда</t>
  </si>
  <si>
    <t>2018 (r,w,s,g,v) в разд.5 для гр.1-6 стр.12 равна 0 подтвердить справкой</t>
  </si>
  <si>
    <t>2018 (r,w,s,g,v) в разд.5 для гр.1-6 стр.6 равна 0 подтвердить справкой</t>
  </si>
  <si>
    <t>2018 (r,g) разд.2 гр.10 стр.70-71 равно 0, подтвердить решением суда</t>
  </si>
  <si>
    <t>2018 (r,g) разд.2 гр.23-28 стр.183 равно 0, подтвердить решением суда</t>
  </si>
  <si>
    <t>2018 (r,g) разд.2 гр.23-28 стр.138,140,143,149 равно 0, подтвердить решением суда</t>
  </si>
  <si>
    <t>2018 (r,g) разд.2 гр.23-28 стр.58 равно 0, подтвердить решением суда</t>
  </si>
  <si>
    <t>2018 (r,g) разд.2 гр.23-28 стр.25,27-28 равно 0, подтвердить решением суда</t>
  </si>
  <si>
    <t>2018 (r,g) разд.2 гр.23-28 стр.22 равно 0, подтвердить решением суда</t>
  </si>
  <si>
    <t>2018 (r,g) разд.2 гр.23-28 стр.2-5 равно 0, подтвердить решением суда</t>
  </si>
  <si>
    <t xml:space="preserve">Дела, возникающие из трудовых отношений  </t>
  </si>
  <si>
    <t xml:space="preserve">Дела, связанные с правом собственности на землю и  землепользованием </t>
  </si>
  <si>
    <t xml:space="preserve">Прочие дела искового производства  </t>
  </si>
  <si>
    <r>
      <t xml:space="preserve">Дела особого производства </t>
    </r>
    <r>
      <rPr>
        <sz val="18"/>
        <color indexed="30"/>
        <rFont val="Times New Roman"/>
        <family val="1"/>
        <charset val="204"/>
      </rPr>
      <t xml:space="preserve"> </t>
    </r>
  </si>
  <si>
    <t xml:space="preserve"> из графы 8 удовлетворено частично по основному требованию</t>
  </si>
  <si>
    <t>из графы 13 споры, урегулированные путем проведения процедуры медиации</t>
  </si>
  <si>
    <t>итого споров о защите прав потребителей 
(сумма строк 168-169)</t>
  </si>
  <si>
    <t>Итого дел искового и приказного производства 
(сумма строк 31, 66, 76-77, 96-100, 104, 108, 128, 147-151, 155-156, 167, 170, 177-188, 195-196, 201-209)</t>
  </si>
  <si>
    <t xml:space="preserve">Об оспаривании решения о ограничении права на выезд из РФ (статьи 15, 16, 28 ФЗ от 15 августа 1996 г. № 114-ФЗ "О порядке выезда из РФ и въезда в РФ") </t>
  </si>
  <si>
    <r>
      <t xml:space="preserve">о признании  информационных материалов экстремистскими (ст. 13 ФЗ </t>
    </r>
    <r>
      <rPr>
        <b/>
        <vertAlign val="superscript"/>
        <sz val="14"/>
        <rFont val="Times New Roman"/>
        <family val="1"/>
        <charset val="204"/>
      </rPr>
      <t>3</t>
    </r>
    <r>
      <rPr>
        <b/>
        <sz val="14"/>
        <rFont val="Times New Roman"/>
        <family val="1"/>
        <charset val="204"/>
      </rPr>
      <t xml:space="preserve">«О противодействии экстремистской деятельности») (кроме Интернета) </t>
    </r>
  </si>
  <si>
    <t xml:space="preserve">о признании информационных материалов,  распространяемых посредством сети «Интернет» экстремистскими </t>
  </si>
  <si>
    <t xml:space="preserve">об ограничении  доступа к запрещенным  информационным материалам  (за исключением споров, связанных с защитой интеллектуальной собственности) </t>
  </si>
  <si>
    <t xml:space="preserve"> прекращено, отозвано, возвращено, передано по подсудности</t>
  </si>
  <si>
    <t>итого споров, возникающих в ходе исполнительного производства (сумма строк 189-194)</t>
  </si>
  <si>
    <t>Итого споров о взыскании страхового возмещения (выплат) (имущественное страхование) (сумма строк 152-154)</t>
  </si>
  <si>
    <t>Об оспаривании нормативных правовых актов представительных органов государственной власти субъектов Российской Федерации</t>
  </si>
  <si>
    <t>Контрольные соотношения: 1) графа 1 равна сумме граф 3, 5, 7; 2) графа 2 равна сумме граф 4, 6, 8; 3) сумма строк 8 - 9 меньше или равна строке 7; 4) строка 14 меньше или равна строке 13; 5) сумма строк 15-18 меньше или равна строке 14; 6) строка 24 меньше или равна строке 23; 7) сумма строк 2 - 7, 10 - 13, 19 - 23, 25 равна строке 1</t>
  </si>
  <si>
    <t>2018 (r,w,s,g,v) разд.2 стр.1 - Итого гражданских дел (сумма строк 210 и 228)</t>
  </si>
  <si>
    <t>2018 (r,w,s,g,v) в разд.2 по стр.210 - Итого дел искового и приказного производства</t>
  </si>
  <si>
    <t>2018 (r,w,s,g,v) Итоговая строка 1 по 3 разделу Результаты рассмотрения административных апелляционных дел по удовлетворенным жалобам и представлениям</t>
  </si>
  <si>
    <r>
      <t xml:space="preserve">Наименование отчитывающейся
 организации                     </t>
    </r>
    <r>
      <rPr>
        <sz val="10"/>
        <color indexed="30"/>
        <rFont val="Times New Roman"/>
        <family val="1"/>
        <charset val="204"/>
      </rPr>
      <t xml:space="preserve">                    </t>
    </r>
  </si>
  <si>
    <r>
      <t xml:space="preserve">Из графы 17 в сроки, свыше установленных  ГПК РФ </t>
    </r>
    <r>
      <rPr>
        <b/>
        <vertAlign val="superscript"/>
        <sz val="18"/>
        <rFont val="Times New Roman"/>
        <family val="1"/>
        <charset val="204"/>
      </rPr>
      <t>2</t>
    </r>
  </si>
  <si>
    <t>2018 (r,w,s,g,v) (межразд.) в разд.1 стл.17 стр.16 должно быть равно сумме разд.9 стл.2 стр.1 и разд.8 стл.2 стр.32</t>
  </si>
  <si>
    <t>2018 (r,w,s,g,v) (межразд.) в разд.1 стл.17 стр.15 должно быть равно сумме разд.9 стл.1 стр.1 и разд.8 стл.1 стр.32</t>
  </si>
  <si>
    <t>2018 (r,w,s,g,v) в разд.2 сумма стр.2-30 равна стр.31 для всех граф</t>
  </si>
  <si>
    <t>2018 (r,w,s,g,v) (межразд.) в разд.1 для стл.17 стр.17 д.б. равно разд.2 стл.17 стр.1+разд.3 стл.17стр.1+разд.9 сумма стл.1-2 стр.1+разд.8 сумма стл.1-2 стр.32</t>
  </si>
  <si>
    <t>2018 (r,w,s,g,v) в разд.9 графа 1 равна сумме граф 3, 5, 7</t>
  </si>
  <si>
    <t>2018 (r,w,s,g,v) (межразд.) в разд.1 для стл.1-33 стр.11 д.б. равено р.3 для стл.1-33 сумма итоговых стр.166,168,172,179,184,187,188,196-198 Иные административные дела, связанные с осуществлением обязательного судебного контроля</t>
  </si>
  <si>
    <t>сумма заявленных исковых требований 
при подаче заявления (руб.) 1</t>
  </si>
  <si>
    <t>2018 (r,w,s,g,v) в разд.12 для граф 2 - 3 меньше или равна графе 1</t>
  </si>
  <si>
    <t>2018 (r,w,s,g,v) в разд.12 для граф 5 - 6 меньше или равна графе 4</t>
  </si>
  <si>
    <t>2018 (r,w,s,g,v) в разд.12 для граф 8 - 9 меньше или равна графе 7</t>
  </si>
  <si>
    <t>2018 (r,w,s,g,v) (межразд.) в разд.1 для стл.8 стр.17 д.б.больше или равно р.2 для стл.8 стр.1+разд.3 стл.8 стр.1+разд.9 сумма стл.3-4 стр.1</t>
  </si>
  <si>
    <t>2018 (r,w,s,g,v) (межразд.) в разд.1 для стл.12 стр.17 д.б. больше или равно р.2 для стл.12 стр.1+разд.3 стл.12 стр.1+разд.9 сумма стл.5-6 стр.1</t>
  </si>
  <si>
    <t>2018 (r,w,s,g,v) в разд.1  гр.2 должна быть больше или равна для гр.3-4 разд.1 суммы всех строк</t>
  </si>
  <si>
    <t>2018 (r,w,s,g,v) в разд.3  гр.2 должна быть больше или равна для гр.3-4 разд.3 суммы всех строк</t>
  </si>
  <si>
    <t>2018 (r,w,s,g,v) в разд.2  гр.2 должна быть больше или равна для гр.3-4 разд.2 суммы всех строк</t>
  </si>
  <si>
    <t>2018 (r,w,s,g,v) в разд.2 стл.1-33 стр.210 д.б. равен разд. 2 стл.1-33 сумма стр.232, 234, 236, 237</t>
  </si>
  <si>
    <t>о регистрации федерального списка кандидатов в депутаты ГД ФС РФ (ст. 3, 50 ФЗ от 22.02.2014 № 20-ФЗ "О выборах депутатов в Государственную Думу")</t>
  </si>
  <si>
    <t>об отказе в регистрации федерального списка кандидатов в депутаты ГД ФС РФ (ст. 3, 50 ФЗ от 22.02.2014 № 20-ФЗ "О выборах депутатов в Государственную Думу")</t>
  </si>
  <si>
    <t>об исключении кандидата из федерального списка кандидатов в депутаты ГД ФС РФ (п. 4 ст. 50 ФЗ от 22.02.2014 № 20-ФЗ "О выборах депутатов в Государственную Думу")</t>
  </si>
  <si>
    <t>о регистрации кандидата , выдвинутого по одномандатному избирательному округу (ст. 51  ФЗ от 22.02.2014 № 20-ФЗ "О выборах депутатов в Государственную Думу")</t>
  </si>
  <si>
    <t xml:space="preserve">По корпоративным спорам, связанным с созданием юридического лица, управлением им или участием в юридическом лице, являющемся некоммерческой организацией (за искл. отнесенных к подсудности арбитражного суда) </t>
  </si>
  <si>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 В графах 5, 6, 29, 30, 31 суммы указываются без копеек.</t>
    </r>
  </si>
  <si>
    <r>
      <rPr>
        <b/>
        <vertAlign val="super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 xml:space="preserve"> Исключая срок,  оставления заявления  без движения, предоставленный судьей для устранения недостатков, приостановления производства по делу;  а  также с учетом пересчета срока рассмотрения при изменении предмета и размера требований, замены сторон.</t>
    </r>
  </si>
  <si>
    <r>
      <rPr>
        <b/>
        <vertAlign val="superscript"/>
        <sz val="12"/>
        <rFont val="Times New Roman"/>
        <family val="1"/>
        <charset val="204"/>
      </rPr>
      <t xml:space="preserve">3 </t>
    </r>
    <r>
      <rPr>
        <b/>
        <sz val="12"/>
        <rFont val="Times New Roman"/>
        <family val="1"/>
        <charset val="204"/>
      </rPr>
      <t>ФЗ - федеральный закон.</t>
    </r>
  </si>
  <si>
    <t>Об оспаривании нормативных правовых актов, принятых Центральной избирательной комиссией</t>
  </si>
  <si>
    <t>Об оспаривании нормативных правовых актов, принятых иными избирательными комиссиями</t>
  </si>
  <si>
    <t>310</t>
  </si>
  <si>
    <t>Итого по главе 21 КАС РФ (сумма строк 2-18)</t>
  </si>
  <si>
    <t>Итого дел, возникающих из административных и иных из публичных правоотношений (сумма строк 19, 45, 77, 120, 125, 141, 166, 168, 172, 179, 184, 187, 188, 195 - 198)</t>
  </si>
  <si>
    <t xml:space="preserve">из них (из строки 27) </t>
  </si>
  <si>
    <t>из них (из строки 32):</t>
  </si>
  <si>
    <r>
      <t xml:space="preserve">из них  (из строки 36) об оспаривании решений квалификационных коллегией судей субъектов Российской Федерации о привлечении судьи к дисциплинарной ответственности </t>
    </r>
    <r>
      <rPr>
        <b/>
        <sz val="13"/>
        <color indexed="17"/>
        <rFont val="Times New Roman"/>
        <family val="1"/>
        <charset val="204"/>
      </rPr>
      <t/>
    </r>
  </si>
  <si>
    <t xml:space="preserve">Итого по главе 22 КАС РФ 
(сумма строк 20, 22, 24-27, 31-32, 38-44)  </t>
  </si>
  <si>
    <t>Об оспаривании акта о переводе (об отказе в переводе)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(из строк 20 или 22)</t>
  </si>
  <si>
    <t xml:space="preserve">о признании незаконными представлений и иных актов прокурора (из строки 20) </t>
  </si>
  <si>
    <t>об оспаривании  решения, действий (бездействия) органов военного управления (из строки 20)</t>
  </si>
  <si>
    <t xml:space="preserve"> Из строки 45 «Итого по главе 22 КАС РФ»</t>
  </si>
  <si>
    <t>в том числе 
(из строки 48):</t>
  </si>
  <si>
    <t xml:space="preserve">Об оспаривании решений, действий (бездействия) органа исполнительной власти субъекта Российской Федерации (из строки 44)
</t>
  </si>
  <si>
    <t>об оспаривании решений представительного органа муниципального образования о самороспуске  
(из строки 22)</t>
  </si>
  <si>
    <t>об оспаривании решения представительного органа муниципального образования об удалении в отставку главы муниципального образования  
(из строки 22)</t>
  </si>
  <si>
    <t>об оспаривании решения о признании информации и материалов, распространяемых посредством сети "Интернет", информацией, распространение которой в Российской Федерации запрещено (решений о включении в реестр доменных имен, указателей страниц сайтов в сети "Интернет" и сетевых адресов, позволяющих идентифицировать сайты в сети "Интернет", содержащие информацию, распространение которой в Российской Федерации запрещено) (из строки 44)</t>
  </si>
  <si>
    <t>иные  административные дела, связанные с осуществлением обязательного судебного контроля за соблюдением прав и свобод человека и гражданина, прав организаций при реализации отдельных административных властных требований к физическим лицам и организациям 
(из строки 44)</t>
  </si>
  <si>
    <t>Итого по главе 23 КАС РФ  (сумма строк 72 - 76)</t>
  </si>
  <si>
    <t>По вопросам регистрации</t>
  </si>
  <si>
    <t>В том числе (из строки 84):</t>
  </si>
  <si>
    <t>Итого по главе 24 КАС РФ(сумма строк 78 - 84, 101 - 119)</t>
  </si>
  <si>
    <t>Итого по главе 25 КАС РФ  (сумма строк 121 - 124)</t>
  </si>
  <si>
    <t>из них (из строки 130) судебного акта:</t>
  </si>
  <si>
    <t>Итого по главе 26 КАС РФ  (сумма строк 126 - 130, 133 - 137, 140)</t>
  </si>
  <si>
    <t>из них (из строки 137) судебного акта:</t>
  </si>
  <si>
    <t>Итого по главе 27 КАС РФ (сумма строк 142 - 165)</t>
  </si>
  <si>
    <t>По Закону РФ "О средствах массовой информации" от 27.12.1991 г. № 2124-1</t>
  </si>
  <si>
    <t>О признании регистрации средства массовой информации недействительной (ст. 15)</t>
  </si>
  <si>
    <t>О приостановление выпуска средства массовой информации за нарушение законодательства Российской Федерации о выборах и референдумах (ст. 16.1)</t>
  </si>
  <si>
    <t>311</t>
  </si>
  <si>
    <t>312</t>
  </si>
  <si>
    <t>Иные в порядке административного судопроизводства</t>
  </si>
  <si>
    <t>Рассмотрено материалов  о   передаче дела вышестоящим судом по подсудности (п. 4 ч. 2 ст. 33 ГПК РФ/ п. 3 ч. 2 ст. 27 КАС РФ)</t>
  </si>
  <si>
    <t>из них передано вышестоящим судом по подсудности (из строки 32 раздела 8)</t>
  </si>
  <si>
    <t>Зарегистрировано исковых заявлений, заявлений в порядке гражданского и административного судопроизводства, заявлений о выдаче судебного приказа, поступивших в отчетном периоде</t>
  </si>
  <si>
    <t>Возвращено заявлений, жалоб (ст. 135, ч. 2 ст. 136, 222 ГПК РФ), в том числе о вынесении судебного приказа, 
или в порядке административного судопроизводства (ч. 2 ст. 129, 321 КАС РФ)</t>
  </si>
  <si>
    <t>О направлении в специальные учебно-воспитательные учреждения закрытого типа (ст. 15 ФЗ от 24.06.1999 N 120-ФЗ «Об основах системы профилактики безнадзорности и правонарушений несовершеннолетних»)</t>
  </si>
  <si>
    <t xml:space="preserve">Об оспаривании решений, действий (бездействия) органов государственной власти, органов местного самоуправления, иных органов, организаций, наделенных отдельными государственными или иными публичными полномочиями, должностных лиц, государственных и муниципальных служащих
(глава 22 КАС РФ) (из стр. 45 раздела 3) </t>
  </si>
  <si>
    <t>из договоров в сфере торговли, услуг, выполнения работ</t>
  </si>
  <si>
    <t>из них (из строки 20):</t>
  </si>
  <si>
    <t>О признании регистрации средства массовой информации недействительной (ст. 16)</t>
  </si>
  <si>
    <t>признаны незаконными нормативные правовые акты органов (из графы 8 строки 19 раздела 3):</t>
  </si>
  <si>
    <t>О прекращении деятельности и  исключении сведений о некоммерческой организации из государственного реестра 5</t>
  </si>
  <si>
    <t>По делам о защите избирательных прав рассмотрено в период избирательной компании (из графы 17 строки 120 раздела 3)</t>
  </si>
  <si>
    <t>Из них с нарушением сокращенных сроков рассмотрения, предусмотренным ст. 241 КАС РФ 
(из строки 20 раздела 8, из графы 18 строки 120 раздела 3)</t>
  </si>
  <si>
    <t>Из числа дел, рассмотренных в период избирательной компании, срок рассмотрения устанавливался для дополнительной проверки фактов (из графы 17 строки 120 раздела 3)</t>
  </si>
  <si>
    <t>Рассмотрено с нарушением срока рассмотрения  с дополнительной проверкой фактов по делам о защите избирательных прав 
(из строки 22 раздела 8, из графы 18 строки 120 раздела 3)</t>
  </si>
  <si>
    <t>Стороны заключили мировое соглашение, и оно утверждено судом 
(п. 4 ст. 220 ГПК РФ, ст. 194 КАС РФ)</t>
  </si>
  <si>
    <t>Контрольные соотношения: 1) сумма строк 1 - 6  равны строке 7; 2) сумма строк 9 - 11 меньше или равна строке 8</t>
  </si>
  <si>
    <t>2018 (r,g) разд.3 сумма гр.6-15,20-31 стр.121-143 равно 0, подтвердить решением суда</t>
  </si>
  <si>
    <t xml:space="preserve">2018 (r,w,s,g,v) (межразд.) в разд.1 для стл.1-33 стр.9 д.б. равена для стл.1-33 сумме  итоговых строк 19,45,77,120,125,141 Административные дела о защите нарушенных или оспариваемых прав, свобод и законных интересов граждан, прав и законных интересов организаций, возникающие из административных и иных публичных правоотношений  </t>
  </si>
  <si>
    <t>2018 (r,g) разд.3 гр.10 стр.198-217 равно 0, подтвердить решением суда</t>
  </si>
  <si>
    <t>2018 (r,g) разд.3 гр.10 сумма стр.219-228,232-233,239-312 равно 0, подтвердить решением суда</t>
  </si>
  <si>
    <t>2018 (r,g) разд.3 гр.14 стр.165-312 равно 0, подтвердить решением суда</t>
  </si>
  <si>
    <t>2018 (r,g) разд.3 сумма гр.6-15,20-31 стр.223 равно 0, подтвердить решением суда</t>
  </si>
  <si>
    <t>2018 (r,g) разд.3 сумма гр.6-15,20-31 стр. 253 равно 0, подтвердить решением суда</t>
  </si>
  <si>
    <t>2018 (r,g) разд.3 сумма гр.6-15,20-31 стр.269 равно 0, подтвердить решением суда</t>
  </si>
  <si>
    <t>2018 (r,g) разд.3 гр.10 стр.165 -188 равно 0, подтвердить решением суда</t>
  </si>
  <si>
    <t>2018 (r,g) разд.3 сумма гр.24-28 стр.199-203 равно 0, подтвердить решением суда</t>
  </si>
  <si>
    <t>2018 (r,g) разд.3 сумма гр.23-28 стр.160-170 равно 0, подтвердить решением суда</t>
  </si>
  <si>
    <t>2018 (r,g) разд.3 сумма гр.6-15,20-31 стр.149-155 равно 0, подтвердить решением суда</t>
  </si>
  <si>
    <t>2018 (r,g) разд.3 сумма гр.6-15,20-31 стр.145-147 равно 0, подтвердить решением суда</t>
  </si>
  <si>
    <t>2018 (r,g) разд.3 сумма гр.6-15,20-31 стр.158-164 равно 0, подтвердить решением суда</t>
  </si>
  <si>
    <t>2018 (r,g) разд.3 сумма гр.6-15,20-31 стр.102-105 равно 0, подтвердить решением суда</t>
  </si>
  <si>
    <t>2018 (r,g) разд.3 сумма гр.10,14 стр.144 равно 0, подтвердить решением суда</t>
  </si>
  <si>
    <t>2018 (r,g) разд.3 сумма гр.10,14 стр.148 равно 0, подтвердить решением суда</t>
  </si>
  <si>
    <t>2018 (r,g) разд.3 сумма гр.10,14 стр.156-157 равно 0, подтвердить решением суда</t>
  </si>
  <si>
    <t>2018 (r,g) разд.3 сумма гр.10,14 стр.106-120 равно 0, подтвердить решением суда</t>
  </si>
  <si>
    <t>2018 (r,g) разд.3 сумма гр.10,14 стр.99-101 равно 0, подтвердить решением суда</t>
  </si>
  <si>
    <t>2018 (r,g) разд.3 сумма гр.6-15,20-31 стр.72-77 равно 0, подтвердить решением суда</t>
  </si>
  <si>
    <t>2018 (r,g) разд.3 сумма гр.6-15,20-31 стр.97-98 равно 0, подтвердить решением суда</t>
  </si>
  <si>
    <t>2018 (r,g) разд.3 сумма гр.23-28 стр.78-84 равно 0, подтвердить решением суда</t>
  </si>
  <si>
    <t>2018 (r,g) разд.3 сумма гр.10,14 стр.96 равно 0, подтвердить решением суда</t>
  </si>
  <si>
    <t>2018 (r,g) разд.3 сумма гр.6-15,20-31 стр.249-250 равно 0, подтвердить решением суда</t>
  </si>
  <si>
    <t>2018 (r,g) разд.3 сумма гр.10,14 стр.78-84 равно 0, подтвердить решением суда</t>
  </si>
  <si>
    <t>2018 (r,g) разд.3 гр.23-28 сумма стр.96,99-101,106-120 равно 0, подтвердить решением суда</t>
  </si>
  <si>
    <t>2018 (r,g) разд.3 гр.23-28 сумма стр.46-47,49-53,61-70 равно 0, подтвердить решением суда</t>
  </si>
  <si>
    <t>2018 (r,g) разд.3 сумма гр.10,14 стр.44-71 равно 0, подтвердить решением суда</t>
  </si>
  <si>
    <t>2018 (r,g) разд.3 сумма гр.6-15,20-31 стр.33-43 равно 0, подтвердить решением суда</t>
  </si>
  <si>
    <t>2018 (r,g) разд.3 сумма гр.10,14 стр.22-32 равно 0, подтвердить решением суда</t>
  </si>
  <si>
    <t>2018 (r,g) разд.3 гр.23-28 стр.22-25,29,31-32 равно 0, подтвердить решением суда</t>
  </si>
  <si>
    <t>2018 (r,g) разд.3 сумма гр.6-15,20-31 стр.21 равно 0, подтвердить решением суда</t>
  </si>
  <si>
    <t>2018 (r,g) разд.3 гр.10,14 стр.18-20 равно 0, подтвердить решением суда</t>
  </si>
  <si>
    <t>2018 (r,g) разд.3 сумма гр.6-15,20-31 стр. 17 равно 0, подтвердить решением суда</t>
  </si>
  <si>
    <t>2018 (r,g) разд.3 сумма гр.10-11,14 стр.10-16 равно 0, подтвердить решением суда</t>
  </si>
  <si>
    <t>2018 (r,g) разд.2 сумма гр.1-33 стр.208 равно 0, РЕЗЕРВНАЯ СТРОКА</t>
  </si>
  <si>
    <t>2018 (r,w,s,g,v)(межразд.) строка 19 графа 9 раздела 12 равна строке 45 графы 8 раздела 3</t>
  </si>
  <si>
    <t>2018 (r,w,s,g,v)(межразд.) строка 19 графы 8 раздела 12 равна строке 45 графы 7 раздела 3</t>
  </si>
  <si>
    <t>2018 (r,w,s,g,v)(межразд.) строка 19 графа 7 раздела 12 равна строке 45 графы17 раздела 3</t>
  </si>
  <si>
    <t>2018 (r,w,s,g,v) в разд.8  сумма строк 35-38 по 1 гр. не заполняется</t>
  </si>
  <si>
    <t>2018 (r,w,s,g,v) в разд.8 строка 40 меньше или равна строке 39</t>
  </si>
  <si>
    <t>2018 (r,w,s,g,v) (межразд.) в разд.8 стл.1 стр.45 д.б. меньше или равна разд.2 стр.1 гр.17</t>
  </si>
  <si>
    <t>2018 (r,w,s,g,v) в разд.7 стр.6 д.б. равна сумме стр.1-6 во всех графах</t>
  </si>
  <si>
    <t>2018 (r,w,s,g,v) в разд.3 гр. 1-33 строка сумма строк 199 - 212 меньше или равна строке 198</t>
  </si>
  <si>
    <t>2018 (r,w,s,g,v) в разд.3 гр. 1-33 строка 214 меньше или равна строке 1</t>
  </si>
  <si>
    <t xml:space="preserve">2018 (r,w,s,g,v) в разд.3 гр. 1-33 строка 213 меньше или равна строке 1 </t>
  </si>
  <si>
    <t xml:space="preserve">2018 (r,w,s,g,v) в разд.3 гр. 1-33 сумма строк 142 - 165 равна строке 166 Итого по главе 27 КАС РФ  </t>
  </si>
  <si>
    <t>2018 (r,w,s,g,v) в разд.3 гр. 1-33 сумма строк 138 - 139 равна строке 137</t>
  </si>
  <si>
    <t>2018 (r,w,s,g,v) в разд.3 гр. 1-33 сумма строк 131 - 132 равна строке 130</t>
  </si>
  <si>
    <t>2018 (r,w,s,g,v) в разд.3 гр. 1-33 сумма строк 126 - 130, 133 - 137, 140 равна строке 141</t>
  </si>
  <si>
    <t>2018 (r,w,s,g,v) в разд.3 гр. 1-33 сумма строк 121 - 124 равна строке 125</t>
  </si>
  <si>
    <t>2018 (r,w,s,g,v) в разд.3 гр. 1-33 сумма строк 85 - 100 меньше или равна строке 84</t>
  </si>
  <si>
    <t>2018 (r,w,s,g,v) в разд.3 гр. 1-33 сумма строк 78 - 84, 101 - 119 равна строке 120</t>
  </si>
  <si>
    <t>2018 (r,w,s,g,v) в разд.3 гр. 1-33 сумма строк 72 - 76 равна строке 77</t>
  </si>
  <si>
    <t>2018 (r,w,s,g,v) в разд.3 гр. 1-33 сумма строк 49 - 60 меньше или равна строке 47</t>
  </si>
  <si>
    <t>2018 (r,w,s,g,v) в разд.3 гр. 1-33 сумма строк 46 - 48, 61 - 71 меньше или равна строке 44</t>
  </si>
  <si>
    <t>2018 (r,w,s,g,v) в разд.3 гр. 1-33 строка 37 меньше или равна строке 36</t>
  </si>
  <si>
    <t>2018 (r,w,s,g,v) в разд.3 гр. 1-33 сумма строк 33 - 36 меньше или равна строке 32</t>
  </si>
  <si>
    <t>2018 (r,w,s,g,v) в разд.3 гр. 1-33 строка 30 меньше или равна строке 27</t>
  </si>
  <si>
    <t>2018 (r,w,s,g,v) в разд.3 гр. 1-33 строка 29 меньше или равна строке 27</t>
  </si>
  <si>
    <t>2018 (r,w,s,g,v) в разд.3 гр. 1-33 строка 28 меньше или равна строке 27</t>
  </si>
  <si>
    <t>2018 (r,w,s,g,v) в разд.3 гр.7 должна быть больше или равна гр.11 разд.3 для всех строк</t>
  </si>
  <si>
    <t>2018 (r,w,s,g,v) в разд.2 сумма стр.239-245 больше или равна сумме стр.249-309 для всех граф</t>
  </si>
  <si>
    <t>2018 (r,w,s,g,v) (межразд.) в разд.8 стл.1 стр.44 д.б. меньше или равна разд.2 стр.1 стл.17</t>
  </si>
  <si>
    <t>2018 (r,w,s,g,v) (межразд.) в разд.8 стл.1 стр.45 д.б. больше или равна разд.2 стр.1 гр.14</t>
  </si>
  <si>
    <t>2018 (r,w,s,g,v) (межразд.) в разд.8 стл.2 стр.45 д.б. меньше или равна разд.3 стр.1 гр.17</t>
  </si>
  <si>
    <t>2018 (r,w,s,g,v) (межразд.) в разд.8 стл.2 стр.44 д.б. меньше или равна разд.3 стр.1 стл.17</t>
  </si>
  <si>
    <t xml:space="preserve">2018 (r,w,s,g,v) (межразд.) в разд.8 стл.2 сумма стр.35-38 д.б. меньше или равна разд.3 стл.8 стр.18 признаны незаконными нормативные правовые акты органов     </t>
  </si>
  <si>
    <t xml:space="preserve">2018 (r,w,s,g,v)(межразд.) в разд.8 стл.2 стр.23 д.б. меньше или равна разд.3 стл.18 стр.120 Дела рассмотренные с нарушением срока рассмотрения  с дополнительной проверкой фактов по делам о защите избирательных прав    </t>
  </si>
  <si>
    <t xml:space="preserve">2018 (r,w,s,g,v)(межразд.) в разд.8 стл.2 стр.20 меньше или равно разд.3 стл.17 стр.120 По делам о защите избирательных прав рассмотрено в период избирательной компании    </t>
  </si>
  <si>
    <t xml:space="preserve">2018 (r,w,s,g,v)(межразд.) в разд.8 стл.2 стр.21 меньше или равно разд.3 стл.18 стр.120 дела с нарушением сокращенных сроков рассмотрения, предусмотренным ст. 241 КАС РФ    </t>
  </si>
  <si>
    <t xml:space="preserve">2018 (r,w,s,g,v)(межразд.) в разд.8 стл.2 стр.22 меньше или равна разд.3 стл.17 стр.120 По делам, рассмотренных в период избирательной компании, срок рассмотрения устанавливался для дополнительной проверки фактов   </t>
  </si>
  <si>
    <t xml:space="preserve">2018 (r,w,s,g,v) в разд.3 гр. 1-33 сумма строк 185 - 186 равна строке 187. По делам о госпитализации гражданина в медицинскую противотуберкулезную организацию в недобровольном порядке     </t>
  </si>
  <si>
    <t>2018 (r,w,s,g,v) разд.3 гр.11-13 стр.178 равно 0, подтвердить решением суда</t>
  </si>
  <si>
    <t>2018 (r,w,s,g,v) разд.3 гр.1-9 стр.178 равно 0, подтвердить решением суда</t>
  </si>
  <si>
    <t>2018 (r,w,s,g,v) разд.3 гр.15-33 стр.178 равно 0, подтвердить решением суда</t>
  </si>
  <si>
    <t>2018 (r,g) разд.3 гр.3-4 стр.2-9,17,21, равно 0, подтвердить решением суда</t>
  </si>
  <si>
    <t>2018 (r,g) разд.3 гр.3-4 стр.33-43,72-77,85-95 равно 0, подтвердить решением суда</t>
  </si>
  <si>
    <t>2018 (r,g) разд.3 гр.3-4 стр.97-98,102-105,121-143 равно 0, подтвердить решением суда</t>
  </si>
  <si>
    <t>2018 (r,g) разд.3 гр.3-4 стр.145-147, 149-155,158-164 равно 0, подтвердить решением суда</t>
  </si>
  <si>
    <t>2018 (r,g) разд.3 гр.3-4 стр.214, 220, 223 равно 0, подтвердить решением суда</t>
  </si>
  <si>
    <t>2018 (r,g) разд.3 гр.3-4 стр.249-250,253,269 равно 0, подтвердить решением суда</t>
  </si>
  <si>
    <t>2018 (r,w,s,g,v) разд.2 гр.11-33 стр.165 равно 0, подтвердить решением суда</t>
  </si>
  <si>
    <t>2018 (r,w,s,g,v) разд.2 гр.1-9 стр.165 равно 0, подтвердить решением суда</t>
  </si>
  <si>
    <t>Контрольные соотношения: 1) строка 18 меньше или равна строке 17; 2) строка 21 меньше или равна строке 20; 3) строка 23 меньше или равна строке 22; 4) строка 25 меньше или равна строке 24; 5) строка 40 меньше или равна строке 39; строка 46 меньше или равна строке 45; 6) графа 1 строка 45 раздела 8 меньше или равна графе 17 строки 1 раздела 2; графа 2 строка 45 раздела 8 меньше или равна графе 17 строки 1 раздела 3</t>
  </si>
  <si>
    <t>в том числе откладывалось на срок более 60 дней (из строки 45 раздела 8)</t>
  </si>
  <si>
    <t>из них принято заявлений к производству с нарушением срока (из строки 39 раздела 8)</t>
  </si>
  <si>
    <t>Раздел 12. Результаты рассмотрения некоторых категорий административных дел по сферам правоотношений (из строк 9, 10, 45 раздела 3)</t>
  </si>
  <si>
    <t>Контрольные соотношения: 1) графа 2 меньше или равна графе 1; графа 3 меньше или равна графе 1;  2) графа 5 меньше или равна графе 4; графа 6 меньше или равна графе 4; 3) графа 8 меньше или равна графе 7; графа 9 меньше или равна графе 7; 4) сумма строк 1 - 15, 17 - 18 равна строке 19; 5) строка 16 меньше или равна стркое 15; 6) строка 19 графа 1 раздела 12 равна строке 9 графе 17 раздела 3;   строка 19 графы 2 раздела 12 равна строке 9 графы 7 раздела 3; строка 19 графа 3 раздела 12 равна строке 9 графе 8 раздела 3; 7) строка 19 графы 4 раздела 12 равна строке 10 графы 17 раздела 3;   строка 19 графа 5 раздела 12 равна строке 10 графы 7 раздела 3; строка 19 графа 6 раздела 12 равна строке 10 графы 8 раздела 3; 8) строка 19 графа 7 раздела 12 равна строке 45 графы17 раздела 3; строка 19 графы 8 раздела 12 равна строке 45 графы 7 раздела 3; строка 19 графа 9 раздела 12 равна строке 45 графы 8 раздела 3</t>
  </si>
  <si>
    <t>2018 (r,w,s,g,v) разд.3 для гр.1-33 для стр.209 равно 0, РЕЗЕРВНАЯ СТРОКА, не заполняется</t>
  </si>
  <si>
    <t>2018 (r,w,s,g,v) в разд.1 сумма гр.5-6 стр.15-16 должны быть равны 0, не заполняется</t>
  </si>
  <si>
    <t>2018 (r,s,g,v) разд.9 гр.6 стр.8,10-11 равно 0, подтвердить решением суда</t>
  </si>
  <si>
    <t>2018 (r,s,g,v) разд.9 гр.8 стр.8,10-11 равно 0, подтвердить решением суда</t>
  </si>
  <si>
    <t>2018 (r,s,g,v) разд.9 гр.5 стр.2-4,6 равно 0, подтвердить решением суда</t>
  </si>
  <si>
    <t>2018 (r,s,g,v) разд.9 гр.4 стр.8,10-11 равно 0, подтвердить решением суда</t>
  </si>
  <si>
    <t>2018 (r,s,g,v) разд.9 гр.7 стр.2-4,6 равно 0, подтвердить решением суда</t>
  </si>
  <si>
    <t>2018 (r,s,g,v) разд.9 гр.3 стр.2-4,6 равно 0, подтвердить решением суда</t>
  </si>
  <si>
    <t>2018 (r,s,g,v) разд.9 гр.2 стр.8,10-11 равно 0, подтвердить решением суда</t>
  </si>
  <si>
    <t>2018 (r,s,g,v) разд.9 гр.1 стр.2-4,6 равно 0, подтвердить решением суда</t>
  </si>
  <si>
    <t>2018 (r,s,g,v) разд.2 гр.23-29 сумма стр.211-214,216-221,223-227 равно 0, «По данной категории дел по основному требованию не предусмотрено взыскание денежных средств.  При указании денежных средств необходимо представлять подтверждения.»</t>
  </si>
  <si>
    <t>2018 (r,w,s,g,v) в разд.7 для стр.8-11 гр.3-6 не заполняется</t>
  </si>
  <si>
    <t>343449</t>
  </si>
  <si>
    <t>343450</t>
  </si>
  <si>
    <t>343451</t>
  </si>
  <si>
    <t>343452</t>
  </si>
  <si>
    <t>343453</t>
  </si>
  <si>
    <t>343454</t>
  </si>
  <si>
    <t>343455</t>
  </si>
  <si>
    <t>343456</t>
  </si>
  <si>
    <t>343457</t>
  </si>
  <si>
    <t>343463</t>
  </si>
  <si>
    <t>07.12.2018</t>
  </si>
  <si>
    <t>343464</t>
  </si>
  <si>
    <t>343465</t>
  </si>
  <si>
    <t>343466</t>
  </si>
  <si>
    <t>343467</t>
  </si>
  <si>
    <t>343468</t>
  </si>
  <si>
    <t>343469</t>
  </si>
  <si>
    <t>343470</t>
  </si>
  <si>
    <t>343471</t>
  </si>
  <si>
    <t>343472</t>
  </si>
  <si>
    <t>343473</t>
  </si>
  <si>
    <t>343474</t>
  </si>
  <si>
    <t>343475</t>
  </si>
  <si>
    <t>343476</t>
  </si>
  <si>
    <t>343477</t>
  </si>
  <si>
    <t>343478</t>
  </si>
  <si>
    <t>343479</t>
  </si>
  <si>
    <t>343480</t>
  </si>
  <si>
    <t>343481</t>
  </si>
  <si>
    <t>343482</t>
  </si>
  <si>
    <t>343483</t>
  </si>
  <si>
    <t>343484</t>
  </si>
  <si>
    <t>343485</t>
  </si>
  <si>
    <t>343486</t>
  </si>
  <si>
    <t>343487</t>
  </si>
  <si>
    <t>343488</t>
  </si>
  <si>
    <t>343489</t>
  </si>
  <si>
    <t>343490</t>
  </si>
  <si>
    <t>343491</t>
  </si>
  <si>
    <t>343492</t>
  </si>
  <si>
    <t>343493</t>
  </si>
  <si>
    <t>343494</t>
  </si>
  <si>
    <t>343495</t>
  </si>
  <si>
    <t>343496</t>
  </si>
  <si>
    <t>343497</t>
  </si>
  <si>
    <t>343498</t>
  </si>
  <si>
    <t>343499</t>
  </si>
  <si>
    <t>343500</t>
  </si>
  <si>
    <t>343501</t>
  </si>
  <si>
    <t>343502</t>
  </si>
  <si>
    <t>343503</t>
  </si>
  <si>
    <t>343504</t>
  </si>
  <si>
    <t>343505</t>
  </si>
  <si>
    <t>343506</t>
  </si>
  <si>
    <t>343507</t>
  </si>
  <si>
    <t>343508</t>
  </si>
  <si>
    <t>343509</t>
  </si>
  <si>
    <t>343510</t>
  </si>
  <si>
    <t>343511</t>
  </si>
  <si>
    <t>343512</t>
  </si>
  <si>
    <t>343513</t>
  </si>
  <si>
    <t>343531</t>
  </si>
  <si>
    <t>343532</t>
  </si>
  <si>
    <t>343534</t>
  </si>
  <si>
    <t>343535</t>
  </si>
  <si>
    <t>343536</t>
  </si>
  <si>
    <t>343537</t>
  </si>
  <si>
    <t>343540</t>
  </si>
  <si>
    <t>343541</t>
  </si>
  <si>
    <t>343542</t>
  </si>
  <si>
    <t>343543</t>
  </si>
  <si>
    <t>343544</t>
  </si>
  <si>
    <t>343545</t>
  </si>
  <si>
    <t>343546</t>
  </si>
  <si>
    <t>343547</t>
  </si>
  <si>
    <t>343548</t>
  </si>
  <si>
    <t>343549</t>
  </si>
  <si>
    <t>343550</t>
  </si>
  <si>
    <t>343551</t>
  </si>
  <si>
    <t>343552</t>
  </si>
  <si>
    <t>343553</t>
  </si>
  <si>
    <t>343554</t>
  </si>
  <si>
    <t>343555</t>
  </si>
  <si>
    <t>343556</t>
  </si>
  <si>
    <t>343557</t>
  </si>
  <si>
    <t>343558</t>
  </si>
  <si>
    <t>343559</t>
  </si>
  <si>
    <t>343560</t>
  </si>
  <si>
    <t>343561</t>
  </si>
  <si>
    <t>343562</t>
  </si>
  <si>
    <t>343563</t>
  </si>
  <si>
    <t>343564</t>
  </si>
  <si>
    <t>343565</t>
  </si>
  <si>
    <t>343566</t>
  </si>
  <si>
    <t>343567</t>
  </si>
  <si>
    <t>343568</t>
  </si>
  <si>
    <t>343570</t>
  </si>
  <si>
    <t>343571</t>
  </si>
  <si>
    <t>343572</t>
  </si>
  <si>
    <t>343573</t>
  </si>
  <si>
    <t>343574</t>
  </si>
  <si>
    <t>343575</t>
  </si>
  <si>
    <t>343576</t>
  </si>
  <si>
    <t>343577</t>
  </si>
  <si>
    <t>343578</t>
  </si>
  <si>
    <t>343579</t>
  </si>
  <si>
    <t>343580</t>
  </si>
  <si>
    <t>343581</t>
  </si>
  <si>
    <t>343582</t>
  </si>
  <si>
    <t>343583</t>
  </si>
  <si>
    <t>343584</t>
  </si>
  <si>
    <t>343585</t>
  </si>
  <si>
    <t>343586</t>
  </si>
  <si>
    <t>343587</t>
  </si>
  <si>
    <t>343588</t>
  </si>
  <si>
    <t>343589</t>
  </si>
  <si>
    <t>343590</t>
  </si>
  <si>
    <t>343591</t>
  </si>
  <si>
    <t>343592</t>
  </si>
  <si>
    <t>343593</t>
  </si>
  <si>
    <t>343594</t>
  </si>
  <si>
    <t>343595</t>
  </si>
  <si>
    <t>343596</t>
  </si>
  <si>
    <t>343597</t>
  </si>
  <si>
    <t>343598</t>
  </si>
  <si>
    <t>343599</t>
  </si>
  <si>
    <t>343600</t>
  </si>
  <si>
    <t>343603</t>
  </si>
  <si>
    <t>343604</t>
  </si>
  <si>
    <t>343605</t>
  </si>
  <si>
    <t>343606</t>
  </si>
  <si>
    <t>343607</t>
  </si>
  <si>
    <t>343608</t>
  </si>
  <si>
    <t>343609</t>
  </si>
  <si>
    <t>343610</t>
  </si>
  <si>
    <t>343611</t>
  </si>
  <si>
    <t>343612</t>
  </si>
  <si>
    <t>343613</t>
  </si>
  <si>
    <t>343614</t>
  </si>
  <si>
    <t>343615</t>
  </si>
  <si>
    <t>343616</t>
  </si>
  <si>
    <t>343617</t>
  </si>
  <si>
    <t>343618</t>
  </si>
  <si>
    <t>343619</t>
  </si>
  <si>
    <t>343620</t>
  </si>
  <si>
    <t>343621</t>
  </si>
  <si>
    <t>343622</t>
  </si>
  <si>
    <t>343623</t>
  </si>
  <si>
    <t>343624</t>
  </si>
  <si>
    <t>343625</t>
  </si>
  <si>
    <t>343626</t>
  </si>
  <si>
    <t>343627</t>
  </si>
  <si>
    <t>343628</t>
  </si>
  <si>
    <t>343629</t>
  </si>
  <si>
    <t>343630</t>
  </si>
  <si>
    <t>343631</t>
  </si>
  <si>
    <t>343632</t>
  </si>
  <si>
    <t>343633</t>
  </si>
  <si>
    <t>343634</t>
  </si>
  <si>
    <t>343635</t>
  </si>
  <si>
    <t>343636</t>
  </si>
  <si>
    <t>343637</t>
  </si>
  <si>
    <t>343638</t>
  </si>
  <si>
    <t>343639</t>
  </si>
  <si>
    <t>343640</t>
  </si>
  <si>
    <t>343641</t>
  </si>
  <si>
    <t>343642</t>
  </si>
  <si>
    <t>343643</t>
  </si>
  <si>
    <t>343644</t>
  </si>
  <si>
    <t>343645</t>
  </si>
  <si>
    <t>343646</t>
  </si>
  <si>
    <t>343647</t>
  </si>
  <si>
    <t>343648</t>
  </si>
  <si>
    <t>343649</t>
  </si>
  <si>
    <t>343650</t>
  </si>
  <si>
    <t>343651</t>
  </si>
  <si>
    <t>343652</t>
  </si>
  <si>
    <t>343653</t>
  </si>
  <si>
    <t>343654</t>
  </si>
  <si>
    <t>343655</t>
  </si>
  <si>
    <t>343656</t>
  </si>
  <si>
    <t>343657</t>
  </si>
  <si>
    <t>343658</t>
  </si>
  <si>
    <t>343659</t>
  </si>
  <si>
    <t>343660</t>
  </si>
  <si>
    <t>343661</t>
  </si>
  <si>
    <t>343662</t>
  </si>
  <si>
    <t>343663</t>
  </si>
  <si>
    <t>343664</t>
  </si>
  <si>
    <t>343665</t>
  </si>
  <si>
    <t>343666</t>
  </si>
  <si>
    <t>343667</t>
  </si>
  <si>
    <t>343668</t>
  </si>
  <si>
    <t>343669</t>
  </si>
  <si>
    <t>343670</t>
  </si>
  <si>
    <t>343671</t>
  </si>
  <si>
    <t>343672</t>
  </si>
  <si>
    <t>343673</t>
  </si>
  <si>
    <t>343674</t>
  </si>
  <si>
    <t>343675</t>
  </si>
  <si>
    <t>343676</t>
  </si>
  <si>
    <t>343677</t>
  </si>
  <si>
    <t>343678</t>
  </si>
  <si>
    <t>343679</t>
  </si>
  <si>
    <t>343680</t>
  </si>
  <si>
    <t>343681</t>
  </si>
  <si>
    <t>343682</t>
  </si>
  <si>
    <t>343683</t>
  </si>
  <si>
    <t>343684</t>
  </si>
  <si>
    <t>343685</t>
  </si>
  <si>
    <t>343686</t>
  </si>
  <si>
    <t>343687</t>
  </si>
  <si>
    <t>343688</t>
  </si>
  <si>
    <t>343689</t>
  </si>
  <si>
    <t>343690</t>
  </si>
  <si>
    <t>343691</t>
  </si>
  <si>
    <t>343692</t>
  </si>
  <si>
    <t>343693</t>
  </si>
  <si>
    <t>343696</t>
  </si>
  <si>
    <t>343697</t>
  </si>
  <si>
    <t>343699</t>
  </si>
  <si>
    <t>343700</t>
  </si>
  <si>
    <t>343701</t>
  </si>
  <si>
    <t>343702</t>
  </si>
  <si>
    <t>343703</t>
  </si>
  <si>
    <t>343705</t>
  </si>
  <si>
    <t>343706</t>
  </si>
  <si>
    <t>343707</t>
  </si>
  <si>
    <t>343709</t>
  </si>
  <si>
    <t>343712</t>
  </si>
  <si>
    <t>343713</t>
  </si>
  <si>
    <t>343714</t>
  </si>
  <si>
    <t>343715</t>
  </si>
  <si>
    <t>343717</t>
  </si>
  <si>
    <t>343718</t>
  </si>
  <si>
    <t>343720</t>
  </si>
  <si>
    <t>343721</t>
  </si>
  <si>
    <t>343722</t>
  </si>
  <si>
    <t>343723</t>
  </si>
  <si>
    <t>343724</t>
  </si>
  <si>
    <t>343726</t>
  </si>
  <si>
    <t>343727</t>
  </si>
  <si>
    <t>343728</t>
  </si>
  <si>
    <t>343729</t>
  </si>
  <si>
    <t>343730</t>
  </si>
  <si>
    <t>343732</t>
  </si>
  <si>
    <t>343733</t>
  </si>
  <si>
    <t>343734</t>
  </si>
  <si>
    <t>343735</t>
  </si>
  <si>
    <t>343736</t>
  </si>
  <si>
    <t>343737</t>
  </si>
  <si>
    <t>343738</t>
  </si>
  <si>
    <t>343739</t>
  </si>
  <si>
    <t>343740</t>
  </si>
  <si>
    <t>343741</t>
  </si>
  <si>
    <t>343742</t>
  </si>
  <si>
    <t>343744</t>
  </si>
  <si>
    <t>343752</t>
  </si>
  <si>
    <t>343756</t>
  </si>
  <si>
    <t>343760</t>
  </si>
  <si>
    <t>343768</t>
  </si>
  <si>
    <t>343769</t>
  </si>
  <si>
    <t>343770</t>
  </si>
  <si>
    <t>343771</t>
  </si>
  <si>
    <t>343772</t>
  </si>
  <si>
    <t>11.12.2018</t>
  </si>
  <si>
    <t>2018 (r,w,s,g,v) разд.3 сумма гр.1-33 для суммы стр.168, 196-197 равно 0, РЕЗЕРВНАЯ СТРОКА</t>
  </si>
  <si>
    <t>12.12.2018</t>
  </si>
  <si>
    <t>2019 (r,w,s,g,v) в разд.7 сумма стр.9-11 д.б. меньше или равна стр.8 во всех графах</t>
  </si>
  <si>
    <t>343448</t>
  </si>
  <si>
    <t>343514</t>
  </si>
  <si>
    <t>343515</t>
  </si>
  <si>
    <t>343516</t>
  </si>
  <si>
    <t>343517</t>
  </si>
  <si>
    <t>343518</t>
  </si>
  <si>
    <t>343519</t>
  </si>
  <si>
    <t>343520</t>
  </si>
  <si>
    <t>343521</t>
  </si>
  <si>
    <t>343522</t>
  </si>
  <si>
    <t>343523</t>
  </si>
  <si>
    <t>343524</t>
  </si>
  <si>
    <t>2018 (r,g) разд.2 гр.23-28 сумма стр.211-214,216-221,223-226 равно 0, подтвердить решением суда</t>
  </si>
  <si>
    <t>343525</t>
  </si>
  <si>
    <t>343526</t>
  </si>
  <si>
    <t>343527</t>
  </si>
  <si>
    <t>343528</t>
  </si>
  <si>
    <t>343529</t>
  </si>
  <si>
    <t>343530</t>
  </si>
  <si>
    <t>343533</t>
  </si>
  <si>
    <t>343538</t>
  </si>
  <si>
    <t>343539</t>
  </si>
  <si>
    <t>343601</t>
  </si>
  <si>
    <t>343602</t>
  </si>
  <si>
    <t>343766</t>
  </si>
  <si>
    <t>344786</t>
  </si>
  <si>
    <t>2019 (r,w,s,g,v) разд.3 гр.5/6 для раздела 2 должна быть больше 1 для всех строк – сумма госпошлины не превышает сумму заявленных требований – для первичных отчетов контроль информационный.(возможна ситуация, когда суммы доплачивались в другой отчетный период)</t>
  </si>
  <si>
    <t>27.12.2018</t>
  </si>
  <si>
    <t>344787</t>
  </si>
  <si>
    <t xml:space="preserve">2019 (r,w,s,g,v) разд.3 гр5 сумма заявленных исковых требований при подаче заявления (руб.) /гр. 29 по удовлетворенным искам, включая моральный вред (по делам из графы 8 и графы 32) больше 1 для всех строк - Сумма по удовлетворенным требованиям не превышает сумму заявленных требований 
</t>
  </si>
  <si>
    <t>344788</t>
  </si>
  <si>
    <t xml:space="preserve">2019 (r,w,s,g,v) разд.2 гр5 сумма заявленных исковых требований при подаче заявления (руб.) /гр. 29 по удовлетворенным искам, включая моральный вред (по делам из графы 8 и графы 32) больше 1 для всех строк - Сумма по удовлетворенным требованиям не превышает сумму заявленных требований 
</t>
  </si>
  <si>
    <t>344789</t>
  </si>
  <si>
    <t>2019 (r,w,s,g,v) разд.2 гр.5/6 для раздела 2 должна быть больше 1 для всех строк – сумма госпошлины не превышает сумму заявленных требований – для первичных отчетов контроль информационный.(возможна ситуация, когда суммы доплачивались в другой отчетный период)</t>
  </si>
  <si>
    <t>Контрольные соотношения: 1) графа 2 меньше или равна графе 1; 2) графа 1  сумма строк 1 - 6 равна сумме граф 7, 13 строки 1, раздела 2; 3) графа  1 сумма строк 7 - 12  равна сумме граф 7, 13 строки 1 раздела 3; 4) графа 3   равна сумме граф 15, 16 строки 1 раздела 2; графы 15, 16 строки 1 раздела 3; 5) графа 4  равна графе 19 строки 1 раздела 2; 6) графа 19 строки 1 раздела 3; 7) графа 6 меньше или равна графе 2; 8) строка 13 меньше или равна сумме строк 1 - 12</t>
  </si>
  <si>
    <t>О возвращении ребенка или об осуществлении в отношении ребенка прав доступа на основании международного договора Российской Федерации (в соотв.с ч.2 ст.244.11 ГПК РФ)</t>
  </si>
  <si>
    <t>2019 (r,g) разд.2 гр.10-11 сумма стр.12-18,20-24 равно 0, подтвердить решением суда</t>
  </si>
  <si>
    <t>14.05.2019</t>
  </si>
  <si>
    <t>2019 (r,w,s,g,v) (межразд.) в разд.5 в гр.4 сумма стр. 7-12 д.б. равна гр.19 стр.1 разд.3</t>
  </si>
  <si>
    <t>19.04.2019</t>
  </si>
  <si>
    <t>2019 (r,w,s,g,v) (межразд.) в разд.5 в гр.3 сумма стр.7-12 д.б. равна сумме гр.15,16 стр.1 разд. 3</t>
  </si>
  <si>
    <t>2019 (r,w,s,g,v) (межразд.) в разд.5 в гр.1 сумма стр.7-12 д.б. равна сумме гр.7, 13 стр.1 разд. 3</t>
  </si>
  <si>
    <t>2019 (r,w,s,g,v) (межразд.) в разд.5 в гр.3 сумма стр.1-6 д.б. равна сумме гр.15,16 стр.1 разд. 2</t>
  </si>
  <si>
    <t>2019 (r,w,s,g,v) (межразд.) в разд.5 в гр.1 сумма стр.1-6 д.б. равна сумме гр.7, 13 стр.1 разд. 2</t>
  </si>
  <si>
    <t>2019 (r,w,s,g,v) (межразд.) в разд.5 в гр.4 сумма стр.1-6 д.б. равна гр.19 стр.1 разд.2</t>
  </si>
  <si>
    <t>359918</t>
  </si>
  <si>
    <t>2019 (r,g) разд.2 гр.23-28 сумма стр.12-18,20 равно 0, подтвердить решением суда</t>
  </si>
  <si>
    <t>Басманный</t>
  </si>
  <si>
    <t>Бутырский</t>
  </si>
  <si>
    <t>Гагаринский</t>
  </si>
  <si>
    <t>Головинский</t>
  </si>
  <si>
    <t>Дорогомиловский</t>
  </si>
  <si>
    <t>Замоскворецкий</t>
  </si>
  <si>
    <t>Зеленоградский</t>
  </si>
  <si>
    <t>Зюзинский</t>
  </si>
  <si>
    <t>Измайловский</t>
  </si>
  <si>
    <t>Коптевский</t>
  </si>
  <si>
    <t>Кузьминский</t>
  </si>
  <si>
    <t>Кунцевский</t>
  </si>
  <si>
    <t>Лефортовский</t>
  </si>
  <si>
    <t>Люблинский</t>
  </si>
  <si>
    <t>Мещанский</t>
  </si>
  <si>
    <t>Нагатинский</t>
  </si>
  <si>
    <t>Никулинский</t>
  </si>
  <si>
    <t>Останкинский</t>
  </si>
  <si>
    <t>Перовский</t>
  </si>
  <si>
    <t>Пресненский</t>
  </si>
  <si>
    <t>Преображенский</t>
  </si>
  <si>
    <t>Савеловский</t>
  </si>
  <si>
    <t>Симоновский</t>
  </si>
  <si>
    <t>Солнцевский</t>
  </si>
  <si>
    <t>Таганский</t>
  </si>
  <si>
    <t>Тверской</t>
  </si>
  <si>
    <t>Тимирязевский</t>
  </si>
  <si>
    <t>Тушинский</t>
  </si>
  <si>
    <t>Хамовнический</t>
  </si>
  <si>
    <t>Хорошевский</t>
  </si>
  <si>
    <t>Черемушкинский</t>
  </si>
  <si>
    <t>Чертановский</t>
  </si>
  <si>
    <t xml:space="preserve">Троицкий </t>
  </si>
  <si>
    <t>Щербинский</t>
  </si>
  <si>
    <t>Руководитель отчёта</t>
  </si>
  <si>
    <t>Контрольные соотношения: 1) сумма граф 1 и 2 равна сумме граф 17, 19, 21; 2) графа 17 равна сумме граф 7, 13, 15, 16; 3) графа 2 больше или равна  граф 3, 4;  4) графа 7 больше или равна графе 8; 5) графа 7 больше или равна графе 11; 6) графа 7 больше или равна графе 12; 7) графа 8 больше или равна графе 9; 8) графа 8 больше или равна графе 10; 9) графа 13 больше или равна графе 14; 10) графа 17 больше или равна сумме граф 23 - 28; 11) строка 14 меньше или равна строке 13; 12) строка 1 раздела 1 равна строке 31 раздела 2; 13) строка 2 раздела 1 равна строке 66 раздела 2; 14)строка 3 раздела 1 равна строке 128 раздела 2; 15) строка 4 раздела 1 равна строке 147 раздела 2; 16) строка 15 графы 17 раздела 1 равна сумме строки 32 графы 1 раздела 8 и строки 1 графы 1 раздела 9; 17) строка 16 графы 17 раздела 1 равна сумме строки 32 графы 2 раздела 8 и строки 1 графы 2 раздела 9; 18) графа 7 равна сумме граф 8, 12</t>
  </si>
  <si>
    <t xml:space="preserve">Контрольные соотношения: 1) сумма граф 1 и 2 равна сумме граф 17, 19, 21; 2) графа 17 равна сумме граф 7, 13, 15, 16; 3) графа 2 больше или равна граф 3, 4; 4) графа 7 больше или равна графе 8; 5) графа 7 больше или равна графе 11; 6) графа 7 больше или равна графе 12; 7) графа 8 больше или равна графе 9; 8) графа 8 больше или равна графе 10; 9) графа 13 больше или равна графе 14; 10) графа 17 больше или равна сумме граф 23 - 28; 11) сумма строк 2 - 30 равна строке 31; 12) сумма строк 32 - 65 равна строке 66; 13) сумма строк 67 - 75 равна строке 76; 14) сумма строк 78 - 95 равна сроке 96; 15) сумма строк 101 - 103 равна строке 104; 16) сумма строк 105 - 107 равна строке 108; 17) сумма строк 109 - 127 равна строке 128;  18) сумма строк 129 - 146 равна сроке 147; 19) сумма строк 152 - 154 равна строке 155; 20) сумма строк 157 - 166 равна строке 167; 21) сумма строк 168 - 169 равна строке 170; 22) сумма строк 171 - 176 равна строке 177; 23) сумма строк 189 - 194 равна строке 195; 24) сумма строк 197 - 200 равна строке 201; 25) сумма строк 211 -227 равна строке 228; 26) строка 229 меньше или равна строке 1; 27) строка 230 меньше или равна стоке 1; 28) строка 231 меньше или равна строке 1; 29) графа 7 равна сумме граф 8, 12 </t>
  </si>
  <si>
    <t xml:space="preserve"> Утверждена 
приказом Судебного департамента
при Верховном Суде Российской Федерации
от 11.04.2017 № 65 
(в редакции приказа от 30.05.2019 № 108)</t>
  </si>
  <si>
    <t>Контрольные соотношения 1) сумма граф 1 и 2 равна сумме граф 17, 19, 21; 2) графа 17 равна сумме граф 7, 13, 15, 16; 3) графа 2 больше или равна  граф 3,4; 4) графа 7 больше или равна графе 8; 5) графа 7 больше или равна графе 11; 6) графа 7 больше или равна графе 12; 7) графа 8 больше или равна графе 9; 8) графа 8 больше или равна графе 10; 9) графа 13 больше или равна графе 14; 10) графа 17 больше или равна сумме граф 23 - 28; 11) сумма граф 1 и 2 равна сумме граф 17, 19 и 21; 12) графа 17 равна сумме граф 7, 13, 15 и 16; 13) сумма строк 2 - 18 равна строке 19; 14) сумма строк 20, 22, 24-27, 31-32, 38-44 равна строке 45; 15) строка 28 меньше или равна строке 27; 16) строка 29 меньше или равна строке 27; 17) строка 30 меньше или равна строке 27; 18) сумма строк 33 - 36 меньше или равна строке 32; 19) строка 37 меньше или равна строке 36; 20) сумма строк 46 - 48, 61 - 71 меньше или равна строке 45; 21) сумма строк 49 - 60 меньше или равна строке 48; 22) сумма строк 72 - 76  равна строке 77; 23) сумма строк 78 - 84, 101 - 119 равна строке 120; 24) сумма строк 85 - 100 меньше или равна строке 84; 25) сумма строк 121 - 124 равна строке 125; 26) сумма строк 126 - 130, 133 - 137, 140 равна строке 141; 27) сумма строк 131 - 132 равна строке 130; 28) сумма строк 138 - 139 равна строке 137; 29) сумма строк 142 - 165 равна строке 166; 30) строка 167 меньше или равна строке 166; 31) сумма строк 169 - 171 равна строке 172; 32) сумма строк 173 - 178 равна строке 179; 33) сумма строк 180 - 183 равна строке 184; 34) сумма строк 185 - 186 равна строке 187; 35) сумма строк 189 - 194 равна строке 195; 36) строка 210 меньше или равна строке 1; 37) строка 211 меньше или равна строке 1; 38) сумма строк 199 - 209 меньше или равна строке 198; 39) графа 7 равна сумме граф 8, 12</t>
  </si>
  <si>
    <t>Окружному (флотскому) военному суду</t>
  </si>
  <si>
    <t>Областные и равные им суды</t>
  </si>
  <si>
    <t>Верховный Суд Российской Федерации</t>
  </si>
  <si>
    <t>Управления  Судебного департамента в субъектах Российской Федерации</t>
  </si>
  <si>
    <t>30 января и 30 июля</t>
  </si>
  <si>
    <t>20 февраля и 20 августа</t>
  </si>
  <si>
    <t xml:space="preserve">Федеральной службе государственной статистики </t>
  </si>
  <si>
    <t>Ф.F3r разд.3 стл.1 стр.209=0</t>
  </si>
  <si>
    <t>Ф.F3r разд.3 стл.10 стр.209=0</t>
  </si>
  <si>
    <t>Ф.F3r разд.3 стл.11 стр.209=0</t>
  </si>
  <si>
    <t>Ф.F3r разд.3 стл.12 стр.209=0</t>
  </si>
  <si>
    <t>Ф.F3r разд.3 стл.13 стр.209=0</t>
  </si>
  <si>
    <t>Ф.F3r разд.3 стл.14 стр.209=0</t>
  </si>
  <si>
    <t>Ф.F3r разд.3 стл.15 стр.209=0</t>
  </si>
  <si>
    <t>Ф.F3r разд.3 стл.16 стр.209=0</t>
  </si>
  <si>
    <t>Ф.F3r разд.3 стл.17 стр.209=0</t>
  </si>
  <si>
    <t>Ф.F3r разд.3 стл.18 стр.209=0</t>
  </si>
  <si>
    <t>Ф.F3r разд.3 стл.19 стр.209=0</t>
  </si>
  <si>
    <t>Ф.F3r разд.3 стл.2 стр.209=0</t>
  </si>
  <si>
    <t>Ф.F3r разд.3 стл.20 стр.209=0</t>
  </si>
  <si>
    <t>Ф.F3r разд.3 стл.21 стр.209=0</t>
  </si>
  <si>
    <t>Ф.F3r разд.3 стл.22 стр.209=0</t>
  </si>
  <si>
    <t>Ф.F3r разд.3 стл.23 стр.209=0</t>
  </si>
  <si>
    <t>Ф.F3r разд.3 стл.24 стр.209=0</t>
  </si>
  <si>
    <t>Ф.F3r разд.3 стл.25 стр.209=0</t>
  </si>
  <si>
    <t>Ф.F3r разд.3 стл.26 стр.209=0</t>
  </si>
  <si>
    <t>Ф.F3r разд.3 стл.27 стр.209=0</t>
  </si>
  <si>
    <t>Ф.F3r разд.3 стл.28 стр.209=0</t>
  </si>
  <si>
    <t>Ф.F3r разд.3 стл.29 стр.209=0</t>
  </si>
  <si>
    <t>Ф.F3r разд.3 стл.3 стр.209=0</t>
  </si>
  <si>
    <t>Ф.F3r разд.3 стл.30 стр.209=0</t>
  </si>
  <si>
    <t>Ф.F3r разд.3 стл.31 стр.209=0</t>
  </si>
  <si>
    <t>Ф.F3r разд.3 стл.32 стр.209=0</t>
  </si>
  <si>
    <t>Ф.F3r разд.3 стл.33 стр.209=0</t>
  </si>
  <si>
    <t>Ф.F3r разд.3 стл.4 стр.209=0</t>
  </si>
  <si>
    <t>Ф.F3r разд.3 стл.5 стр.209=0</t>
  </si>
  <si>
    <t>Ф.F3r разд.3 стл.6 стр.209=0</t>
  </si>
  <si>
    <t>Ф.F3r разд.3 стл.7 стр.209=0</t>
  </si>
  <si>
    <t>Ф.F3r разд.3 стл.8 стр.209=0</t>
  </si>
  <si>
    <t>Ф.F3r разд.3 стл.9 стр.209=0</t>
  </si>
  <si>
    <t>Ф.F3r разд.1 сумма стл.5-6 стр.15=0</t>
  </si>
  <si>
    <t>Ф.F3r разд.1 сумма стл.5-6 стр.16=0</t>
  </si>
  <si>
    <t>Ф.F3r разд.3 сумма стл.6-15 стр.121+Ф.F3r разд.3 сумма стл.20-31 стр.121=0</t>
  </si>
  <si>
    <t>07.08.2019</t>
  </si>
  <si>
    <t>Ф.F3r разд.3 сумма стл.6-15 стр.122+Ф.F3r разд.3 сумма стл.20-31 стр.122=0</t>
  </si>
  <si>
    <t>Ф.F3r разд.3 сумма стл.6-15 стр.123+Ф.F3r разд.3 сумма стл.20-31 стр.123=0</t>
  </si>
  <si>
    <t>Ф.F3r разд.3 сумма стл.6-15 стр.124+Ф.F3r разд.3 сумма стл.20-31 стр.124=0</t>
  </si>
  <si>
    <t>Ф.F3r разд.3 сумма стл.6-15 стр.125+Ф.F3r разд.3 сумма стл.20-31 стр.125=0</t>
  </si>
  <si>
    <t>Ф.F3r разд.3 сумма стл.6-15 стр.126+Ф.F3r разд.3 сумма стл.20-31 стр.126=0</t>
  </si>
  <si>
    <t>Ф.F3r разд.3 сумма стл.6-15 стр.127+Ф.F3r разд.3 сумма стл.20-31 стр.127=0</t>
  </si>
  <si>
    <t>Ф.F3r разд.3 сумма стл.6-15 стр.128+Ф.F3r разд.3 сумма стл.20-31 стр.128=0</t>
  </si>
  <si>
    <t>Ф.F3r разд.3 сумма стл.6-15 стр.129+Ф.F3r разд.3 сумма стл.20-31 стр.129=0</t>
  </si>
  <si>
    <t>Ф.F3r разд.3 сумма стл.6-15 стр.130+Ф.F3r разд.3 сумма стл.20-31 стр.130=0</t>
  </si>
  <si>
    <t>Ф.F3r разд.3 сумма стл.6-15 стр.131+Ф.F3r разд.3 сумма стл.20-31 стр.131=0</t>
  </si>
  <si>
    <t>Ф.F3r разд.3 сумма стл.6-15 стр.132+Ф.F3r разд.3 сумма стл.20-31 стр.132=0</t>
  </si>
  <si>
    <t>Ф.F3r разд.3 сумма стл.6-15 стр.133+Ф.F3r разд.3 сумма стл.20-31 стр.133=0</t>
  </si>
  <si>
    <t>Ф.F3r разд.3 сумма стл.6-15 стр.134+Ф.F3r разд.3 сумма стл.20-31 стр.134=0</t>
  </si>
  <si>
    <t>Ф.F3r разд.3 сумма стл.6-15 стр.135+Ф.F3r разд.3 сумма стл.20-31 стр.135=0</t>
  </si>
  <si>
    <t>Ф.F3r разд.3 сумма стл.6-15 стр.136+Ф.F3r разд.3 сумма стл.20-31 стр.136=0</t>
  </si>
  <si>
    <t>Ф.F3r разд.3 сумма стл.6-15 стр.137+Ф.F3r разд.3 сумма стл.20-31 стр.137=0</t>
  </si>
  <si>
    <t>Ф.F3r разд.3 сумма стл.6-15 стр.138+Ф.F3r разд.3 сумма стл.20-31 стр.138=0</t>
  </si>
  <si>
    <t>Ф.F3r разд.3 сумма стл.6-15 стр.139+Ф.F3r разд.3 сумма стл.20-31 стр.139=0</t>
  </si>
  <si>
    <t>Ф.F3r разд.3 сумма стл.6-15 стр.140+Ф.F3r разд.3 сумма стл.20-31 стр.140=0</t>
  </si>
  <si>
    <t>Ф.F3r разд.3 сумма стл.6-15 стр.141+Ф.F3r разд.3 сумма стл.20-31 стр.141=0</t>
  </si>
  <si>
    <t>Ф.F3r разд.3 сумма стл.6-15 стр.142+Ф.F3r разд.3 сумма стл.20-31 стр.142=0</t>
  </si>
  <si>
    <t>Ф.F3r разд.3 сумма стл.6-15 стр.143+Ф.F3r разд.3 сумма стл.20-31 стр.143=0</t>
  </si>
  <si>
    <t>Ф.F3r разд.3 стл.7 стр.1=Ф.F3r разд.3 стл.8 стр.1+Ф.F3r разд.3 стл.12 стр.1</t>
  </si>
  <si>
    <t xml:space="preserve">2019 (r,w,s,g,v) в разд.3 гр. 7 д.б. равна сумме гр. 8, 12 для всех строк </t>
  </si>
  <si>
    <t>24.05.2019</t>
  </si>
  <si>
    <t>Ф.F3r разд.3 стл.7 стр.10=Ф.F3r разд.3 стл.8 стр.10+Ф.F3r разд.3 стл.12 стр.10</t>
  </si>
  <si>
    <t>Ф.F3r разд.3 стл.7 стр.100=Ф.F3r разд.3 стл.8 стр.100+Ф.F3r разд.3 стл.12 стр.100</t>
  </si>
  <si>
    <t>Ф.F3r разд.3 стл.7 стр.101=Ф.F3r разд.3 стл.8 стр.101+Ф.F3r разд.3 стл.12 стр.101</t>
  </si>
  <si>
    <t>Ф.F3r разд.3 стл.7 стр.102=Ф.F3r разд.3 стл.8 стр.102+Ф.F3r разд.3 стл.12 стр.102</t>
  </si>
  <si>
    <t>Ф.F3r разд.3 стл.7 стр.103=Ф.F3r разд.3 стл.8 стр.103+Ф.F3r разд.3 стл.12 стр.103</t>
  </si>
  <si>
    <t>Ф.F3r разд.3 стл.7 стр.104=Ф.F3r разд.3 стл.8 стр.104+Ф.F3r разд.3 стл.12 стр.104</t>
  </si>
  <si>
    <t>Ф.F3r разд.3 стл.7 стр.105=Ф.F3r разд.3 стл.8 стр.105+Ф.F3r разд.3 стл.12 стр.105</t>
  </si>
  <si>
    <t>Ф.F3r разд.3 стл.7 стр.106=Ф.F3r разд.3 стл.8 стр.106+Ф.F3r разд.3 стл.12 стр.106</t>
  </si>
  <si>
    <t>Ф.F3r разд.3 стл.7 стр.107=Ф.F3r разд.3 стл.8 стр.107+Ф.F3r разд.3 стл.12 стр.107</t>
  </si>
  <si>
    <t>Ф.F3r разд.3 стл.7 стр.108=Ф.F3r разд.3 стл.8 стр.108+Ф.F3r разд.3 стл.12 стр.108</t>
  </si>
  <si>
    <t>Ф.F3r разд.3 стл.7 стр.109=Ф.F3r разд.3 стл.8 стр.109+Ф.F3r разд.3 стл.12 стр.109</t>
  </si>
  <si>
    <t>Ф.F3r разд.3 стл.7 стр.11=Ф.F3r разд.3 стл.8 стр.11+Ф.F3r разд.3 стл.12 стр.11</t>
  </si>
  <si>
    <t>Ф.F3r разд.3 стл.7 стр.110=Ф.F3r разд.3 стл.8 стр.110+Ф.F3r разд.3 стл.12 стр.110</t>
  </si>
  <si>
    <t>Ф.F3r разд.3 стл.7 стр.111=Ф.F3r разд.3 стл.8 стр.111+Ф.F3r разд.3 стл.12 стр.111</t>
  </si>
  <si>
    <t>Ф.F3r разд.3 стл.7 стр.112=Ф.F3r разд.3 стл.8 стр.112+Ф.F3r разд.3 стл.12 стр.112</t>
  </si>
  <si>
    <t>Ф.F3r разд.3 стл.7 стр.113=Ф.F3r разд.3 стл.8 стр.113+Ф.F3r разд.3 стл.12 стр.113</t>
  </si>
  <si>
    <t>Ф.F3r разд.3 стл.7 стр.114=Ф.F3r разд.3 стл.8 стр.114+Ф.F3r разд.3 стл.12 стр.114</t>
  </si>
  <si>
    <t>Ф.F3r разд.3 стл.7 стр.115=Ф.F3r разд.3 стл.8 стр.115+Ф.F3r разд.3 стл.12 стр.115</t>
  </si>
  <si>
    <t>Ф.F3r разд.3 стл.7 стр.116=Ф.F3r разд.3 стл.8 стр.116+Ф.F3r разд.3 стл.12 стр.116</t>
  </si>
  <si>
    <t>Ф.F3r разд.3 стл.7 стр.117=Ф.F3r разд.3 стл.8 стр.117+Ф.F3r разд.3 стл.12 стр.117</t>
  </si>
  <si>
    <t>Ф.F3r разд.3 стл.7 стр.118=Ф.F3r разд.3 стл.8 стр.118+Ф.F3r разд.3 стл.12 стр.118</t>
  </si>
  <si>
    <t>Ф.F3r разд.3 стл.7 стр.119=Ф.F3r разд.3 стл.8 стр.119+Ф.F3r разд.3 стл.12 стр.119</t>
  </si>
  <si>
    <t>Ф.F3r разд.3 стл.7 стр.12=Ф.F3r разд.3 стл.8 стр.12+Ф.F3r разд.3 стл.12 стр.12</t>
  </si>
  <si>
    <t>Ф.F3r разд.3 стл.7 стр.120=Ф.F3r разд.3 стл.8 стр.120+Ф.F3r разд.3 стл.12 стр.120</t>
  </si>
  <si>
    <t>Ф.F3r разд.3 стл.7 стр.121=Ф.F3r разд.3 стл.8 стр.121+Ф.F3r разд.3 стл.12 стр.121</t>
  </si>
  <si>
    <t>Ф.F3r разд.3 стл.7 стр.122=Ф.F3r разд.3 стл.8 стр.122+Ф.F3r разд.3 стл.12 стр.122</t>
  </si>
  <si>
    <t>Ф.F3r разд.3 стл.7 стр.123=Ф.F3r разд.3 стл.8 стр.123+Ф.F3r разд.3 стл.12 стр.123</t>
  </si>
  <si>
    <t>Ф.F3r разд.3 стл.7 стр.124=Ф.F3r разд.3 стл.8 стр.124+Ф.F3r разд.3 стл.12 стр.124</t>
  </si>
  <si>
    <t>Ф.F3r разд.3 стл.7 стр.125=Ф.F3r разд.3 стл.8 стр.125+Ф.F3r разд.3 стл.12 стр.125</t>
  </si>
  <si>
    <t>Ф.F3r разд.3 стл.7 стр.126=Ф.F3r разд.3 стл.8 стр.126+Ф.F3r разд.3 стл.12 стр.126</t>
  </si>
  <si>
    <t>Ф.F3r разд.3 стл.7 стр.127=Ф.F3r разд.3 стл.8 стр.127+Ф.F3r разд.3 стл.12 стр.127</t>
  </si>
  <si>
    <t>Ф.F3r разд.3 стл.7 стр.128=Ф.F3r разд.3 стл.8 стр.128+Ф.F3r разд.3 стл.12 стр.128</t>
  </si>
  <si>
    <t>Ф.F3r разд.3 стл.7 стр.129=Ф.F3r разд.3 стл.8 стр.129+Ф.F3r разд.3 стл.12 стр.129</t>
  </si>
  <si>
    <t>Ф.F3r разд.3 стл.7 стр.13=Ф.F3r разд.3 стл.8 стр.13+Ф.F3r разд.3 стл.12 стр.13</t>
  </si>
  <si>
    <t>Ф.F3r разд.3 стл.7 стр.130=Ф.F3r разд.3 стл.8 стр.130+Ф.F3r разд.3 стл.12 стр.130</t>
  </si>
  <si>
    <t>Ф.F3r разд.3 стл.7 стр.131=Ф.F3r разд.3 стл.8 стр.131+Ф.F3r разд.3 стл.12 стр.131</t>
  </si>
  <si>
    <t>Ф.F3r разд.3 стл.7 стр.132=Ф.F3r разд.3 стл.8 стр.132+Ф.F3r разд.3 стл.12 стр.132</t>
  </si>
  <si>
    <t>Ф.F3r разд.3 стл.7 стр.133=Ф.F3r разд.3 стл.8 стр.133+Ф.F3r разд.3 стл.12 стр.133</t>
  </si>
  <si>
    <t>Ф.F3r разд.3 стл.7 стр.134=Ф.F3r разд.3 стл.8 стр.134+Ф.F3r разд.3 стл.12 стр.134</t>
  </si>
  <si>
    <t>Ф.F3r разд.3 стл.7 стр.135=Ф.F3r разд.3 стл.8 стр.135+Ф.F3r разд.3 стл.12 стр.135</t>
  </si>
  <si>
    <t>Ф.F3r разд.3 стл.7 стр.136=Ф.F3r разд.3 стл.8 стр.136+Ф.F3r разд.3 стл.12 стр.136</t>
  </si>
  <si>
    <t>Ф.F3r разд.3 стл.7 стр.137=Ф.F3r разд.3 стл.8 стр.137+Ф.F3r разд.3 стл.12 стр.137</t>
  </si>
  <si>
    <t>Ф.F3r разд.3 стл.7 стр.138=Ф.F3r разд.3 стл.8 стр.138+Ф.F3r разд.3 стл.12 стр.138</t>
  </si>
  <si>
    <t>Ф.F3r разд.3 стл.7 стр.139=Ф.F3r разд.3 стл.8 стр.139+Ф.F3r разд.3 стл.12 стр.139</t>
  </si>
  <si>
    <t>Ф.F3r разд.3 стл.7 стр.14=Ф.F3r разд.3 стл.8 стр.14+Ф.F3r разд.3 стл.12 стр.14</t>
  </si>
  <si>
    <t>Ф.F3r разд.3 стл.7 стр.140=Ф.F3r разд.3 стл.8 стр.140+Ф.F3r разд.3 стл.12 стр.140</t>
  </si>
  <si>
    <t>Ф.F3r разд.3 стл.7 стр.141=Ф.F3r разд.3 стл.8 стр.141+Ф.F3r разд.3 стл.12 стр.141</t>
  </si>
  <si>
    <t>Ф.F3r разд.3 стл.7 стр.142=Ф.F3r разд.3 стл.8 стр.142+Ф.F3r разд.3 стл.12 стр.142</t>
  </si>
  <si>
    <t>Ф.F3r разд.3 стл.7 стр.143=Ф.F3r разд.3 стл.8 стр.143+Ф.F3r разд.3 стл.12 стр.143</t>
  </si>
  <si>
    <t>Ф.F3r разд.3 стл.7 стр.144=Ф.F3r разд.3 стл.8 стр.144+Ф.F3r разд.3 стл.12 стр.144</t>
  </si>
  <si>
    <t>Ф.F3r разд.3 стл.7 стр.145=Ф.F3r разд.3 стл.8 стр.145+Ф.F3r разд.3 стл.12 стр.145</t>
  </si>
  <si>
    <t>Ф.F3r разд.3 стл.7 стр.146=Ф.F3r разд.3 стл.8 стр.146+Ф.F3r разд.3 стл.12 стр.146</t>
  </si>
  <si>
    <t>Ф.F3r разд.3 стл.7 стр.147=Ф.F3r разд.3 стл.8 стр.147+Ф.F3r разд.3 стл.12 стр.147</t>
  </si>
  <si>
    <t>Ф.F3r разд.3 стл.7 стр.148=Ф.F3r разд.3 стл.8 стр.148+Ф.F3r разд.3 стл.12 стр.148</t>
  </si>
  <si>
    <t>Ф.F3r разд.3 стл.7 стр.149=Ф.F3r разд.3 стл.8 стр.149+Ф.F3r разд.3 стл.12 стр.149</t>
  </si>
  <si>
    <t>Ф.F3r разд.3 стл.7 стр.15=Ф.F3r разд.3 стл.8 стр.15+Ф.F3r разд.3 стл.12 стр.15</t>
  </si>
  <si>
    <t>Ф.F3r разд.3 стл.7 стр.150=Ф.F3r разд.3 стл.8 стр.150+Ф.F3r разд.3 стл.12 стр.150</t>
  </si>
  <si>
    <t>Ф.F3r разд.3 стл.7 стр.151=Ф.F3r разд.3 стл.8 стр.151+Ф.F3r разд.3 стл.12 стр.151</t>
  </si>
  <si>
    <t>Ф.F3r разд.3 стл.7 стр.152=Ф.F3r разд.3 стл.8 стр.152+Ф.F3r разд.3 стл.12 стр.152</t>
  </si>
  <si>
    <t>Ф.F3r разд.3 стл.7 стр.153=Ф.F3r разд.3 стл.8 стр.153+Ф.F3r разд.3 стл.12 стр.153</t>
  </si>
  <si>
    <t>Ф.F3r разд.3 стл.7 стр.154=Ф.F3r разд.3 стл.8 стр.154+Ф.F3r разд.3 стл.12 стр.154</t>
  </si>
  <si>
    <t>Ф.F3r разд.3 стл.7 стр.155=Ф.F3r разд.3 стл.8 стр.155+Ф.F3r разд.3 стл.12 стр.155</t>
  </si>
  <si>
    <t>Ф.F3r разд.3 стл.7 стр.156=Ф.F3r разд.3 стл.8 стр.156+Ф.F3r разд.3 стл.12 стр.156</t>
  </si>
  <si>
    <t>Ф.F3r разд.3 стл.7 стр.157=Ф.F3r разд.3 стл.8 стр.157+Ф.F3r разд.3 стл.12 стр.157</t>
  </si>
  <si>
    <t>Ф.F3r разд.3 стл.7 стр.158=Ф.F3r разд.3 стл.8 стр.158+Ф.F3r разд.3 стл.12 стр.158</t>
  </si>
  <si>
    <t>Ф.F3r разд.3 стл.7 стр.159=Ф.F3r разд.3 стл.8 стр.159+Ф.F3r разд.3 стл.12 стр.159</t>
  </si>
  <si>
    <t>Ф.F3r разд.3 стл.7 стр.16=Ф.F3r разд.3 стл.8 стр.16+Ф.F3r разд.3 стл.12 стр.16</t>
  </si>
  <si>
    <t>Ф.F3r разд.3 стл.7 стр.160=Ф.F3r разд.3 стл.8 стр.160+Ф.F3r разд.3 стл.12 стр.160</t>
  </si>
  <si>
    <t>Ф.F3r разд.3 стл.7 стр.161=Ф.F3r разд.3 стл.8 стр.161+Ф.F3r разд.3 стл.12 стр.161</t>
  </si>
  <si>
    <t>Ф.F3r разд.3 стл.7 стр.162=Ф.F3r разд.3 стл.8 стр.162+Ф.F3r разд.3 стл.12 стр.162</t>
  </si>
  <si>
    <t>Ф.F3r разд.3 стл.7 стр.163=Ф.F3r разд.3 стл.8 стр.163+Ф.F3r разд.3 стл.12 стр.163</t>
  </si>
  <si>
    <t>Ф.F3r разд.3 стл.7 стр.164=Ф.F3r разд.3 стл.8 стр.164+Ф.F3r разд.3 стл.12 стр.164</t>
  </si>
  <si>
    <t>Ф.F3r разд.3 стл.7 стр.165=Ф.F3r разд.3 стл.8 стр.165+Ф.F3r разд.3 стл.12 стр.165</t>
  </si>
  <si>
    <t>Ф.F3r разд.3 стл.7 стр.166=Ф.F3r разд.3 стл.8 стр.166+Ф.F3r разд.3 стл.12 стр.166</t>
  </si>
  <si>
    <t>Ф.F3r разд.3 стл.7 стр.167=Ф.F3r разд.3 стл.8 стр.167+Ф.F3r разд.3 стл.12 стр.167</t>
  </si>
  <si>
    <t>Ф.F3r разд.3 стл.7 стр.168=Ф.F3r разд.3 стл.8 стр.168+Ф.F3r разд.3 стл.12 стр.168</t>
  </si>
  <si>
    <t>Ф.F3r разд.3 стл.7 стр.169=Ф.F3r разд.3 стл.8 стр.169+Ф.F3r разд.3 стл.12 стр.169</t>
  </si>
  <si>
    <t>Ф.F3r разд.3 стл.7 стр.17=Ф.F3r разд.3 стл.8 стр.17+Ф.F3r разд.3 стл.12 стр.17</t>
  </si>
  <si>
    <t>Ф.F3r разд.3 стл.7 стр.170=Ф.F3r разд.3 стл.8 стр.170+Ф.F3r разд.3 стл.12 стр.170</t>
  </si>
  <si>
    <t>Ф.F3r разд.3 стл.7 стр.171=Ф.F3r разд.3 стл.8 стр.171+Ф.F3r разд.3 стл.12 стр.171</t>
  </si>
  <si>
    <t>Ф.F3r разд.3 стл.7 стр.172=Ф.F3r разд.3 стл.8 стр.172+Ф.F3r разд.3 стл.12 стр.172</t>
  </si>
  <si>
    <t>Ф.F3r разд.3 стл.7 стр.173=Ф.F3r разд.3 стл.8 стр.173+Ф.F3r разд.3 стл.12 стр.173</t>
  </si>
  <si>
    <t>Ф.F3r разд.3 стл.7 стр.174=Ф.F3r разд.3 стл.8 стр.174+Ф.F3r разд.3 стл.12 стр.174</t>
  </si>
  <si>
    <t>Ф.F3r разд.3 стл.7 стр.175=Ф.F3r разд.3 стл.8 стр.175+Ф.F3r разд.3 стл.12 стр.175</t>
  </si>
  <si>
    <t>Ф.F3r разд.3 стл.7 стр.176=Ф.F3r разд.3 стл.8 стр.176+Ф.F3r разд.3 стл.12 стр.176</t>
  </si>
  <si>
    <t>Ф.F3r разд.3 стл.7 стр.177=Ф.F3r разд.3 стл.8 стр.177+Ф.F3r разд.3 стл.12 стр.177</t>
  </si>
  <si>
    <t>Ф.F3r разд.3 стл.7 стр.178=Ф.F3r разд.3 стл.8 стр.178+Ф.F3r разд.3 стл.12 стр.178</t>
  </si>
  <si>
    <t>Ф.F3r разд.3 стл.7 стр.179=Ф.F3r разд.3 стл.8 стр.179+Ф.F3r разд.3 стл.12 стр.179</t>
  </si>
  <si>
    <t>Ф.F3r разд.3 стл.7 стр.18=Ф.F3r разд.3 стл.8 стр.18+Ф.F3r разд.3 стл.12 стр.18</t>
  </si>
  <si>
    <t>Ф.F3r разд.3 стл.7 стр.180=Ф.F3r разд.3 стл.8 стр.180+Ф.F3r разд.3 стл.12 стр.180</t>
  </si>
  <si>
    <t>Ф.F3r разд.3 стл.7 стр.181=Ф.F3r разд.3 стл.8 стр.181+Ф.F3r разд.3 стл.12 стр.181</t>
  </si>
  <si>
    <t>Ф.F3r разд.3 стл.7 стр.182=Ф.F3r разд.3 стл.8 стр.182+Ф.F3r разд.3 стл.12 стр.182</t>
  </si>
  <si>
    <t>Ф.F3r разд.3 стл.7 стр.183=Ф.F3r разд.3 стл.8 стр.183+Ф.F3r разд.3 стл.12 стр.183</t>
  </si>
  <si>
    <t>Ф.F3r разд.3 стл.7 стр.184=Ф.F3r разд.3 стл.8 стр.184+Ф.F3r разд.3 стл.12 стр.184</t>
  </si>
  <si>
    <t>Ф.F3r разд.3 стл.7 стр.185=Ф.F3r разд.3 стл.8 стр.185+Ф.F3r разд.3 стл.12 стр.185</t>
  </si>
  <si>
    <t>Ф.F3r разд.3 стл.7 стр.186=Ф.F3r разд.3 стл.8 стр.186+Ф.F3r разд.3 стл.12 стр.186</t>
  </si>
  <si>
    <t>Ф.F3r разд.3 стл.7 стр.187=Ф.F3r разд.3 стл.8 стр.187+Ф.F3r разд.3 стл.12 стр.187</t>
  </si>
  <si>
    <t>Ф.F3r разд.3 стл.7 стр.188=Ф.F3r разд.3 стл.8 стр.188+Ф.F3r разд.3 стл.12 стр.188</t>
  </si>
  <si>
    <t>Ф.F3r разд.3 стл.7 стр.189=Ф.F3r разд.3 стл.8 стр.189+Ф.F3r разд.3 стл.12 стр.189</t>
  </si>
  <si>
    <t>Ф.F3r разд.3 стл.7 стр.19=Ф.F3r разд.3 стл.8 стр.19+Ф.F3r разд.3 стл.12 стр.19</t>
  </si>
  <si>
    <t>Ф.F3r разд.3 стл.7 стр.190=Ф.F3r разд.3 стл.8 стр.190+Ф.F3r разд.3 стл.12 стр.190</t>
  </si>
  <si>
    <t>Ф.F3r разд.3 стл.7 стр.191=Ф.F3r разд.3 стл.8 стр.191+Ф.F3r разд.3 стл.12 стр.191</t>
  </si>
  <si>
    <t>Ф.F3r разд.3 стл.7 стр.192=Ф.F3r разд.3 стл.8 стр.192+Ф.F3r разд.3 стл.12 стр.192</t>
  </si>
  <si>
    <t>Ф.F3r разд.3 стл.7 стр.193=Ф.F3r разд.3 стл.8 стр.193+Ф.F3r разд.3 стл.12 стр.193</t>
  </si>
  <si>
    <t>Ф.F3r разд.3 стл.7 стр.194=Ф.F3r разд.3 стл.8 стр.194+Ф.F3r разд.3 стл.12 стр.194</t>
  </si>
  <si>
    <t>Ф.F3r разд.3 стл.7 стр.195=Ф.F3r разд.3 стл.8 стр.195+Ф.F3r разд.3 стл.12 стр.195</t>
  </si>
  <si>
    <t>Ф.F3r разд.3 стл.7 стр.196=Ф.F3r разд.3 стл.8 стр.196+Ф.F3r разд.3 стл.12 стр.196</t>
  </si>
  <si>
    <t>Ф.F3r разд.3 стл.7 стр.197=Ф.F3r разд.3 стл.8 стр.197+Ф.F3r разд.3 стл.12 стр.197</t>
  </si>
  <si>
    <t>Ф.F3r разд.3 стл.7 стр.198=Ф.F3r разд.3 стл.8 стр.198+Ф.F3r разд.3 стл.12 стр.198</t>
  </si>
  <si>
    <t>Ф.F3r разд.3 стл.7 стр.199=Ф.F3r разд.3 стл.8 стр.199+Ф.F3r разд.3 стл.12 стр.199</t>
  </si>
  <si>
    <t>Ф.F3r разд.3 стл.7 стр.2=Ф.F3r разд.3 стл.8 стр.2+Ф.F3r разд.3 стл.12 стр.2</t>
  </si>
  <si>
    <t>Ф.F3r разд.3 стл.7 стр.20=Ф.F3r разд.3 стл.8 стр.20+Ф.F3r разд.3 стл.12 стр.20</t>
  </si>
  <si>
    <t>Ф.F3r разд.3 стл.7 стр.200=Ф.F3r разд.3 стл.8 стр.200+Ф.F3r разд.3 стл.12 стр.200</t>
  </si>
  <si>
    <t>Ф.F3r разд.3 стл.7 стр.201=Ф.F3r разд.3 стл.8 стр.201+Ф.F3r разд.3 стл.12 стр.201</t>
  </si>
  <si>
    <t>Ф.F3r разд.3 стл.7 стр.202=Ф.F3r разд.3 стл.8 стр.202+Ф.F3r разд.3 стл.12 стр.202</t>
  </si>
  <si>
    <t>Ф.F3r разд.3 стл.7 стр.203=Ф.F3r разд.3 стл.8 стр.203+Ф.F3r разд.3 стл.12 стр.203</t>
  </si>
  <si>
    <t>Ф.F3r разд.3 стл.7 стр.204=Ф.F3r разд.3 стл.8 стр.204+Ф.F3r разд.3 стл.12 стр.204</t>
  </si>
  <si>
    <t>Ф.F3r разд.3 стл.7 стр.205=Ф.F3r разд.3 стл.8 стр.205+Ф.F3r разд.3 стл.12 стр.205</t>
  </si>
  <si>
    <t>Ф.F3r разд.3 стл.7 стр.206=Ф.F3r разд.3 стл.8 стр.206+Ф.F3r разд.3 стл.12 стр.206</t>
  </si>
  <si>
    <t>Ф.F3r разд.3 стл.7 стр.207=Ф.F3r разд.3 стл.8 стр.207+Ф.F3r разд.3 стл.12 стр.207</t>
  </si>
  <si>
    <t>Ф.F3r разд.3 стл.7 стр.208=Ф.F3r разд.3 стл.8 стр.208+Ф.F3r разд.3 стл.12 стр.208</t>
  </si>
  <si>
    <t>Ф.F3r разд.3 стл.7 стр.209=Ф.F3r разд.3 стл.8 стр.209+Ф.F3r разд.3 стл.12 стр.209</t>
  </si>
  <si>
    <t>Ф.F3r разд.3 стл.7 стр.21=Ф.F3r разд.3 стл.8 стр.21+Ф.F3r разд.3 стл.12 стр.21</t>
  </si>
  <si>
    <t>Ф.F3r разд.3 стл.7 стр.210=Ф.F3r разд.3 стл.8 стр.210+Ф.F3r разд.3 стл.12 стр.210</t>
  </si>
  <si>
    <t>Ф.F3r разд.3 стл.7 стр.211=Ф.F3r разд.3 стл.8 стр.211+Ф.F3r разд.3 стл.12 стр.211</t>
  </si>
  <si>
    <t>Ф.F3r разд.3 стл.7 стр.212=Ф.F3r разд.3 стл.8 стр.212+Ф.F3r разд.3 стл.12 стр.212</t>
  </si>
  <si>
    <t>Ф.F3r разд.3 стл.7 стр.213=Ф.F3r разд.3 стл.8 стр.213+Ф.F3r разд.3 стл.12 стр.213</t>
  </si>
  <si>
    <t>Ф.F3r разд.3 стл.7 стр.214=Ф.F3r разд.3 стл.8 стр.214+Ф.F3r разд.3 стл.12 стр.214</t>
  </si>
  <si>
    <t>Ф.F3r разд.3 стл.7 стр.215=Ф.F3r разд.3 стл.8 стр.215+Ф.F3r разд.3 стл.12 стр.215</t>
  </si>
  <si>
    <t>Ф.F3r разд.3 стл.7 стр.216=Ф.F3r разд.3 стл.8 стр.216+Ф.F3r разд.3 стл.12 стр.216</t>
  </si>
  <si>
    <t>Ф.F3r разд.3 стл.7 стр.217=Ф.F3r разд.3 стл.8 стр.217+Ф.F3r разд.3 стл.12 стр.217</t>
  </si>
  <si>
    <t>Ф.F3r разд.3 стл.7 стр.218=Ф.F3r разд.3 стл.8 стр.218+Ф.F3r разд.3 стл.12 стр.218</t>
  </si>
  <si>
    <t>Ф.F3r разд.3 стл.7 стр.219=Ф.F3r разд.3 стл.8 стр.219+Ф.F3r разд.3 стл.12 стр.219</t>
  </si>
  <si>
    <t>Ф.F3r разд.3 стл.7 стр.22=Ф.F3r разд.3 стл.8 стр.22+Ф.F3r разд.3 стл.12 стр.22</t>
  </si>
  <si>
    <t>Ф.F3r разд.3 стл.7 стр.220=Ф.F3r разд.3 стл.8 стр.220+Ф.F3r разд.3 стл.12 стр.220</t>
  </si>
  <si>
    <t>Ф.F3r разд.3 стл.7 стр.221=Ф.F3r разд.3 стл.8 стр.221+Ф.F3r разд.3 стл.12 стр.221</t>
  </si>
  <si>
    <t>Ф.F3r разд.3 стл.7 стр.222=Ф.F3r разд.3 стл.8 стр.222+Ф.F3r разд.3 стл.12 стр.222</t>
  </si>
  <si>
    <t>Ф.F3r разд.3 стл.7 стр.223=Ф.F3r разд.3 стл.8 стр.223+Ф.F3r разд.3 стл.12 стр.223</t>
  </si>
  <si>
    <t>Ф.F3r разд.3 стл.7 стр.224=Ф.F3r разд.3 стл.8 стр.224+Ф.F3r разд.3 стл.12 стр.224</t>
  </si>
  <si>
    <t>Ф.F3r разд.3 стл.7 стр.225=Ф.F3r разд.3 стл.8 стр.225+Ф.F3r разд.3 стл.12 стр.225</t>
  </si>
  <si>
    <t>Ф.F3r разд.3 стл.7 стр.226=Ф.F3r разд.3 стл.8 стр.226+Ф.F3r разд.3 стл.12 стр.226</t>
  </si>
  <si>
    <t>Ф.F3r разд.3 стл.7 стр.227=Ф.F3r разд.3 стл.8 стр.227+Ф.F3r разд.3 стл.12 стр.227</t>
  </si>
  <si>
    <t>Ф.F3r разд.3 стл.7 стр.228=Ф.F3r разд.3 стл.8 стр.228+Ф.F3r разд.3 стл.12 стр.228</t>
  </si>
  <si>
    <t>Ф.F3r разд.3 стл.7 стр.229=Ф.F3r разд.3 стл.8 стр.229+Ф.F3r разд.3 стл.12 стр.229</t>
  </si>
  <si>
    <t>Ф.F3r разд.3 стл.7 стр.23=Ф.F3r разд.3 стл.8 стр.23+Ф.F3r разд.3 стл.12 стр.23</t>
  </si>
  <si>
    <t>Ф.F3r разд.3 стл.7 стр.230=Ф.F3r разд.3 стл.8 стр.230+Ф.F3r разд.3 стл.12 стр.230</t>
  </si>
  <si>
    <t>Ф.F3r разд.3 стл.7 стр.231=Ф.F3r разд.3 стл.8 стр.231+Ф.F3r разд.3 стл.12 стр.231</t>
  </si>
  <si>
    <t>Ф.F3r разд.3 стл.7 стр.232=Ф.F3r разд.3 стл.8 стр.232+Ф.F3r разд.3 стл.12 стр.232</t>
  </si>
  <si>
    <t>Ф.F3r разд.3 стл.7 стр.233=Ф.F3r разд.3 стл.8 стр.233+Ф.F3r разд.3 стл.12 стр.233</t>
  </si>
  <si>
    <t>Ф.F3r разд.3 стл.7 стр.234=Ф.F3r разд.3 стл.8 стр.234+Ф.F3r разд.3 стл.12 стр.234</t>
  </si>
  <si>
    <t>Ф.F3r разд.3 стл.7 стр.235=Ф.F3r разд.3 стл.8 стр.235+Ф.F3r разд.3 стл.12 стр.235</t>
  </si>
  <si>
    <t>Ф.F3r разд.3 стл.7 стр.236=Ф.F3r разд.3 стл.8 стр.236+Ф.F3r разд.3 стл.12 стр.236</t>
  </si>
  <si>
    <t>Ф.F3r разд.3 стл.7 стр.237=Ф.F3r разд.3 стл.8 стр.237+Ф.F3r разд.3 стл.12 стр.237</t>
  </si>
  <si>
    <t>Ф.F3r разд.3 стл.7 стр.238=Ф.F3r разд.3 стл.8 стр.238+Ф.F3r разд.3 стл.12 стр.238</t>
  </si>
  <si>
    <t>Ф.F3r разд.3 стл.7 стр.239=Ф.F3r разд.3 стл.8 стр.239+Ф.F3r разд.3 стл.12 стр.239</t>
  </si>
  <si>
    <t>Ф.F3r разд.3 стл.7 стр.24=Ф.F3r разд.3 стл.8 стр.24+Ф.F3r разд.3 стл.12 стр.24</t>
  </si>
  <si>
    <t>Ф.F3r разд.3 стл.7 стр.240=Ф.F3r разд.3 стл.8 стр.240+Ф.F3r разд.3 стл.12 стр.240</t>
  </si>
  <si>
    <t>Ф.F3r разд.3 стл.7 стр.241=Ф.F3r разд.3 стл.8 стр.241+Ф.F3r разд.3 стл.12 стр.241</t>
  </si>
  <si>
    <t>Ф.F3r разд.3 стл.7 стр.242=Ф.F3r разд.3 стл.8 стр.242+Ф.F3r разд.3 стл.12 стр.242</t>
  </si>
  <si>
    <t>Ф.F3r разд.3 стл.7 стр.243=Ф.F3r разд.3 стл.8 стр.243+Ф.F3r разд.3 стл.12 стр.243</t>
  </si>
  <si>
    <t>Ф.F3r разд.3 стл.7 стр.244=Ф.F3r разд.3 стл.8 стр.244+Ф.F3r разд.3 стл.12 стр.244</t>
  </si>
  <si>
    <t>Ф.F3r разд.3 стл.7 стр.245=Ф.F3r разд.3 стл.8 стр.245+Ф.F3r разд.3 стл.12 стр.245</t>
  </si>
  <si>
    <t>Ф.F3r разд.3 стл.7 стр.246=Ф.F3r разд.3 стл.8 стр.246+Ф.F3r разд.3 стл.12 стр.246</t>
  </si>
  <si>
    <t>Ф.F3r разд.3 стл.7 стр.247=Ф.F3r разд.3 стл.8 стр.247+Ф.F3r разд.3 стл.12 стр.247</t>
  </si>
  <si>
    <t>Ф.F3r разд.3 стл.7 стр.248=Ф.F3r разд.3 стл.8 стр.248+Ф.F3r разд.3 стл.12 стр.248</t>
  </si>
  <si>
    <t>Ф.F3r разд.3 стл.7 стр.249=Ф.F3r разд.3 стл.8 стр.249+Ф.F3r разд.3 стл.12 стр.249</t>
  </si>
  <si>
    <t>Ф.F3r разд.3 стл.7 стр.25=Ф.F3r разд.3 стл.8 стр.25+Ф.F3r разд.3 стл.12 стр.25</t>
  </si>
  <si>
    <t>Ф.F3r разд.3 стл.7 стр.250=Ф.F3r разд.3 стл.8 стр.250+Ф.F3r разд.3 стл.12 стр.250</t>
  </si>
  <si>
    <t>Ф.F3r разд.3 стл.7 стр.251=Ф.F3r разд.3 стл.8 стр.251+Ф.F3r разд.3 стл.12 стр.251</t>
  </si>
  <si>
    <t>Ф.F3r разд.3 стл.7 стр.252=Ф.F3r разд.3 стл.8 стр.252+Ф.F3r разд.3 стл.12 стр.252</t>
  </si>
  <si>
    <t>Ф.F3r разд.3 стл.7 стр.253=Ф.F3r разд.3 стл.8 стр.253+Ф.F3r разд.3 стл.12 стр.253</t>
  </si>
  <si>
    <t>Ф.F3r разд.3 стл.7 стр.254=Ф.F3r разд.3 стл.8 стр.254+Ф.F3r разд.3 стл.12 стр.254</t>
  </si>
  <si>
    <t>Ф.F3r разд.3 стл.7 стр.255=Ф.F3r разд.3 стл.8 стр.255+Ф.F3r разд.3 стл.12 стр.255</t>
  </si>
  <si>
    <t>Ф.F3r разд.3 стл.7 стр.256=Ф.F3r разд.3 стл.8 стр.256+Ф.F3r разд.3 стл.12 стр.256</t>
  </si>
  <si>
    <t>Ф.F3r разд.3 стл.7 стр.257=Ф.F3r разд.3 стл.8 стр.257+Ф.F3r разд.3 стл.12 стр.257</t>
  </si>
  <si>
    <t>Ф.F3r разд.3 стл.7 стр.258=Ф.F3r разд.3 стл.8 стр.258+Ф.F3r разд.3 стл.12 стр.258</t>
  </si>
  <si>
    <t>Ф.F3r разд.3 стл.7 стр.259=Ф.F3r разд.3 стл.8 стр.259+Ф.F3r разд.3 стл.12 стр.259</t>
  </si>
  <si>
    <t>Ф.F3r разд.3 стл.7 стр.26=Ф.F3r разд.3 стл.8 стр.26+Ф.F3r разд.3 стл.12 стр.26</t>
  </si>
  <si>
    <t>Ф.F3r разд.3 стл.7 стр.260=Ф.F3r разд.3 стл.8 стр.260+Ф.F3r разд.3 стл.12 стр.260</t>
  </si>
  <si>
    <t>Ф.F3r разд.3 стл.7 стр.261=Ф.F3r разд.3 стл.8 стр.261+Ф.F3r разд.3 стл.12 стр.261</t>
  </si>
  <si>
    <t>Ф.F3r разд.3 стл.7 стр.262=Ф.F3r разд.3 стл.8 стр.262+Ф.F3r разд.3 стл.12 стр.262</t>
  </si>
  <si>
    <t>Ф.F3r разд.3 стл.7 стр.263=Ф.F3r разд.3 стл.8 стр.263+Ф.F3r разд.3 стл.12 стр.263</t>
  </si>
  <si>
    <t>Ф.F3r разд.3 стл.7 стр.264=Ф.F3r разд.3 стл.8 стр.264+Ф.F3r разд.3 стл.12 стр.264</t>
  </si>
  <si>
    <t>Ф.F3r разд.3 стл.7 стр.265=Ф.F3r разд.3 стл.8 стр.265+Ф.F3r разд.3 стл.12 стр.265</t>
  </si>
  <si>
    <t>Ф.F3r разд.3 стл.7 стр.266=Ф.F3r разд.3 стл.8 стр.266+Ф.F3r разд.3 стл.12 стр.266</t>
  </si>
  <si>
    <t>Ф.F3r разд.3 стл.7 стр.267=Ф.F3r разд.3 стл.8 стр.267+Ф.F3r разд.3 стл.12 стр.267</t>
  </si>
  <si>
    <t>Ф.F3r разд.3 стл.7 стр.268=Ф.F3r разд.3 стл.8 стр.268+Ф.F3r разд.3 стл.12 стр.268</t>
  </si>
  <si>
    <t>Ф.F3r разд.3 стл.7 стр.269=Ф.F3r разд.3 стл.8 стр.269+Ф.F3r разд.3 стл.12 стр.269</t>
  </si>
  <si>
    <t>Ф.F3r разд.3 стл.7 стр.27=Ф.F3r разд.3 стл.8 стр.27+Ф.F3r разд.3 стл.12 стр.27</t>
  </si>
  <si>
    <t>Ф.F3r разд.3 стл.7 стр.270=Ф.F3r разд.3 стл.8 стр.270+Ф.F3r разд.3 стл.12 стр.270</t>
  </si>
  <si>
    <t>Ф.F3r разд.3 стл.7 стр.271=Ф.F3r разд.3 стл.8 стр.271+Ф.F3r разд.3 стл.12 стр.271</t>
  </si>
  <si>
    <t>Ф.F3r разд.3 стл.7 стр.272=Ф.F3r разд.3 стл.8 стр.272+Ф.F3r разд.3 стл.12 стр.272</t>
  </si>
  <si>
    <t>Ф.F3r разд.3 стл.7 стр.273=Ф.F3r разд.3 стл.8 стр.273+Ф.F3r разд.3 стл.12 стр.273</t>
  </si>
  <si>
    <t>Ф.F3r разд.3 стл.7 стр.274=Ф.F3r разд.3 стл.8 стр.274+Ф.F3r разд.3 стл.12 стр.274</t>
  </si>
  <si>
    <t>Ф.F3r разд.3 стл.7 стр.275=Ф.F3r разд.3 стл.8 стр.275+Ф.F3r разд.3 стл.12 стр.275</t>
  </si>
  <si>
    <t>Ф.F3r разд.3 стл.7 стр.276=Ф.F3r разд.3 стл.8 стр.276+Ф.F3r разд.3 стл.12 стр.276</t>
  </si>
  <si>
    <t>Ф.F3r разд.3 стл.7 стр.277=Ф.F3r разд.3 стл.8 стр.277+Ф.F3r разд.3 стл.12 стр.277</t>
  </si>
  <si>
    <t>Ф.F3r разд.3 стл.7 стр.278=Ф.F3r разд.3 стл.8 стр.278+Ф.F3r разд.3 стл.12 стр.278</t>
  </si>
  <si>
    <t>Ф.F3r разд.3 стл.7 стр.279=Ф.F3r разд.3 стл.8 стр.279+Ф.F3r разд.3 стл.12 стр.279</t>
  </si>
  <si>
    <t>Ф.F3r разд.3 стл.7 стр.28=Ф.F3r разд.3 стл.8 стр.28+Ф.F3r разд.3 стл.12 стр.28</t>
  </si>
  <si>
    <t>Ф.F3r разд.3 стл.7 стр.280=Ф.F3r разд.3 стл.8 стр.280+Ф.F3r разд.3 стл.12 стр.280</t>
  </si>
  <si>
    <t>Ф.F3r разд.3 стл.7 стр.281=Ф.F3r разд.3 стл.8 стр.281+Ф.F3r разд.3 стл.12 стр.281</t>
  </si>
  <si>
    <t>Ф.F3r разд.3 стл.7 стр.282=Ф.F3r разд.3 стл.8 стр.282+Ф.F3r разд.3 стл.12 стр.282</t>
  </si>
  <si>
    <t>Ф.F3r разд.3 стл.7 стр.283=Ф.F3r разд.3 стл.8 стр.283+Ф.F3r разд.3 стл.12 стр.283</t>
  </si>
  <si>
    <t>Ф.F3r разд.3 стл.7 стр.284=Ф.F3r разд.3 стл.8 стр.284+Ф.F3r разд.3 стл.12 стр.284</t>
  </si>
  <si>
    <t>Ф.F3r разд.3 стл.7 стр.285=Ф.F3r разд.3 стл.8 стр.285+Ф.F3r разд.3 стл.12 стр.285</t>
  </si>
  <si>
    <t>Ф.F3r разд.3 стл.7 стр.286=Ф.F3r разд.3 стл.8 стр.286+Ф.F3r разд.3 стл.12 стр.286</t>
  </si>
  <si>
    <t>Ф.F3r разд.3 стл.7 стр.287=Ф.F3r разд.3 стл.8 стр.287+Ф.F3r разд.3 стл.12 стр.287</t>
  </si>
  <si>
    <t>Ф.F3r разд.3 стл.7 стр.288=Ф.F3r разд.3 стл.8 стр.288+Ф.F3r разд.3 стл.12 стр.288</t>
  </si>
  <si>
    <t>Ф.F3r разд.3 стл.7 стр.289=Ф.F3r разд.3 стл.8 стр.289+Ф.F3r разд.3 стл.12 стр.289</t>
  </si>
  <si>
    <t>Ф.F3r разд.3 стл.7 стр.29=Ф.F3r разд.3 стл.8 стр.29+Ф.F3r разд.3 стл.12 стр.29</t>
  </si>
  <si>
    <t>Ф.F3r разд.3 стл.7 стр.290=Ф.F3r разд.3 стл.8 стр.290+Ф.F3r разд.3 стл.12 стр.290</t>
  </si>
  <si>
    <t>Ф.F3r разд.3 стл.7 стр.291=Ф.F3r разд.3 стл.8 стр.291+Ф.F3r разд.3 стл.12 стр.291</t>
  </si>
  <si>
    <t>Ф.F3r разд.3 стл.7 стр.292=Ф.F3r разд.3 стл.8 стр.292+Ф.F3r разд.3 стл.12 стр.292</t>
  </si>
  <si>
    <t>Ф.F3r разд.3 стл.7 стр.293=Ф.F3r разд.3 стл.8 стр.293+Ф.F3r разд.3 стл.12 стр.293</t>
  </si>
  <si>
    <t>Ф.F3r разд.3 стл.7 стр.294=Ф.F3r разд.3 стл.8 стр.294+Ф.F3r разд.3 стл.12 стр.294</t>
  </si>
  <si>
    <t>Ф.F3r разд.3 стл.7 стр.295=Ф.F3r разд.3 стл.8 стр.295+Ф.F3r разд.3 стл.12 стр.295</t>
  </si>
  <si>
    <t>Ф.F3r разд.3 стл.7 стр.296=Ф.F3r разд.3 стл.8 стр.296+Ф.F3r разд.3 стл.12 стр.296</t>
  </si>
  <si>
    <t>Ф.F3r разд.3 стл.7 стр.297=Ф.F3r разд.3 стл.8 стр.297+Ф.F3r разд.3 стл.12 стр.297</t>
  </si>
  <si>
    <t>Ф.F3r разд.3 стл.7 стр.298=Ф.F3r разд.3 стл.8 стр.298+Ф.F3r разд.3 стл.12 стр.298</t>
  </si>
  <si>
    <t>Ф.F3r разд.3 стл.7 стр.299=Ф.F3r разд.3 стл.8 стр.299+Ф.F3r разд.3 стл.12 стр.299</t>
  </si>
  <si>
    <t>Ф.F3r разд.3 стл.7 стр.3=Ф.F3r разд.3 стл.8 стр.3+Ф.F3r разд.3 стл.12 стр.3</t>
  </si>
  <si>
    <t>Ф.F3r разд.3 стл.7 стр.30=Ф.F3r разд.3 стл.8 стр.30+Ф.F3r разд.3 стл.12 стр.30</t>
  </si>
  <si>
    <t>Ф.F3r разд.3 стл.7 стр.300=Ф.F3r разд.3 стл.8 стр.300+Ф.F3r разд.3 стл.12 стр.300</t>
  </si>
  <si>
    <t>Ф.F3r разд.3 стл.7 стр.301=Ф.F3r разд.3 стл.8 стр.301+Ф.F3r разд.3 стл.12 стр.301</t>
  </si>
  <si>
    <t>Ф.F3r разд.3 стл.7 стр.302=Ф.F3r разд.3 стл.8 стр.302+Ф.F3r разд.3 стл.12 стр.302</t>
  </si>
  <si>
    <t>Ф.F3r разд.3 стл.7 стр.303=Ф.F3r разд.3 стл.8 стр.303+Ф.F3r разд.3 стл.12 стр.303</t>
  </si>
  <si>
    <t>Ф.F3r разд.3 стл.7 стр.304=Ф.F3r разд.3 стл.8 стр.304+Ф.F3r разд.3 стл.12 стр.304</t>
  </si>
  <si>
    <t>Ф.F3r разд.3 стл.7 стр.305=Ф.F3r разд.3 стл.8 стр.305+Ф.F3r разд.3 стл.12 стр.305</t>
  </si>
  <si>
    <t>Ф.F3r разд.3 стл.7 стр.306=Ф.F3r разд.3 стл.8 стр.306+Ф.F3r разд.3 стл.12 стр.306</t>
  </si>
  <si>
    <t>Ф.F3r разд.3 стл.7 стр.307=Ф.F3r разд.3 стл.8 стр.307+Ф.F3r разд.3 стл.12 стр.307</t>
  </si>
  <si>
    <t>Ф.F3r разд.3 стл.7 стр.308=Ф.F3r разд.3 стл.8 стр.308+Ф.F3r разд.3 стл.12 стр.308</t>
  </si>
  <si>
    <t>Ф.F3r разд.3 стл.7 стр.309=Ф.F3r разд.3 стл.8 стр.309+Ф.F3r разд.3 стл.12 стр.309</t>
  </si>
  <si>
    <t>Ф.F3r разд.3 стл.7 стр.31=Ф.F3r разд.3 стл.8 стр.31+Ф.F3r разд.3 стл.12 стр.31</t>
  </si>
  <si>
    <t>Ф.F3r разд.3 стл.7 стр.310=Ф.F3r разд.3 стл.8 стр.310+Ф.F3r разд.3 стл.12 стр.310</t>
  </si>
  <si>
    <t>Ф.F3r разд.3 стл.7 стр.311=Ф.F3r разд.3 стл.8 стр.311+Ф.F3r разд.3 стл.12 стр.311</t>
  </si>
  <si>
    <t>Ф.F3r разд.3 стл.7 стр.312=Ф.F3r разд.3 стл.8 стр.312+Ф.F3r разд.3 стл.12 стр.312</t>
  </si>
  <si>
    <t>Ф.F3r разд.3 стл.7 стр.32=Ф.F3r разд.3 стл.8 стр.32+Ф.F3r разд.3 стл.12 стр.32</t>
  </si>
  <si>
    <t>Ф.F3r разд.3 стл.7 стр.33=Ф.F3r разд.3 стл.8 стр.33+Ф.F3r разд.3 стл.12 стр.33</t>
  </si>
  <si>
    <t>Ф.F3r разд.3 стл.7 стр.34=Ф.F3r разд.3 стл.8 стр.34+Ф.F3r разд.3 стл.12 стр.34</t>
  </si>
  <si>
    <t>Ф.F3r разд.3 стл.7 стр.35=Ф.F3r разд.3 стл.8 стр.35+Ф.F3r разд.3 стл.12 стр.35</t>
  </si>
  <si>
    <t>Ф.F3r разд.3 стл.7 стр.36=Ф.F3r разд.3 стл.8 стр.36+Ф.F3r разд.3 стл.12 стр.36</t>
  </si>
  <si>
    <t>Ф.F3r разд.3 стл.7 стр.37=Ф.F3r разд.3 стл.8 стр.37+Ф.F3r разд.3 стл.12 стр.37</t>
  </si>
  <si>
    <t>Ф.F3r разд.3 стл.7 стр.38=Ф.F3r разд.3 стл.8 стр.38+Ф.F3r разд.3 стл.12 стр.38</t>
  </si>
  <si>
    <t>Ф.F3r разд.3 стл.7 стр.39=Ф.F3r разд.3 стл.8 стр.39+Ф.F3r разд.3 стл.12 стр.39</t>
  </si>
  <si>
    <t>Ф.F3r разд.3 стл.7 стр.4=Ф.F3r разд.3 стл.8 стр.4+Ф.F3r разд.3 стл.12 стр.4</t>
  </si>
  <si>
    <t>Ф.F3r разд.3 стл.7 стр.40=Ф.F3r разд.3 стл.8 стр.40+Ф.F3r разд.3 стл.12 стр.40</t>
  </si>
  <si>
    <t>Ф.F3r разд.3 стл.7 стр.41=Ф.F3r разд.3 стл.8 стр.41+Ф.F3r разд.3 стл.12 стр.41</t>
  </si>
  <si>
    <t>Ф.F3r разд.3 стл.7 стр.42=Ф.F3r разд.3 стл.8 стр.42+Ф.F3r разд.3 стл.12 стр.42</t>
  </si>
  <si>
    <t>Ф.F3r разд.3 стл.7 стр.43=Ф.F3r разд.3 стл.8 стр.43+Ф.F3r разд.3 стл.12 стр.43</t>
  </si>
  <si>
    <t>Ф.F3r разд.3 стл.7 стр.44=Ф.F3r разд.3 стл.8 стр.44+Ф.F3r разд.3 стл.12 стр.44</t>
  </si>
  <si>
    <t>Ф.F3r разд.3 стл.7 стр.45=Ф.F3r разд.3 стл.8 стр.45+Ф.F3r разд.3 стл.12 стр.45</t>
  </si>
  <si>
    <t>Ф.F3r разд.3 стл.7 стр.46=Ф.F3r разд.3 стл.8 стр.46+Ф.F3r разд.3 стл.12 стр.46</t>
  </si>
  <si>
    <t>Ф.F3r разд.3 стл.7 стр.47=Ф.F3r разд.3 стл.8 стр.47+Ф.F3r разд.3 стл.12 стр.47</t>
  </si>
  <si>
    <t>Ф.F3r разд.3 стл.7 стр.48=Ф.F3r разд.3 стл.8 стр.48+Ф.F3r разд.3 стл.12 стр.48</t>
  </si>
  <si>
    <t>Ф.F3r разд.3 стл.7 стр.49=Ф.F3r разд.3 стл.8 стр.49+Ф.F3r разд.3 стл.12 стр.49</t>
  </si>
  <si>
    <t>Ф.F3r разд.3 стл.7 стр.5=Ф.F3r разд.3 стл.8 стр.5+Ф.F3r разд.3 стл.12 стр.5</t>
  </si>
  <si>
    <t>Ф.F3r разд.3 стл.7 стр.50=Ф.F3r разд.3 стл.8 стр.50+Ф.F3r разд.3 стл.12 стр.50</t>
  </si>
  <si>
    <t>Ф.F3r разд.3 стл.7 стр.51=Ф.F3r разд.3 стл.8 стр.51+Ф.F3r разд.3 стл.12 стр.51</t>
  </si>
  <si>
    <t>Ф.F3r разд.3 стл.7 стр.52=Ф.F3r разд.3 стл.8 стр.52+Ф.F3r разд.3 стл.12 стр.52</t>
  </si>
  <si>
    <t>Ф.F3r разд.3 стл.7 стр.53=Ф.F3r разд.3 стл.8 стр.53+Ф.F3r разд.3 стл.12 стр.53</t>
  </si>
  <si>
    <t>Ф.F3r разд.3 стл.7 стр.54=Ф.F3r разд.3 стл.8 стр.54+Ф.F3r разд.3 стл.12 стр.54</t>
  </si>
  <si>
    <t>Ф.F3r разд.3 стл.7 стр.55=Ф.F3r разд.3 стл.8 стр.55+Ф.F3r разд.3 стл.12 стр.55</t>
  </si>
  <si>
    <t>Ф.F3r разд.3 стл.7 стр.56=Ф.F3r разд.3 стл.8 стр.56+Ф.F3r разд.3 стл.12 стр.56</t>
  </si>
  <si>
    <t>Ф.F3r разд.3 стл.7 стр.57=Ф.F3r разд.3 стл.8 стр.57+Ф.F3r разд.3 стл.12 стр.57</t>
  </si>
  <si>
    <t>Ф.F3r разд.3 стл.7 стр.58=Ф.F3r разд.3 стл.8 стр.58+Ф.F3r разд.3 стл.12 стр.58</t>
  </si>
  <si>
    <t>Ф.F3r разд.3 стл.7 стр.59=Ф.F3r разд.3 стл.8 стр.59+Ф.F3r разд.3 стл.12 стр.59</t>
  </si>
  <si>
    <t>Ф.F3r разд.3 стл.7 стр.6=Ф.F3r разд.3 стл.8 стр.6+Ф.F3r разд.3 стл.12 стр.6</t>
  </si>
  <si>
    <t>Ф.F3r разд.3 стл.7 стр.60=Ф.F3r разд.3 стл.8 стр.60+Ф.F3r разд.3 стл.12 стр.60</t>
  </si>
  <si>
    <t>Ф.F3r разд.3 стл.7 стр.61=Ф.F3r разд.3 стл.8 стр.61+Ф.F3r разд.3 стл.12 стр.61</t>
  </si>
  <si>
    <t>Ф.F3r разд.3 стл.7 стр.62=Ф.F3r разд.3 стл.8 стр.62+Ф.F3r разд.3 стл.12 стр.62</t>
  </si>
  <si>
    <t>Ф.F3r разд.3 стл.7 стр.63=Ф.F3r разд.3 стл.8 стр.63+Ф.F3r разд.3 стл.12 стр.63</t>
  </si>
  <si>
    <t>Ф.F3r разд.3 стл.7 стр.64=Ф.F3r разд.3 стл.8 стр.64+Ф.F3r разд.3 стл.12 стр.64</t>
  </si>
  <si>
    <t>Ф.F3r разд.3 стл.7 стр.65=Ф.F3r разд.3 стл.8 стр.65+Ф.F3r разд.3 стл.12 стр.65</t>
  </si>
  <si>
    <t>Ф.F3r разд.3 стл.7 стр.66=Ф.F3r разд.3 стл.8 стр.66+Ф.F3r разд.3 стл.12 стр.66</t>
  </si>
  <si>
    <t>Ф.F3r разд.3 стл.7 стр.67=Ф.F3r разд.3 стл.8 стр.67+Ф.F3r разд.3 стл.12 стр.67</t>
  </si>
  <si>
    <t>Ф.F3r разд.3 стл.7 стр.68=Ф.F3r разд.3 стл.8 стр.68+Ф.F3r разд.3 стл.12 стр.68</t>
  </si>
  <si>
    <t>Ф.F3r разд.3 стл.7 стр.69=Ф.F3r разд.3 стл.8 стр.69+Ф.F3r разд.3 стл.12 стр.69</t>
  </si>
  <si>
    <t>Ф.F3r разд.3 стл.7 стр.7=Ф.F3r разд.3 стл.8 стр.7+Ф.F3r разд.3 стл.12 стр.7</t>
  </si>
  <si>
    <t>Ф.F3r разд.3 стл.7 стр.70=Ф.F3r разд.3 стл.8 стр.70+Ф.F3r разд.3 стл.12 стр.70</t>
  </si>
  <si>
    <t>Ф.F3r разд.3 стл.7 стр.71=Ф.F3r разд.3 стл.8 стр.71+Ф.F3r разд.3 стл.12 стр.71</t>
  </si>
  <si>
    <t>Ф.F3r разд.3 стл.7 стр.72=Ф.F3r разд.3 стл.8 стр.72+Ф.F3r разд.3 стл.12 стр.72</t>
  </si>
  <si>
    <t>Ф.F3r разд.3 стл.7 стр.73=Ф.F3r разд.3 стл.8 стр.73+Ф.F3r разд.3 стл.12 стр.73</t>
  </si>
  <si>
    <t>Ф.F3r разд.3 стл.7 стр.74=Ф.F3r разд.3 стл.8 стр.74+Ф.F3r разд.3 стл.12 стр.74</t>
  </si>
  <si>
    <t>Ф.F3r разд.3 стл.7 стр.75=Ф.F3r разд.3 стл.8 стр.75+Ф.F3r разд.3 стл.12 стр.75</t>
  </si>
  <si>
    <t>Ф.F3r разд.3 стл.7 стр.76=Ф.F3r разд.3 стл.8 стр.76+Ф.F3r разд.3 стл.12 стр.76</t>
  </si>
  <si>
    <t>Ф.F3r разд.3 стл.7 стр.77=Ф.F3r разд.3 стл.8 стр.77+Ф.F3r разд.3 стл.12 стр.77</t>
  </si>
  <si>
    <t>Ф.F3r разд.3 стл.7 стр.78=Ф.F3r разд.3 стл.8 стр.78+Ф.F3r разд.3 стл.12 стр.78</t>
  </si>
  <si>
    <t>Ф.F3r разд.3 стл.7 стр.79=Ф.F3r разд.3 стл.8 стр.79+Ф.F3r разд.3 стл.12 стр.79</t>
  </si>
  <si>
    <t>Ф.F3r разд.3 стл.7 стр.8=Ф.F3r разд.3 стл.8 стр.8+Ф.F3r разд.3 стл.12 стр.8</t>
  </si>
  <si>
    <t>Ф.F3r разд.3 стл.7 стр.80=Ф.F3r разд.3 стл.8 стр.80+Ф.F3r разд.3 стл.12 стр.80</t>
  </si>
  <si>
    <t>Ф.F3r разд.3 стл.7 стр.81=Ф.F3r разд.3 стл.8 стр.81+Ф.F3r разд.3 стл.12 стр.81</t>
  </si>
  <si>
    <t>Ф.F3r разд.3 стл.7 стр.82=Ф.F3r разд.3 стл.8 стр.82+Ф.F3r разд.3 стл.12 стр.82</t>
  </si>
  <si>
    <t>Ф.F3r разд.3 стл.7 стр.83=Ф.F3r разд.3 стл.8 стр.83+Ф.F3r разд.3 стл.12 стр.83</t>
  </si>
  <si>
    <t>Ф.F3r разд.3 стл.7 стр.84=Ф.F3r разд.3 стл.8 стр.84+Ф.F3r разд.3 стл.12 стр.84</t>
  </si>
  <si>
    <t>Ф.F3r разд.3 стл.7 стр.85=Ф.F3r разд.3 стл.8 стр.85+Ф.F3r разд.3 стл.12 стр.85</t>
  </si>
  <si>
    <t>Ф.F3r разд.3 стл.7 стр.86=Ф.F3r разд.3 стл.8 стр.86+Ф.F3r разд.3 стл.12 стр.86</t>
  </si>
  <si>
    <t>Ф.F3r разд.3 стл.7 стр.87=Ф.F3r разд.3 стл.8 стр.87+Ф.F3r разд.3 стл.12 стр.87</t>
  </si>
  <si>
    <t>Ф.F3r разд.3 стл.7 стр.88=Ф.F3r разд.3 стл.8 стр.88+Ф.F3r разд.3 стл.12 стр.88</t>
  </si>
  <si>
    <t>Ф.F3r разд.3 стл.7 стр.89=Ф.F3r разд.3 стл.8 стр.89+Ф.F3r разд.3 стл.12 стр.89</t>
  </si>
  <si>
    <t>Ф.F3r разд.3 стл.7 стр.9=Ф.F3r разд.3 стл.8 стр.9+Ф.F3r разд.3 стл.12 стр.9</t>
  </si>
  <si>
    <t>Ф.F3r разд.3 стл.7 стр.90=Ф.F3r разд.3 стл.8 стр.90+Ф.F3r разд.3 стл.12 стр.90</t>
  </si>
  <si>
    <t>Ф.F3r разд.3 стл.7 стр.91=Ф.F3r разд.3 стл.8 стр.91+Ф.F3r разд.3 стл.12 стр.91</t>
  </si>
  <si>
    <t>Ф.F3r разд.3 стл.7 стр.92=Ф.F3r разд.3 стл.8 стр.92+Ф.F3r разд.3 стл.12 стр.92</t>
  </si>
  <si>
    <t>Ф.F3r разд.3 стл.7 стр.93=Ф.F3r разд.3 стл.8 стр.93+Ф.F3r разд.3 стл.12 стр.93</t>
  </si>
  <si>
    <t>Ф.F3r разд.3 стл.7 стр.94=Ф.F3r разд.3 стл.8 стр.94+Ф.F3r разд.3 стл.12 стр.94</t>
  </si>
  <si>
    <t>Ф.F3r разд.3 стл.7 стр.95=Ф.F3r разд.3 стл.8 стр.95+Ф.F3r разд.3 стл.12 стр.95</t>
  </si>
  <si>
    <t>Ф.F3r разд.3 стл.7 стр.96=Ф.F3r разд.3 стл.8 стр.96+Ф.F3r разд.3 стл.12 стр.96</t>
  </si>
  <si>
    <t>Ф.F3r разд.3 стл.7 стр.97=Ф.F3r разд.3 стл.8 стр.97+Ф.F3r разд.3 стл.12 стр.97</t>
  </si>
  <si>
    <t>Ф.F3r разд.3 стл.7 стр.98=Ф.F3r разд.3 стл.8 стр.98+Ф.F3r разд.3 стл.12 стр.98</t>
  </si>
  <si>
    <t>Ф.F3r разд.3 стл.7 стр.99=Ф.F3r разд.3 стл.8 стр.99+Ф.F3r разд.3 стл.12 стр.99</t>
  </si>
  <si>
    <t>Ф.F3r разд.2 стл.7 стр.1=Ф.F3r разд.2 стл.8 стр.1+Ф.F3r разд.2 стл.12 стр.1</t>
  </si>
  <si>
    <t xml:space="preserve">2019 (r,w,s,g,v) в разд.2 гр. 7 д.б. равна сумме гр. 8, 12 для всех строк </t>
  </si>
  <si>
    <t>Ф.F3r разд.2 стл.7 стр.10=Ф.F3r разд.2 стл.8 стр.10+Ф.F3r разд.2 стл.12 стр.10</t>
  </si>
  <si>
    <t>Ф.F3r разд.2 стл.7 стр.100=Ф.F3r разд.2 стл.8 стр.100+Ф.F3r разд.2 стл.12 стр.100</t>
  </si>
  <si>
    <t>Ф.F3r разд.2 стл.7 стр.101=Ф.F3r разд.2 стл.8 стр.101+Ф.F3r разд.2 стл.12 стр.101</t>
  </si>
  <si>
    <t>Ф.F3r разд.2 стл.7 стр.102=Ф.F3r разд.2 стл.8 стр.102+Ф.F3r разд.2 стл.12 стр.102</t>
  </si>
  <si>
    <t>Ф.F3r разд.2 стл.7 стр.103=Ф.F3r разд.2 стл.8 стр.103+Ф.F3r разд.2 стл.12 стр.103</t>
  </si>
  <si>
    <t>Ф.F3r разд.2 стл.7 стр.104=Ф.F3r разд.2 стл.8 стр.104+Ф.F3r разд.2 стл.12 стр.104</t>
  </si>
  <si>
    <t>Ф.F3r разд.2 стл.7 стр.105=Ф.F3r разд.2 стл.8 стр.105+Ф.F3r разд.2 стл.12 стр.105</t>
  </si>
  <si>
    <t>Ф.F3r разд.2 стл.7 стр.106=Ф.F3r разд.2 стл.8 стр.106+Ф.F3r разд.2 стл.12 стр.106</t>
  </si>
  <si>
    <t>Ф.F3r разд.2 стл.7 стр.107=Ф.F3r разд.2 стл.8 стр.107+Ф.F3r разд.2 стл.12 стр.107</t>
  </si>
  <si>
    <t>Ф.F3r разд.2 стл.7 стр.108=Ф.F3r разд.2 стл.8 стр.108+Ф.F3r разд.2 стл.12 стр.108</t>
  </si>
  <si>
    <t>Ф.F3r разд.2 стл.7 стр.109=Ф.F3r разд.2 стл.8 стр.109+Ф.F3r разд.2 стл.12 стр.109</t>
  </si>
  <si>
    <t>Ф.F3r разд.2 стл.7 стр.11=Ф.F3r разд.2 стл.8 стр.11+Ф.F3r разд.2 стл.12 стр.11</t>
  </si>
  <si>
    <t>Ф.F3r разд.2 стл.7 стр.110=Ф.F3r разд.2 стл.8 стр.110+Ф.F3r разд.2 стл.12 стр.110</t>
  </si>
  <si>
    <t>Ф.F3r разд.2 стл.7 стр.111=Ф.F3r разд.2 стл.8 стр.111+Ф.F3r разд.2 стл.12 стр.111</t>
  </si>
  <si>
    <t>Ф.F3r разд.2 стл.7 стр.112=Ф.F3r разд.2 стл.8 стр.112+Ф.F3r разд.2 стл.12 стр.112</t>
  </si>
  <si>
    <t>Ф.F3r разд.2 стл.7 стр.113=Ф.F3r разд.2 стл.8 стр.113+Ф.F3r разд.2 стл.12 стр.113</t>
  </si>
  <si>
    <t>Ф.F3r разд.2 стл.7 стр.114=Ф.F3r разд.2 стл.8 стр.114+Ф.F3r разд.2 стл.12 стр.114</t>
  </si>
  <si>
    <t>Ф.F3r разд.2 стл.7 стр.115=Ф.F3r разд.2 стл.8 стр.115+Ф.F3r разд.2 стл.12 стр.115</t>
  </si>
  <si>
    <t>Ф.F3r разд.2 стл.7 стр.116=Ф.F3r разд.2 стл.8 стр.116+Ф.F3r разд.2 стл.12 стр.116</t>
  </si>
  <si>
    <t>Ф.F3r разд.2 стл.7 стр.117=Ф.F3r разд.2 стл.8 стр.117+Ф.F3r разд.2 стл.12 стр.117</t>
  </si>
  <si>
    <t>Ф.F3r разд.2 стл.7 стр.118=Ф.F3r разд.2 стл.8 стр.118+Ф.F3r разд.2 стл.12 стр.118</t>
  </si>
  <si>
    <t>Ф.F3r разд.2 стл.7 стр.119=Ф.F3r разд.2 стл.8 стр.119+Ф.F3r разд.2 стл.12 стр.119</t>
  </si>
  <si>
    <t>Ф.F3r разд.2 стл.7 стр.12=Ф.F3r разд.2 стл.8 стр.12+Ф.F3r разд.2 стл.12 стр.12</t>
  </si>
  <si>
    <t>Ф.F3r разд.2 стл.7 стр.120=Ф.F3r разд.2 стл.8 стр.120+Ф.F3r разд.2 стл.12 стр.120</t>
  </si>
  <si>
    <t>Ф.F3r разд.2 стл.7 стр.121=Ф.F3r разд.2 стл.8 стр.121+Ф.F3r разд.2 стл.12 стр.121</t>
  </si>
  <si>
    <t>Ф.F3r разд.2 стл.7 стр.122=Ф.F3r разд.2 стл.8 стр.122+Ф.F3r разд.2 стл.12 стр.122</t>
  </si>
  <si>
    <t>Ф.F3r разд.2 стл.7 стр.123=Ф.F3r разд.2 стл.8 стр.123+Ф.F3r разд.2 стл.12 стр.123</t>
  </si>
  <si>
    <t>Ф.F3r разд.2 стл.7 стр.124=Ф.F3r разд.2 стл.8 стр.124+Ф.F3r разд.2 стл.12 стр.124</t>
  </si>
  <si>
    <t>Ф.F3r разд.2 стл.7 стр.125=Ф.F3r разд.2 стл.8 стр.125+Ф.F3r разд.2 стл.12 стр.125</t>
  </si>
  <si>
    <t>Ф.F3r разд.2 стл.7 стр.126=Ф.F3r разд.2 стл.8 стр.126+Ф.F3r разд.2 стл.12 стр.126</t>
  </si>
  <si>
    <t>Ф.F3r разд.2 стл.7 стр.127=Ф.F3r разд.2 стл.8 стр.127+Ф.F3r разд.2 стл.12 стр.127</t>
  </si>
  <si>
    <t>Ф.F3r разд.2 стл.7 стр.128=Ф.F3r разд.2 стл.8 стр.128+Ф.F3r разд.2 стл.12 стр.128</t>
  </si>
  <si>
    <t>Ф.F3r разд.2 стл.7 стр.129=Ф.F3r разд.2 стл.8 стр.129+Ф.F3r разд.2 стл.12 стр.129</t>
  </si>
  <si>
    <t>Ф.F3r разд.2 стл.7 стр.13=Ф.F3r разд.2 стл.8 стр.13+Ф.F3r разд.2 стл.12 стр.13</t>
  </si>
  <si>
    <t>Ф.F3r разд.2 стл.7 стр.130=Ф.F3r разд.2 стл.8 стр.130+Ф.F3r разд.2 стл.12 стр.130</t>
  </si>
  <si>
    <t>Ф.F3r разд.2 стл.7 стр.131=Ф.F3r разд.2 стл.8 стр.131+Ф.F3r разд.2 стл.12 стр.131</t>
  </si>
  <si>
    <t>Ф.F3r разд.2 стл.7 стр.132=Ф.F3r разд.2 стл.8 стр.132+Ф.F3r разд.2 стл.12 стр.132</t>
  </si>
  <si>
    <t>Ф.F3r разд.2 стл.7 стр.133=Ф.F3r разд.2 стл.8 стр.133+Ф.F3r разд.2 стл.12 стр.133</t>
  </si>
  <si>
    <t>Ф.F3r разд.2 стл.7 стр.134=Ф.F3r разд.2 стл.8 стр.134+Ф.F3r разд.2 стл.12 стр.134</t>
  </si>
  <si>
    <t>Ф.F3r разд.2 стл.7 стр.135=Ф.F3r разд.2 стл.8 стр.135+Ф.F3r разд.2 стл.12 стр.135</t>
  </si>
  <si>
    <t>Ф.F3r разд.2 стл.7 стр.136=Ф.F3r разд.2 стл.8 стр.136+Ф.F3r разд.2 стл.12 стр.136</t>
  </si>
  <si>
    <t>Ф.F3r разд.2 стл.7 стр.137=Ф.F3r разд.2 стл.8 стр.137+Ф.F3r разд.2 стл.12 стр.137</t>
  </si>
  <si>
    <t>Ф.F3r разд.2 стл.7 стр.138=Ф.F3r разд.2 стл.8 стр.138+Ф.F3r разд.2 стл.12 стр.138</t>
  </si>
  <si>
    <t>Ф.F3r разд.2 стл.7 стр.139=Ф.F3r разд.2 стл.8 стр.139+Ф.F3r разд.2 стл.12 стр.139</t>
  </si>
  <si>
    <t>Ф.F3r разд.2 стл.7 стр.14=Ф.F3r разд.2 стл.8 стр.14+Ф.F3r разд.2 стл.12 стр.14</t>
  </si>
  <si>
    <t>Ф.F3r разд.2 стл.7 стр.140=Ф.F3r разд.2 стл.8 стр.140+Ф.F3r разд.2 стл.12 стр.140</t>
  </si>
  <si>
    <t>Ф.F3r разд.2 стл.7 стр.141=Ф.F3r разд.2 стл.8 стр.141+Ф.F3r разд.2 стл.12 стр.141</t>
  </si>
  <si>
    <t>Ф.F3r разд.2 стл.7 стр.142=Ф.F3r разд.2 стл.8 стр.142+Ф.F3r разд.2 стл.12 стр.142</t>
  </si>
  <si>
    <t>Ф.F3r разд.2 стл.7 стр.143=Ф.F3r разд.2 стл.8 стр.143+Ф.F3r разд.2 стл.12 стр.143</t>
  </si>
  <si>
    <t>Ф.F3r разд.2 стл.7 стр.144=Ф.F3r разд.2 стл.8 стр.144+Ф.F3r разд.2 стл.12 стр.144</t>
  </si>
  <si>
    <t>Ф.F3r разд.2 стл.7 стр.145=Ф.F3r разд.2 стл.8 стр.145+Ф.F3r разд.2 стл.12 стр.145</t>
  </si>
  <si>
    <t>Ф.F3r разд.2 стл.7 стр.146=Ф.F3r разд.2 стл.8 стр.146+Ф.F3r разд.2 стл.12 стр.146</t>
  </si>
  <si>
    <t>Ф.F3r разд.2 стл.7 стр.147=Ф.F3r разд.2 стл.8 стр.147+Ф.F3r разд.2 стл.12 стр.147</t>
  </si>
  <si>
    <t>Ф.F3r разд.2 стл.7 стр.148=Ф.F3r разд.2 стл.8 стр.148+Ф.F3r разд.2 стл.12 стр.148</t>
  </si>
  <si>
    <t>Ф.F3r разд.2 стл.7 стр.149=Ф.F3r разд.2 стл.8 стр.149+Ф.F3r разд.2 стл.12 стр.149</t>
  </si>
  <si>
    <t>Ф.F3r разд.2 стл.7 стр.15=Ф.F3r разд.2 стл.8 стр.15+Ф.F3r разд.2 стл.12 стр.15</t>
  </si>
  <si>
    <t>Ф.F3r разд.2 стл.7 стр.150=Ф.F3r разд.2 стл.8 стр.150+Ф.F3r разд.2 стл.12 стр.150</t>
  </si>
  <si>
    <t>Ф.F3r разд.2 стл.7 стр.151=Ф.F3r разд.2 стл.8 стр.151+Ф.F3r разд.2 стл.12 стр.151</t>
  </si>
  <si>
    <t>Ф.F3r разд.2 стл.7 стр.152=Ф.F3r разд.2 стл.8 стр.152+Ф.F3r разд.2 стл.12 стр.152</t>
  </si>
  <si>
    <t>Ф.F3r разд.2 стл.7 стр.153=Ф.F3r разд.2 стл.8 стр.153+Ф.F3r разд.2 стл.12 стр.153</t>
  </si>
  <si>
    <t>Ф.F3r разд.2 стл.7 стр.154=Ф.F3r разд.2 стл.8 стр.154+Ф.F3r разд.2 стл.12 стр.154</t>
  </si>
  <si>
    <t>Ф.F3r разд.2 стл.7 стр.155=Ф.F3r разд.2 стл.8 стр.155+Ф.F3r разд.2 стл.12 стр.155</t>
  </si>
  <si>
    <t>Ф.F3r разд.2 стл.7 стр.156=Ф.F3r разд.2 стл.8 стр.156+Ф.F3r разд.2 стл.12 стр.156</t>
  </si>
  <si>
    <t>Ф.F3r разд.2 стл.7 стр.157=Ф.F3r разд.2 стл.8 стр.157+Ф.F3r разд.2 стл.12 стр.157</t>
  </si>
  <si>
    <t>Ф.F3r разд.2 стл.7 стр.158=Ф.F3r разд.2 стл.8 стр.158+Ф.F3r разд.2 стл.12 стр.158</t>
  </si>
  <si>
    <t>Ф.F3r разд.2 стл.7 стр.159=Ф.F3r разд.2 стл.8 стр.159+Ф.F3r разд.2 стл.12 стр.159</t>
  </si>
  <si>
    <t>Ф.F3r разд.2 стл.7 стр.16=Ф.F3r разд.2 стл.8 стр.16+Ф.F3r разд.2 стл.12 стр.16</t>
  </si>
  <si>
    <t>Ф.F3r разд.2 стл.7 стр.160=Ф.F3r разд.2 стл.8 стр.160+Ф.F3r разд.2 стл.12 стр.160</t>
  </si>
  <si>
    <t>Ф.F3r разд.2 стл.7 стр.161=Ф.F3r разд.2 стл.8 стр.161+Ф.F3r разд.2 стл.12 стр.161</t>
  </si>
  <si>
    <t>Ф.F3r разд.2 стл.7 стр.162=Ф.F3r разд.2 стл.8 стр.162+Ф.F3r разд.2 стл.12 стр.162</t>
  </si>
  <si>
    <t>Ф.F3r разд.2 стл.7 стр.163=Ф.F3r разд.2 стл.8 стр.163+Ф.F3r разд.2 стл.12 стр.163</t>
  </si>
  <si>
    <t>Ф.F3r разд.2 стл.7 стр.164=Ф.F3r разд.2 стл.8 стр.164+Ф.F3r разд.2 стл.12 стр.164</t>
  </si>
  <si>
    <t>Ф.F3r разд.2 стл.7 стр.165=Ф.F3r разд.2 стл.8 стр.165+Ф.F3r разд.2 стл.12 стр.165</t>
  </si>
  <si>
    <t>Ф.F3r разд.2 стл.7 стр.166=Ф.F3r разд.2 стл.8 стр.166+Ф.F3r разд.2 стл.12 стр.166</t>
  </si>
  <si>
    <t>Ф.F3r разд.2 стл.7 стр.167=Ф.F3r разд.2 стл.8 стр.167+Ф.F3r разд.2 стл.12 стр.167</t>
  </si>
  <si>
    <t>Ф.F3r разд.2 стл.7 стр.168=Ф.F3r разд.2 стл.8 стр.168+Ф.F3r разд.2 стл.12 стр.168</t>
  </si>
  <si>
    <t>Ф.F3r разд.2 стл.7 стр.169=Ф.F3r разд.2 стл.8 стр.169+Ф.F3r разд.2 стл.12 стр.169</t>
  </si>
  <si>
    <t>Ф.F3r разд.2 стл.7 стр.17=Ф.F3r разд.2 стл.8 стр.17+Ф.F3r разд.2 стл.12 стр.17</t>
  </si>
  <si>
    <t>Ф.F3r разд.2 стл.7 стр.170=Ф.F3r разд.2 стл.8 стр.170+Ф.F3r разд.2 стл.12 стр.170</t>
  </si>
  <si>
    <t>Ф.F3r разд.2 стл.7 стр.171=Ф.F3r разд.2 стл.8 стр.171+Ф.F3r разд.2 стл.12 стр.171</t>
  </si>
  <si>
    <t>Ф.F3r разд.2 стл.7 стр.172=Ф.F3r разд.2 стл.8 стр.172+Ф.F3r разд.2 стл.12 стр.172</t>
  </si>
  <si>
    <t>Ф.F3r разд.2 стл.7 стр.173=Ф.F3r разд.2 стл.8 стр.173+Ф.F3r разд.2 стл.12 стр.173</t>
  </si>
  <si>
    <t>Ф.F3r разд.2 стл.7 стр.174=Ф.F3r разд.2 стл.8 стр.174+Ф.F3r разд.2 стл.12 стр.174</t>
  </si>
  <si>
    <t>Ф.F3r разд.2 стл.7 стр.175=Ф.F3r разд.2 стл.8 стр.175+Ф.F3r разд.2 стл.12 стр.175</t>
  </si>
  <si>
    <t>Ф.F3r разд.2 стл.7 стр.176=Ф.F3r разд.2 стл.8 стр.176+Ф.F3r разд.2 стл.12 стр.176</t>
  </si>
  <si>
    <t>Ф.F3r разд.2 стл.7 стр.177=Ф.F3r разд.2 стл.8 стр.177+Ф.F3r разд.2 стл.12 стр.177</t>
  </si>
  <si>
    <t>Ф.F3r разд.2 стл.7 стр.178=Ф.F3r разд.2 стл.8 стр.178+Ф.F3r разд.2 стл.12 стр.178</t>
  </si>
  <si>
    <t>Ф.F3r разд.2 стл.7 стр.179=Ф.F3r разд.2 стл.8 стр.179+Ф.F3r разд.2 стл.12 стр.179</t>
  </si>
  <si>
    <t>Ф.F3r разд.2 стл.7 стр.18=Ф.F3r разд.2 стл.8 стр.18+Ф.F3r разд.2 стл.12 стр.18</t>
  </si>
  <si>
    <t>Ф.F3r разд.2 стл.7 стр.180=Ф.F3r разд.2 стл.8 стр.180+Ф.F3r разд.2 стл.12 стр.180</t>
  </si>
  <si>
    <t>Ф.F3r разд.2 стл.7 стр.181=Ф.F3r разд.2 стл.8 стр.181+Ф.F3r разд.2 стл.12 стр.181</t>
  </si>
  <si>
    <t>Ф.F3r разд.2 стл.7 стр.182=Ф.F3r разд.2 стл.8 стр.182+Ф.F3r разд.2 стл.12 стр.182</t>
  </si>
  <si>
    <t>Ф.F3r разд.2 стл.7 стр.183=Ф.F3r разд.2 стл.8 стр.183+Ф.F3r разд.2 стл.12 стр.183</t>
  </si>
  <si>
    <t>Ф.F3r разд.2 стл.7 стр.184=Ф.F3r разд.2 стл.8 стр.184+Ф.F3r разд.2 стл.12 стр.184</t>
  </si>
  <si>
    <t>Ф.F3r разд.2 стл.7 стр.185=Ф.F3r разд.2 стл.8 стр.185+Ф.F3r разд.2 стл.12 стр.185</t>
  </si>
  <si>
    <t>Ф.F3r разд.2 стл.7 стр.186=Ф.F3r разд.2 стл.8 стр.186+Ф.F3r разд.2 стл.12 стр.186</t>
  </si>
  <si>
    <t>Ф.F3r разд.2 стл.7 стр.187=Ф.F3r разд.2 стл.8 стр.187+Ф.F3r разд.2 стл.12 стр.187</t>
  </si>
  <si>
    <t>Ф.F3r разд.2 стл.7 стр.188=Ф.F3r разд.2 стл.8 стр.188+Ф.F3r разд.2 стл.12 стр.188</t>
  </si>
  <si>
    <t>Ф.F3r разд.2 стл.7 стр.189=Ф.F3r разд.2 стл.8 стр.189+Ф.F3r разд.2 стл.12 стр.189</t>
  </si>
  <si>
    <t>Ф.F3r разд.2 стл.7 стр.19=Ф.F3r разд.2 стл.8 стр.19+Ф.F3r разд.2 стл.12 стр.19</t>
  </si>
  <si>
    <t>Ф.F3r разд.2 стл.7 стр.190=Ф.F3r разд.2 стл.8 стр.190+Ф.F3r разд.2 стл.12 стр.190</t>
  </si>
  <si>
    <t>Ф.F3r разд.2 стл.7 стр.191=Ф.F3r разд.2 стл.8 стр.191+Ф.F3r разд.2 стл.12 стр.191</t>
  </si>
  <si>
    <t>Ф.F3r разд.2 стл.7 стр.192=Ф.F3r разд.2 стл.8 стр.192+Ф.F3r разд.2 стл.12 стр.192</t>
  </si>
  <si>
    <t>Ф.F3r разд.2 стл.7 стр.193=Ф.F3r разд.2 стл.8 стр.193+Ф.F3r разд.2 стл.12 стр.193</t>
  </si>
  <si>
    <t>Ф.F3r разд.2 стл.7 стр.194=Ф.F3r разд.2 стл.8 стр.194+Ф.F3r разд.2 стл.12 стр.194</t>
  </si>
  <si>
    <t>Ф.F3r разд.2 стл.7 стр.195=Ф.F3r разд.2 стл.8 стр.195+Ф.F3r разд.2 стл.12 стр.195</t>
  </si>
  <si>
    <t>Ф.F3r разд.2 стл.7 стр.196=Ф.F3r разд.2 стл.8 стр.196+Ф.F3r разд.2 стл.12 стр.196</t>
  </si>
  <si>
    <t>Ф.F3r разд.2 стл.7 стр.197=Ф.F3r разд.2 стл.8 стр.197+Ф.F3r разд.2 стл.12 стр.197</t>
  </si>
  <si>
    <t>Ф.F3r разд.2 стл.7 стр.198=Ф.F3r разд.2 стл.8 стр.198+Ф.F3r разд.2 стл.12 стр.198</t>
  </si>
  <si>
    <t>Ф.F3r разд.2 стл.7 стр.199=Ф.F3r разд.2 стл.8 стр.199+Ф.F3r разд.2 стл.12 стр.199</t>
  </si>
  <si>
    <t>Ф.F3r разд.2 стл.7 стр.2=Ф.F3r разд.2 стл.8 стр.2+Ф.F3r разд.2 стл.12 стр.2</t>
  </si>
  <si>
    <t>Ф.F3r разд.2 стл.7 стр.20=Ф.F3r разд.2 стл.8 стр.20+Ф.F3r разд.2 стл.12 стр.20</t>
  </si>
  <si>
    <t>Ф.F3r разд.2 стл.7 стр.200=Ф.F3r разд.2 стл.8 стр.200+Ф.F3r разд.2 стл.12 стр.200</t>
  </si>
  <si>
    <t>Ф.F3r разд.2 стл.7 стр.201=Ф.F3r разд.2 стл.8 стр.201+Ф.F3r разд.2 стл.12 стр.201</t>
  </si>
  <si>
    <t>Ф.F3r разд.2 стл.7 стр.202=Ф.F3r разд.2 стл.8 стр.202+Ф.F3r разд.2 стл.12 стр.202</t>
  </si>
  <si>
    <t>Ф.F3r разд.2 стл.7 стр.203=Ф.F3r разд.2 стл.8 стр.203+Ф.F3r разд.2 стл.12 стр.203</t>
  </si>
  <si>
    <t>Ф.F3r разд.2 стл.7 стр.204=Ф.F3r разд.2 стл.8 стр.204+Ф.F3r разд.2 стл.12 стр.204</t>
  </si>
  <si>
    <t>Ф.F3r разд.2 стл.7 стр.205=Ф.F3r разд.2 стл.8 стр.205+Ф.F3r разд.2 стл.12 стр.205</t>
  </si>
  <si>
    <t>Ф.F3r разд.2 стл.7 стр.206=Ф.F3r разд.2 стл.8 стр.206+Ф.F3r разд.2 стл.12 стр.206</t>
  </si>
  <si>
    <t>Ф.F3r разд.2 стл.7 стр.207=Ф.F3r разд.2 стл.8 стр.207+Ф.F3r разд.2 стл.12 стр.207</t>
  </si>
  <si>
    <t>Ф.F3r разд.2 стл.7 стр.208=Ф.F3r разд.2 стл.8 стр.208+Ф.F3r разд.2 стл.12 стр.208</t>
  </si>
  <si>
    <t>Ф.F3r разд.2 стл.7 стр.209=Ф.F3r разд.2 стл.8 стр.209+Ф.F3r разд.2 стл.12 стр.209</t>
  </si>
  <si>
    <t>Ф.F3r разд.2 стл.7 стр.21=Ф.F3r разд.2 стл.8 стр.21+Ф.F3r разд.2 стл.12 стр.21</t>
  </si>
  <si>
    <t>Ф.F3r разд.2 стл.7 стр.210=Ф.F3r разд.2 стл.8 стр.210+Ф.F3r разд.2 стл.12 стр.210</t>
  </si>
  <si>
    <t>Ф.F3r разд.2 стл.7 стр.211=Ф.F3r разд.2 стл.8 стр.211+Ф.F3r разд.2 стл.12 стр.211</t>
  </si>
  <si>
    <t>Ф.F3r разд.2 стл.7 стр.212=Ф.F3r разд.2 стл.8 стр.212+Ф.F3r разд.2 стл.12 стр.212</t>
  </si>
  <si>
    <t>Ф.F3r разд.2 стл.7 стр.213=Ф.F3r разд.2 стл.8 стр.213+Ф.F3r разд.2 стл.12 стр.213</t>
  </si>
  <si>
    <t>Ф.F3r разд.2 стл.7 стр.214=Ф.F3r разд.2 стл.8 стр.214+Ф.F3r разд.2 стл.12 стр.214</t>
  </si>
  <si>
    <t>Ф.F3r разд.2 стл.7 стр.215=Ф.F3r разд.2 стл.8 стр.215+Ф.F3r разд.2 стл.12 стр.215</t>
  </si>
  <si>
    <t>Ф.F3r разд.2 стл.7 стр.216=Ф.F3r разд.2 стл.8 стр.216+Ф.F3r разд.2 стл.12 стр.216</t>
  </si>
  <si>
    <t>Ф.F3r разд.2 стл.7 стр.217=Ф.F3r разд.2 стл.8 стр.217+Ф.F3r разд.2 стл.12 стр.217</t>
  </si>
  <si>
    <t>Ф.F3r разд.2 стл.7 стр.218=Ф.F3r разд.2 стл.8 стр.218+Ф.F3r разд.2 стл.12 стр.218</t>
  </si>
  <si>
    <t>Ф.F3r разд.2 стл.7 стр.219=Ф.F3r разд.2 стл.8 стр.219+Ф.F3r разд.2 стл.12 стр.219</t>
  </si>
  <si>
    <t>Ф.F3r разд.2 стл.7 стр.22=Ф.F3r разд.2 стл.8 стр.22+Ф.F3r разд.2 стл.12 стр.22</t>
  </si>
  <si>
    <t>Ф.F3r разд.2 стл.7 стр.220=Ф.F3r разд.2 стл.8 стр.220+Ф.F3r разд.2 стл.12 стр.220</t>
  </si>
  <si>
    <t>Ф.F3r разд.2 стл.7 стр.221=Ф.F3r разд.2 стл.8 стр.221+Ф.F3r разд.2 стл.12 стр.221</t>
  </si>
  <si>
    <t>Ф.F3r разд.2 стл.7 стр.222=Ф.F3r разд.2 стл.8 стр.222+Ф.F3r разд.2 стл.12 стр.222</t>
  </si>
  <si>
    <t>Ф.F3r разд.2 стл.7 стр.223=Ф.F3r разд.2 стл.8 стр.223+Ф.F3r разд.2 стл.12 стр.223</t>
  </si>
  <si>
    <t>Ф.F3r разд.2 стл.7 стр.224=Ф.F3r разд.2 стл.8 стр.224+Ф.F3r разд.2 стл.12 стр.224</t>
  </si>
  <si>
    <t>Ф.F3r разд.2 стл.7 стр.225=Ф.F3r разд.2 стл.8 стр.225+Ф.F3r разд.2 стл.12 стр.225</t>
  </si>
  <si>
    <t>Ф.F3r разд.2 стл.7 стр.226=Ф.F3r разд.2 стл.8 стр.226+Ф.F3r разд.2 стл.12 стр.226</t>
  </si>
  <si>
    <t>Ф.F3r разд.2 стл.7 стр.227=Ф.F3r разд.2 стл.8 стр.227+Ф.F3r разд.2 стл.12 стр.227</t>
  </si>
  <si>
    <t>Ф.F3r разд.2 стл.7 стр.228=Ф.F3r разд.2 стл.8 стр.228+Ф.F3r разд.2 стл.12 стр.228</t>
  </si>
  <si>
    <t>Ф.F3r разд.2 стл.7 стр.229=Ф.F3r разд.2 стл.8 стр.229+Ф.F3r разд.2 стл.12 стр.229</t>
  </si>
  <si>
    <t>Ф.F3r разд.2 стл.7 стр.23=Ф.F3r разд.2 стл.8 стр.23+Ф.F3r разд.2 стл.12 стр.23</t>
  </si>
  <si>
    <t>Ф.F3r разд.2 стл.7 стр.230=Ф.F3r разд.2 стл.8 стр.230+Ф.F3r разд.2 стл.12 стр.230</t>
  </si>
  <si>
    <t>Ф.F3r разд.2 стл.7 стр.231=Ф.F3r разд.2 стл.8 стр.231+Ф.F3r разд.2 стл.12 стр.231</t>
  </si>
  <si>
    <t>Ф.F3r разд.2 стл.7 стр.232=Ф.F3r разд.2 стл.8 стр.232+Ф.F3r разд.2 стл.12 стр.232</t>
  </si>
  <si>
    <t>Ф.F3r разд.2 стл.7 стр.233=Ф.F3r разд.2 стл.8 стр.233+Ф.F3r разд.2 стл.12 стр.233</t>
  </si>
  <si>
    <t>Ф.F3r разд.2 стл.7 стр.234=Ф.F3r разд.2 стл.8 стр.234+Ф.F3r разд.2 стл.12 стр.234</t>
  </si>
  <si>
    <t>Ф.F3r разд.2 стл.7 стр.235=Ф.F3r разд.2 стл.8 стр.235+Ф.F3r разд.2 стл.12 стр.235</t>
  </si>
  <si>
    <t>Ф.F3r разд.2 стл.7 стр.236=Ф.F3r разд.2 стл.8 стр.236+Ф.F3r разд.2 стл.12 стр.236</t>
  </si>
  <si>
    <t>Ф.F3r разд.2 стл.7 стр.237=Ф.F3r разд.2 стл.8 стр.237+Ф.F3r разд.2 стл.12 стр.237</t>
  </si>
  <si>
    <t>Ф.F3r разд.2 стл.7 стр.24=Ф.F3r разд.2 стл.8 стр.24+Ф.F3r разд.2 стл.12 стр.24</t>
  </si>
  <si>
    <t>Ф.F3r разд.2 стл.7 стр.25=Ф.F3r разд.2 стл.8 стр.25+Ф.F3r разд.2 стл.12 стр.25</t>
  </si>
  <si>
    <t>Ф.F3r разд.2 стл.7 стр.26=Ф.F3r разд.2 стл.8 стр.26+Ф.F3r разд.2 стл.12 стр.26</t>
  </si>
  <si>
    <t>Ф.F3r разд.2 стл.7 стр.27=Ф.F3r разд.2 стл.8 стр.27+Ф.F3r разд.2 стл.12 стр.27</t>
  </si>
  <si>
    <t>Ф.F3r разд.2 стл.7 стр.28=Ф.F3r разд.2 стл.8 стр.28+Ф.F3r разд.2 стл.12 стр.28</t>
  </si>
  <si>
    <t>Ф.F3r разд.2 стл.7 стр.29=Ф.F3r разд.2 стл.8 стр.29+Ф.F3r разд.2 стл.12 стр.29</t>
  </si>
  <si>
    <t>Ф.F3r разд.2 стл.7 стр.3=Ф.F3r разд.2 стл.8 стр.3+Ф.F3r разд.2 стл.12 стр.3</t>
  </si>
  <si>
    <t>Ф.F3r разд.2 стл.7 стр.30=Ф.F3r разд.2 стл.8 стр.30+Ф.F3r разд.2 стл.12 стр.30</t>
  </si>
  <si>
    <t>Ф.F3r разд.2 стл.7 стр.31=Ф.F3r разд.2 стл.8 стр.31+Ф.F3r разд.2 стл.12 стр.31</t>
  </si>
  <si>
    <t>Ф.F3r разд.2 стл.7 стр.32=Ф.F3r разд.2 стл.8 стр.32+Ф.F3r разд.2 стл.12 стр.32</t>
  </si>
  <si>
    <t>Ф.F3r разд.2 стл.7 стр.33=Ф.F3r разд.2 стл.8 стр.33+Ф.F3r разд.2 стл.12 стр.33</t>
  </si>
  <si>
    <t>Ф.F3r разд.2 стл.7 стр.34=Ф.F3r разд.2 стл.8 стр.34+Ф.F3r разд.2 стл.12 стр.34</t>
  </si>
  <si>
    <t>Ф.F3r разд.2 стл.7 стр.35=Ф.F3r разд.2 стл.8 стр.35+Ф.F3r разд.2 стл.12 стр.35</t>
  </si>
  <si>
    <t>Ф.F3r разд.2 стл.7 стр.36=Ф.F3r разд.2 стл.8 стр.36+Ф.F3r разд.2 стл.12 стр.36</t>
  </si>
  <si>
    <t>Ф.F3r разд.2 стл.7 стр.37=Ф.F3r разд.2 стл.8 стр.37+Ф.F3r разд.2 стл.12 стр.37</t>
  </si>
  <si>
    <t>Ф.F3r разд.2 стл.7 стр.38=Ф.F3r разд.2 стл.8 стр.38+Ф.F3r разд.2 стл.12 стр.38</t>
  </si>
  <si>
    <t>Ф.F3r разд.2 стл.7 стр.39=Ф.F3r разд.2 стл.8 стр.39+Ф.F3r разд.2 стл.12 стр.39</t>
  </si>
  <si>
    <t>Ф.F3r разд.2 стл.7 стр.4=Ф.F3r разд.2 стл.8 стр.4+Ф.F3r разд.2 стл.12 стр.4</t>
  </si>
  <si>
    <t>Ф.F3r разд.2 стл.7 стр.40=Ф.F3r разд.2 стл.8 стр.40+Ф.F3r разд.2 стл.12 стр.40</t>
  </si>
  <si>
    <t>Ф.F3r разд.2 стл.7 стр.41=Ф.F3r разд.2 стл.8 стр.41+Ф.F3r разд.2 стл.12 стр.41</t>
  </si>
  <si>
    <t>Ф.F3r разд.2 стл.7 стр.42=Ф.F3r разд.2 стл.8 стр.42+Ф.F3r разд.2 стл.12 стр.42</t>
  </si>
  <si>
    <t>Ф.F3r разд.2 стл.7 стр.43=Ф.F3r разд.2 стл.8 стр.43+Ф.F3r разд.2 стл.12 стр.43</t>
  </si>
  <si>
    <t>Ф.F3r разд.2 стл.7 стр.44=Ф.F3r разд.2 стл.8 стр.44+Ф.F3r разд.2 стл.12 стр.44</t>
  </si>
  <si>
    <t>Ф.F3r разд.2 стл.7 стр.45=Ф.F3r разд.2 стл.8 стр.45+Ф.F3r разд.2 стл.12 стр.45</t>
  </si>
  <si>
    <t>Ф.F3r разд.2 стл.7 стр.46=Ф.F3r разд.2 стл.8 стр.46+Ф.F3r разд.2 стл.12 стр.46</t>
  </si>
  <si>
    <t>Ф.F3r разд.2 стл.7 стр.47=Ф.F3r разд.2 стл.8 стр.47+Ф.F3r разд.2 стл.12 стр.47</t>
  </si>
  <si>
    <t>Ф.F3r разд.2 стл.7 стр.48=Ф.F3r разд.2 стл.8 стр.48+Ф.F3r разд.2 стл.12 стр.48</t>
  </si>
  <si>
    <t>Ф.F3r разд.2 стл.7 стр.49=Ф.F3r разд.2 стл.8 стр.49+Ф.F3r разд.2 стл.12 стр.49</t>
  </si>
  <si>
    <t>Ф.F3r разд.2 стл.7 стр.5=Ф.F3r разд.2 стл.8 стр.5+Ф.F3r разд.2 стл.12 стр.5</t>
  </si>
  <si>
    <t>Ф.F3r разд.2 стл.7 стр.50=Ф.F3r разд.2 стл.8 стр.50+Ф.F3r разд.2 стл.12 стр.50</t>
  </si>
  <si>
    <t>Ф.F3r разд.2 стл.7 стр.51=Ф.F3r разд.2 стл.8 стр.51+Ф.F3r разд.2 стл.12 стр.51</t>
  </si>
  <si>
    <t>Ф.F3r разд.2 стл.7 стр.52=Ф.F3r разд.2 стл.8 стр.52+Ф.F3r разд.2 стл.12 стр.52</t>
  </si>
  <si>
    <t>Ф.F3r разд.2 стл.7 стр.53=Ф.F3r разд.2 стл.8 стр.53+Ф.F3r разд.2 стл.12 стр.53</t>
  </si>
  <si>
    <t>Ф.F3r разд.2 стл.7 стр.54=Ф.F3r разд.2 стл.8 стр.54+Ф.F3r разд.2 стл.12 стр.54</t>
  </si>
  <si>
    <t>Ф.F3r разд.2 стл.7 стр.55=Ф.F3r разд.2 стл.8 стр.55+Ф.F3r разд.2 стл.12 стр.55</t>
  </si>
  <si>
    <t>Ф.F3r разд.2 стл.7 стр.56=Ф.F3r разд.2 стл.8 стр.56+Ф.F3r разд.2 стл.12 стр.56</t>
  </si>
  <si>
    <t>Ф.F3r разд.2 стл.7 стр.57=Ф.F3r разд.2 стл.8 стр.57+Ф.F3r разд.2 стл.12 стр.57</t>
  </si>
  <si>
    <t>Ф.F3r разд.2 стл.7 стр.58=Ф.F3r разд.2 стл.8 стр.58+Ф.F3r разд.2 стл.12 стр.58</t>
  </si>
  <si>
    <t>Ф.F3r разд.2 стл.7 стр.59=Ф.F3r разд.2 стл.8 стр.59+Ф.F3r разд.2 стл.12 стр.59</t>
  </si>
  <si>
    <t>Ф.F3r разд.2 стл.7 стр.6=Ф.F3r разд.2 стл.8 стр.6+Ф.F3r разд.2 стл.12 стр.6</t>
  </si>
  <si>
    <t>Ф.F3r разд.2 стл.7 стр.60=Ф.F3r разд.2 стл.8 стр.60+Ф.F3r разд.2 стл.12 стр.60</t>
  </si>
  <si>
    <t>Ф.F3r разд.2 стл.7 стр.61=Ф.F3r разд.2 стл.8 стр.61+Ф.F3r разд.2 стл.12 стр.61</t>
  </si>
  <si>
    <t>Ф.F3r разд.2 стл.7 стр.62=Ф.F3r разд.2 стл.8 стр.62+Ф.F3r разд.2 стл.12 стр.62</t>
  </si>
  <si>
    <t>Ф.F3r разд.2 стл.7 стр.63=Ф.F3r разд.2 стл.8 стр.63+Ф.F3r разд.2 стл.12 стр.63</t>
  </si>
  <si>
    <t>Ф.F3r разд.2 стл.7 стр.64=Ф.F3r разд.2 стл.8 стр.64+Ф.F3r разд.2 стл.12 стр.64</t>
  </si>
  <si>
    <t>Ф.F3r разд.2 стл.7 стр.65=Ф.F3r разд.2 стл.8 стр.65+Ф.F3r разд.2 стл.12 стр.65</t>
  </si>
  <si>
    <t>Ф.F3r разд.2 стл.7 стр.66=Ф.F3r разд.2 стл.8 стр.66+Ф.F3r разд.2 стл.12 стр.66</t>
  </si>
  <si>
    <t>Ф.F3r разд.2 стл.7 стр.67=Ф.F3r разд.2 стл.8 стр.67+Ф.F3r разд.2 стл.12 стр.67</t>
  </si>
  <si>
    <t>Ф.F3r разд.2 стл.7 стр.68=Ф.F3r разд.2 стл.8 стр.68+Ф.F3r разд.2 стл.12 стр.68</t>
  </si>
  <si>
    <t>Ф.F3r разд.2 стл.7 стр.69=Ф.F3r разд.2 стл.8 стр.69+Ф.F3r разд.2 стл.12 стр.69</t>
  </si>
  <si>
    <t>Ф.F3r разд.2 стл.7 стр.7=Ф.F3r разд.2 стл.8 стр.7+Ф.F3r разд.2 стл.12 стр.7</t>
  </si>
  <si>
    <t>Ф.F3r разд.2 стл.7 стр.70=Ф.F3r разд.2 стл.8 стр.70+Ф.F3r разд.2 стл.12 стр.70</t>
  </si>
  <si>
    <t>Ф.F3r разд.2 стл.7 стр.71=Ф.F3r разд.2 стл.8 стр.71+Ф.F3r разд.2 стл.12 стр.71</t>
  </si>
  <si>
    <t>Ф.F3r разд.2 стл.7 стр.72=Ф.F3r разд.2 стл.8 стр.72+Ф.F3r разд.2 стл.12 стр.72</t>
  </si>
  <si>
    <t>Ф.F3r разд.2 стл.7 стр.73=Ф.F3r разд.2 стл.8 стр.73+Ф.F3r разд.2 стл.12 стр.73</t>
  </si>
  <si>
    <t>Ф.F3r разд.2 стл.7 стр.74=Ф.F3r разд.2 стл.8 стр.74+Ф.F3r разд.2 стл.12 стр.74</t>
  </si>
  <si>
    <t>Ф.F3r разд.2 стл.7 стр.75=Ф.F3r разд.2 стл.8 стр.75+Ф.F3r разд.2 стл.12 стр.75</t>
  </si>
  <si>
    <t>Ф.F3r разд.2 стл.7 стр.76=Ф.F3r разд.2 стл.8 стр.76+Ф.F3r разд.2 стл.12 стр.76</t>
  </si>
  <si>
    <t>Ф.F3r разд.2 стл.7 стр.77=Ф.F3r разд.2 стл.8 стр.77+Ф.F3r разд.2 стл.12 стр.77</t>
  </si>
  <si>
    <t>Ф.F3r разд.2 стл.7 стр.78=Ф.F3r разд.2 стл.8 стр.78+Ф.F3r разд.2 стл.12 стр.78</t>
  </si>
  <si>
    <t>Ф.F3r разд.2 стл.7 стр.79=Ф.F3r разд.2 стл.8 стр.79+Ф.F3r разд.2 стл.12 стр.79</t>
  </si>
  <si>
    <t>Ф.F3r разд.2 стл.7 стр.8=Ф.F3r разд.2 стл.8 стр.8+Ф.F3r разд.2 стл.12 стр.8</t>
  </si>
  <si>
    <t>Ф.F3r разд.2 стл.7 стр.80=Ф.F3r разд.2 стл.8 стр.80+Ф.F3r разд.2 стл.12 стр.80</t>
  </si>
  <si>
    <t>Ф.F3r разд.2 стл.7 стр.81=Ф.F3r разд.2 стл.8 стр.81+Ф.F3r разд.2 стл.12 стр.81</t>
  </si>
  <si>
    <t>Ф.F3r разд.2 стл.7 стр.82=Ф.F3r разд.2 стл.8 стр.82+Ф.F3r разд.2 стл.12 стр.82</t>
  </si>
  <si>
    <t>Ф.F3r разд.2 стл.7 стр.83=Ф.F3r разд.2 стл.8 стр.83+Ф.F3r разд.2 стл.12 стр.83</t>
  </si>
  <si>
    <t>Ф.F3r разд.2 стл.7 стр.84=Ф.F3r разд.2 стл.8 стр.84+Ф.F3r разд.2 стл.12 стр.84</t>
  </si>
  <si>
    <t>Ф.F3r разд.2 стл.7 стр.85=Ф.F3r разд.2 стл.8 стр.85+Ф.F3r разд.2 стл.12 стр.85</t>
  </si>
  <si>
    <t>Ф.F3r разд.2 стл.7 стр.86=Ф.F3r разд.2 стл.8 стр.86+Ф.F3r разд.2 стл.12 стр.86</t>
  </si>
  <si>
    <t>Ф.F3r разд.2 стл.7 стр.87=Ф.F3r разд.2 стл.8 стр.87+Ф.F3r разд.2 стл.12 стр.87</t>
  </si>
  <si>
    <t>Ф.F3r разд.2 стл.7 стр.88=Ф.F3r разд.2 стл.8 стр.88+Ф.F3r разд.2 стл.12 стр.88</t>
  </si>
  <si>
    <t>Ф.F3r разд.2 стл.7 стр.89=Ф.F3r разд.2 стл.8 стр.89+Ф.F3r разд.2 стл.12 стр.89</t>
  </si>
  <si>
    <t>Ф.F3r разд.2 стл.7 стр.9=Ф.F3r разд.2 стл.8 стр.9+Ф.F3r разд.2 стл.12 стр.9</t>
  </si>
  <si>
    <t>Ф.F3r разд.2 стл.7 стр.90=Ф.F3r разд.2 стл.8 стр.90+Ф.F3r разд.2 стл.12 стр.90</t>
  </si>
  <si>
    <t>Ф.F3r разд.2 стл.7 стр.91=Ф.F3r разд.2 стл.8 стр.91+Ф.F3r разд.2 стл.12 стр.91</t>
  </si>
  <si>
    <t>Ф.F3r разд.2 стл.7 стр.92=Ф.F3r разд.2 стл.8 стр.92+Ф.F3r разд.2 стл.12 стр.92</t>
  </si>
  <si>
    <t>Ф.F3r разд.2 стл.7 стр.93=Ф.F3r разд.2 стл.8 стр.93+Ф.F3r разд.2 стл.12 стр.93</t>
  </si>
  <si>
    <t>Ф.F3r разд.2 стл.7 стр.94=Ф.F3r разд.2 стл.8 стр.94+Ф.F3r разд.2 стл.12 стр.94</t>
  </si>
  <si>
    <t>Ф.F3r разд.2 стл.7 стр.95=Ф.F3r разд.2 стл.8 стр.95+Ф.F3r разд.2 стл.12 стр.95</t>
  </si>
  <si>
    <t>Ф.F3r разд.2 стл.7 стр.96=Ф.F3r разд.2 стл.8 стр.96+Ф.F3r разд.2 стл.12 стр.96</t>
  </si>
  <si>
    <t>Ф.F3r разд.2 стл.7 стр.97=Ф.F3r разд.2 стл.8 стр.97+Ф.F3r разд.2 стл.12 стр.97</t>
  </si>
  <si>
    <t>Ф.F3r разд.2 стл.7 стр.98=Ф.F3r разд.2 стл.8 стр.98+Ф.F3r разд.2 стл.12 стр.98</t>
  </si>
  <si>
    <t>Ф.F3r разд.2 стл.7 стр.99=Ф.F3r разд.2 стл.8 стр.99+Ф.F3r разд.2 стл.12 стр.99</t>
  </si>
  <si>
    <t>Ф.F3r разд.1 стл.12 стр.17&gt;=Ф.F3r разд.2 стл.12 стр.1+Ф.F3r разд.3 стл.12 стр.1+Ф.F3r разд.9 сумма стл.5-6 стр.1</t>
  </si>
  <si>
    <t>Ф.F3r разд.1 стл.8 стр.17&gt;=Ф.F3r разд.2 стл.8 стр.1+Ф.F3r разд.3 стл.8 стр.1+Ф.F3r разд.9 сумма стл.3-4 стр.1</t>
  </si>
  <si>
    <t>Ф.F3r разд.1 стл.1 стр.9=Ф.F3r разд.3 стл.1 стр.19+Ф.F3r разд.3 стл.1 стр.45+Ф.F3r разд.3 стл.1 стр.77+Ф.F3r разд.3 стл.1 стр.120+Ф.F3r разд.3 стл.1 стр.125+Ф.F3r разд.3 стл.1 стр.141</t>
  </si>
  <si>
    <t>Ф.F3r разд.1 стл.10 стр.9=Ф.F3r разд.3 стл.10 стр.19+Ф.F3r разд.3 стл.10 стр.45+Ф.F3r разд.3 стл.10 стр.77+Ф.F3r разд.3 стл.10 стр.120+Ф.F3r разд.3 стл.10 стр.125+Ф.F3r разд.3 стл.10 стр.141</t>
  </si>
  <si>
    <t>Ф.F3r разд.1 стл.11 стр.9=Ф.F3r разд.3 стл.11 стр.19+Ф.F3r разд.3 стл.11 стр.45+Ф.F3r разд.3 стл.11 стр.77+Ф.F3r разд.3 стл.11 стр.120+Ф.F3r разд.3 стл.11 стр.125+Ф.F3r разд.3 стл.11 стр.141</t>
  </si>
  <si>
    <t>Ф.F3r разд.1 стл.12 стр.9=Ф.F3r разд.3 стл.12 стр.19+Ф.F3r разд.3 стл.12 стр.45+Ф.F3r разд.3 стл.12 стр.77+Ф.F3r разд.3 стл.12 стр.120+Ф.F3r разд.3 стл.12 стр.125+Ф.F3r разд.3 стл.12 стр.141</t>
  </si>
  <si>
    <t>Ф.F3r разд.1 стл.13 стр.9=Ф.F3r разд.3 стл.13 стр.19+Ф.F3r разд.3 стл.13 стр.45+Ф.F3r разд.3 стл.13 стр.77+Ф.F3r разд.3 стл.13 стр.120+Ф.F3r разд.3 стл.13 стр.125+Ф.F3r разд.3 стл.13 стр.141</t>
  </si>
  <si>
    <t>Ф.F3r разд.1 стл.14 стр.9=Ф.F3r разд.3 стл.14 стр.19+Ф.F3r разд.3 стл.14 стр.45+Ф.F3r разд.3 стл.14 стр.77+Ф.F3r разд.3 стл.14 стр.120+Ф.F3r разд.3 стл.14 стр.125+Ф.F3r разд.3 стл.14 стр.141</t>
  </si>
  <si>
    <t>Ф.F3r разд.1 стл.15 стр.9=Ф.F3r разд.3 стл.15 стр.19+Ф.F3r разд.3 стл.15 стр.45+Ф.F3r разд.3 стл.15 стр.77+Ф.F3r разд.3 стл.15 стр.120+Ф.F3r разд.3 стл.15 стр.125+Ф.F3r разд.3 стл.15 стр.141</t>
  </si>
  <si>
    <t>Ф.F3r разд.1 стл.16 стр.9=Ф.F3r разд.3 стл.16 стр.19+Ф.F3r разд.3 стл.16 стр.45+Ф.F3r разд.3 стл.16 стр.77+Ф.F3r разд.3 стл.16 стр.120+Ф.F3r разд.3 стл.16 стр.125+Ф.F3r разд.3 стл.16 стр.141</t>
  </si>
  <si>
    <t>Ф.F3r разд.1 стл.17 стр.9=Ф.F3r разд.3 стл.17 стр.19+Ф.F3r разд.3 стл.17 стр.45+Ф.F3r разд.3 стл.17 стр.77+Ф.F3r разд.3 стл.17 стр.120+Ф.F3r разд.3 стл.17 стр.125+Ф.F3r разд.3 стл.17 стр.141</t>
  </si>
  <si>
    <t>Ф.F3r разд.1 стл.18 стр.9=Ф.F3r разд.3 стл.18 стр.19+Ф.F3r разд.3 стл.18 стр.45+Ф.F3r разд.3 стл.18 стр.77+Ф.F3r разд.3 стл.18 стр.120+Ф.F3r разд.3 стл.18 стр.125+Ф.F3r разд.3 стл.18 стр.141</t>
  </si>
  <si>
    <t>Ф.F3r разд.1 стл.19 стр.9=Ф.F3r разд.3 стл.19 стр.19+Ф.F3r разд.3 стл.19 стр.45+Ф.F3r разд.3 стл.19 стр.77+Ф.F3r разд.3 стл.19 стр.120+Ф.F3r разд.3 стл.19 стр.125+Ф.F3r разд.3 стл.19 стр.141</t>
  </si>
  <si>
    <t>Ф.F3r разд.1 стл.2 стр.9=Ф.F3r разд.3 стл.2 стр.19+Ф.F3r разд.3 стл.2 стр.45+Ф.F3r разд.3 стл.2 стр.77+Ф.F3r разд.3 стл.2 стр.120+Ф.F3r разд.3 стл.2 стр.125+Ф.F3r разд.3 стл.2 стр.141</t>
  </si>
  <si>
    <t>Ф.F3r разд.1 стл.20 стр.9=Ф.F3r разд.3 стл.20 стр.19+Ф.F3r разд.3 стл.20 стр.45+Ф.F3r разд.3 стл.20 стр.77+Ф.F3r разд.3 стл.20 стр.120+Ф.F3r разд.3 стл.20 стр.125+Ф.F3r разд.3 стл.20 стр.141</t>
  </si>
  <si>
    <t>Ф.F3r разд.1 стл.21 стр.9=Ф.F3r разд.3 стл.21 стр.19+Ф.F3r разд.3 стл.21 стр.45+Ф.F3r разд.3 стл.21 стр.77+Ф.F3r разд.3 стл.21 стр.120+Ф.F3r разд.3 стл.21 стр.125+Ф.F3r разд.3 стл.21 стр.141</t>
  </si>
  <si>
    <t>Ф.F3r разд.1 стл.22 стр.9=Ф.F3r разд.3 стл.22 стр.19+Ф.F3r разд.3 стл.22 стр.45+Ф.F3r разд.3 стл.22 стр.77+Ф.F3r разд.3 стл.22 стр.120+Ф.F3r разд.3 стл.22 стр.125+Ф.F3r разд.3 стл.22 стр.141</t>
  </si>
  <si>
    <t>Ф.F3r разд.1 стл.23 стр.9=Ф.F3r разд.3 стл.23 стр.19+Ф.F3r разд.3 стл.23 стр.45+Ф.F3r разд.3 стл.23 стр.77+Ф.F3r разд.3 стл.23 стр.120+Ф.F3r разд.3 стл.23 стр.125+Ф.F3r разд.3 стл.23 стр.141</t>
  </si>
  <si>
    <t>Ф.F3r разд.1 стл.24 стр.9=Ф.F3r разд.3 стл.24 стр.19+Ф.F3r разд.3 стл.24 стр.45+Ф.F3r разд.3 стл.24 стр.77+Ф.F3r разд.3 стл.24 стр.120+Ф.F3r разд.3 стл.24 стр.125+Ф.F3r разд.3 стл.24 стр.141</t>
  </si>
  <si>
    <t>Ф.F3r разд.1 стл.25 стр.9=Ф.F3r разд.3 стл.25 стр.19+Ф.F3r разд.3 стл.25 стр.45+Ф.F3r разд.3 стл.25 стр.77+Ф.F3r разд.3 стл.25 стр.120+Ф.F3r разд.3 стл.25 стр.125+Ф.F3r разд.3 стл.25 стр.141</t>
  </si>
  <si>
    <t>Ф.F3r разд.1 стл.26 стр.9=Ф.F3r разд.3 стл.26 стр.19+Ф.F3r разд.3 стл.26 стр.45+Ф.F3r разд.3 стл.26 стр.77+Ф.F3r разд.3 стл.26 стр.120+Ф.F3r разд.3 стл.26 стр.125+Ф.F3r разд.3 стл.26 стр.141</t>
  </si>
  <si>
    <t>Ф.F3r разд.1 стл.27 стр.9=Ф.F3r разд.3 стл.27 стр.19+Ф.F3r разд.3 стл.27 стр.45+Ф.F3r разд.3 стл.27 стр.77+Ф.F3r разд.3 стл.27 стр.120+Ф.F3r разд.3 стл.27 стр.125+Ф.F3r разд.3 стл.27 стр.141</t>
  </si>
  <si>
    <t>Ф.F3r разд.1 стл.28 стр.9=Ф.F3r разд.3 стл.28 стр.19+Ф.F3r разд.3 стл.28 стр.45+Ф.F3r разд.3 стл.28 стр.77+Ф.F3r разд.3 стл.28 стр.120+Ф.F3r разд.3 стл.28 стр.125+Ф.F3r разд.3 стл.28 стр.141</t>
  </si>
  <si>
    <t>Ф.F3r разд.1 стл.29 стр.9=Ф.F3r разд.3 стл.29 стр.19+Ф.F3r разд.3 стл.29 стр.45+Ф.F3r разд.3 стл.29 стр.77+Ф.F3r разд.3 стл.29 стр.120+Ф.F3r разд.3 стл.29 стр.125+Ф.F3r разд.3 стл.29 стр.141</t>
  </si>
  <si>
    <t>Ф.F3r разд.1 стл.3 стр.9=Ф.F3r разд.3 стл.3 стр.19+Ф.F3r разд.3 стл.3 стр.45+Ф.F3r разд.3 стл.3 стр.77+Ф.F3r разд.3 стл.3 стр.120+Ф.F3r разд.3 стл.3 стр.125+Ф.F3r разд.3 стл.3 стр.141</t>
  </si>
  <si>
    <t>Ф.F3r разд.1 стл.30 стр.9=Ф.F3r разд.3 стл.30 стр.19+Ф.F3r разд.3 стл.30 стр.45+Ф.F3r разд.3 стл.30 стр.77+Ф.F3r разд.3 стл.30 стр.120+Ф.F3r разд.3 стл.30 стр.125+Ф.F3r разд.3 стл.30 стр.141</t>
  </si>
  <si>
    <t>Ф.F3r разд.1 стл.31 стр.9=Ф.F3r разд.3 стл.31 стр.19+Ф.F3r разд.3 стл.31 стр.45+Ф.F3r разд.3 стл.31 стр.77+Ф.F3r разд.3 стл.31 стр.120+Ф.F3r разд.3 стл.31 стр.125+Ф.F3r разд.3 стл.31 стр.141</t>
  </si>
  <si>
    <t>Ф.F3r разд.1 стл.32 стр.9=Ф.F3r разд.3 стл.32 стр.19+Ф.F3r разд.3 стл.32 стр.45+Ф.F3r разд.3 стл.32 стр.77+Ф.F3r разд.3 стл.32 стр.120+Ф.F3r разд.3 стл.32 стр.125+Ф.F3r разд.3 стл.32 стр.141</t>
  </si>
  <si>
    <t>Ф.F3r разд.1 стл.33 стр.9=Ф.F3r разд.3 стл.33 стр.19+Ф.F3r разд.3 стл.33 стр.45+Ф.F3r разд.3 стл.33 стр.77+Ф.F3r разд.3 стл.33 стр.120+Ф.F3r разд.3 стл.33 стр.125+Ф.F3r разд.3 стл.33 стр.141</t>
  </si>
  <si>
    <t>Ф.F3r разд.1 стл.4 стр.9=Ф.F3r разд.3 стл.4 стр.19+Ф.F3r разд.3 стл.4 стр.45+Ф.F3r разд.3 стл.4 стр.77+Ф.F3r разд.3 стл.4 стр.120+Ф.F3r разд.3 стл.4 стр.125+Ф.F3r разд.3 стл.4 стр.141</t>
  </si>
  <si>
    <t>Ф.F3r разд.1 стл.5 стр.9=Ф.F3r разд.3 стл.5 стр.19+Ф.F3r разд.3 стл.5 стр.45+Ф.F3r разд.3 стл.5 стр.77+Ф.F3r разд.3 стл.5 стр.120+Ф.F3r разд.3 стл.5 стр.125+Ф.F3r разд.3 стл.5 стр.141</t>
  </si>
  <si>
    <t>Ф.F3r разд.1 стл.6 стр.9=Ф.F3r разд.3 стл.6 стр.19+Ф.F3r разд.3 стл.6 стр.45+Ф.F3r разд.3 стл.6 стр.77+Ф.F3r разд.3 стл.6 стр.120+Ф.F3r разд.3 стл.6 стр.125+Ф.F3r разд.3 стл.6 стр.141</t>
  </si>
  <si>
    <t>Ф.F3r разд.1 стл.7 стр.9=Ф.F3r разд.3 стл.7 стр.19+Ф.F3r разд.3 стл.7 стр.45+Ф.F3r разд.3 стл.7 стр.77+Ф.F3r разд.3 стл.7 стр.120+Ф.F3r разд.3 стл.7 стр.125+Ф.F3r разд.3 стл.7 стр.141</t>
  </si>
  <si>
    <t>Ф.F3r разд.1 стл.8 стр.9=Ф.F3r разд.3 стл.8 стр.19+Ф.F3r разд.3 стл.8 стр.45+Ф.F3r разд.3 стл.8 стр.77+Ф.F3r разд.3 стл.8 стр.120+Ф.F3r разд.3 стл.8 стр.125+Ф.F3r разд.3 стл.8 стр.141</t>
  </si>
  <si>
    <t>Ф.F3r разд.1 стл.9 стр.9=Ф.F3r разд.3 стл.9 стр.19+Ф.F3r разд.3 стл.9 стр.45+Ф.F3r разд.3 стл.9 стр.77+Ф.F3r разд.3 стл.9 стр.120+Ф.F3r разд.3 стл.9 стр.125+Ф.F3r разд.3 стл.9 стр.141</t>
  </si>
  <si>
    <t>Ф.F3r разд.1 стл.1 стр.11=Ф.F3r разд.3 стл.1 стр.166+Ф.F3r разд.3 стл.1 стр.168+Ф.F3r разд.3 стл.1 стр.172+Ф.F3r разд.3 стл.1 стр.179+Ф.F3r разд.3 стл.1 стр.184+Ф.F3r разд.3 стл.1 стр.187+Ф.F3r разд.3 стл.1 стр.188+Ф.F3r разд.3 стл.1 сумма стр.196-198</t>
  </si>
  <si>
    <t>Ф.F3r разд.1 стл.10 стр.11=Ф.F3r разд.3 стл.10 стр.166+Ф.F3r разд.3 стл.10 стр.168+Ф.F3r разд.3 стл.10 стр.172+Ф.F3r разд.3 стл.10 стр.179+Ф.F3r разд.3 стл.10 стр.184+Ф.F3r разд.3 стл.10 стр.187+Ф.F3r разд.3 стл.10 стр.188+Ф.F3r разд.3 стл.10 сумма стр.196-198</t>
  </si>
  <si>
    <t>Ф.F3r разд.1 стл.11 стр.11=Ф.F3r разд.3 стл.11 стр.166+Ф.F3r разд.3 стл.11 стр.168+Ф.F3r разд.3 стл.11 стр.172+Ф.F3r разд.3 стл.11 стр.179+Ф.F3r разд.3 стл.11 стр.184+Ф.F3r разд.3 стл.11 стр.187+Ф.F3r разд.3 стл.11 стр.188+Ф.F3r разд.3 стл.11 сумма стр.196-198</t>
  </si>
  <si>
    <t>Ф.F3r разд.1 стл.12 стр.11=Ф.F3r разд.3 стл.12 стр.166+Ф.F3r разд.3 стл.12 стр.168+Ф.F3r разд.3 стл.12 стр.172+Ф.F3r разд.3 стл.12 стр.179+Ф.F3r разд.3 стл.12 стр.184+Ф.F3r разд.3 стл.12 стр.187+Ф.F3r разд.3 стл.12 стр.188+Ф.F3r разд.3 стл.12 сумма стр.196-198</t>
  </si>
  <si>
    <t>Ф.F3r разд.1 стл.13 стр.11=Ф.F3r разд.3 стл.13 стр.166+Ф.F3r разд.3 стл.13 стр.168+Ф.F3r разд.3 стл.13 стр.172+Ф.F3r разд.3 стл.13 стр.179+Ф.F3r разд.3 стл.13 стр.184+Ф.F3r разд.3 стл.13 стр.187+Ф.F3r разд.3 стл.13 стр.188+Ф.F3r разд.3 стл.13 сумма стр.196-198</t>
  </si>
  <si>
    <t>Ф.F3r разд.1 стл.14 стр.11=Ф.F3r разд.3 стл.14 стр.166+Ф.F3r разд.3 стл.14 стр.168+Ф.F3r разд.3 стл.14 стр.172+Ф.F3r разд.3 стл.14 стр.179+Ф.F3r разд.3 стл.14 стр.184+Ф.F3r разд.3 стл.14 стр.187+Ф.F3r разд.3 стл.14 стр.188+Ф.F3r разд.3 стл.14 сумма стр.196-198</t>
  </si>
  <si>
    <t>Ф.F3r разд.1 стл.15 стр.11=Ф.F3r разд.3 стл.15 стр.166+Ф.F3r разд.3 стл.15 стр.168+Ф.F3r разд.3 стл.15 стр.172+Ф.F3r разд.3 стл.15 стр.179+Ф.F3r разд.3 стл.15 стр.184+Ф.F3r разд.3 стл.15 стр.187+Ф.F3r разд.3 стл.15 стр.188+Ф.F3r разд.3 стл.15 сумма стр.196-198</t>
  </si>
  <si>
    <t>Ф.F3r разд.1 стл.16 стр.11=Ф.F3r разд.3 стл.16 стр.166+Ф.F3r разд.3 стл.16 стр.168+Ф.F3r разд.3 стл.16 стр.172+Ф.F3r разд.3 стл.16 стр.179+Ф.F3r разд.3 стл.16 стр.184+Ф.F3r разд.3 стл.16 стр.187+Ф.F3r разд.3 стл.16 стр.188+Ф.F3r разд.3 стл.16 сумма стр.196-198</t>
  </si>
  <si>
    <t>Ф.F3r разд.1 стл.17 стр.11=Ф.F3r разд.3 стл.17 стр.166+Ф.F3r разд.3 стл.17 стр.168+Ф.F3r разд.3 стл.17 стр.172+Ф.F3r разд.3 стл.17 стр.179+Ф.F3r разд.3 стл.17 стр.184+Ф.F3r разд.3 стл.17 стр.187+Ф.F3r разд.3 стл.17 стр.188+Ф.F3r разд.3 стл.17 сумма стр.196-198</t>
  </si>
  <si>
    <t>Ф.F3r разд.1 стл.18 стр.11=Ф.F3r разд.3 стл.18 стр.166+Ф.F3r разд.3 стл.18 стр.168+Ф.F3r разд.3 стл.18 стр.172+Ф.F3r разд.3 стл.18 стр.179+Ф.F3r разд.3 стл.18 стр.184+Ф.F3r разд.3 стл.18 стр.187+Ф.F3r разд.3 стл.18 стр.188+Ф.F3r разд.3 стл.18 сумма стр.196-198</t>
  </si>
  <si>
    <t>Ф.F3r разд.1 стл.19 стр.11=Ф.F3r разд.3 стл.19 стр.166+Ф.F3r разд.3 стл.19 стр.168+Ф.F3r разд.3 стл.19 стр.172+Ф.F3r разд.3 стл.19 стр.179+Ф.F3r разд.3 стл.19 стр.184+Ф.F3r разд.3 стл.19 стр.187+Ф.F3r разд.3 стл.19 стр.188+Ф.F3r разд.3 стл.19 сумма стр.196-198</t>
  </si>
  <si>
    <t>Ф.F3r разд.1 стл.2 стр.11=Ф.F3r разд.3 стл.2 стр.166+Ф.F3r разд.3 стл.2 стр.168+Ф.F3r разд.3 стл.2 стр.172+Ф.F3r разд.3 стл.2 стр.179+Ф.F3r разд.3 стл.2 стр.184+Ф.F3r разд.3 стл.2 стр.187+Ф.F3r разд.3 стл.2 стр.188+Ф.F3r разд.3 стл.2 сумма стр.196-198</t>
  </si>
  <si>
    <t>Ф.F3r разд.1 стл.20 стр.11=Ф.F3r разд.3 стл.20 стр.166+Ф.F3r разд.3 стл.20 стр.168+Ф.F3r разд.3 стл.20 стр.172+Ф.F3r разд.3 стл.20 стр.179+Ф.F3r разд.3 стл.20 стр.184+Ф.F3r разд.3 стл.20 стр.187+Ф.F3r разд.3 стл.20 стр.188+Ф.F3r разд.3 стл.20 сумма стр.196-198</t>
  </si>
  <si>
    <t>Ф.F3r разд.1 стл.21 стр.11=Ф.F3r разд.3 стл.21 стр.166+Ф.F3r разд.3 стл.21 стр.168+Ф.F3r разд.3 стл.21 стр.172+Ф.F3r разд.3 стл.21 стр.179+Ф.F3r разд.3 стл.21 стр.184+Ф.F3r разд.3 стл.21 стр.187+Ф.F3r разд.3 стл.21 стр.188+Ф.F3r разд.3 стл.21 сумма стр.196-198</t>
  </si>
  <si>
    <t>Ф.F3r разд.1 стл.22 стр.11=Ф.F3r разд.3 стл.22 стр.166+Ф.F3r разд.3 стл.22 стр.168+Ф.F3r разд.3 стл.22 стр.172+Ф.F3r разд.3 стл.22 стр.179+Ф.F3r разд.3 стл.22 стр.184+Ф.F3r разд.3 стл.22 стр.187+Ф.F3r разд.3 стл.22 стр.188+Ф.F3r разд.3 стл.22 сумма стр.196-198</t>
  </si>
  <si>
    <t>Ф.F3r разд.1 стл.23 стр.11=Ф.F3r разд.3 стл.23 стр.166+Ф.F3r разд.3 стл.23 стр.168+Ф.F3r разд.3 стл.23 стр.172+Ф.F3r разд.3 стл.23 стр.179+Ф.F3r разд.3 стл.23 стр.184+Ф.F3r разд.3 стл.23 стр.187+Ф.F3r разд.3 стл.23 стр.188+Ф.F3r разд.3 стл.23 сумма стр.196-198</t>
  </si>
  <si>
    <t>Ф.F3r разд.1 стл.24 стр.11=Ф.F3r разд.3 стл.24 стр.166+Ф.F3r разд.3 стл.24 стр.168+Ф.F3r разд.3 стл.24 стр.172+Ф.F3r разд.3 стл.24 стр.179+Ф.F3r разд.3 стл.24 стр.184+Ф.F3r разд.3 стл.24 стр.187+Ф.F3r разд.3 стл.24 стр.188+Ф.F3r разд.3 стл.24 сумма стр.196-198</t>
  </si>
  <si>
    <t>Ф.F3r разд.1 стл.25 стр.11=Ф.F3r разд.3 стл.25 стр.166+Ф.F3r разд.3 стл.25 стр.168+Ф.F3r разд.3 стл.25 стр.172+Ф.F3r разд.3 стл.25 стр.179+Ф.F3r разд.3 стл.25 стр.184+Ф.F3r разд.3 стл.25 стр.187+Ф.F3r разд.3 стл.25 стр.188+Ф.F3r разд.3 стл.25 сумма стр.196-198</t>
  </si>
  <si>
    <t>Ф.F3r разд.1 стл.26 стр.11=Ф.F3r разд.3 стл.26 стр.166+Ф.F3r разд.3 стл.26 стр.168+Ф.F3r разд.3 стл.26 стр.172+Ф.F3r разд.3 стл.26 стр.179+Ф.F3r разд.3 стл.26 стр.184+Ф.F3r разд.3 стл.26 стр.187+Ф.F3r разд.3 стл.26 стр.188+Ф.F3r разд.3 стл.26 сумма стр.196-198</t>
  </si>
  <si>
    <t>Ф.F3r разд.1 стл.27 стр.11=Ф.F3r разд.3 стл.27 стр.166+Ф.F3r разд.3 стл.27 стр.168+Ф.F3r разд.3 стл.27 стр.172+Ф.F3r разд.3 стл.27 стр.179+Ф.F3r разд.3 стл.27 стр.184+Ф.F3r разд.3 стл.27 стр.187+Ф.F3r разд.3 стл.27 стр.188+Ф.F3r разд.3 стл.27 сумма стр.196-198</t>
  </si>
  <si>
    <t>Ф.F3r разд.1 стл.28 стр.11=Ф.F3r разд.3 стл.28 стр.166+Ф.F3r разд.3 стл.28 стр.168+Ф.F3r разд.3 стл.28 стр.172+Ф.F3r разд.3 стл.28 стр.179+Ф.F3r разд.3 стл.28 стр.184+Ф.F3r разд.3 стл.28 стр.187+Ф.F3r разд.3 стл.28 стр.188+Ф.F3r разд.3 стл.28 сумма стр.196-198</t>
  </si>
  <si>
    <t>Ф.F3r разд.1 стл.29 стр.11=Ф.F3r разд.3 стл.29 стр.166+Ф.F3r разд.3 стл.29 стр.168+Ф.F3r разд.3 стл.29 стр.172+Ф.F3r разд.3 стл.29 стр.179+Ф.F3r разд.3 стл.29 стр.184+Ф.F3r разд.3 стл.29 стр.187+Ф.F3r разд.3 стл.29 стр.188+Ф.F3r разд.3 стл.29 сумма стр.196-198</t>
  </si>
  <si>
    <t>Ф.F3r разд.1 стл.3 стр.11=Ф.F3r разд.3 стл.3 стр.166+Ф.F3r разд.3 стл.3 стр.168+Ф.F3r разд.3 стл.3 стр.172+Ф.F3r разд.3 стл.3 стр.179+Ф.F3r разд.3 стл.3 стр.184+Ф.F3r разд.3 стл.3 стр.187+Ф.F3r разд.3 стл.3 стр.188+Ф.F3r разд.3 стл.3 сумма стр.196-198</t>
  </si>
  <si>
    <t>Ф.F3r разд.1 стл.30 стр.11=Ф.F3r разд.3 стл.30 стр.166+Ф.F3r разд.3 стл.30 стр.168+Ф.F3r разд.3 стл.30 стр.172+Ф.F3r разд.3 стл.30 стр.179+Ф.F3r разд.3 стл.30 стр.184+Ф.F3r разд.3 стл.30 стр.187+Ф.F3r разд.3 стл.30 стр.188+Ф.F3r разд.3 стл.30 сумма стр.196-198</t>
  </si>
  <si>
    <t>Ф.F3r разд.1 стл.31 стр.11=Ф.F3r разд.3 стл.31 стр.166+Ф.F3r разд.3 стл.31 стр.168+Ф.F3r разд.3 стл.31 стр.172+Ф.F3r разд.3 стл.31 стр.179+Ф.F3r разд.3 стл.31 стр.184+Ф.F3r разд.3 стл.31 стр.187+Ф.F3r разд.3 стл.31 стр.188+Ф.F3r разд.3 стл.31 сумма стр.196-198</t>
  </si>
  <si>
    <t>Ф.F3r разд.1 стл.32 стр.11=Ф.F3r разд.3 стл.32 стр.166+Ф.F3r разд.3 стл.32 стр.168+Ф.F3r разд.3 стл.32 стр.172+Ф.F3r разд.3 стл.32 стр.179+Ф.F3r разд.3 стл.32 стр.184+Ф.F3r разд.3 стл.32 стр.187+Ф.F3r разд.3 стл.32 стр.188+Ф.F3r разд.3 стл.32 сумма стр.196-198</t>
  </si>
  <si>
    <t>Ф.F3r разд.1 стл.33 стр.11=Ф.F3r разд.3 стл.33 стр.166+Ф.F3r разд.3 стл.33 стр.168+Ф.F3r разд.3 стл.33 стр.172+Ф.F3r разд.3 стл.33 стр.179+Ф.F3r разд.3 стл.33 стр.184+Ф.F3r разд.3 стл.33 стр.187+Ф.F3r разд.3 стл.33 стр.188+Ф.F3r разд.3 стл.33 сумма стр.196-198</t>
  </si>
  <si>
    <t>Ф.F3r разд.1 стл.4 стр.11=Ф.F3r разд.3 стл.4 стр.166+Ф.F3r разд.3 стл.4 стр.168+Ф.F3r разд.3 стл.4 стр.172+Ф.F3r разд.3 стл.4 стр.179+Ф.F3r разд.3 стл.4 стр.184+Ф.F3r разд.3 стл.4 стр.187+Ф.F3r разд.3 стл.4 стр.188+Ф.F3r разд.3 стл.4 сумма стр.196-198</t>
  </si>
  <si>
    <t>Ф.F3r разд.1 стл.5 стр.11=Ф.F3r разд.3 стл.5 стр.166+Ф.F3r разд.3 стл.5 стр.168+Ф.F3r разд.3 стл.5 стр.172+Ф.F3r разд.3 стл.5 стр.179+Ф.F3r разд.3 стл.5 стр.184+Ф.F3r разд.3 стл.5 стр.187+Ф.F3r разд.3 стл.5 стр.188+Ф.F3r разд.3 стл.5 сумма стр.196-198</t>
  </si>
  <si>
    <t>Ф.F3r разд.1 стл.6 стр.11=Ф.F3r разд.3 стл.6 стр.166+Ф.F3r разд.3 стл.6 стр.168+Ф.F3r разд.3 стл.6 стр.172+Ф.F3r разд.3 стл.6 стр.179+Ф.F3r разд.3 стл.6 стр.184+Ф.F3r разд.3 стл.6 стр.187+Ф.F3r разд.3 стл.6 стр.188+Ф.F3r разд.3 стл.6 сумма стр.196-198</t>
  </si>
  <si>
    <t>Ф.F3r разд.1 стл.7 стр.11=Ф.F3r разд.3 стл.7 стр.166+Ф.F3r разд.3 стл.7 стр.168+Ф.F3r разд.3 стл.7 стр.172+Ф.F3r разд.3 стл.7 стр.179+Ф.F3r разд.3 стл.7 стр.184+Ф.F3r разд.3 стл.7 стр.187+Ф.F3r разд.3 стл.7 стр.188+Ф.F3r разд.3 стл.7 сумма стр.196-198</t>
  </si>
  <si>
    <t>Ф.F3r разд.1 стл.8 стр.11=Ф.F3r разд.3 стл.8 стр.166+Ф.F3r разд.3 стл.8 стр.168+Ф.F3r разд.3 стл.8 стр.172+Ф.F3r разд.3 стл.8 стр.179+Ф.F3r разд.3 стл.8 стр.184+Ф.F3r разд.3 стл.8 стр.187+Ф.F3r разд.3 стл.8 стр.188+Ф.F3r разд.3 стл.8 сумма стр.196-198</t>
  </si>
  <si>
    <t>Ф.F3r разд.1 стл.9 стр.11=Ф.F3r разд.3 стл.9 стр.166+Ф.F3r разд.3 стл.9 стр.168+Ф.F3r разд.3 стл.9 стр.172+Ф.F3r разд.3 стл.9 стр.179+Ф.F3r разд.3 стл.9 стр.184+Ф.F3r разд.3 стл.9 стр.187+Ф.F3r разд.3 стл.9 стр.188+Ф.F3r разд.3 стл.9 сумма стр.196-198</t>
  </si>
  <si>
    <t>343458</t>
  </si>
  <si>
    <t>Ф.F3r разд.1 сумма стл.1-33 сумма стр.1-17&gt;0</t>
  </si>
  <si>
    <t xml:space="preserve">2018 (w,r,s,g,v) в разд.1 показатели должны быть проставлены </t>
  </si>
  <si>
    <t>Ф.F3r разд.3 стл.1 стр.1=Ф.F3r разд.3 стл.1 стр.19+Ф.F3r разд.3 стл.1 стр.45+Ф.F3r разд.3 стл.1 стр.77+Ф.F3r разд.3 стл.1 стр.120+Ф.F3r разд.3 стл.1 стр.125+Ф.F3r разд.3 стл.1 стр.141+Ф.F3r разд.3 стл.1 стр.166+Ф.F3r разд.3 стл.1 стр.168+Ф.F3r разд.3 стл.1 стр.172+Ф.F3r разд.3 стл.1 стр.179+Ф.F3r разд.3 стл.1 стр.184+Ф.F3r разд.3 стл.1 стр.187+Ф.F3r разд.3 стл.1 стр.188+Ф.F3r разд.3 стл.1 сумма стр.195-198</t>
  </si>
  <si>
    <t>Ф.F3r разд.3 стл.10 стр.1=Ф.F3r разд.3 стл.10 стр.19+Ф.F3r разд.3 стл.10 стр.45+Ф.F3r разд.3 стл.10 стр.77+Ф.F3r разд.3 стл.10 стр.120+Ф.F3r разд.3 стл.10 стр.125+Ф.F3r разд.3 стл.10 стр.141+Ф.F3r разд.3 стл.10 стр.166+Ф.F3r разд.3 стл.10 стр.168+Ф.F3r разд.3 стл.10 стр.172+Ф.F3r разд.3 стл.10 стр.179+Ф.F3r разд.3 стл.10 стр.184+Ф.F3r разд.3 стл.10 стр.187+Ф.F3r разд.3 стл.10 стр.188+Ф.F3r разд.3 стл.10 сумма стр.195-198</t>
  </si>
  <si>
    <t>Ф.F3r разд.3 стл.11 стр.1=Ф.F3r разд.3 стл.11 стр.19+Ф.F3r разд.3 стл.11 стр.45+Ф.F3r разд.3 стл.11 стр.77+Ф.F3r разд.3 стл.11 стр.120+Ф.F3r разд.3 стл.11 стр.125+Ф.F3r разд.3 стл.11 стр.141+Ф.F3r разд.3 стл.11 стр.166+Ф.F3r разд.3 стл.11 стр.168+Ф.F3r разд.3 стл.11 стр.172+Ф.F3r разд.3 стл.11 стр.179+Ф.F3r разд.3 стл.11 стр.184+Ф.F3r разд.3 стл.11 стр.187+Ф.F3r разд.3 стл.11 стр.188+Ф.F3r разд.3 стл.11 сумма стр.195-198</t>
  </si>
  <si>
    <t>Ф.F3r разд.3 стл.12 стр.1=Ф.F3r разд.3 стл.12 стр.19+Ф.F3r разд.3 стл.12 стр.45+Ф.F3r разд.3 стл.12 стр.77+Ф.F3r разд.3 стл.12 стр.120+Ф.F3r разд.3 стл.12 стр.125+Ф.F3r разд.3 стл.12 стр.141+Ф.F3r разд.3 стл.12 стр.166+Ф.F3r разд.3 стл.12 стр.168+Ф.F3r разд.3 стл.12 стр.172+Ф.F3r разд.3 стл.12 стр.179+Ф.F3r разд.3 стл.12 стр.184+Ф.F3r разд.3 стл.12 стр.187+Ф.F3r разд.3 стл.12 стр.188+Ф.F3r разд.3 стл.12 сумма стр.195-198</t>
  </si>
  <si>
    <t>Ф.F3r разд.3 стл.13 стр.1=Ф.F3r разд.3 стл.13 стр.19+Ф.F3r разд.3 стл.13 стр.45+Ф.F3r разд.3 стл.13 стр.77+Ф.F3r разд.3 стл.13 стр.120+Ф.F3r разд.3 стл.13 стр.125+Ф.F3r разд.3 стл.13 стр.141+Ф.F3r разд.3 стл.13 стр.166+Ф.F3r разд.3 стл.13 стр.168+Ф.F3r разд.3 стл.13 стр.172+Ф.F3r разд.3 стл.13 стр.179+Ф.F3r разд.3 стл.13 стр.184+Ф.F3r разд.3 стл.13 стр.187+Ф.F3r разд.3 стл.13 стр.188+Ф.F3r разд.3 стл.13 сумма стр.195-198</t>
  </si>
  <si>
    <t>Ф.F3r разд.3 стл.14 стр.1=Ф.F3r разд.3 стл.14 стр.19+Ф.F3r разд.3 стл.14 стр.45+Ф.F3r разд.3 стл.14 стр.77+Ф.F3r разд.3 стл.14 стр.120+Ф.F3r разд.3 стл.14 стр.125+Ф.F3r разд.3 стл.14 стр.141+Ф.F3r разд.3 стл.14 стр.166+Ф.F3r разд.3 стл.14 стр.168+Ф.F3r разд.3 стл.14 стр.172+Ф.F3r разд.3 стл.14 стр.179+Ф.F3r разд.3 стл.14 стр.184+Ф.F3r разд.3 стл.14 стр.187+Ф.F3r разд.3 стл.14 стр.188+Ф.F3r разд.3 стл.14 сумма стр.195-198</t>
  </si>
  <si>
    <t>Ф.F3r разд.3 стл.15 стр.1=Ф.F3r разд.3 стл.15 стр.19+Ф.F3r разд.3 стл.15 стр.45+Ф.F3r разд.3 стл.15 стр.77+Ф.F3r разд.3 стл.15 стр.120+Ф.F3r разд.3 стл.15 стр.125+Ф.F3r разд.3 стл.15 стр.141+Ф.F3r разд.3 стл.15 стр.166+Ф.F3r разд.3 стл.15 стр.168+Ф.F3r разд.3 стл.15 стр.172+Ф.F3r разд.3 стл.15 стр.179+Ф.F3r разд.3 стл.15 стр.184+Ф.F3r разд.3 стл.15 стр.187+Ф.F3r разд.3 стл.15 стр.188+Ф.F3r разд.3 стл.15 сумма стр.195-198</t>
  </si>
  <si>
    <t>Ф.F3r разд.3 стл.16 стр.1=Ф.F3r разд.3 стл.16 стр.19+Ф.F3r разд.3 стл.16 стр.45+Ф.F3r разд.3 стл.16 стр.77+Ф.F3r разд.3 стл.16 стр.120+Ф.F3r разд.3 стл.16 стр.125+Ф.F3r разд.3 стл.16 стр.141+Ф.F3r разд.3 стл.16 стр.166+Ф.F3r разд.3 стл.16 стр.168+Ф.F3r разд.3 стл.16 стр.172+Ф.F3r разд.3 стл.16 стр.179+Ф.F3r разд.3 стл.16 стр.184+Ф.F3r разд.3 стл.16 стр.187+Ф.F3r разд.3 стл.16 стр.188+Ф.F3r разд.3 стл.16 сумма стр.195-198</t>
  </si>
  <si>
    <t>Ф.F3r разд.3 стл.17 стр.1=Ф.F3r разд.3 стл.17 стр.19+Ф.F3r разд.3 стл.17 стр.45+Ф.F3r разд.3 стл.17 стр.77+Ф.F3r разд.3 стл.17 стр.120+Ф.F3r разд.3 стл.17 стр.125+Ф.F3r разд.3 стл.17 стр.141+Ф.F3r разд.3 стл.17 стр.166+Ф.F3r разд.3 стл.17 стр.168+Ф.F3r разд.3 стл.17 стр.172+Ф.F3r разд.3 стл.17 стр.179+Ф.F3r разд.3 стл.17 стр.184+Ф.F3r разд.3 стл.17 стр.187+Ф.F3r разд.3 стл.17 стр.188+Ф.F3r разд.3 стл.17 сумма стр.195-198</t>
  </si>
  <si>
    <t>Ф.F3r разд.3 стл.18 стр.1=Ф.F3r разд.3 стл.18 стр.19+Ф.F3r разд.3 стл.18 стр.45+Ф.F3r разд.3 стл.18 стр.77+Ф.F3r разд.3 стл.18 стр.120+Ф.F3r разд.3 стл.18 стр.125+Ф.F3r разд.3 стл.18 стр.141+Ф.F3r разд.3 стл.18 стр.166+Ф.F3r разд.3 стл.18 стр.168+Ф.F3r разд.3 стл.18 стр.172+Ф.F3r разд.3 стл.18 стр.179+Ф.F3r разд.3 стл.18 стр.184+Ф.F3r разд.3 стл.18 стр.187+Ф.F3r разд.3 стл.18 стр.188+Ф.F3r разд.3 стл.18 сумма стр.195-198</t>
  </si>
  <si>
    <t>Ф.F3r разд.3 стл.19 стр.1=Ф.F3r разд.3 стл.19 стр.19+Ф.F3r разд.3 стл.19 стр.45+Ф.F3r разд.3 стл.19 стр.77+Ф.F3r разд.3 стл.19 стр.120+Ф.F3r разд.3 стл.19 стр.125+Ф.F3r разд.3 стл.19 стр.141+Ф.F3r разд.3 стл.19 стр.166+Ф.F3r разд.3 стл.19 стр.168+Ф.F3r разд.3 стл.19 стр.172+Ф.F3r разд.3 стл.19 стр.179+Ф.F3r разд.3 стл.19 стр.184+Ф.F3r разд.3 стл.19 стр.187+Ф.F3r разд.3 стл.19 стр.188+Ф.F3r разд.3 стл.19 сумма стр.195-198</t>
  </si>
  <si>
    <t>Ф.F3r разд.3 стл.2 стр.1=Ф.F3r разд.3 стл.2 стр.19+Ф.F3r разд.3 стл.2 стр.45+Ф.F3r разд.3 стл.2 стр.77+Ф.F3r разд.3 стл.2 стр.120+Ф.F3r разд.3 стл.2 стр.125+Ф.F3r разд.3 стл.2 стр.141+Ф.F3r разд.3 стл.2 стр.166+Ф.F3r разд.3 стл.2 стр.168+Ф.F3r разд.3 стл.2 стр.172+Ф.F3r разд.3 стл.2 стр.179+Ф.F3r разд.3 стл.2 стр.184+Ф.F3r разд.3 стл.2 стр.187+Ф.F3r разд.3 стл.2 стр.188+Ф.F3r разд.3 стл.2 сумма стр.195-198</t>
  </si>
  <si>
    <t>Ф.F3r разд.3 стл.20 стр.1=Ф.F3r разд.3 стл.20 стр.19+Ф.F3r разд.3 стл.20 стр.45+Ф.F3r разд.3 стл.20 стр.77+Ф.F3r разд.3 стл.20 стр.120+Ф.F3r разд.3 стл.20 стр.125+Ф.F3r разд.3 стл.20 стр.141+Ф.F3r разд.3 стл.20 стр.166+Ф.F3r разд.3 стл.20 стр.168+Ф.F3r разд.3 стл.20 стр.172+Ф.F3r разд.3 стл.20 стр.179+Ф.F3r разд.3 стл.20 стр.184+Ф.F3r разд.3 стл.20 стр.187+Ф.F3r разд.3 стл.20 стр.188+Ф.F3r разд.3 стл.20 сумма стр.195-198</t>
  </si>
  <si>
    <t>Ф.F3r разд.3 стл.21 стр.1=Ф.F3r разд.3 стл.21 стр.19+Ф.F3r разд.3 стл.21 стр.45+Ф.F3r разд.3 стл.21 стр.77+Ф.F3r разд.3 стл.21 стр.120+Ф.F3r разд.3 стл.21 стр.125+Ф.F3r разд.3 стл.21 стр.141+Ф.F3r разд.3 стл.21 стр.166+Ф.F3r разд.3 стл.21 стр.168+Ф.F3r разд.3 стл.21 стр.172+Ф.F3r разд.3 стл.21 стр.179+Ф.F3r разд.3 стл.21 стр.184+Ф.F3r разд.3 стл.21 стр.187+Ф.F3r разд.3 стл.21 стр.188+Ф.F3r разд.3 стл.21 сумма стр.195-198</t>
  </si>
  <si>
    <t>Ф.F3r разд.3 стл.22 стр.1=Ф.F3r разд.3 стл.22 стр.19+Ф.F3r разд.3 стл.22 стр.45+Ф.F3r разд.3 стл.22 стр.77+Ф.F3r разд.3 стл.22 стр.120+Ф.F3r разд.3 стл.22 стр.125+Ф.F3r разд.3 стл.22 стр.141+Ф.F3r разд.3 стл.22 стр.166+Ф.F3r разд.3 стл.22 стр.168+Ф.F3r разд.3 стл.22 стр.172+Ф.F3r разд.3 стл.22 стр.179+Ф.F3r разд.3 стл.22 стр.184+Ф.F3r разд.3 стл.22 стр.187+Ф.F3r разд.3 стл.22 стр.188+Ф.F3r разд.3 стл.22 сумма стр.195-198</t>
  </si>
  <si>
    <t>Ф.F3r разд.3 стл.23 стр.1=Ф.F3r разд.3 стл.23 стр.19+Ф.F3r разд.3 стл.23 стр.45+Ф.F3r разд.3 стл.23 стр.77+Ф.F3r разд.3 стл.23 стр.120+Ф.F3r разд.3 стл.23 стр.125+Ф.F3r разд.3 стл.23 стр.141+Ф.F3r разд.3 стл.23 стр.166+Ф.F3r разд.3 стл.23 стр.168+Ф.F3r разд.3 стл.23 стр.172+Ф.F3r разд.3 стл.23 стр.179+Ф.F3r разд.3 стл.23 стр.184+Ф.F3r разд.3 стл.23 стр.187+Ф.F3r разд.3 стл.23 стр.188+Ф.F3r разд.3 стл.23 сумма стр.195-198</t>
  </si>
  <si>
    <t>Ф.F3r разд.3 стл.24 стр.1=Ф.F3r разд.3 стл.24 стр.19+Ф.F3r разд.3 стл.24 стр.45+Ф.F3r разд.3 стл.24 стр.77+Ф.F3r разд.3 стл.24 стр.120+Ф.F3r разд.3 стл.24 стр.125+Ф.F3r разд.3 стл.24 стр.141+Ф.F3r разд.3 стл.24 стр.166+Ф.F3r разд.3 стл.24 стр.168+Ф.F3r разд.3 стл.24 стр.172+Ф.F3r разд.3 стл.24 стр.179+Ф.F3r разд.3 стл.24 стр.184+Ф.F3r разд.3 стл.24 стр.187+Ф.F3r разд.3 стл.24 стр.188+Ф.F3r разд.3 стл.24 сумма стр.195-198</t>
  </si>
  <si>
    <t>Ф.F3r разд.3 стл.25 стр.1=Ф.F3r разд.3 стл.25 стр.19+Ф.F3r разд.3 стл.25 стр.45+Ф.F3r разд.3 стл.25 стр.77+Ф.F3r разд.3 стл.25 стр.120+Ф.F3r разд.3 стл.25 стр.125+Ф.F3r разд.3 стл.25 стр.141+Ф.F3r разд.3 стл.25 стр.166+Ф.F3r разд.3 стл.25 стр.168+Ф.F3r разд.3 стл.25 стр.172+Ф.F3r разд.3 стл.25 стр.179+Ф.F3r разд.3 стл.25 стр.184+Ф.F3r разд.3 стл.25 стр.187+Ф.F3r разд.3 стл.25 стр.188+Ф.F3r разд.3 стл.25 сумма стр.195-198</t>
  </si>
  <si>
    <t>Ф.F3r разд.3 стл.26 стр.1=Ф.F3r разд.3 стл.26 стр.19+Ф.F3r разд.3 стл.26 стр.45+Ф.F3r разд.3 стл.26 стр.77+Ф.F3r разд.3 стл.26 стр.120+Ф.F3r разд.3 стл.26 стр.125+Ф.F3r разд.3 стл.26 стр.141+Ф.F3r разд.3 стл.26 стр.166+Ф.F3r разд.3 стл.26 стр.168+Ф.F3r разд.3 стл.26 стр.172+Ф.F3r разд.3 стл.26 стр.179+Ф.F3r разд.3 стл.26 стр.184+Ф.F3r разд.3 стл.26 стр.187+Ф.F3r разд.3 стл.26 стр.188+Ф.F3r разд.3 стл.26 сумма стр.195-198</t>
  </si>
  <si>
    <t>Ф.F3r разд.3 стл.27 стр.1=Ф.F3r разд.3 стл.27 стр.19+Ф.F3r разд.3 стл.27 стр.45+Ф.F3r разд.3 стл.27 стр.77+Ф.F3r разд.3 стл.27 стр.120+Ф.F3r разд.3 стл.27 стр.125+Ф.F3r разд.3 стл.27 стр.141+Ф.F3r разд.3 стл.27 стр.166+Ф.F3r разд.3 стл.27 стр.168+Ф.F3r разд.3 стл.27 стр.172+Ф.F3r разд.3 стл.27 стр.179+Ф.F3r разд.3 стл.27 стр.184+Ф.F3r разд.3 стл.27 стр.187+Ф.F3r разд.3 стл.27 стр.188+Ф.F3r разд.3 стл.27 сумма стр.195-198</t>
  </si>
  <si>
    <t>Ф.F3r разд.3 стл.28 стр.1=Ф.F3r разд.3 стл.28 стр.19+Ф.F3r разд.3 стл.28 стр.45+Ф.F3r разд.3 стл.28 стр.77+Ф.F3r разд.3 стл.28 стр.120+Ф.F3r разд.3 стл.28 стр.125+Ф.F3r разд.3 стл.28 стр.141+Ф.F3r разд.3 стл.28 стр.166+Ф.F3r разд.3 стл.28 стр.168+Ф.F3r разд.3 стл.28 стр.172+Ф.F3r разд.3 стл.28 стр.179+Ф.F3r разд.3 стл.28 стр.184+Ф.F3r разд.3 стл.28 стр.187+Ф.F3r разд.3 стл.28 стр.188+Ф.F3r разд.3 стл.28 сумма стр.195-198</t>
  </si>
  <si>
    <t>Ф.F3r разд.3 стл.29 стр.1=Ф.F3r разд.3 стл.29 стр.19+Ф.F3r разд.3 стл.29 стр.45+Ф.F3r разд.3 стл.29 стр.77+Ф.F3r разд.3 стл.29 стр.120+Ф.F3r разд.3 стл.29 стр.125+Ф.F3r разд.3 стл.29 стр.141+Ф.F3r разд.3 стл.29 стр.166+Ф.F3r разд.3 стл.29 стр.168+Ф.F3r разд.3 стл.29 стр.172+Ф.F3r разд.3 стл.29 стр.179+Ф.F3r разд.3 стл.29 стр.184+Ф.F3r разд.3 стл.29 стр.187+Ф.F3r разд.3 стл.29 стр.188+Ф.F3r разд.3 стл.29 сумма стр.195-198</t>
  </si>
  <si>
    <t>Ф.F3r разд.3 стл.3 стр.1=Ф.F3r разд.3 стл.3 стр.19+Ф.F3r разд.3 стл.3 стр.45+Ф.F3r разд.3 стл.3 стр.77+Ф.F3r разд.3 стл.3 стр.120+Ф.F3r разд.3 стл.3 стр.125+Ф.F3r разд.3 стл.3 стр.141+Ф.F3r разд.3 стл.3 стр.166+Ф.F3r разд.3 стл.3 стр.168+Ф.F3r разд.3 стл.3 стр.172+Ф.F3r разд.3 стл.3 стр.179+Ф.F3r разд.3 стл.3 стр.184+Ф.F3r разд.3 стл.3 стр.187+Ф.F3r разд.3 стл.3 стр.188+Ф.F3r разд.3 стл.3 сумма стр.195-198</t>
  </si>
  <si>
    <t>Ф.F3r разд.3 стл.30 стр.1=Ф.F3r разд.3 стл.30 стр.19+Ф.F3r разд.3 стл.30 стр.45+Ф.F3r разд.3 стл.30 стр.77+Ф.F3r разд.3 стл.30 стр.120+Ф.F3r разд.3 стл.30 стр.125+Ф.F3r разд.3 стл.30 стр.141+Ф.F3r разд.3 стл.30 стр.166+Ф.F3r разд.3 стл.30 стр.168+Ф.F3r разд.3 стл.30 стр.172+Ф.F3r разд.3 стл.30 стр.179+Ф.F3r разд.3 стл.30 стр.184+Ф.F3r разд.3 стл.30 стр.187+Ф.F3r разд.3 стл.30 стр.188+Ф.F3r разд.3 стл.30 сумма стр.195-198</t>
  </si>
  <si>
    <t>Ф.F3r разд.3 стл.31 стр.1=Ф.F3r разд.3 стл.31 стр.19+Ф.F3r разд.3 стл.31 стр.45+Ф.F3r разд.3 стл.31 стр.77+Ф.F3r разд.3 стл.31 стр.120+Ф.F3r разд.3 стл.31 стр.125+Ф.F3r разд.3 стл.31 стр.141+Ф.F3r разд.3 стл.31 стр.166+Ф.F3r разд.3 стл.31 стр.168+Ф.F3r разд.3 стл.31 стр.172+Ф.F3r разд.3 стл.31 стр.179+Ф.F3r разд.3 стл.31 стр.184+Ф.F3r разд.3 стл.31 стр.187+Ф.F3r разд.3 стл.31 стр.188+Ф.F3r разд.3 стл.31 сумма стр.195-198</t>
  </si>
  <si>
    <t>Ф.F3r разд.3 стл.32 стр.1=Ф.F3r разд.3 стл.32 стр.19+Ф.F3r разд.3 стл.32 стр.45+Ф.F3r разд.3 стл.32 стр.77+Ф.F3r разд.3 стл.32 стр.120+Ф.F3r разд.3 стл.32 стр.125+Ф.F3r разд.3 стл.32 стр.141+Ф.F3r разд.3 стл.32 стр.166+Ф.F3r разд.3 стл.32 стр.168+Ф.F3r разд.3 стл.32 стр.172+Ф.F3r разд.3 стл.32 стр.179+Ф.F3r разд.3 стл.32 стр.184+Ф.F3r разд.3 стл.32 стр.187+Ф.F3r разд.3 стл.32 стр.188+Ф.F3r разд.3 стл.32 сумма стр.195-198</t>
  </si>
  <si>
    <t>Ф.F3r разд.3 стл.33 стр.1=Ф.F3r разд.3 стл.33 стр.19+Ф.F3r разд.3 стл.33 стр.45+Ф.F3r разд.3 стл.33 стр.77+Ф.F3r разд.3 стл.33 стр.120+Ф.F3r разд.3 стл.33 стр.125+Ф.F3r разд.3 стл.33 стр.141+Ф.F3r разд.3 стл.33 стр.166+Ф.F3r разд.3 стл.33 стр.168+Ф.F3r разд.3 стл.33 стр.172+Ф.F3r разд.3 стл.33 стр.179+Ф.F3r разд.3 стл.33 стр.184+Ф.F3r разд.3 стл.33 стр.187+Ф.F3r разд.3 стл.33 стр.188+Ф.F3r разд.3 стл.33 сумма стр.195-198</t>
  </si>
  <si>
    <t>Ф.F3r разд.3 стл.4 стр.1=Ф.F3r разд.3 стл.4 стр.19+Ф.F3r разд.3 стл.4 стр.45+Ф.F3r разд.3 стл.4 стр.77+Ф.F3r разд.3 стл.4 стр.120+Ф.F3r разд.3 стл.4 стр.125+Ф.F3r разд.3 стл.4 стр.141+Ф.F3r разд.3 стл.4 стр.166+Ф.F3r разд.3 стл.4 стр.168+Ф.F3r разд.3 стл.4 стр.172+Ф.F3r разд.3 стл.4 стр.179+Ф.F3r разд.3 стл.4 стр.184+Ф.F3r разд.3 стл.4 стр.187+Ф.F3r разд.3 стл.4 стр.188+Ф.F3r разд.3 стл.4 сумма стр.195-198</t>
  </si>
  <si>
    <t>Ф.F3r разд.3 стл.5 стр.1=Ф.F3r разд.3 стл.5 стр.19+Ф.F3r разд.3 стл.5 стр.45+Ф.F3r разд.3 стл.5 стр.77+Ф.F3r разд.3 стл.5 стр.120+Ф.F3r разд.3 стл.5 стр.125+Ф.F3r разд.3 стл.5 стр.141+Ф.F3r разд.3 стл.5 стр.166+Ф.F3r разд.3 стл.5 стр.168+Ф.F3r разд.3 стл.5 стр.172+Ф.F3r разд.3 стл.5 стр.179+Ф.F3r разд.3 стл.5 стр.184+Ф.F3r разд.3 стл.5 стр.187+Ф.F3r разд.3 стл.5 стр.188+Ф.F3r разд.3 стл.5 сумма стр.195-198</t>
  </si>
  <si>
    <t>Ф.F3r разд.3 стл.6 стр.1=Ф.F3r разд.3 стл.6 стр.19+Ф.F3r разд.3 стл.6 стр.45+Ф.F3r разд.3 стл.6 стр.77+Ф.F3r разд.3 стл.6 стр.120+Ф.F3r разд.3 стл.6 стр.125+Ф.F3r разд.3 стл.6 стр.141+Ф.F3r разд.3 стл.6 стр.166+Ф.F3r разд.3 стл.6 стр.168+Ф.F3r разд.3 стл.6 стр.172+Ф.F3r разд.3 стл.6 стр.179+Ф.F3r разд.3 стл.6 стр.184+Ф.F3r разд.3 стл.6 стр.187+Ф.F3r разд.3 стл.6 стр.188+Ф.F3r разд.3 стл.6 сумма стр.195-198</t>
  </si>
  <si>
    <t>Ф.F3r разд.3 стл.7 стр.1=Ф.F3r разд.3 стл.7 стр.19+Ф.F3r разд.3 стл.7 стр.45+Ф.F3r разд.3 стл.7 стр.77+Ф.F3r разд.3 стл.7 стр.120+Ф.F3r разд.3 стл.7 стр.125+Ф.F3r разд.3 стл.7 стр.141+Ф.F3r разд.3 стл.7 стр.166+Ф.F3r разд.3 стл.7 стр.168+Ф.F3r разд.3 стл.7 стр.172+Ф.F3r разд.3 стл.7 стр.179+Ф.F3r разд.3 стл.7 стр.184+Ф.F3r разд.3 стл.7 стр.187+Ф.F3r разд.3 стл.7 стр.188+Ф.F3r разд.3 стл.7 сумма стр.195-198</t>
  </si>
  <si>
    <t>Ф.F3r разд.3 стл.8 стр.1=Ф.F3r разд.3 стл.8 стр.19+Ф.F3r разд.3 стл.8 стр.45+Ф.F3r разд.3 стл.8 стр.77+Ф.F3r разд.3 стл.8 стр.120+Ф.F3r разд.3 стл.8 стр.125+Ф.F3r разд.3 стл.8 стр.141+Ф.F3r разд.3 стл.8 стр.166+Ф.F3r разд.3 стл.8 стр.168+Ф.F3r разд.3 стл.8 стр.172+Ф.F3r разд.3 стл.8 стр.179+Ф.F3r разд.3 стл.8 стр.184+Ф.F3r разд.3 стл.8 стр.187+Ф.F3r разд.3 стл.8 стр.188+Ф.F3r разд.3 стл.8 сумма стр.195-198</t>
  </si>
  <si>
    <t>Ф.F3r разд.3 стл.9 стр.1=Ф.F3r разд.3 стл.9 стр.19+Ф.F3r разд.3 стл.9 стр.45+Ф.F3r разд.3 стл.9 стр.77+Ф.F3r разд.3 стл.9 стр.120+Ф.F3r разд.3 стл.9 стр.125+Ф.F3r разд.3 стл.9 стр.141+Ф.F3r разд.3 стл.9 стр.166+Ф.F3r разд.3 стл.9 стр.168+Ф.F3r разд.3 стл.9 стр.172+Ф.F3r разд.3 стл.9 стр.179+Ф.F3r разд.3 стл.9 стр.184+Ф.F3r разд.3 стл.9 стр.187+Ф.F3r разд.3 стл.9 стр.188+Ф.F3r разд.3 стл.9 сумма стр.195-198</t>
  </si>
  <si>
    <t>Ф.F3r разд.2 стл.1 стр.210=Ф.F3r разд.2 стл.1 стр.31+Ф.F3r разд.2 стл.1 стр.66+Ф.F3r разд.2 стл.1 сумма стр.76-77+Ф.F3r разд.2 стл.1 сумма стр.96-100+Ф.F3r разд.2 стл.1 стр.104+Ф.F3r разд.2 стл.1 стр.108+Ф.F3r разд.2 стл.1 стр.128+Ф.F3r разд.2 стл.1 сумма стр.147-151+Ф.F3r разд.2 стл.1 сумма стр.155-156+Ф.F3r разд.2 стл.1 стр.167+Ф.F3r разд.2 стл.1 стр.170+Ф.F3r разд.2 стл.1 сумма стр.177-188+Ф.F3r разд.2 стл.1 сумма стр.195-196+Ф.F3r разд.2 стл.1 сумма стр.201-209</t>
  </si>
  <si>
    <t>Ф.F3r разд.2 стл.10 стр.210=Ф.F3r разд.2 стл.10 стр.31+Ф.F3r разд.2 стл.10 стр.66+Ф.F3r разд.2 стл.10 сумма стр.76-77+Ф.F3r разд.2 стл.10 сумма стр.96-100+Ф.F3r разд.2 стл.10 стр.104+Ф.F3r разд.2 стл.10 стр.108+Ф.F3r разд.2 стл.10 стр.128+Ф.F3r разд.2 стл.10 сумма стр.147-151+Ф.F3r разд.2 стл.10 сумма стр.155-156+Ф.F3r разд.2 стл.10 стр.167+Ф.F3r разд.2 стл.10 стр.170+Ф.F3r разд.2 стл.10 сумма стр.177-188+Ф.F3r разд.2 стл.10 сумма стр.195-196+Ф.F3r разд.2 стл.10 сумма стр.201-209</t>
  </si>
  <si>
    <t>Ф.F3r разд.2 стл.11 стр.210=Ф.F3r разд.2 стл.11 стр.31+Ф.F3r разд.2 стл.11 стр.66+Ф.F3r разд.2 стл.11 сумма стр.76-77+Ф.F3r разд.2 стл.11 сумма стр.96-100+Ф.F3r разд.2 стл.11 стр.104+Ф.F3r разд.2 стл.11 стр.108+Ф.F3r разд.2 стл.11 стр.128+Ф.F3r разд.2 стл.11 сумма стр.147-151+Ф.F3r разд.2 стл.11 сумма стр.155-156+Ф.F3r разд.2 стл.11 стр.167+Ф.F3r разд.2 стл.11 стр.170+Ф.F3r разд.2 стл.11 сумма стр.177-188+Ф.F3r разд.2 стл.11 сумма стр.195-196+Ф.F3r разд.2 стл.11 сумма стр.201-209</t>
  </si>
  <si>
    <t>Ф.F3r разд.2 стл.12 стр.210=Ф.F3r разд.2 стл.12 стр.31+Ф.F3r разд.2 стл.12 стр.66+Ф.F3r разд.2 стл.12 сумма стр.76-77+Ф.F3r разд.2 стл.12 сумма стр.96-100+Ф.F3r разд.2 стл.12 стр.104+Ф.F3r разд.2 стл.12 стр.108+Ф.F3r разд.2 стл.12 стр.128+Ф.F3r разд.2 стл.12 сумма стр.147-151+Ф.F3r разд.2 стл.12 сумма стр.155-156+Ф.F3r разд.2 стл.12 стр.167+Ф.F3r разд.2 стл.12 стр.170+Ф.F3r разд.2 стл.12 сумма стр.177-188+Ф.F3r разд.2 стл.12 сумма стр.195-196+Ф.F3r разд.2 стл.12 сумма стр.201-209</t>
  </si>
  <si>
    <t>Ф.F3r разд.2 стл.13 стр.210=Ф.F3r разд.2 стл.13 стр.31+Ф.F3r разд.2 стл.13 стр.66+Ф.F3r разд.2 стл.13 сумма стр.76-77+Ф.F3r разд.2 стл.13 сумма стр.96-100+Ф.F3r разд.2 стл.13 стр.104+Ф.F3r разд.2 стл.13 стр.108+Ф.F3r разд.2 стл.13 стр.128+Ф.F3r разд.2 стл.13 сумма стр.147-151+Ф.F3r разд.2 стл.13 сумма стр.155-156+Ф.F3r разд.2 стл.13 стр.167+Ф.F3r разд.2 стл.13 стр.170+Ф.F3r разд.2 стл.13 сумма стр.177-188+Ф.F3r разд.2 стл.13 сумма стр.195-196+Ф.F3r разд.2 стл.13 сумма стр.201-209</t>
  </si>
  <si>
    <t>Ф.F3r разд.2 стл.14 стр.210=Ф.F3r разд.2 стл.14 стр.31+Ф.F3r разд.2 стл.14 стр.66+Ф.F3r разд.2 стл.14 сумма стр.76-77+Ф.F3r разд.2 стл.14 сумма стр.96-100+Ф.F3r разд.2 стл.14 стр.104+Ф.F3r разд.2 стл.14 стр.108+Ф.F3r разд.2 стл.14 стр.128+Ф.F3r разд.2 стл.14 сумма стр.147-151+Ф.F3r разд.2 стл.14 сумма стр.155-156+Ф.F3r разд.2 стл.14 стр.167+Ф.F3r разд.2 стл.14 стр.170+Ф.F3r разд.2 стл.14 сумма стр.177-188+Ф.F3r разд.2 стл.14 сумма стр.195-196+Ф.F3r разд.2 стл.14 сумма стр.201-209</t>
  </si>
  <si>
    <t>Ф.F3r разд.2 стл.15 стр.210=Ф.F3r разд.2 стл.15 стр.31+Ф.F3r разд.2 стл.15 стр.66+Ф.F3r разд.2 стл.15 сумма стр.76-77+Ф.F3r разд.2 стл.15 сумма стр.96-100+Ф.F3r разд.2 стл.15 стр.104+Ф.F3r разд.2 стл.15 стр.108+Ф.F3r разд.2 стл.15 стр.128+Ф.F3r разд.2 стл.15 сумма стр.147-151+Ф.F3r разд.2 стл.15 сумма стр.155-156+Ф.F3r разд.2 стл.15 стр.167+Ф.F3r разд.2 стл.15 стр.170+Ф.F3r разд.2 стл.15 сумма стр.177-188+Ф.F3r разд.2 стл.15 сумма стр.195-196+Ф.F3r разд.2 стл.15 сумма стр.201-209</t>
  </si>
  <si>
    <t>Ф.F3r разд.2 стл.16 стр.210=Ф.F3r разд.2 стл.16 стр.31+Ф.F3r разд.2 стл.16 стр.66+Ф.F3r разд.2 стл.16 сумма стр.76-77+Ф.F3r разд.2 стл.16 сумма стр.96-100+Ф.F3r разд.2 стл.16 стр.104+Ф.F3r разд.2 стл.16 стр.108+Ф.F3r разд.2 стл.16 стр.128+Ф.F3r разд.2 стл.16 сумма стр.147-151+Ф.F3r разд.2 стл.16 сумма стр.155-156+Ф.F3r разд.2 стл.16 стр.167+Ф.F3r разд.2 стл.16 стр.170+Ф.F3r разд.2 стл.16 сумма стр.177-188+Ф.F3r разд.2 стл.16 сумма стр.195-196+Ф.F3r разд.2 стл.16 сумма стр.201-209</t>
  </si>
  <si>
    <t>Ф.F3r разд.2 стл.17 стр.210=Ф.F3r разд.2 стл.17 стр.31+Ф.F3r разд.2 стл.17 стр.66+Ф.F3r разд.2 стл.17 сумма стр.76-77+Ф.F3r разд.2 стл.17 сумма стр.96-100+Ф.F3r разд.2 стл.17 стр.104+Ф.F3r разд.2 стл.17 стр.108+Ф.F3r разд.2 стл.17 стр.128+Ф.F3r разд.2 стл.17 сумма стр.147-151+Ф.F3r разд.2 стл.17 сумма стр.155-156+Ф.F3r разд.2 стл.17 стр.167+Ф.F3r разд.2 стл.17 стр.170+Ф.F3r разд.2 стл.17 сумма стр.177-188+Ф.F3r разд.2 стл.17 сумма стр.195-196+Ф.F3r разд.2 стл.17 сумма стр.201-209</t>
  </si>
  <si>
    <t>Ф.F3r разд.2 стл.18 стр.210=Ф.F3r разд.2 стл.18 стр.31+Ф.F3r разд.2 стл.18 стр.66+Ф.F3r разд.2 стл.18 сумма стр.76-77+Ф.F3r разд.2 стл.18 сумма стр.96-100+Ф.F3r разд.2 стл.18 стр.104+Ф.F3r разд.2 стл.18 стр.108+Ф.F3r разд.2 стл.18 стр.128+Ф.F3r разд.2 стл.18 сумма стр.147-151+Ф.F3r разд.2 стл.18 сумма стр.155-156+Ф.F3r разд.2 стл.18 стр.167+Ф.F3r разд.2 стл.18 стр.170+Ф.F3r разд.2 стл.18 сумма стр.177-188+Ф.F3r разд.2 стл.18 сумма стр.195-196+Ф.F3r разд.2 стл.18 сумма стр.201-209</t>
  </si>
  <si>
    <t>Ф.F3r разд.2 стл.19 стр.210=Ф.F3r разд.2 стл.19 стр.31+Ф.F3r разд.2 стл.19 стр.66+Ф.F3r разд.2 стл.19 сумма стр.76-77+Ф.F3r разд.2 стл.19 сумма стр.96-100+Ф.F3r разд.2 стл.19 стр.104+Ф.F3r разд.2 стл.19 стр.108+Ф.F3r разд.2 стл.19 стр.128+Ф.F3r разд.2 стл.19 сумма стр.147-151+Ф.F3r разд.2 стл.19 сумма стр.155-156+Ф.F3r разд.2 стл.19 стр.167+Ф.F3r разд.2 стл.19 стр.170+Ф.F3r разд.2 стл.19 сумма стр.177-188+Ф.F3r разд.2 стл.19 сумма стр.195-196+Ф.F3r разд.2 стл.19 сумма стр.201-209</t>
  </si>
  <si>
    <t>Ф.F3r разд.2 стл.2 стр.210=Ф.F3r разд.2 стл.2 стр.31+Ф.F3r разд.2 стл.2 стр.66+Ф.F3r разд.2 стл.2 сумма стр.76-77+Ф.F3r разд.2 стл.2 сумма стр.96-100+Ф.F3r разд.2 стл.2 стр.104+Ф.F3r разд.2 стл.2 стр.108+Ф.F3r разд.2 стл.2 стр.128+Ф.F3r разд.2 стл.2 сумма стр.147-151+Ф.F3r разд.2 стл.2 сумма стр.155-156+Ф.F3r разд.2 стл.2 стр.167+Ф.F3r разд.2 стл.2 стр.170+Ф.F3r разд.2 стл.2 сумма стр.177-188+Ф.F3r разд.2 стл.2 сумма стр.195-196+Ф.F3r разд.2 стл.2 сумма стр.201-209</t>
  </si>
  <si>
    <t>Ф.F3r разд.2 стл.20 стр.210=Ф.F3r разд.2 стл.20 стр.31+Ф.F3r разд.2 стл.20 стр.66+Ф.F3r разд.2 стл.20 сумма стр.76-77+Ф.F3r разд.2 стл.20 сумма стр.96-100+Ф.F3r разд.2 стл.20 стр.104+Ф.F3r разд.2 стл.20 стр.108+Ф.F3r разд.2 стл.20 стр.128+Ф.F3r разд.2 стл.20 сумма стр.147-151+Ф.F3r разд.2 стл.20 сумма стр.155-156+Ф.F3r разд.2 стл.20 стр.167+Ф.F3r разд.2 стл.20 стр.170+Ф.F3r разд.2 стл.20 сумма стр.177-188+Ф.F3r разд.2 стл.20 сумма стр.195-196+Ф.F3r разд.2 стл.20 сумма стр.201-209</t>
  </si>
  <si>
    <t>Ф.F3r разд.2 стл.21 стр.210=Ф.F3r разд.2 стл.21 стр.31+Ф.F3r разд.2 стл.21 стр.66+Ф.F3r разд.2 стл.21 сумма стр.76-77+Ф.F3r разд.2 стл.21 сумма стр.96-100+Ф.F3r разд.2 стл.21 стр.104+Ф.F3r разд.2 стл.21 стр.108+Ф.F3r разд.2 стл.21 стр.128+Ф.F3r разд.2 стл.21 сумма стр.147-151+Ф.F3r разд.2 стл.21 сумма стр.155-156+Ф.F3r разд.2 стл.21 стр.167+Ф.F3r разд.2 стл.21 стр.170+Ф.F3r разд.2 стл.21 сумма стр.177-188+Ф.F3r разд.2 стл.21 сумма стр.195-196+Ф.F3r разд.2 стл.21 сумма стр.201-209</t>
  </si>
  <si>
    <t>Ф.F3r разд.2 стл.22 стр.210=Ф.F3r разд.2 стл.22 стр.31+Ф.F3r разд.2 стл.22 стр.66+Ф.F3r разд.2 стл.22 сумма стр.76-77+Ф.F3r разд.2 стл.22 сумма стр.96-100+Ф.F3r разд.2 стл.22 стр.104+Ф.F3r разд.2 стл.22 стр.108+Ф.F3r разд.2 стл.22 стр.128+Ф.F3r разд.2 стл.22 сумма стр.147-151+Ф.F3r разд.2 стл.22 сумма стр.155-156+Ф.F3r разд.2 стл.22 стр.167+Ф.F3r разд.2 стл.22 стр.170+Ф.F3r разд.2 стл.22 сумма стр.177-188+Ф.F3r разд.2 стл.22 сумма стр.195-196+Ф.F3r разд.2 стл.22 сумма стр.201-209</t>
  </si>
  <si>
    <t>Ф.F3r разд.2 стл.23 стр.210=Ф.F3r разд.2 стл.23 стр.31+Ф.F3r разд.2 стл.23 стр.66+Ф.F3r разд.2 стл.23 сумма стр.76-77+Ф.F3r разд.2 стл.23 сумма стр.96-100+Ф.F3r разд.2 стл.23 стр.104+Ф.F3r разд.2 стл.23 стр.108+Ф.F3r разд.2 стл.23 стр.128+Ф.F3r разд.2 стл.23 сумма стр.147-151+Ф.F3r разд.2 стл.23 сумма стр.155-156+Ф.F3r разд.2 стл.23 стр.167+Ф.F3r разд.2 стл.23 стр.170+Ф.F3r разд.2 стл.23 сумма стр.177-188+Ф.F3r разд.2 стл.23 сумма стр.195-196+Ф.F3r разд.2 стл.23 сумма стр.201-209</t>
  </si>
  <si>
    <t>Ф.F3r разд.2 стл.24 стр.210=Ф.F3r разд.2 стл.24 стр.31+Ф.F3r разд.2 стл.24 стр.66+Ф.F3r разд.2 стл.24 сумма стр.76-77+Ф.F3r разд.2 стл.24 сумма стр.96-100+Ф.F3r разд.2 стл.24 стр.104+Ф.F3r разд.2 стл.24 стр.108+Ф.F3r разд.2 стл.24 стр.128+Ф.F3r разд.2 стл.24 сумма стр.147-151+Ф.F3r разд.2 стл.24 сумма стр.155-156+Ф.F3r разд.2 стл.24 стр.167+Ф.F3r разд.2 стл.24 стр.170+Ф.F3r разд.2 стл.24 сумма стр.177-188+Ф.F3r разд.2 стл.24 сумма стр.195-196+Ф.F3r разд.2 стл.24 сумма стр.201-209</t>
  </si>
  <si>
    <t>Ф.F3r разд.2 стл.25 стр.210=Ф.F3r разд.2 стл.25 стр.31+Ф.F3r разд.2 стл.25 стр.66+Ф.F3r разд.2 стл.25 сумма стр.76-77+Ф.F3r разд.2 стл.25 сумма стр.96-100+Ф.F3r разд.2 стл.25 стр.104+Ф.F3r разд.2 стл.25 стр.108+Ф.F3r разд.2 стл.25 стр.128+Ф.F3r разд.2 стл.25 сумма стр.147-151+Ф.F3r разд.2 стл.25 сумма стр.155-156+Ф.F3r разд.2 стл.25 стр.167+Ф.F3r разд.2 стл.25 стр.170+Ф.F3r разд.2 стл.25 сумма стр.177-188+Ф.F3r разд.2 стл.25 сумма стр.195-196+Ф.F3r разд.2 стл.25 сумма стр.201-209</t>
  </si>
  <si>
    <t>Ф.F3r разд.2 стл.26 стр.210=Ф.F3r разд.2 стл.26 стр.31+Ф.F3r разд.2 стл.26 стр.66+Ф.F3r разд.2 стл.26 сумма стр.76-77+Ф.F3r разд.2 стл.26 сумма стр.96-100+Ф.F3r разд.2 стл.26 стр.104+Ф.F3r разд.2 стл.26 стр.108+Ф.F3r разд.2 стл.26 стр.128+Ф.F3r разд.2 стл.26 сумма стр.147-151+Ф.F3r разд.2 стл.26 сумма стр.155-156+Ф.F3r разд.2 стл.26 стр.167+Ф.F3r разд.2 стл.26 стр.170+Ф.F3r разд.2 стл.26 сумма стр.177-188+Ф.F3r разд.2 стл.26 сумма стр.195-196+Ф.F3r разд.2 стл.26 сумма стр.201-209</t>
  </si>
  <si>
    <t>Ф.F3r разд.2 стл.27 стр.210=Ф.F3r разд.2 стл.27 стр.31+Ф.F3r разд.2 стл.27 стр.66+Ф.F3r разд.2 стл.27 сумма стр.76-77+Ф.F3r разд.2 стл.27 сумма стр.96-100+Ф.F3r разд.2 стл.27 стр.104+Ф.F3r разд.2 стл.27 стр.108+Ф.F3r разд.2 стл.27 стр.128+Ф.F3r разд.2 стл.27 сумма стр.147-151+Ф.F3r разд.2 стл.27 сумма стр.155-156+Ф.F3r разд.2 стл.27 стр.167+Ф.F3r разд.2 стл.27 стр.170+Ф.F3r разд.2 стл.27 сумма стр.177-188+Ф.F3r разд.2 стл.27 сумма стр.195-196+Ф.F3r разд.2 стл.27 сумма стр.201-209</t>
  </si>
  <si>
    <t>Ф.F3r разд.2 стл.28 стр.210=Ф.F3r разд.2 стл.28 стр.31+Ф.F3r разд.2 стл.28 стр.66+Ф.F3r разд.2 стл.28 сумма стр.76-77+Ф.F3r разд.2 стл.28 сумма стр.96-100+Ф.F3r разд.2 стл.28 стр.104+Ф.F3r разд.2 стл.28 стр.108+Ф.F3r разд.2 стл.28 стр.128+Ф.F3r разд.2 стл.28 сумма стр.147-151+Ф.F3r разд.2 стл.28 сумма стр.155-156+Ф.F3r разд.2 стл.28 стр.167+Ф.F3r разд.2 стл.28 стр.170+Ф.F3r разд.2 стл.28 сумма стр.177-188+Ф.F3r разд.2 стл.28 сумма стр.195-196+Ф.F3r разд.2 стл.28 сумма стр.201-209</t>
  </si>
  <si>
    <t>Ф.F3r разд.2 стл.29 стр.210=Ф.F3r разд.2 стл.29 стр.31+Ф.F3r разд.2 стл.29 стр.66+Ф.F3r разд.2 стл.29 сумма стр.76-77+Ф.F3r разд.2 стл.29 сумма стр.96-100+Ф.F3r разд.2 стл.29 стр.104+Ф.F3r разд.2 стл.29 стр.108+Ф.F3r разд.2 стл.29 стр.128+Ф.F3r разд.2 стл.29 сумма стр.147-151+Ф.F3r разд.2 стл.29 сумма стр.155-156+Ф.F3r разд.2 стл.29 стр.167+Ф.F3r разд.2 стл.29 стр.170+Ф.F3r разд.2 стл.29 сумма стр.177-188+Ф.F3r разд.2 стл.29 сумма стр.195-196+Ф.F3r разд.2 стл.29 сумма стр.201-209</t>
  </si>
  <si>
    <t>Ф.F3r разд.2 стл.3 стр.210=Ф.F3r разд.2 стл.3 стр.31+Ф.F3r разд.2 стл.3 стр.66+Ф.F3r разд.2 стл.3 сумма стр.76-77+Ф.F3r разд.2 стл.3 сумма стр.96-100+Ф.F3r разд.2 стл.3 стр.104+Ф.F3r разд.2 стл.3 стр.108+Ф.F3r разд.2 стл.3 стр.128+Ф.F3r разд.2 стл.3 сумма стр.147-151+Ф.F3r разд.2 стл.3 сумма стр.155-156+Ф.F3r разд.2 стл.3 стр.167+Ф.F3r разд.2 стл.3 стр.170+Ф.F3r разд.2 стл.3 сумма стр.177-188+Ф.F3r разд.2 стл.3 сумма стр.195-196+Ф.F3r разд.2 стл.3 сумма стр.201-209</t>
  </si>
  <si>
    <t>Ф.F3r разд.2 стл.30 стр.210=Ф.F3r разд.2 стл.30 стр.31+Ф.F3r разд.2 стл.30 стр.66+Ф.F3r разд.2 стл.30 сумма стр.76-77+Ф.F3r разд.2 стл.30 сумма стр.96-100+Ф.F3r разд.2 стл.30 стр.104+Ф.F3r разд.2 стл.30 стр.108+Ф.F3r разд.2 стл.30 стр.128+Ф.F3r разд.2 стл.30 сумма стр.147-151+Ф.F3r разд.2 стл.30 сумма стр.155-156+Ф.F3r разд.2 стл.30 стр.167+Ф.F3r разд.2 стл.30 стр.170+Ф.F3r разд.2 стл.30 сумма стр.177-188+Ф.F3r разд.2 стл.30 сумма стр.195-196+Ф.F3r разд.2 стл.30 сумма стр.201-209</t>
  </si>
  <si>
    <t>Ф.F3r разд.2 стл.31 стр.210=Ф.F3r разд.2 стл.31 стр.31+Ф.F3r разд.2 стл.31 стр.66+Ф.F3r разд.2 стл.31 сумма стр.76-77+Ф.F3r разд.2 стл.31 сумма стр.96-100+Ф.F3r разд.2 стл.31 стр.104+Ф.F3r разд.2 стл.31 стр.108+Ф.F3r разд.2 стл.31 стр.128+Ф.F3r разд.2 стл.31 сумма стр.147-151+Ф.F3r разд.2 стл.31 сумма стр.155-156+Ф.F3r разд.2 стл.31 стр.167+Ф.F3r разд.2 стл.31 стр.170+Ф.F3r разд.2 стл.31 сумма стр.177-188+Ф.F3r разд.2 стл.31 сумма стр.195-196+Ф.F3r разд.2 стл.31 сумма стр.201-209</t>
  </si>
  <si>
    <t>Ф.F3r разд.2 стл.32 стр.210=Ф.F3r разд.2 стл.32 стр.31+Ф.F3r разд.2 стл.32 стр.66+Ф.F3r разд.2 стл.32 сумма стр.76-77+Ф.F3r разд.2 стл.32 сумма стр.96-100+Ф.F3r разд.2 стл.32 стр.104+Ф.F3r разд.2 стл.32 стр.108+Ф.F3r разд.2 стл.32 стр.128+Ф.F3r разд.2 стл.32 сумма стр.147-151+Ф.F3r разд.2 стл.32 сумма стр.155-156+Ф.F3r разд.2 стл.32 стр.167+Ф.F3r разд.2 стл.32 стр.170+Ф.F3r разд.2 стл.32 сумма стр.177-188+Ф.F3r разд.2 стл.32 сумма стр.195-196+Ф.F3r разд.2 стл.32 сумма стр.201-209</t>
  </si>
  <si>
    <t>Ф.F3r разд.2 стл.33 стр.210=Ф.F3r разд.2 стл.33 стр.31+Ф.F3r разд.2 стл.33 стр.66+Ф.F3r разд.2 стл.33 сумма стр.76-77+Ф.F3r разд.2 стл.33 сумма стр.96-100+Ф.F3r разд.2 стл.33 стр.104+Ф.F3r разд.2 стл.33 стр.108+Ф.F3r разд.2 стл.33 стр.128+Ф.F3r разд.2 стл.33 сумма стр.147-151+Ф.F3r разд.2 стл.33 сумма стр.155-156+Ф.F3r разд.2 стл.33 стр.167+Ф.F3r разд.2 стл.33 стр.170+Ф.F3r разд.2 стл.33 сумма стр.177-188+Ф.F3r разд.2 стл.33 сумма стр.195-196+Ф.F3r разд.2 стл.33 сумма стр.201-209</t>
  </si>
  <si>
    <t>Ф.F3r разд.2 стл.4 стр.210=Ф.F3r разд.2 стл.4 стр.31+Ф.F3r разд.2 стл.4 стр.66+Ф.F3r разд.2 стл.4 сумма стр.76-77+Ф.F3r разд.2 стл.4 сумма стр.96-100+Ф.F3r разд.2 стл.4 стр.104+Ф.F3r разд.2 стл.4 стр.108+Ф.F3r разд.2 стл.4 стр.128+Ф.F3r разд.2 стл.4 сумма стр.147-151+Ф.F3r разд.2 стл.4 сумма стр.155-156+Ф.F3r разд.2 стл.4 стр.167+Ф.F3r разд.2 стл.4 стр.170+Ф.F3r разд.2 стл.4 сумма стр.177-188+Ф.F3r разд.2 стл.4 сумма стр.195-196+Ф.F3r разд.2 стл.4 сумма стр.201-209</t>
  </si>
  <si>
    <t>Ф.F3r разд.2 стл.5 стр.210=Ф.F3r разд.2 стл.5 стр.31+Ф.F3r разд.2 стл.5 стр.66+Ф.F3r разд.2 стл.5 сумма стр.76-77+Ф.F3r разд.2 стл.5 сумма стр.96-100+Ф.F3r разд.2 стл.5 стр.104+Ф.F3r разд.2 стл.5 стр.108+Ф.F3r разд.2 стл.5 стр.128+Ф.F3r разд.2 стл.5 сумма стр.147-151+Ф.F3r разд.2 стл.5 сумма стр.155-156+Ф.F3r разд.2 стл.5 стр.167+Ф.F3r разд.2 стл.5 стр.170+Ф.F3r разд.2 стл.5 сумма стр.177-188+Ф.F3r разд.2 стл.5 сумма стр.195-196+Ф.F3r разд.2 стл.5 сумма стр.201-209</t>
  </si>
  <si>
    <t>Ф.F3r разд.2 стл.6 стр.210=Ф.F3r разд.2 стл.6 стр.31+Ф.F3r разд.2 стл.6 стр.66+Ф.F3r разд.2 стл.6 сумма стр.76-77+Ф.F3r разд.2 стл.6 сумма стр.96-100+Ф.F3r разд.2 стл.6 стр.104+Ф.F3r разд.2 стл.6 стр.108+Ф.F3r разд.2 стл.6 стр.128+Ф.F3r разд.2 стл.6 сумма стр.147-151+Ф.F3r разд.2 стл.6 сумма стр.155-156+Ф.F3r разд.2 стл.6 стр.167+Ф.F3r разд.2 стл.6 стр.170+Ф.F3r разд.2 стл.6 сумма стр.177-188+Ф.F3r разд.2 стл.6 сумма стр.195-196+Ф.F3r разд.2 стл.6 сумма стр.201-209</t>
  </si>
  <si>
    <t>Ф.F3r разд.2 стл.7 стр.210=Ф.F3r разд.2 стл.7 стр.31+Ф.F3r разд.2 стл.7 стр.66+Ф.F3r разд.2 стл.7 сумма стр.76-77+Ф.F3r разд.2 стл.7 сумма стр.96-100+Ф.F3r разд.2 стл.7 стр.104+Ф.F3r разд.2 стл.7 стр.108+Ф.F3r разд.2 стл.7 стр.128+Ф.F3r разд.2 стл.7 сумма стр.147-151+Ф.F3r разд.2 стл.7 сумма стр.155-156+Ф.F3r разд.2 стл.7 стр.167+Ф.F3r разд.2 стл.7 стр.170+Ф.F3r разд.2 стл.7 сумма стр.177-188+Ф.F3r разд.2 стл.7 сумма стр.195-196+Ф.F3r разд.2 стл.7 сумма стр.201-209</t>
  </si>
  <si>
    <t>Ф.F3r разд.2 стл.8 стр.210=Ф.F3r разд.2 стл.8 стр.31+Ф.F3r разд.2 стл.8 стр.66+Ф.F3r разд.2 стл.8 сумма стр.76-77+Ф.F3r разд.2 стл.8 сумма стр.96-100+Ф.F3r разд.2 стл.8 стр.104+Ф.F3r разд.2 стл.8 стр.108+Ф.F3r разд.2 стл.8 стр.128+Ф.F3r разд.2 стл.8 сумма стр.147-151+Ф.F3r разд.2 стл.8 сумма стр.155-156+Ф.F3r разд.2 стл.8 стр.167+Ф.F3r разд.2 стл.8 стр.170+Ф.F3r разд.2 стл.8 сумма стр.177-188+Ф.F3r разд.2 стл.8 сумма стр.195-196+Ф.F3r разд.2 стл.8 сумма стр.201-209</t>
  </si>
  <si>
    <t>Ф.F3r разд.2 стл.9 стр.210=Ф.F3r разд.2 стл.9 стр.31+Ф.F3r разд.2 стл.9 стр.66+Ф.F3r разд.2 стл.9 сумма стр.76-77+Ф.F3r разд.2 стл.9 сумма стр.96-100+Ф.F3r разд.2 стл.9 стр.104+Ф.F3r разд.2 стл.9 стр.108+Ф.F3r разд.2 стл.9 стр.128+Ф.F3r разд.2 стл.9 сумма стр.147-151+Ф.F3r разд.2 стл.9 сумма стр.155-156+Ф.F3r разд.2 стл.9 стр.167+Ф.F3r разд.2 стл.9 стр.170+Ф.F3r разд.2 стл.9 сумма стр.177-188+Ф.F3r разд.2 стл.9 сумма стр.195-196+Ф.F3r разд.2 стл.9 сумма стр.201-209</t>
  </si>
  <si>
    <t>Ф.F3r разд.2 стл.1 стр.1=Ф.F3r разд.2 стл.1 стр.210+Ф.F3r разд.2 стл.1 стр.228</t>
  </si>
  <si>
    <t>Ф.F3r разд.2 стл.10 стр.1=Ф.F3r разд.2 стл.10 стр.210+Ф.F3r разд.2 стл.10 стр.228</t>
  </si>
  <si>
    <t>Ф.F3r разд.2 стл.11 стр.1=Ф.F3r разд.2 стл.11 стр.210+Ф.F3r разд.2 стл.11 стр.228</t>
  </si>
  <si>
    <t>Ф.F3r разд.2 стл.12 стр.1=Ф.F3r разд.2 стл.12 стр.210+Ф.F3r разд.2 стл.12 стр.228</t>
  </si>
  <si>
    <t>Ф.F3r разд.2 стл.13 стр.1=Ф.F3r разд.2 стл.13 стр.210+Ф.F3r разд.2 стл.13 стр.228</t>
  </si>
  <si>
    <t>Ф.F3r разд.2 стл.14 стр.1=Ф.F3r разд.2 стл.14 стр.210+Ф.F3r разд.2 стл.14 стр.228</t>
  </si>
  <si>
    <t>Ф.F3r разд.2 стл.15 стр.1=Ф.F3r разд.2 стл.15 стр.210+Ф.F3r разд.2 стл.15 стр.228</t>
  </si>
  <si>
    <t>Ф.F3r разд.2 стл.16 стр.1=Ф.F3r разд.2 стл.16 стр.210+Ф.F3r разд.2 стл.16 стр.228</t>
  </si>
  <si>
    <t>Ф.F3r разд.2 стл.17 стр.1=Ф.F3r разд.2 стл.17 стр.210+Ф.F3r разд.2 стл.17 стр.228</t>
  </si>
  <si>
    <t>Ф.F3r разд.2 стл.18 стр.1=Ф.F3r разд.2 стл.18 стр.210+Ф.F3r разд.2 стл.18 стр.228</t>
  </si>
  <si>
    <t>Ф.F3r разд.2 стл.19 стр.1=Ф.F3r разд.2 стл.19 стр.210+Ф.F3r разд.2 стл.19 стр.228</t>
  </si>
  <si>
    <t>Ф.F3r разд.2 стл.2 стр.1=Ф.F3r разд.2 стл.2 стр.210+Ф.F3r разд.2 стл.2 стр.228</t>
  </si>
  <si>
    <t>Ф.F3r разд.2 стл.20 стр.1=Ф.F3r разд.2 стл.20 стр.210+Ф.F3r разд.2 стл.20 стр.228</t>
  </si>
  <si>
    <t>Ф.F3r разд.2 стл.21 стр.1=Ф.F3r разд.2 стл.21 стр.210+Ф.F3r разд.2 стл.21 стр.228</t>
  </si>
  <si>
    <t>Ф.F3r разд.2 стл.22 стр.1=Ф.F3r разд.2 стл.22 стр.210+Ф.F3r разд.2 стл.22 стр.228</t>
  </si>
  <si>
    <t>Ф.F3r разд.2 стл.23 стр.1=Ф.F3r разд.2 стл.23 стр.210+Ф.F3r разд.2 стл.23 стр.228</t>
  </si>
  <si>
    <t>Ф.F3r разд.2 стл.24 стр.1=Ф.F3r разд.2 стл.24 стр.210+Ф.F3r разд.2 стл.24 стр.228</t>
  </si>
  <si>
    <t>Ф.F3r разд.2 стл.25 стр.1=Ф.F3r разд.2 стл.25 стр.210+Ф.F3r разд.2 стл.25 стр.228</t>
  </si>
  <si>
    <t>Ф.F3r разд.2 стл.26 стр.1=Ф.F3r разд.2 стл.26 стр.210+Ф.F3r разд.2 стл.26 стр.228</t>
  </si>
  <si>
    <t>Ф.F3r разд.2 стл.27 стр.1=Ф.F3r разд.2 стл.27 стр.210+Ф.F3r разд.2 стл.27 стр.228</t>
  </si>
  <si>
    <t>Ф.F3r разд.2 стл.28 стр.1=Ф.F3r разд.2 стл.28 стр.210+Ф.F3r разд.2 стл.28 стр.228</t>
  </si>
  <si>
    <t>Ф.F3r разд.2 стл.29 стр.1=Ф.F3r разд.2 стл.29 стр.210+Ф.F3r разд.2 стл.29 стр.228</t>
  </si>
  <si>
    <t>Ф.F3r разд.2 стл.3 стр.1=Ф.F3r разд.2 стл.3 стр.210+Ф.F3r разд.2 стл.3 стр.228</t>
  </si>
  <si>
    <t>Ф.F3r разд.2 стл.30 стр.1=Ф.F3r разд.2 стл.30 стр.210+Ф.F3r разд.2 стл.30 стр.228</t>
  </si>
  <si>
    <t>Ф.F3r разд.2 стл.31 стр.1=Ф.F3r разд.2 стл.31 стр.210+Ф.F3r разд.2 стл.31 стр.228</t>
  </si>
  <si>
    <t>Ф.F3r разд.2 стл.32 стр.1=Ф.F3r разд.2 стл.32 стр.210+Ф.F3r разд.2 стл.32 стр.228</t>
  </si>
  <si>
    <t>Ф.F3r разд.2 стл.33 стр.1=Ф.F3r разд.2 стл.33 стр.210+Ф.F3r разд.2 стл.33 стр.228</t>
  </si>
  <si>
    <t>Ф.F3r разд.2 стл.4 стр.1=Ф.F3r разд.2 стл.4 стр.210+Ф.F3r разд.2 стл.4 стр.228</t>
  </si>
  <si>
    <t>Ф.F3r разд.2 стл.5 стр.1=Ф.F3r разд.2 стл.5 стр.210+Ф.F3r разд.2 стл.5 стр.228</t>
  </si>
  <si>
    <t>Ф.F3r разд.2 стл.6 стр.1=Ф.F3r разд.2 стл.6 стр.210+Ф.F3r разд.2 стл.6 стр.228</t>
  </si>
  <si>
    <t>Ф.F3r разд.2 стл.7 стр.1=Ф.F3r разд.2 стл.7 стр.210+Ф.F3r разд.2 стл.7 стр.228</t>
  </si>
  <si>
    <t>Ф.F3r разд.2 стл.8 стр.1=Ф.F3r разд.2 стл.8 стр.210+Ф.F3r разд.2 стл.8 стр.228</t>
  </si>
  <si>
    <t>Ф.F3r разд.2 стл.9 стр.1=Ф.F3r разд.2 стл.9 стр.210+Ф.F3r разд.2 стл.9 стр.228</t>
  </si>
  <si>
    <t>Ф.F3r разд.12 стл.2 стр.1=0</t>
  </si>
  <si>
    <t>Ф.F3r разд.12 стл.2 стр.10=0</t>
  </si>
  <si>
    <t>Ф.F3r разд.12 стл.2 стр.11=0</t>
  </si>
  <si>
    <t>Ф.F3r разд.12 стл.2 стр.12=0</t>
  </si>
  <si>
    <t>Ф.F3r разд.12 стл.2 стр.13=0</t>
  </si>
  <si>
    <t>Ф.F3r разд.12 стл.2 стр.14=0</t>
  </si>
  <si>
    <t>Ф.F3r разд.12 стл.2 стр.15=0</t>
  </si>
  <si>
    <t>Ф.F3r разд.12 стл.2 стр.16=0</t>
  </si>
  <si>
    <t>Ф.F3r разд.12 стл.2 стр.17=0</t>
  </si>
  <si>
    <t>Ф.F3r разд.12 стл.2 стр.18=0</t>
  </si>
  <si>
    <t>Ф.F3r разд.12 стл.2 стр.19=0</t>
  </si>
  <si>
    <t>Ф.F3r разд.12 стл.2 стр.2=0</t>
  </si>
  <si>
    <t>Ф.F3r разд.12 стл.2 стр.3=0</t>
  </si>
  <si>
    <t>Ф.F3r разд.12 стл.2 стр.4=0</t>
  </si>
  <si>
    <t>Ф.F3r разд.12 стл.2 стр.5=0</t>
  </si>
  <si>
    <t>Ф.F3r разд.12 стл.2 стр.6=0</t>
  </si>
  <si>
    <t>Ф.F3r разд.12 стл.2 стр.7=0</t>
  </si>
  <si>
    <t>Ф.F3r разд.12 стл.2 стр.8=0</t>
  </si>
  <si>
    <t>Ф.F3r разд.12 стл.2 стр.9=0</t>
  </si>
  <si>
    <t>Ф.F3r разд.12 стл.3 стр.1=0</t>
  </si>
  <si>
    <t>Ф.F3r разд.12 стл.3 стр.10=0</t>
  </si>
  <si>
    <t>Ф.F3r разд.12 стл.3 стр.11=0</t>
  </si>
  <si>
    <t>Ф.F3r разд.12 стл.3 стр.12=0</t>
  </si>
  <si>
    <t>Ф.F3r разд.12 стл.3 стр.13=0</t>
  </si>
  <si>
    <t>Ф.F3r разд.12 стл.3 стр.14=0</t>
  </si>
  <si>
    <t>Ф.F3r разд.12 стл.3 стр.15=0</t>
  </si>
  <si>
    <t>Ф.F3r разд.12 стл.3 стр.16=0</t>
  </si>
  <si>
    <t>Ф.F3r разд.12 стл.3 стр.17=0</t>
  </si>
  <si>
    <t>Ф.F3r разд.12 стл.3 стр.18=0</t>
  </si>
  <si>
    <t>Ф.F3r разд.12 стл.3 стр.19=0</t>
  </si>
  <si>
    <t>Ф.F3r разд.12 стл.3 стр.2=0</t>
  </si>
  <si>
    <t>Ф.F3r разд.12 стл.3 стр.3=0</t>
  </si>
  <si>
    <t>Ф.F3r разд.12 стл.3 стр.4=0</t>
  </si>
  <si>
    <t>Ф.F3r разд.12 стл.3 стр.5=0</t>
  </si>
  <si>
    <t>Ф.F3r разд.12 стл.3 стр.6=0</t>
  </si>
  <si>
    <t>Ф.F3r разд.12 стл.3 стр.7=0</t>
  </si>
  <si>
    <t>Ф.F3r разд.12 стл.3 стр.8=0</t>
  </si>
  <si>
    <t>Ф.F3r разд.12 стл.3 стр.9=0</t>
  </si>
  <si>
    <t>Ф.F3r разд.9 стл.6 стр.8+Ф.F3r разд.9 стл.6 сумма стр.10-11=0</t>
  </si>
  <si>
    <t>Ф.F3r разд.9 стл.8 стр.8+Ф.F3r разд.9 стл.8 сумма стр.10-11=0</t>
  </si>
  <si>
    <t>Ф.F3r разд.9 стл.5 сумма стр.2-4+Ф.F3r разд.9 стл.5 стр.6=0</t>
  </si>
  <si>
    <t>Ф.F3r разд.9 стл.4 стр.8+Ф.F3r разд.9 стл.4 сумма стр.10-11=0</t>
  </si>
  <si>
    <t>Ф.F3r разд.9 стл.7 сумма стр.2-4+Ф.F3r разд.9 стл.7 стр.6=0</t>
  </si>
  <si>
    <t>Ф.F3r разд.9 стл.3 сумма стр.2-4+Ф.F3r разд.9 стл.3 стр.6=0</t>
  </si>
  <si>
    <t>Ф.F3r разд.9 стл.2 стр.8+Ф.F3r разд.9 стл.2 сумма стр.10-11=0</t>
  </si>
  <si>
    <t>Ф.F3r разд.9 стл.1 сумма стр.2-4+Ф.F3r разд.9 стл.1 стр.6=0</t>
  </si>
  <si>
    <t>Ф.F3r разд.3 стл.10 стр.198=0</t>
  </si>
  <si>
    <t>Ф.F3r разд.3 стл.10 стр.199=0</t>
  </si>
  <si>
    <t>Ф.F3r разд.3 стл.10 стр.200=0</t>
  </si>
  <si>
    <t>Ф.F3r разд.3 стл.10 стр.201=0</t>
  </si>
  <si>
    <t>Ф.F3r разд.3 стл.10 стр.202=0</t>
  </si>
  <si>
    <t>Ф.F3r разд.3 стл.10 стр.203=0</t>
  </si>
  <si>
    <t>Ф.F3r разд.3 стл.10 стр.204=0</t>
  </si>
  <si>
    <t>Ф.F3r разд.3 стл.10 стр.205=0</t>
  </si>
  <si>
    <t>Ф.F3r разд.3 стл.10 стр.206=0</t>
  </si>
  <si>
    <t>Ф.F3r разд.3 стл.10 стр.207=0</t>
  </si>
  <si>
    <t>Ф.F3r разд.3 стл.10 стр.208=0</t>
  </si>
  <si>
    <t>Ф.F3r разд.3 стл.10 стр.210=0</t>
  </si>
  <si>
    <t>Ф.F3r разд.3 стл.10 стр.211=0</t>
  </si>
  <si>
    <t>Ф.F3r разд.3 стл.10 стр.212=0</t>
  </si>
  <si>
    <t>Ф.F3r разд.3 стл.10 стр.213=0</t>
  </si>
  <si>
    <t>Ф.F3r разд.3 стл.10 стр.214=0</t>
  </si>
  <si>
    <t>Ф.F3r разд.3 стл.10 стр.215=0</t>
  </si>
  <si>
    <t>Ф.F3r разд.3 стл.10 стр.216=0</t>
  </si>
  <si>
    <t>Ф.F3r разд.3 стл.10 стр.217=0</t>
  </si>
  <si>
    <t>Ф.F3r разд.3 стл.10 сумма стр.219-228+Ф.F3r разд.3 стл.10 сумма стр.232-233+Ф.F3r разд.3 стл.10 сумма стр.239-312=0</t>
  </si>
  <si>
    <t>Ф.F3r разд.3 стл.14 стр.165=0</t>
  </si>
  <si>
    <t>Ф.F3r разд.3 стл.14 стр.166=0</t>
  </si>
  <si>
    <t>Ф.F3r разд.3 стл.14 стр.167=0</t>
  </si>
  <si>
    <t>Ф.F3r разд.3 стл.14 стр.168=0</t>
  </si>
  <si>
    <t>Ф.F3r разд.3 стл.14 стр.169=0</t>
  </si>
  <si>
    <t>Ф.F3r разд.3 стл.14 стр.170=0</t>
  </si>
  <si>
    <t>Ф.F3r разд.3 стл.14 стр.171=0</t>
  </si>
  <si>
    <t>Ф.F3r разд.3 стл.14 стр.172=0</t>
  </si>
  <si>
    <t>Ф.F3r разд.3 стл.14 стр.173=0</t>
  </si>
  <si>
    <t>Ф.F3r разд.3 стл.14 стр.174=0</t>
  </si>
  <si>
    <t>Ф.F3r разд.3 стл.14 стр.175=0</t>
  </si>
  <si>
    <t>Ф.F3r разд.3 стл.14 стр.176=0</t>
  </si>
  <si>
    <t>Ф.F3r разд.3 стл.14 стр.177=0</t>
  </si>
  <si>
    <t>Ф.F3r разд.3 стл.14 стр.178=0</t>
  </si>
  <si>
    <t>Ф.F3r разд.3 стл.14 стр.179=0</t>
  </si>
  <si>
    <t>Ф.F3r разд.3 стл.14 стр.180=0</t>
  </si>
  <si>
    <t>Ф.F3r разд.3 стл.14 стр.181=0</t>
  </si>
  <si>
    <t>Ф.F3r разд.3 стл.14 стр.182=0</t>
  </si>
  <si>
    <t>Ф.F3r разд.3 стл.14 стр.183=0</t>
  </si>
  <si>
    <t>Ф.F3r разд.3 стл.14 стр.184=0</t>
  </si>
  <si>
    <t>Ф.F3r разд.3 стл.14 стр.185=0</t>
  </si>
  <si>
    <t>Ф.F3r разд.3 стл.14 стр.186=0</t>
  </si>
  <si>
    <t>Ф.F3r разд.3 стл.14 стр.187=0</t>
  </si>
  <si>
    <t>Ф.F3r разд.3 стл.14 стр.188=0</t>
  </si>
  <si>
    <t>Ф.F3r разд.3 стл.14 стр.189=0</t>
  </si>
  <si>
    <t>Ф.F3r разд.3 стл.14 стр.190=0</t>
  </si>
  <si>
    <t>Ф.F3r разд.3 стл.14 стр.191=0</t>
  </si>
  <si>
    <t>Ф.F3r разд.3 стл.14 стр.192=0</t>
  </si>
  <si>
    <t>Ф.F3r разд.3 стл.14 стр.193=0</t>
  </si>
  <si>
    <t>Ф.F3r разд.3 стл.14 стр.194=0</t>
  </si>
  <si>
    <t>Ф.F3r разд.3 стл.14 стр.195=0</t>
  </si>
  <si>
    <t>Ф.F3r разд.3 стл.14 стр.196=0</t>
  </si>
  <si>
    <t>Ф.F3r разд.3 стл.14 стр.197=0</t>
  </si>
  <si>
    <t>Ф.F3r разд.3 стл.14 стр.198=0</t>
  </si>
  <si>
    <t>Ф.F3r разд.3 стл.14 стр.199=0</t>
  </si>
  <si>
    <t>Ф.F3r разд.3 стл.14 стр.200=0</t>
  </si>
  <si>
    <t>Ф.F3r разд.3 стл.14 стр.201=0</t>
  </si>
  <si>
    <t>Ф.F3r разд.3 стл.14 стр.202=0</t>
  </si>
  <si>
    <t>Ф.F3r разд.3 стл.14 стр.203=0</t>
  </si>
  <si>
    <t>Ф.F3r разд.3 стл.14 стр.204=0</t>
  </si>
  <si>
    <t>Ф.F3r разд.3 стл.14 стр.205=0</t>
  </si>
  <si>
    <t>Ф.F3r разд.3 стл.14 стр.206=0</t>
  </si>
  <si>
    <t>Ф.F3r разд.3 стл.14 стр.207=0</t>
  </si>
  <si>
    <t>Ф.F3r разд.3 стл.14 стр.208=0</t>
  </si>
  <si>
    <t>Ф.F3r разд.3 стл.14 стр.210=0</t>
  </si>
  <si>
    <t>Ф.F3r разд.3 стл.14 стр.211=0</t>
  </si>
  <si>
    <t>Ф.F3r разд.3 стл.14 стр.212=0</t>
  </si>
  <si>
    <t>Ф.F3r разд.3 стл.14 стр.213=0</t>
  </si>
  <si>
    <t>Ф.F3r разд.3 стл.14 стр.214=0</t>
  </si>
  <si>
    <t>Ф.F3r разд.3 стл.14 стр.215=0</t>
  </si>
  <si>
    <t>Ф.F3r разд.3 стл.14 стр.216=0</t>
  </si>
  <si>
    <t>Ф.F3r разд.3 стл.14 стр.217=0</t>
  </si>
  <si>
    <t>Ф.F3r разд.3 стл.14 стр.218=0</t>
  </si>
  <si>
    <t>Ф.F3r разд.3 стл.14 стр.219=0</t>
  </si>
  <si>
    <t>Ф.F3r разд.3 стл.14 стр.220=0</t>
  </si>
  <si>
    <t>Ф.F3r разд.3 стл.14 стр.221=0</t>
  </si>
  <si>
    <t>Ф.F3r разд.3 стл.14 стр.222=0</t>
  </si>
  <si>
    <t>Ф.F3r разд.3 стл.14 стр.223=0</t>
  </si>
  <si>
    <t>Ф.F3r разд.3 стл.14 стр.224=0</t>
  </si>
  <si>
    <t>Ф.F3r разд.3 стл.14 стр.225=0</t>
  </si>
  <si>
    <t>Ф.F3r разд.3 стл.14 стр.226=0</t>
  </si>
  <si>
    <t>Ф.F3r разд.3 стл.14 стр.227=0</t>
  </si>
  <si>
    <t>Ф.F3r разд.3 стл.14 стр.228=0</t>
  </si>
  <si>
    <t>Ф.F3r разд.3 стл.14 стр.229=0</t>
  </si>
  <si>
    <t>Ф.F3r разд.3 стл.14 стр.230=0</t>
  </si>
  <si>
    <t>Ф.F3r разд.3 стл.14 стр.231=0</t>
  </si>
  <si>
    <t>Ф.F3r разд.3 стл.14 стр.232=0</t>
  </si>
  <si>
    <t>Ф.F3r разд.3 стл.14 стр.233=0</t>
  </si>
  <si>
    <t>Ф.F3r разд.3 стл.14 стр.234=0</t>
  </si>
  <si>
    <t>Ф.F3r разд.3 стл.14 стр.235=0</t>
  </si>
  <si>
    <t>Ф.F3r разд.3 стл.14 стр.236=0</t>
  </si>
  <si>
    <t>Ф.F3r разд.3 стл.14 стр.237=0</t>
  </si>
  <si>
    <t>Ф.F3r разд.3 стл.14 стр.238=0</t>
  </si>
  <si>
    <t>Ф.F3r разд.3 стл.14 стр.239=0</t>
  </si>
  <si>
    <t>Ф.F3r разд.3 стл.14 стр.240=0</t>
  </si>
  <si>
    <t>Ф.F3r разд.3 стл.14 стр.241=0</t>
  </si>
  <si>
    <t>Ф.F3r разд.3 стл.14 стр.242=0</t>
  </si>
  <si>
    <t>Ф.F3r разд.3 стл.14 стр.243=0</t>
  </si>
  <si>
    <t>Ф.F3r разд.3 стл.14 стр.244=0</t>
  </si>
  <si>
    <t>Ф.F3r разд.3 стл.14 стр.245=0</t>
  </si>
  <si>
    <t>Ф.F3r разд.3 стл.14 стр.246=0</t>
  </si>
  <si>
    <t>Ф.F3r разд.3 стл.14 стр.247=0</t>
  </si>
  <si>
    <t>Ф.F3r разд.3 стл.14 стр.248=0</t>
  </si>
  <si>
    <t>Ф.F3r разд.3 стл.14 стр.249=0</t>
  </si>
  <si>
    <t>Ф.F3r разд.3 стл.14 стр.250=0</t>
  </si>
  <si>
    <t>Ф.F3r разд.3 стл.14 стр.251=0</t>
  </si>
  <si>
    <t>Ф.F3r разд.3 стл.14 стр.252=0</t>
  </si>
  <si>
    <t>Ф.F3r разд.3 стл.14 стр.253=0</t>
  </si>
  <si>
    <t>Ф.F3r разд.3 стл.14 стр.254=0</t>
  </si>
  <si>
    <t>Ф.F3r разд.3 стл.14 стр.255=0</t>
  </si>
  <si>
    <t>Ф.F3r разд.3 стл.14 стр.256=0</t>
  </si>
  <si>
    <t>Ф.F3r разд.3 стл.14 стр.257=0</t>
  </si>
  <si>
    <t>Ф.F3r разд.3 стл.14 стр.258=0</t>
  </si>
  <si>
    <t>Ф.F3r разд.3 стл.14 стр.259=0</t>
  </si>
  <si>
    <t>Ф.F3r разд.3 стл.14 стр.260=0</t>
  </si>
  <si>
    <t>Ф.F3r разд.3 стл.14 стр.261=0</t>
  </si>
  <si>
    <t>Ф.F3r разд.3 стл.14 стр.262=0</t>
  </si>
  <si>
    <t>Ф.F3r разд.3 стл.14 стр.263=0</t>
  </si>
  <si>
    <t>Ф.F3r разд.3 стл.14 стр.264=0</t>
  </si>
  <si>
    <t>Ф.F3r разд.3 стл.14 стр.265=0</t>
  </si>
  <si>
    <t>Ф.F3r разд.3 стл.14 стр.266=0</t>
  </si>
  <si>
    <t>Ф.F3r разд.3 стл.14 стр.267=0</t>
  </si>
  <si>
    <t>Ф.F3r разд.3 стл.14 стр.268=0</t>
  </si>
  <si>
    <t>Ф.F3r разд.3 стл.14 стр.269=0</t>
  </si>
  <si>
    <t>Ф.F3r разд.3 стл.14 стр.270=0</t>
  </si>
  <si>
    <t>Ф.F3r разд.3 стл.14 стр.271=0</t>
  </si>
  <si>
    <t>Ф.F3r разд.3 стл.14 стр.272=0</t>
  </si>
  <si>
    <t>Ф.F3r разд.3 стл.14 стр.273=0</t>
  </si>
  <si>
    <t>Ф.F3r разд.3 стл.14 стр.274=0</t>
  </si>
  <si>
    <t>Ф.F3r разд.3 стл.14 стр.275=0</t>
  </si>
  <si>
    <t>Ф.F3r разд.3 стл.14 стр.276=0</t>
  </si>
  <si>
    <t>Ф.F3r разд.3 стл.14 стр.277=0</t>
  </si>
  <si>
    <t>Ф.F3r разд.3 стл.14 стр.278=0</t>
  </si>
  <si>
    <t>Ф.F3r разд.3 стл.14 стр.279=0</t>
  </si>
  <si>
    <t>Ф.F3r разд.3 стл.14 стр.280=0</t>
  </si>
  <si>
    <t>Ф.F3r разд.3 стл.14 стр.281=0</t>
  </si>
  <si>
    <t>Ф.F3r разд.3 стл.14 стр.282=0</t>
  </si>
  <si>
    <t>Ф.F3r разд.3 стл.14 стр.283=0</t>
  </si>
  <si>
    <t>Ф.F3r разд.3 стл.14 стр.284=0</t>
  </si>
  <si>
    <t>Ф.F3r разд.3 стл.14 стр.285=0</t>
  </si>
  <si>
    <t>Ф.F3r разд.3 стл.14 стр.286=0</t>
  </si>
  <si>
    <t>Ф.F3r разд.3 стл.14 стр.287=0</t>
  </si>
  <si>
    <t>Ф.F3r разд.3 стл.14 стр.288=0</t>
  </si>
  <si>
    <t>Ф.F3r разд.3 стл.14 стр.289=0</t>
  </si>
  <si>
    <t>Ф.F3r разд.3 стл.14 стр.290=0</t>
  </si>
  <si>
    <t>Ф.F3r разд.3 стл.14 стр.291=0</t>
  </si>
  <si>
    <t>Ф.F3r разд.3 стл.14 стр.292=0</t>
  </si>
  <si>
    <t>Ф.F3r разд.3 стл.14 стр.293=0</t>
  </si>
  <si>
    <t>Ф.F3r разд.3 стл.14 стр.294=0</t>
  </si>
  <si>
    <t>Ф.F3r разд.3 стл.14 стр.295=0</t>
  </si>
  <si>
    <t>Ф.F3r разд.3 стл.14 стр.296=0</t>
  </si>
  <si>
    <t>Ф.F3r разд.3 стл.14 стр.297=0</t>
  </si>
  <si>
    <t>Ф.F3r разд.3 стл.14 стр.298=0</t>
  </si>
  <si>
    <t>Ф.F3r разд.3 стл.14 стр.299=0</t>
  </si>
  <si>
    <t>Ф.F3r разд.3 стл.14 стр.300=0</t>
  </si>
  <si>
    <t>Ф.F3r разд.3 стл.14 стр.301=0</t>
  </si>
  <si>
    <t>Ф.F3r разд.3 стл.14 стр.302=0</t>
  </si>
  <si>
    <t>Ф.F3r разд.3 стл.14 стр.303=0</t>
  </si>
  <si>
    <t>Ф.F3r разд.3 стл.14 стр.304=0</t>
  </si>
  <si>
    <t>Ф.F3r разд.3 стл.14 стр.305=0</t>
  </si>
  <si>
    <t>Ф.F3r разд.3 стл.14 стр.306=0</t>
  </si>
  <si>
    <t>Ф.F3r разд.3 стл.14 стр.307=0</t>
  </si>
  <si>
    <t>Ф.F3r разд.3 стл.14 стр.308=0</t>
  </si>
  <si>
    <t>Ф.F3r разд.3 стл.14 стр.309=0</t>
  </si>
  <si>
    <t>Ф.F3r разд.3 стл.14 стр.310=0</t>
  </si>
  <si>
    <t>Ф.F3r разд.3 стл.14 стр.311=0</t>
  </si>
  <si>
    <t>Ф.F3r разд.3 стл.14 стр.312=0</t>
  </si>
  <si>
    <t>Ф.F3r разд.3 сумма стл.6-15 стр.223+Ф.F3r разд.3 сумма стл.20-31 стр.223=0</t>
  </si>
  <si>
    <t>Ф.F3r разд.3 сумма стл.6-15 стр.253+Ф.F3r разд.3 сумма стл.20-31 стр.253=0</t>
  </si>
  <si>
    <t>Ф.F3r разд.3 сумма стл.6-15 стр.269+Ф.F3r разд.3 сумма стл.20-31 стр.269=0</t>
  </si>
  <si>
    <t>Ф.F3r разд.3 стл.10 стр.165=0</t>
  </si>
  <si>
    <t>Ф.F3r разд.3 стл.10 стр.166=0</t>
  </si>
  <si>
    <t>Ф.F3r разд.3 стл.10 стр.167=0</t>
  </si>
  <si>
    <t>Ф.F3r разд.3 стл.10 стр.168=0</t>
  </si>
  <si>
    <t>Ф.F3r разд.3 стл.10 стр.169=0</t>
  </si>
  <si>
    <t>Ф.F3r разд.3 стл.10 стр.170=0</t>
  </si>
  <si>
    <t>Ф.F3r разд.3 стл.10 стр.171=0</t>
  </si>
  <si>
    <t>Ф.F3r разд.3 стл.10 стр.172=0</t>
  </si>
  <si>
    <t>Ф.F3r разд.3 стл.10 стр.173=0</t>
  </si>
  <si>
    <t>Ф.F3r разд.3 стл.10 стр.174=0</t>
  </si>
  <si>
    <t>Ф.F3r разд.3 стл.10 стр.175=0</t>
  </si>
  <si>
    <t>Ф.F3r разд.3 стл.10 стр.176=0</t>
  </si>
  <si>
    <t>Ф.F3r разд.3 стл.10 стр.177=0</t>
  </si>
  <si>
    <t>Ф.F3r разд.3 стл.10 стр.178=0</t>
  </si>
  <si>
    <t>Ф.F3r разд.3 стл.10 стр.179=0</t>
  </si>
  <si>
    <t>Ф.F3r разд.3 стл.10 стр.180=0</t>
  </si>
  <si>
    <t>Ф.F3r разд.3 стл.10 стр.181=0</t>
  </si>
  <si>
    <t>Ф.F3r разд.3 стл.10 стр.182=0</t>
  </si>
  <si>
    <t>Ф.F3r разд.3 стл.10 стр.183=0</t>
  </si>
  <si>
    <t>Ф.F3r разд.3 стл.10 стр.184=0</t>
  </si>
  <si>
    <t>Ф.F3r разд.3 стл.10 стр.185=0</t>
  </si>
  <si>
    <t>Ф.F3r разд.3 стл.10 стр.186=0</t>
  </si>
  <si>
    <t>Ф.F3r разд.3 стл.10 стр.187=0</t>
  </si>
  <si>
    <t>Ф.F3r разд.3 стл.10 стр.188=0</t>
  </si>
  <si>
    <t>Ф.F3r разд.3 стл.24 стр.207=0</t>
  </si>
  <si>
    <t>Ф.F3r разд.3 стл.25 стр.207=0</t>
  </si>
  <si>
    <t>Ф.F3r разд.3 стл.26 стр.207=0</t>
  </si>
  <si>
    <t>Ф.F3r разд.3 стл.27 стр.207=0</t>
  </si>
  <si>
    <t>Ф.F3r разд.3 стл.28 стр.207=0</t>
  </si>
  <si>
    <t>Ф.F3r разд.3 стл.24 стр.199=0</t>
  </si>
  <si>
    <t>Ф.F3r разд.3 стл.24 стр.200=0</t>
  </si>
  <si>
    <t>Ф.F3r разд.3 стл.24 стр.201=0</t>
  </si>
  <si>
    <t>Ф.F3r разд.3 стл.24 стр.202=0</t>
  </si>
  <si>
    <t>Ф.F3r разд.3 стл.24 стр.203=0</t>
  </si>
  <si>
    <t>Ф.F3r разд.3 стл.25 стр.199=0</t>
  </si>
  <si>
    <t>Ф.F3r разд.3 стл.25 стр.200=0</t>
  </si>
  <si>
    <t>Ф.F3r разд.3 стл.25 стр.201=0</t>
  </si>
  <si>
    <t>Ф.F3r разд.3 стл.25 стр.202=0</t>
  </si>
  <si>
    <t>Ф.F3r разд.3 стл.25 стр.203=0</t>
  </si>
  <si>
    <t>Ф.F3r разд.3 стл.26 стр.199=0</t>
  </si>
  <si>
    <t>Ф.F3r разд.3 стл.26 стр.200=0</t>
  </si>
  <si>
    <t>Ф.F3r разд.3 стл.26 стр.201=0</t>
  </si>
  <si>
    <t>Ф.F3r разд.3 стл.26 стр.202=0</t>
  </si>
  <si>
    <t>Ф.F3r разд.3 стл.26 стр.203=0</t>
  </si>
  <si>
    <t>Ф.F3r разд.3 стл.27 стр.199=0</t>
  </si>
  <si>
    <t>Ф.F3r разд.3 стл.27 стр.200=0</t>
  </si>
  <si>
    <t>Ф.F3r разд.3 стл.27 стр.201=0</t>
  </si>
  <si>
    <t>Ф.F3r разд.3 стл.27 стр.202=0</t>
  </si>
  <si>
    <t>Ф.F3r разд.3 стл.27 стр.203=0</t>
  </si>
  <si>
    <t>Ф.F3r разд.3 стл.28 стр.199=0</t>
  </si>
  <si>
    <t>Ф.F3r разд.3 стл.28 стр.200=0</t>
  </si>
  <si>
    <t>Ф.F3r разд.3 стл.28 стр.201=0</t>
  </si>
  <si>
    <t>Ф.F3r разд.3 стл.28 стр.202=0</t>
  </si>
  <si>
    <t>Ф.F3r разд.3 стл.28 стр.203=0</t>
  </si>
  <si>
    <t>Ф.F3r разд.3 стл.1 стр.168+Ф.F3r разд.3 стл.1 сумма стр.196-197=0</t>
  </si>
  <si>
    <t>Ф.F3r разд.3 стл.10 стр.168+Ф.F3r разд.3 стл.10 сумма стр.196-197=0</t>
  </si>
  <si>
    <t>Ф.F3r разд.3 стл.11 стр.168+Ф.F3r разд.3 стл.11 сумма стр.196-197=0</t>
  </si>
  <si>
    <t>Ф.F3r разд.3 стл.12 стр.168+Ф.F3r разд.3 стл.12 сумма стр.196-197=0</t>
  </si>
  <si>
    <t>Ф.F3r разд.3 стл.13 стр.168+Ф.F3r разд.3 стл.13 сумма стр.196-197=0</t>
  </si>
  <si>
    <t>Ф.F3r разд.3 стл.14 стр.168+Ф.F3r разд.3 стл.14 сумма стр.196-197=0</t>
  </si>
  <si>
    <t>Ф.F3r разд.3 стл.15 стр.168+Ф.F3r разд.3 стл.15 сумма стр.196-197=0</t>
  </si>
  <si>
    <t>Ф.F3r разд.3 стл.16 стр.168+Ф.F3r разд.3 стл.16 сумма стр.196-197=0</t>
  </si>
  <si>
    <t>Ф.F3r разд.3 стл.17 стр.168+Ф.F3r разд.3 стл.17 сумма стр.196-197=0</t>
  </si>
  <si>
    <t>Ф.F3r разд.3 стл.18 стр.168+Ф.F3r разд.3 стл.18 сумма стр.196-197=0</t>
  </si>
  <si>
    <t>Ф.F3r разд.3 стл.19 стр.168+Ф.F3r разд.3 стл.19 сумма стр.196-197=0</t>
  </si>
  <si>
    <t>Ф.F3r разд.3 стл.2 стр.168+Ф.F3r разд.3 стл.2 сумма стр.196-197=0</t>
  </si>
  <si>
    <t>Ф.F3r разд.3 стл.20 стр.168+Ф.F3r разд.3 стл.20 сумма стр.196-197=0</t>
  </si>
  <si>
    <t>Ф.F3r разд.3 стл.21 стр.168+Ф.F3r разд.3 стл.21 сумма стр.196-197=0</t>
  </si>
  <si>
    <t>Ф.F3r разд.3 стл.22 стр.168+Ф.F3r разд.3 стл.22 сумма стр.196-197=0</t>
  </si>
  <si>
    <t>Ф.F3r разд.3 стл.23 стр.168+Ф.F3r разд.3 стл.23 сумма стр.196-197=0</t>
  </si>
  <si>
    <t>Ф.F3r разд.3 стл.24 стр.168+Ф.F3r разд.3 стл.24 сумма стр.196-197=0</t>
  </si>
  <si>
    <t>Ф.F3r разд.3 стл.25 стр.168+Ф.F3r разд.3 стл.25 сумма стр.196-197=0</t>
  </si>
  <si>
    <t>Ф.F3r разд.3 стл.26 стр.168+Ф.F3r разд.3 стл.26 сумма стр.196-197=0</t>
  </si>
  <si>
    <t>Ф.F3r разд.3 стл.27 стр.168+Ф.F3r разд.3 стл.27 сумма стр.196-197=0</t>
  </si>
  <si>
    <t>Ф.F3r разд.3 стл.28 стр.168+Ф.F3r разд.3 стл.28 сумма стр.196-197=0</t>
  </si>
  <si>
    <t>Ф.F3r разд.3 стл.29 стр.168+Ф.F3r разд.3 стл.29 сумма стр.196-197=0</t>
  </si>
  <si>
    <t>Ф.F3r разд.3 стл.3 стр.168+Ф.F3r разд.3 стл.3 сумма стр.196-197=0</t>
  </si>
  <si>
    <t>Ф.F3r разд.3 стл.30 стр.168+Ф.F3r разд.3 стл.30 сумма стр.196-197=0</t>
  </si>
  <si>
    <t>Ф.F3r разд.3 стл.31 стр.168+Ф.F3r разд.3 стл.31 сумма стр.196-197=0</t>
  </si>
  <si>
    <t>Ф.F3r разд.3 стл.32 стр.168+Ф.F3r разд.3 стл.32 сумма стр.196-197=0</t>
  </si>
  <si>
    <t>Ф.F3r разд.3 стл.33 стр.168+Ф.F3r разд.3 стл.33 сумма стр.196-197=0</t>
  </si>
  <si>
    <t>Ф.F3r разд.3 стл.4 стр.168+Ф.F3r разд.3 стл.4 сумма стр.196-197=0</t>
  </si>
  <si>
    <t>Ф.F3r разд.3 стл.5 стр.168+Ф.F3r разд.3 стл.5 сумма стр.196-197=0</t>
  </si>
  <si>
    <t>Ф.F3r разд.3 стл.6 стр.168+Ф.F3r разд.3 стл.6 сумма стр.196-197=0</t>
  </si>
  <si>
    <t>Ф.F3r разд.3 стл.7 стр.168+Ф.F3r разд.3 стл.7 сумма стр.196-197=0</t>
  </si>
  <si>
    <t>Ф.F3r разд.3 стл.8 стр.168+Ф.F3r разд.3 стл.8 сумма стр.196-197=0</t>
  </si>
  <si>
    <t>Ф.F3r разд.3 стл.9 стр.168+Ф.F3r разд.3 стл.9 сумма стр.196-197=0</t>
  </si>
  <si>
    <t>Ф.F3r разд.3 стл.23 стр.169=0</t>
  </si>
  <si>
    <t>Ф.F3r разд.3 стл.23 стр.170=0</t>
  </si>
  <si>
    <t>Ф.F3r разд.3 стл.24 стр.169=0</t>
  </si>
  <si>
    <t>Ф.F3r разд.3 стл.24 стр.170=0</t>
  </si>
  <si>
    <t>Ф.F3r разд.3 стл.25 стр.169=0</t>
  </si>
  <si>
    <t>Ф.F3r разд.3 стл.25 стр.170=0</t>
  </si>
  <si>
    <t>Ф.F3r разд.3 стл.26 стр.169=0</t>
  </si>
  <si>
    <t>Ф.F3r разд.3 стл.26 стр.170=0</t>
  </si>
  <si>
    <t>Ф.F3r разд.3 стл.27 стр.169=0</t>
  </si>
  <si>
    <t>Ф.F3r разд.3 стл.27 стр.170=0</t>
  </si>
  <si>
    <t>Ф.F3r разд.3 стл.28 стр.169=0</t>
  </si>
  <si>
    <t>Ф.F3r разд.3 стл.28 стр.170=0</t>
  </si>
  <si>
    <t>Ф.F3r разд.3 сумма стл.6-15 стр.149+Ф.F3r разд.3 сумма стл.20-31 стр.149=0</t>
  </si>
  <si>
    <t>08.08.2019</t>
  </si>
  <si>
    <t>Ф.F3r разд.3 сумма стл.6-15 стр.150+Ф.F3r разд.3 сумма стл.20-31 стр.150=0</t>
  </si>
  <si>
    <t>Ф.F3r разд.3 сумма стл.6-15 стр.151+Ф.F3r разд.3 сумма стл.20-31 стр.151=0</t>
  </si>
  <si>
    <t>Ф.F3r разд.3 сумма стл.6-15 стр.152+Ф.F3r разд.3 сумма стл.20-31 стр.152=0</t>
  </si>
  <si>
    <t>Ф.F3r разд.3 сумма стл.6-15 стр.153+Ф.F3r разд.3 сумма стл.20-31 стр.153=0</t>
  </si>
  <si>
    <t>Ф.F3r разд.3 сумма стл.6-15 стр.154+Ф.F3r разд.3 сумма стл.20-31 стр.154=0</t>
  </si>
  <si>
    <t>Ф.F3r разд.3 сумма стл.6-15 стр.155+Ф.F3r разд.3 сумма стл.20-31 стр.155=0</t>
  </si>
  <si>
    <t>Ф.F3r разд.3 сумма стл.6-15 стр.145+Ф.F3r разд.3 сумма стл.20-31 стр.145=0</t>
  </si>
  <si>
    <t>Ф.F3r разд.3 сумма стл.6-15 стр.146+Ф.F3r разд.3 сумма стл.20-31 стр.146=0</t>
  </si>
  <si>
    <t>Ф.F3r разд.3 сумма стл.6-15 стр.147+Ф.F3r разд.3 сумма стл.20-31 стр.147=0</t>
  </si>
  <si>
    <t>Ф.F3r разд.3 сумма стл.6-15 стр.158+Ф.F3r разд.3 сумма стл.20-31 стр.158=0</t>
  </si>
  <si>
    <t>13.08.2019</t>
  </si>
  <si>
    <t>Ф.F3r разд.3 сумма стл.6-15 стр.159+Ф.F3r разд.3 сумма стл.20-31 стр.159=0</t>
  </si>
  <si>
    <t>Ф.F3r разд.3 сумма стл.6-15 стр.160+Ф.F3r разд.3 сумма стл.20-31 стр.160=0</t>
  </si>
  <si>
    <t>Ф.F3r разд.3 сумма стл.6-15 стр.161+Ф.F3r разд.3 сумма стл.20-31 стр.161=0</t>
  </si>
  <si>
    <t>Ф.F3r разд.3 сумма стл.6-15 стр.162+Ф.F3r разд.3 сумма стл.20-31 стр.162=0</t>
  </si>
  <si>
    <t>Ф.F3r разд.3 сумма стл.6-15 стр.163+Ф.F3r разд.3 сумма стл.20-31 стр.163=0</t>
  </si>
  <si>
    <t>Ф.F3r разд.3 сумма стл.6-15 стр.164+Ф.F3r разд.3 сумма стл.20-31 стр.164=0</t>
  </si>
  <si>
    <t>Ф.F3r разд.3 сумма стл.6-15 стр.220+Ф.F3r разд.3 сумма стл.20-31 стр.220=0</t>
  </si>
  <si>
    <t>Ф.F3r разд.3 сумма стл.6-15 стр.102+Ф.F3r разд.3 сумма стл.20-31 стр.102=0</t>
  </si>
  <si>
    <t>Ф.F3r разд.3 сумма стл.6-15 стр.103+Ф.F3r разд.3 сумма стл.20-31 стр.103=0</t>
  </si>
  <si>
    <t>Ф.F3r разд.3 сумма стл.6-15 стр.104+Ф.F3r разд.3 сумма стл.20-31 стр.104=0</t>
  </si>
  <si>
    <t>Ф.F3r разд.3 сумма стл.6-15 стр.105+Ф.F3r разд.3 сумма стл.20-31 стр.105=0</t>
  </si>
  <si>
    <t>Ф.F3r разд.3 стл.10 стр.144+Ф.F3r разд.3 стл.14 стр.144=0</t>
  </si>
  <si>
    <t>Ф.F3r разд.3 стл.10 стр.148+Ф.F3r разд.3 стл.14 стр.148=0</t>
  </si>
  <si>
    <t>Ф.F3r разд.3 стл.10 стр.156+Ф.F3r разд.3 стл.14 стр.156=0</t>
  </si>
  <si>
    <t>Ф.F3r разд.3 стл.10 стр.157+Ф.F3r разд.3 стл.14 стр.157=0</t>
  </si>
  <si>
    <t>Ф.F3r разд.3 стл.10 стр.106+Ф.F3r разд.3 стл.14 стр.106=0</t>
  </si>
  <si>
    <t>Ф.F3r разд.3 стл.10 стр.107+Ф.F3r разд.3 стл.14 стр.107=0</t>
  </si>
  <si>
    <t>Ф.F3r разд.3 стл.10 стр.108+Ф.F3r разд.3 стл.14 стр.108=0</t>
  </si>
  <si>
    <t>Ф.F3r разд.3 стл.10 стр.109+Ф.F3r разд.3 стл.14 стр.109=0</t>
  </si>
  <si>
    <t>Ф.F3r разд.3 стл.10 стр.110+Ф.F3r разд.3 стл.14 стр.110=0</t>
  </si>
  <si>
    <t>Ф.F3r разд.3 стл.10 стр.111+Ф.F3r разд.3 стл.14 стр.111=0</t>
  </si>
  <si>
    <t>Ф.F3r разд.3 стл.10 стр.112+Ф.F3r разд.3 стл.14 стр.112=0</t>
  </si>
  <si>
    <t>Ф.F3r разд.3 стл.10 стр.113+Ф.F3r разд.3 стл.14 стр.113=0</t>
  </si>
  <si>
    <t>Ф.F3r разд.3 стл.10 стр.114+Ф.F3r разд.3 стл.14 стр.114=0</t>
  </si>
  <si>
    <t>Ф.F3r разд.3 стл.10 стр.115+Ф.F3r разд.3 стл.14 стр.115=0</t>
  </si>
  <si>
    <t>Ф.F3r разд.3 стл.10 стр.116+Ф.F3r разд.3 стл.14 стр.116=0</t>
  </si>
  <si>
    <t>Ф.F3r разд.3 стл.10 стр.117+Ф.F3r разд.3 стл.14 стр.117=0</t>
  </si>
  <si>
    <t>Ф.F3r разд.3 стл.10 стр.118+Ф.F3r разд.3 стл.14 стр.118=0</t>
  </si>
  <si>
    <t>Ф.F3r разд.3 стл.10 стр.119+Ф.F3r разд.3 стл.14 стр.119=0</t>
  </si>
  <si>
    <t>Ф.F3r разд.3 стл.10 стр.120+Ф.F3r разд.3 стл.14 стр.120=0</t>
  </si>
  <si>
    <t>Ф.F3r разд.3 стл.10 стр.100+Ф.F3r разд.3 стл.14 стр.100=0</t>
  </si>
  <si>
    <t>Ф.F3r разд.3 стл.10 стр.101+Ф.F3r разд.3 стл.14 стр.101=0</t>
  </si>
  <si>
    <t>Ф.F3r разд.3 стл.10 стр.99+Ф.F3r разд.3 стл.14 стр.99=0</t>
  </si>
  <si>
    <t>Ф.F3r разд.3 сумма стл.6-15 стр.72+Ф.F3r разд.3 сумма стл.20-31 стр.72=0</t>
  </si>
  <si>
    <t>Ф.F3r разд.3 сумма стл.6-15 стр.73+Ф.F3r разд.3 сумма стл.20-31 стр.73=0</t>
  </si>
  <si>
    <t>Ф.F3r разд.3 сумма стл.6-15 стр.74+Ф.F3r разд.3 сумма стл.20-31 стр.74=0</t>
  </si>
  <si>
    <t>Ф.F3r разд.3 сумма стл.6-15 стр.75+Ф.F3r разд.3 сумма стл.20-31 стр.75=0</t>
  </si>
  <si>
    <t>Ф.F3r разд.3 сумма стл.6-15 стр.76+Ф.F3r разд.3 сумма стл.20-31 стр.76=0</t>
  </si>
  <si>
    <t>Ф.F3r разд.3 сумма стл.6-15 стр.77+Ф.F3r разд.3 сумма стл.20-31 стр.77=0</t>
  </si>
  <si>
    <t>Ф.F3r разд.3 сумма стл.6-15 стр.85+Ф.F3r разд.3 сумма стл.20-31 стр.85=0</t>
  </si>
  <si>
    <t>2019 (r,g) разд.3 сумма гр.6-15,20-31 стр.85-95 равно 0, подтвердить решением суда</t>
  </si>
  <si>
    <t>02.08.2019</t>
  </si>
  <si>
    <t>Ф.F3r разд.3 сумма стл.6-15 стр.86+Ф.F3r разд.3 сумма стл.20-31 стр.86=0</t>
  </si>
  <si>
    <t>Ф.F3r разд.3 сумма стл.6-15 стр.87+Ф.F3r разд.3 сумма стл.20-31 стр.87=0</t>
  </si>
  <si>
    <t>Ф.F3r разд.3 сумма стл.6-15 стр.88+Ф.F3r разд.3 сумма стл.20-31 стр.88=0</t>
  </si>
  <si>
    <t>Ф.F3r разд.3 сумма стл.6-15 стр.89+Ф.F3r разд.3 сумма стл.20-31 стр.89=0</t>
  </si>
  <si>
    <t>Ф.F3r разд.3 сумма стл.6-15 стр.90+Ф.F3r разд.3 сумма стл.20-31 стр.90=0</t>
  </si>
  <si>
    <t>Ф.F3r разд.3 сумма стл.6-15 стр.91+Ф.F3r разд.3 сумма стл.20-31 стр.91=0</t>
  </si>
  <si>
    <t>Ф.F3r разд.3 сумма стл.6-15 стр.92+Ф.F3r разд.3 сумма стл.20-31 стр.92=0</t>
  </si>
  <si>
    <t>Ф.F3r разд.3 сумма стл.6-15 стр.93+Ф.F3r разд.3 сумма стл.20-31 стр.93=0</t>
  </si>
  <si>
    <t>Ф.F3r разд.3 сумма стл.6-15 стр.94+Ф.F3r разд.3 сумма стл.20-31 стр.94=0</t>
  </si>
  <si>
    <t>Ф.F3r разд.3 сумма стл.6-15 стр.95+Ф.F3r разд.3 сумма стл.20-31 стр.95=0</t>
  </si>
  <si>
    <t>Ф.F3r разд.3 сумма стл.6-15 стр.97+Ф.F3r разд.3 сумма стл.20-31 стр.97=0</t>
  </si>
  <si>
    <t>Ф.F3r разд.3 сумма стл.6-15 стр.98+Ф.F3r разд.3 сумма стл.20-31 стр.98=0</t>
  </si>
  <si>
    <t>Ф.F3r разд.3 стл.23 стр.78=0</t>
  </si>
  <si>
    <t>Ф.F3r разд.3 стл.23 стр.79=0</t>
  </si>
  <si>
    <t>Ф.F3r разд.3 стл.23 стр.80=0</t>
  </si>
  <si>
    <t>Ф.F3r разд.3 стл.23 стр.81=0</t>
  </si>
  <si>
    <t>Ф.F3r разд.3 стл.23 стр.82=0</t>
  </si>
  <si>
    <t>Ф.F3r разд.3 стл.23 стр.83=0</t>
  </si>
  <si>
    <t>Ф.F3r разд.3 стл.23 стр.84=0</t>
  </si>
  <si>
    <t>Ф.F3r разд.3 стл.24 стр.78=0</t>
  </si>
  <si>
    <t>Ф.F3r разд.3 стл.24 стр.79=0</t>
  </si>
  <si>
    <t>Ф.F3r разд.3 стл.24 стр.80=0</t>
  </si>
  <si>
    <t>Ф.F3r разд.3 стл.24 стр.81=0</t>
  </si>
  <si>
    <t>Ф.F3r разд.3 стл.24 стр.82=0</t>
  </si>
  <si>
    <t>Ф.F3r разд.3 стл.24 стр.83=0</t>
  </si>
  <si>
    <t>Ф.F3r разд.3 стл.24 стр.84=0</t>
  </si>
  <si>
    <t>Ф.F3r разд.3 стл.25 стр.78=0</t>
  </si>
  <si>
    <t>Ф.F3r разд.3 стл.25 стр.79=0</t>
  </si>
  <si>
    <t>Ф.F3r разд.3 стл.25 стр.80=0</t>
  </si>
  <si>
    <t>Ф.F3r разд.3 стл.25 стр.81=0</t>
  </si>
  <si>
    <t>Ф.F3r разд.3 стл.25 стр.82=0</t>
  </si>
  <si>
    <t>Ф.F3r разд.3 стл.25 стр.83=0</t>
  </si>
  <si>
    <t>Ф.F3r разд.3 стл.25 стр.84=0</t>
  </si>
  <si>
    <t>Ф.F3r разд.3 стл.26 стр.78=0</t>
  </si>
  <si>
    <t>Ф.F3r разд.3 стл.26 стр.79=0</t>
  </si>
  <si>
    <t>Ф.F3r разд.3 стл.26 стр.80=0</t>
  </si>
  <si>
    <t>Ф.F3r разд.3 стл.26 стр.81=0</t>
  </si>
  <si>
    <t>Ф.F3r разд.3 стл.26 стр.82=0</t>
  </si>
  <si>
    <t>Ф.F3r разд.3 стл.26 стр.83=0</t>
  </si>
  <si>
    <t>Ф.F3r разд.3 стл.26 стр.84=0</t>
  </si>
  <si>
    <t>Ф.F3r разд.3 стл.27 стр.78=0</t>
  </si>
  <si>
    <t>Ф.F3r разд.3 стл.27 стр.79=0</t>
  </si>
  <si>
    <t>Ф.F3r разд.3 стл.27 стр.80=0</t>
  </si>
  <si>
    <t>Ф.F3r разд.3 стл.27 стр.81=0</t>
  </si>
  <si>
    <t>Ф.F3r разд.3 стл.27 стр.82=0</t>
  </si>
  <si>
    <t>Ф.F3r разд.3 стл.27 стр.83=0</t>
  </si>
  <si>
    <t>Ф.F3r разд.3 стл.27 стр.84=0</t>
  </si>
  <si>
    <t>Ф.F3r разд.3 стл.28 стр.78=0</t>
  </si>
  <si>
    <t>Ф.F3r разд.3 стл.28 стр.79=0</t>
  </si>
  <si>
    <t>Ф.F3r разд.3 стл.28 стр.80=0</t>
  </si>
  <si>
    <t>Ф.F3r разд.3 стл.28 стр.81=0</t>
  </si>
  <si>
    <t>Ф.F3r разд.3 стл.28 стр.82=0</t>
  </si>
  <si>
    <t>Ф.F3r разд.3 стл.28 стр.83=0</t>
  </si>
  <si>
    <t>Ф.F3r разд.3 стл.28 стр.84=0</t>
  </si>
  <si>
    <t>Ф.F3r разд.3 стл.10 стр.96+Ф.F3r разд.3 стл.14 стр.96=0</t>
  </si>
  <si>
    <t>Ф.F3r разд.3 сумма стл.6-15 стр.249+Ф.F3r разд.3 сумма стл.20-31 стр.249=0</t>
  </si>
  <si>
    <t>Ф.F3r разд.3 сумма стл.6-15 стр.250+Ф.F3r разд.3 сумма стл.20-31 стр.250=0</t>
  </si>
  <si>
    <t>Ф.F3r разд.3 стл.10 стр.78+Ф.F3r разд.3 стл.14 стр.78=0</t>
  </si>
  <si>
    <t>Ф.F3r разд.3 стл.10 стр.79+Ф.F3r разд.3 стл.14 стр.79=0</t>
  </si>
  <si>
    <t>Ф.F3r разд.3 стл.10 стр.80+Ф.F3r разд.3 стл.14 стр.80=0</t>
  </si>
  <si>
    <t>Ф.F3r разд.3 стл.10 стр.81+Ф.F3r разд.3 стл.14 стр.81=0</t>
  </si>
  <si>
    <t>Ф.F3r разд.3 стл.10 стр.82+Ф.F3r разд.3 стл.14 стр.82=0</t>
  </si>
  <si>
    <t>Ф.F3r разд.3 стл.10 стр.83+Ф.F3r разд.3 стл.14 стр.83=0</t>
  </si>
  <si>
    <t>Ф.F3r разд.3 стл.10 стр.84+Ф.F3r разд.3 стл.14 стр.84=0</t>
  </si>
  <si>
    <t>Ф.F3r разд.3 стл.23 стр.96+Ф.F3r разд.3 стл.23 сумма стр.99-101+Ф.F3r разд.3 стл.23 сумма стр.106-120=0</t>
  </si>
  <si>
    <t>Ф.F3r разд.3 стл.24 стр.96+Ф.F3r разд.3 стл.24 сумма стр.99-101+Ф.F3r разд.3 стл.24 сумма стр.106-120=0</t>
  </si>
  <si>
    <t>Ф.F3r разд.3 стл.25 стр.96+Ф.F3r разд.3 стл.25 сумма стр.99-101+Ф.F3r разд.3 стл.25 сумма стр.106-120=0</t>
  </si>
  <si>
    <t>Ф.F3r разд.3 стл.26 стр.96+Ф.F3r разд.3 стл.26 сумма стр.99-101+Ф.F3r разд.3 стл.26 сумма стр.106-120=0</t>
  </si>
  <si>
    <t>Ф.F3r разд.3 стл.27 стр.96+Ф.F3r разд.3 стл.27 сумма стр.99-101+Ф.F3r разд.3 стл.27 сумма стр.106-120=0</t>
  </si>
  <si>
    <t>Ф.F3r разд.3 стл.28 стр.96+Ф.F3r разд.3 стл.28 сумма стр.99-101+Ф.F3r разд.3 стл.28 сумма стр.106-120=0</t>
  </si>
  <si>
    <t>Ф.F3r разд.3 стл.23 сумма стр.46-47+Ф.F3r разд.3 стл.23 сумма стр.49-53+Ф.F3r разд.3 стл.23 сумма стр.61-70=0</t>
  </si>
  <si>
    <t>Ф.F3r разд.3 стл.24 сумма стр.46-47+Ф.F3r разд.3 стл.24 сумма стр.49-53+Ф.F3r разд.3 стл.24 сумма стр.61-70=0</t>
  </si>
  <si>
    <t>Ф.F3r разд.3 стл.25 сумма стр.46-47+Ф.F3r разд.3 стл.25 сумма стр.49-53+Ф.F3r разд.3 стл.25 сумма стр.61-70=0</t>
  </si>
  <si>
    <t>Ф.F3r разд.3 стл.26 сумма стр.46-47+Ф.F3r разд.3 стл.26 сумма стр.49-53+Ф.F3r разд.3 стл.26 сумма стр.61-70=0</t>
  </si>
  <si>
    <t>Ф.F3r разд.3 стл.27 сумма стр.46-47+Ф.F3r разд.3 стл.27 сумма стр.49-53+Ф.F3r разд.3 стл.27 сумма стр.61-70=0</t>
  </si>
  <si>
    <t>Ф.F3r разд.3 стл.28 сумма стр.46-47+Ф.F3r разд.3 стл.28 сумма стр.49-53+Ф.F3r разд.3 стл.28 сумма стр.61-70=0</t>
  </si>
  <si>
    <t>Ф.F3r разд.3 стл.10 стр.44+Ф.F3r разд.3 стл.14 стр.44=0</t>
  </si>
  <si>
    <t>Ф.F3r разд.3 стл.10 стр.45+Ф.F3r разд.3 стл.14 стр.45=0</t>
  </si>
  <si>
    <t>Ф.F3r разд.3 стл.10 стр.46+Ф.F3r разд.3 стл.14 стр.46=0</t>
  </si>
  <si>
    <t>Ф.F3r разд.3 стл.10 стр.47+Ф.F3r разд.3 стл.14 стр.47=0</t>
  </si>
  <si>
    <t>Ф.F3r разд.3 стл.10 стр.48+Ф.F3r разд.3 стл.14 стр.48=0</t>
  </si>
  <si>
    <t>Ф.F3r разд.3 стл.10 стр.49+Ф.F3r разд.3 стл.14 стр.49=0</t>
  </si>
  <si>
    <t>Ф.F3r разд.3 стл.10 стр.50+Ф.F3r разд.3 стл.14 стр.50=0</t>
  </si>
  <si>
    <t>Ф.F3r разд.3 стл.10 стр.51+Ф.F3r разд.3 стл.14 стр.51=0</t>
  </si>
  <si>
    <t>Ф.F3r разд.3 стл.10 стр.52+Ф.F3r разд.3 стл.14 стр.52=0</t>
  </si>
  <si>
    <t>Ф.F3r разд.3 стл.10 стр.53+Ф.F3r разд.3 стл.14 стр.53=0</t>
  </si>
  <si>
    <t>Ф.F3r разд.3 стл.10 стр.54+Ф.F3r разд.3 стл.14 стр.54=0</t>
  </si>
  <si>
    <t>Ф.F3r разд.3 стл.10 стр.55+Ф.F3r разд.3 стл.14 стр.55=0</t>
  </si>
  <si>
    <t>Ф.F3r разд.3 стл.10 стр.56+Ф.F3r разд.3 стл.14 стр.56=0</t>
  </si>
  <si>
    <t>Ф.F3r разд.3 стл.10 стр.57+Ф.F3r разд.3 стл.14 стр.57=0</t>
  </si>
  <si>
    <t>Ф.F3r разд.3 стл.10 стр.58+Ф.F3r разд.3 стл.14 стр.58=0</t>
  </si>
  <si>
    <t>Ф.F3r разд.3 стл.10 стр.59+Ф.F3r разд.3 стл.14 стр.59=0</t>
  </si>
  <si>
    <t>Ф.F3r разд.3 стл.10 стр.60+Ф.F3r разд.3 стл.14 стр.60=0</t>
  </si>
  <si>
    <t>Ф.F3r разд.3 стл.10 стр.61+Ф.F3r разд.3 стл.14 стр.61=0</t>
  </si>
  <si>
    <t>Ф.F3r разд.3 стл.10 стр.62+Ф.F3r разд.3 стл.14 стр.62=0</t>
  </si>
  <si>
    <t>Ф.F3r разд.3 стл.10 стр.63+Ф.F3r разд.3 стл.14 стр.63=0</t>
  </si>
  <si>
    <t>Ф.F3r разд.3 стл.10 стр.64+Ф.F3r разд.3 стл.14 стр.64=0</t>
  </si>
  <si>
    <t>Ф.F3r разд.3 стл.10 стр.65+Ф.F3r разд.3 стл.14 стр.65=0</t>
  </si>
  <si>
    <t>Ф.F3r разд.3 стл.10 стр.66+Ф.F3r разд.3 стл.14 стр.66=0</t>
  </si>
  <si>
    <t>Ф.F3r разд.3 стл.10 стр.67+Ф.F3r разд.3 стл.14 стр.67=0</t>
  </si>
  <si>
    <t>Ф.F3r разд.3 стл.10 стр.68+Ф.F3r разд.3 стл.14 стр.68=0</t>
  </si>
  <si>
    <t>Ф.F3r разд.3 стл.10 стр.69+Ф.F3r разд.3 стл.14 стр.69=0</t>
  </si>
  <si>
    <t>Ф.F3r разд.3 стл.10 стр.70+Ф.F3r разд.3 стл.14 стр.70=0</t>
  </si>
  <si>
    <t>Ф.F3r разд.3 стл.10 стр.71+Ф.F3r разд.3 стл.14 стр.71=0</t>
  </si>
  <si>
    <t>Ф.F3r разд.3 сумма стл.6-15 стр.33+Ф.F3r разд.3 сумма стл.20-31 стр.33=0</t>
  </si>
  <si>
    <t>Ф.F3r разд.3 сумма стл.6-15 стр.34+Ф.F3r разд.3 сумма стл.20-31 стр.34=0</t>
  </si>
  <si>
    <t>Ф.F3r разд.3 сумма стл.6-15 стр.35+Ф.F3r разд.3 сумма стл.20-31 стр.35=0</t>
  </si>
  <si>
    <t>Ф.F3r разд.3 сумма стл.6-15 стр.36+Ф.F3r разд.3 сумма стл.20-31 стр.36=0</t>
  </si>
  <si>
    <t>Ф.F3r разд.3 сумма стл.6-15 стр.37+Ф.F3r разд.3 сумма стл.20-31 стр.37=0</t>
  </si>
  <si>
    <t>Ф.F3r разд.3 сумма стл.6-15 стр.38+Ф.F3r разд.3 сумма стл.20-31 стр.38=0</t>
  </si>
  <si>
    <t>Ф.F3r разд.3 сумма стл.6-15 стр.39+Ф.F3r разд.3 сумма стл.20-31 стр.39=0</t>
  </si>
  <si>
    <t>Ф.F3r разд.3 сумма стл.6-15 стр.40+Ф.F3r разд.3 сумма стл.20-31 стр.40=0</t>
  </si>
  <si>
    <t>Ф.F3r разд.3 сумма стл.6-15 стр.41+Ф.F3r разд.3 сумма стл.20-31 стр.41=0</t>
  </si>
  <si>
    <t>Ф.F3r разд.3 сумма стл.6-15 стр.42+Ф.F3r разд.3 сумма стл.20-31 стр.42=0</t>
  </si>
  <si>
    <t>Ф.F3r разд.3 сумма стл.6-15 стр.43+Ф.F3r разд.3 сумма стл.20-31 стр.43=0</t>
  </si>
  <si>
    <t>Ф.F3r разд.3 стл.10 стр.22+Ф.F3r разд.3 стл.14 стр.22=0</t>
  </si>
  <si>
    <t>Ф.F3r разд.3 стл.10 стр.23+Ф.F3r разд.3 стл.14 стр.23=0</t>
  </si>
  <si>
    <t>Ф.F3r разд.3 стл.10 стр.24+Ф.F3r разд.3 стл.14 стр.24=0</t>
  </si>
  <si>
    <t>Ф.F3r разд.3 стл.10 стр.25+Ф.F3r разд.3 стл.14 стр.25=0</t>
  </si>
  <si>
    <t>Ф.F3r разд.3 стл.10 стр.26+Ф.F3r разд.3 стл.14 стр.26=0</t>
  </si>
  <si>
    <t>Ф.F3r разд.3 стл.10 стр.27+Ф.F3r разд.3 стл.14 стр.27=0</t>
  </si>
  <si>
    <t>Ф.F3r разд.3 стл.10 стр.28+Ф.F3r разд.3 стл.14 стр.28=0</t>
  </si>
  <si>
    <t>Ф.F3r разд.3 стл.10 стр.29+Ф.F3r разд.3 стл.14 стр.29=0</t>
  </si>
  <si>
    <t>Ф.F3r разд.3 стл.10 стр.30+Ф.F3r разд.3 стл.14 стр.30=0</t>
  </si>
  <si>
    <t>Ф.F3r разд.3 стл.10 стр.31+Ф.F3r разд.3 стл.14 стр.31=0</t>
  </si>
  <si>
    <t>Ф.F3r разд.3 стл.10 стр.32+Ф.F3r разд.3 стл.14 стр.32=0</t>
  </si>
  <si>
    <t>Ф.F3r разд.3 стл.23 сумма стр.22-25+Ф.F3r разд.3 стл.23 стр.29+Ф.F3r разд.3 стл.23 сумма стр.31-32=0</t>
  </si>
  <si>
    <t>05.08.2019</t>
  </si>
  <si>
    <t>Ф.F3r разд.3 стл.24 сумма стр.22-25+Ф.F3r разд.3 стл.24 стр.29+Ф.F3r разд.3 стл.24 сумма стр.31-32=0</t>
  </si>
  <si>
    <t>Ф.F3r разд.3 стл.25 сумма стр.22-25+Ф.F3r разд.3 стл.25 стр.29+Ф.F3r разд.3 стл.25 сумма стр.31-32=0</t>
  </si>
  <si>
    <t>Ф.F3r разд.3 стл.26 сумма стр.22-25+Ф.F3r разд.3 стл.26 стр.29+Ф.F3r разд.3 стл.26 сумма стр.31-32=0</t>
  </si>
  <si>
    <t>Ф.F3r разд.3 стл.27 сумма стр.22-25+Ф.F3r разд.3 стл.27 стр.29+Ф.F3r разд.3 стл.27 сумма стр.31-32=0</t>
  </si>
  <si>
    <t>Ф.F3r разд.3 стл.28 сумма стр.22-25+Ф.F3r разд.3 стл.28 стр.29+Ф.F3r разд.3 стл.28 сумма стр.31-32=0</t>
  </si>
  <si>
    <t>Ф.F3r разд.3 сумма стл.6-15 стр.21+Ф.F3r разд.3 сумма стл.20-31 стр.21=0</t>
  </si>
  <si>
    <t>Ф.F3r разд.3 стл.10 стр.18+Ф.F3r разд.3 стл.14 стр.18=0</t>
  </si>
  <si>
    <t>Ф.F3r разд.3 стл.10 стр.19+Ф.F3r разд.3 стл.14 стр.19=0</t>
  </si>
  <si>
    <t>Ф.F3r разд.3 стл.10 стр.20+Ф.F3r разд.3 стл.14 стр.20=0</t>
  </si>
  <si>
    <t>Ф.F3r разд.3 сумма стл.6-15 стр.17+Ф.F3r разд.3 сумма стл.20-31 стр.17=0</t>
  </si>
  <si>
    <t>24.07.2019</t>
  </si>
  <si>
    <t>Ф.F3r разд.3 сумма стл.10-11 стр.10+Ф.F3r разд.3 стл.14 стр.10=0</t>
  </si>
  <si>
    <t>Ф.F3r разд.3 сумма стл.10-11 стр.11+Ф.F3r разд.3 стл.14 стр.11=0</t>
  </si>
  <si>
    <t>Ф.F3r разд.3 сумма стл.10-11 стр.12+Ф.F3r разд.3 стл.14 стр.12=0</t>
  </si>
  <si>
    <t>Ф.F3r разд.3 сумма стл.10-11 стр.13+Ф.F3r разд.3 стл.14 стр.13=0</t>
  </si>
  <si>
    <t>Ф.F3r разд.3 сумма стл.10-11 стр.14+Ф.F3r разд.3 стл.14 стр.14=0</t>
  </si>
  <si>
    <t>Ф.F3r разд.3 сумма стл.10-11 стр.15+Ф.F3r разд.3 стл.14 стр.15=0</t>
  </si>
  <si>
    <t>Ф.F3r разд.3 сумма стл.10-11 стр.16+Ф.F3r разд.3 стл.14 стр.16=0</t>
  </si>
  <si>
    <t>Ф.F3r разд.3 сумма стл.6-15 стр.2+Ф.F3r разд.3 сумма стл.20-31 стр.2=0</t>
  </si>
  <si>
    <t>2019 (r,g) разд.3 сумма гр.6-15,20-31 стр.2-9 равно 0, подтвердить решением суда</t>
  </si>
  <si>
    <t>Ф.F3r разд.3 сумма стл.6-15 стр.3+Ф.F3r разд.3 сумма стл.20-31 стр.3=0</t>
  </si>
  <si>
    <t>Ф.F3r разд.3 сумма стл.6-15 стр.4+Ф.F3r разд.3 сумма стл.20-31 стр.4=0</t>
  </si>
  <si>
    <t>Ф.F3r разд.3 сумма стл.6-15 стр.5+Ф.F3r разд.3 сумма стл.20-31 стр.5=0</t>
  </si>
  <si>
    <t>Ф.F3r разд.3 сумма стл.6-15 стр.6+Ф.F3r разд.3 сумма стл.20-31 стр.6=0</t>
  </si>
  <si>
    <t>Ф.F3r разд.3 сумма стл.6-15 стр.7+Ф.F3r разд.3 сумма стл.20-31 стр.7=0</t>
  </si>
  <si>
    <t>Ф.F3r разд.3 сумма стл.6-15 стр.8+Ф.F3r разд.3 сумма стл.20-31 стр.8=0</t>
  </si>
  <si>
    <t>Ф.F3r разд.3 сумма стл.6-15 стр.9+Ф.F3r разд.3 сумма стл.20-31 стр.9=0</t>
  </si>
  <si>
    <t>Ф.F3r разд.2 стл.10 стр.211=0</t>
  </si>
  <si>
    <t>Ф.F3r разд.2 стл.10 стр.212=0</t>
  </si>
  <si>
    <t>Ф.F3r разд.2 стл.10 стр.213=0</t>
  </si>
  <si>
    <t>Ф.F3r разд.2 стл.10 стр.214=0</t>
  </si>
  <si>
    <t>Ф.F3r разд.2 стл.10 стр.215=0</t>
  </si>
  <si>
    <t>Ф.F3r разд.2 стл.10 стр.216=0</t>
  </si>
  <si>
    <t>Ф.F3r разд.2 стл.10 стр.217=0</t>
  </si>
  <si>
    <t>Ф.F3r разд.2 стл.10 стр.218=0</t>
  </si>
  <si>
    <t>Ф.F3r разд.2 стл.10 стр.219=0</t>
  </si>
  <si>
    <t>Ф.F3r разд.2 стл.10 стр.220=0</t>
  </si>
  <si>
    <t>Ф.F3r разд.2 стл.10 стр.221=0</t>
  </si>
  <si>
    <t>Ф.F3r разд.2 стл.10 стр.222=0</t>
  </si>
  <si>
    <t>Ф.F3r разд.2 стл.10 стр.223=0</t>
  </si>
  <si>
    <t>Ф.F3r разд.2 стл.10 стр.224=0</t>
  </si>
  <si>
    <t>Ф.F3r разд.2 стл.10 стр.225=0</t>
  </si>
  <si>
    <t>Ф.F3r разд.2 стл.10 стр.226=0</t>
  </si>
  <si>
    <t>Ф.F3r разд.2 стл.10 стр.227=0</t>
  </si>
  <si>
    <t>Ф.F3r разд.2 стл.10 стр.228=0</t>
  </si>
  <si>
    <t>Ф.F3r разд.2 стл.11 стр.211=0</t>
  </si>
  <si>
    <t>Ф.F3r разд.2 стл.11 стр.212=0</t>
  </si>
  <si>
    <t>Ф.F3r разд.2 стл.11 стр.213=0</t>
  </si>
  <si>
    <t>Ф.F3r разд.2 стл.11 стр.214=0</t>
  </si>
  <si>
    <t>Ф.F3r разд.2 стл.11 стр.215=0</t>
  </si>
  <si>
    <t>Ф.F3r разд.2 стл.11 стр.216=0</t>
  </si>
  <si>
    <t>Ф.F3r разд.2 стл.11 стр.217=0</t>
  </si>
  <si>
    <t>Ф.F3r разд.2 стл.11 стр.218=0</t>
  </si>
  <si>
    <t>Ф.F3r разд.2 стл.11 стр.219=0</t>
  </si>
  <si>
    <t>Ф.F3r разд.2 стл.11 стр.220=0</t>
  </si>
  <si>
    <t>Ф.F3r разд.2 стл.11 стр.221=0</t>
  </si>
  <si>
    <t>Ф.F3r разд.2 стл.11 стр.222=0</t>
  </si>
  <si>
    <t>Ф.F3r разд.2 стл.11 стр.223=0</t>
  </si>
  <si>
    <t>Ф.F3r разд.2 стл.11 стр.224=0</t>
  </si>
  <si>
    <t>Ф.F3r разд.2 стл.11 стр.225=0</t>
  </si>
  <si>
    <t>Ф.F3r разд.2 стл.11 стр.226=0</t>
  </si>
  <si>
    <t>Ф.F3r разд.2 стл.11 стр.227=0</t>
  </si>
  <si>
    <t>Ф.F3r разд.2 стл.11 стр.228=0</t>
  </si>
  <si>
    <t>Ф.F3r разд.2 стл.10 стр.100=0</t>
  </si>
  <si>
    <t>Ф.F3r разд.2 стл.10 стр.101=0</t>
  </si>
  <si>
    <t>Ф.F3r разд.2 стл.10 стр.102=0</t>
  </si>
  <si>
    <t>Ф.F3r разд.2 стл.10 стр.103=0</t>
  </si>
  <si>
    <t>Ф.F3r разд.2 стл.10 стр.104=0</t>
  </si>
  <si>
    <t>Ф.F3r разд.2 стл.10 стр.105=0</t>
  </si>
  <si>
    <t>Ф.F3r разд.2 стл.10 стр.106=0</t>
  </si>
  <si>
    <t>Ф.F3r разд.2 стл.10 стр.107=0</t>
  </si>
  <si>
    <t>Ф.F3r разд.2 стл.10 стр.108=0</t>
  </si>
  <si>
    <t>Ф.F3r разд.2 стл.10 стр.109=0</t>
  </si>
  <si>
    <t>Ф.F3r разд.2 стл.10 стр.110=0</t>
  </si>
  <si>
    <t>Ф.F3r разд.2 стл.10 стр.111=0</t>
  </si>
  <si>
    <t>Ф.F3r разд.2 стл.10 стр.112=0</t>
  </si>
  <si>
    <t>Ф.F3r разд.2 стл.10 стр.113=0</t>
  </si>
  <si>
    <t>Ф.F3r разд.2 стл.10 стр.72=0</t>
  </si>
  <si>
    <t>Ф.F3r разд.2 стл.10 стр.73=0</t>
  </si>
  <si>
    <t>Ф.F3r разд.2 стл.10 стр.74=0</t>
  </si>
  <si>
    <t>Ф.F3r разд.2 стл.10 стр.75=0</t>
  </si>
  <si>
    <t>Ф.F3r разд.2 стл.10 стр.76=0</t>
  </si>
  <si>
    <t>Ф.F3r разд.2 стл.10 стр.77=0</t>
  </si>
  <si>
    <t>Ф.F3r разд.2 стл.10 стр.78=0</t>
  </si>
  <si>
    <t>Ф.F3r разд.2 стл.10 стр.79=0</t>
  </si>
  <si>
    <t>Ф.F3r разд.2 стл.10 стр.80=0</t>
  </si>
  <si>
    <t>Ф.F3r разд.2 стл.10 стр.81=0</t>
  </si>
  <si>
    <t>Ф.F3r разд.2 стл.10 стр.82=0</t>
  </si>
  <si>
    <t>Ф.F3r разд.2 стл.10 стр.83=0</t>
  </si>
  <si>
    <t>Ф.F3r разд.2 стл.10 стр.84=0</t>
  </si>
  <si>
    <t>Ф.F3r разд.2 стл.10 стр.85=0</t>
  </si>
  <si>
    <t>Ф.F3r разд.2 стл.10 стр.86=0</t>
  </si>
  <si>
    <t>Ф.F3r разд.2 стл.10 стр.87=0</t>
  </si>
  <si>
    <t>Ф.F3r разд.2 стл.10 стр.88=0</t>
  </si>
  <si>
    <t>Ф.F3r разд.2 стл.10 стр.89=0</t>
  </si>
  <si>
    <t>Ф.F3r разд.2 стл.10 стр.90=0</t>
  </si>
  <si>
    <t>Ф.F3r разд.2 стл.10 стр.91=0</t>
  </si>
  <si>
    <t>Ф.F3r разд.2 стл.10 стр.92=0</t>
  </si>
  <si>
    <t>Ф.F3r разд.2 стл.10 стр.93=0</t>
  </si>
  <si>
    <t>Ф.F3r разд.2 стл.10 стр.94=0</t>
  </si>
  <si>
    <t>Ф.F3r разд.2 стл.10 стр.95=0</t>
  </si>
  <si>
    <t>Ф.F3r разд.2 стл.10 стр.96=0</t>
  </si>
  <si>
    <t>Ф.F3r разд.2 стл.10 стр.97=0</t>
  </si>
  <si>
    <t>Ф.F3r разд.2 стл.10 стр.98=0</t>
  </si>
  <si>
    <t>Ф.F3r разд.2 стл.10 стр.99=0</t>
  </si>
  <si>
    <t>Ф.F3r разд.2 сумма стл.1-33 стр.208=0</t>
  </si>
  <si>
    <t>Ф.F3r разд.2 стл.10 стр.115=0</t>
  </si>
  <si>
    <t>Ф.F3r разд.2 стл.10 стр.116=0</t>
  </si>
  <si>
    <t>Ф.F3r разд.2 стл.10 стр.204=0</t>
  </si>
  <si>
    <t>Ф.F3r разд.2 стл.10 стр.171=0</t>
  </si>
  <si>
    <t>Ф.F3r разд.2 стл.10 стр.172=0</t>
  </si>
  <si>
    <t>Ф.F3r разд.2 стл.10 стр.173=0</t>
  </si>
  <si>
    <t>Ф.F3r разд.2 стл.10 стр.174=0</t>
  </si>
  <si>
    <t>Ф.F3r разд.2 стл.10 стр.175=0</t>
  </si>
  <si>
    <t>Ф.F3r разд.2 стл.10 стр.176=0</t>
  </si>
  <si>
    <t>Ф.F3r разд.2 стл.10 стр.177=0</t>
  </si>
  <si>
    <t>Ф.F3r разд.2 стл.10 стр.178=0</t>
  </si>
  <si>
    <t>Ф.F3r разд.2 стл.10 стр.179=0</t>
  </si>
  <si>
    <t>Ф.F3r разд.2 стл.10 стр.180=0</t>
  </si>
  <si>
    <t>Ф.F3r разд.2 стл.10 стр.181=0</t>
  </si>
  <si>
    <t>Ф.F3r разд.2 стл.10 стр.182=0</t>
  </si>
  <si>
    <t>Ф.F3r разд.2 стл.10 стр.183=0</t>
  </si>
  <si>
    <t>Ф.F3r разд.2 стл.10 стр.184=0</t>
  </si>
  <si>
    <t>Ф.F3r разд.2 стл.10 стр.185=0</t>
  </si>
  <si>
    <t>Ф.F3r разд.2 стл.10 стр.186=0</t>
  </si>
  <si>
    <t>Ф.F3r разд.2 стл.10 стр.187=0</t>
  </si>
  <si>
    <t>Ф.F3r разд.2 стл.10 стр.188=0</t>
  </si>
  <si>
    <t>Ф.F3r разд.2 стл.10 стр.189=0</t>
  </si>
  <si>
    <t>Ф.F3r разд.2 стл.10 стр.190=0</t>
  </si>
  <si>
    <t>Ф.F3r разд.2 стл.10 стр.191=0</t>
  </si>
  <si>
    <t>Ф.F3r разд.2 стл.10 стр.192=0</t>
  </si>
  <si>
    <t>Ф.F3r разд.2 стл.10 стр.193=0</t>
  </si>
  <si>
    <t>Ф.F3r разд.2 стл.10 стр.194=0</t>
  </si>
  <si>
    <t>Ф.F3r разд.2 стл.10 стр.195=0</t>
  </si>
  <si>
    <t>Ф.F3r разд.2 стл.10 стр.196=0</t>
  </si>
  <si>
    <t>Ф.F3r разд.2 стл.10 стр.197=0</t>
  </si>
  <si>
    <t>Ф.F3r разд.2 стл.10 стр.198=0</t>
  </si>
  <si>
    <t>Ф.F3r разд.2 стл.10 стр.199=0</t>
  </si>
  <si>
    <t>Ф.F3r разд.2 стл.10 стр.200=0</t>
  </si>
  <si>
    <t>Ф.F3r разд.2 стл.10 стр.201=0</t>
  </si>
  <si>
    <t>Ф.F3r разд.2 стл.10 стр.202=0</t>
  </si>
  <si>
    <t>Ф.F3r разд.2 стл.10 стр.118=0</t>
  </si>
  <si>
    <t>Ф.F3r разд.2 стл.10 стр.119=0</t>
  </si>
  <si>
    <t>Ф.F3r разд.2 стл.10 стр.120=0</t>
  </si>
  <si>
    <t>Ф.F3r разд.2 стл.10 стр.121=0</t>
  </si>
  <si>
    <t>Ф.F3r разд.2 стл.10 стр.122=0</t>
  </si>
  <si>
    <t>Ф.F3r разд.2 стл.10 стр.123=0</t>
  </si>
  <si>
    <t>Ф.F3r разд.2 стл.10 стр.124=0</t>
  </si>
  <si>
    <t>Ф.F3r разд.2 стл.10 стр.129=0</t>
  </si>
  <si>
    <t>Ф.F3r разд.2 стл.10 стр.130=0</t>
  </si>
  <si>
    <t>Ф.F3r разд.2 стл.10 стр.131=0</t>
  </si>
  <si>
    <t>Ф.F3r разд.2 стл.10 стр.132=0</t>
  </si>
  <si>
    <t>Ф.F3r разд.2 стл.10 стр.133=0</t>
  </si>
  <si>
    <t>Ф.F3r разд.2 стл.10 стр.134=0</t>
  </si>
  <si>
    <t>Ф.F3r разд.2 стл.10 стр.135=0</t>
  </si>
  <si>
    <t>Ф.F3r разд.2 стл.10 стр.136=0</t>
  </si>
  <si>
    <t>Ф.F3r разд.2 стл.10 стр.137=0</t>
  </si>
  <si>
    <t>Ф.F3r разд.2 стл.10 стр.138=0</t>
  </si>
  <si>
    <t>Ф.F3r разд.2 стл.10 стр.139=0</t>
  </si>
  <si>
    <t>Ф.F3r разд.2 стл.10 стр.140=0</t>
  </si>
  <si>
    <t>Ф.F3r разд.2 стл.10 стр.141=0</t>
  </si>
  <si>
    <t>Ф.F3r разд.2 стл.10 стр.142=0</t>
  </si>
  <si>
    <t>Ф.F3r разд.2 стл.10 стр.143=0</t>
  </si>
  <si>
    <t>Ф.F3r разд.2 стл.10 стр.144=0</t>
  </si>
  <si>
    <t>Ф.F3r разд.2 стл.10 стр.145=0</t>
  </si>
  <si>
    <t>Ф.F3r разд.2 стл.10 стр.146=0</t>
  </si>
  <si>
    <t>Ф.F3r разд.2 стл.10 стр.147=0</t>
  </si>
  <si>
    <t>Ф.F3r разд.2 стл.10 стр.148=0</t>
  </si>
  <si>
    <t>Ф.F3r разд.2 стл.10 стр.149=0</t>
  </si>
  <si>
    <t>Ф.F3r разд.2 стл.10 стр.150=0</t>
  </si>
  <si>
    <t>Ф.F3r разд.2 стл.10 стр.151=0</t>
  </si>
  <si>
    <t>Ф.F3r разд.2 стл.10 стр.152=0</t>
  </si>
  <si>
    <t>Ф.F3r разд.2 стл.10 стр.153=0</t>
  </si>
  <si>
    <t>Ф.F3r разд.2 стл.10 стр.154=0</t>
  </si>
  <si>
    <t>Ф.F3r разд.2 стл.10 стр.155=0</t>
  </si>
  <si>
    <t>Ф.F3r разд.2 стл.10 стр.156=0</t>
  </si>
  <si>
    <t>Ф.F3r разд.2 стл.10 стр.157=0</t>
  </si>
  <si>
    <t>Ф.F3r разд.2 стл.10 стр.158=0</t>
  </si>
  <si>
    <t>Ф.F3r разд.2 стл.10 стр.159=0</t>
  </si>
  <si>
    <t>Ф.F3r разд.2 стл.10 стр.160=0</t>
  </si>
  <si>
    <t>Ф.F3r разд.2 стл.10 стр.161=0</t>
  </si>
  <si>
    <t>Ф.F3r разд.2 стл.10 стр.162=0</t>
  </si>
  <si>
    <t>Ф.F3r разд.2 стл.10 стр.163=0</t>
  </si>
  <si>
    <t>Ф.F3r разд.2 стл.10 стр.164=0</t>
  </si>
  <si>
    <t>Ф.F3r разд.2 стл.10 стр.165=0</t>
  </si>
  <si>
    <t>Ф.F3r разд.2 стл.10 стр.166=0</t>
  </si>
  <si>
    <t>Ф.F3r разд.2 стл.10 стр.167=0</t>
  </si>
  <si>
    <t>Ф.F3r разд.2 стл.10 стр.67=0</t>
  </si>
  <si>
    <t>Ф.F3r разд.2 стл.10 стр.68=0</t>
  </si>
  <si>
    <t>Ф.F3r разд.2 стл.10 стр.69=0</t>
  </si>
  <si>
    <t>Ф.F3r разд.2 стл.11 стр.60=0</t>
  </si>
  <si>
    <t>Ф.F3r разд.2 стл.10 стр.32=0</t>
  </si>
  <si>
    <t>Ф.F3r разд.2 стл.10 стр.33=0</t>
  </si>
  <si>
    <t>Ф.F3r разд.2 стл.10 стр.34=0</t>
  </si>
  <si>
    <t>Ф.F3r разд.2 стл.10 стр.35=0</t>
  </si>
  <si>
    <t>Ф.F3r разд.2 стл.10 стр.36=0</t>
  </si>
  <si>
    <t>Ф.F3r разд.2 стл.10 стр.37=0</t>
  </si>
  <si>
    <t>Ф.F3r разд.2 стл.10 стр.38=0</t>
  </si>
  <si>
    <t>Ф.F3r разд.2 стл.10 стр.39=0</t>
  </si>
  <si>
    <t>Ф.F3r разд.2 стл.10 стр.40=0</t>
  </si>
  <si>
    <t>Ф.F3r разд.2 стл.10 стр.41=0</t>
  </si>
  <si>
    <t>Ф.F3r разд.2 стл.10 стр.42=0</t>
  </si>
  <si>
    <t>Ф.F3r разд.2 стл.10 стр.43=0</t>
  </si>
  <si>
    <t>Ф.F3r разд.2 стл.10 стр.44=0</t>
  </si>
  <si>
    <t>Ф.F3r разд.2 стл.10 стр.49=0</t>
  </si>
  <si>
    <t>Ф.F3r разд.2 стл.10 стр.50=0</t>
  </si>
  <si>
    <t>Ф.F3r разд.2 стл.10 стр.51=0</t>
  </si>
  <si>
    <t>Ф.F3r разд.2 стл.10 стр.52=0</t>
  </si>
  <si>
    <t>Ф.F3r разд.2 стл.10 стр.53=0</t>
  </si>
  <si>
    <t>Ф.F3r разд.2 стл.10 стр.54=0</t>
  </si>
  <si>
    <t>Ф.F3r разд.2 стл.10 стр.55=0</t>
  </si>
  <si>
    <t>Ф.F3r разд.2 стл.10 стр.56=0</t>
  </si>
  <si>
    <t>Ф.F3r разд.2 стл.10 стр.57=0</t>
  </si>
  <si>
    <t>Ф.F3r разд.2 стл.10 стр.58=0</t>
  </si>
  <si>
    <t>Ф.F3r разд.2 стл.10 стр.59=0</t>
  </si>
  <si>
    <t>Ф.F3r разд.2 стл.10 стр.60=0</t>
  </si>
  <si>
    <t>Ф.F3r разд.2 стл.10 стр.61=0</t>
  </si>
  <si>
    <t>Ф.F3r разд.2 стл.10 стр.62=0</t>
  </si>
  <si>
    <t>Ф.F3r разд.2 стл.10 стр.63=0</t>
  </si>
  <si>
    <t>Ф.F3r разд.2 стл.10 стр.64=0</t>
  </si>
  <si>
    <t>Ф.F3r разд.2 стл.10 стр.65=0</t>
  </si>
  <si>
    <t>Ф.F3r разд.2 стл.11 сумма стр.27-28=0</t>
  </si>
  <si>
    <t>Ф.F3r разд.2 стл.11 стр.36=0</t>
  </si>
  <si>
    <t>Ф.F3r разд.2 стл.11 стр.43=0</t>
  </si>
  <si>
    <t>Ф.F3r разд.2 стл.10 сумма стр.12-18+Ф.F3r разд.2 стл.10 сумма стр.20-24=0</t>
  </si>
  <si>
    <t>Ф.F3r разд.2 стл.11 сумма стр.12-18+Ф.F3r разд.2 стл.11 сумма стр.20-24=0</t>
  </si>
  <si>
    <t>Ф.F3r разд.2 стл.10 стр.25=0</t>
  </si>
  <si>
    <t>Ф.F3r разд.2 стл.10 стр.26=0</t>
  </si>
  <si>
    <t>Ф.F3r разд.2 стл.10 стр.27=0</t>
  </si>
  <si>
    <t>Ф.F3r разд.2 стл.10 стр.28=0</t>
  </si>
  <si>
    <t>Ф.F3r разд.2 стл.10 стр.29=0</t>
  </si>
  <si>
    <t>Ф.F3r разд.2 стл.11 стр.10=0</t>
  </si>
  <si>
    <t>Ф.F3r разд.2 стл.10 стр.8=0</t>
  </si>
  <si>
    <t>Ф.F3r разд.2 стл.10 стр.3=0</t>
  </si>
  <si>
    <t>Ф.F3r разд.2 стл.10 стр.4=0</t>
  </si>
  <si>
    <t>Ф.F3r разд.2 стл.10 стр.5=0</t>
  </si>
  <si>
    <t>Ф.F3r разд.2 стл.10 стр.6=0</t>
  </si>
  <si>
    <t>Ф.F3r разд.2 стл.10 стр.2=0</t>
  </si>
  <si>
    <t>Ф.F3r разд.2 стл.11 стр.2=0</t>
  </si>
  <si>
    <t>Ф.F3r разд.12 стл.9 стр.19=Ф.F3r разд.3 стл.8 стр.45</t>
  </si>
  <si>
    <t>Ф.F3r разд.12 стл.5 стр.19=Ф.F3r разд.3 стл.7 стр.10</t>
  </si>
  <si>
    <t>Ф.F3r разд.12 стл.8 стр.19=Ф.F3r разд.3 стл.7 стр.45</t>
  </si>
  <si>
    <t>Ф.F3r разд.12 стл.7 стр.19=Ф.F3r разд.3 стл.17 стр.45</t>
  </si>
  <si>
    <t>Ф.F3r разд.12 стл.6 стр.19=Ф.F3r разд.3 стл.8 стр.10</t>
  </si>
  <si>
    <t>Ф.F3r разд.12 стл.4 стр.19=Ф.F3r разд.3 стл.17 стр.10</t>
  </si>
  <si>
    <t>Ф.F3r разд.12 стл.3 стр.19=Ф.F3r разд.3 стл.8 стр.9</t>
  </si>
  <si>
    <t>Ф.F3r разд.12 стл.2 стр.19=Ф.F3r разд.3 стл.7 стр.9</t>
  </si>
  <si>
    <t>Ф.F3r разд.12 стл.1 стр.19=Ф.F3r разд.3 стл.17 стр.9</t>
  </si>
  <si>
    <t>Ф.F3r разд.12 стл.1 стр.16&lt;=Ф.F3r разд.12 стл.1 стр.15</t>
  </si>
  <si>
    <t>Ф.F3r разд.12 стл.2 стр.16&lt;=Ф.F3r разд.12 стл.2 стр.15</t>
  </si>
  <si>
    <t>Ф.F3r разд.12 стл.3 стр.16&lt;=Ф.F3r разд.12 стл.3 стр.15</t>
  </si>
  <si>
    <t>Ф.F3r разд.12 стл.4 стр.16&lt;=Ф.F3r разд.12 стл.4 стр.15</t>
  </si>
  <si>
    <t>Ф.F3r разд.12 стл.5 стр.16&lt;=Ф.F3r разд.12 стл.5 стр.15</t>
  </si>
  <si>
    <t>Ф.F3r разд.12 стл.6 стр.16&lt;=Ф.F3r разд.12 стл.6 стр.15</t>
  </si>
  <si>
    <t>Ф.F3r разд.12 стл.7 стр.16&lt;=Ф.F3r разд.12 стл.7 стр.15</t>
  </si>
  <si>
    <t>Ф.F3r разд.12 стл.8 стр.16&lt;=Ф.F3r разд.12 стл.8 стр.15</t>
  </si>
  <si>
    <t>Ф.F3r разд.12 стл.9 стр.16&lt;=Ф.F3r разд.12 стл.9 стр.15</t>
  </si>
  <si>
    <t>Ф.F3r разд.12 стл.8 сумма стр.1-19&lt;=Ф.F3r разд.12 стл.7 сумма стр.1-19</t>
  </si>
  <si>
    <t>Ф.F3r разд.12 стл.9 сумма стр.1-19&lt;=Ф.F3r разд.12 стл.7 сумма стр.1-19</t>
  </si>
  <si>
    <t>Ф.F3r разд.12 стл.1 сумма стр.1-15+Ф.F3r разд.12 стл.1 сумма стр.17-18=Ф.F3r разд.12 стл.1 стр.19</t>
  </si>
  <si>
    <t>Ф.F3r разд.12 стл.2 сумма стр.1-15+Ф.F3r разд.12 стл.2 сумма стр.17-18=Ф.F3r разд.12 стл.2 стр.19</t>
  </si>
  <si>
    <t>Ф.F3r разд.12 стл.3 сумма стр.1-15+Ф.F3r разд.12 стл.3 сумма стр.17-18=Ф.F3r разд.12 стл.3 стр.19</t>
  </si>
  <si>
    <t>Ф.F3r разд.12 стл.4 сумма стр.1-15+Ф.F3r разд.12 стл.4 сумма стр.17-18=Ф.F3r разд.12 стл.4 стр.19</t>
  </si>
  <si>
    <t>Ф.F3r разд.12 стл.5 сумма стр.1-15+Ф.F3r разд.12 стл.5 сумма стр.17-18=Ф.F3r разд.12 стл.5 стр.19</t>
  </si>
  <si>
    <t>Ф.F3r разд.12 стл.6 сумма стр.1-15+Ф.F3r разд.12 стл.6 сумма стр.17-18=Ф.F3r разд.12 стл.6 стр.19</t>
  </si>
  <si>
    <t>Ф.F3r разд.12 стл.7 сумма стр.1-15+Ф.F3r разд.12 стл.7 сумма стр.17-18=Ф.F3r разд.12 стл.7 стр.19</t>
  </si>
  <si>
    <t>Ф.F3r разд.12 стл.8 сумма стр.1-15+Ф.F3r разд.12 стл.8 сумма стр.17-18=Ф.F3r разд.12 стл.8 стр.19</t>
  </si>
  <si>
    <t>Ф.F3r разд.12 стл.9 сумма стр.1-15+Ф.F3r разд.12 стл.9 сумма стр.17-18=Ф.F3r разд.12 стл.9 стр.19</t>
  </si>
  <si>
    <t>Ф.F3r разд.12 стл.5 сумма стр.1-19&lt;=Ф.F3r разд.12 стл.4 сумма стр.1-19</t>
  </si>
  <si>
    <t>Ф.F3r разд.12 стл.6 сумма стр.1-19&lt;=Ф.F3r разд.12 стл.4 сумма стр.1-19</t>
  </si>
  <si>
    <t>Ф.F3r разд.12 стл.2 сумма стр.1-19&lt;=Ф.F3r разд.12 стл.1 сумма стр.1-19</t>
  </si>
  <si>
    <t>Ф.F3r разд.12 стл.3 сумма стр.1-19&lt;=Ф.F3r разд.12 стл.1 сумма стр.1-19</t>
  </si>
  <si>
    <t>Ф.F3r разд.11 стл.1 сумма стр.4-5&gt;=0</t>
  </si>
  <si>
    <t>Ф.F3r разд.10 стл.1 стр.2&gt;=Ф.F3r разд.10 стл.1 сумма стр.3-4</t>
  </si>
  <si>
    <t>Ф.F3r разд.9 стл.1 сумма стр.15-18&lt;=Ф.F3r разд.9 стл.1 стр.14</t>
  </si>
  <si>
    <t>Ф.F3r разд.9 стл.2 сумма стр.15-18&lt;=Ф.F3r разд.9 стл.2 стр.14</t>
  </si>
  <si>
    <t>Ф.F3r разд.9 стл.3 сумма стр.15-18&lt;=Ф.F3r разд.9 стл.3 стр.14</t>
  </si>
  <si>
    <t>Ф.F3r разд.9 стл.4 сумма стр.15-18&lt;=Ф.F3r разд.9 стл.4 стр.14</t>
  </si>
  <si>
    <t>Ф.F3r разд.9 стл.5 сумма стр.15-18&lt;=Ф.F3r разд.9 стл.5 стр.14</t>
  </si>
  <si>
    <t>Ф.F3r разд.9 стл.6 сумма стр.15-18&lt;=Ф.F3r разд.9 стл.6 стр.14</t>
  </si>
  <si>
    <t>Ф.F3r разд.9 стл.7 сумма стр.15-18&lt;=Ф.F3r разд.9 стл.7 стр.14</t>
  </si>
  <si>
    <t>Ф.F3r разд.9 стл.8 сумма стр.15-18&lt;=Ф.F3r разд.9 стл.8 стр.14</t>
  </si>
  <si>
    <t>Ф.F3r разд.9 стл.1 стр.24&lt;=Ф.F3r разд.9 стл.1 стр.23</t>
  </si>
  <si>
    <t>Ф.F3r разд.9 стл.2 стр.24&lt;=Ф.F3r разд.9 стл.2 стр.23</t>
  </si>
  <si>
    <t>Ф.F3r разд.9 стл.3 стр.24&lt;=Ф.F3r разд.9 стл.3 стр.23</t>
  </si>
  <si>
    <t>Ф.F3r разд.9 стл.4 стр.24&lt;=Ф.F3r разд.9 стл.4 стр.23</t>
  </si>
  <si>
    <t>Ф.F3r разд.9 стл.5 стр.24&lt;=Ф.F3r разд.9 стл.5 стр.23</t>
  </si>
  <si>
    <t>Ф.F3r разд.9 стл.6 стр.24&lt;=Ф.F3r разд.9 стл.6 стр.23</t>
  </si>
  <si>
    <t>Ф.F3r разд.9 стл.7 стр.24&lt;=Ф.F3r разд.9 стл.7 стр.23</t>
  </si>
  <si>
    <t>Ф.F3r разд.9 стл.8 стр.24&lt;=Ф.F3r разд.9 стл.8 стр.23</t>
  </si>
  <si>
    <t>Ф.F3r разд.9 стл.1 сумма стр.2-7+Ф.F3r разд.9 стл.1 сумма стр.10-13+Ф.F3r разд.9 стл.1 сумма стр.19-23+Ф.F3r разд.9 стл.1 стр.25=Ф.F3r разд.9 стл.1 стр.1</t>
  </si>
  <si>
    <t>Ф.F3r разд.9 стл.2 сумма стр.2-7+Ф.F3r разд.9 стл.2 сумма стр.10-13+Ф.F3r разд.9 стл.2 сумма стр.19-23+Ф.F3r разд.9 стл.2 стр.25=Ф.F3r разд.9 стл.2 стр.1</t>
  </si>
  <si>
    <t>Ф.F3r разд.9 стл.3 сумма стр.2-7+Ф.F3r разд.9 стл.3 сумма стр.10-13+Ф.F3r разд.9 стл.3 сумма стр.19-23+Ф.F3r разд.9 стл.3 стр.25=Ф.F3r разд.9 стл.3 стр.1</t>
  </si>
  <si>
    <t>Ф.F3r разд.9 стл.4 сумма стр.2-7+Ф.F3r разд.9 стл.4 сумма стр.10-13+Ф.F3r разд.9 стл.4 сумма стр.19-23+Ф.F3r разд.9 стл.4 стр.25=Ф.F3r разд.9 стл.4 стр.1</t>
  </si>
  <si>
    <t>Ф.F3r разд.9 стл.5 сумма стр.2-7+Ф.F3r разд.9 стл.5 сумма стр.10-13+Ф.F3r разд.9 стл.5 сумма стр.19-23+Ф.F3r разд.9 стл.5 стр.25=Ф.F3r разд.9 стл.5 стр.1</t>
  </si>
  <si>
    <t>Ф.F3r разд.9 стл.6 сумма стр.2-7+Ф.F3r разд.9 стл.6 сумма стр.10-13+Ф.F3r разд.9 стл.6 сумма стр.19-23+Ф.F3r разд.9 стл.6 стр.25=Ф.F3r разд.9 стл.6 стр.1</t>
  </si>
  <si>
    <t>Ф.F3r разд.9 стл.7 сумма стр.2-7+Ф.F3r разд.9 стл.7 сумма стр.10-13+Ф.F3r разд.9 стл.7 сумма стр.19-23+Ф.F3r разд.9 стл.7 стр.25=Ф.F3r разд.9 стл.7 стр.1</t>
  </si>
  <si>
    <t>Ф.F3r разд.9 стл.8 сумма стр.2-7+Ф.F3r разд.9 стл.8 сумма стр.10-13+Ф.F3r разд.9 стл.8 сумма стр.19-23+Ф.F3r разд.9 стл.8 стр.25=Ф.F3r разд.9 стл.8 стр.1</t>
  </si>
  <si>
    <t>Ф.F3r разд.9 стл.1 сумма стр.8-9&lt;=Ф.F3r разд.9 стл.1 стр.7</t>
  </si>
  <si>
    <t>Ф.F3r разд.9 стл.2 сумма стр.8-9&lt;=Ф.F3r разд.9 стл.2 стр.7</t>
  </si>
  <si>
    <t>Ф.F3r разд.9 стл.3 сумма стр.8-9&lt;=Ф.F3r разд.9 стл.3 стр.7</t>
  </si>
  <si>
    <t>Ф.F3r разд.9 стл.4 сумма стр.8-9&lt;=Ф.F3r разд.9 стл.4 стр.7</t>
  </si>
  <si>
    <t>Ф.F3r разд.9 стл.5 сумма стр.8-9&lt;=Ф.F3r разд.9 стл.5 стр.7</t>
  </si>
  <si>
    <t>Ф.F3r разд.9 стл.6 сумма стр.8-9&lt;=Ф.F3r разд.9 стл.6 стр.7</t>
  </si>
  <si>
    <t>Ф.F3r разд.9 стл.7 сумма стр.8-9&lt;=Ф.F3r разд.9 стл.7 стр.7</t>
  </si>
  <si>
    <t>Ф.F3r разд.9 стл.8 сумма стр.8-9&lt;=Ф.F3r разд.9 стл.8 стр.7</t>
  </si>
  <si>
    <t>Ф.F3r разд.9 стл.1 стр.14&lt;=Ф.F3r разд.9 стл.1 стр.13</t>
  </si>
  <si>
    <t>Ф.F3r разд.9 стл.2 стр.14&lt;=Ф.F3r разд.9 стл.2 стр.13</t>
  </si>
  <si>
    <t>Ф.F3r разд.9 стл.3 стр.14&lt;=Ф.F3r разд.9 стл.3 стр.13</t>
  </si>
  <si>
    <t>Ф.F3r разд.9 стл.4 стр.14&lt;=Ф.F3r разд.9 стл.4 стр.13</t>
  </si>
  <si>
    <t>Ф.F3r разд.9 стл.5 стр.14&lt;=Ф.F3r разд.9 стл.5 стр.13</t>
  </si>
  <si>
    <t>Ф.F3r разд.9 стл.6 стр.14&lt;=Ф.F3r разд.9 стл.6 стр.13</t>
  </si>
  <si>
    <t>Ф.F3r разд.9 стл.7 стр.14&lt;=Ф.F3r разд.9 стл.7 стр.13</t>
  </si>
  <si>
    <t>Ф.F3r разд.9 стл.8 стр.14&lt;=Ф.F3r разд.9 стл.8 стр.13</t>
  </si>
  <si>
    <t>Ф.F3r разд.9 стл.2 стр.1=Ф.F3r разд.9 стл.4 стр.1+Ф.F3r разд.9 стл.6 стр.1+Ф.F3r разд.9 стл.8 стр.1</t>
  </si>
  <si>
    <t>Ф.F3r разд.9 стл.2 стр.10=Ф.F3r разд.9 стл.4 стр.10+Ф.F3r разд.9 стл.6 стр.10+Ф.F3r разд.9 стл.8 стр.10</t>
  </si>
  <si>
    <t>Ф.F3r разд.9 стл.2 стр.11=Ф.F3r разд.9 стл.4 стр.11+Ф.F3r разд.9 стл.6 стр.11+Ф.F3r разд.9 стл.8 стр.11</t>
  </si>
  <si>
    <t>Ф.F3r разд.9 стл.2 стр.12=Ф.F3r разд.9 стл.4 стр.12+Ф.F3r разд.9 стл.6 стр.12+Ф.F3r разд.9 стл.8 стр.12</t>
  </si>
  <si>
    <t>Ф.F3r разд.9 стл.2 стр.13=Ф.F3r разд.9 стл.4 стр.13+Ф.F3r разд.9 стл.6 стр.13+Ф.F3r разд.9 стл.8 стр.13</t>
  </si>
  <si>
    <t>Ф.F3r разд.9 стл.2 стр.14=Ф.F3r разд.9 стл.4 стр.14+Ф.F3r разд.9 стл.6 стр.14+Ф.F3r разд.9 стл.8 стр.14</t>
  </si>
  <si>
    <t>Ф.F3r разд.9 стл.2 стр.15=Ф.F3r разд.9 стл.4 стр.15+Ф.F3r разд.9 стл.6 стр.15+Ф.F3r разд.9 стл.8 стр.15</t>
  </si>
  <si>
    <t>Ф.F3r разд.9 стл.2 стр.16=Ф.F3r разд.9 стл.4 стр.16+Ф.F3r разд.9 стл.6 стр.16+Ф.F3r разд.9 стл.8 стр.16</t>
  </si>
  <si>
    <t>Ф.F3r разд.9 стл.2 стр.17=Ф.F3r разд.9 стл.4 стр.17+Ф.F3r разд.9 стл.6 стр.17+Ф.F3r разд.9 стл.8 стр.17</t>
  </si>
  <si>
    <t>Ф.F3r разд.9 стл.2 стр.18=Ф.F3r разд.9 стл.4 стр.18+Ф.F3r разд.9 стл.6 стр.18+Ф.F3r разд.9 стл.8 стр.18</t>
  </si>
  <si>
    <t>Ф.F3r разд.9 стл.2 стр.19=Ф.F3r разд.9 стл.4 стр.19+Ф.F3r разд.9 стл.6 стр.19+Ф.F3r разд.9 стл.8 стр.19</t>
  </si>
  <si>
    <t>Ф.F3r разд.9 стл.2 стр.2=Ф.F3r разд.9 стл.4 стр.2+Ф.F3r разд.9 стл.6 стр.2+Ф.F3r разд.9 стл.8 стр.2</t>
  </si>
  <si>
    <t>Ф.F3r разд.9 стл.2 стр.20=Ф.F3r разд.9 стл.4 стр.20+Ф.F3r разд.9 стл.6 стр.20+Ф.F3r разд.9 стл.8 стр.20</t>
  </si>
  <si>
    <t>Ф.F3r разд.9 стл.2 стр.21=Ф.F3r разд.9 стл.4 стр.21+Ф.F3r разд.9 стл.6 стр.21+Ф.F3r разд.9 стл.8 стр.21</t>
  </si>
  <si>
    <t>Ф.F3r разд.9 стл.2 стр.22=Ф.F3r разд.9 стл.4 стр.22+Ф.F3r разд.9 стл.6 стр.22+Ф.F3r разд.9 стл.8 стр.22</t>
  </si>
  <si>
    <t>Ф.F3r разд.9 стл.2 стр.23=Ф.F3r разд.9 стл.4 стр.23+Ф.F3r разд.9 стл.6 стр.23+Ф.F3r разд.9 стл.8 стр.23</t>
  </si>
  <si>
    <t>Ф.F3r разд.9 стл.2 стр.24=Ф.F3r разд.9 стл.4 стр.24+Ф.F3r разд.9 стл.6 стр.24+Ф.F3r разд.9 стл.8 стр.24</t>
  </si>
  <si>
    <t>Ф.F3r разд.9 стл.2 стр.25=Ф.F3r разд.9 стл.4 стр.25+Ф.F3r разд.9 стл.6 стр.25+Ф.F3r разд.9 стл.8 стр.25</t>
  </si>
  <si>
    <t>Ф.F3r разд.9 стл.2 стр.3=Ф.F3r разд.9 стл.4 стр.3+Ф.F3r разд.9 стл.6 стр.3+Ф.F3r разд.9 стл.8 стр.3</t>
  </si>
  <si>
    <t>Ф.F3r разд.9 стл.2 стр.4=Ф.F3r разд.9 стл.4 стр.4+Ф.F3r разд.9 стл.6 стр.4+Ф.F3r разд.9 стл.8 стр.4</t>
  </si>
  <si>
    <t>Ф.F3r разд.9 стл.2 стр.5=Ф.F3r разд.9 стл.4 стр.5+Ф.F3r разд.9 стл.6 стр.5+Ф.F3r разд.9 стл.8 стр.5</t>
  </si>
  <si>
    <t>Ф.F3r разд.9 стл.2 стр.6=Ф.F3r разд.9 стл.4 стр.6+Ф.F3r разд.9 стл.6 стр.6+Ф.F3r разд.9 стл.8 стр.6</t>
  </si>
  <si>
    <t>Ф.F3r разд.9 стл.2 стр.7=Ф.F3r разд.9 стл.4 стр.7+Ф.F3r разд.9 стл.6 стр.7+Ф.F3r разд.9 стл.8 стр.7</t>
  </si>
  <si>
    <t>Ф.F3r разд.9 стл.2 стр.8=Ф.F3r разд.9 стл.4 стр.8+Ф.F3r разд.9 стл.6 стр.8+Ф.F3r разд.9 стл.8 стр.8</t>
  </si>
  <si>
    <t>Ф.F3r разд.9 стл.2 стр.9=Ф.F3r разд.9 стл.4 стр.9+Ф.F3r разд.9 стл.6 стр.9+Ф.F3r разд.9 стл.8 стр.9</t>
  </si>
  <si>
    <t>Ф.F3r разд.9 стл.1 стр.1=Ф.F3r разд.9 стл.3 стр.1+Ф.F3r разд.9 стл.5 стр.1+Ф.F3r разд.9 стл.7 стр.1</t>
  </si>
  <si>
    <t>Ф.F3r разд.9 стл.1 стр.10=Ф.F3r разд.9 стл.3 стр.10+Ф.F3r разд.9 стл.5 стр.10+Ф.F3r разд.9 стл.7 стр.10</t>
  </si>
  <si>
    <t>Ф.F3r разд.9 стл.1 стр.11=Ф.F3r разд.9 стл.3 стр.11+Ф.F3r разд.9 стл.5 стр.11+Ф.F3r разд.9 стл.7 стр.11</t>
  </si>
  <si>
    <t>Ф.F3r разд.9 стл.1 стр.12=Ф.F3r разд.9 стл.3 стр.12+Ф.F3r разд.9 стл.5 стр.12+Ф.F3r разд.9 стл.7 стр.12</t>
  </si>
  <si>
    <t>Ф.F3r разд.9 стл.1 стр.13=Ф.F3r разд.9 стл.3 стр.13+Ф.F3r разд.9 стл.5 стр.13+Ф.F3r разд.9 стл.7 стр.13</t>
  </si>
  <si>
    <t>Ф.F3r разд.9 стл.1 стр.14=Ф.F3r разд.9 стл.3 стр.14+Ф.F3r разд.9 стл.5 стр.14+Ф.F3r разд.9 стл.7 стр.14</t>
  </si>
  <si>
    <t>Ф.F3r разд.9 стл.1 стр.15=Ф.F3r разд.9 стл.3 стр.15+Ф.F3r разд.9 стл.5 стр.15+Ф.F3r разд.9 стл.7 стр.15</t>
  </si>
  <si>
    <t>Ф.F3r разд.9 стл.1 стр.16=Ф.F3r разд.9 стл.3 стр.16+Ф.F3r разд.9 стл.5 стр.16+Ф.F3r разд.9 стл.7 стр.16</t>
  </si>
  <si>
    <t>Ф.F3r разд.9 стл.1 стр.17=Ф.F3r разд.9 стл.3 стр.17+Ф.F3r разд.9 стл.5 стр.17+Ф.F3r разд.9 стл.7 стр.17</t>
  </si>
  <si>
    <t>Ф.F3r разд.9 стл.1 стр.18=Ф.F3r разд.9 стл.3 стр.18+Ф.F3r разд.9 стл.5 стр.18+Ф.F3r разд.9 стл.7 стр.18</t>
  </si>
  <si>
    <t>Ф.F3r разд.9 стл.1 стр.19=Ф.F3r разд.9 стл.3 стр.19+Ф.F3r разд.9 стл.5 стр.19+Ф.F3r разд.9 стл.7 стр.19</t>
  </si>
  <si>
    <t>Ф.F3r разд.9 стл.1 стр.2=Ф.F3r разд.9 стл.3 стр.2+Ф.F3r разд.9 стл.5 стр.2+Ф.F3r разд.9 стл.7 стр.2</t>
  </si>
  <si>
    <t>Ф.F3r разд.9 стл.1 стр.20=Ф.F3r разд.9 стл.3 стр.20+Ф.F3r разд.9 стл.5 стр.20+Ф.F3r разд.9 стл.7 стр.20</t>
  </si>
  <si>
    <t>Ф.F3r разд.9 стл.1 стр.21=Ф.F3r разд.9 стл.3 стр.21+Ф.F3r разд.9 стл.5 стр.21+Ф.F3r разд.9 стл.7 стр.21</t>
  </si>
  <si>
    <t>Ф.F3r разд.9 стл.1 стр.22=Ф.F3r разд.9 стл.3 стр.22+Ф.F3r разд.9 стл.5 стр.22+Ф.F3r разд.9 стл.7 стр.22</t>
  </si>
  <si>
    <t>Ф.F3r разд.9 стл.1 стр.23=Ф.F3r разд.9 стл.3 стр.23+Ф.F3r разд.9 стл.5 стр.23+Ф.F3r разд.9 стл.7 стр.23</t>
  </si>
  <si>
    <t>Ф.F3r разд.9 стл.1 стр.24=Ф.F3r разд.9 стл.3 стр.24+Ф.F3r разд.9 стл.5 стр.24+Ф.F3r разд.9 стл.7 стр.24</t>
  </si>
  <si>
    <t>Ф.F3r разд.9 стл.1 стр.25=Ф.F3r разд.9 стл.3 стр.25+Ф.F3r разд.9 стл.5 стр.25+Ф.F3r разд.9 стл.7 стр.25</t>
  </si>
  <si>
    <t>Ф.F3r разд.9 стл.1 стр.3=Ф.F3r разд.9 стл.3 стр.3+Ф.F3r разд.9 стл.5 стр.3+Ф.F3r разд.9 стл.7 стр.3</t>
  </si>
  <si>
    <t>Ф.F3r разд.9 стл.1 стр.4=Ф.F3r разд.9 стл.3 стр.4+Ф.F3r разд.9 стл.5 стр.4+Ф.F3r разд.9 стл.7 стр.4</t>
  </si>
  <si>
    <t>Ф.F3r разд.9 стл.1 стр.5=Ф.F3r разд.9 стл.3 стр.5+Ф.F3r разд.9 стл.5 стр.5+Ф.F3r разд.9 стл.7 стр.5</t>
  </si>
  <si>
    <t>Ф.F3r разд.9 стл.1 стр.6=Ф.F3r разд.9 стл.3 стр.6+Ф.F3r разд.9 стл.5 стр.6+Ф.F3r разд.9 стл.7 стр.6</t>
  </si>
  <si>
    <t>Ф.F3r разд.9 стл.1 стр.7=Ф.F3r разд.9 стл.3 стр.7+Ф.F3r разд.9 стл.5 стр.7+Ф.F3r разд.9 стл.7 стр.7</t>
  </si>
  <si>
    <t>Ф.F3r разд.9 стл.1 стр.8=Ф.F3r разд.9 стл.3 стр.8+Ф.F3r разд.9 стл.5 стр.8+Ф.F3r разд.9 стл.7 стр.8</t>
  </si>
  <si>
    <t>Ф.F3r разд.9 стл.1 стр.9=Ф.F3r разд.9 стл.3 стр.9+Ф.F3r разд.9 стл.5 стр.9+Ф.F3r разд.9 стл.7 стр.9</t>
  </si>
  <si>
    <t>Ф.F3r разд.8 стл.1 сумма стр.35-38=0</t>
  </si>
  <si>
    <t>Ф.F3r разд.8 стл.2 стр.30=0</t>
  </si>
  <si>
    <t>Ф.F3r разд.8 стл.1 стр.25=0</t>
  </si>
  <si>
    <t>Ф.F3r разд.8 стл.1 стр.40&lt;=Ф.F3r разд.8 стл.1 стр.39</t>
  </si>
  <si>
    <t>Ф.F3r разд.8 стл.2 стр.40&lt;=Ф.F3r разд.8 стл.2 стр.39</t>
  </si>
  <si>
    <t>Ф.F3r разд.8 стл.1 стр.46&lt;=Ф.F3r разд.8 стл.1 стр.45</t>
  </si>
  <si>
    <t>2019 (r,w,s,g,v) в разд.8  строка 46 меньше или равна строке 45</t>
  </si>
  <si>
    <t>03.07.2019</t>
  </si>
  <si>
    <t>Ф.F3r разд.8 стл.2 стр.46&lt;=Ф.F3r разд.8 стл.2 стр.45</t>
  </si>
  <si>
    <t>Ф.F3r разд.8 стл.1 сумма стр.19-23=0</t>
  </si>
  <si>
    <t>Ф.F3r разд.8 стл.1 стр.45&lt;=Ф.F3r разд.2 стл.17 стр.1</t>
  </si>
  <si>
    <t>Ф.F3r разд.8 стл.1 стр.23&lt;=Ф.F3r разд.8 стл.1 стр.22</t>
  </si>
  <si>
    <t>Ф.F3r разд.8 стл.2 стр.23&lt;=Ф.F3r разд.8 стл.2 стр.22</t>
  </si>
  <si>
    <t>Ф.F3r разд.8 стл.1 стр.25&lt;=Ф.F3r разд.8 стл.1 стр.24</t>
  </si>
  <si>
    <t>Ф.F3r разд.8 стл.2 стр.25&lt;=Ф.F3r разд.8 стл.2 стр.24</t>
  </si>
  <si>
    <t>Ф.F3r разд.8 стл.1 стр.21&lt;=Ф.F3r разд.8 стл.1 стр.20</t>
  </si>
  <si>
    <t>Ф.F3r разд.8 стл.2 стр.21&lt;=Ф.F3r разд.8 стл.2 стр.20</t>
  </si>
  <si>
    <t>Ф.F3r разд.8 стл.1 стр.18&lt;=Ф.F3r разд.8 стл.1 стр.17</t>
  </si>
  <si>
    <t>Ф.F3r разд.8 стл.2 стр.18&lt;=Ф.F3r разд.8 стл.2 стр.17</t>
  </si>
  <si>
    <t>Ф.F3r разд.7 стл.6 стр.1&gt;=Ф.F3r разд.7 стл.5 стр.1</t>
  </si>
  <si>
    <t>Ф.F3r разд.7 стл.6 стр.10&gt;=Ф.F3r разд.7 стл.5 стр.10</t>
  </si>
  <si>
    <t>Ф.F3r разд.7 стл.6 стр.11&gt;=Ф.F3r разд.7 стл.5 стр.11</t>
  </si>
  <si>
    <t>Ф.F3r разд.7 стл.6 стр.2&gt;=Ф.F3r разд.7 стл.5 стр.2</t>
  </si>
  <si>
    <t>Ф.F3r разд.7 стл.6 стр.3&gt;=Ф.F3r разд.7 стл.5 стр.3</t>
  </si>
  <si>
    <t>Ф.F3r разд.7 стл.6 стр.4&gt;=Ф.F3r разд.7 стл.5 стр.4</t>
  </si>
  <si>
    <t>Ф.F3r разд.7 стл.6 стр.5&gt;=Ф.F3r разд.7 стл.5 стр.5</t>
  </si>
  <si>
    <t>Ф.F3r разд.7 стл.6 стр.6&gt;=Ф.F3r разд.7 стл.5 стр.6</t>
  </si>
  <si>
    <t>Ф.F3r разд.7 стл.6 стр.7&gt;=Ф.F3r разд.7 стл.5 стр.7</t>
  </si>
  <si>
    <t>Ф.F3r разд.7 стл.6 стр.8&gt;=Ф.F3r разд.7 стл.5 стр.8</t>
  </si>
  <si>
    <t>Ф.F3r разд.7 стл.6 стр.9&gt;=Ф.F3r разд.7 стл.5 стр.9</t>
  </si>
  <si>
    <t>Ф.F3r разд.7 стл.1 сумма стр.9-11&lt;=Ф.F3r разд.7 стл.1 стр.8</t>
  </si>
  <si>
    <t>Ф.F3r разд.7 стл.2 сумма стр.9-11&lt;=Ф.F3r разд.7 стл.2 стр.8</t>
  </si>
  <si>
    <t>Ф.F3r разд.7 стл.3 сумма стр.9-11&lt;=Ф.F3r разд.7 стл.3 стр.8</t>
  </si>
  <si>
    <t>Ф.F3r разд.7 стл.4 сумма стр.9-11&lt;=Ф.F3r разд.7 стл.4 стр.8</t>
  </si>
  <si>
    <t>Ф.F3r разд.7 стл.5 сумма стр.9-11&lt;=Ф.F3r разд.7 стл.5 стр.8</t>
  </si>
  <si>
    <t>Ф.F3r разд.7 стл.6 сумма стр.9-11&lt;=Ф.F3r разд.7 стл.6 стр.8</t>
  </si>
  <si>
    <t>Ф.F3r разд.7 стл.1 стр.7=Ф.F3r разд.7 стл.1 сумма стр.1-6</t>
  </si>
  <si>
    <t>Ф.F3r разд.7 стл.2 стр.7=Ф.F3r разд.7 стл.2 сумма стр.1-6</t>
  </si>
  <si>
    <t>Ф.F3r разд.7 стл.3 стр.7=Ф.F3r разд.7 стл.3 сумма стр.1-6</t>
  </si>
  <si>
    <t>Ф.F3r разд.7 стл.4 стр.7=Ф.F3r разд.7 стл.4 сумма стр.1-6</t>
  </si>
  <si>
    <t>Ф.F3r разд.7 стл.5 стр.7=Ф.F3r разд.7 стл.5 сумма стр.1-6</t>
  </si>
  <si>
    <t>Ф.F3r разд.7 стл.6 стр.7=Ф.F3r разд.7 стл.6 сумма стр.1-6</t>
  </si>
  <si>
    <t>Ф.F3r разд.6 стл.6 стр.4=0</t>
  </si>
  <si>
    <t>Ф.F3r разд.6 стл.1 стр.8=0</t>
  </si>
  <si>
    <t>Ф.F3r разд.6 стл.2 стр.8=0</t>
  </si>
  <si>
    <t>Ф.F3r разд.6 стл.3 стр.8=0</t>
  </si>
  <si>
    <t>Ф.F3r разд.6 стл.4 стр.8=0</t>
  </si>
  <si>
    <t>Ф.F3r разд.6 стл.5 стр.8=0</t>
  </si>
  <si>
    <t>Ф.F3r разд.6 стл.6 стр.8=0</t>
  </si>
  <si>
    <t>Ф.F3r разд.6 стл.4 сумма стр.4-5=0</t>
  </si>
  <si>
    <t>Ф.F3r разд.6 стл.2 стр.5=0</t>
  </si>
  <si>
    <t>Ф.F3r разд.6 стл.3 стр.5=0</t>
  </si>
  <si>
    <t>Ф.F3r разд.6 стл.2 стр.2=0</t>
  </si>
  <si>
    <t>Ф.F3r разд.6 стл.2 стр.3=0</t>
  </si>
  <si>
    <t>Ф.F3r разд.6 стл.3 стр.2=0</t>
  </si>
  <si>
    <t>Ф.F3r разд.6 стл.3 стр.3=0</t>
  </si>
  <si>
    <t>Ф.F3r разд.6 стл.7 сумма стр.1-10=0</t>
  </si>
  <si>
    <t>Ф.F3r разд.6 стл.1 стр.7&gt;=Ф.F3r разд.6 стл.1 сумма стр.8-10</t>
  </si>
  <si>
    <t>Ф.F3r разд.6 стл.2 стр.7&gt;=Ф.F3r разд.6 стл.2 сумма стр.8-10</t>
  </si>
  <si>
    <t>Ф.F3r разд.6 стл.3 стр.7&gt;=Ф.F3r разд.6 стл.3 сумма стр.8-10</t>
  </si>
  <si>
    <t>Ф.F3r разд.6 стл.4 стр.7&gt;=Ф.F3r разд.6 стл.4 сумма стр.8-10</t>
  </si>
  <si>
    <t>Ф.F3r разд.6 стл.5 стр.7&gt;=Ф.F3r разд.6 стл.5 сумма стр.8-10</t>
  </si>
  <si>
    <t>Ф.F3r разд.6 стл.6 стр.7&gt;=Ф.F3r разд.6 стл.6 сумма стр.8-10</t>
  </si>
  <si>
    <t>Ф.F3r разд.6 стл.7 стр.7&gt;=Ф.F3r разд.6 стл.7 сумма стр.8-10</t>
  </si>
  <si>
    <t>Ф.F3r разд.6 стл.1 стр.1=Ф.F3r разд.6 стл.1 сумма стр.2-5</t>
  </si>
  <si>
    <t>Ф.F3r разд.6 стл.2 стр.1=Ф.F3r разд.6 стл.2 сумма стр.2-5</t>
  </si>
  <si>
    <t>Ф.F3r разд.6 стл.3 стр.1=Ф.F3r разд.6 стл.3 сумма стр.2-5</t>
  </si>
  <si>
    <t>Ф.F3r разд.6 стл.4 стр.1=Ф.F3r разд.6 стл.4 сумма стр.2-5</t>
  </si>
  <si>
    <t>Ф.F3r разд.6 стл.5 стр.1=Ф.F3r разд.6 стл.5 сумма стр.2-5</t>
  </si>
  <si>
    <t>Ф.F3r разд.6 стл.6 стр.1=Ф.F3r разд.6 стл.6 сумма стр.2-5</t>
  </si>
  <si>
    <t>Ф.F3r разд.6 стл.7 стр.1=Ф.F3r разд.6 стл.7 сумма стр.2-5</t>
  </si>
  <si>
    <t>Ф.F3r разд.5 стл.1 стр.13&lt;=Ф.F3r разд.5 стл.1 сумма стр.1-12</t>
  </si>
  <si>
    <t>Ф.F3r разд.5 стл.2 стр.13&lt;=Ф.F3r разд.5 стл.2 сумма стр.1-12</t>
  </si>
  <si>
    <t>Ф.F3r разд.5 стл.3 стр.13&lt;=Ф.F3r разд.5 стл.3 сумма стр.1-12</t>
  </si>
  <si>
    <t>Ф.F3r разд.5 стл.4 стр.13&lt;=Ф.F3r разд.5 стл.4 сумма стр.1-12</t>
  </si>
  <si>
    <t>Ф.F3r разд.5 стл.5 стр.13&lt;=Ф.F3r разд.5 стл.5 сумма стр.1-12</t>
  </si>
  <si>
    <t>Ф.F3r разд.5 стл.6 стр.13&lt;=Ф.F3r разд.5 стл.6 сумма стр.1-12</t>
  </si>
  <si>
    <t>Ф.F3r разд.5 стл.6 сумма стр.1-13&lt;=Ф.F3r разд.5 стл.2 сумма стр.1-13</t>
  </si>
  <si>
    <t>Ф.F3r разд.5 стл.4 сумма стр.7-12=Ф.F3r разд.3 стл.19 стр.1</t>
  </si>
  <si>
    <t>Ф.F3r разд.5 стл.3 сумма стр.7-12=Ф.F3r разд.3 стл.15 стр.1+Ф.F3r разд.3 стл.16 стр.1</t>
  </si>
  <si>
    <t>Ф.F3r разд.5 стл.1 сумма стр.7-12=Ф.F3r разд.3 стл.7 стр.1+Ф.F3r разд.3 стл.13 стр.1</t>
  </si>
  <si>
    <t>Ф.F3r разд.5 стл.2 сумма стр.1-13&lt;=Ф.F3r разд.5 стл.1 сумма стр.1-13</t>
  </si>
  <si>
    <t>Ф.F3r разд.4 стл.1 стр.8=0</t>
  </si>
  <si>
    <t>Ф.F3r разд.4 стл.2 сумма стр.5-6=0</t>
  </si>
  <si>
    <t>Ф.F3r разд.4 стл.1 стр.5&lt;=Ф.F3r разд.4 стл.1 стр.4</t>
  </si>
  <si>
    <t>Ф.F3r разд.4 стл.2 стр.5&lt;=Ф.F3r разд.4 стл.2 стр.4</t>
  </si>
  <si>
    <t>Ф.F3r разд.4 стл.2 сумма стр.1-4+Ф.F3r разд.4 стл.2 сумма стр.6-9=Ф.F3r разд.3 стл.13 стр.1</t>
  </si>
  <si>
    <t>Ф.F3r разд.3 стл.1 сумма стр.199-212&lt;=Ф.F3r разд.3 стл.1 стр.198</t>
  </si>
  <si>
    <t>Ф.F3r разд.3 стл.10 сумма стр.199-212&lt;=Ф.F3r разд.3 стл.10 стр.198</t>
  </si>
  <si>
    <t>Ф.F3r разд.3 стл.11 сумма стр.199-212&lt;=Ф.F3r разд.3 стл.11 стр.198</t>
  </si>
  <si>
    <t>Ф.F3r разд.3 стл.12 сумма стр.199-212&lt;=Ф.F3r разд.3 стл.12 стр.198</t>
  </si>
  <si>
    <t>Ф.F3r разд.3 стл.13 сумма стр.199-212&lt;=Ф.F3r разд.3 стл.13 стр.198</t>
  </si>
  <si>
    <t>Ф.F3r разд.3 стл.14 сумма стр.199-212&lt;=Ф.F3r разд.3 стл.14 стр.198</t>
  </si>
  <si>
    <t>Ф.F3r разд.3 стл.15 сумма стр.199-212&lt;=Ф.F3r разд.3 стл.15 стр.198</t>
  </si>
  <si>
    <t>Ф.F3r разд.3 стл.16 сумма стр.199-212&lt;=Ф.F3r разд.3 стл.16 стр.198</t>
  </si>
  <si>
    <t>Ф.F3r разд.3 стл.17 сумма стр.199-212&lt;=Ф.F3r разд.3 стл.17 стр.198</t>
  </si>
  <si>
    <t>Ф.F3r разд.3 стл.18 сумма стр.199-212&lt;=Ф.F3r разд.3 стл.18 стр.198</t>
  </si>
  <si>
    <t>Ф.F3r разд.3 стл.19 сумма стр.199-212&lt;=Ф.F3r разд.3 стл.19 стр.198</t>
  </si>
  <si>
    <t>Ф.F3r разд.3 стл.2 сумма стр.199-212&lt;=Ф.F3r разд.3 стл.2 стр.198</t>
  </si>
  <si>
    <t>Ф.F3r разд.3 стл.20 сумма стр.199-212&lt;=Ф.F3r разд.3 стл.20 стр.198</t>
  </si>
  <si>
    <t>Ф.F3r разд.3 стл.21 сумма стр.199-212&lt;=Ф.F3r разд.3 стл.21 стр.198</t>
  </si>
  <si>
    <t>Ф.F3r разд.3 стл.22 сумма стр.199-212&lt;=Ф.F3r разд.3 стл.22 стр.198</t>
  </si>
  <si>
    <t>Ф.F3r разд.3 стл.23 сумма стр.199-212&lt;=Ф.F3r разд.3 стл.23 стр.198</t>
  </si>
  <si>
    <t>Ф.F3r разд.3 стл.24 сумма стр.199-212&lt;=Ф.F3r разд.3 стл.24 стр.198</t>
  </si>
  <si>
    <t>Ф.F3r разд.3 стл.25 сумма стр.199-212&lt;=Ф.F3r разд.3 стл.25 стр.198</t>
  </si>
  <si>
    <t>Ф.F3r разд.3 стл.26 сумма стр.199-212&lt;=Ф.F3r разд.3 стл.26 стр.198</t>
  </si>
  <si>
    <t>Ф.F3r разд.3 стл.27 сумма стр.199-212&lt;=Ф.F3r разд.3 стл.27 стр.198</t>
  </si>
  <si>
    <t>Ф.F3r разд.3 стл.28 сумма стр.199-212&lt;=Ф.F3r разд.3 стл.28 стр.198</t>
  </si>
  <si>
    <t>Ф.F3r разд.3 стл.29 сумма стр.199-212&lt;=Ф.F3r разд.3 стл.29 стр.198</t>
  </si>
  <si>
    <t>Ф.F3r разд.3 стл.3 сумма стр.199-212&lt;=Ф.F3r разд.3 стл.3 стр.198</t>
  </si>
  <si>
    <t>Ф.F3r разд.3 стл.30 сумма стр.199-212&lt;=Ф.F3r разд.3 стл.30 стр.198</t>
  </si>
  <si>
    <t>Ф.F3r разд.3 стл.31 сумма стр.199-212&lt;=Ф.F3r разд.3 стл.31 стр.198</t>
  </si>
  <si>
    <t>Ф.F3r разд.3 стл.32 сумма стр.199-212&lt;=Ф.F3r разд.3 стл.32 стр.198</t>
  </si>
  <si>
    <t>Ф.F3r разд.3 стл.33 сумма стр.199-212&lt;=Ф.F3r разд.3 стл.33 стр.198</t>
  </si>
  <si>
    <t>Ф.F3r разд.3 стл.4 сумма стр.199-212&lt;=Ф.F3r разд.3 стл.4 стр.198</t>
  </si>
  <si>
    <t>Ф.F3r разд.3 стл.5 сумма стр.199-212&lt;=Ф.F3r разд.3 стл.5 стр.198</t>
  </si>
  <si>
    <t>Ф.F3r разд.3 стл.6 сумма стр.199-212&lt;=Ф.F3r разд.3 стл.6 стр.198</t>
  </si>
  <si>
    <t>Ф.F3r разд.3 стл.7 сумма стр.199-212&lt;=Ф.F3r разд.3 стл.7 стр.198</t>
  </si>
  <si>
    <t>Ф.F3r разд.3 стл.8 сумма стр.199-212&lt;=Ф.F3r разд.3 стл.8 стр.198</t>
  </si>
  <si>
    <t>Ф.F3r разд.3 стл.9 сумма стр.199-212&lt;=Ф.F3r разд.3 стл.9 стр.198</t>
  </si>
  <si>
    <t>Ф.F3r разд.3 стл.1 стр.214&lt;=Ф.F3r разд.3 стл.1 стр.1</t>
  </si>
  <si>
    <t>Ф.F3r разд.3 стл.10 стр.214&lt;=Ф.F3r разд.3 стл.10 стр.1</t>
  </si>
  <si>
    <t>Ф.F3r разд.3 стл.11 стр.214&lt;=Ф.F3r разд.3 стл.11 стр.1</t>
  </si>
  <si>
    <t>Ф.F3r разд.3 стл.12 стр.214&lt;=Ф.F3r разд.3 стл.12 стр.1</t>
  </si>
  <si>
    <t>Ф.F3r разд.3 стл.13 стр.214&lt;=Ф.F3r разд.3 стл.13 стр.1</t>
  </si>
  <si>
    <t>Ф.F3r разд.3 стл.14 стр.214&lt;=Ф.F3r разд.3 стл.14 стр.1</t>
  </si>
  <si>
    <t>Ф.F3r разд.3 стл.15 стр.214&lt;=Ф.F3r разд.3 стл.15 стр.1</t>
  </si>
  <si>
    <t>Ф.F3r разд.3 стл.16 стр.214&lt;=Ф.F3r разд.3 стл.16 стр.1</t>
  </si>
  <si>
    <t>Ф.F3r разд.3 стл.17 стр.214&lt;=Ф.F3r разд.3 стл.17 стр.1</t>
  </si>
  <si>
    <t>Ф.F3r разд.3 стл.18 стр.214&lt;=Ф.F3r разд.3 стл.18 стр.1</t>
  </si>
  <si>
    <t>Ф.F3r разд.3 стл.19 стр.214&lt;=Ф.F3r разд.3 стл.19 стр.1</t>
  </si>
  <si>
    <t>Ф.F3r разд.3 стл.2 стр.214&lt;=Ф.F3r разд.3 стл.2 стр.1</t>
  </si>
  <si>
    <t>Ф.F3r разд.3 стл.20 стр.214&lt;=Ф.F3r разд.3 стл.20 стр.1</t>
  </si>
  <si>
    <t>Ф.F3r разд.3 стл.21 стр.214&lt;=Ф.F3r разд.3 стл.21 стр.1</t>
  </si>
  <si>
    <t>Ф.F3r разд.3 стл.22 стр.214&lt;=Ф.F3r разд.3 стл.22 стр.1</t>
  </si>
  <si>
    <t>Ф.F3r разд.3 стл.23 стр.214&lt;=Ф.F3r разд.3 стл.23 стр.1</t>
  </si>
  <si>
    <t>Ф.F3r разд.3 стл.24 стр.214&lt;=Ф.F3r разд.3 стл.24 стр.1</t>
  </si>
  <si>
    <t>Ф.F3r разд.3 стл.25 стр.214&lt;=Ф.F3r разд.3 стл.25 стр.1</t>
  </si>
  <si>
    <t>Ф.F3r разд.3 стл.26 стр.214&lt;=Ф.F3r разд.3 стл.26 стр.1</t>
  </si>
  <si>
    <t>Ф.F3r разд.3 стл.27 стр.214&lt;=Ф.F3r разд.3 стл.27 стр.1</t>
  </si>
  <si>
    <t>Ф.F3r разд.3 стл.28 стр.214&lt;=Ф.F3r разд.3 стл.28 стр.1</t>
  </si>
  <si>
    <t>Ф.F3r разд.3 стл.29 стр.214&lt;=Ф.F3r разд.3 стл.29 стр.1</t>
  </si>
  <si>
    <t>Ф.F3r разд.3 стл.3 стр.214&lt;=Ф.F3r разд.3 стл.3 стр.1</t>
  </si>
  <si>
    <t>Ф.F3r разд.3 стл.30 стр.214&lt;=Ф.F3r разд.3 стл.30 стр.1</t>
  </si>
  <si>
    <t>Ф.F3r разд.3 стл.31 стр.214&lt;=Ф.F3r разд.3 стл.31 стр.1</t>
  </si>
  <si>
    <t>Ф.F3r разд.3 стл.32 стр.214&lt;=Ф.F3r разд.3 стл.32 стр.1</t>
  </si>
  <si>
    <t>Ф.F3r разд.3 стл.33 стр.214&lt;=Ф.F3r разд.3 стл.33 стр.1</t>
  </si>
  <si>
    <t>Ф.F3r разд.3 стл.4 стр.214&lt;=Ф.F3r разд.3 стл.4 стр.1</t>
  </si>
  <si>
    <t>Ф.F3r разд.3 стл.5 стр.214&lt;=Ф.F3r разд.3 стл.5 стр.1</t>
  </si>
  <si>
    <t>Ф.F3r разд.3 стл.6 стр.214&lt;=Ф.F3r разд.3 стл.6 стр.1</t>
  </si>
  <si>
    <t>Ф.F3r разд.3 стл.7 стр.214&lt;=Ф.F3r разд.3 стл.7 стр.1</t>
  </si>
  <si>
    <t>Ф.F3r разд.3 стл.8 стр.214&lt;=Ф.F3r разд.3 стл.8 стр.1</t>
  </si>
  <si>
    <t>Ф.F3r разд.3 стл.9 стр.214&lt;=Ф.F3r разд.3 стл.9 стр.1</t>
  </si>
  <si>
    <t>Ф.F3r разд.3 стл.1 стр.213&lt;=Ф.F3r разд.3 стл.1 стр.1</t>
  </si>
  <si>
    <t>Ф.F3r разд.3 стл.10 стр.213&lt;=Ф.F3r разд.3 стл.10 стр.1</t>
  </si>
  <si>
    <t>Ф.F3r разд.3 стл.11 стр.213&lt;=Ф.F3r разд.3 стл.11 стр.1</t>
  </si>
  <si>
    <t>Ф.F3r разд.3 стл.12 стр.213&lt;=Ф.F3r разд.3 стл.12 стр.1</t>
  </si>
  <si>
    <t>Ф.F3r разд.3 стл.13 стр.213&lt;=Ф.F3r разд.3 стл.13 стр.1</t>
  </si>
  <si>
    <t>Ф.F3r разд.3 стл.14 стр.213&lt;=Ф.F3r разд.3 стл.14 стр.1</t>
  </si>
  <si>
    <t>Ф.F3r разд.3 стл.15 стр.213&lt;=Ф.F3r разд.3 стл.15 стр.1</t>
  </si>
  <si>
    <t>Ф.F3r разд.3 стл.16 стр.213&lt;=Ф.F3r разд.3 стл.16 стр.1</t>
  </si>
  <si>
    <t>Ф.F3r разд.3 стл.17 стр.213&lt;=Ф.F3r разд.3 стл.17 стр.1</t>
  </si>
  <si>
    <t>Ф.F3r разд.3 стл.18 стр.213&lt;=Ф.F3r разд.3 стл.18 стр.1</t>
  </si>
  <si>
    <t>Ф.F3r разд.3 стл.19 стр.213&lt;=Ф.F3r разд.3 стл.19 стр.1</t>
  </si>
  <si>
    <t>Ф.F3r разд.3 стл.2 стр.213&lt;=Ф.F3r разд.3 стл.2 стр.1</t>
  </si>
  <si>
    <t>Ф.F3r разд.3 стл.20 стр.213&lt;=Ф.F3r разд.3 стл.20 стр.1</t>
  </si>
  <si>
    <t>Ф.F3r разд.3 стл.21 стр.213&lt;=Ф.F3r разд.3 стл.21 стр.1</t>
  </si>
  <si>
    <t>Ф.F3r разд.3 стл.22 стр.213&lt;=Ф.F3r разд.3 стл.22 стр.1</t>
  </si>
  <si>
    <t>Ф.F3r разд.3 стл.23 стр.213&lt;=Ф.F3r разд.3 стл.23 стр.1</t>
  </si>
  <si>
    <t>Ф.F3r разд.3 стл.24 стр.213&lt;=Ф.F3r разд.3 стл.24 стр.1</t>
  </si>
  <si>
    <t>Ф.F3r разд.3 стл.25 стр.213&lt;=Ф.F3r разд.3 стл.25 стр.1</t>
  </si>
  <si>
    <t>Ф.F3r разд.3 стл.26 стр.213&lt;=Ф.F3r разд.3 стл.26 стр.1</t>
  </si>
  <si>
    <t>Ф.F3r разд.3 стл.27 стр.213&lt;=Ф.F3r разд.3 стл.27 стр.1</t>
  </si>
  <si>
    <t>Ф.F3r разд.3 стл.28 стр.213&lt;=Ф.F3r разд.3 стл.28 стр.1</t>
  </si>
  <si>
    <t>Ф.F3r разд.3 стл.29 стр.213&lt;=Ф.F3r разд.3 стл.29 стр.1</t>
  </si>
  <si>
    <t>Ф.F3r разд.3 стл.3 стр.213&lt;=Ф.F3r разд.3 стл.3 стр.1</t>
  </si>
  <si>
    <t>Ф.F3r разд.3 стл.30 стр.213&lt;=Ф.F3r разд.3 стл.30 стр.1</t>
  </si>
  <si>
    <t>Ф.F3r разд.3 стл.31 стр.213&lt;=Ф.F3r разд.3 стл.31 стр.1</t>
  </si>
  <si>
    <t>Ф.F3r разд.3 стл.32 стр.213&lt;=Ф.F3r разд.3 стл.32 стр.1</t>
  </si>
  <si>
    <t>Ф.F3r разд.3 стл.33 стр.213&lt;=Ф.F3r разд.3 стл.33 стр.1</t>
  </si>
  <si>
    <t>Ф.F3r разд.3 стл.4 стр.213&lt;=Ф.F3r разд.3 стл.4 стр.1</t>
  </si>
  <si>
    <t>Ф.F3r разд.3 стл.5 стр.213&lt;=Ф.F3r разд.3 стл.5 стр.1</t>
  </si>
  <si>
    <t>Ф.F3r разд.3 стл.6 стр.213&lt;=Ф.F3r разд.3 стл.6 стр.1</t>
  </si>
  <si>
    <t>Ф.F3r разд.3 стл.7 стр.213&lt;=Ф.F3r разд.3 стл.7 стр.1</t>
  </si>
  <si>
    <t>Ф.F3r разд.3 стл.8 стр.213&lt;=Ф.F3r разд.3 стл.8 стр.1</t>
  </si>
  <si>
    <t>Ф.F3r разд.3 стл.9 стр.213&lt;=Ф.F3r разд.3 стл.9 стр.1</t>
  </si>
  <si>
    <t>Ф.F3r разд.3 стл.1 сумма стр.189-194=Ф.F3r разд.3 стл.1 стр.195</t>
  </si>
  <si>
    <t>Ф.F3r разд.3 стл.10 сумма стр.189-194=Ф.F3r разд.3 стл.10 стр.195</t>
  </si>
  <si>
    <t>Ф.F3r разд.3 стл.11 сумма стр.189-194=Ф.F3r разд.3 стл.11 стр.195</t>
  </si>
  <si>
    <t>Ф.F3r разд.3 стл.12 сумма стр.189-194=Ф.F3r разд.3 стл.12 стр.195</t>
  </si>
  <si>
    <t>Ф.F3r разд.3 стл.13 сумма стр.189-194=Ф.F3r разд.3 стл.13 стр.195</t>
  </si>
  <si>
    <t>Ф.F3r разд.3 стл.14 сумма стр.189-194=Ф.F3r разд.3 стл.14 стр.195</t>
  </si>
  <si>
    <t>Ф.F3r разд.3 стл.15 сумма стр.189-194=Ф.F3r разд.3 стл.15 стр.195</t>
  </si>
  <si>
    <t>Ф.F3r разд.3 стл.16 сумма стр.189-194=Ф.F3r разд.3 стл.16 стр.195</t>
  </si>
  <si>
    <t>Ф.F3r разд.3 стл.17 сумма стр.189-194=Ф.F3r разд.3 стл.17 стр.195</t>
  </si>
  <si>
    <t>Ф.F3r разд.3 стл.18 сумма стр.189-194=Ф.F3r разд.3 стл.18 стр.195</t>
  </si>
  <si>
    <t>Ф.F3r разд.3 стл.19 сумма стр.189-194=Ф.F3r разд.3 стл.19 стр.195</t>
  </si>
  <si>
    <t>Ф.F3r разд.3 стл.2 сумма стр.189-194=Ф.F3r разд.3 стл.2 стр.195</t>
  </si>
  <si>
    <t>Ф.F3r разд.3 стл.20 сумма стр.189-194=Ф.F3r разд.3 стл.20 стр.195</t>
  </si>
  <si>
    <t>Ф.F3r разд.3 стл.21 сумма стр.189-194=Ф.F3r разд.3 стл.21 стр.195</t>
  </si>
  <si>
    <t>Ф.F3r разд.3 стл.22 сумма стр.189-194=Ф.F3r разд.3 стл.22 стр.195</t>
  </si>
  <si>
    <t>Ф.F3r разд.3 стл.23 сумма стр.189-194=Ф.F3r разд.3 стл.23 стр.195</t>
  </si>
  <si>
    <t>Ф.F3r разд.3 стл.24 сумма стр.189-194=Ф.F3r разд.3 стл.24 стр.195</t>
  </si>
  <si>
    <t>Ф.F3r разд.3 стл.25 сумма стр.189-194=Ф.F3r разд.3 стл.25 стр.195</t>
  </si>
  <si>
    <t>Ф.F3r разд.3 стл.26 сумма стр.189-194=Ф.F3r разд.3 стл.26 стр.195</t>
  </si>
  <si>
    <t>Ф.F3r разд.3 стл.27 сумма стр.189-194=Ф.F3r разд.3 стл.27 стр.195</t>
  </si>
  <si>
    <t>Ф.F3r разд.3 стл.28 сумма стр.189-194=Ф.F3r разд.3 стл.28 стр.195</t>
  </si>
  <si>
    <t>Ф.F3r разд.3 стл.29 сумма стр.189-194=Ф.F3r разд.3 стл.29 стр.195</t>
  </si>
  <si>
    <t>Ф.F3r разд.3 стл.3 сумма стр.189-194=Ф.F3r разд.3 стл.3 стр.195</t>
  </si>
  <si>
    <t>Ф.F3r разд.3 стл.30 сумма стр.189-194=Ф.F3r разд.3 стл.30 стр.195</t>
  </si>
  <si>
    <t>Ф.F3r разд.3 стл.31 сумма стр.189-194=Ф.F3r разд.3 стл.31 стр.195</t>
  </si>
  <si>
    <t>Ф.F3r разд.3 стл.32 сумма стр.189-194=Ф.F3r разд.3 стл.32 стр.195</t>
  </si>
  <si>
    <t>Ф.F3r разд.3 стл.33 сумма стр.189-194=Ф.F3r разд.3 стл.33 стр.195</t>
  </si>
  <si>
    <t>Ф.F3r разд.3 стл.4 сумма стр.189-194=Ф.F3r разд.3 стл.4 стр.195</t>
  </si>
  <si>
    <t>Ф.F3r разд.3 стл.5 сумма стр.189-194=Ф.F3r разд.3 стл.5 стр.195</t>
  </si>
  <si>
    <t>Ф.F3r разд.3 стл.6 сумма стр.189-194=Ф.F3r разд.3 стл.6 стр.195</t>
  </si>
  <si>
    <t>Ф.F3r разд.3 стл.7 сумма стр.189-194=Ф.F3r разд.3 стл.7 стр.195</t>
  </si>
  <si>
    <t>Ф.F3r разд.3 стл.8 сумма стр.189-194=Ф.F3r разд.3 стл.8 стр.195</t>
  </si>
  <si>
    <t>Ф.F3r разд.3 стл.9 сумма стр.189-194=Ф.F3r разд.3 стл.9 стр.195</t>
  </si>
  <si>
    <t>Ф.F3r разд.3 стл.1 сумма стр.180-183=Ф.F3r разд.3 стл.1 стр.184</t>
  </si>
  <si>
    <t>Ф.F3r разд.3 стл.10 сумма стр.180-183=Ф.F3r разд.3 стл.10 стр.184</t>
  </si>
  <si>
    <t>Ф.F3r разд.3 стл.11 сумма стр.180-183=Ф.F3r разд.3 стл.11 стр.184</t>
  </si>
  <si>
    <t>Ф.F3r разд.3 стл.12 сумма стр.180-183=Ф.F3r разд.3 стл.12 стр.184</t>
  </si>
  <si>
    <t>Ф.F3r разд.3 стл.13 сумма стр.180-183=Ф.F3r разд.3 стл.13 стр.184</t>
  </si>
  <si>
    <t>Ф.F3r разд.3 стл.14 сумма стр.180-183=Ф.F3r разд.3 стл.14 стр.184</t>
  </si>
  <si>
    <t>Ф.F3r разд.3 стл.15 сумма стр.180-183=Ф.F3r разд.3 стл.15 стр.184</t>
  </si>
  <si>
    <t>Ф.F3r разд.3 стл.16 сумма стр.180-183=Ф.F3r разд.3 стл.16 стр.184</t>
  </si>
  <si>
    <t>Ф.F3r разд.3 стл.17 сумма стр.180-183=Ф.F3r разд.3 стл.17 стр.184</t>
  </si>
  <si>
    <t>Ф.F3r разд.3 стл.18 сумма стр.180-183=Ф.F3r разд.3 стл.18 стр.184</t>
  </si>
  <si>
    <t>Ф.F3r разд.3 стл.19 сумма стр.180-183=Ф.F3r разд.3 стл.19 стр.184</t>
  </si>
  <si>
    <t>Ф.F3r разд.3 стл.2 сумма стр.180-183=Ф.F3r разд.3 стл.2 стр.184</t>
  </si>
  <si>
    <t>Ф.F3r разд.3 стл.20 сумма стр.180-183=Ф.F3r разд.3 стл.20 стр.184</t>
  </si>
  <si>
    <t>Ф.F3r разд.3 стл.21 сумма стр.180-183=Ф.F3r разд.3 стл.21 стр.184</t>
  </si>
  <si>
    <t>Ф.F3r разд.3 стл.22 сумма стр.180-183=Ф.F3r разд.3 стл.22 стр.184</t>
  </si>
  <si>
    <t>Ф.F3r разд.3 стл.23 сумма стр.180-183=Ф.F3r разд.3 стл.23 стр.184</t>
  </si>
  <si>
    <t>Ф.F3r разд.3 стл.24 сумма стр.180-183=Ф.F3r разд.3 стл.24 стр.184</t>
  </si>
  <si>
    <t>Ф.F3r разд.3 стл.25 сумма стр.180-183=Ф.F3r разд.3 стл.25 стр.184</t>
  </si>
  <si>
    <t>Ф.F3r разд.3 стл.26 сумма стр.180-183=Ф.F3r разд.3 стл.26 стр.184</t>
  </si>
  <si>
    <t>Ф.F3r разд.3 стл.27 сумма стр.180-183=Ф.F3r разд.3 стл.27 стр.184</t>
  </si>
  <si>
    <t>Ф.F3r разд.3 стл.28 сумма стр.180-183=Ф.F3r разд.3 стл.28 стр.184</t>
  </si>
  <si>
    <t>Ф.F3r разд.3 стл.29 сумма стр.180-183=Ф.F3r разд.3 стл.29 стр.184</t>
  </si>
  <si>
    <t>Ф.F3r разд.3 стл.3 сумма стр.180-183=Ф.F3r разд.3 стл.3 стр.184</t>
  </si>
  <si>
    <t>Ф.F3r разд.3 стл.30 сумма стр.180-183=Ф.F3r разд.3 стл.30 стр.184</t>
  </si>
  <si>
    <t>Ф.F3r разд.3 стл.31 сумма стр.180-183=Ф.F3r разд.3 стл.31 стр.184</t>
  </si>
  <si>
    <t>Ф.F3r разд.3 стл.32 сумма стр.180-183=Ф.F3r разд.3 стл.32 стр.184</t>
  </si>
  <si>
    <t>Ф.F3r разд.3 стл.33 сумма стр.180-183=Ф.F3r разд.3 стл.33 стр.184</t>
  </si>
  <si>
    <t>Ф.F3r разд.3 стл.4 сумма стр.180-183=Ф.F3r разд.3 стл.4 стр.184</t>
  </si>
  <si>
    <t>Ф.F3r разд.3 стл.5 сумма стр.180-183=Ф.F3r разд.3 стл.5 стр.184</t>
  </si>
  <si>
    <t>Ф.F3r разд.3 стл.6 сумма стр.180-183=Ф.F3r разд.3 стл.6 стр.184</t>
  </si>
  <si>
    <t>Ф.F3r разд.3 стл.7 сумма стр.180-183=Ф.F3r разд.3 стл.7 стр.184</t>
  </si>
  <si>
    <t>Ф.F3r разд.3 стл.8 сумма стр.180-183=Ф.F3r разд.3 стл.8 стр.184</t>
  </si>
  <si>
    <t>Ф.F3r разд.3 стл.9 сумма стр.180-183=Ф.F3r разд.3 стл.9 стр.184</t>
  </si>
  <si>
    <t>Ф.F3r разд.3 стл.1 сумма стр.173-178=Ф.F3r разд.3 стл.1 стр.179</t>
  </si>
  <si>
    <t>Ф.F3r разд.3 стл.10 сумма стр.173-178=Ф.F3r разд.3 стл.10 стр.179</t>
  </si>
  <si>
    <t>Ф.F3r разд.3 стл.11 сумма стр.173-178=Ф.F3r разд.3 стл.11 стр.179</t>
  </si>
  <si>
    <t>Ф.F3r разд.3 стл.12 сумма стр.173-178=Ф.F3r разд.3 стл.12 стр.179</t>
  </si>
  <si>
    <t>Ф.F3r разд.3 стл.13 сумма стр.173-178=Ф.F3r разд.3 стл.13 стр.179</t>
  </si>
  <si>
    <t>Ф.F3r разд.3 стл.14 сумма стр.173-178=Ф.F3r разд.3 стл.14 стр.179</t>
  </si>
  <si>
    <t>Ф.F3r разд.3 стл.15 сумма стр.173-178=Ф.F3r разд.3 стл.15 стр.179</t>
  </si>
  <si>
    <t>Ф.F3r разд.3 стл.16 сумма стр.173-178=Ф.F3r разд.3 стл.16 стр.179</t>
  </si>
  <si>
    <t>Ф.F3r разд.3 стл.17 сумма стр.173-178=Ф.F3r разд.3 стл.17 стр.179</t>
  </si>
  <si>
    <t>Ф.F3r разд.3 стл.18 сумма стр.173-178=Ф.F3r разд.3 стл.18 стр.179</t>
  </si>
  <si>
    <t>Ф.F3r разд.3 стл.19 сумма стр.173-178=Ф.F3r разд.3 стл.19 стр.179</t>
  </si>
  <si>
    <t>Ф.F3r разд.3 стл.2 сумма стр.173-178=Ф.F3r разд.3 стл.2 стр.179</t>
  </si>
  <si>
    <t>Ф.F3r разд.3 стл.20 сумма стр.173-178=Ф.F3r разд.3 стл.20 стр.179</t>
  </si>
  <si>
    <t>Ф.F3r разд.3 стл.21 сумма стр.173-178=Ф.F3r разд.3 стл.21 стр.179</t>
  </si>
  <si>
    <t>Ф.F3r разд.3 стл.22 сумма стр.173-178=Ф.F3r разд.3 стл.22 стр.179</t>
  </si>
  <si>
    <t>Ф.F3r разд.3 стл.23 сумма стр.173-178=Ф.F3r разд.3 стл.23 стр.179</t>
  </si>
  <si>
    <t>Ф.F3r разд.3 стл.24 сумма стр.173-178=Ф.F3r разд.3 стл.24 стр.179</t>
  </si>
  <si>
    <t>Ф.F3r разд.3 стл.25 сумма стр.173-178=Ф.F3r разд.3 стл.25 стр.179</t>
  </si>
  <si>
    <t>Ф.F3r разд.3 стл.26 сумма стр.173-178=Ф.F3r разд.3 стл.26 стр.179</t>
  </si>
  <si>
    <t>Ф.F3r разд.3 стл.27 сумма стр.173-178=Ф.F3r разд.3 стл.27 стр.179</t>
  </si>
  <si>
    <t>Ф.F3r разд.3 стл.28 сумма стр.173-178=Ф.F3r разд.3 стл.28 стр.179</t>
  </si>
  <si>
    <t>Ф.F3r разд.3 стл.29 сумма стр.173-178=Ф.F3r разд.3 стл.29 стр.179</t>
  </si>
  <si>
    <t>Ф.F3r разд.3 стл.3 сумма стр.173-178=Ф.F3r разд.3 стл.3 стр.179</t>
  </si>
  <si>
    <t>Ф.F3r разд.3 стл.30 сумма стр.173-178=Ф.F3r разд.3 стл.30 стр.179</t>
  </si>
  <si>
    <t>Ф.F3r разд.3 стл.31 сумма стр.173-178=Ф.F3r разд.3 стл.31 стр.179</t>
  </si>
  <si>
    <t>Ф.F3r разд.3 стл.32 сумма стр.173-178=Ф.F3r разд.3 стл.32 стр.179</t>
  </si>
  <si>
    <t>Ф.F3r разд.3 стл.33 сумма стр.173-178=Ф.F3r разд.3 стл.33 стр.179</t>
  </si>
  <si>
    <t>Ф.F3r разд.3 стл.4 сумма стр.173-178=Ф.F3r разд.3 стл.4 стр.179</t>
  </si>
  <si>
    <t>Ф.F3r разд.3 стл.5 сумма стр.173-178=Ф.F3r разд.3 стл.5 стр.179</t>
  </si>
  <si>
    <t>Ф.F3r разд.3 стл.6 сумма стр.173-178=Ф.F3r разд.3 стл.6 стр.179</t>
  </si>
  <si>
    <t>Ф.F3r разд.3 стл.7 сумма стр.173-178=Ф.F3r разд.3 стл.7 стр.179</t>
  </si>
  <si>
    <t>Ф.F3r разд.3 стл.8 сумма стр.173-178=Ф.F3r разд.3 стл.8 стр.179</t>
  </si>
  <si>
    <t>Ф.F3r разд.3 стл.9 сумма стр.173-178=Ф.F3r разд.3 стл.9 стр.179</t>
  </si>
  <si>
    <t>Ф.F3r разд.3 стл.1 сумма стр.169-171=Ф.F3r разд.3 стл.1 стр.172</t>
  </si>
  <si>
    <t>Ф.F3r разд.3 стл.10 сумма стр.169-171=Ф.F3r разд.3 стл.10 стр.172</t>
  </si>
  <si>
    <t>Ф.F3r разд.3 стл.11 сумма стр.169-171=Ф.F3r разд.3 стл.11 стр.172</t>
  </si>
  <si>
    <t>Ф.F3r разд.3 стл.12 сумма стр.169-171=Ф.F3r разд.3 стл.12 стр.172</t>
  </si>
  <si>
    <t>Ф.F3r разд.3 стл.13 сумма стр.169-171=Ф.F3r разд.3 стл.13 стр.172</t>
  </si>
  <si>
    <t>Ф.F3r разд.3 стл.14 сумма стр.169-171=Ф.F3r разд.3 стл.14 стр.172</t>
  </si>
  <si>
    <t>Ф.F3r разд.3 стл.15 сумма стр.169-171=Ф.F3r разд.3 стл.15 стр.172</t>
  </si>
  <si>
    <t>Ф.F3r разд.3 стл.16 сумма стр.169-171=Ф.F3r разд.3 стл.16 стр.172</t>
  </si>
  <si>
    <t>Ф.F3r разд.3 стл.17 сумма стр.169-171=Ф.F3r разд.3 стл.17 стр.172</t>
  </si>
  <si>
    <t>Ф.F3r разд.3 стл.18 сумма стр.169-171=Ф.F3r разд.3 стл.18 стр.172</t>
  </si>
  <si>
    <t>Ф.F3r разд.3 стл.19 сумма стр.169-171=Ф.F3r разд.3 стл.19 стр.172</t>
  </si>
  <si>
    <t>Ф.F3r разд.3 стл.2 сумма стр.169-171=Ф.F3r разд.3 стл.2 стр.172</t>
  </si>
  <si>
    <t>Ф.F3r разд.3 стл.20 сумма стр.169-171=Ф.F3r разд.3 стл.20 стр.172</t>
  </si>
  <si>
    <t>Ф.F3r разд.3 стл.21 сумма стр.169-171=Ф.F3r разд.3 стл.21 стр.172</t>
  </si>
  <si>
    <t>Ф.F3r разд.3 стл.22 сумма стр.169-171=Ф.F3r разд.3 стл.22 стр.172</t>
  </si>
  <si>
    <t>Ф.F3r разд.3 стл.23 сумма стр.169-171=Ф.F3r разд.3 стл.23 стр.172</t>
  </si>
  <si>
    <t>Ф.F3r разд.3 стл.24 сумма стр.169-171=Ф.F3r разд.3 стл.24 стр.172</t>
  </si>
  <si>
    <t>Ф.F3r разд.3 стл.25 сумма стр.169-171=Ф.F3r разд.3 стл.25 стр.172</t>
  </si>
  <si>
    <t>Ф.F3r разд.3 стл.26 сумма стр.169-171=Ф.F3r разд.3 стл.26 стр.172</t>
  </si>
  <si>
    <t>Ф.F3r разд.3 стл.27 сумма стр.169-171=Ф.F3r разд.3 стл.27 стр.172</t>
  </si>
  <si>
    <t>Ф.F3r разд.3 стл.28 сумма стр.169-171=Ф.F3r разд.3 стл.28 стр.172</t>
  </si>
  <si>
    <t>Ф.F3r разд.3 стл.29 сумма стр.169-171=Ф.F3r разд.3 стл.29 стр.172</t>
  </si>
  <si>
    <t>Ф.F3r разд.3 стл.3 сумма стр.169-171=Ф.F3r разд.3 стл.3 стр.172</t>
  </si>
  <si>
    <t>Ф.F3r разд.3 стл.30 сумма стр.169-171=Ф.F3r разд.3 стл.30 стр.172</t>
  </si>
  <si>
    <t>Ф.F3r разд.3 стл.31 сумма стр.169-171=Ф.F3r разд.3 стл.31 стр.172</t>
  </si>
  <si>
    <t>Ф.F3r разд.3 стл.32 сумма стр.169-171=Ф.F3r разд.3 стл.32 стр.172</t>
  </si>
  <si>
    <t>Ф.F3r разд.3 стл.33 сумма стр.169-171=Ф.F3r разд.3 стл.33 стр.172</t>
  </si>
  <si>
    <t>Ф.F3r разд.3 стл.4 сумма стр.169-171=Ф.F3r разд.3 стл.4 стр.172</t>
  </si>
  <si>
    <t>Ф.F3r разд.3 стл.5 сумма стр.169-171=Ф.F3r разд.3 стл.5 стр.172</t>
  </si>
  <si>
    <t>Ф.F3r разд.3 стл.6 сумма стр.169-171=Ф.F3r разд.3 стл.6 стр.172</t>
  </si>
  <si>
    <t>Ф.F3r разд.3 стл.7 сумма стр.169-171=Ф.F3r разд.3 стл.7 стр.172</t>
  </si>
  <si>
    <t>Ф.F3r разд.3 стл.8 сумма стр.169-171=Ф.F3r разд.3 стл.8 стр.172</t>
  </si>
  <si>
    <t>Ф.F3r разд.3 стл.9 сумма стр.169-171=Ф.F3r разд.3 стл.9 стр.172</t>
  </si>
  <si>
    <t>Ф.F3r разд.3 стл.1 стр.167&lt;=Ф.F3r разд.3 стл.1 стр.166</t>
  </si>
  <si>
    <t>Ф.F3r разд.3 стл.10 стр.167&lt;=Ф.F3r разд.3 стл.10 стр.166</t>
  </si>
  <si>
    <t>Ф.F3r разд.3 стл.11 стр.167&lt;=Ф.F3r разд.3 стл.11 стр.166</t>
  </si>
  <si>
    <t>Ф.F3r разд.3 стл.12 стр.167&lt;=Ф.F3r разд.3 стл.12 стр.166</t>
  </si>
  <si>
    <t>Ф.F3r разд.3 стл.13 стр.167&lt;=Ф.F3r разд.3 стл.13 стр.166</t>
  </si>
  <si>
    <t>Ф.F3r разд.3 стл.14 стр.167&lt;=Ф.F3r разд.3 стл.14 стр.166</t>
  </si>
  <si>
    <t>Ф.F3r разд.3 стл.15 стр.167&lt;=Ф.F3r разд.3 стл.15 стр.166</t>
  </si>
  <si>
    <t>Ф.F3r разд.3 стл.16 стр.167&lt;=Ф.F3r разд.3 стл.16 стр.166</t>
  </si>
  <si>
    <t>Ф.F3r разд.3 стл.17 стр.167&lt;=Ф.F3r разд.3 стл.17 стр.166</t>
  </si>
  <si>
    <t>Ф.F3r разд.3 стл.18 стр.167&lt;=Ф.F3r разд.3 стл.18 стр.166</t>
  </si>
  <si>
    <t>Ф.F3r разд.3 стл.19 стр.167&lt;=Ф.F3r разд.3 стл.19 стр.166</t>
  </si>
  <si>
    <t>Ф.F3r разд.3 стл.2 стр.167&lt;=Ф.F3r разд.3 стл.2 стр.166</t>
  </si>
  <si>
    <t>Ф.F3r разд.3 стл.20 стр.167&lt;=Ф.F3r разд.3 стл.20 стр.166</t>
  </si>
  <si>
    <t>Ф.F3r разд.3 стл.21 стр.167&lt;=Ф.F3r разд.3 стл.21 стр.166</t>
  </si>
  <si>
    <t>Ф.F3r разд.3 стл.22 стр.167&lt;=Ф.F3r разд.3 стл.22 стр.166</t>
  </si>
  <si>
    <t>Ф.F3r разд.3 стл.23 стр.167&lt;=Ф.F3r разд.3 стл.23 стр.166</t>
  </si>
  <si>
    <t>Ф.F3r разд.3 стл.24 стр.167&lt;=Ф.F3r разд.3 стл.24 стр.166</t>
  </si>
  <si>
    <t>Ф.F3r разд.3 стл.25 стр.167&lt;=Ф.F3r разд.3 стл.25 стр.166</t>
  </si>
  <si>
    <t>Ф.F3r разд.3 стл.26 стр.167&lt;=Ф.F3r разд.3 стл.26 стр.166</t>
  </si>
  <si>
    <t>Ф.F3r разд.3 стл.27 стр.167&lt;=Ф.F3r разд.3 стл.27 стр.166</t>
  </si>
  <si>
    <t>Ф.F3r разд.3 стл.28 стр.167&lt;=Ф.F3r разд.3 стл.28 стр.166</t>
  </si>
  <si>
    <t>Ф.F3r разд.3 стл.29 стр.167&lt;=Ф.F3r разд.3 стл.29 стр.166</t>
  </si>
  <si>
    <t>Ф.F3r разд.3 стл.3 стр.167&lt;=Ф.F3r разд.3 стл.3 стр.166</t>
  </si>
  <si>
    <t>Ф.F3r разд.3 стл.30 стр.167&lt;=Ф.F3r разд.3 стл.30 стр.166</t>
  </si>
  <si>
    <t>Ф.F3r разд.3 стл.31 стр.167&lt;=Ф.F3r разд.3 стл.31 стр.166</t>
  </si>
  <si>
    <t>Ф.F3r разд.3 стл.32 стр.167&lt;=Ф.F3r разд.3 стл.32 стр.166</t>
  </si>
  <si>
    <t>Ф.F3r разд.3 стл.33 стр.167&lt;=Ф.F3r разд.3 стл.33 стр.166</t>
  </si>
  <si>
    <t>Ф.F3r разд.3 стл.4 стр.167&lt;=Ф.F3r разд.3 стл.4 стр.166</t>
  </si>
  <si>
    <t>Ф.F3r разд.3 стл.5 стр.167&lt;=Ф.F3r разд.3 стл.5 стр.166</t>
  </si>
  <si>
    <t>Ф.F3r разд.3 стл.6 стр.167&lt;=Ф.F3r разд.3 стл.6 стр.166</t>
  </si>
  <si>
    <t>Ф.F3r разд.3 стл.7 стр.167&lt;=Ф.F3r разд.3 стл.7 стр.166</t>
  </si>
  <si>
    <t>Ф.F3r разд.3 стл.8 стр.167&lt;=Ф.F3r разд.3 стл.8 стр.166</t>
  </si>
  <si>
    <t>Ф.F3r разд.3 стл.9 стр.167&lt;=Ф.F3r разд.3 стл.9 стр.166</t>
  </si>
  <si>
    <t>Ф.F3r разд.3 стл.1 сумма стр.142-165=Ф.F3r разд.3 стл.1 стр.166</t>
  </si>
  <si>
    <t>Ф.F3r разд.3 стл.10 сумма стр.142-165=Ф.F3r разд.3 стл.10 стр.166</t>
  </si>
  <si>
    <t>Ф.F3r разд.3 стл.11 сумма стр.142-165=Ф.F3r разд.3 стл.11 стр.166</t>
  </si>
  <si>
    <t>Ф.F3r разд.3 стл.12 сумма стр.142-165=Ф.F3r разд.3 стл.12 стр.166</t>
  </si>
  <si>
    <t>Ф.F3r разд.3 стл.13 сумма стр.142-165=Ф.F3r разд.3 стл.13 стр.166</t>
  </si>
  <si>
    <t>Ф.F3r разд.3 стл.14 сумма стр.142-165=Ф.F3r разд.3 стл.14 стр.166</t>
  </si>
  <si>
    <t>Ф.F3r разд.3 стл.15 сумма стр.142-165=Ф.F3r разд.3 стл.15 стр.166</t>
  </si>
  <si>
    <t>Ф.F3r разд.3 стл.16 сумма стр.142-165=Ф.F3r разд.3 стл.16 стр.166</t>
  </si>
  <si>
    <t>Ф.F3r разд.3 стл.17 сумма стр.142-165=Ф.F3r разд.3 стл.17 стр.166</t>
  </si>
  <si>
    <t>Ф.F3r разд.3 стл.18 сумма стр.142-165=Ф.F3r разд.3 стл.18 стр.166</t>
  </si>
  <si>
    <t>Ф.F3r разд.3 стл.19 сумма стр.142-165=Ф.F3r разд.3 стл.19 стр.166</t>
  </si>
  <si>
    <t>Ф.F3r разд.3 стл.2 сумма стр.142-165=Ф.F3r разд.3 стл.2 стр.166</t>
  </si>
  <si>
    <t>Ф.F3r разд.3 стл.20 сумма стр.142-165=Ф.F3r разд.3 стл.20 стр.166</t>
  </si>
  <si>
    <t>Ф.F3r разд.3 стл.21 сумма стр.142-165=Ф.F3r разд.3 стл.21 стр.166</t>
  </si>
  <si>
    <t>Ф.F3r разд.3 стл.22 сумма стр.142-165=Ф.F3r разд.3 стл.22 стр.166</t>
  </si>
  <si>
    <t>Ф.F3r разд.3 стл.23 сумма стр.142-165=Ф.F3r разд.3 стл.23 стр.166</t>
  </si>
  <si>
    <t>Ф.F3r разд.3 стл.24 сумма стр.142-165=Ф.F3r разд.3 стл.24 стр.166</t>
  </si>
  <si>
    <t>Ф.F3r разд.3 стл.25 сумма стр.142-165=Ф.F3r разд.3 стл.25 стр.166</t>
  </si>
  <si>
    <t>Ф.F3r разд.3 стл.26 сумма стр.142-165=Ф.F3r разд.3 стл.26 стр.166</t>
  </si>
  <si>
    <t>Ф.F3r разд.3 стл.27 сумма стр.142-165=Ф.F3r разд.3 стл.27 стр.166</t>
  </si>
  <si>
    <t>Ф.F3r разд.3 стл.28 сумма стр.142-165=Ф.F3r разд.3 стл.28 стр.166</t>
  </si>
  <si>
    <t>Ф.F3r разд.3 стл.29 сумма стр.142-165=Ф.F3r разд.3 стл.29 стр.166</t>
  </si>
  <si>
    <t>Ф.F3r разд.3 стл.3 сумма стр.142-165=Ф.F3r разд.3 стл.3 стр.166</t>
  </si>
  <si>
    <t>Ф.F3r разд.3 стл.30 сумма стр.142-165=Ф.F3r разд.3 стл.30 стр.166</t>
  </si>
  <si>
    <t>Ф.F3r разд.3 стл.31 сумма стр.142-165=Ф.F3r разд.3 стл.31 стр.166</t>
  </si>
  <si>
    <t>Ф.F3r разд.3 стл.32 сумма стр.142-165=Ф.F3r разд.3 стл.32 стр.166</t>
  </si>
  <si>
    <t>Ф.F3r разд.3 стл.33 сумма стр.142-165=Ф.F3r разд.3 стл.33 стр.166</t>
  </si>
  <si>
    <t>Ф.F3r разд.3 стл.4 сумма стр.142-165=Ф.F3r разд.3 стл.4 стр.166</t>
  </si>
  <si>
    <t>Ф.F3r разд.3 стл.5 сумма стр.142-165=Ф.F3r разд.3 стл.5 стр.166</t>
  </si>
  <si>
    <t>Ф.F3r разд.3 стл.6 сумма стр.142-165=Ф.F3r разд.3 стл.6 стр.166</t>
  </si>
  <si>
    <t>Ф.F3r разд.3 стл.7 сумма стр.142-165=Ф.F3r разд.3 стл.7 стр.166</t>
  </si>
  <si>
    <t>Ф.F3r разд.3 стл.8 сумма стр.142-165=Ф.F3r разд.3 стл.8 стр.166</t>
  </si>
  <si>
    <t>Ф.F3r разд.3 стл.9 сумма стр.142-165=Ф.F3r разд.3 стл.9 стр.166</t>
  </si>
  <si>
    <t>Ф.F3r разд.3 стл.1 сумма стр.138-139=Ф.F3r разд.3 стл.1 стр.137</t>
  </si>
  <si>
    <t>Ф.F3r разд.3 стл.10 сумма стр.138-139=Ф.F3r разд.3 стл.10 стр.137</t>
  </si>
  <si>
    <t>Ф.F3r разд.3 стл.11 сумма стр.138-139=Ф.F3r разд.3 стл.11 стр.137</t>
  </si>
  <si>
    <t>Ф.F3r разд.3 стл.12 сумма стр.138-139=Ф.F3r разд.3 стл.12 стр.137</t>
  </si>
  <si>
    <t>Ф.F3r разд.3 стл.13 сумма стр.138-139=Ф.F3r разд.3 стл.13 стр.137</t>
  </si>
  <si>
    <t>Ф.F3r разд.3 стл.14 сумма стр.138-139=Ф.F3r разд.3 стл.14 стр.137</t>
  </si>
  <si>
    <t>Ф.F3r разд.3 стл.15 сумма стр.138-139=Ф.F3r разд.3 стл.15 стр.137</t>
  </si>
  <si>
    <t>Ф.F3r разд.3 стл.16 сумма стр.138-139=Ф.F3r разд.3 стл.16 стр.137</t>
  </si>
  <si>
    <t>Ф.F3r разд.3 стл.17 сумма стр.138-139=Ф.F3r разд.3 стл.17 стр.137</t>
  </si>
  <si>
    <t>Ф.F3r разд.3 стл.18 сумма стр.138-139=Ф.F3r разд.3 стл.18 стр.137</t>
  </si>
  <si>
    <t>Ф.F3r разд.3 стл.19 сумма стр.138-139=Ф.F3r разд.3 стл.19 стр.137</t>
  </si>
  <si>
    <t>Ф.F3r разд.3 стл.2 сумма стр.138-139=Ф.F3r разд.3 стл.2 стр.137</t>
  </si>
  <si>
    <t>Ф.F3r разд.3 стл.20 сумма стр.138-139=Ф.F3r разд.3 стл.20 стр.137</t>
  </si>
  <si>
    <t>Ф.F3r разд.3 стл.21 сумма стр.138-139=Ф.F3r разд.3 стл.21 стр.137</t>
  </si>
  <si>
    <t>Ф.F3r разд.3 стл.22 сумма стр.138-139=Ф.F3r разд.3 стл.22 стр.137</t>
  </si>
  <si>
    <t>Ф.F3r разд.3 стл.23 сумма стр.138-139=Ф.F3r разд.3 стл.23 стр.137</t>
  </si>
  <si>
    <t>Ф.F3r разд.3 стл.24 сумма стр.138-139=Ф.F3r разд.3 стл.24 стр.137</t>
  </si>
  <si>
    <t>Ф.F3r разд.3 стл.25 сумма стр.138-139=Ф.F3r разд.3 стл.25 стр.137</t>
  </si>
  <si>
    <t>Ф.F3r разд.3 стл.26 сумма стр.138-139=Ф.F3r разд.3 стл.26 стр.137</t>
  </si>
  <si>
    <t>Ф.F3r разд.3 стл.27 сумма стр.138-139=Ф.F3r разд.3 стл.27 стр.137</t>
  </si>
  <si>
    <t>Ф.F3r разд.3 стл.28 сумма стр.138-139=Ф.F3r разд.3 стл.28 стр.137</t>
  </si>
  <si>
    <t>Ф.F3r разд.3 стл.29 сумма стр.138-139=Ф.F3r разд.3 стл.29 стр.137</t>
  </si>
  <si>
    <t>Ф.F3r разд.3 стл.3 сумма стр.138-139=Ф.F3r разд.3 стл.3 стр.137</t>
  </si>
  <si>
    <t>Ф.F3r разд.3 стл.30 сумма стр.138-139=Ф.F3r разд.3 стл.30 стр.137</t>
  </si>
  <si>
    <t>Ф.F3r разд.3 стл.31 сумма стр.138-139=Ф.F3r разд.3 стл.31 стр.137</t>
  </si>
  <si>
    <t>Ф.F3r разд.3 стл.32 сумма стр.138-139=Ф.F3r разд.3 стл.32 стр.137</t>
  </si>
  <si>
    <t>Ф.F3r разд.3 стл.33 сумма стр.138-139=Ф.F3r разд.3 стл.33 стр.137</t>
  </si>
  <si>
    <t>Ф.F3r разд.3 стл.4 сумма стр.138-139=Ф.F3r разд.3 стл.4 стр.137</t>
  </si>
  <si>
    <t>Ф.F3r разд.3 стл.5 сумма стр.138-139=Ф.F3r разд.3 стл.5 стр.137</t>
  </si>
  <si>
    <t>Ф.F3r разд.3 стл.6 сумма стр.138-139=Ф.F3r разд.3 стл.6 стр.137</t>
  </si>
  <si>
    <t>Ф.F3r разд.3 стл.7 сумма стр.138-139=Ф.F3r разд.3 стл.7 стр.137</t>
  </si>
  <si>
    <t>Ф.F3r разд.3 стл.8 сумма стр.138-139=Ф.F3r разд.3 стл.8 стр.137</t>
  </si>
  <si>
    <t>Ф.F3r разд.3 стл.9 сумма стр.138-139=Ф.F3r разд.3 стл.9 стр.137</t>
  </si>
  <si>
    <t>Ф.F3r разд.3 стл.1 сумма стр.131-132=Ф.F3r разд.3 стл.1 стр.130</t>
  </si>
  <si>
    <t>Ф.F3r разд.3 стл.10 сумма стр.131-132=Ф.F3r разд.3 стл.10 стр.130</t>
  </si>
  <si>
    <t>Ф.F3r разд.3 стл.11 сумма стр.131-132=Ф.F3r разд.3 стл.11 стр.130</t>
  </si>
  <si>
    <t>Ф.F3r разд.3 стл.12 сумма стр.131-132=Ф.F3r разд.3 стл.12 стр.130</t>
  </si>
  <si>
    <t>Ф.F3r разд.3 стл.13 сумма стр.131-132=Ф.F3r разд.3 стл.13 стр.130</t>
  </si>
  <si>
    <t>Ф.F3r разд.3 стл.14 сумма стр.131-132=Ф.F3r разд.3 стл.14 стр.130</t>
  </si>
  <si>
    <t>Ф.F3r разд.3 стл.15 сумма стр.131-132=Ф.F3r разд.3 стл.15 стр.130</t>
  </si>
  <si>
    <t>Ф.F3r разд.3 стл.16 сумма стр.131-132=Ф.F3r разд.3 стл.16 стр.130</t>
  </si>
  <si>
    <t>Ф.F3r разд.3 стл.17 сумма стр.131-132=Ф.F3r разд.3 стл.17 стр.130</t>
  </si>
  <si>
    <t>Ф.F3r разд.3 стл.18 сумма стр.131-132=Ф.F3r разд.3 стл.18 стр.130</t>
  </si>
  <si>
    <t>Ф.F3r разд.3 стл.19 сумма стр.131-132=Ф.F3r разд.3 стл.19 стр.130</t>
  </si>
  <si>
    <t>Ф.F3r разд.3 стл.2 сумма стр.131-132=Ф.F3r разд.3 стл.2 стр.130</t>
  </si>
  <si>
    <t>Ф.F3r разд.3 стл.20 сумма стр.131-132=Ф.F3r разд.3 стл.20 стр.130</t>
  </si>
  <si>
    <t>Ф.F3r разд.3 стл.21 сумма стр.131-132=Ф.F3r разд.3 стл.21 стр.130</t>
  </si>
  <si>
    <t>Ф.F3r разд.3 стл.22 сумма стр.131-132=Ф.F3r разд.3 стл.22 стр.130</t>
  </si>
  <si>
    <t>Ф.F3r разд.3 стл.23 сумма стр.131-132=Ф.F3r разд.3 стл.23 стр.130</t>
  </si>
  <si>
    <t>Ф.F3r разд.3 стл.24 сумма стр.131-132=Ф.F3r разд.3 стл.24 стр.130</t>
  </si>
  <si>
    <t>Ф.F3r разд.3 стл.25 сумма стр.131-132=Ф.F3r разд.3 стл.25 стр.130</t>
  </si>
  <si>
    <t>Ф.F3r разд.3 стл.26 сумма стр.131-132=Ф.F3r разд.3 стл.26 стр.130</t>
  </si>
  <si>
    <t>Ф.F3r разд.3 стл.27 сумма стр.131-132=Ф.F3r разд.3 стл.27 стр.130</t>
  </si>
  <si>
    <t>Ф.F3r разд.3 стл.28 сумма стр.131-132=Ф.F3r разд.3 стл.28 стр.130</t>
  </si>
  <si>
    <t>Ф.F3r разд.3 стл.29 сумма стр.131-132=Ф.F3r разд.3 стл.29 стр.130</t>
  </si>
  <si>
    <t>Ф.F3r разд.3 стл.3 сумма стр.131-132=Ф.F3r разд.3 стл.3 стр.130</t>
  </si>
  <si>
    <t>Ф.F3r разд.3 стл.30 сумма стр.131-132=Ф.F3r разд.3 стл.30 стр.130</t>
  </si>
  <si>
    <t>Ф.F3r разд.3 стл.31 сумма стр.131-132=Ф.F3r разд.3 стл.31 стр.130</t>
  </si>
  <si>
    <t>Ф.F3r разд.3 стл.32 сумма стр.131-132=Ф.F3r разд.3 стл.32 стр.130</t>
  </si>
  <si>
    <t>Ф.F3r разд.3 стл.33 сумма стр.131-132=Ф.F3r разд.3 стл.33 стр.130</t>
  </si>
  <si>
    <t>Ф.F3r разд.3 стл.4 сумма стр.131-132=Ф.F3r разд.3 стл.4 стр.130</t>
  </si>
  <si>
    <t>Ф.F3r разд.3 стл.5 сумма стр.131-132=Ф.F3r разд.3 стл.5 стр.130</t>
  </si>
  <si>
    <t>Ф.F3r разд.3 стл.6 сумма стр.131-132=Ф.F3r разд.3 стл.6 стр.130</t>
  </si>
  <si>
    <t>Ф.F3r разд.3 стл.7 сумма стр.131-132=Ф.F3r разд.3 стл.7 стр.130</t>
  </si>
  <si>
    <t>Ф.F3r разд.3 стл.8 сумма стр.131-132=Ф.F3r разд.3 стл.8 стр.130</t>
  </si>
  <si>
    <t>Ф.F3r разд.3 стл.9 сумма стр.131-132=Ф.F3r разд.3 стл.9 стр.130</t>
  </si>
  <si>
    <t>Ф.F3r разд.3 стл.1 сумма стр.126-130+Ф.F3r разд.3 стл.1 сумма стр.133-137+Ф.F3r разд.3 стл.1 стр.140=Ф.F3r разд.3 стл.1 стр.141</t>
  </si>
  <si>
    <t>Ф.F3r разд.3 стл.10 сумма стр.126-130+Ф.F3r разд.3 стл.10 сумма стр.133-137+Ф.F3r разд.3 стл.10 стр.140=Ф.F3r разд.3 стл.10 стр.141</t>
  </si>
  <si>
    <t>Ф.F3r разд.3 стл.11 сумма стр.126-130+Ф.F3r разд.3 стл.11 сумма стр.133-137+Ф.F3r разд.3 стл.11 стр.140=Ф.F3r разд.3 стл.11 стр.141</t>
  </si>
  <si>
    <t>Ф.F3r разд.3 стл.12 сумма стр.126-130+Ф.F3r разд.3 стл.12 сумма стр.133-137+Ф.F3r разд.3 стл.12 стр.140=Ф.F3r разд.3 стл.12 стр.141</t>
  </si>
  <si>
    <t>Ф.F3r разд.3 стл.13 сумма стр.126-130+Ф.F3r разд.3 стл.13 сумма стр.133-137+Ф.F3r разд.3 стл.13 стр.140=Ф.F3r разд.3 стл.13 стр.141</t>
  </si>
  <si>
    <t>Ф.F3r разд.3 стл.14 сумма стр.126-130+Ф.F3r разд.3 стл.14 сумма стр.133-137+Ф.F3r разд.3 стл.14 стр.140=Ф.F3r разд.3 стл.14 стр.141</t>
  </si>
  <si>
    <t>Ф.F3r разд.3 стл.15 сумма стр.126-130+Ф.F3r разд.3 стл.15 сумма стр.133-137+Ф.F3r разд.3 стл.15 стр.140=Ф.F3r разд.3 стл.15 стр.141</t>
  </si>
  <si>
    <t>Ф.F3r разд.3 стл.16 сумма стр.126-130+Ф.F3r разд.3 стл.16 сумма стр.133-137+Ф.F3r разд.3 стл.16 стр.140=Ф.F3r разд.3 стл.16 стр.141</t>
  </si>
  <si>
    <t>Ф.F3r разд.3 стл.17 сумма стр.126-130+Ф.F3r разд.3 стл.17 сумма стр.133-137+Ф.F3r разд.3 стл.17 стр.140=Ф.F3r разд.3 стл.17 стр.141</t>
  </si>
  <si>
    <t>Ф.F3r разд.3 стл.18 сумма стр.126-130+Ф.F3r разд.3 стл.18 сумма стр.133-137+Ф.F3r разд.3 стл.18 стр.140=Ф.F3r разд.3 стл.18 стр.141</t>
  </si>
  <si>
    <t>Ф.F3r разд.3 стл.19 сумма стр.126-130+Ф.F3r разд.3 стл.19 сумма стр.133-137+Ф.F3r разд.3 стл.19 стр.140=Ф.F3r разд.3 стл.19 стр.141</t>
  </si>
  <si>
    <t>Ф.F3r разд.3 стл.2 сумма стр.126-130+Ф.F3r разд.3 стл.2 сумма стр.133-137+Ф.F3r разд.3 стл.2 стр.140=Ф.F3r разд.3 стл.2 стр.141</t>
  </si>
  <si>
    <t>Ф.F3r разд.3 стл.20 сумма стр.126-130+Ф.F3r разд.3 стл.20 сумма стр.133-137+Ф.F3r разд.3 стл.20 стр.140=Ф.F3r разд.3 стл.20 стр.141</t>
  </si>
  <si>
    <t>Ф.F3r разд.3 стл.21 сумма стр.126-130+Ф.F3r разд.3 стл.21 сумма стр.133-137+Ф.F3r разд.3 стл.21 стр.140=Ф.F3r разд.3 стл.21 стр.141</t>
  </si>
  <si>
    <t>Ф.F3r разд.3 стл.22 сумма стр.126-130+Ф.F3r разд.3 стл.22 сумма стр.133-137+Ф.F3r разд.3 стл.22 стр.140=Ф.F3r разд.3 стл.22 стр.141</t>
  </si>
  <si>
    <t>Ф.F3r разд.3 стл.23 сумма стр.126-130+Ф.F3r разд.3 стл.23 сумма стр.133-137+Ф.F3r разд.3 стл.23 стр.140=Ф.F3r разд.3 стл.23 стр.141</t>
  </si>
  <si>
    <t>Ф.F3r разд.3 стл.24 сумма стр.126-130+Ф.F3r разд.3 стл.24 сумма стр.133-137+Ф.F3r разд.3 стл.24 стр.140=Ф.F3r разд.3 стл.24 стр.141</t>
  </si>
  <si>
    <t>Ф.F3r разд.3 стл.25 сумма стр.126-130+Ф.F3r разд.3 стл.25 сумма стр.133-137+Ф.F3r разд.3 стл.25 стр.140=Ф.F3r разд.3 стл.25 стр.141</t>
  </si>
  <si>
    <t>Ф.F3r разд.3 стл.26 сумма стр.126-130+Ф.F3r разд.3 стл.26 сумма стр.133-137+Ф.F3r разд.3 стл.26 стр.140=Ф.F3r разд.3 стл.26 стр.141</t>
  </si>
  <si>
    <t>Ф.F3r разд.3 стл.27 сумма стр.126-130+Ф.F3r разд.3 стл.27 сумма стр.133-137+Ф.F3r разд.3 стл.27 стр.140=Ф.F3r разд.3 стл.27 стр.141</t>
  </si>
  <si>
    <t>Ф.F3r разд.3 стл.28 сумма стр.126-130+Ф.F3r разд.3 стл.28 сумма стр.133-137+Ф.F3r разд.3 стл.28 стр.140=Ф.F3r разд.3 стл.28 стр.141</t>
  </si>
  <si>
    <t>Ф.F3r разд.3 стл.29 сумма стр.126-130+Ф.F3r разд.3 стл.29 сумма стр.133-137+Ф.F3r разд.3 стл.29 стр.140=Ф.F3r разд.3 стл.29 стр.141</t>
  </si>
  <si>
    <t>Ф.F3r разд.3 стл.3 сумма стр.126-130+Ф.F3r разд.3 стл.3 сумма стр.133-137+Ф.F3r разд.3 стл.3 стр.140=Ф.F3r разд.3 стл.3 стр.141</t>
  </si>
  <si>
    <t>Ф.F3r разд.3 стл.30 сумма стр.126-130+Ф.F3r разд.3 стл.30 сумма стр.133-137+Ф.F3r разд.3 стл.30 стр.140=Ф.F3r разд.3 стл.30 стр.141</t>
  </si>
  <si>
    <t>Ф.F3r разд.3 стл.31 сумма стр.126-130+Ф.F3r разд.3 стл.31 сумма стр.133-137+Ф.F3r разд.3 стл.31 стр.140=Ф.F3r разд.3 стл.31 стр.141</t>
  </si>
  <si>
    <t>Ф.F3r разд.3 стл.32 сумма стр.126-130+Ф.F3r разд.3 стл.32 сумма стр.133-137+Ф.F3r разд.3 стл.32 стр.140=Ф.F3r разд.3 стл.32 стр.141</t>
  </si>
  <si>
    <t>Ф.F3r разд.3 стл.33 сумма стр.126-130+Ф.F3r разд.3 стл.33 сумма стр.133-137+Ф.F3r разд.3 стл.33 стр.140=Ф.F3r разд.3 стл.33 стр.141</t>
  </si>
  <si>
    <t>Ф.F3r разд.3 стл.4 сумма стр.126-130+Ф.F3r разд.3 стл.4 сумма стр.133-137+Ф.F3r разд.3 стл.4 стр.140=Ф.F3r разд.3 стл.4 стр.141</t>
  </si>
  <si>
    <t>Ф.F3r разд.3 стл.5 сумма стр.126-130+Ф.F3r разд.3 стл.5 сумма стр.133-137+Ф.F3r разд.3 стл.5 стр.140=Ф.F3r разд.3 стл.5 стр.141</t>
  </si>
  <si>
    <t>Ф.F3r разд.3 стл.6 сумма стр.126-130+Ф.F3r разд.3 стл.6 сумма стр.133-137+Ф.F3r разд.3 стл.6 стр.140=Ф.F3r разд.3 стл.6 стр.141</t>
  </si>
  <si>
    <t>Ф.F3r разд.3 стл.7 сумма стр.126-130+Ф.F3r разд.3 стл.7 сумма стр.133-137+Ф.F3r разд.3 стл.7 стр.140=Ф.F3r разд.3 стл.7 стр.141</t>
  </si>
  <si>
    <t>Ф.F3r разд.3 стл.8 сумма стр.126-130+Ф.F3r разд.3 стл.8 сумма стр.133-137+Ф.F3r разд.3 стл.8 стр.140=Ф.F3r разд.3 стл.8 стр.141</t>
  </si>
  <si>
    <t>Ф.F3r разд.3 стл.9 сумма стр.126-130+Ф.F3r разд.3 стл.9 сумма стр.133-137+Ф.F3r разд.3 стл.9 стр.140=Ф.F3r разд.3 стл.9 стр.141</t>
  </si>
  <si>
    <t>Ф.F3r разд.3 стл.1 сумма стр.121-124=Ф.F3r разд.3 стл.1 стр.125</t>
  </si>
  <si>
    <t>Ф.F3r разд.3 стл.10 сумма стр.121-124=Ф.F3r разд.3 стл.10 стр.125</t>
  </si>
  <si>
    <t>Ф.F3r разд.3 стл.11 сумма стр.121-124=Ф.F3r разд.3 стл.11 стр.125</t>
  </si>
  <si>
    <t>Ф.F3r разд.3 стл.12 сумма стр.121-124=Ф.F3r разд.3 стл.12 стр.125</t>
  </si>
  <si>
    <t>Ф.F3r разд.3 стл.13 сумма стр.121-124=Ф.F3r разд.3 стл.13 стр.125</t>
  </si>
  <si>
    <t>Ф.F3r разд.3 стл.14 сумма стр.121-124=Ф.F3r разд.3 стл.14 стр.125</t>
  </si>
  <si>
    <t>Ф.F3r разд.3 стл.15 сумма стр.121-124=Ф.F3r разд.3 стл.15 стр.125</t>
  </si>
  <si>
    <t>Ф.F3r разд.3 стл.16 сумма стр.121-124=Ф.F3r разд.3 стл.16 стр.125</t>
  </si>
  <si>
    <t>Ф.F3r разд.3 стл.17 сумма стр.121-124=Ф.F3r разд.3 стл.17 стр.125</t>
  </si>
  <si>
    <t>Ф.F3r разд.3 стл.18 сумма стр.121-124=Ф.F3r разд.3 стл.18 стр.125</t>
  </si>
  <si>
    <t>Ф.F3r разд.3 стл.19 сумма стр.121-124=Ф.F3r разд.3 стл.19 стр.125</t>
  </si>
  <si>
    <t>Ф.F3r разд.3 стл.2 сумма стр.121-124=Ф.F3r разд.3 стл.2 стр.125</t>
  </si>
  <si>
    <t>Ф.F3r разд.3 стл.20 сумма стр.121-124=Ф.F3r разд.3 стл.20 стр.125</t>
  </si>
  <si>
    <t>Ф.F3r разд.3 стл.21 сумма стр.121-124=Ф.F3r разд.3 стл.21 стр.125</t>
  </si>
  <si>
    <t>Ф.F3r разд.3 стл.22 сумма стр.121-124=Ф.F3r разд.3 стл.22 стр.125</t>
  </si>
  <si>
    <t>Ф.F3r разд.3 стл.23 сумма стр.121-124=Ф.F3r разд.3 стл.23 стр.125</t>
  </si>
  <si>
    <t>Ф.F3r разд.3 стл.24 сумма стр.121-124=Ф.F3r разд.3 стл.24 стр.125</t>
  </si>
  <si>
    <t>Ф.F3r разд.3 стл.25 сумма стр.121-124=Ф.F3r разд.3 стл.25 стр.125</t>
  </si>
  <si>
    <t>Ф.F3r разд.3 стл.26 сумма стр.121-124=Ф.F3r разд.3 стл.26 стр.125</t>
  </si>
  <si>
    <t>Ф.F3r разд.3 стл.27 сумма стр.121-124=Ф.F3r разд.3 стл.27 стр.125</t>
  </si>
  <si>
    <t>Ф.F3r разд.3 стл.28 сумма стр.121-124=Ф.F3r разд.3 стл.28 стр.125</t>
  </si>
  <si>
    <t>Ф.F3r разд.3 стл.29 сумма стр.121-124=Ф.F3r разд.3 стл.29 стр.125</t>
  </si>
  <si>
    <t>Ф.F3r разд.3 стл.3 сумма стр.121-124=Ф.F3r разд.3 стл.3 стр.125</t>
  </si>
  <si>
    <t>Ф.F3r разд.3 стл.30 сумма стр.121-124=Ф.F3r разд.3 стл.30 стр.125</t>
  </si>
  <si>
    <t>Ф.F3r разд.3 стл.31 сумма стр.121-124=Ф.F3r разд.3 стл.31 стр.125</t>
  </si>
  <si>
    <t>Ф.F3r разд.3 стл.32 сумма стр.121-124=Ф.F3r разд.3 стл.32 стр.125</t>
  </si>
  <si>
    <t>Ф.F3r разд.3 стл.33 сумма стр.121-124=Ф.F3r разд.3 стл.33 стр.125</t>
  </si>
  <si>
    <t>Ф.F3r разд.3 стл.4 сумма стр.121-124=Ф.F3r разд.3 стл.4 стр.125</t>
  </si>
  <si>
    <t>Ф.F3r разд.3 стл.5 сумма стр.121-124=Ф.F3r разд.3 стл.5 стр.125</t>
  </si>
  <si>
    <t>Ф.F3r разд.3 стл.6 сумма стр.121-124=Ф.F3r разд.3 стл.6 стр.125</t>
  </si>
  <si>
    <t>Ф.F3r разд.3 стл.7 сумма стр.121-124=Ф.F3r разд.3 стл.7 стр.125</t>
  </si>
  <si>
    <t>Ф.F3r разд.3 стл.8 сумма стр.121-124=Ф.F3r разд.3 стл.8 стр.125</t>
  </si>
  <si>
    <t>Ф.F3r разд.3 стл.9 сумма стр.121-124=Ф.F3r разд.3 стл.9 стр.125</t>
  </si>
  <si>
    <t>Ф.F3r разд.3 стл.1 сумма стр.85-100&lt;=Ф.F3r разд.3 стл.1 стр.84</t>
  </si>
  <si>
    <t>Ф.F3r разд.3 стл.10 сумма стр.85-100&lt;=Ф.F3r разд.3 стл.10 стр.84</t>
  </si>
  <si>
    <t>Ф.F3r разд.3 стл.11 сумма стр.85-100&lt;=Ф.F3r разд.3 стл.11 стр.84</t>
  </si>
  <si>
    <t>Ф.F3r разд.3 стл.12 сумма стр.85-100&lt;=Ф.F3r разд.3 стл.12 стр.84</t>
  </si>
  <si>
    <t>Ф.F3r разд.3 стл.13 сумма стр.85-100&lt;=Ф.F3r разд.3 стл.13 стр.84</t>
  </si>
  <si>
    <t>Ф.F3r разд.3 стл.14 сумма стр.85-100&lt;=Ф.F3r разд.3 стл.14 стр.84</t>
  </si>
  <si>
    <t>Ф.F3r разд.3 стл.15 сумма стр.85-100&lt;=Ф.F3r разд.3 стл.15 стр.84</t>
  </si>
  <si>
    <t>Ф.F3r разд.3 стл.16 сумма стр.85-100&lt;=Ф.F3r разд.3 стл.16 стр.84</t>
  </si>
  <si>
    <t>Ф.F3r разд.3 стл.17 сумма стр.85-100&lt;=Ф.F3r разд.3 стл.17 стр.84</t>
  </si>
  <si>
    <t>Ф.F3r разд.3 стл.18 сумма стр.85-100&lt;=Ф.F3r разд.3 стл.18 стр.84</t>
  </si>
  <si>
    <t>Ф.F3r разд.3 стл.19 сумма стр.85-100&lt;=Ф.F3r разд.3 стл.19 стр.84</t>
  </si>
  <si>
    <t>Ф.F3r разд.3 стл.2 сумма стр.85-100&lt;=Ф.F3r разд.3 стл.2 стр.84</t>
  </si>
  <si>
    <t>Ф.F3r разд.3 стл.20 сумма стр.85-100&lt;=Ф.F3r разд.3 стл.20 стр.84</t>
  </si>
  <si>
    <t>Ф.F3r разд.3 стл.21 сумма стр.85-100&lt;=Ф.F3r разд.3 стл.21 стр.84</t>
  </si>
  <si>
    <t>Ф.F3r разд.3 стл.22 сумма стр.85-100&lt;=Ф.F3r разд.3 стл.22 стр.84</t>
  </si>
  <si>
    <t>Ф.F3r разд.3 стл.23 сумма стр.85-100&lt;=Ф.F3r разд.3 стл.23 стр.84</t>
  </si>
  <si>
    <t>Ф.F3r разд.3 стл.24 сумма стр.85-100&lt;=Ф.F3r разд.3 стл.24 стр.84</t>
  </si>
  <si>
    <t>Ф.F3r разд.3 стл.25 сумма стр.85-100&lt;=Ф.F3r разд.3 стл.25 стр.84</t>
  </si>
  <si>
    <t>Ф.F3r разд.3 стл.26 сумма стр.85-100&lt;=Ф.F3r разд.3 стл.26 стр.84</t>
  </si>
  <si>
    <t>Ф.F3r разд.3 стл.27 сумма стр.85-100&lt;=Ф.F3r разд.3 стл.27 стр.84</t>
  </si>
  <si>
    <t>Ф.F3r разд.3 стл.28 сумма стр.85-100&lt;=Ф.F3r разд.3 стл.28 стр.84</t>
  </si>
  <si>
    <t>Ф.F3r разд.3 стл.29 сумма стр.85-100&lt;=Ф.F3r разд.3 стл.29 стр.84</t>
  </si>
  <si>
    <t>Ф.F3r разд.3 стл.3 сумма стр.85-100&lt;=Ф.F3r разд.3 стл.3 стр.84</t>
  </si>
  <si>
    <t>Ф.F3r разд.3 стл.30 сумма стр.85-100&lt;=Ф.F3r разд.3 стл.30 стр.84</t>
  </si>
  <si>
    <t>Ф.F3r разд.3 стл.31 сумма стр.85-100&lt;=Ф.F3r разд.3 стл.31 стр.84</t>
  </si>
  <si>
    <t>Ф.F3r разд.3 стл.32 сумма стр.85-100&lt;=Ф.F3r разд.3 стл.32 стр.84</t>
  </si>
  <si>
    <t>Ф.F3r разд.3 стл.33 сумма стр.85-100&lt;=Ф.F3r разд.3 стл.33 стр.84</t>
  </si>
  <si>
    <t>Ф.F3r разд.3 стл.4 сумма стр.85-100&lt;=Ф.F3r разд.3 стл.4 стр.84</t>
  </si>
  <si>
    <t>Ф.F3r разд.3 стл.5 сумма стр.85-100&lt;=Ф.F3r разд.3 стл.5 стр.84</t>
  </si>
  <si>
    <t>Ф.F3r разд.3 стл.6 сумма стр.85-100&lt;=Ф.F3r разд.3 стл.6 стр.84</t>
  </si>
  <si>
    <t>Ф.F3r разд.3 стл.7 сумма стр.85-100&lt;=Ф.F3r разд.3 стл.7 стр.84</t>
  </si>
  <si>
    <t>Ф.F3r разд.3 стл.8 сумма стр.85-100&lt;=Ф.F3r разд.3 стл.8 стр.84</t>
  </si>
  <si>
    <t>Ф.F3r разд.3 стл.9 сумма стр.85-100&lt;=Ф.F3r разд.3 стл.9 стр.84</t>
  </si>
  <si>
    <t>Ф.F3r разд.3 стл.1 сумма стр.78-84+Ф.F3r разд.3 стл.1 сумма стр.101-119=Ф.F3r разд.3 стл.1 стр.120</t>
  </si>
  <si>
    <t>Ф.F3r разд.3 стл.10 сумма стр.78-84+Ф.F3r разд.3 стл.10 сумма стр.101-119=Ф.F3r разд.3 стл.10 стр.120</t>
  </si>
  <si>
    <t>Ф.F3r разд.3 стл.11 сумма стр.78-84+Ф.F3r разд.3 стл.11 сумма стр.101-119=Ф.F3r разд.3 стл.11 стр.120</t>
  </si>
  <si>
    <t>Ф.F3r разд.3 стл.12 сумма стр.78-84+Ф.F3r разд.3 стл.12 сумма стр.101-119=Ф.F3r разд.3 стл.12 стр.120</t>
  </si>
  <si>
    <t>Ф.F3r разд.3 стл.13 сумма стр.78-84+Ф.F3r разд.3 стл.13 сумма стр.101-119=Ф.F3r разд.3 стл.13 стр.120</t>
  </si>
  <si>
    <t>Ф.F3r разд.3 стл.14 сумма стр.78-84+Ф.F3r разд.3 стл.14 сумма стр.101-119=Ф.F3r разд.3 стл.14 стр.120</t>
  </si>
  <si>
    <t>Ф.F3r разд.3 стл.15 сумма стр.78-84+Ф.F3r разд.3 стл.15 сумма стр.101-119=Ф.F3r разд.3 стл.15 стр.120</t>
  </si>
  <si>
    <t>Ф.F3r разд.3 стл.16 сумма стр.78-84+Ф.F3r разд.3 стл.16 сумма стр.101-119=Ф.F3r разд.3 стл.16 стр.120</t>
  </si>
  <si>
    <t>Ф.F3r разд.3 стл.17 сумма стр.78-84+Ф.F3r разд.3 стл.17 сумма стр.101-119=Ф.F3r разд.3 стл.17 стр.120</t>
  </si>
  <si>
    <t>Ф.F3r разд.3 стл.18 сумма стр.78-84+Ф.F3r разд.3 стл.18 сумма стр.101-119=Ф.F3r разд.3 стл.18 стр.120</t>
  </si>
  <si>
    <t>Ф.F3r разд.3 стл.19 сумма стр.78-84+Ф.F3r разд.3 стл.19 сумма стр.101-119=Ф.F3r разд.3 стл.19 стр.120</t>
  </si>
  <si>
    <t>Ф.F3r разд.3 стл.2 сумма стр.78-84+Ф.F3r разд.3 стл.2 сумма стр.101-119=Ф.F3r разд.3 стл.2 стр.120</t>
  </si>
  <si>
    <t>Ф.F3r разд.3 стл.20 сумма стр.78-84+Ф.F3r разд.3 стл.20 сумма стр.101-119=Ф.F3r разд.3 стл.20 стр.120</t>
  </si>
  <si>
    <t>Ф.F3r разд.3 стл.21 сумма стр.78-84+Ф.F3r разд.3 стл.21 сумма стр.101-119=Ф.F3r разд.3 стл.21 стр.120</t>
  </si>
  <si>
    <t>Ф.F3r разд.3 стл.22 сумма стр.78-84+Ф.F3r разд.3 стл.22 сумма стр.101-119=Ф.F3r разд.3 стл.22 стр.120</t>
  </si>
  <si>
    <t>Ф.F3r разд.3 стл.23 сумма стр.78-84+Ф.F3r разд.3 стл.23 сумма стр.101-119=Ф.F3r разд.3 стл.23 стр.120</t>
  </si>
  <si>
    <t>Ф.F3r разд.3 стл.24 сумма стр.78-84+Ф.F3r разд.3 стл.24 сумма стр.101-119=Ф.F3r разд.3 стл.24 стр.120</t>
  </si>
  <si>
    <t>Ф.F3r разд.3 стл.25 сумма стр.78-84+Ф.F3r разд.3 стл.25 сумма стр.101-119=Ф.F3r разд.3 стл.25 стр.120</t>
  </si>
  <si>
    <t>Ф.F3r разд.3 стл.26 сумма стр.78-84+Ф.F3r разд.3 стл.26 сумма стр.101-119=Ф.F3r разд.3 стл.26 стр.120</t>
  </si>
  <si>
    <t>Ф.F3r разд.3 стл.27 сумма стр.78-84+Ф.F3r разд.3 стл.27 сумма стр.101-119=Ф.F3r разд.3 стл.27 стр.120</t>
  </si>
  <si>
    <t>Ф.F3r разд.3 стл.28 сумма стр.78-84+Ф.F3r разд.3 стл.28 сумма стр.101-119=Ф.F3r разд.3 стл.28 стр.120</t>
  </si>
  <si>
    <t>Ф.F3r разд.3 стл.29 сумма стр.78-84+Ф.F3r разд.3 стл.29 сумма стр.101-119=Ф.F3r разд.3 стл.29 стр.120</t>
  </si>
  <si>
    <t>Ф.F3r разд.3 стл.3 сумма стр.78-84+Ф.F3r разд.3 стл.3 сумма стр.101-119=Ф.F3r разд.3 стл.3 стр.120</t>
  </si>
  <si>
    <t>Ф.F3r разд.3 стл.30 сумма стр.78-84+Ф.F3r разд.3 стл.30 сумма стр.101-119=Ф.F3r разд.3 стл.30 стр.120</t>
  </si>
  <si>
    <t>Ф.F3r разд.3 стл.31 сумма стр.78-84+Ф.F3r разд.3 стл.31 сумма стр.101-119=Ф.F3r разд.3 стл.31 стр.120</t>
  </si>
  <si>
    <t>Ф.F3r разд.3 стл.32 сумма стр.78-84+Ф.F3r разд.3 стл.32 сумма стр.101-119=Ф.F3r разд.3 стл.32 стр.120</t>
  </si>
  <si>
    <t>Ф.F3r разд.3 стл.33 сумма стр.78-84+Ф.F3r разд.3 стл.33 сумма стр.101-119=Ф.F3r разд.3 стл.33 стр.120</t>
  </si>
  <si>
    <t>Ф.F3r разд.3 стл.4 сумма стр.78-84+Ф.F3r разд.3 стл.4 сумма стр.101-119=Ф.F3r разд.3 стл.4 стр.120</t>
  </si>
  <si>
    <t>Ф.F3r разд.3 стл.5 сумма стр.78-84+Ф.F3r разд.3 стл.5 сумма стр.101-119=Ф.F3r разд.3 стл.5 стр.120</t>
  </si>
  <si>
    <t>Ф.F3r разд.3 стл.6 сумма стр.78-84+Ф.F3r разд.3 стл.6 сумма стр.101-119=Ф.F3r разд.3 стл.6 стр.120</t>
  </si>
  <si>
    <t>Ф.F3r разд.3 стл.7 сумма стр.78-84+Ф.F3r разд.3 стл.7 сумма стр.101-119=Ф.F3r разд.3 стл.7 стр.120</t>
  </si>
  <si>
    <t>Ф.F3r разд.3 стл.8 сумма стр.78-84+Ф.F3r разд.3 стл.8 сумма стр.101-119=Ф.F3r разд.3 стл.8 стр.120</t>
  </si>
  <si>
    <t>Ф.F3r разд.3 стл.9 сумма стр.78-84+Ф.F3r разд.3 стл.9 сумма стр.101-119=Ф.F3r разд.3 стл.9 стр.120</t>
  </si>
  <si>
    <t>Ф.F3r разд.3 стл.1 сумма стр.72-76=Ф.F3r разд.3 стл.1 стр.77</t>
  </si>
  <si>
    <t>Ф.F3r разд.3 стл.10 сумма стр.72-76=Ф.F3r разд.3 стл.10 стр.77</t>
  </si>
  <si>
    <t>Ф.F3r разд.3 стл.11 сумма стр.72-76=Ф.F3r разд.3 стл.11 стр.77</t>
  </si>
  <si>
    <t>Ф.F3r разд.3 стл.12 сумма стр.72-76=Ф.F3r разд.3 стл.12 стр.77</t>
  </si>
  <si>
    <t>Ф.F3r разд.3 стл.13 сумма стр.72-76=Ф.F3r разд.3 стл.13 стр.77</t>
  </si>
  <si>
    <t>Ф.F3r разд.3 стл.14 сумма стр.72-76=Ф.F3r разд.3 стл.14 стр.77</t>
  </si>
  <si>
    <t>Ф.F3r разд.3 стл.15 сумма стр.72-76=Ф.F3r разд.3 стл.15 стр.77</t>
  </si>
  <si>
    <t>Ф.F3r разд.3 стл.16 сумма стр.72-76=Ф.F3r разд.3 стл.16 стр.77</t>
  </si>
  <si>
    <t>Ф.F3r разд.3 стл.17 сумма стр.72-76=Ф.F3r разд.3 стл.17 стр.77</t>
  </si>
  <si>
    <t>Ф.F3r разд.3 стл.18 сумма стр.72-76=Ф.F3r разд.3 стл.18 стр.77</t>
  </si>
  <si>
    <t>Ф.F3r разд.3 стл.19 сумма стр.72-76=Ф.F3r разд.3 стл.19 стр.77</t>
  </si>
  <si>
    <t>Ф.F3r разд.3 стл.2 сумма стр.72-76=Ф.F3r разд.3 стл.2 стр.77</t>
  </si>
  <si>
    <t>Ф.F3r разд.3 стл.20 сумма стр.72-76=Ф.F3r разд.3 стл.20 стр.77</t>
  </si>
  <si>
    <t>Ф.F3r разд.3 стл.21 сумма стр.72-76=Ф.F3r разд.3 стл.21 стр.77</t>
  </si>
  <si>
    <t>Ф.F3r разд.3 стл.22 сумма стр.72-76=Ф.F3r разд.3 стл.22 стр.77</t>
  </si>
  <si>
    <t>Ф.F3r разд.3 стл.23 сумма стр.72-76=Ф.F3r разд.3 стл.23 стр.77</t>
  </si>
  <si>
    <t>Ф.F3r разд.3 стл.24 сумма стр.72-76=Ф.F3r разд.3 стл.24 стр.77</t>
  </si>
  <si>
    <t>Ф.F3r разд.3 стл.25 сумма стр.72-76=Ф.F3r разд.3 стл.25 стр.77</t>
  </si>
  <si>
    <t>Ф.F3r разд.3 стл.26 сумма стр.72-76=Ф.F3r разд.3 стл.26 стр.77</t>
  </si>
  <si>
    <t>Ф.F3r разд.3 стл.27 сумма стр.72-76=Ф.F3r разд.3 стл.27 стр.77</t>
  </si>
  <si>
    <t>Ф.F3r разд.3 стл.28 сумма стр.72-76=Ф.F3r разд.3 стл.28 стр.77</t>
  </si>
  <si>
    <t>Ф.F3r разд.3 стл.29 сумма стр.72-76=Ф.F3r разд.3 стл.29 стр.77</t>
  </si>
  <si>
    <t>Ф.F3r разд.3 стл.3 сумма стр.72-76=Ф.F3r разд.3 стл.3 стр.77</t>
  </si>
  <si>
    <t>Ф.F3r разд.3 стл.30 сумма стр.72-76=Ф.F3r разд.3 стл.30 стр.77</t>
  </si>
  <si>
    <t>Ф.F3r разд.3 стл.31 сумма стр.72-76=Ф.F3r разд.3 стл.31 стр.77</t>
  </si>
  <si>
    <t>Ф.F3r разд.3 стл.32 сумма стр.72-76=Ф.F3r разд.3 стл.32 стр.77</t>
  </si>
  <si>
    <t>Ф.F3r разд.3 стл.33 сумма стр.72-76=Ф.F3r разд.3 стл.33 стр.77</t>
  </si>
  <si>
    <t>Ф.F3r разд.3 стл.4 сумма стр.72-76=Ф.F3r разд.3 стл.4 стр.77</t>
  </si>
  <si>
    <t>Ф.F3r разд.3 стл.5 сумма стр.72-76=Ф.F3r разд.3 стл.5 стр.77</t>
  </si>
  <si>
    <t>Ф.F3r разд.3 стл.6 сумма стр.72-76=Ф.F3r разд.3 стл.6 стр.77</t>
  </si>
  <si>
    <t>Ф.F3r разд.3 стл.7 сумма стр.72-76=Ф.F3r разд.3 стл.7 стр.77</t>
  </si>
  <si>
    <t>Ф.F3r разд.3 стл.8 сумма стр.72-76=Ф.F3r разд.3 стл.8 стр.77</t>
  </si>
  <si>
    <t>Ф.F3r разд.3 стл.9 сумма стр.72-76=Ф.F3r разд.3 стл.9 стр.77</t>
  </si>
  <si>
    <t>Ф.F3r разд.3 стл.1 сумма стр.49-60&lt;=Ф.F3r разд.3 стл.1 стр.48</t>
  </si>
  <si>
    <t>Ф.F3r разд.3 стл.10 сумма стр.49-60&lt;=Ф.F3r разд.3 стл.10 стр.48</t>
  </si>
  <si>
    <t>Ф.F3r разд.3 стл.11 сумма стр.49-60&lt;=Ф.F3r разд.3 стл.11 стр.48</t>
  </si>
  <si>
    <t>Ф.F3r разд.3 стл.12 сумма стр.49-60&lt;=Ф.F3r разд.3 стл.12 стр.48</t>
  </si>
  <si>
    <t>Ф.F3r разд.3 стл.13 сумма стр.49-60&lt;=Ф.F3r разд.3 стл.13 стр.48</t>
  </si>
  <si>
    <t>Ф.F3r разд.3 стл.14 сумма стр.49-60&lt;=Ф.F3r разд.3 стл.14 стр.48</t>
  </si>
  <si>
    <t>Ф.F3r разд.3 стл.15 сумма стр.49-60&lt;=Ф.F3r разд.3 стл.15 стр.48</t>
  </si>
  <si>
    <t>Ф.F3r разд.3 стл.16 сумма стр.49-60&lt;=Ф.F3r разд.3 стл.16 стр.48</t>
  </si>
  <si>
    <t>Ф.F3r разд.3 стл.17 сумма стр.49-60&lt;=Ф.F3r разд.3 стл.17 стр.48</t>
  </si>
  <si>
    <t>Ф.F3r разд.3 стл.18 сумма стр.49-60&lt;=Ф.F3r разд.3 стл.18 стр.48</t>
  </si>
  <si>
    <t>Ф.F3r разд.3 стл.19 сумма стр.49-60&lt;=Ф.F3r разд.3 стл.19 стр.48</t>
  </si>
  <si>
    <t>Ф.F3r разд.3 стл.2 сумма стр.49-60&lt;=Ф.F3r разд.3 стл.2 стр.48</t>
  </si>
  <si>
    <t>Ф.F3r разд.3 стл.20 сумма стр.49-60&lt;=Ф.F3r разд.3 стл.20 стр.48</t>
  </si>
  <si>
    <t>Ф.F3r разд.3 стл.21 сумма стр.49-60&lt;=Ф.F3r разд.3 стл.21 стр.48</t>
  </si>
  <si>
    <t>Ф.F3r разд.3 стл.22 сумма стр.49-60&lt;=Ф.F3r разд.3 стл.22 стр.48</t>
  </si>
  <si>
    <t>Ф.F3r разд.3 стл.23 сумма стр.49-60&lt;=Ф.F3r разд.3 стл.23 стр.48</t>
  </si>
  <si>
    <t>Ф.F3r разд.3 стл.24 сумма стр.49-60&lt;=Ф.F3r разд.3 стл.24 стр.48</t>
  </si>
  <si>
    <t>Ф.F3r разд.3 стл.25 сумма стр.49-60&lt;=Ф.F3r разд.3 стл.25 стр.48</t>
  </si>
  <si>
    <t>Ф.F3r разд.3 стл.26 сумма стр.49-60&lt;=Ф.F3r разд.3 стл.26 стр.48</t>
  </si>
  <si>
    <t>Ф.F3r разд.3 стл.27 сумма стр.49-60&lt;=Ф.F3r разд.3 стл.27 стр.48</t>
  </si>
  <si>
    <t>Ф.F3r разд.3 стл.28 сумма стр.49-60&lt;=Ф.F3r разд.3 стл.28 стр.48</t>
  </si>
  <si>
    <t>Ф.F3r разд.3 стл.29 сумма стр.49-60&lt;=Ф.F3r разд.3 стл.29 стр.48</t>
  </si>
  <si>
    <t>Ф.F3r разд.3 стл.3 сумма стр.49-60&lt;=Ф.F3r разд.3 стл.3 стр.48</t>
  </si>
  <si>
    <t>Ф.F3r разд.3 стл.30 сумма стр.49-60&lt;=Ф.F3r разд.3 стл.30 стр.48</t>
  </si>
  <si>
    <t>Ф.F3r разд.3 стл.31 сумма стр.49-60&lt;=Ф.F3r разд.3 стл.31 стр.48</t>
  </si>
  <si>
    <t>Ф.F3r разд.3 стл.32 сумма стр.49-60&lt;=Ф.F3r разд.3 стл.32 стр.48</t>
  </si>
  <si>
    <t>Ф.F3r разд.3 стл.33 сумма стр.49-60&lt;=Ф.F3r разд.3 стл.33 стр.48</t>
  </si>
  <si>
    <t>Ф.F3r разд.3 стл.4 сумма стр.49-60&lt;=Ф.F3r разд.3 стл.4 стр.48</t>
  </si>
  <si>
    <t>Ф.F3r разд.3 стл.5 сумма стр.49-60&lt;=Ф.F3r разд.3 стл.5 стр.48</t>
  </si>
  <si>
    <t>Ф.F3r разд.3 стл.6 сумма стр.49-60&lt;=Ф.F3r разд.3 стл.6 стр.48</t>
  </si>
  <si>
    <t>Ф.F3r разд.3 стл.7 сумма стр.49-60&lt;=Ф.F3r разд.3 стл.7 стр.48</t>
  </si>
  <si>
    <t>Ф.F3r разд.3 стл.8 сумма стр.49-60&lt;=Ф.F3r разд.3 стл.8 стр.48</t>
  </si>
  <si>
    <t>Ф.F3r разд.3 стл.9 сумма стр.49-60&lt;=Ф.F3r разд.3 стл.9 стр.48</t>
  </si>
  <si>
    <t>Ф.F3r разд.3 стл.1 сумма стр.46-48+Ф.F3r разд.3 стл.1 сумма стр.61-71&lt;=Ф.F3r разд.3 стл.1 стр.45</t>
  </si>
  <si>
    <t>Ф.F3r разд.3 стл.10 сумма стр.46-48+Ф.F3r разд.3 стл.10 сумма стр.61-71&lt;=Ф.F3r разд.3 стл.10 стр.45</t>
  </si>
  <si>
    <t>Ф.F3r разд.3 стл.11 сумма стр.46-48+Ф.F3r разд.3 стл.11 сумма стр.61-71&lt;=Ф.F3r разд.3 стл.11 стр.45</t>
  </si>
  <si>
    <t>Ф.F3r разд.3 стл.12 сумма стр.46-48+Ф.F3r разд.3 стл.12 сумма стр.61-71&lt;=Ф.F3r разд.3 стл.12 стр.45</t>
  </si>
  <si>
    <t>Ф.F3r разд.3 стл.13 сумма стр.46-48+Ф.F3r разд.3 стл.13 сумма стр.61-71&lt;=Ф.F3r разд.3 стл.13 стр.45</t>
  </si>
  <si>
    <t>Ф.F3r разд.3 стл.14 сумма стр.46-48+Ф.F3r разд.3 стл.14 сумма стр.61-71&lt;=Ф.F3r разд.3 стл.14 стр.45</t>
  </si>
  <si>
    <t>Ф.F3r разд.3 стл.15 сумма стр.46-48+Ф.F3r разд.3 стл.15 сумма стр.61-71&lt;=Ф.F3r разд.3 стл.15 стр.45</t>
  </si>
  <si>
    <t>Ф.F3r разд.3 стл.16 сумма стр.46-48+Ф.F3r разд.3 стл.16 сумма стр.61-71&lt;=Ф.F3r разд.3 стл.16 стр.45</t>
  </si>
  <si>
    <t>Ф.F3r разд.3 стл.17 сумма стр.46-48+Ф.F3r разд.3 стл.17 сумма стр.61-71&lt;=Ф.F3r разд.3 стл.17 стр.45</t>
  </si>
  <si>
    <t>Ф.F3r разд.3 стл.18 сумма стр.46-48+Ф.F3r разд.3 стл.18 сумма стр.61-71&lt;=Ф.F3r разд.3 стл.18 стр.45</t>
  </si>
  <si>
    <t>Ф.F3r разд.3 стл.19 сумма стр.46-48+Ф.F3r разд.3 стл.19 сумма стр.61-71&lt;=Ф.F3r разд.3 стл.19 стр.45</t>
  </si>
  <si>
    <t>Ф.F3r разд.3 стл.2 сумма стр.46-48+Ф.F3r разд.3 стл.2 сумма стр.61-71&lt;=Ф.F3r разд.3 стл.2 стр.45</t>
  </si>
  <si>
    <t>Ф.F3r разд.3 стл.20 сумма стр.46-48+Ф.F3r разд.3 стл.20 сумма стр.61-71&lt;=Ф.F3r разд.3 стл.20 стр.45</t>
  </si>
  <si>
    <t>Ф.F3r разд.3 стл.21 сумма стр.46-48+Ф.F3r разд.3 стл.21 сумма стр.61-71&lt;=Ф.F3r разд.3 стл.21 стр.45</t>
  </si>
  <si>
    <t>Ф.F3r разд.3 стл.22 сумма стр.46-48+Ф.F3r разд.3 стл.22 сумма стр.61-71&lt;=Ф.F3r разд.3 стл.22 стр.45</t>
  </si>
  <si>
    <t>Ф.F3r разд.3 стл.23 сумма стр.46-48+Ф.F3r разд.3 стл.23 сумма стр.61-71&lt;=Ф.F3r разд.3 стл.23 стр.45</t>
  </si>
  <si>
    <t>Ф.F3r разд.3 стл.24 сумма стр.46-48+Ф.F3r разд.3 стл.24 сумма стр.61-71&lt;=Ф.F3r разд.3 стл.24 стр.45</t>
  </si>
  <si>
    <t>Ф.F3r разд.3 стл.25 сумма стр.46-48+Ф.F3r разд.3 стл.25 сумма стр.61-71&lt;=Ф.F3r разд.3 стл.25 стр.45</t>
  </si>
  <si>
    <t>Ф.F3r разд.3 стл.26 сумма стр.46-48+Ф.F3r разд.3 стл.26 сумма стр.61-71&lt;=Ф.F3r разд.3 стл.26 стр.45</t>
  </si>
  <si>
    <t>Ф.F3r разд.3 стл.27 сумма стр.46-48+Ф.F3r разд.3 стл.27 сумма стр.61-71&lt;=Ф.F3r разд.3 стл.27 стр.45</t>
  </si>
  <si>
    <t>Ф.F3r разд.3 стл.28 сумма стр.46-48+Ф.F3r разд.3 стл.28 сумма стр.61-71&lt;=Ф.F3r разд.3 стл.28 стр.45</t>
  </si>
  <si>
    <t>Ф.F3r разд.3 стл.29 сумма стр.46-48+Ф.F3r разд.3 стл.29 сумма стр.61-71&lt;=Ф.F3r разд.3 стл.29 стр.45</t>
  </si>
  <si>
    <t>Ф.F3r разд.3 стл.3 сумма стр.46-48+Ф.F3r разд.3 стл.3 сумма стр.61-71&lt;=Ф.F3r разд.3 стл.3 стр.45</t>
  </si>
  <si>
    <t>Ф.F3r разд.3 стл.30 сумма стр.46-48+Ф.F3r разд.3 стл.30 сумма стр.61-71&lt;=Ф.F3r разд.3 стл.30 стр.45</t>
  </si>
  <si>
    <t>Ф.F3r разд.3 стл.31 сумма стр.46-48+Ф.F3r разд.3 стл.31 сумма стр.61-71&lt;=Ф.F3r разд.3 стл.31 стр.45</t>
  </si>
  <si>
    <t>Ф.F3r разд.3 стл.32 сумма стр.46-48+Ф.F3r разд.3 стл.32 сумма стр.61-71&lt;=Ф.F3r разд.3 стл.32 стр.45</t>
  </si>
  <si>
    <t>Ф.F3r разд.3 стл.33 сумма стр.46-48+Ф.F3r разд.3 стл.33 сумма стр.61-71&lt;=Ф.F3r разд.3 стл.33 стр.45</t>
  </si>
  <si>
    <t>Ф.F3r разд.3 стл.4 сумма стр.46-48+Ф.F3r разд.3 стл.4 сумма стр.61-71&lt;=Ф.F3r разд.3 стл.4 стр.45</t>
  </si>
  <si>
    <t>Ф.F3r разд.3 стл.5 сумма стр.46-48+Ф.F3r разд.3 стл.5 сумма стр.61-71&lt;=Ф.F3r разд.3 стл.5 стр.45</t>
  </si>
  <si>
    <t>Ф.F3r разд.3 стл.6 сумма стр.46-48+Ф.F3r разд.3 стл.6 сумма стр.61-71&lt;=Ф.F3r разд.3 стл.6 стр.45</t>
  </si>
  <si>
    <t>Ф.F3r разд.3 стл.7 сумма стр.46-48+Ф.F3r разд.3 стл.7 сумма стр.61-71&lt;=Ф.F3r разд.3 стл.7 стр.45</t>
  </si>
  <si>
    <t>Ф.F3r разд.3 стл.8 сумма стр.46-48+Ф.F3r разд.3 стл.8 сумма стр.61-71&lt;=Ф.F3r разд.3 стл.8 стр.45</t>
  </si>
  <si>
    <t>Ф.F3r разд.3 стл.9 сумма стр.46-48+Ф.F3r разд.3 стл.9 сумма стр.61-71&lt;=Ф.F3r разд.3 стл.9 стр.45</t>
  </si>
  <si>
    <t>Ф.F3r разд.3 стл.1 стр.37&lt;=Ф.F3r разд.3 стл.1 стр.36</t>
  </si>
  <si>
    <t>Ф.F3r разд.3 стл.10 стр.37&lt;=Ф.F3r разд.3 стл.10 стр.36</t>
  </si>
  <si>
    <t>Ф.F3r разд.3 стл.11 стр.37&lt;=Ф.F3r разд.3 стл.11 стр.36</t>
  </si>
  <si>
    <t>Ф.F3r разд.3 стл.12 стр.37&lt;=Ф.F3r разд.3 стл.12 стр.36</t>
  </si>
  <si>
    <t>Ф.F3r разд.3 стл.13 стр.37&lt;=Ф.F3r разд.3 стл.13 стр.36</t>
  </si>
  <si>
    <t>Ф.F3r разд.3 стл.14 стр.37&lt;=Ф.F3r разд.3 стл.14 стр.36</t>
  </si>
  <si>
    <t>Ф.F3r разд.3 стл.15 стр.37&lt;=Ф.F3r разд.3 стл.15 стр.36</t>
  </si>
  <si>
    <t>Ф.F3r разд.3 стл.16 стр.37&lt;=Ф.F3r разд.3 стл.16 стр.36</t>
  </si>
  <si>
    <t>Ф.F3r разд.3 стл.17 стр.37&lt;=Ф.F3r разд.3 стл.17 стр.36</t>
  </si>
  <si>
    <t>Ф.F3r разд.3 стл.18 стр.37&lt;=Ф.F3r разд.3 стл.18 стр.36</t>
  </si>
  <si>
    <t>Ф.F3r разд.3 стл.19 стр.37&lt;=Ф.F3r разд.3 стл.19 стр.36</t>
  </si>
  <si>
    <t>Ф.F3r разд.3 стл.2 стр.37&lt;=Ф.F3r разд.3 стл.2 стр.36</t>
  </si>
  <si>
    <t>Ф.F3r разд.3 стл.20 стр.37&lt;=Ф.F3r разд.3 стл.20 стр.36</t>
  </si>
  <si>
    <t>Ф.F3r разд.3 стл.21 стр.37&lt;=Ф.F3r разд.3 стл.21 стр.36</t>
  </si>
  <si>
    <t>Ф.F3r разд.3 стл.22 стр.37&lt;=Ф.F3r разд.3 стл.22 стр.36</t>
  </si>
  <si>
    <t>Ф.F3r разд.3 стл.23 стр.37&lt;=Ф.F3r разд.3 стл.23 стр.36</t>
  </si>
  <si>
    <t>Ф.F3r разд.3 стл.24 стр.37&lt;=Ф.F3r разд.3 стл.24 стр.36</t>
  </si>
  <si>
    <t>Ф.F3r разд.3 стл.25 стр.37&lt;=Ф.F3r разд.3 стл.25 стр.36</t>
  </si>
  <si>
    <t>Ф.F3r разд.3 стл.26 стр.37&lt;=Ф.F3r разд.3 стл.26 стр.36</t>
  </si>
  <si>
    <t>Ф.F3r разд.3 стл.27 стр.37&lt;=Ф.F3r разд.3 стл.27 стр.36</t>
  </si>
  <si>
    <t>Ф.F3r разд.3 стл.28 стр.37&lt;=Ф.F3r разд.3 стл.28 стр.36</t>
  </si>
  <si>
    <t>Ф.F3r разд.3 стл.29 стр.37&lt;=Ф.F3r разд.3 стл.29 стр.36</t>
  </si>
  <si>
    <t>Ф.F3r разд.3 стл.3 стр.37&lt;=Ф.F3r разд.3 стл.3 стр.36</t>
  </si>
  <si>
    <t>Ф.F3r разд.3 стл.30 стр.37&lt;=Ф.F3r разд.3 стл.30 стр.36</t>
  </si>
  <si>
    <t>Ф.F3r разд.3 стл.31 стр.37&lt;=Ф.F3r разд.3 стл.31 стр.36</t>
  </si>
  <si>
    <t>Ф.F3r разд.3 стл.32 стр.37&lt;=Ф.F3r разд.3 стл.32 стр.36</t>
  </si>
  <si>
    <t>Ф.F3r разд.3 стл.33 стр.37&lt;=Ф.F3r разд.3 стл.33 стр.36</t>
  </si>
  <si>
    <t>Ф.F3r разд.3 стл.4 стр.37&lt;=Ф.F3r разд.3 стл.4 стр.36</t>
  </si>
  <si>
    <t>Ф.F3r разд.3 стл.5 стр.37&lt;=Ф.F3r разд.3 стл.5 стр.36</t>
  </si>
  <si>
    <t>Ф.F3r разд.3 стл.6 стр.37&lt;=Ф.F3r разд.3 стл.6 стр.36</t>
  </si>
  <si>
    <t>Ф.F3r разд.3 стл.7 стр.37&lt;=Ф.F3r разд.3 стл.7 стр.36</t>
  </si>
  <si>
    <t>Ф.F3r разд.3 стл.8 стр.37&lt;=Ф.F3r разд.3 стл.8 стр.36</t>
  </si>
  <si>
    <t>Ф.F3r разд.3 стл.9 стр.37&lt;=Ф.F3r разд.3 стл.9 стр.36</t>
  </si>
  <si>
    <t>Ф.F3r разд.3 стл.1 сумма стр.33-36&lt;=Ф.F3r разд.3 стл.1 стр.32</t>
  </si>
  <si>
    <t>Ф.F3r разд.3 стл.10 сумма стр.33-36&lt;=Ф.F3r разд.3 стл.10 стр.32</t>
  </si>
  <si>
    <t>Ф.F3r разд.3 стл.11 сумма стр.33-36&lt;=Ф.F3r разд.3 стл.11 стр.32</t>
  </si>
  <si>
    <t>Ф.F3r разд.3 стл.12 сумма стр.33-36&lt;=Ф.F3r разд.3 стл.12 стр.32</t>
  </si>
  <si>
    <t>Ф.F3r разд.3 стл.13 сумма стр.33-36&lt;=Ф.F3r разд.3 стл.13 стр.32</t>
  </si>
  <si>
    <t>Ф.F3r разд.3 стл.14 сумма стр.33-36&lt;=Ф.F3r разд.3 стл.14 стр.32</t>
  </si>
  <si>
    <t>Ф.F3r разд.3 стл.15 сумма стр.33-36&lt;=Ф.F3r разд.3 стл.15 стр.32</t>
  </si>
  <si>
    <t>Ф.F3r разд.3 стл.16 сумма стр.33-36&lt;=Ф.F3r разд.3 стл.16 стр.32</t>
  </si>
  <si>
    <t>Ф.F3r разд.3 стл.17 сумма стр.33-36&lt;=Ф.F3r разд.3 стл.17 стр.32</t>
  </si>
  <si>
    <t>Ф.F3r разд.3 стл.18 сумма стр.33-36&lt;=Ф.F3r разд.3 стл.18 стр.32</t>
  </si>
  <si>
    <t>Ф.F3r разд.3 стл.19 сумма стр.33-36&lt;=Ф.F3r разд.3 стл.19 стр.32</t>
  </si>
  <si>
    <t>Ф.F3r разд.3 стл.2 сумма стр.33-36&lt;=Ф.F3r разд.3 стл.2 стр.32</t>
  </si>
  <si>
    <t>Ф.F3r разд.3 стл.20 сумма стр.33-36&lt;=Ф.F3r разд.3 стл.20 стр.32</t>
  </si>
  <si>
    <t>Ф.F3r разд.3 стл.21 сумма стр.33-36&lt;=Ф.F3r разд.3 стл.21 стр.32</t>
  </si>
  <si>
    <t>Ф.F3r разд.3 стл.22 сумма стр.33-36&lt;=Ф.F3r разд.3 стл.22 стр.32</t>
  </si>
  <si>
    <t>Ф.F3r разд.3 стл.23 сумма стр.33-36&lt;=Ф.F3r разд.3 стл.23 стр.32</t>
  </si>
  <si>
    <t>Ф.F3r разд.3 стл.24 сумма стр.33-36&lt;=Ф.F3r разд.3 стл.24 стр.32</t>
  </si>
  <si>
    <t>Ф.F3r разд.3 стл.25 сумма стр.33-36&lt;=Ф.F3r разд.3 стл.25 стр.32</t>
  </si>
  <si>
    <t>Ф.F3r разд.3 стл.26 сумма стр.33-36&lt;=Ф.F3r разд.3 стл.26 стр.32</t>
  </si>
  <si>
    <t>Ф.F3r разд.3 стл.27 сумма стр.33-36&lt;=Ф.F3r разд.3 стл.27 стр.32</t>
  </si>
  <si>
    <t>Ф.F3r разд.3 стл.28 сумма стр.33-36&lt;=Ф.F3r разд.3 стл.28 стр.32</t>
  </si>
  <si>
    <t>Ф.F3r разд.3 стл.29 сумма стр.33-36&lt;=Ф.F3r разд.3 стл.29 стр.32</t>
  </si>
  <si>
    <t>Ф.F3r разд.3 стл.3 сумма стр.33-36&lt;=Ф.F3r разд.3 стл.3 стр.32</t>
  </si>
  <si>
    <t>Ф.F3r разд.3 стл.30 сумма стр.33-36&lt;=Ф.F3r разд.3 стл.30 стр.32</t>
  </si>
  <si>
    <t>Ф.F3r разд.3 стл.31 сумма стр.33-36&lt;=Ф.F3r разд.3 стл.31 стр.32</t>
  </si>
  <si>
    <t>Ф.F3r разд.3 стл.32 сумма стр.33-36&lt;=Ф.F3r разд.3 стл.32 стр.32</t>
  </si>
  <si>
    <t>Ф.F3r разд.3 стл.33 сумма стр.33-36&lt;=Ф.F3r разд.3 стл.33 стр.32</t>
  </si>
  <si>
    <t>Ф.F3r разд.3 стл.4 сумма стр.33-36&lt;=Ф.F3r разд.3 стл.4 стр.32</t>
  </si>
  <si>
    <t>Ф.F3r разд.3 стл.5 сумма стр.33-36&lt;=Ф.F3r разд.3 стл.5 стр.32</t>
  </si>
  <si>
    <t>Ф.F3r разд.3 стл.6 сумма стр.33-36&lt;=Ф.F3r разд.3 стл.6 стр.32</t>
  </si>
  <si>
    <t>Ф.F3r разд.3 стл.7 сумма стр.33-36&lt;=Ф.F3r разд.3 стл.7 стр.32</t>
  </si>
  <si>
    <t>Ф.F3r разд.3 стл.8 сумма стр.33-36&lt;=Ф.F3r разд.3 стл.8 стр.32</t>
  </si>
  <si>
    <t>Ф.F3r разд.3 стл.9 сумма стр.33-36&lt;=Ф.F3r разд.3 стл.9 стр.32</t>
  </si>
  <si>
    <t>Ф.F3r разд.3 стл.1 стр.30&lt;=Ф.F3r разд.3 стл.1 стр.27</t>
  </si>
  <si>
    <t>Ф.F3r разд.3 стл.10 стр.30&lt;=Ф.F3r разд.3 стл.10 стр.27</t>
  </si>
  <si>
    <t>Ф.F3r разд.3 стл.11 стр.30&lt;=Ф.F3r разд.3 стл.11 стр.27</t>
  </si>
  <si>
    <t>Ф.F3r разд.3 стл.12 стр.30&lt;=Ф.F3r разд.3 стл.12 стр.27</t>
  </si>
  <si>
    <t>Ф.F3r разд.3 стл.13 стр.30&lt;=Ф.F3r разд.3 стл.13 стр.27</t>
  </si>
  <si>
    <t>Ф.F3r разд.3 стл.14 стр.30&lt;=Ф.F3r разд.3 стл.14 стр.27</t>
  </si>
  <si>
    <t>Ф.F3r разд.3 стл.15 стр.30&lt;=Ф.F3r разд.3 стл.15 стр.27</t>
  </si>
  <si>
    <t>Ф.F3r разд.3 стл.16 стр.30&lt;=Ф.F3r разд.3 стл.16 стр.27</t>
  </si>
  <si>
    <t>Ф.F3r разд.3 стл.17 стр.30&lt;=Ф.F3r разд.3 стл.17 стр.27</t>
  </si>
  <si>
    <t>Ф.F3r разд.3 стл.18 стр.30&lt;=Ф.F3r разд.3 стл.18 стр.27</t>
  </si>
  <si>
    <t>Ф.F3r разд.3 стл.19 стр.30&lt;=Ф.F3r разд.3 стл.19 стр.27</t>
  </si>
  <si>
    <t>Ф.F3r разд.3 стл.2 стр.30&lt;=Ф.F3r разд.3 стл.2 стр.27</t>
  </si>
  <si>
    <t>Ф.F3r разд.3 стл.20 стр.30&lt;=Ф.F3r разд.3 стл.20 стр.27</t>
  </si>
  <si>
    <t>Ф.F3r разд.3 стл.21 стр.30&lt;=Ф.F3r разд.3 стл.21 стр.27</t>
  </si>
  <si>
    <t>Ф.F3r разд.3 стл.22 стр.30&lt;=Ф.F3r разд.3 стл.22 стр.27</t>
  </si>
  <si>
    <t>Ф.F3r разд.3 стл.23 стр.30&lt;=Ф.F3r разд.3 стл.23 стр.27</t>
  </si>
  <si>
    <t>Ф.F3r разд.3 стл.24 стр.30&lt;=Ф.F3r разд.3 стл.24 стр.27</t>
  </si>
  <si>
    <t>Ф.F3r разд.3 стл.25 стр.30&lt;=Ф.F3r разд.3 стл.25 стр.27</t>
  </si>
  <si>
    <t>Ф.F3r разд.3 стл.26 стр.30&lt;=Ф.F3r разд.3 стл.26 стр.27</t>
  </si>
  <si>
    <t>Ф.F3r разд.3 стл.27 стр.30&lt;=Ф.F3r разд.3 стл.27 стр.27</t>
  </si>
  <si>
    <t>Ф.F3r разд.3 стл.28 стр.30&lt;=Ф.F3r разд.3 стл.28 стр.27</t>
  </si>
  <si>
    <t>Ф.F3r разд.3 стл.29 стр.30&lt;=Ф.F3r разд.3 стл.29 стр.27</t>
  </si>
  <si>
    <t>Ф.F3r разд.3 стл.3 стр.30&lt;=Ф.F3r разд.3 стл.3 стр.27</t>
  </si>
  <si>
    <t>Ф.F3r разд.3 стл.30 стр.30&lt;=Ф.F3r разд.3 стл.30 стр.27</t>
  </si>
  <si>
    <t>Ф.F3r разд.3 стл.31 стр.30&lt;=Ф.F3r разд.3 стл.31 стр.27</t>
  </si>
  <si>
    <t>Ф.F3r разд.3 стл.32 стр.30&lt;=Ф.F3r разд.3 стл.32 стр.27</t>
  </si>
  <si>
    <t>Ф.F3r разд.3 стл.33 стр.30&lt;=Ф.F3r разд.3 стл.33 стр.27</t>
  </si>
  <si>
    <t>Ф.F3r разд.3 стл.4 стр.30&lt;=Ф.F3r разд.3 стл.4 стр.27</t>
  </si>
  <si>
    <t>Ф.F3r разд.3 стл.5 стр.30&lt;=Ф.F3r разд.3 стл.5 стр.27</t>
  </si>
  <si>
    <t>Ф.F3r разд.3 стл.6 стр.30&lt;=Ф.F3r разд.3 стл.6 стр.27</t>
  </si>
  <si>
    <t>Ф.F3r разд.3 стл.7 стр.30&lt;=Ф.F3r разд.3 стл.7 стр.27</t>
  </si>
  <si>
    <t>Ф.F3r разд.3 стл.8 стр.30&lt;=Ф.F3r разд.3 стл.8 стр.27</t>
  </si>
  <si>
    <t>Ф.F3r разд.3 стл.9 стр.30&lt;=Ф.F3r разд.3 стл.9 стр.27</t>
  </si>
  <si>
    <t>Ф.F3r разд.3 стл.1 стр.29&lt;=Ф.F3r разд.3 стл.1 стр.27</t>
  </si>
  <si>
    <t>Ф.F3r разд.3 стл.10 стр.29&lt;=Ф.F3r разд.3 стл.10 стр.27</t>
  </si>
  <si>
    <t>Ф.F3r разд.3 стл.11 стр.29&lt;=Ф.F3r разд.3 стл.11 стр.27</t>
  </si>
  <si>
    <t>Ф.F3r разд.3 стл.12 стр.29&lt;=Ф.F3r разд.3 стл.12 стр.27</t>
  </si>
  <si>
    <t>Ф.F3r разд.3 стл.13 стр.29&lt;=Ф.F3r разд.3 стл.13 стр.27</t>
  </si>
  <si>
    <t>Ф.F3r разд.3 стл.14 стр.29&lt;=Ф.F3r разд.3 стл.14 стр.27</t>
  </si>
  <si>
    <t>Ф.F3r разд.3 стл.15 стр.29&lt;=Ф.F3r разд.3 стл.15 стр.27</t>
  </si>
  <si>
    <t>Ф.F3r разд.3 стл.16 стр.29&lt;=Ф.F3r разд.3 стл.16 стр.27</t>
  </si>
  <si>
    <t>Ф.F3r разд.3 стл.17 стр.29&lt;=Ф.F3r разд.3 стл.17 стр.27</t>
  </si>
  <si>
    <t>Ф.F3r разд.3 стл.18 стр.29&lt;=Ф.F3r разд.3 стл.18 стр.27</t>
  </si>
  <si>
    <t>Ф.F3r разд.3 стл.19 стр.29&lt;=Ф.F3r разд.3 стл.19 стр.27</t>
  </si>
  <si>
    <t>Ф.F3r разд.3 стл.2 стр.29&lt;=Ф.F3r разд.3 стл.2 стр.27</t>
  </si>
  <si>
    <t>Ф.F3r разд.3 стл.20 стр.29&lt;=Ф.F3r разд.3 стл.20 стр.27</t>
  </si>
  <si>
    <t>Ф.F3r разд.3 стл.21 стр.29&lt;=Ф.F3r разд.3 стл.21 стр.27</t>
  </si>
  <si>
    <t>Ф.F3r разд.3 стл.22 стр.29&lt;=Ф.F3r разд.3 стл.22 стр.27</t>
  </si>
  <si>
    <t>Ф.F3r разд.3 стл.23 стр.29&lt;=Ф.F3r разд.3 стл.23 стр.27</t>
  </si>
  <si>
    <t>Ф.F3r разд.3 стл.24 стр.29&lt;=Ф.F3r разд.3 стл.24 стр.27</t>
  </si>
  <si>
    <t>Ф.F3r разд.3 стл.25 стр.29&lt;=Ф.F3r разд.3 стл.25 стр.27</t>
  </si>
  <si>
    <t>Ф.F3r разд.3 стл.26 стр.29&lt;=Ф.F3r разд.3 стл.26 стр.27</t>
  </si>
  <si>
    <t>Ф.F3r разд.3 стл.27 стр.29&lt;=Ф.F3r разд.3 стл.27 стр.27</t>
  </si>
  <si>
    <t>Ф.F3r разд.3 стл.28 стр.29&lt;=Ф.F3r разд.3 стл.28 стр.27</t>
  </si>
  <si>
    <t>Ф.F3r разд.3 стл.29 стр.29&lt;=Ф.F3r разд.3 стл.29 стр.27</t>
  </si>
  <si>
    <t>Ф.F3r разд.3 стл.3 стр.29&lt;=Ф.F3r разд.3 стл.3 стр.27</t>
  </si>
  <si>
    <t>Ф.F3r разд.3 стл.30 стр.29&lt;=Ф.F3r разд.3 стл.30 стр.27</t>
  </si>
  <si>
    <t>Ф.F3r разд.3 стл.31 стр.29&lt;=Ф.F3r разд.3 стл.31 стр.27</t>
  </si>
  <si>
    <t>Ф.F3r разд.3 стл.32 стр.29&lt;=Ф.F3r разд.3 стл.32 стр.27</t>
  </si>
  <si>
    <t>Ф.F3r разд.3 стл.33 стр.29&lt;=Ф.F3r разд.3 стл.33 стр.27</t>
  </si>
  <si>
    <t>Ф.F3r разд.3 стл.4 стр.29&lt;=Ф.F3r разд.3 стл.4 стр.27</t>
  </si>
  <si>
    <t>Ф.F3r разд.3 стл.5 стр.29&lt;=Ф.F3r разд.3 стл.5 стр.27</t>
  </si>
  <si>
    <t>Ф.F3r разд.3 стл.6 стр.29&lt;=Ф.F3r разд.3 стл.6 стр.27</t>
  </si>
  <si>
    <t>Ф.F3r разд.3 стл.7 стр.29&lt;=Ф.F3r разд.3 стл.7 стр.27</t>
  </si>
  <si>
    <t>Ф.F3r разд.3 стл.8 стр.29&lt;=Ф.F3r разд.3 стл.8 стр.27</t>
  </si>
  <si>
    <t>Ф.F3r разд.3 стл.9 стр.29&lt;=Ф.F3r разд.3 стл.9 стр.27</t>
  </si>
  <si>
    <t>Ф.F3r разд.3 стл.1 стр.28&lt;=Ф.F3r разд.3 стл.1 стр.27</t>
  </si>
  <si>
    <t>Ф.F3r разд.3 стл.10 стр.28&lt;=Ф.F3r разд.3 стл.10 стр.27</t>
  </si>
  <si>
    <t>Ф.F3r разд.3 стл.11 стр.28&lt;=Ф.F3r разд.3 стл.11 стр.27</t>
  </si>
  <si>
    <t>Ф.F3r разд.3 стл.12 стр.28&lt;=Ф.F3r разд.3 стл.12 стр.27</t>
  </si>
  <si>
    <t>Ф.F3r разд.3 стл.13 стр.28&lt;=Ф.F3r разд.3 стл.13 стр.27</t>
  </si>
  <si>
    <t>Ф.F3r разд.3 стл.14 стр.28&lt;=Ф.F3r разд.3 стл.14 стр.27</t>
  </si>
  <si>
    <t>Ф.F3r разд.3 стл.15 стр.28&lt;=Ф.F3r разд.3 стл.15 стр.27</t>
  </si>
  <si>
    <t>Ф.F3r разд.3 стл.16 стр.28&lt;=Ф.F3r разд.3 стл.16 стр.27</t>
  </si>
  <si>
    <t>Ф.F3r разд.3 стл.17 стр.28&lt;=Ф.F3r разд.3 стл.17 стр.27</t>
  </si>
  <si>
    <t>Ф.F3r разд.3 стл.18 стр.28&lt;=Ф.F3r разд.3 стл.18 стр.27</t>
  </si>
  <si>
    <t>Ф.F3r разд.3 стл.19 стр.28&lt;=Ф.F3r разд.3 стл.19 стр.27</t>
  </si>
  <si>
    <t>Ф.F3r разд.3 стл.2 стр.28&lt;=Ф.F3r разд.3 стл.2 стр.27</t>
  </si>
  <si>
    <t>Ф.F3r разд.3 стл.20 стр.28&lt;=Ф.F3r разд.3 стл.20 стр.27</t>
  </si>
  <si>
    <t>Ф.F3r разд.3 стл.21 стр.28&lt;=Ф.F3r разд.3 стл.21 стр.27</t>
  </si>
  <si>
    <t>Ф.F3r разд.3 стл.22 стр.28&lt;=Ф.F3r разд.3 стл.22 стр.27</t>
  </si>
  <si>
    <t>Ф.F3r разд.3 стл.23 стр.28&lt;=Ф.F3r разд.3 стл.23 стр.27</t>
  </si>
  <si>
    <t>Ф.F3r разд.3 стл.24 стр.28&lt;=Ф.F3r разд.3 стл.24 стр.27</t>
  </si>
  <si>
    <t>Ф.F3r разд.3 стл.25 стр.28&lt;=Ф.F3r разд.3 стл.25 стр.27</t>
  </si>
  <si>
    <t>Ф.F3r разд.3 стл.26 стр.28&lt;=Ф.F3r разд.3 стл.26 стр.27</t>
  </si>
  <si>
    <t>Ф.F3r разд.3 стл.27 стр.28&lt;=Ф.F3r разд.3 стл.27 стр.27</t>
  </si>
  <si>
    <t>Ф.F3r разд.3 стл.28 стр.28&lt;=Ф.F3r разд.3 стл.28 стр.27</t>
  </si>
  <si>
    <t>Ф.F3r разд.3 стл.29 стр.28&lt;=Ф.F3r разд.3 стл.29 стр.27</t>
  </si>
  <si>
    <t>Ф.F3r разд.3 стл.3 стр.28&lt;=Ф.F3r разд.3 стл.3 стр.27</t>
  </si>
  <si>
    <t>Ф.F3r разд.3 стл.30 стр.28&lt;=Ф.F3r разд.3 стл.30 стр.27</t>
  </si>
  <si>
    <t>Ф.F3r разд.3 стл.31 стр.28&lt;=Ф.F3r разд.3 стл.31 стр.27</t>
  </si>
  <si>
    <t>Ф.F3r разд.3 стл.32 стр.28&lt;=Ф.F3r разд.3 стл.32 стр.27</t>
  </si>
  <si>
    <t>Ф.F3r разд.3 стл.33 стр.28&lt;=Ф.F3r разд.3 стл.33 стр.27</t>
  </si>
  <si>
    <t>Ф.F3r разд.3 стл.4 стр.28&lt;=Ф.F3r разд.3 стл.4 стр.27</t>
  </si>
  <si>
    <t>Ф.F3r разд.3 стл.5 стр.28&lt;=Ф.F3r разд.3 стл.5 стр.27</t>
  </si>
  <si>
    <t>Ф.F3r разд.3 стл.6 стр.28&lt;=Ф.F3r разд.3 стл.6 стр.27</t>
  </si>
  <si>
    <t>Ф.F3r разд.3 стл.7 стр.28&lt;=Ф.F3r разд.3 стл.7 стр.27</t>
  </si>
  <si>
    <t>Ф.F3r разд.3 стл.8 стр.28&lt;=Ф.F3r разд.3 стл.8 стр.27</t>
  </si>
  <si>
    <t>Ф.F3r разд.3 стл.9 стр.28&lt;=Ф.F3r разд.3 стл.9 стр.27</t>
  </si>
  <si>
    <t>Ф.F3r разд.3 стл.1 стр.20+Ф.F3r разд.3 стл.1 стр.22+Ф.F3r разд.3 стл.1 сумма стр.24-27+Ф.F3r разд.3 стл.1 сумма стр.31-32+Ф.F3r разд.3 стл.1 сумма стр.38-44=Ф.F3r разд.3 стл.1 стр.45</t>
  </si>
  <si>
    <t xml:space="preserve">2019 (r,w,s,g,v) в разд.3 Итого по главе 22 КАС РФ (сумма строк 20, 22, 24-27, 31-32, 38-44) </t>
  </si>
  <si>
    <t>19.06.2019</t>
  </si>
  <si>
    <t>Ф.F3r разд.3 стл.10 стр.20+Ф.F3r разд.3 стл.10 стр.22+Ф.F3r разд.3 стл.10 сумма стр.24-27+Ф.F3r разд.3 стл.10 сумма стр.31-32+Ф.F3r разд.3 стл.10 сумма стр.38-44=Ф.F3r разд.3 стл.10 стр.45</t>
  </si>
  <si>
    <t>Ф.F3r разд.3 стл.11 стр.20+Ф.F3r разд.3 стл.11 стр.22+Ф.F3r разд.3 стл.11 сумма стр.24-27+Ф.F3r разд.3 стл.11 сумма стр.31-32+Ф.F3r разд.3 стл.11 сумма стр.38-44=Ф.F3r разд.3 стл.11 стр.45</t>
  </si>
  <si>
    <t>Ф.F3r разд.3 стл.12 стр.20+Ф.F3r разд.3 стл.12 стр.22+Ф.F3r разд.3 стл.12 сумма стр.24-27+Ф.F3r разд.3 стл.12 сумма стр.31-32+Ф.F3r разд.3 стл.12 сумма стр.38-44=Ф.F3r разд.3 стл.12 стр.45</t>
  </si>
  <si>
    <t>Ф.F3r разд.3 стл.13 стр.20+Ф.F3r разд.3 стл.13 стр.22+Ф.F3r разд.3 стл.13 сумма стр.24-27+Ф.F3r разд.3 стл.13 сумма стр.31-32+Ф.F3r разд.3 стл.13 сумма стр.38-44=Ф.F3r разд.3 стл.13 стр.45</t>
  </si>
  <si>
    <t>Ф.F3r разд.3 стл.14 стр.20+Ф.F3r разд.3 стл.14 стр.22+Ф.F3r разд.3 стл.14 сумма стр.24-27+Ф.F3r разд.3 стл.14 сумма стр.31-32+Ф.F3r разд.3 стл.14 сумма стр.38-44=Ф.F3r разд.3 стл.14 стр.45</t>
  </si>
  <si>
    <t>Ф.F3r разд.3 стл.15 стр.20+Ф.F3r разд.3 стл.15 стр.22+Ф.F3r разд.3 стл.15 сумма стр.24-27+Ф.F3r разд.3 стл.15 сумма стр.31-32+Ф.F3r разд.3 стл.15 сумма стр.38-44=Ф.F3r разд.3 стл.15 стр.45</t>
  </si>
  <si>
    <t>Ф.F3r разд.3 стл.16 стр.20+Ф.F3r разд.3 стл.16 стр.22+Ф.F3r разд.3 стл.16 сумма стр.24-27+Ф.F3r разд.3 стл.16 сумма стр.31-32+Ф.F3r разд.3 стл.16 сумма стр.38-44=Ф.F3r разд.3 стл.16 стр.45</t>
  </si>
  <si>
    <t>Ф.F3r разд.3 стл.17 стр.20+Ф.F3r разд.3 стл.17 стр.22+Ф.F3r разд.3 стл.17 сумма стр.24-27+Ф.F3r разд.3 стл.17 сумма стр.31-32+Ф.F3r разд.3 стл.17 сумма стр.38-44=Ф.F3r разд.3 стл.17 стр.45</t>
  </si>
  <si>
    <t>Ф.F3r разд.3 стл.18 стр.20+Ф.F3r разд.3 стл.18 стр.22+Ф.F3r разд.3 стл.18 сумма стр.24-27+Ф.F3r разд.3 стл.18 сумма стр.31-32+Ф.F3r разд.3 стл.18 сумма стр.38-44=Ф.F3r разд.3 стл.18 стр.45</t>
  </si>
  <si>
    <t>Ф.F3r разд.3 стл.19 стр.20+Ф.F3r разд.3 стл.19 стр.22+Ф.F3r разд.3 стл.19 сумма стр.24-27+Ф.F3r разд.3 стл.19 сумма стр.31-32+Ф.F3r разд.3 стл.19 сумма стр.38-44=Ф.F3r разд.3 стл.19 стр.45</t>
  </si>
  <si>
    <t>Ф.F3r разд.3 стл.2 стр.20+Ф.F3r разд.3 стл.2 стр.22+Ф.F3r разд.3 стл.2 сумма стр.24-27+Ф.F3r разд.3 стл.2 сумма стр.31-32+Ф.F3r разд.3 стл.2 сумма стр.38-44=Ф.F3r разд.3 стл.2 стр.45</t>
  </si>
  <si>
    <t>Ф.F3r разд.3 стл.20 стр.20+Ф.F3r разд.3 стл.20 стр.22+Ф.F3r разд.3 стл.20 сумма стр.24-27+Ф.F3r разд.3 стл.20 сумма стр.31-32+Ф.F3r разд.3 стл.20 сумма стр.38-44=Ф.F3r разд.3 стл.20 стр.45</t>
  </si>
  <si>
    <t>Ф.F3r разд.3 стл.21 стр.20+Ф.F3r разд.3 стл.21 стр.22+Ф.F3r разд.3 стл.21 сумма стр.24-27+Ф.F3r разд.3 стл.21 сумма стр.31-32+Ф.F3r разд.3 стл.21 сумма стр.38-44=Ф.F3r разд.3 стл.21 стр.45</t>
  </si>
  <si>
    <t>Ф.F3r разд.3 стл.22 стр.20+Ф.F3r разд.3 стл.22 стр.22+Ф.F3r разд.3 стл.22 сумма стр.24-27+Ф.F3r разд.3 стл.22 сумма стр.31-32+Ф.F3r разд.3 стл.22 сумма стр.38-44=Ф.F3r разд.3 стл.22 стр.45</t>
  </si>
  <si>
    <t>Ф.F3r разд.3 стл.23 стр.20+Ф.F3r разд.3 стл.23 стр.22+Ф.F3r разд.3 стл.23 сумма стр.24-27+Ф.F3r разд.3 стл.23 сумма стр.31-32+Ф.F3r разд.3 стл.23 сумма стр.38-44=Ф.F3r разд.3 стл.23 стр.45</t>
  </si>
  <si>
    <t>Ф.F3r разд.3 стл.24 стр.20+Ф.F3r разд.3 стл.24 стр.22+Ф.F3r разд.3 стл.24 сумма стр.24-27+Ф.F3r разд.3 стл.24 сумма стр.31-32+Ф.F3r разд.3 стл.24 сумма стр.38-44=Ф.F3r разд.3 стл.24 стр.45</t>
  </si>
  <si>
    <t>Ф.F3r разд.3 стл.25 стр.20+Ф.F3r разд.3 стл.25 стр.22+Ф.F3r разд.3 стл.25 сумма стр.24-27+Ф.F3r разд.3 стл.25 сумма стр.31-32+Ф.F3r разд.3 стл.25 сумма стр.38-44=Ф.F3r разд.3 стл.25 стр.45</t>
  </si>
  <si>
    <t>Ф.F3r разд.3 стл.26 стр.20+Ф.F3r разд.3 стл.26 стр.22+Ф.F3r разд.3 стл.26 сумма стр.24-27+Ф.F3r разд.3 стл.26 сумма стр.31-32+Ф.F3r разд.3 стл.26 сумма стр.38-44=Ф.F3r разд.3 стл.26 стр.45</t>
  </si>
  <si>
    <t>Ф.F3r разд.3 стл.27 стр.20+Ф.F3r разд.3 стл.27 стр.22+Ф.F3r разд.3 стл.27 сумма стр.24-27+Ф.F3r разд.3 стл.27 сумма стр.31-32+Ф.F3r разд.3 стл.27 сумма стр.38-44=Ф.F3r разд.3 стл.27 стр.45</t>
  </si>
  <si>
    <t>Ф.F3r разд.3 стл.28 стр.20+Ф.F3r разд.3 стл.28 стр.22+Ф.F3r разд.3 стл.28 сумма стр.24-27+Ф.F3r разд.3 стл.28 сумма стр.31-32+Ф.F3r разд.3 стл.28 сумма стр.38-44=Ф.F3r разд.3 стл.28 стр.45</t>
  </si>
  <si>
    <t>Ф.F3r разд.3 стл.29 стр.20+Ф.F3r разд.3 стл.29 стр.22+Ф.F3r разд.3 стл.29 сумма стр.24-27+Ф.F3r разд.3 стл.29 сумма стр.31-32+Ф.F3r разд.3 стл.29 сумма стр.38-44=Ф.F3r разд.3 стл.29 стр.45</t>
  </si>
  <si>
    <t>Ф.F3r разд.3 стл.3 стр.20+Ф.F3r разд.3 стл.3 стр.22+Ф.F3r разд.3 стл.3 сумма стр.24-27+Ф.F3r разд.3 стл.3 сумма стр.31-32+Ф.F3r разд.3 стл.3 сумма стр.38-44=Ф.F3r разд.3 стл.3 стр.45</t>
  </si>
  <si>
    <t>Ф.F3r разд.3 стл.30 стр.20+Ф.F3r разд.3 стл.30 стр.22+Ф.F3r разд.3 стл.30 сумма стр.24-27+Ф.F3r разд.3 стл.30 сумма стр.31-32+Ф.F3r разд.3 стл.30 сумма стр.38-44=Ф.F3r разд.3 стл.30 стр.45</t>
  </si>
  <si>
    <t>Ф.F3r разд.3 стл.31 стр.20+Ф.F3r разд.3 стл.31 стр.22+Ф.F3r разд.3 стл.31 сумма стр.24-27+Ф.F3r разд.3 стл.31 сумма стр.31-32+Ф.F3r разд.3 стл.31 сумма стр.38-44=Ф.F3r разд.3 стл.31 стр.45</t>
  </si>
  <si>
    <t>Ф.F3r разд.3 стл.32 стр.20+Ф.F3r разд.3 стл.32 стр.22+Ф.F3r разд.3 стл.32 сумма стр.24-27+Ф.F3r разд.3 стл.32 сумма стр.31-32+Ф.F3r разд.3 стл.32 сумма стр.38-44=Ф.F3r разд.3 стл.32 стр.45</t>
  </si>
  <si>
    <t>Ф.F3r разд.3 стл.33 стр.20+Ф.F3r разд.3 стл.33 стр.22+Ф.F3r разд.3 стл.33 сумма стр.24-27+Ф.F3r разд.3 стл.33 сумма стр.31-32+Ф.F3r разд.3 стл.33 сумма стр.38-44=Ф.F3r разд.3 стл.33 стр.45</t>
  </si>
  <si>
    <t>Ф.F3r разд.3 стл.4 стр.20+Ф.F3r разд.3 стл.4 стр.22+Ф.F3r разд.3 стл.4 сумма стр.24-27+Ф.F3r разд.3 стл.4 сумма стр.31-32+Ф.F3r разд.3 стл.4 сумма стр.38-44=Ф.F3r разд.3 стл.4 стр.45</t>
  </si>
  <si>
    <t>Ф.F3r разд.3 стл.5 стр.20+Ф.F3r разд.3 стл.5 стр.22+Ф.F3r разд.3 стл.5 сумма стр.24-27+Ф.F3r разд.3 стл.5 сумма стр.31-32+Ф.F3r разд.3 стл.5 сумма стр.38-44=Ф.F3r разд.3 стл.5 стр.45</t>
  </si>
  <si>
    <t>Ф.F3r разд.3 стл.6 стр.20+Ф.F3r разд.3 стл.6 стр.22+Ф.F3r разд.3 стл.6 сумма стр.24-27+Ф.F3r разд.3 стл.6 сумма стр.31-32+Ф.F3r разд.3 стл.6 сумма стр.38-44=Ф.F3r разд.3 стл.6 стр.45</t>
  </si>
  <si>
    <t>Ф.F3r разд.3 стл.7 стр.20+Ф.F3r разд.3 стл.7 стр.22+Ф.F3r разд.3 стл.7 сумма стр.24-27+Ф.F3r разд.3 стл.7 сумма стр.31-32+Ф.F3r разд.3 стл.7 сумма стр.38-44=Ф.F3r разд.3 стл.7 стр.45</t>
  </si>
  <si>
    <t>Ф.F3r разд.3 стл.8 стр.20+Ф.F3r разд.3 стл.8 стр.22+Ф.F3r разд.3 стл.8 сумма стр.24-27+Ф.F3r разд.3 стл.8 сумма стр.31-32+Ф.F3r разд.3 стл.8 сумма стр.38-44=Ф.F3r разд.3 стл.8 стр.45</t>
  </si>
  <si>
    <t>Ф.F3r разд.3 стл.9 стр.20+Ф.F3r разд.3 стл.9 стр.22+Ф.F3r разд.3 стл.9 сумма стр.24-27+Ф.F3r разд.3 стл.9 сумма стр.31-32+Ф.F3r разд.3 стл.9 сумма стр.38-44=Ф.F3r разд.3 стл.9 стр.45</t>
  </si>
  <si>
    <t>Ф.F3r разд.3 стл.1 сумма стр.2-18=Ф.F3r разд.3 стл.1 стр.19</t>
  </si>
  <si>
    <t>Ф.F3r разд.3 стл.10 сумма стр.2-18=Ф.F3r разд.3 стл.10 стр.19</t>
  </si>
  <si>
    <t>Ф.F3r разд.3 стл.11 сумма стр.2-18=Ф.F3r разд.3 стл.11 стр.19</t>
  </si>
  <si>
    <t>Ф.F3r разд.3 стл.12 сумма стр.2-18=Ф.F3r разд.3 стл.12 стр.19</t>
  </si>
  <si>
    <t>Ф.F3r разд.3 стл.13 сумма стр.2-18=Ф.F3r разд.3 стл.13 стр.19</t>
  </si>
  <si>
    <t>Ф.F3r разд.3 стл.14 сумма стр.2-18=Ф.F3r разд.3 стл.14 стр.19</t>
  </si>
  <si>
    <t>Ф.F3r разд.3 стл.15 сумма стр.2-18=Ф.F3r разд.3 стл.15 стр.19</t>
  </si>
  <si>
    <t>Ф.F3r разд.3 стл.16 сумма стр.2-18=Ф.F3r разд.3 стл.16 стр.19</t>
  </si>
  <si>
    <t>Ф.F3r разд.3 стл.17 сумма стр.2-18=Ф.F3r разд.3 стл.17 стр.19</t>
  </si>
  <si>
    <t>Ф.F3r разд.3 стл.18 сумма стр.2-18=Ф.F3r разд.3 стл.18 стр.19</t>
  </si>
  <si>
    <t>Ф.F3r разд.3 стл.19 сумма стр.2-18=Ф.F3r разд.3 стл.19 стр.19</t>
  </si>
  <si>
    <t>Ф.F3r разд.3 стл.2 сумма стр.2-18=Ф.F3r разд.3 стл.2 стр.19</t>
  </si>
  <si>
    <t>Ф.F3r разд.3 стл.20 сумма стр.2-18=Ф.F3r разд.3 стл.20 стр.19</t>
  </si>
  <si>
    <t>Ф.F3r разд.3 стл.21 сумма стр.2-18=Ф.F3r разд.3 стл.21 стр.19</t>
  </si>
  <si>
    <t>Ф.F3r разд.3 стл.22 сумма стр.2-18=Ф.F3r разд.3 стл.22 стр.19</t>
  </si>
  <si>
    <t>Ф.F3r разд.3 стл.23 сумма стр.2-18=Ф.F3r разд.3 стл.23 стр.19</t>
  </si>
  <si>
    <t>Ф.F3r разд.3 стл.24 сумма стр.2-18=Ф.F3r разд.3 стл.24 стр.19</t>
  </si>
  <si>
    <t>Ф.F3r разд.3 стл.25 сумма стр.2-18=Ф.F3r разд.3 стл.25 стр.19</t>
  </si>
  <si>
    <t>Ф.F3r разд.3 стл.26 сумма стр.2-18=Ф.F3r разд.3 стл.26 стр.19</t>
  </si>
  <si>
    <t>Ф.F3r разд.3 стл.27 сумма стр.2-18=Ф.F3r разд.3 стл.27 стр.19</t>
  </si>
  <si>
    <t>Ф.F3r разд.3 стл.28 сумма стр.2-18=Ф.F3r разд.3 стл.28 стр.19</t>
  </si>
  <si>
    <t>Ф.F3r разд.3 стл.29 сумма стр.2-18=Ф.F3r разд.3 стл.29 стр.19</t>
  </si>
  <si>
    <t>Ф.F3r разд.3 стл.3 сумма стр.2-18=Ф.F3r разд.3 стл.3 стр.19</t>
  </si>
  <si>
    <t>Ф.F3r разд.3 стл.30 сумма стр.2-18=Ф.F3r разд.3 стл.30 стр.19</t>
  </si>
  <si>
    <t>Ф.F3r разд.3 стл.31 сумма стр.2-18=Ф.F3r разд.3 стл.31 стр.19</t>
  </si>
  <si>
    <t>Ф.F3r разд.3 стл.32 сумма стр.2-18=Ф.F3r разд.3 стл.32 стр.19</t>
  </si>
  <si>
    <t>Ф.F3r разд.3 стл.33 сумма стр.2-18=Ф.F3r разд.3 стл.33 стр.19</t>
  </si>
  <si>
    <t>Ф.F3r разд.3 стл.4 сумма стр.2-18=Ф.F3r разд.3 стл.4 стр.19</t>
  </si>
  <si>
    <t>Ф.F3r разд.3 стл.5 сумма стр.2-18=Ф.F3r разд.3 стл.5 стр.19</t>
  </si>
  <si>
    <t>Ф.F3r разд.3 стл.6 сумма стр.2-18=Ф.F3r разд.3 стл.6 стр.19</t>
  </si>
  <si>
    <t>Ф.F3r разд.3 стл.7 сумма стр.2-18=Ф.F3r разд.3 стл.7 стр.19</t>
  </si>
  <si>
    <t>Ф.F3r разд.3 стл.8 сумма стр.2-18=Ф.F3r разд.3 стл.8 стр.19</t>
  </si>
  <si>
    <t>Ф.F3r разд.3 стл.9 сумма стр.2-18=Ф.F3r разд.3 стл.9 стр.19</t>
  </si>
  <si>
    <t>Ф.F3r разд.2 стл.1 стр.231&lt;=Ф.F3r разд.2 стл.1 стр.1</t>
  </si>
  <si>
    <t>Ф.F3r разд.2 стл.10 стр.231&lt;=Ф.F3r разд.2 стл.10 стр.1</t>
  </si>
  <si>
    <t>Ф.F3r разд.2 стл.11 стр.231&lt;=Ф.F3r разд.2 стл.11 стр.1</t>
  </si>
  <si>
    <t>Ф.F3r разд.2 стл.12 стр.231&lt;=Ф.F3r разд.2 стл.12 стр.1</t>
  </si>
  <si>
    <t>Ф.F3r разд.2 стл.13 стр.231&lt;=Ф.F3r разд.2 стл.13 стр.1</t>
  </si>
  <si>
    <t>Ф.F3r разд.2 стл.14 стр.231&lt;=Ф.F3r разд.2 стл.14 стр.1</t>
  </si>
  <si>
    <t>Ф.F3r разд.2 стл.15 стр.231&lt;=Ф.F3r разд.2 стл.15 стр.1</t>
  </si>
  <si>
    <t>Ф.F3r разд.2 стл.16 стр.231&lt;=Ф.F3r разд.2 стл.16 стр.1</t>
  </si>
  <si>
    <t>Ф.F3r разд.2 стл.17 стр.231&lt;=Ф.F3r разд.2 стл.17 стр.1</t>
  </si>
  <si>
    <t>Ф.F3r разд.2 стл.18 стр.231&lt;=Ф.F3r разд.2 стл.18 стр.1</t>
  </si>
  <si>
    <t>Ф.F3r разд.2 стл.19 стр.231&lt;=Ф.F3r разд.2 стл.19 стр.1</t>
  </si>
  <si>
    <t>Ф.F3r разд.2 стл.2 стр.231&lt;=Ф.F3r разд.2 стл.2 стр.1</t>
  </si>
  <si>
    <t>Ф.F3r разд.2 стл.20 стр.231&lt;=Ф.F3r разд.2 стл.20 стр.1</t>
  </si>
  <si>
    <t>Ф.F3r разд.2 стл.21 стр.231&lt;=Ф.F3r разд.2 стл.21 стр.1</t>
  </si>
  <si>
    <t>Ф.F3r разд.2 стл.22 стр.231&lt;=Ф.F3r разд.2 стл.22 стр.1</t>
  </si>
  <si>
    <t>Ф.F3r разд.2 стл.23 стр.231&lt;=Ф.F3r разд.2 стл.23 стр.1</t>
  </si>
  <si>
    <t>Ф.F3r разд.2 стл.24 стр.231&lt;=Ф.F3r разд.2 стл.24 стр.1</t>
  </si>
  <si>
    <t>Ф.F3r разд.2 стл.25 стр.231&lt;=Ф.F3r разд.2 стл.25 стр.1</t>
  </si>
  <si>
    <t>Ф.F3r разд.2 стл.26 стр.231&lt;=Ф.F3r разд.2 стл.26 стр.1</t>
  </si>
  <si>
    <t>Ф.F3r разд.2 стл.27 стр.231&lt;=Ф.F3r разд.2 стл.27 стр.1</t>
  </si>
  <si>
    <t>Ф.F3r разд.2 стл.28 стр.231&lt;=Ф.F3r разд.2 стл.28 стр.1</t>
  </si>
  <si>
    <t>Ф.F3r разд.2 стл.29 стр.231&lt;=Ф.F3r разд.2 стл.29 стр.1</t>
  </si>
  <si>
    <t>Ф.F3r разд.2 стл.3 стр.231&lt;=Ф.F3r разд.2 стл.3 стр.1</t>
  </si>
  <si>
    <t>Ф.F3r разд.2 стл.30 стр.231&lt;=Ф.F3r разд.2 стл.30 стр.1</t>
  </si>
  <si>
    <t>Ф.F3r разд.2 стл.31 стр.231&lt;=Ф.F3r разд.2 стл.31 стр.1</t>
  </si>
  <si>
    <t>Ф.F3r разд.2 стл.32 стр.231&lt;=Ф.F3r разд.2 стл.32 стр.1</t>
  </si>
  <si>
    <t>Ф.F3r разд.2 стл.33 стр.231&lt;=Ф.F3r разд.2 стл.33 стр.1</t>
  </si>
  <si>
    <t>Ф.F3r разд.2 стл.4 стр.231&lt;=Ф.F3r разд.2 стл.4 стр.1</t>
  </si>
  <si>
    <t>Ф.F3r разд.2 стл.5 стр.231&lt;=Ф.F3r разд.2 стл.5 стр.1</t>
  </si>
  <si>
    <t>Ф.F3r разд.2 стл.6 стр.231&lt;=Ф.F3r разд.2 стл.6 стр.1</t>
  </si>
  <si>
    <t>Ф.F3r разд.2 стл.7 стр.231&lt;=Ф.F3r разд.2 стл.7 стр.1</t>
  </si>
  <si>
    <t>Ф.F3r разд.2 стл.8 стр.231&lt;=Ф.F3r разд.2 стл.8 стр.1</t>
  </si>
  <si>
    <t>Ф.F3r разд.2 стл.9 стр.231&lt;=Ф.F3r разд.2 стл.9 стр.1</t>
  </si>
  <si>
    <t>Ф.F3r разд.2 стл.1 стр.230&lt;=Ф.F3r разд.2 стл.1 стр.1</t>
  </si>
  <si>
    <t>Ф.F3r разд.2 стл.10 стр.230&lt;=Ф.F3r разд.2 стл.10 стр.1</t>
  </si>
  <si>
    <t>Ф.F3r разд.2 стл.11 стр.230&lt;=Ф.F3r разд.2 стл.11 стр.1</t>
  </si>
  <si>
    <t>Ф.F3r разд.2 стл.12 стр.230&lt;=Ф.F3r разд.2 стл.12 стр.1</t>
  </si>
  <si>
    <t>Ф.F3r разд.2 стл.13 стр.230&lt;=Ф.F3r разд.2 стл.13 стр.1</t>
  </si>
  <si>
    <t>Ф.F3r разд.2 стл.14 стр.230&lt;=Ф.F3r разд.2 стл.14 стр.1</t>
  </si>
  <si>
    <t>Ф.F3r разд.2 стл.15 стр.230&lt;=Ф.F3r разд.2 стл.15 стр.1</t>
  </si>
  <si>
    <t>Ф.F3r разд.2 стл.16 стр.230&lt;=Ф.F3r разд.2 стл.16 стр.1</t>
  </si>
  <si>
    <t>Ф.F3r разд.2 стл.17 стр.230&lt;=Ф.F3r разд.2 стл.17 стр.1</t>
  </si>
  <si>
    <t>Ф.F3r разд.2 стл.18 стр.230&lt;=Ф.F3r разд.2 стл.18 стр.1</t>
  </si>
  <si>
    <t>Ф.F3r разд.2 стл.19 стр.230&lt;=Ф.F3r разд.2 стл.19 стр.1</t>
  </si>
  <si>
    <t>Ф.F3r разд.2 стл.2 стр.230&lt;=Ф.F3r разд.2 стл.2 стр.1</t>
  </si>
  <si>
    <t>Ф.F3r разд.2 стл.20 стр.230&lt;=Ф.F3r разд.2 стл.20 стр.1</t>
  </si>
  <si>
    <t>Ф.F3r разд.2 стл.21 стр.230&lt;=Ф.F3r разд.2 стл.21 стр.1</t>
  </si>
  <si>
    <t>Ф.F3r разд.2 стл.22 стр.230&lt;=Ф.F3r разд.2 стл.22 стр.1</t>
  </si>
  <si>
    <t>Ф.F3r разд.2 стл.23 стр.230&lt;=Ф.F3r разд.2 стл.23 стр.1</t>
  </si>
  <si>
    <t>Ф.F3r разд.2 стл.24 стр.230&lt;=Ф.F3r разд.2 стл.24 стр.1</t>
  </si>
  <si>
    <t>Ф.F3r разд.2 стл.25 стр.230&lt;=Ф.F3r разд.2 стл.25 стр.1</t>
  </si>
  <si>
    <t>Ф.F3r разд.2 стл.26 стр.230&lt;=Ф.F3r разд.2 стл.26 стр.1</t>
  </si>
  <si>
    <t>Ф.F3r разд.2 стл.27 стр.230&lt;=Ф.F3r разд.2 стл.27 стр.1</t>
  </si>
  <si>
    <t>Ф.F3r разд.2 стл.28 стр.230&lt;=Ф.F3r разд.2 стл.28 стр.1</t>
  </si>
  <si>
    <t>Ф.F3r разд.2 стл.29 стр.230&lt;=Ф.F3r разд.2 стл.29 стр.1</t>
  </si>
  <si>
    <t>Ф.F3r разд.2 стл.3 стр.230&lt;=Ф.F3r разд.2 стл.3 стр.1</t>
  </si>
  <si>
    <t>Ф.F3r разд.2 стл.30 стр.230&lt;=Ф.F3r разд.2 стл.30 стр.1</t>
  </si>
  <si>
    <t>Ф.F3r разд.2 стл.31 стр.230&lt;=Ф.F3r разд.2 стл.31 стр.1</t>
  </si>
  <si>
    <t>Ф.F3r разд.2 стл.32 стр.230&lt;=Ф.F3r разд.2 стл.32 стр.1</t>
  </si>
  <si>
    <t>Ф.F3r разд.2 стл.33 стр.230&lt;=Ф.F3r разд.2 стл.33 стр.1</t>
  </si>
  <si>
    <t>Ф.F3r разд.2 стл.4 стр.230&lt;=Ф.F3r разд.2 стл.4 стр.1</t>
  </si>
  <si>
    <t>Ф.F3r разд.2 стл.5 стр.230&lt;=Ф.F3r разд.2 стл.5 стр.1</t>
  </si>
  <si>
    <t>Ф.F3r разд.2 стл.6 стр.230&lt;=Ф.F3r разд.2 стл.6 стр.1</t>
  </si>
  <si>
    <t>Ф.F3r разд.2 стл.7 стр.230&lt;=Ф.F3r разд.2 стл.7 стр.1</t>
  </si>
  <si>
    <t>Ф.F3r разд.2 стл.8 стр.230&lt;=Ф.F3r разд.2 стл.8 стр.1</t>
  </si>
  <si>
    <t>Ф.F3r разд.2 стл.9 стр.230&lt;=Ф.F3r разд.2 стл.9 стр.1</t>
  </si>
  <si>
    <t>Ф.F3r разд.2 стл.1 стр.229&lt;=Ф.F3r разд.2 стл.1 стр.1</t>
  </si>
  <si>
    <t>Ф.F3r разд.2 стл.10 стр.229&lt;=Ф.F3r разд.2 стл.10 стр.1</t>
  </si>
  <si>
    <t>Ф.F3r разд.2 стл.11 стр.229&lt;=Ф.F3r разд.2 стл.11 стр.1</t>
  </si>
  <si>
    <t>Ф.F3r разд.2 стл.12 стр.229&lt;=Ф.F3r разд.2 стл.12 стр.1</t>
  </si>
  <si>
    <t>Ф.F3r разд.2 стл.13 стр.229&lt;=Ф.F3r разд.2 стл.13 стр.1</t>
  </si>
  <si>
    <t>Ф.F3r разд.2 стл.14 стр.229&lt;=Ф.F3r разд.2 стл.14 стр.1</t>
  </si>
  <si>
    <t>Ф.F3r разд.2 стл.15 стр.229&lt;=Ф.F3r разд.2 стл.15 стр.1</t>
  </si>
  <si>
    <t>Ф.F3r разд.2 стл.16 стр.229&lt;=Ф.F3r разд.2 стл.16 стр.1</t>
  </si>
  <si>
    <t>Ф.F3r разд.2 стл.17 стр.229&lt;=Ф.F3r разд.2 стл.17 стр.1</t>
  </si>
  <si>
    <t>Ф.F3r разд.2 стл.18 стр.229&lt;=Ф.F3r разд.2 стл.18 стр.1</t>
  </si>
  <si>
    <t>Ф.F3r разд.2 стл.19 стр.229&lt;=Ф.F3r разд.2 стл.19 стр.1</t>
  </si>
  <si>
    <t>Ф.F3r разд.2 стл.2 стр.229&lt;=Ф.F3r разд.2 стл.2 стр.1</t>
  </si>
  <si>
    <t>Ф.F3r разд.2 стл.20 стр.229&lt;=Ф.F3r разд.2 стл.20 стр.1</t>
  </si>
  <si>
    <t>Ф.F3r разд.2 стл.21 стр.229&lt;=Ф.F3r разд.2 стл.21 стр.1</t>
  </si>
  <si>
    <t>Ф.F3r разд.2 стл.22 стр.229&lt;=Ф.F3r разд.2 стл.22 стр.1</t>
  </si>
  <si>
    <t>Ф.F3r разд.2 стл.23 стр.229&lt;=Ф.F3r разд.2 стл.23 стр.1</t>
  </si>
  <si>
    <t>Ф.F3r разд.2 стл.24 стр.229&lt;=Ф.F3r разд.2 стл.24 стр.1</t>
  </si>
  <si>
    <t>Ф.F3r разд.2 стл.25 стр.229&lt;=Ф.F3r разд.2 стл.25 стр.1</t>
  </si>
  <si>
    <t>Ф.F3r разд.2 стл.26 стр.229&lt;=Ф.F3r разд.2 стл.26 стр.1</t>
  </si>
  <si>
    <t>Ф.F3r разд.2 стл.27 стр.229&lt;=Ф.F3r разд.2 стл.27 стр.1</t>
  </si>
  <si>
    <t>Ф.F3r разд.2 стл.28 стр.229&lt;=Ф.F3r разд.2 стл.28 стр.1</t>
  </si>
  <si>
    <t>Ф.F3r разд.2 стл.29 стр.229&lt;=Ф.F3r разд.2 стл.29 стр.1</t>
  </si>
  <si>
    <t>Ф.F3r разд.2 стл.3 стр.229&lt;=Ф.F3r разд.2 стл.3 стр.1</t>
  </si>
  <si>
    <t>Ф.F3r разд.2 стл.30 стр.229&lt;=Ф.F3r разд.2 стл.30 стр.1</t>
  </si>
  <si>
    <t>Ф.F3r разд.2 стл.31 стр.229&lt;=Ф.F3r разд.2 стл.31 стр.1</t>
  </si>
  <si>
    <t>Ф.F3r разд.2 стл.32 стр.229&lt;=Ф.F3r разд.2 стл.32 стр.1</t>
  </si>
  <si>
    <t>Ф.F3r разд.2 стл.33 стр.229&lt;=Ф.F3r разд.2 стл.33 стр.1</t>
  </si>
  <si>
    <t>Ф.F3r разд.2 стл.4 стр.229&lt;=Ф.F3r разд.2 стл.4 стр.1</t>
  </si>
  <si>
    <t>Ф.F3r разд.2 стл.5 стр.229&lt;=Ф.F3r разд.2 стл.5 стр.1</t>
  </si>
  <si>
    <t>Ф.F3r разд.2 стл.6 стр.229&lt;=Ф.F3r разд.2 стл.6 стр.1</t>
  </si>
  <si>
    <t>Ф.F3r разд.2 стл.7 стр.229&lt;=Ф.F3r разд.2 стл.7 стр.1</t>
  </si>
  <si>
    <t>Ф.F3r разд.2 стл.8 стр.229&lt;=Ф.F3r разд.2 стл.8 стр.1</t>
  </si>
  <si>
    <t>Ф.F3r разд.2 стл.9 стр.229&lt;=Ф.F3r разд.2 стл.9 стр.1</t>
  </si>
  <si>
    <t>Ф.F3r разд.2 стл.1 сумма стр.211-227=Ф.F3r разд.2 стл.1 стр.228</t>
  </si>
  <si>
    <t>Ф.F3r разд.2 стл.10 сумма стр.211-227=Ф.F3r разд.2 стл.10 стр.228</t>
  </si>
  <si>
    <t>Ф.F3r разд.2 стл.11 сумма стр.211-227=Ф.F3r разд.2 стл.11 стр.228</t>
  </si>
  <si>
    <t>Ф.F3r разд.2 стл.12 сумма стр.211-227=Ф.F3r разд.2 стл.12 стр.228</t>
  </si>
  <si>
    <t>Ф.F3r разд.2 стл.13 сумма стр.211-227=Ф.F3r разд.2 стл.13 стр.228</t>
  </si>
  <si>
    <t>Ф.F3r разд.2 стл.14 сумма стр.211-227=Ф.F3r разд.2 стл.14 стр.228</t>
  </si>
  <si>
    <t>Ф.F3r разд.2 стл.15 сумма стр.211-227=Ф.F3r разд.2 стл.15 стр.228</t>
  </si>
  <si>
    <t>Ф.F3r разд.2 стл.16 сумма стр.211-227=Ф.F3r разд.2 стл.16 стр.228</t>
  </si>
  <si>
    <t>Ф.F3r разд.2 стл.17 сумма стр.211-227=Ф.F3r разд.2 стл.17 стр.228</t>
  </si>
  <si>
    <t>Ф.F3r разд.2 стл.18 сумма стр.211-227=Ф.F3r разд.2 стл.18 стр.228</t>
  </si>
  <si>
    <t>Ф.F3r разд.2 стл.19 сумма стр.211-227=Ф.F3r разд.2 стл.19 стр.228</t>
  </si>
  <si>
    <t>Ф.F3r разд.2 стл.2 сумма стр.211-227=Ф.F3r разд.2 стл.2 стр.228</t>
  </si>
  <si>
    <t>Ф.F3r разд.2 стл.20 сумма стр.211-227=Ф.F3r разд.2 стл.20 стр.228</t>
  </si>
  <si>
    <t>Ф.F3r разд.2 стл.21 сумма стр.211-227=Ф.F3r разд.2 стл.21 стр.228</t>
  </si>
  <si>
    <t>Ф.F3r разд.2 стл.22 сумма стр.211-227=Ф.F3r разд.2 стл.22 стр.228</t>
  </si>
  <si>
    <t>Ф.F3r разд.2 стл.23 сумма стр.211-227=Ф.F3r разд.2 стл.23 стр.228</t>
  </si>
  <si>
    <t>Ф.F3r разд.2 стл.24 сумма стр.211-227=Ф.F3r разд.2 стл.24 стр.228</t>
  </si>
  <si>
    <t>Ф.F3r разд.2 стл.25 сумма стр.211-227=Ф.F3r разд.2 стл.25 стр.228</t>
  </si>
  <si>
    <t>Ф.F3r разд.2 стл.26 сумма стр.211-227=Ф.F3r разд.2 стл.26 стр.228</t>
  </si>
  <si>
    <t>Ф.F3r разд.2 стл.27 сумма стр.211-227=Ф.F3r разд.2 стл.27 стр.228</t>
  </si>
  <si>
    <t>Ф.F3r разд.2 стл.28 сумма стр.211-227=Ф.F3r разд.2 стл.28 стр.228</t>
  </si>
  <si>
    <t>Ф.F3r разд.2 стл.29 сумма стр.211-227=Ф.F3r разд.2 стл.29 стр.228</t>
  </si>
  <si>
    <t>Ф.F3r разд.2 стл.3 сумма стр.211-227=Ф.F3r разд.2 стл.3 стр.228</t>
  </si>
  <si>
    <t>Ф.F3r разд.2 стл.30 сумма стр.211-227=Ф.F3r разд.2 стл.30 стр.228</t>
  </si>
  <si>
    <t>Ф.F3r разд.2 стл.31 сумма стр.211-227=Ф.F3r разд.2 стл.31 стр.228</t>
  </si>
  <si>
    <t>Ф.F3r разд.2 стл.32 сумма стр.211-227=Ф.F3r разд.2 стл.32 стр.228</t>
  </si>
  <si>
    <t>Ф.F3r разд.2 стл.33 сумма стр.211-227=Ф.F3r разд.2 стл.33 стр.228</t>
  </si>
  <si>
    <t>Ф.F3r разд.2 стл.4 сумма стр.211-227=Ф.F3r разд.2 стл.4 стр.228</t>
  </si>
  <si>
    <t>Ф.F3r разд.2 стл.5 сумма стр.211-227=Ф.F3r разд.2 стл.5 стр.228</t>
  </si>
  <si>
    <t>Ф.F3r разд.2 стл.6 сумма стр.211-227=Ф.F3r разд.2 стл.6 стр.228</t>
  </si>
  <si>
    <t>Ф.F3r разд.2 стл.7 сумма стр.211-227=Ф.F3r разд.2 стл.7 стр.228</t>
  </si>
  <si>
    <t>Ф.F3r разд.2 стл.8 сумма стр.211-227=Ф.F3r разд.2 стл.8 стр.228</t>
  </si>
  <si>
    <t>Ф.F3r разд.2 стл.9 сумма стр.211-227=Ф.F3r разд.2 стл.9 стр.228</t>
  </si>
  <si>
    <t>Ф.F3r разд.2 стл.1 сумма стр.197-200=Ф.F3r разд.2 стл.1 стр.201</t>
  </si>
  <si>
    <t>Ф.F3r разд.2 стл.10 сумма стр.197-200=Ф.F3r разд.2 стл.10 стр.201</t>
  </si>
  <si>
    <t>Ф.F3r разд.2 стл.11 сумма стр.197-200=Ф.F3r разд.2 стл.11 стр.201</t>
  </si>
  <si>
    <t>Ф.F3r разд.2 стл.12 сумма стр.197-200=Ф.F3r разд.2 стл.12 стр.201</t>
  </si>
  <si>
    <t>Ф.F3r разд.2 стл.13 сумма стр.197-200=Ф.F3r разд.2 стл.13 стр.201</t>
  </si>
  <si>
    <t>Ф.F3r разд.2 стл.14 сумма стр.197-200=Ф.F3r разд.2 стл.14 стр.201</t>
  </si>
  <si>
    <t>Ф.F3r разд.2 стл.15 сумма стр.197-200=Ф.F3r разд.2 стл.15 стр.201</t>
  </si>
  <si>
    <t>Ф.F3r разд.2 стл.16 сумма стр.197-200=Ф.F3r разд.2 стл.16 стр.201</t>
  </si>
  <si>
    <t>Ф.F3r разд.2 стл.17 сумма стр.197-200=Ф.F3r разд.2 стл.17 стр.201</t>
  </si>
  <si>
    <t>Ф.F3r разд.2 стл.18 сумма стр.197-200=Ф.F3r разд.2 стл.18 стр.201</t>
  </si>
  <si>
    <t>Ф.F3r разд.2 стл.19 сумма стр.197-200=Ф.F3r разд.2 стл.19 стр.201</t>
  </si>
  <si>
    <t>Ф.F3r разд.2 стл.2 сумма стр.197-200=Ф.F3r разд.2 стл.2 стр.201</t>
  </si>
  <si>
    <t>Ф.F3r разд.2 стл.20 сумма стр.197-200=Ф.F3r разд.2 стл.20 стр.201</t>
  </si>
  <si>
    <t>Ф.F3r разд.2 стл.21 сумма стр.197-200=Ф.F3r разд.2 стл.21 стр.201</t>
  </si>
  <si>
    <t>Ф.F3r разд.2 стл.22 сумма стр.197-200=Ф.F3r разд.2 стл.22 стр.201</t>
  </si>
  <si>
    <t>Ф.F3r разд.2 стл.23 сумма стр.197-200=Ф.F3r разд.2 стл.23 стр.201</t>
  </si>
  <si>
    <t>Ф.F3r разд.2 стл.24 сумма стр.197-200=Ф.F3r разд.2 стл.24 стр.201</t>
  </si>
  <si>
    <t>Ф.F3r разд.2 стл.25 сумма стр.197-200=Ф.F3r разд.2 стл.25 стр.201</t>
  </si>
  <si>
    <t>Ф.F3r разд.2 стл.26 сумма стр.197-200=Ф.F3r разд.2 стл.26 стр.201</t>
  </si>
  <si>
    <t>Ф.F3r разд.2 стл.27 сумма стр.197-200=Ф.F3r разд.2 стл.27 стр.201</t>
  </si>
  <si>
    <t>Ф.F3r разд.2 стл.28 сумма стр.197-200=Ф.F3r разд.2 стл.28 стр.201</t>
  </si>
  <si>
    <t>Ф.F3r разд.2 стл.29 сумма стр.197-200=Ф.F3r разд.2 стл.29 стр.201</t>
  </si>
  <si>
    <t>Ф.F3r разд.2 стл.3 сумма стр.197-200=Ф.F3r разд.2 стл.3 стр.201</t>
  </si>
  <si>
    <t>Ф.F3r разд.2 стл.30 сумма стр.197-200=Ф.F3r разд.2 стл.30 стр.201</t>
  </si>
  <si>
    <t>Ф.F3r разд.2 стл.31 сумма стр.197-200=Ф.F3r разд.2 стл.31 стр.201</t>
  </si>
  <si>
    <t>Ф.F3r разд.2 стл.32 сумма стр.197-200=Ф.F3r разд.2 стл.32 стр.201</t>
  </si>
  <si>
    <t>Ф.F3r разд.2 стл.33 сумма стр.197-200=Ф.F3r разд.2 стл.33 стр.201</t>
  </si>
  <si>
    <t>Ф.F3r разд.2 стл.4 сумма стр.197-200=Ф.F3r разд.2 стл.4 стр.201</t>
  </si>
  <si>
    <t>Ф.F3r разд.2 стл.5 сумма стр.197-200=Ф.F3r разд.2 стл.5 стр.201</t>
  </si>
  <si>
    <t>Ф.F3r разд.2 стл.6 сумма стр.197-200=Ф.F3r разд.2 стл.6 стр.201</t>
  </si>
  <si>
    <t>Ф.F3r разд.2 стл.7 сумма стр.197-200=Ф.F3r разд.2 стл.7 стр.201</t>
  </si>
  <si>
    <t>Ф.F3r разд.2 стл.8 сумма стр.197-200=Ф.F3r разд.2 стл.8 стр.201</t>
  </si>
  <si>
    <t>Ф.F3r разд.2 стл.9 сумма стр.197-200=Ф.F3r разд.2 стл.9 стр.201</t>
  </si>
  <si>
    <t>Ф.F3r разд.2 стл.1 сумма стр.189-194=Ф.F3r разд.2 стл.1 стр.195</t>
  </si>
  <si>
    <t>Ф.F3r разд.2 стл.10 сумма стр.189-194=Ф.F3r разд.2 стл.10 стр.195</t>
  </si>
  <si>
    <t>Ф.F3r разд.2 стл.11 сумма стр.189-194=Ф.F3r разд.2 стл.11 стр.195</t>
  </si>
  <si>
    <t>Ф.F3r разд.2 стл.12 сумма стр.189-194=Ф.F3r разд.2 стл.12 стр.195</t>
  </si>
  <si>
    <t>Ф.F3r разд.2 стл.13 сумма стр.189-194=Ф.F3r разд.2 стл.13 стр.195</t>
  </si>
  <si>
    <t>Ф.F3r разд.2 стл.14 сумма стр.189-194=Ф.F3r разд.2 стл.14 стр.195</t>
  </si>
  <si>
    <t>Ф.F3r разд.2 стл.15 сумма стр.189-194=Ф.F3r разд.2 стл.15 стр.195</t>
  </si>
  <si>
    <t>Ф.F3r разд.2 стл.16 сумма стр.189-194=Ф.F3r разд.2 стл.16 стр.195</t>
  </si>
  <si>
    <t>Ф.F3r разд.2 стл.17 сумма стр.189-194=Ф.F3r разд.2 стл.17 стр.195</t>
  </si>
  <si>
    <t>Ф.F3r разд.2 стл.18 сумма стр.189-194=Ф.F3r разд.2 стл.18 стр.195</t>
  </si>
  <si>
    <t>Ф.F3r разд.2 стл.19 сумма стр.189-194=Ф.F3r разд.2 стл.19 стр.195</t>
  </si>
  <si>
    <t>Ф.F3r разд.2 стл.2 сумма стр.189-194=Ф.F3r разд.2 стл.2 стр.195</t>
  </si>
  <si>
    <t>Ф.F3r разд.2 стл.20 сумма стр.189-194=Ф.F3r разд.2 стл.20 стр.195</t>
  </si>
  <si>
    <t>Ф.F3r разд.2 стл.21 сумма стр.189-194=Ф.F3r разд.2 стл.21 стр.195</t>
  </si>
  <si>
    <t>Ф.F3r разд.2 стл.22 сумма стр.189-194=Ф.F3r разд.2 стл.22 стр.195</t>
  </si>
  <si>
    <t>Ф.F3r разд.2 стл.23 сумма стр.189-194=Ф.F3r разд.2 стл.23 стр.195</t>
  </si>
  <si>
    <t>Ф.F3r разд.2 стл.24 сумма стр.189-194=Ф.F3r разд.2 стл.24 стр.195</t>
  </si>
  <si>
    <t>Ф.F3r разд.2 стл.25 сумма стр.189-194=Ф.F3r разд.2 стл.25 стр.195</t>
  </si>
  <si>
    <t>Ф.F3r разд.2 стл.26 сумма стр.189-194=Ф.F3r разд.2 стл.26 стр.195</t>
  </si>
  <si>
    <t>Ф.F3r разд.2 стл.27 сумма стр.189-194=Ф.F3r разд.2 стл.27 стр.195</t>
  </si>
  <si>
    <t>Ф.F3r разд.2 стл.28 сумма стр.189-194=Ф.F3r разд.2 стл.28 стр.195</t>
  </si>
  <si>
    <t>Ф.F3r разд.2 стл.29 сумма стр.189-194=Ф.F3r разд.2 стл.29 стр.195</t>
  </si>
  <si>
    <t>Ф.F3r разд.2 стл.3 сумма стр.189-194=Ф.F3r разд.2 стл.3 стр.195</t>
  </si>
  <si>
    <t>Ф.F3r разд.2 стл.30 сумма стр.189-194=Ф.F3r разд.2 стл.30 стр.195</t>
  </si>
  <si>
    <t>Ф.F3r разд.2 стл.31 сумма стр.189-194=Ф.F3r разд.2 стл.31 стр.195</t>
  </si>
  <si>
    <t>Ф.F3r разд.2 стл.32 сумма стр.189-194=Ф.F3r разд.2 стл.32 стр.195</t>
  </si>
  <si>
    <t>Ф.F3r разд.2 стл.33 сумма стр.189-194=Ф.F3r разд.2 стл.33 стр.195</t>
  </si>
  <si>
    <t>Ф.F3r разд.2 стл.4 сумма стр.189-194=Ф.F3r разд.2 стл.4 стр.195</t>
  </si>
  <si>
    <t>Ф.F3r разд.2 стл.5 сумма стр.189-194=Ф.F3r разд.2 стл.5 стр.195</t>
  </si>
  <si>
    <t>Ф.F3r разд.2 стл.6 сумма стр.189-194=Ф.F3r разд.2 стл.6 стр.195</t>
  </si>
  <si>
    <t>Ф.F3r разд.2 стл.7 сумма стр.189-194=Ф.F3r разд.2 стл.7 стр.195</t>
  </si>
  <si>
    <t>Ф.F3r разд.2 стл.8 сумма стр.189-194=Ф.F3r разд.2 стл.8 стр.195</t>
  </si>
  <si>
    <t>Ф.F3r разд.2 стл.9 сумма стр.189-194=Ф.F3r разд.2 стл.9 стр.195</t>
  </si>
  <si>
    <t>Ф.F3r разд.2 стл.1 сумма стр.171-176=Ф.F3r разд.2 стл.1 стр.177</t>
  </si>
  <si>
    <t>Ф.F3r разд.2 стл.10 сумма стр.171-176=Ф.F3r разд.2 стл.10 стр.177</t>
  </si>
  <si>
    <t>Ф.F3r разд.2 стл.11 сумма стр.171-176=Ф.F3r разд.2 стл.11 стр.177</t>
  </si>
  <si>
    <t>Ф.F3r разд.2 стл.12 сумма стр.171-176=Ф.F3r разд.2 стл.12 стр.177</t>
  </si>
  <si>
    <t>Ф.F3r разд.2 стл.13 сумма стр.171-176=Ф.F3r разд.2 стл.13 стр.177</t>
  </si>
  <si>
    <t>Ф.F3r разд.2 стл.14 сумма стр.171-176=Ф.F3r разд.2 стл.14 стр.177</t>
  </si>
  <si>
    <t>Ф.F3r разд.2 стл.15 сумма стр.171-176=Ф.F3r разд.2 стл.15 стр.177</t>
  </si>
  <si>
    <t>Ф.F3r разд.2 стл.16 сумма стр.171-176=Ф.F3r разд.2 стл.16 стр.177</t>
  </si>
  <si>
    <t>Ф.F3r разд.2 стл.17 сумма стр.171-176=Ф.F3r разд.2 стл.17 стр.177</t>
  </si>
  <si>
    <t>Ф.F3r разд.2 стл.18 сумма стр.171-176=Ф.F3r разд.2 стл.18 стр.177</t>
  </si>
  <si>
    <t>Ф.F3r разд.2 стл.19 сумма стр.171-176=Ф.F3r разд.2 стл.19 стр.177</t>
  </si>
  <si>
    <t>Ф.F3r разд.2 стл.2 сумма стр.171-176=Ф.F3r разд.2 стл.2 стр.177</t>
  </si>
  <si>
    <t>Ф.F3r разд.2 стл.20 сумма стр.171-176=Ф.F3r разд.2 стл.20 стр.177</t>
  </si>
  <si>
    <t>Ф.F3r разд.2 стл.21 сумма стр.171-176=Ф.F3r разд.2 стл.21 стр.177</t>
  </si>
  <si>
    <t>Ф.F3r разд.2 стл.22 сумма стр.171-176=Ф.F3r разд.2 стл.22 стр.177</t>
  </si>
  <si>
    <t>Ф.F3r разд.2 стл.23 сумма стр.171-176=Ф.F3r разд.2 стл.23 стр.177</t>
  </si>
  <si>
    <t>Ф.F3r разд.2 стл.24 сумма стр.171-176=Ф.F3r разд.2 стл.24 стр.177</t>
  </si>
  <si>
    <t>Ф.F3r разд.2 стл.25 сумма стр.171-176=Ф.F3r разд.2 стл.25 стр.177</t>
  </si>
  <si>
    <t>Ф.F3r разд.2 стл.26 сумма стр.171-176=Ф.F3r разд.2 стл.26 стр.177</t>
  </si>
  <si>
    <t>Ф.F3r разд.2 стл.27 сумма стр.171-176=Ф.F3r разд.2 стл.27 стр.177</t>
  </si>
  <si>
    <t>Ф.F3r разд.2 стл.28 сумма стр.171-176=Ф.F3r разд.2 стл.28 стр.177</t>
  </si>
  <si>
    <t>Ф.F3r разд.2 стл.29 сумма стр.171-176=Ф.F3r разд.2 стл.29 стр.177</t>
  </si>
  <si>
    <t>Ф.F3r разд.2 стл.3 сумма стр.171-176=Ф.F3r разд.2 стл.3 стр.177</t>
  </si>
  <si>
    <t>Ф.F3r разд.2 стл.30 сумма стр.171-176=Ф.F3r разд.2 стл.30 стр.177</t>
  </si>
  <si>
    <t>Ф.F3r разд.2 стл.31 сумма стр.171-176=Ф.F3r разд.2 стл.31 стр.177</t>
  </si>
  <si>
    <t>Ф.F3r разд.2 стл.32 сумма стр.171-176=Ф.F3r разд.2 стл.32 стр.177</t>
  </si>
  <si>
    <t>Ф.F3r разд.2 стл.33 сумма стр.171-176=Ф.F3r разд.2 стл.33 стр.177</t>
  </si>
  <si>
    <t>Ф.F3r разд.2 стл.4 сумма стр.171-176=Ф.F3r разд.2 стл.4 стр.177</t>
  </si>
  <si>
    <t>Ф.F3r разд.2 стл.5 сумма стр.171-176=Ф.F3r разд.2 стл.5 стр.177</t>
  </si>
  <si>
    <t>Ф.F3r разд.2 стл.6 сумма стр.171-176=Ф.F3r разд.2 стл.6 стр.177</t>
  </si>
  <si>
    <t>Ф.F3r разд.2 стл.7 сумма стр.171-176=Ф.F3r разд.2 стл.7 стр.177</t>
  </si>
  <si>
    <t>Ф.F3r разд.2 стл.8 сумма стр.171-176=Ф.F3r разд.2 стл.8 стр.177</t>
  </si>
  <si>
    <t>Ф.F3r разд.2 стл.9 сумма стр.171-176=Ф.F3r разд.2 стл.9 стр.177</t>
  </si>
  <si>
    <t>Ф.F3r разд.2 стл.1 сумма стр.168-169=Ф.F3r разд.2 стл.1 стр.170</t>
  </si>
  <si>
    <t>Ф.F3r разд.2 стл.10 сумма стр.168-169=Ф.F3r разд.2 стл.10 стр.170</t>
  </si>
  <si>
    <t>Ф.F3r разд.2 стл.11 сумма стр.168-169=Ф.F3r разд.2 стл.11 стр.170</t>
  </si>
  <si>
    <t>Ф.F3r разд.2 стл.12 сумма стр.168-169=Ф.F3r разд.2 стл.12 стр.170</t>
  </si>
  <si>
    <t>Ф.F3r разд.2 стл.13 сумма стр.168-169=Ф.F3r разд.2 стл.13 стр.170</t>
  </si>
  <si>
    <t>Ф.F3r разд.2 стл.14 сумма стр.168-169=Ф.F3r разд.2 стл.14 стр.170</t>
  </si>
  <si>
    <t>Ф.F3r разд.2 стл.15 сумма стр.168-169=Ф.F3r разд.2 стл.15 стр.170</t>
  </si>
  <si>
    <t>Ф.F3r разд.2 стл.16 сумма стр.168-169=Ф.F3r разд.2 стл.16 стр.170</t>
  </si>
  <si>
    <t>Ф.F3r разд.2 стл.17 сумма стр.168-169=Ф.F3r разд.2 стл.17 стр.170</t>
  </si>
  <si>
    <t>Ф.F3r разд.2 стл.18 сумма стр.168-169=Ф.F3r разд.2 стл.18 стр.170</t>
  </si>
  <si>
    <t>Ф.F3r разд.2 стл.19 сумма стр.168-169=Ф.F3r разд.2 стл.19 стр.170</t>
  </si>
  <si>
    <t>Ф.F3r разд.2 стл.2 сумма стр.168-169=Ф.F3r разд.2 стл.2 стр.170</t>
  </si>
  <si>
    <t>Ф.F3r разд.2 стл.20 сумма стр.168-169=Ф.F3r разд.2 стл.20 стр.170</t>
  </si>
  <si>
    <t>Ф.F3r разд.2 стл.21 сумма стр.168-169=Ф.F3r разд.2 стл.21 стр.170</t>
  </si>
  <si>
    <t>Ф.F3r разд.2 стл.22 сумма стр.168-169=Ф.F3r разд.2 стл.22 стр.170</t>
  </si>
  <si>
    <t>Ф.F3r разд.2 стл.23 сумма стр.168-169=Ф.F3r разд.2 стл.23 стр.170</t>
  </si>
  <si>
    <t>Ф.F3r разд.2 стл.24 сумма стр.168-169=Ф.F3r разд.2 стл.24 стр.170</t>
  </si>
  <si>
    <t>Ф.F3r разд.2 стл.25 сумма стр.168-169=Ф.F3r разд.2 стл.25 стр.170</t>
  </si>
  <si>
    <t>Ф.F3r разд.2 стл.26 сумма стр.168-169=Ф.F3r разд.2 стл.26 стр.170</t>
  </si>
  <si>
    <t>Ф.F3r разд.2 стл.27 сумма стр.168-169=Ф.F3r разд.2 стл.27 стр.170</t>
  </si>
  <si>
    <t>Ф.F3r разд.2 стл.28 сумма стр.168-169=Ф.F3r разд.2 стл.28 стр.170</t>
  </si>
  <si>
    <t>Ф.F3r разд.2 стл.29 сумма стр.168-169=Ф.F3r разд.2 стл.29 стр.170</t>
  </si>
  <si>
    <t>Ф.F3r разд.2 стл.3 сумма стр.168-169=Ф.F3r разд.2 стл.3 стр.170</t>
  </si>
  <si>
    <t>Ф.F3r разд.2 стл.30 сумма стр.168-169=Ф.F3r разд.2 стл.30 стр.170</t>
  </si>
  <si>
    <t>Ф.F3r разд.2 стл.31 сумма стр.168-169=Ф.F3r разд.2 стл.31 стр.170</t>
  </si>
  <si>
    <t>Ф.F3r разд.2 стл.32 сумма стр.168-169=Ф.F3r разд.2 стл.32 стр.170</t>
  </si>
  <si>
    <t>Ф.F3r разд.2 стл.33 сумма стр.168-169=Ф.F3r разд.2 стл.33 стр.170</t>
  </si>
  <si>
    <t>Ф.F3r разд.2 стл.4 сумма стр.168-169=Ф.F3r разд.2 стл.4 стр.170</t>
  </si>
  <si>
    <t>Ф.F3r разд.2 стл.5 сумма стр.168-169=Ф.F3r разд.2 стл.5 стр.170</t>
  </si>
  <si>
    <t>Ф.F3r разд.2 стл.6 сумма стр.168-169=Ф.F3r разд.2 стл.6 стр.170</t>
  </si>
  <si>
    <t>Ф.F3r разд.2 стл.7 сумма стр.168-169=Ф.F3r разд.2 стл.7 стр.170</t>
  </si>
  <si>
    <t>Ф.F3r разд.2 стл.8 сумма стр.168-169=Ф.F3r разд.2 стл.8 стр.170</t>
  </si>
  <si>
    <t>Ф.F3r разд.2 стл.9 сумма стр.168-169=Ф.F3r разд.2 стл.9 стр.170</t>
  </si>
  <si>
    <t>Ф.F3r разд.2 стл.1 сумма стр.157-166=Ф.F3r разд.2 стл.1 стр.167</t>
  </si>
  <si>
    <t>Ф.F3r разд.2 стл.10 сумма стр.157-166=Ф.F3r разд.2 стл.10 стр.167</t>
  </si>
  <si>
    <t>Ф.F3r разд.2 стл.11 сумма стр.157-166=Ф.F3r разд.2 стл.11 стр.167</t>
  </si>
  <si>
    <t>Ф.F3r разд.2 стл.12 сумма стр.157-166=Ф.F3r разд.2 стл.12 стр.167</t>
  </si>
  <si>
    <t>Ф.F3r разд.2 стл.13 сумма стр.157-166=Ф.F3r разд.2 стл.13 стр.167</t>
  </si>
  <si>
    <t>Ф.F3r разд.2 стл.14 сумма стр.157-166=Ф.F3r разд.2 стл.14 стр.167</t>
  </si>
  <si>
    <t>Ф.F3r разд.2 стл.15 сумма стр.157-166=Ф.F3r разд.2 стл.15 стр.167</t>
  </si>
  <si>
    <t>Ф.F3r разд.2 стл.16 сумма стр.157-166=Ф.F3r разд.2 стл.16 стр.167</t>
  </si>
  <si>
    <t>Ф.F3r разд.2 стл.17 сумма стр.157-166=Ф.F3r разд.2 стл.17 стр.167</t>
  </si>
  <si>
    <t>Ф.F3r разд.2 стл.18 сумма стр.157-166=Ф.F3r разд.2 стл.18 стр.167</t>
  </si>
  <si>
    <t>Ф.F3r разд.2 стл.19 сумма стр.157-166=Ф.F3r разд.2 стл.19 стр.167</t>
  </si>
  <si>
    <t>Ф.F3r разд.2 стл.2 сумма стр.157-166=Ф.F3r разд.2 стл.2 стр.167</t>
  </si>
  <si>
    <t>Ф.F3r разд.2 стл.20 сумма стр.157-166=Ф.F3r разд.2 стл.20 стр.167</t>
  </si>
  <si>
    <t>Ф.F3r разд.2 стл.21 сумма стр.157-166=Ф.F3r разд.2 стл.21 стр.167</t>
  </si>
  <si>
    <t>Ф.F3r разд.2 стл.22 сумма стр.157-166=Ф.F3r разд.2 стл.22 стр.167</t>
  </si>
  <si>
    <t>Ф.F3r разд.2 стл.23 сумма стр.157-166=Ф.F3r разд.2 стл.23 стр.167</t>
  </si>
  <si>
    <t>Ф.F3r разд.2 стл.24 сумма стр.157-166=Ф.F3r разд.2 стл.24 стр.167</t>
  </si>
  <si>
    <t>Ф.F3r разд.2 стл.25 сумма стр.157-166=Ф.F3r разд.2 стл.25 стр.167</t>
  </si>
  <si>
    <t>Ф.F3r разд.2 стл.26 сумма стр.157-166=Ф.F3r разд.2 стл.26 стр.167</t>
  </si>
  <si>
    <t>Ф.F3r разд.2 стл.27 сумма стр.157-166=Ф.F3r разд.2 стл.27 стр.167</t>
  </si>
  <si>
    <t>Ф.F3r разд.2 стл.28 сумма стр.157-166=Ф.F3r разд.2 стл.28 стр.167</t>
  </si>
  <si>
    <t>Ф.F3r разд.2 стл.29 сумма стр.157-166=Ф.F3r разд.2 стл.29 стр.167</t>
  </si>
  <si>
    <t>Ф.F3r разд.2 стл.3 сумма стр.157-166=Ф.F3r разд.2 стл.3 стр.167</t>
  </si>
  <si>
    <t>Ф.F3r разд.2 стл.30 сумма стр.157-166=Ф.F3r разд.2 стл.30 стр.167</t>
  </si>
  <si>
    <t>Ф.F3r разд.2 стл.31 сумма стр.157-166=Ф.F3r разд.2 стл.31 стр.167</t>
  </si>
  <si>
    <t>Ф.F3r разд.2 стл.32 сумма стр.157-166=Ф.F3r разд.2 стл.32 стр.167</t>
  </si>
  <si>
    <t>Ф.F3r разд.2 стл.33 сумма стр.157-166=Ф.F3r разд.2 стл.33 стр.167</t>
  </si>
  <si>
    <t>Ф.F3r разд.2 стл.4 сумма стр.157-166=Ф.F3r разд.2 стл.4 стр.167</t>
  </si>
  <si>
    <t>Ф.F3r разд.2 стл.5 сумма стр.157-166=Ф.F3r разд.2 стл.5 стр.167</t>
  </si>
  <si>
    <t>Ф.F3r разд.2 стл.6 сумма стр.157-166=Ф.F3r разд.2 стл.6 стр.167</t>
  </si>
  <si>
    <t>Ф.F3r разд.2 стл.7 сумма стр.157-166=Ф.F3r разд.2 стл.7 стр.167</t>
  </si>
  <si>
    <t>Ф.F3r разд.2 стл.8 сумма стр.157-166=Ф.F3r разд.2 стл.8 стр.167</t>
  </si>
  <si>
    <t>Ф.F3r разд.2 стл.9 сумма стр.157-166=Ф.F3r разд.2 стл.9 стр.167</t>
  </si>
  <si>
    <t>Ф.F3r разд.2 стл.1 сумма стр.152-154=Ф.F3r разд.2 стл.1 стр.155</t>
  </si>
  <si>
    <t>Ф.F3r разд.2 стл.10 сумма стр.152-154=Ф.F3r разд.2 стл.10 стр.155</t>
  </si>
  <si>
    <t>Ф.F3r разд.2 стл.11 сумма стр.152-154=Ф.F3r разд.2 стл.11 стр.155</t>
  </si>
  <si>
    <t>Ф.F3r разд.2 стл.12 сумма стр.152-154=Ф.F3r разд.2 стл.12 стр.155</t>
  </si>
  <si>
    <t>Ф.F3r разд.2 стл.13 сумма стр.152-154=Ф.F3r разд.2 стл.13 стр.155</t>
  </si>
  <si>
    <t>Ф.F3r разд.2 стл.14 сумма стр.152-154=Ф.F3r разд.2 стл.14 стр.155</t>
  </si>
  <si>
    <t>Ф.F3r разд.2 стл.15 сумма стр.152-154=Ф.F3r разд.2 стл.15 стр.155</t>
  </si>
  <si>
    <t>Ф.F3r разд.2 стл.16 сумма стр.152-154=Ф.F3r разд.2 стл.16 стр.155</t>
  </si>
  <si>
    <t>Ф.F3r разд.2 стл.17 сумма стр.152-154=Ф.F3r разд.2 стл.17 стр.155</t>
  </si>
  <si>
    <t>Ф.F3r разд.2 стл.18 сумма стр.152-154=Ф.F3r разд.2 стл.18 стр.155</t>
  </si>
  <si>
    <t>Ф.F3r разд.2 стл.19 сумма стр.152-154=Ф.F3r разд.2 стл.19 стр.155</t>
  </si>
  <si>
    <t>Ф.F3r разд.2 стл.2 сумма стр.152-154=Ф.F3r разд.2 стл.2 стр.155</t>
  </si>
  <si>
    <t>Ф.F3r разд.2 стл.20 сумма стр.152-154=Ф.F3r разд.2 стл.20 стр.155</t>
  </si>
  <si>
    <t>Ф.F3r разд.2 стл.21 сумма стр.152-154=Ф.F3r разд.2 стл.21 стр.155</t>
  </si>
  <si>
    <t>Ф.F3r разд.2 стл.22 сумма стр.152-154=Ф.F3r разд.2 стл.22 стр.155</t>
  </si>
  <si>
    <t>Ф.F3r разд.2 стл.23 сумма стр.152-154=Ф.F3r разд.2 стл.23 стр.155</t>
  </si>
  <si>
    <t>Ф.F3r разд.2 стл.24 сумма стр.152-154=Ф.F3r разд.2 стл.24 стр.155</t>
  </si>
  <si>
    <t>Ф.F3r разд.2 стл.25 сумма стр.152-154=Ф.F3r разд.2 стл.25 стр.155</t>
  </si>
  <si>
    <t>Ф.F3r разд.2 стл.26 сумма стр.152-154=Ф.F3r разд.2 стл.26 стр.155</t>
  </si>
  <si>
    <t>Ф.F3r разд.2 стл.27 сумма стр.152-154=Ф.F3r разд.2 стл.27 стр.155</t>
  </si>
  <si>
    <t>Ф.F3r разд.2 стл.28 сумма стр.152-154=Ф.F3r разд.2 стл.28 стр.155</t>
  </si>
  <si>
    <t>Ф.F3r разд.2 стл.29 сумма стр.152-154=Ф.F3r разд.2 стл.29 стр.155</t>
  </si>
  <si>
    <t>Ф.F3r разд.2 стл.3 сумма стр.152-154=Ф.F3r разд.2 стл.3 стр.155</t>
  </si>
  <si>
    <t>Ф.F3r разд.2 стл.30 сумма стр.152-154=Ф.F3r разд.2 стл.30 стр.155</t>
  </si>
  <si>
    <t>Ф.F3r разд.2 стл.31 сумма стр.152-154=Ф.F3r разд.2 стл.31 стр.155</t>
  </si>
  <si>
    <t>Ф.F3r разд.2 стл.32 сумма стр.152-154=Ф.F3r разд.2 стл.32 стр.155</t>
  </si>
  <si>
    <t>Ф.F3r разд.2 стл.33 сумма стр.152-154=Ф.F3r разд.2 стл.33 стр.155</t>
  </si>
  <si>
    <t>Ф.F3r разд.2 стл.4 сумма стр.152-154=Ф.F3r разд.2 стл.4 стр.155</t>
  </si>
  <si>
    <t>Ф.F3r разд.2 стл.5 сумма стр.152-154=Ф.F3r разд.2 стл.5 стр.155</t>
  </si>
  <si>
    <t>Ф.F3r разд.2 стл.6 сумма стр.152-154=Ф.F3r разд.2 стл.6 стр.155</t>
  </si>
  <si>
    <t>Ф.F3r разд.2 стл.7 сумма стр.152-154=Ф.F3r разд.2 стл.7 стр.155</t>
  </si>
  <si>
    <t>Ф.F3r разд.2 стл.8 сумма стр.152-154=Ф.F3r разд.2 стл.8 стр.155</t>
  </si>
  <si>
    <t>Ф.F3r разд.2 стл.9 сумма стр.152-154=Ф.F3r разд.2 стл.9 стр.155</t>
  </si>
  <si>
    <t>Ф.F3r разд.2 стл.1 сумма стр.129-146=Ф.F3r разд.2 стл.1 стр.147</t>
  </si>
  <si>
    <t>Ф.F3r разд.2 стл.10 сумма стр.129-146=Ф.F3r разд.2 стл.10 стр.147</t>
  </si>
  <si>
    <t>Ф.F3r разд.2 стл.11 сумма стр.129-146=Ф.F3r разд.2 стл.11 стр.147</t>
  </si>
  <si>
    <t>Ф.F3r разд.2 стл.12 сумма стр.129-146=Ф.F3r разд.2 стл.12 стр.147</t>
  </si>
  <si>
    <t>Ф.F3r разд.2 стл.13 сумма стр.129-146=Ф.F3r разд.2 стл.13 стр.147</t>
  </si>
  <si>
    <t>Ф.F3r разд.2 стл.14 сумма стр.129-146=Ф.F3r разд.2 стл.14 стр.147</t>
  </si>
  <si>
    <t>Ф.F3r разд.2 стл.15 сумма стр.129-146=Ф.F3r разд.2 стл.15 стр.147</t>
  </si>
  <si>
    <t>Ф.F3r разд.2 стл.16 сумма стр.129-146=Ф.F3r разд.2 стл.16 стр.147</t>
  </si>
  <si>
    <t>Ф.F3r разд.2 стл.17 сумма стр.129-146=Ф.F3r разд.2 стл.17 стр.147</t>
  </si>
  <si>
    <t>Ф.F3r разд.2 стл.18 сумма стр.129-146=Ф.F3r разд.2 стл.18 стр.147</t>
  </si>
  <si>
    <t>Ф.F3r разд.2 стл.19 сумма стр.129-146=Ф.F3r разд.2 стл.19 стр.147</t>
  </si>
  <si>
    <t>Ф.F3r разд.2 стл.2 сумма стр.129-146=Ф.F3r разд.2 стл.2 стр.147</t>
  </si>
  <si>
    <t>Ф.F3r разд.2 стл.20 сумма стр.129-146=Ф.F3r разд.2 стл.20 стр.147</t>
  </si>
  <si>
    <t>Ф.F3r разд.2 стл.21 сумма стр.129-146=Ф.F3r разд.2 стл.21 стр.147</t>
  </si>
  <si>
    <t>Ф.F3r разд.2 стл.22 сумма стр.129-146=Ф.F3r разд.2 стл.22 стр.147</t>
  </si>
  <si>
    <t>Ф.F3r разд.2 стл.23 сумма стр.129-146=Ф.F3r разд.2 стл.23 стр.147</t>
  </si>
  <si>
    <t>Ф.F3r разд.2 стл.24 сумма стр.129-146=Ф.F3r разд.2 стл.24 стр.147</t>
  </si>
  <si>
    <t>Ф.F3r разд.2 стл.25 сумма стр.129-146=Ф.F3r разд.2 стл.25 стр.147</t>
  </si>
  <si>
    <t>Ф.F3r разд.2 стл.26 сумма стр.129-146=Ф.F3r разд.2 стл.26 стр.147</t>
  </si>
  <si>
    <t>Ф.F3r разд.2 стл.27 сумма стр.129-146=Ф.F3r разд.2 стл.27 стр.147</t>
  </si>
  <si>
    <t>Ф.F3r разд.2 стл.28 сумма стр.129-146=Ф.F3r разд.2 стл.28 стр.147</t>
  </si>
  <si>
    <t>Ф.F3r разд.2 стл.29 сумма стр.129-146=Ф.F3r разд.2 стл.29 стр.147</t>
  </si>
  <si>
    <t>Ф.F3r разд.2 стл.3 сумма стр.129-146=Ф.F3r разд.2 стл.3 стр.147</t>
  </si>
  <si>
    <t>Ф.F3r разд.2 стл.30 сумма стр.129-146=Ф.F3r разд.2 стл.30 стр.147</t>
  </si>
  <si>
    <t>Ф.F3r разд.2 стл.31 сумма стр.129-146=Ф.F3r разд.2 стл.31 стр.147</t>
  </si>
  <si>
    <t>Ф.F3r разд.2 стл.32 сумма стр.129-146=Ф.F3r разд.2 стл.32 стр.147</t>
  </si>
  <si>
    <t>Ф.F3r разд.2 стл.33 сумма стр.129-146=Ф.F3r разд.2 стл.33 стр.147</t>
  </si>
  <si>
    <t>Ф.F3r разд.2 стл.4 сумма стр.129-146=Ф.F3r разд.2 стл.4 стр.147</t>
  </si>
  <si>
    <t>Ф.F3r разд.2 стл.5 сумма стр.129-146=Ф.F3r разд.2 стл.5 стр.147</t>
  </si>
  <si>
    <t>Ф.F3r разд.2 стл.6 сумма стр.129-146=Ф.F3r разд.2 стл.6 стр.147</t>
  </si>
  <si>
    <t>Ф.F3r разд.2 стл.7 сумма стр.129-146=Ф.F3r разд.2 стл.7 стр.147</t>
  </si>
  <si>
    <t>Ф.F3r разд.2 стл.8 сумма стр.129-146=Ф.F3r разд.2 стл.8 стр.147</t>
  </si>
  <si>
    <t>Ф.F3r разд.2 стл.9 сумма стр.129-146=Ф.F3r разд.2 стл.9 стр.147</t>
  </si>
  <si>
    <t>Ф.F3r разд.2 стл.1 сумма стр.109-127=Ф.F3r разд.2 стл.1 стр.128</t>
  </si>
  <si>
    <t>Ф.F3r разд.2 стл.10 сумма стр.109-127=Ф.F3r разд.2 стл.10 стр.128</t>
  </si>
  <si>
    <t>Ф.F3r разд.2 стл.11 сумма стр.109-127=Ф.F3r разд.2 стл.11 стр.128</t>
  </si>
  <si>
    <t>Ф.F3r разд.2 стл.12 сумма стр.109-127=Ф.F3r разд.2 стл.12 стр.128</t>
  </si>
  <si>
    <t>Ф.F3r разд.2 стл.13 сумма стр.109-127=Ф.F3r разд.2 стл.13 стр.128</t>
  </si>
  <si>
    <t>Ф.F3r разд.2 стл.14 сумма стр.109-127=Ф.F3r разд.2 стл.14 стр.128</t>
  </si>
  <si>
    <t>Ф.F3r разд.2 стл.15 сумма стр.109-127=Ф.F3r разд.2 стл.15 стр.128</t>
  </si>
  <si>
    <t>Ф.F3r разд.2 стл.16 сумма стр.109-127=Ф.F3r разд.2 стл.16 стр.128</t>
  </si>
  <si>
    <t>Ф.F3r разд.2 стл.17 сумма стр.109-127=Ф.F3r разд.2 стл.17 стр.128</t>
  </si>
  <si>
    <t>Ф.F3r разд.2 стл.18 сумма стр.109-127=Ф.F3r разд.2 стл.18 стр.128</t>
  </si>
  <si>
    <t>Ф.F3r разд.2 стл.19 сумма стр.109-127=Ф.F3r разд.2 стл.19 стр.128</t>
  </si>
  <si>
    <t>Ф.F3r разд.2 стл.2 сумма стр.109-127=Ф.F3r разд.2 стл.2 стр.128</t>
  </si>
  <si>
    <t>Ф.F3r разд.2 стл.20 сумма стр.109-127=Ф.F3r разд.2 стл.20 стр.128</t>
  </si>
  <si>
    <t>Ф.F3r разд.2 стл.21 сумма стр.109-127=Ф.F3r разд.2 стл.21 стр.128</t>
  </si>
  <si>
    <t>Ф.F3r разд.2 стл.22 сумма стр.109-127=Ф.F3r разд.2 стл.22 стр.128</t>
  </si>
  <si>
    <t>Ф.F3r разд.2 стл.23 сумма стр.109-127=Ф.F3r разд.2 стл.23 стр.128</t>
  </si>
  <si>
    <t>Ф.F3r разд.2 стл.24 сумма стр.109-127=Ф.F3r разд.2 стл.24 стр.128</t>
  </si>
  <si>
    <t>Ф.F3r разд.2 стл.25 сумма стр.109-127=Ф.F3r разд.2 стл.25 стр.128</t>
  </si>
  <si>
    <t>Ф.F3r разд.2 стл.26 сумма стр.109-127=Ф.F3r разд.2 стл.26 стр.128</t>
  </si>
  <si>
    <t>Ф.F3r разд.2 стл.27 сумма стр.109-127=Ф.F3r разд.2 стл.27 стр.128</t>
  </si>
  <si>
    <t>Ф.F3r разд.2 стл.28 сумма стр.109-127=Ф.F3r разд.2 стл.28 стр.128</t>
  </si>
  <si>
    <t>Ф.F3r разд.2 стл.29 сумма стр.109-127=Ф.F3r разд.2 стл.29 стр.128</t>
  </si>
  <si>
    <t>Ф.F3r разд.2 стл.3 сумма стр.109-127=Ф.F3r разд.2 стл.3 стр.128</t>
  </si>
  <si>
    <t>Ф.F3r разд.2 стл.30 сумма стр.109-127=Ф.F3r разд.2 стл.30 стр.128</t>
  </si>
  <si>
    <t>Ф.F3r разд.2 стл.31 сумма стр.109-127=Ф.F3r разд.2 стл.31 стр.128</t>
  </si>
  <si>
    <t>Ф.F3r разд.2 стл.32 сумма стр.109-127=Ф.F3r разд.2 стл.32 стр.128</t>
  </si>
  <si>
    <t>Ф.F3r разд.2 стл.33 сумма стр.109-127=Ф.F3r разд.2 стл.33 стр.128</t>
  </si>
  <si>
    <t>Ф.F3r разд.2 стл.4 сумма стр.109-127=Ф.F3r разд.2 стл.4 стр.128</t>
  </si>
  <si>
    <t>Ф.F3r разд.2 стл.5 сумма стр.109-127=Ф.F3r разд.2 стл.5 стр.128</t>
  </si>
  <si>
    <t>Ф.F3r разд.2 стл.6 сумма стр.109-127=Ф.F3r разд.2 стл.6 стр.128</t>
  </si>
  <si>
    <t>Ф.F3r разд.2 стл.7 сумма стр.109-127=Ф.F3r разд.2 стл.7 стр.128</t>
  </si>
  <si>
    <t>Ф.F3r разд.2 стл.8 сумма стр.109-127=Ф.F3r разд.2 стл.8 стр.128</t>
  </si>
  <si>
    <t>Ф.F3r разд.2 стл.9 сумма стр.109-127=Ф.F3r разд.2 стл.9 стр.128</t>
  </si>
  <si>
    <t>Ф.F3r разд.2 стл.1 сумма стр.105-107=Ф.F3r разд.2 стл.1 стр.108</t>
  </si>
  <si>
    <t>Ф.F3r разд.2 стл.10 сумма стр.105-107=Ф.F3r разд.2 стл.10 стр.108</t>
  </si>
  <si>
    <t>Ф.F3r разд.2 стл.11 сумма стр.105-107=Ф.F3r разд.2 стл.11 стр.108</t>
  </si>
  <si>
    <t>Ф.F3r разд.2 стл.12 сумма стр.105-107=Ф.F3r разд.2 стл.12 стр.108</t>
  </si>
  <si>
    <t>Ф.F3r разд.2 стл.13 сумма стр.105-107=Ф.F3r разд.2 стл.13 стр.108</t>
  </si>
  <si>
    <t>Ф.F3r разд.2 стл.14 сумма стр.105-107=Ф.F3r разд.2 стл.14 стр.108</t>
  </si>
  <si>
    <t>Ф.F3r разд.2 стл.15 сумма стр.105-107=Ф.F3r разд.2 стл.15 стр.108</t>
  </si>
  <si>
    <t>Ф.F3r разд.2 стл.16 сумма стр.105-107=Ф.F3r разд.2 стл.16 стр.108</t>
  </si>
  <si>
    <t>Ф.F3r разд.2 стл.17 сумма стр.105-107=Ф.F3r разд.2 стл.17 стр.108</t>
  </si>
  <si>
    <t>Ф.F3r разд.2 стл.18 сумма стр.105-107=Ф.F3r разд.2 стл.18 стр.108</t>
  </si>
  <si>
    <t>Ф.F3r разд.2 стл.19 сумма стр.105-107=Ф.F3r разд.2 стл.19 стр.108</t>
  </si>
  <si>
    <t>Ф.F3r разд.2 стл.2 сумма стр.105-107=Ф.F3r разд.2 стл.2 стр.108</t>
  </si>
  <si>
    <t>Ф.F3r разд.2 стл.20 сумма стр.105-107=Ф.F3r разд.2 стл.20 стр.108</t>
  </si>
  <si>
    <t>Ф.F3r разд.2 стл.21 сумма стр.105-107=Ф.F3r разд.2 стл.21 стр.108</t>
  </si>
  <si>
    <t>Ф.F3r разд.2 стл.22 сумма стр.105-107=Ф.F3r разд.2 стл.22 стр.108</t>
  </si>
  <si>
    <t>Ф.F3r разд.2 стл.23 сумма стр.105-107=Ф.F3r разд.2 стл.23 стр.108</t>
  </si>
  <si>
    <t>Ф.F3r разд.2 стл.24 сумма стр.105-107=Ф.F3r разд.2 стл.24 стр.108</t>
  </si>
  <si>
    <t>Ф.F3r разд.2 стл.25 сумма стр.105-107=Ф.F3r разд.2 стл.25 стр.108</t>
  </si>
  <si>
    <t>Ф.F3r разд.2 стл.26 сумма стр.105-107=Ф.F3r разд.2 стл.26 стр.108</t>
  </si>
  <si>
    <t>Ф.F3r разд.2 стл.27 сумма стр.105-107=Ф.F3r разд.2 стл.27 стр.108</t>
  </si>
  <si>
    <t>Ф.F3r разд.2 стл.28 сумма стр.105-107=Ф.F3r разд.2 стл.28 стр.108</t>
  </si>
  <si>
    <t>Ф.F3r разд.2 стл.29 сумма стр.105-107=Ф.F3r разд.2 стл.29 стр.108</t>
  </si>
  <si>
    <t>Ф.F3r разд.2 стл.3 сумма стр.105-107=Ф.F3r разд.2 стл.3 стр.108</t>
  </si>
  <si>
    <t>Ф.F3r разд.2 стл.30 сумма стр.105-107=Ф.F3r разд.2 стл.30 стр.108</t>
  </si>
  <si>
    <t>Ф.F3r разд.2 стл.31 сумма стр.105-107=Ф.F3r разд.2 стл.31 стр.108</t>
  </si>
  <si>
    <t>Ф.F3r разд.2 стл.32 сумма стр.105-107=Ф.F3r разд.2 стл.32 стр.108</t>
  </si>
  <si>
    <t>Ф.F3r разд.2 стл.33 сумма стр.105-107=Ф.F3r разд.2 стл.33 стр.108</t>
  </si>
  <si>
    <t>Ф.F3r разд.2 стл.4 сумма стр.105-107=Ф.F3r разд.2 стл.4 стр.108</t>
  </si>
  <si>
    <t>Ф.F3r разд.2 стл.5 сумма стр.105-107=Ф.F3r разд.2 стл.5 стр.108</t>
  </si>
  <si>
    <t>Ф.F3r разд.2 стл.6 сумма стр.105-107=Ф.F3r разд.2 стл.6 стр.108</t>
  </si>
  <si>
    <t>Ф.F3r разд.2 стл.7 сумма стр.105-107=Ф.F3r разд.2 стл.7 стр.108</t>
  </si>
  <si>
    <t>Ф.F3r разд.2 стл.8 сумма стр.105-107=Ф.F3r разд.2 стл.8 стр.108</t>
  </si>
  <si>
    <t>Ф.F3r разд.2 стл.9 сумма стр.105-107=Ф.F3r разд.2 стл.9 стр.108</t>
  </si>
  <si>
    <t>Ф.F3r разд.2 стл.1 сумма стр.101-103=Ф.F3r разд.2 стл.1 стр.104</t>
  </si>
  <si>
    <t>Ф.F3r разд.2 стл.10 сумма стр.101-103=Ф.F3r разд.2 стл.10 стр.104</t>
  </si>
  <si>
    <t>Ф.F3r разд.2 стл.11 сумма стр.101-103=Ф.F3r разд.2 стл.11 стр.104</t>
  </si>
  <si>
    <t>Ф.F3r разд.2 стл.12 сумма стр.101-103=Ф.F3r разд.2 стл.12 стр.104</t>
  </si>
  <si>
    <t>Ф.F3r разд.2 стл.13 сумма стр.101-103=Ф.F3r разд.2 стл.13 стр.104</t>
  </si>
  <si>
    <t>Ф.F3r разд.2 стл.14 сумма стр.101-103=Ф.F3r разд.2 стл.14 стр.104</t>
  </si>
  <si>
    <t>Ф.F3r разд.2 стл.15 сумма стр.101-103=Ф.F3r разд.2 стл.15 стр.104</t>
  </si>
  <si>
    <t>Ф.F3r разд.2 стл.16 сумма стр.101-103=Ф.F3r разд.2 стл.16 стр.104</t>
  </si>
  <si>
    <t>Ф.F3r разд.2 стл.17 сумма стр.101-103=Ф.F3r разд.2 стл.17 стр.104</t>
  </si>
  <si>
    <t>Ф.F3r разд.2 стл.18 сумма стр.101-103=Ф.F3r разд.2 стл.18 стр.104</t>
  </si>
  <si>
    <t>Ф.F3r разд.2 стл.19 сумма стр.101-103=Ф.F3r разд.2 стл.19 стр.104</t>
  </si>
  <si>
    <t>Ф.F3r разд.2 стл.2 сумма стр.101-103=Ф.F3r разд.2 стл.2 стр.104</t>
  </si>
  <si>
    <t>Ф.F3r разд.2 стл.20 сумма стр.101-103=Ф.F3r разд.2 стл.20 стр.104</t>
  </si>
  <si>
    <t>Ф.F3r разд.2 стл.21 сумма стр.101-103=Ф.F3r разд.2 стл.21 стр.104</t>
  </si>
  <si>
    <t>Ф.F3r разд.2 стл.22 сумма стр.101-103=Ф.F3r разд.2 стл.22 стр.104</t>
  </si>
  <si>
    <t>Ф.F3r разд.2 стл.23 сумма стр.101-103=Ф.F3r разд.2 стл.23 стр.104</t>
  </si>
  <si>
    <t>Ф.F3r разд.2 стл.24 сумма стр.101-103=Ф.F3r разд.2 стл.24 стр.104</t>
  </si>
  <si>
    <t>Ф.F3r разд.2 стл.25 сумма стр.101-103=Ф.F3r разд.2 стл.25 стр.104</t>
  </si>
  <si>
    <t>Ф.F3r разд.2 стл.26 сумма стр.101-103=Ф.F3r разд.2 стл.26 стр.104</t>
  </si>
  <si>
    <t>Ф.F3r разд.2 стл.27 сумма стр.101-103=Ф.F3r разд.2 стл.27 стр.104</t>
  </si>
  <si>
    <t>Ф.F3r разд.2 стл.28 сумма стр.101-103=Ф.F3r разд.2 стл.28 стр.104</t>
  </si>
  <si>
    <t>Ф.F3r разд.2 стл.29 сумма стр.101-103=Ф.F3r разд.2 стл.29 стр.104</t>
  </si>
  <si>
    <t>Ф.F3r разд.2 стл.3 сумма стр.101-103=Ф.F3r разд.2 стл.3 стр.104</t>
  </si>
  <si>
    <t>Ф.F3r разд.2 стл.30 сумма стр.101-103=Ф.F3r разд.2 стл.30 стр.104</t>
  </si>
  <si>
    <t>Ф.F3r разд.2 стл.31 сумма стр.101-103=Ф.F3r разд.2 стл.31 стр.104</t>
  </si>
  <si>
    <t>Ф.F3r разд.2 стл.32 сумма стр.101-103=Ф.F3r разд.2 стл.32 стр.104</t>
  </si>
  <si>
    <t>Ф.F3r разд.2 стл.33 сумма стр.101-103=Ф.F3r разд.2 стл.33 стр.104</t>
  </si>
  <si>
    <t>Ф.F3r разд.2 стл.4 сумма стр.101-103=Ф.F3r разд.2 стл.4 стр.104</t>
  </si>
  <si>
    <t>Ф.F3r разд.2 стл.5 сумма стр.101-103=Ф.F3r разд.2 стл.5 стр.104</t>
  </si>
  <si>
    <t>Ф.F3r разд.2 стл.6 сумма стр.101-103=Ф.F3r разд.2 стл.6 стр.104</t>
  </si>
  <si>
    <t>Ф.F3r разд.2 стл.7 сумма стр.101-103=Ф.F3r разд.2 стл.7 стр.104</t>
  </si>
  <si>
    <t>Ф.F3r разд.2 стл.8 сумма стр.101-103=Ф.F3r разд.2 стл.8 стр.104</t>
  </si>
  <si>
    <t>Ф.F3r разд.2 стл.9 сумма стр.101-103=Ф.F3r разд.2 стл.9 стр.104</t>
  </si>
  <si>
    <t>Ф.F3r разд.2 стл.1 сумма стр.78-95=Ф.F3r разд.2 стл.1 стр.96</t>
  </si>
  <si>
    <t>Ф.F3r разд.2 стл.10 сумма стр.78-95=Ф.F3r разд.2 стл.10 стр.96</t>
  </si>
  <si>
    <t>Ф.F3r разд.2 стл.11 сумма стр.78-95=Ф.F3r разд.2 стл.11 стр.96</t>
  </si>
  <si>
    <t>Ф.F3r разд.2 стл.12 сумма стр.78-95=Ф.F3r разд.2 стл.12 стр.96</t>
  </si>
  <si>
    <t>Ф.F3r разд.2 стл.13 сумма стр.78-95=Ф.F3r разд.2 стл.13 стр.96</t>
  </si>
  <si>
    <t>Ф.F3r разд.2 стл.14 сумма стр.78-95=Ф.F3r разд.2 стл.14 стр.96</t>
  </si>
  <si>
    <t>Ф.F3r разд.2 стл.15 сумма стр.78-95=Ф.F3r разд.2 стл.15 стр.96</t>
  </si>
  <si>
    <t>Ф.F3r разд.2 стл.16 сумма стр.78-95=Ф.F3r разд.2 стл.16 стр.96</t>
  </si>
  <si>
    <t>Ф.F3r разд.2 стл.17 сумма стр.78-95=Ф.F3r разд.2 стл.17 стр.96</t>
  </si>
  <si>
    <t>Ф.F3r разд.2 стл.18 сумма стр.78-95=Ф.F3r разд.2 стл.18 стр.96</t>
  </si>
  <si>
    <t>Ф.F3r разд.2 стл.19 сумма стр.78-95=Ф.F3r разд.2 стл.19 стр.96</t>
  </si>
  <si>
    <t>Ф.F3r разд.2 стл.2 сумма стр.78-95=Ф.F3r разд.2 стл.2 стр.96</t>
  </si>
  <si>
    <t>Ф.F3r разд.2 стл.20 сумма стр.78-95=Ф.F3r разд.2 стл.20 стр.96</t>
  </si>
  <si>
    <t>Ф.F3r разд.2 стл.21 сумма стр.78-95=Ф.F3r разд.2 стл.21 стр.96</t>
  </si>
  <si>
    <t>Ф.F3r разд.2 стл.22 сумма стр.78-95=Ф.F3r разд.2 стл.22 стр.96</t>
  </si>
  <si>
    <t>Ф.F3r разд.2 стл.23 сумма стр.78-95=Ф.F3r разд.2 стл.23 стр.96</t>
  </si>
  <si>
    <t>Ф.F3r разд.2 стл.24 сумма стр.78-95=Ф.F3r разд.2 стл.24 стр.96</t>
  </si>
  <si>
    <t>Ф.F3r разд.2 стл.25 сумма стр.78-95=Ф.F3r разд.2 стл.25 стр.96</t>
  </si>
  <si>
    <t>Ф.F3r разд.2 стл.26 сумма стр.78-95=Ф.F3r разд.2 стл.26 стр.96</t>
  </si>
  <si>
    <t>Ф.F3r разд.2 стл.27 сумма стр.78-95=Ф.F3r разд.2 стл.27 стр.96</t>
  </si>
  <si>
    <t>Ф.F3r разд.2 стл.28 сумма стр.78-95=Ф.F3r разд.2 стл.28 стр.96</t>
  </si>
  <si>
    <t>Ф.F3r разд.2 стл.29 сумма стр.78-95=Ф.F3r разд.2 стл.29 стр.96</t>
  </si>
  <si>
    <t>Ф.F3r разд.2 стл.3 сумма стр.78-95=Ф.F3r разд.2 стл.3 стр.96</t>
  </si>
  <si>
    <t>Ф.F3r разд.2 стл.30 сумма стр.78-95=Ф.F3r разд.2 стл.30 стр.96</t>
  </si>
  <si>
    <t>Ф.F3r разд.2 стл.31 сумма стр.78-95=Ф.F3r разд.2 стл.31 стр.96</t>
  </si>
  <si>
    <t>Ф.F3r разд.2 стл.32 сумма стр.78-95=Ф.F3r разд.2 стл.32 стр.96</t>
  </si>
  <si>
    <t>Ф.F3r разд.2 стл.33 сумма стр.78-95=Ф.F3r разд.2 стл.33 стр.96</t>
  </si>
  <si>
    <t>Ф.F3r разд.2 стл.4 сумма стр.78-95=Ф.F3r разд.2 стл.4 стр.96</t>
  </si>
  <si>
    <t>Ф.F3r разд.2 стл.5 сумма стр.78-95=Ф.F3r разд.2 стл.5 стр.96</t>
  </si>
  <si>
    <t>Ф.F3r разд.2 стл.6 сумма стр.78-95=Ф.F3r разд.2 стл.6 стр.96</t>
  </si>
  <si>
    <t>Ф.F3r разд.2 стл.7 сумма стр.78-95=Ф.F3r разд.2 стл.7 стр.96</t>
  </si>
  <si>
    <t>Ф.F3r разд.2 стл.8 сумма стр.78-95=Ф.F3r разд.2 стл.8 стр.96</t>
  </si>
  <si>
    <t>Ф.F3r разд.2 стл.9 сумма стр.78-95=Ф.F3r разд.2 стл.9 стр.96</t>
  </si>
  <si>
    <t>Ф.F3r разд.2 стл.1 сумма стр.67-75=Ф.F3r разд.2 стл.1 стр.76</t>
  </si>
  <si>
    <t>Ф.F3r разд.2 стл.10 сумма стр.67-75=Ф.F3r разд.2 стл.10 стр.76</t>
  </si>
  <si>
    <t>Ф.F3r разд.2 стл.11 сумма стр.67-75=Ф.F3r разд.2 стл.11 стр.76</t>
  </si>
  <si>
    <t>Ф.F3r разд.2 стл.12 сумма стр.67-75=Ф.F3r разд.2 стл.12 стр.76</t>
  </si>
  <si>
    <t>Ф.F3r разд.2 стл.13 сумма стр.67-75=Ф.F3r разд.2 стл.13 стр.76</t>
  </si>
  <si>
    <t>Ф.F3r разд.2 стл.14 сумма стр.67-75=Ф.F3r разд.2 стл.14 стр.76</t>
  </si>
  <si>
    <t>Ф.F3r разд.2 стл.15 сумма стр.67-75=Ф.F3r разд.2 стл.15 стр.76</t>
  </si>
  <si>
    <t>Ф.F3r разд.2 стл.16 сумма стр.67-75=Ф.F3r разд.2 стл.16 стр.76</t>
  </si>
  <si>
    <t>Ф.F3r разд.2 стл.17 сумма стр.67-75=Ф.F3r разд.2 стл.17 стр.76</t>
  </si>
  <si>
    <t>Ф.F3r разд.2 стл.18 сумма стр.67-75=Ф.F3r разд.2 стл.18 стр.76</t>
  </si>
  <si>
    <t>Ф.F3r разд.2 стл.19 сумма стр.67-75=Ф.F3r разд.2 стл.19 стр.76</t>
  </si>
  <si>
    <t>Ф.F3r разд.2 стл.2 сумма стр.67-75=Ф.F3r разд.2 стл.2 стр.76</t>
  </si>
  <si>
    <t>Ф.F3r разд.2 стл.20 сумма стр.67-75=Ф.F3r разд.2 стл.20 стр.76</t>
  </si>
  <si>
    <t>Ф.F3r разд.2 стл.21 сумма стр.67-75=Ф.F3r разд.2 стл.21 стр.76</t>
  </si>
  <si>
    <t>Ф.F3r разд.2 стл.22 сумма стр.67-75=Ф.F3r разд.2 стл.22 стр.76</t>
  </si>
  <si>
    <t>Ф.F3r разд.2 стл.23 сумма стр.67-75=Ф.F3r разд.2 стл.23 стр.76</t>
  </si>
  <si>
    <t>Ф.F3r разд.2 стл.24 сумма стр.67-75=Ф.F3r разд.2 стл.24 стр.76</t>
  </si>
  <si>
    <t>Ф.F3r разд.2 стл.25 сумма стр.67-75=Ф.F3r разд.2 стл.25 стр.76</t>
  </si>
  <si>
    <t>Ф.F3r разд.2 стл.26 сумма стр.67-75=Ф.F3r разд.2 стл.26 стр.76</t>
  </si>
  <si>
    <t>Ф.F3r разд.2 стл.27 сумма стр.67-75=Ф.F3r разд.2 стл.27 стр.76</t>
  </si>
  <si>
    <t>Ф.F3r разд.2 стл.28 сумма стр.67-75=Ф.F3r разд.2 стл.28 стр.76</t>
  </si>
  <si>
    <t>Ф.F3r разд.2 стл.29 сумма стр.67-75=Ф.F3r разд.2 стл.29 стр.76</t>
  </si>
  <si>
    <t>Ф.F3r разд.2 стл.3 сумма стр.67-75=Ф.F3r разд.2 стл.3 стр.76</t>
  </si>
  <si>
    <t>Ф.F3r разд.2 стл.30 сумма стр.67-75=Ф.F3r разд.2 стл.30 стр.76</t>
  </si>
  <si>
    <t>Ф.F3r разд.2 стл.31 сумма стр.67-75=Ф.F3r разд.2 стл.31 стр.76</t>
  </si>
  <si>
    <t>Ф.F3r разд.2 стл.32 сумма стр.67-75=Ф.F3r разд.2 стл.32 стр.76</t>
  </si>
  <si>
    <t>Ф.F3r разд.2 стл.33 сумма стр.67-75=Ф.F3r разд.2 стл.33 стр.76</t>
  </si>
  <si>
    <t>Ф.F3r разд.2 стл.4 сумма стр.67-75=Ф.F3r разд.2 стл.4 стр.76</t>
  </si>
  <si>
    <t>Ф.F3r разд.2 стл.5 сумма стр.67-75=Ф.F3r разд.2 стл.5 стр.76</t>
  </si>
  <si>
    <t>Ф.F3r разд.2 стл.6 сумма стр.67-75=Ф.F3r разд.2 стл.6 стр.76</t>
  </si>
  <si>
    <t>Ф.F3r разд.2 стл.7 сумма стр.67-75=Ф.F3r разд.2 стл.7 стр.76</t>
  </si>
  <si>
    <t>Ф.F3r разд.2 стл.8 сумма стр.67-75=Ф.F3r разд.2 стл.8 стр.76</t>
  </si>
  <si>
    <t>Ф.F3r разд.2 стл.9 сумма стр.67-75=Ф.F3r разд.2 стл.9 стр.76</t>
  </si>
  <si>
    <t>Ф.F3r разд.2 стл.1 сумма стр.32-65=Ф.F3r разд.2 стл.1 стр.66</t>
  </si>
  <si>
    <t>Ф.F3r разд.2 стл.10 сумма стр.32-65=Ф.F3r разд.2 стл.10 стр.66</t>
  </si>
  <si>
    <t>Ф.F3r разд.2 стл.11 сумма стр.32-65=Ф.F3r разд.2 стл.11 стр.66</t>
  </si>
  <si>
    <t>Ф.F3r разд.2 стл.12 сумма стр.32-65=Ф.F3r разд.2 стл.12 стр.66</t>
  </si>
  <si>
    <t>Ф.F3r разд.2 стл.13 сумма стр.32-65=Ф.F3r разд.2 стл.13 стр.66</t>
  </si>
  <si>
    <t>Ф.F3r разд.2 стл.14 сумма стр.32-65=Ф.F3r разд.2 стл.14 стр.66</t>
  </si>
  <si>
    <t>Ф.F3r разд.2 стл.15 сумма стр.32-65=Ф.F3r разд.2 стл.15 стр.66</t>
  </si>
  <si>
    <t>Ф.F3r разд.2 стл.16 сумма стр.32-65=Ф.F3r разд.2 стл.16 стр.66</t>
  </si>
  <si>
    <t>Ф.F3r разд.2 стл.17 сумма стр.32-65=Ф.F3r разд.2 стл.17 стр.66</t>
  </si>
  <si>
    <t>Ф.F3r разд.2 стл.18 сумма стр.32-65=Ф.F3r разд.2 стл.18 стр.66</t>
  </si>
  <si>
    <t>Ф.F3r разд.2 стл.19 сумма стр.32-65=Ф.F3r разд.2 стл.19 стр.66</t>
  </si>
  <si>
    <t>Ф.F3r разд.2 стл.2 сумма стр.32-65=Ф.F3r разд.2 стл.2 стр.66</t>
  </si>
  <si>
    <t>Ф.F3r разд.2 стл.20 сумма стр.32-65=Ф.F3r разд.2 стл.20 стр.66</t>
  </si>
  <si>
    <t>Ф.F3r разд.2 стл.21 сумма стр.32-65=Ф.F3r разд.2 стл.21 стр.66</t>
  </si>
  <si>
    <t>Ф.F3r разд.2 стл.22 сумма стр.32-65=Ф.F3r разд.2 стл.22 стр.66</t>
  </si>
  <si>
    <t>Ф.F3r разд.2 стл.23 сумма стр.32-65=Ф.F3r разд.2 стл.23 стр.66</t>
  </si>
  <si>
    <t>Ф.F3r разд.2 стл.24 сумма стр.32-65=Ф.F3r разд.2 стл.24 стр.66</t>
  </si>
  <si>
    <t>Ф.F3r разд.2 стл.25 сумма стр.32-65=Ф.F3r разд.2 стл.25 стр.66</t>
  </si>
  <si>
    <t>Ф.F3r разд.2 стл.26 сумма стр.32-65=Ф.F3r разд.2 стл.26 стр.66</t>
  </si>
  <si>
    <t>Ф.F3r разд.2 стл.27 сумма стр.32-65=Ф.F3r разд.2 стл.27 стр.66</t>
  </si>
  <si>
    <t>Ф.F3r разд.2 стл.28 сумма стр.32-65=Ф.F3r разд.2 стл.28 стр.66</t>
  </si>
  <si>
    <t>Ф.F3r разд.2 стл.29 сумма стр.32-65=Ф.F3r разд.2 стл.29 стр.66</t>
  </si>
  <si>
    <t>Ф.F3r разд.2 стл.3 сумма стр.32-65=Ф.F3r разд.2 стл.3 стр.66</t>
  </si>
  <si>
    <t>Ф.F3r разд.2 стл.30 сумма стр.32-65=Ф.F3r разд.2 стл.30 стр.66</t>
  </si>
  <si>
    <t>Ф.F3r разд.2 стл.31 сумма стр.32-65=Ф.F3r разд.2 стл.31 стр.66</t>
  </si>
  <si>
    <t>Ф.F3r разд.2 стл.32 сумма стр.32-65=Ф.F3r разд.2 стл.32 стр.66</t>
  </si>
  <si>
    <t>Ф.F3r разд.2 стл.33 сумма стр.32-65=Ф.F3r разд.2 стл.33 стр.66</t>
  </si>
  <si>
    <t>Ф.F3r разд.2 стл.4 сумма стр.32-65=Ф.F3r разд.2 стл.4 стр.66</t>
  </si>
  <si>
    <t>Ф.F3r разд.2 стл.5 сумма стр.32-65=Ф.F3r разд.2 стл.5 стр.66</t>
  </si>
  <si>
    <t>Ф.F3r разд.2 стл.6 сумма стр.32-65=Ф.F3r разд.2 стл.6 стр.66</t>
  </si>
  <si>
    <t>Ф.F3r разд.2 стл.7 сумма стр.32-65=Ф.F3r разд.2 стл.7 стр.66</t>
  </si>
  <si>
    <t>Ф.F3r разд.2 стл.8 сумма стр.32-65=Ф.F3r разд.2 стл.8 стр.66</t>
  </si>
  <si>
    <t>Ф.F3r разд.2 стл.9 сумма стр.32-65=Ф.F3r разд.2 стл.9 стр.66</t>
  </si>
  <si>
    <t>Ф.F3r разд.2 стл.13 стр.1&gt;=Ф.F3r разд.2 стл.14 стр.1</t>
  </si>
  <si>
    <t>Ф.F3r разд.2 стл.13 стр.10&gt;=Ф.F3r разд.2 стл.14 стр.10</t>
  </si>
  <si>
    <t>Ф.F3r разд.2 стл.13 стр.100&gt;=Ф.F3r разд.2 стл.14 стр.100</t>
  </si>
  <si>
    <t>Ф.F3r разд.2 стл.13 стр.101&gt;=Ф.F3r разд.2 стл.14 стр.101</t>
  </si>
  <si>
    <t>Ф.F3r разд.2 стл.13 стр.102&gt;=Ф.F3r разд.2 стл.14 стр.102</t>
  </si>
  <si>
    <t>Ф.F3r разд.2 стл.13 стр.103&gt;=Ф.F3r разд.2 стл.14 стр.103</t>
  </si>
  <si>
    <t>Ф.F3r разд.2 стл.13 стр.104&gt;=Ф.F3r разд.2 стл.14 стр.104</t>
  </si>
  <si>
    <t>Ф.F3r разд.2 стл.13 стр.105&gt;=Ф.F3r разд.2 стл.14 стр.105</t>
  </si>
  <si>
    <t>Ф.F3r разд.2 стл.13 стр.106&gt;=Ф.F3r разд.2 стл.14 стр.106</t>
  </si>
  <si>
    <t>Ф.F3r разд.2 стл.13 стр.107&gt;=Ф.F3r разд.2 стл.14 стр.107</t>
  </si>
  <si>
    <t>Ф.F3r разд.2 стл.13 стр.108&gt;=Ф.F3r разд.2 стл.14 стр.108</t>
  </si>
  <si>
    <t>Ф.F3r разд.2 стл.13 стр.109&gt;=Ф.F3r разд.2 стл.14 стр.109</t>
  </si>
  <si>
    <t>Ф.F3r разд.2 стл.13 стр.11&gt;=Ф.F3r разд.2 стл.14 стр.11</t>
  </si>
  <si>
    <t>Ф.F3r разд.2 стл.13 стр.110&gt;=Ф.F3r разд.2 стл.14 стр.110</t>
  </si>
  <si>
    <t>Ф.F3r разд.2 стл.13 стр.111&gt;=Ф.F3r разд.2 стл.14 стр.111</t>
  </si>
  <si>
    <t>Ф.F3r разд.2 стл.13 стр.112&gt;=Ф.F3r разд.2 стл.14 стр.112</t>
  </si>
  <si>
    <t>Ф.F3r разд.2 стл.13 стр.113&gt;=Ф.F3r разд.2 стл.14 стр.113</t>
  </si>
  <si>
    <t>Ф.F3r разд.2 стл.13 стр.114&gt;=Ф.F3r разд.2 стл.14 стр.114</t>
  </si>
  <si>
    <t>Ф.F3r разд.2 стл.13 стр.115&gt;=Ф.F3r разд.2 стл.14 стр.115</t>
  </si>
  <si>
    <t>Ф.F3r разд.2 стл.13 стр.116&gt;=Ф.F3r разд.2 стл.14 стр.116</t>
  </si>
  <si>
    <t>Ф.F3r разд.2 стл.13 стр.117&gt;=Ф.F3r разд.2 стл.14 стр.117</t>
  </si>
  <si>
    <t>Ф.F3r разд.2 стл.13 стр.118&gt;=Ф.F3r разд.2 стл.14 стр.118</t>
  </si>
  <si>
    <t>Ф.F3r разд.2 стл.13 стр.119&gt;=Ф.F3r разд.2 стл.14 стр.119</t>
  </si>
  <si>
    <t>Ф.F3r разд.2 стл.13 стр.12&gt;=Ф.F3r разд.2 стл.14 стр.12</t>
  </si>
  <si>
    <t>Ф.F3r разд.2 стл.13 стр.120&gt;=Ф.F3r разд.2 стл.14 стр.120</t>
  </si>
  <si>
    <t>Ф.F3r разд.2 стл.13 стр.121&gt;=Ф.F3r разд.2 стл.14 стр.121</t>
  </si>
  <si>
    <t>Ф.F3r разд.2 стл.13 стр.122&gt;=Ф.F3r разд.2 стл.14 стр.122</t>
  </si>
  <si>
    <t>Ф.F3r разд.2 стл.13 стр.123&gt;=Ф.F3r разд.2 стл.14 стр.123</t>
  </si>
  <si>
    <t>Ф.F3r разд.2 стл.13 стр.124&gt;=Ф.F3r разд.2 стл.14 стр.124</t>
  </si>
  <si>
    <t>Ф.F3r разд.2 стл.13 стр.125&gt;=Ф.F3r разд.2 стл.14 стр.125</t>
  </si>
  <si>
    <t>Ф.F3r разд.2 стл.13 стр.126&gt;=Ф.F3r разд.2 стл.14 стр.126</t>
  </si>
  <si>
    <t>Ф.F3r разд.2 стл.13 стр.127&gt;=Ф.F3r разд.2 стл.14 стр.127</t>
  </si>
  <si>
    <t>Ф.F3r разд.2 стл.13 стр.128&gt;=Ф.F3r разд.2 стл.14 стр.128</t>
  </si>
  <si>
    <t>Ф.F3r разд.2 стл.13 стр.129&gt;=Ф.F3r разд.2 стл.14 стр.129</t>
  </si>
  <si>
    <t>Ф.F3r разд.2 стл.13 стр.13&gt;=Ф.F3r разд.2 стл.14 стр.13</t>
  </si>
  <si>
    <t>Ф.F3r разд.2 стл.13 стр.130&gt;=Ф.F3r разд.2 стл.14 стр.130</t>
  </si>
  <si>
    <t>Ф.F3r разд.2 стл.13 стр.131&gt;=Ф.F3r разд.2 стл.14 стр.131</t>
  </si>
  <si>
    <t>Ф.F3r разд.2 стл.13 стр.132&gt;=Ф.F3r разд.2 стл.14 стр.132</t>
  </si>
  <si>
    <t>Ф.F3r разд.2 стл.13 стр.133&gt;=Ф.F3r разд.2 стл.14 стр.133</t>
  </si>
  <si>
    <t>Ф.F3r разд.2 стл.13 стр.134&gt;=Ф.F3r разд.2 стл.14 стр.134</t>
  </si>
  <si>
    <t>Ф.F3r разд.2 стл.13 стр.135&gt;=Ф.F3r разд.2 стл.14 стр.135</t>
  </si>
  <si>
    <t>Ф.F3r разд.2 стл.13 стр.136&gt;=Ф.F3r разд.2 стл.14 стр.136</t>
  </si>
  <si>
    <t>Ф.F3r разд.2 стл.13 стр.137&gt;=Ф.F3r разд.2 стл.14 стр.137</t>
  </si>
  <si>
    <t>Ф.F3r разд.2 стл.13 стр.138&gt;=Ф.F3r разд.2 стл.14 стр.138</t>
  </si>
  <si>
    <t>Ф.F3r разд.2 стл.13 стр.139&gt;=Ф.F3r разд.2 стл.14 стр.139</t>
  </si>
  <si>
    <t>Ф.F3r разд.2 стл.13 стр.14&gt;=Ф.F3r разд.2 стл.14 стр.14</t>
  </si>
  <si>
    <t>Ф.F3r разд.2 стл.13 стр.140&gt;=Ф.F3r разд.2 стл.14 стр.140</t>
  </si>
  <si>
    <t>Ф.F3r разд.2 стл.13 стр.141&gt;=Ф.F3r разд.2 стл.14 стр.141</t>
  </si>
  <si>
    <t>Ф.F3r разд.2 стл.13 стр.142&gt;=Ф.F3r разд.2 стл.14 стр.142</t>
  </si>
  <si>
    <t>Ф.F3r разд.2 стл.13 стр.143&gt;=Ф.F3r разд.2 стл.14 стр.143</t>
  </si>
  <si>
    <t>Ф.F3r разд.2 стл.13 стр.144&gt;=Ф.F3r разд.2 стл.14 стр.144</t>
  </si>
  <si>
    <t>Ф.F3r разд.2 стл.13 стр.145&gt;=Ф.F3r разд.2 стл.14 стр.145</t>
  </si>
  <si>
    <t>Ф.F3r разд.2 стл.13 стр.146&gt;=Ф.F3r разд.2 стл.14 стр.146</t>
  </si>
  <si>
    <t>Ф.F3r разд.2 стл.13 стр.147&gt;=Ф.F3r разд.2 стл.14 стр.147</t>
  </si>
  <si>
    <t>Ф.F3r разд.2 стл.13 стр.148&gt;=Ф.F3r разд.2 стл.14 стр.148</t>
  </si>
  <si>
    <t>Ф.F3r разд.2 стл.13 стр.149&gt;=Ф.F3r разд.2 стл.14 стр.149</t>
  </si>
  <si>
    <t>Ф.F3r разд.2 стл.13 стр.15&gt;=Ф.F3r разд.2 стл.14 стр.15</t>
  </si>
  <si>
    <t>Ф.F3r разд.2 стл.13 стр.150&gt;=Ф.F3r разд.2 стл.14 стр.150</t>
  </si>
  <si>
    <t>Ф.F3r разд.2 стл.13 стр.151&gt;=Ф.F3r разд.2 стл.14 стр.151</t>
  </si>
  <si>
    <t>Ф.F3r разд.2 стл.13 стр.152&gt;=Ф.F3r разд.2 стл.14 стр.152</t>
  </si>
  <si>
    <t>Ф.F3r разд.2 стл.13 стр.153&gt;=Ф.F3r разд.2 стл.14 стр.153</t>
  </si>
  <si>
    <t>Ф.F3r разд.2 стл.13 стр.154&gt;=Ф.F3r разд.2 стл.14 стр.154</t>
  </si>
  <si>
    <t>Ф.F3r разд.2 стл.13 стр.155&gt;=Ф.F3r разд.2 стл.14 стр.155</t>
  </si>
  <si>
    <t>Ф.F3r разд.2 стл.13 стр.156&gt;=Ф.F3r разд.2 стл.14 стр.156</t>
  </si>
  <si>
    <t>Ф.F3r разд.2 стл.13 стр.157&gt;=Ф.F3r разд.2 стл.14 стр.157</t>
  </si>
  <si>
    <t>Ф.F3r разд.2 стл.13 стр.158&gt;=Ф.F3r разд.2 стл.14 стр.158</t>
  </si>
  <si>
    <t>Ф.F3r разд.2 стл.13 стр.159&gt;=Ф.F3r разд.2 стл.14 стр.159</t>
  </si>
  <si>
    <t>Ф.F3r разд.2 стл.13 стр.16&gt;=Ф.F3r разд.2 стл.14 стр.16</t>
  </si>
  <si>
    <t>Ф.F3r разд.2 стл.13 стр.160&gt;=Ф.F3r разд.2 стл.14 стр.160</t>
  </si>
  <si>
    <t>Ф.F3r разд.2 стл.13 стр.161&gt;=Ф.F3r разд.2 стл.14 стр.161</t>
  </si>
  <si>
    <t>Ф.F3r разд.2 стл.13 стр.162&gt;=Ф.F3r разд.2 стл.14 стр.162</t>
  </si>
  <si>
    <t>Ф.F3r разд.2 стл.13 стр.163&gt;=Ф.F3r разд.2 стл.14 стр.163</t>
  </si>
  <si>
    <t>Ф.F3r разд.2 стл.13 стр.164&gt;=Ф.F3r разд.2 стл.14 стр.164</t>
  </si>
  <si>
    <t>Ф.F3r разд.2 стл.13 стр.165&gt;=Ф.F3r разд.2 стл.14 стр.165</t>
  </si>
  <si>
    <t>Ф.F3r разд.2 стл.13 стр.166&gt;=Ф.F3r разд.2 стл.14 стр.166</t>
  </si>
  <si>
    <t>Ф.F3r разд.2 стл.13 стр.167&gt;=Ф.F3r разд.2 стл.14 стр.167</t>
  </si>
  <si>
    <t>Ф.F3r разд.2 стл.13 стр.168&gt;=Ф.F3r разд.2 стл.14 стр.168</t>
  </si>
  <si>
    <t>Ф.F3r разд.2 стл.13 стр.169&gt;=Ф.F3r разд.2 стл.14 стр.169</t>
  </si>
  <si>
    <t>Ф.F3r разд.2 стл.13 стр.17&gt;=Ф.F3r разд.2 стл.14 стр.17</t>
  </si>
  <si>
    <t>Ф.F3r разд.2 стл.13 стр.170&gt;=Ф.F3r разд.2 стл.14 стр.170</t>
  </si>
  <si>
    <t>Ф.F3r разд.2 стл.13 стр.171&gt;=Ф.F3r разд.2 стл.14 стр.171</t>
  </si>
  <si>
    <t>Ф.F3r разд.2 стл.13 стр.172&gt;=Ф.F3r разд.2 стл.14 стр.172</t>
  </si>
  <si>
    <t>Ф.F3r разд.2 стл.13 стр.173&gt;=Ф.F3r разд.2 стл.14 стр.173</t>
  </si>
  <si>
    <t>Ф.F3r разд.2 стл.13 стр.174&gt;=Ф.F3r разд.2 стл.14 стр.174</t>
  </si>
  <si>
    <t>Ф.F3r разд.2 стл.13 стр.175&gt;=Ф.F3r разд.2 стл.14 стр.175</t>
  </si>
  <si>
    <t>Ф.F3r разд.2 стл.13 стр.176&gt;=Ф.F3r разд.2 стл.14 стр.176</t>
  </si>
  <si>
    <t>Ф.F3r разд.2 стл.13 стр.177&gt;=Ф.F3r разд.2 стл.14 стр.177</t>
  </si>
  <si>
    <t>Ф.F3r разд.2 стл.13 стр.178&gt;=Ф.F3r разд.2 стл.14 стр.178</t>
  </si>
  <si>
    <t>Ф.F3r разд.2 стл.13 стр.179&gt;=Ф.F3r разд.2 стл.14 стр.179</t>
  </si>
  <si>
    <t>Ф.F3r разд.2 стл.13 стр.18&gt;=Ф.F3r разд.2 стл.14 стр.18</t>
  </si>
  <si>
    <t>Ф.F3r разд.2 стл.13 стр.180&gt;=Ф.F3r разд.2 стл.14 стр.180</t>
  </si>
  <si>
    <t>Ф.F3r разд.2 стл.13 стр.181&gt;=Ф.F3r разд.2 стл.14 стр.181</t>
  </si>
  <si>
    <t>Ф.F3r разд.2 стл.13 стр.182&gt;=Ф.F3r разд.2 стл.14 стр.182</t>
  </si>
  <si>
    <t>Ф.F3r разд.2 стл.13 стр.183&gt;=Ф.F3r разд.2 стл.14 стр.183</t>
  </si>
  <si>
    <t>Ф.F3r разд.2 стл.13 стр.184&gt;=Ф.F3r разд.2 стл.14 стр.184</t>
  </si>
  <si>
    <t>Ф.F3r разд.2 стл.13 стр.185&gt;=Ф.F3r разд.2 стл.14 стр.185</t>
  </si>
  <si>
    <t>Ф.F3r разд.2 стл.13 стр.186&gt;=Ф.F3r разд.2 стл.14 стр.186</t>
  </si>
  <si>
    <t>Ф.F3r разд.2 стл.13 стр.187&gt;=Ф.F3r разд.2 стл.14 стр.187</t>
  </si>
  <si>
    <t>Ф.F3r разд.2 стл.13 стр.188&gt;=Ф.F3r разд.2 стл.14 стр.188</t>
  </si>
  <si>
    <t>Ф.F3r разд.2 стл.13 стр.189&gt;=Ф.F3r разд.2 стл.14 стр.189</t>
  </si>
  <si>
    <t>Ф.F3r разд.2 стл.13 стр.19&gt;=Ф.F3r разд.2 стл.14 стр.19</t>
  </si>
  <si>
    <t>Ф.F3r разд.2 стл.13 стр.190&gt;=Ф.F3r разд.2 стл.14 стр.190</t>
  </si>
  <si>
    <t>Ф.F3r разд.2 стл.13 стр.191&gt;=Ф.F3r разд.2 стл.14 стр.191</t>
  </si>
  <si>
    <t>Ф.F3r разд.2 стл.13 стр.192&gt;=Ф.F3r разд.2 стл.14 стр.192</t>
  </si>
  <si>
    <t>Ф.F3r разд.2 стл.13 стр.193&gt;=Ф.F3r разд.2 стл.14 стр.193</t>
  </si>
  <si>
    <t>Ф.F3r разд.2 стл.13 стр.194&gt;=Ф.F3r разд.2 стл.14 стр.194</t>
  </si>
  <si>
    <t>Ф.F3r разд.2 стл.13 стр.195&gt;=Ф.F3r разд.2 стл.14 стр.195</t>
  </si>
  <si>
    <t>Ф.F3r разд.2 стл.13 стр.196&gt;=Ф.F3r разд.2 стл.14 стр.196</t>
  </si>
  <si>
    <t>Ф.F3r разд.2 стл.13 стр.197&gt;=Ф.F3r разд.2 стл.14 стр.197</t>
  </si>
  <si>
    <t>Ф.F3r разд.2 стл.13 стр.198&gt;=Ф.F3r разд.2 стл.14 стр.198</t>
  </si>
  <si>
    <t>Ф.F3r разд.2 стл.13 стр.199&gt;=Ф.F3r разд.2 стл.14 стр.199</t>
  </si>
  <si>
    <t>Ф.F3r разд.2 стл.13 стр.2&gt;=Ф.F3r разд.2 стл.14 стр.2</t>
  </si>
  <si>
    <t>Ф.F3r разд.2 стл.13 стр.20&gt;=Ф.F3r разд.2 стл.14 стр.20</t>
  </si>
  <si>
    <t>Ф.F3r разд.2 стл.13 стр.200&gt;=Ф.F3r разд.2 стл.14 стр.200</t>
  </si>
  <si>
    <t>Ф.F3r разд.2 стл.13 стр.201&gt;=Ф.F3r разд.2 стл.14 стр.201</t>
  </si>
  <si>
    <t>Ф.F3r разд.2 стл.13 стр.202&gt;=Ф.F3r разд.2 стл.14 стр.202</t>
  </si>
  <si>
    <t>Ф.F3r разд.2 стл.13 стр.203&gt;=Ф.F3r разд.2 стл.14 стр.203</t>
  </si>
  <si>
    <t>Ф.F3r разд.2 стл.13 стр.204&gt;=Ф.F3r разд.2 стл.14 стр.204</t>
  </si>
  <si>
    <t>Ф.F3r разд.2 стл.13 стр.205&gt;=Ф.F3r разд.2 стл.14 стр.205</t>
  </si>
  <si>
    <t>Ф.F3r разд.2 стл.13 стр.206&gt;=Ф.F3r разд.2 стл.14 стр.206</t>
  </si>
  <si>
    <t>Ф.F3r разд.2 стл.13 стр.207&gt;=Ф.F3r разд.2 стл.14 стр.207</t>
  </si>
  <si>
    <t>Ф.F3r разд.2 стл.13 стр.208&gt;=Ф.F3r разд.2 стл.14 стр.208</t>
  </si>
  <si>
    <t>Ф.F3r разд.2 стл.13 стр.209&gt;=Ф.F3r разд.2 стл.14 стр.209</t>
  </si>
  <si>
    <t>Ф.F3r разд.2 стл.13 стр.21&gt;=Ф.F3r разд.2 стл.14 стр.21</t>
  </si>
  <si>
    <t>Ф.F3r разд.2 стл.13 стр.210&gt;=Ф.F3r разд.2 стл.14 стр.210</t>
  </si>
  <si>
    <t>Ф.F3r разд.2 стл.13 стр.211&gt;=Ф.F3r разд.2 стл.14 стр.211</t>
  </si>
  <si>
    <t>Ф.F3r разд.2 стл.13 стр.212&gt;=Ф.F3r разд.2 стл.14 стр.212</t>
  </si>
  <si>
    <t>Ф.F3r разд.2 стл.13 стр.213&gt;=Ф.F3r разд.2 стл.14 стр.213</t>
  </si>
  <si>
    <t>Ф.F3r разд.2 стл.13 стр.214&gt;=Ф.F3r разд.2 стл.14 стр.214</t>
  </si>
  <si>
    <t>Ф.F3r разд.2 стл.13 стр.215&gt;=Ф.F3r разд.2 стл.14 стр.215</t>
  </si>
  <si>
    <t>Ф.F3r разд.2 стл.13 стр.216&gt;=Ф.F3r разд.2 стл.14 стр.216</t>
  </si>
  <si>
    <t>Ф.F3r разд.2 стл.13 стр.217&gt;=Ф.F3r разд.2 стл.14 стр.217</t>
  </si>
  <si>
    <t>Ф.F3r разд.2 стл.13 стр.218&gt;=Ф.F3r разд.2 стл.14 стр.218</t>
  </si>
  <si>
    <t>Ф.F3r разд.2 стл.13 стр.219&gt;=Ф.F3r разд.2 стл.14 стр.219</t>
  </si>
  <si>
    <t>Ф.F3r разд.2 стл.13 стр.22&gt;=Ф.F3r разд.2 стл.14 стр.22</t>
  </si>
  <si>
    <t>Ф.F3r разд.2 стл.13 стр.220&gt;=Ф.F3r разд.2 стл.14 стр.220</t>
  </si>
  <si>
    <t>Ф.F3r разд.2 стл.13 стр.221&gt;=Ф.F3r разд.2 стл.14 стр.221</t>
  </si>
  <si>
    <t>Ф.F3r разд.2 стл.13 стр.222&gt;=Ф.F3r разд.2 стл.14 стр.222</t>
  </si>
  <si>
    <t>Ф.F3r разд.2 стл.13 стр.223&gt;=Ф.F3r разд.2 стл.14 стр.223</t>
  </si>
  <si>
    <t>Ф.F3r разд.2 стл.13 стр.224&gt;=Ф.F3r разд.2 стл.14 стр.224</t>
  </si>
  <si>
    <t>Ф.F3r разд.2 стл.13 стр.225&gt;=Ф.F3r разд.2 стл.14 стр.225</t>
  </si>
  <si>
    <t>Ф.F3r разд.2 стл.13 стр.226&gt;=Ф.F3r разд.2 стл.14 стр.226</t>
  </si>
  <si>
    <t>Ф.F3r разд.2 стл.13 стр.227&gt;=Ф.F3r разд.2 стл.14 стр.227</t>
  </si>
  <si>
    <t>Ф.F3r разд.2 стл.13 стр.228&gt;=Ф.F3r разд.2 стл.14 стр.228</t>
  </si>
  <si>
    <t>Ф.F3r разд.2 стл.13 стр.229&gt;=Ф.F3r разд.2 стл.14 стр.229</t>
  </si>
  <si>
    <t>Ф.F3r разд.2 стл.13 стр.23&gt;=Ф.F3r разд.2 стл.14 стр.23</t>
  </si>
  <si>
    <t>Ф.F3r разд.2 стл.13 стр.230&gt;=Ф.F3r разд.2 стл.14 стр.230</t>
  </si>
  <si>
    <t>Ф.F3r разд.2 стл.13 стр.231&gt;=Ф.F3r разд.2 стл.14 стр.231</t>
  </si>
  <si>
    <t>Ф.F3r разд.2 стл.13 стр.232&gt;=Ф.F3r разд.2 стл.14 стр.232</t>
  </si>
  <si>
    <t>Ф.F3r разд.2 стл.13 стр.233&gt;=Ф.F3r разд.2 стл.14 стр.233</t>
  </si>
  <si>
    <t>Ф.F3r разд.2 стл.13 стр.234&gt;=Ф.F3r разд.2 стл.14 стр.234</t>
  </si>
  <si>
    <t>Ф.F3r разд.2 стл.13 стр.235&gt;=Ф.F3r разд.2 стл.14 стр.235</t>
  </si>
  <si>
    <t>Ф.F3r разд.2 стл.13 стр.236&gt;=Ф.F3r разд.2 стл.14 стр.236</t>
  </si>
  <si>
    <t>Ф.F3r разд.2 стл.13 стр.237&gt;=Ф.F3r разд.2 стл.14 стр.237</t>
  </si>
  <si>
    <t>Ф.F3r разд.2 стл.13 стр.24&gt;=Ф.F3r разд.2 стл.14 стр.24</t>
  </si>
  <si>
    <t>Ф.F3r разд.2 стл.13 стр.25&gt;=Ф.F3r разд.2 стл.14 стр.25</t>
  </si>
  <si>
    <t>Ф.F3r разд.2 стл.13 стр.26&gt;=Ф.F3r разд.2 стл.14 стр.26</t>
  </si>
  <si>
    <t>Ф.F3r разд.2 стл.13 стр.27&gt;=Ф.F3r разд.2 стл.14 стр.27</t>
  </si>
  <si>
    <t>Ф.F3r разд.2 стл.13 стр.28&gt;=Ф.F3r разд.2 стл.14 стр.28</t>
  </si>
  <si>
    <t>Ф.F3r разд.2 стл.13 стр.29&gt;=Ф.F3r разд.2 стл.14 стр.29</t>
  </si>
  <si>
    <t>Ф.F3r разд.2 стл.13 стр.3&gt;=Ф.F3r разд.2 стл.14 стр.3</t>
  </si>
  <si>
    <t>Ф.F3r разд.2 стл.13 стр.30&gt;=Ф.F3r разд.2 стл.14 стр.30</t>
  </si>
  <si>
    <t>Ф.F3r разд.2 стл.13 стр.31&gt;=Ф.F3r разд.2 стл.14 стр.31</t>
  </si>
  <si>
    <t>Ф.F3r разд.2 стл.13 стр.32&gt;=Ф.F3r разд.2 стл.14 стр.32</t>
  </si>
  <si>
    <t>Ф.F3r разд.2 стл.13 стр.33&gt;=Ф.F3r разд.2 стл.14 стр.33</t>
  </si>
  <si>
    <t>Ф.F3r разд.2 стл.13 стр.34&gt;=Ф.F3r разд.2 стл.14 стр.34</t>
  </si>
  <si>
    <t>Ф.F3r разд.2 стл.13 стр.35&gt;=Ф.F3r разд.2 стл.14 стр.35</t>
  </si>
  <si>
    <t>Ф.F3r разд.2 стл.13 стр.36&gt;=Ф.F3r разд.2 стл.14 стр.36</t>
  </si>
  <si>
    <t>Ф.F3r разд.2 стл.13 стр.37&gt;=Ф.F3r разд.2 стл.14 стр.37</t>
  </si>
  <si>
    <t>Ф.F3r разд.2 стл.13 стр.38&gt;=Ф.F3r разд.2 стл.14 стр.38</t>
  </si>
  <si>
    <t>Ф.F3r разд.2 стл.13 стр.39&gt;=Ф.F3r разд.2 стл.14 стр.39</t>
  </si>
  <si>
    <t>Ф.F3r разд.2 стл.13 стр.4&gt;=Ф.F3r разд.2 стл.14 стр.4</t>
  </si>
  <si>
    <t>Ф.F3r разд.2 стл.13 стр.40&gt;=Ф.F3r разд.2 стл.14 стр.40</t>
  </si>
  <si>
    <t>Ф.F3r разд.2 стл.13 стр.41&gt;=Ф.F3r разд.2 стл.14 стр.41</t>
  </si>
  <si>
    <t>Ф.F3r разд.2 стл.13 стр.42&gt;=Ф.F3r разд.2 стл.14 стр.42</t>
  </si>
  <si>
    <t>Ф.F3r разд.2 стл.13 стр.43&gt;=Ф.F3r разд.2 стл.14 стр.43</t>
  </si>
  <si>
    <t>Ф.F3r разд.2 стл.13 стр.44&gt;=Ф.F3r разд.2 стл.14 стр.44</t>
  </si>
  <si>
    <t>Ф.F3r разд.2 стл.13 стр.45&gt;=Ф.F3r разд.2 стл.14 стр.45</t>
  </si>
  <si>
    <t>Ф.F3r разд.2 стл.13 стр.46&gt;=Ф.F3r разд.2 стл.14 стр.46</t>
  </si>
  <si>
    <t>Ф.F3r разд.2 стл.13 стр.47&gt;=Ф.F3r разд.2 стл.14 стр.47</t>
  </si>
  <si>
    <t>Ф.F3r разд.2 стл.13 стр.48&gt;=Ф.F3r разд.2 стл.14 стр.48</t>
  </si>
  <si>
    <t>Ф.F3r разд.2 стл.13 стр.49&gt;=Ф.F3r разд.2 стл.14 стр.49</t>
  </si>
  <si>
    <t>Ф.F3r разд.2 стл.13 стр.5&gt;=Ф.F3r разд.2 стл.14 стр.5</t>
  </si>
  <si>
    <t>Ф.F3r разд.2 стл.13 стр.50&gt;=Ф.F3r разд.2 стл.14 стр.50</t>
  </si>
  <si>
    <t>Ф.F3r разд.2 стл.13 стр.51&gt;=Ф.F3r разд.2 стл.14 стр.51</t>
  </si>
  <si>
    <t>Ф.F3r разд.2 стл.13 стр.52&gt;=Ф.F3r разд.2 стл.14 стр.52</t>
  </si>
  <si>
    <t>Ф.F3r разд.2 стл.13 стр.53&gt;=Ф.F3r разд.2 стл.14 стр.53</t>
  </si>
  <si>
    <t>Ф.F3r разд.2 стл.13 стр.54&gt;=Ф.F3r разд.2 стл.14 стр.54</t>
  </si>
  <si>
    <t>Ф.F3r разд.2 стл.13 стр.55&gt;=Ф.F3r разд.2 стл.14 стр.55</t>
  </si>
  <si>
    <t>Ф.F3r разд.2 стл.13 стр.56&gt;=Ф.F3r разд.2 стл.14 стр.56</t>
  </si>
  <si>
    <t>Ф.F3r разд.2 стл.13 стр.57&gt;=Ф.F3r разд.2 стл.14 стр.57</t>
  </si>
  <si>
    <t>Ф.F3r разд.2 стл.13 стр.58&gt;=Ф.F3r разд.2 стл.14 стр.58</t>
  </si>
  <si>
    <t>Ф.F3r разд.2 стл.13 стр.59&gt;=Ф.F3r разд.2 стл.14 стр.59</t>
  </si>
  <si>
    <t>Ф.F3r разд.2 стл.13 стр.6&gt;=Ф.F3r разд.2 стл.14 стр.6</t>
  </si>
  <si>
    <t>Ф.F3r разд.2 стл.13 стр.60&gt;=Ф.F3r разд.2 стл.14 стр.60</t>
  </si>
  <si>
    <t>Ф.F3r разд.2 стл.13 стр.61&gt;=Ф.F3r разд.2 стл.14 стр.61</t>
  </si>
  <si>
    <t>Ф.F3r разд.2 стл.13 стр.62&gt;=Ф.F3r разд.2 стл.14 стр.62</t>
  </si>
  <si>
    <t>Ф.F3r разд.2 стл.13 стр.63&gt;=Ф.F3r разд.2 стл.14 стр.63</t>
  </si>
  <si>
    <t>Ф.F3r разд.2 стл.13 стр.64&gt;=Ф.F3r разд.2 стл.14 стр.64</t>
  </si>
  <si>
    <t>Ф.F3r разд.2 стл.13 стр.65&gt;=Ф.F3r разд.2 стл.14 стр.65</t>
  </si>
  <si>
    <t>Ф.F3r разд.2 стл.13 стр.66&gt;=Ф.F3r разд.2 стл.14 стр.66</t>
  </si>
  <si>
    <t>Ф.F3r разд.2 стл.13 стр.67&gt;=Ф.F3r разд.2 стл.14 стр.67</t>
  </si>
  <si>
    <t>Ф.F3r разд.2 стл.13 стр.68&gt;=Ф.F3r разд.2 стл.14 стр.68</t>
  </si>
  <si>
    <t>Ф.F3r разд.2 стл.13 стр.69&gt;=Ф.F3r разд.2 стл.14 стр.69</t>
  </si>
  <si>
    <t>Ф.F3r разд.2 стл.13 стр.7&gt;=Ф.F3r разд.2 стл.14 стр.7</t>
  </si>
  <si>
    <t>Ф.F3r разд.2 стл.13 стр.70&gt;=Ф.F3r разд.2 стл.14 стр.70</t>
  </si>
  <si>
    <t>Ф.F3r разд.2 стл.13 стр.71&gt;=Ф.F3r разд.2 стл.14 стр.71</t>
  </si>
  <si>
    <t>Ф.F3r разд.2 стл.13 стр.72&gt;=Ф.F3r разд.2 стл.14 стр.72</t>
  </si>
  <si>
    <t>Ф.F3r разд.2 стл.13 стр.73&gt;=Ф.F3r разд.2 стл.14 стр.73</t>
  </si>
  <si>
    <t>Ф.F3r разд.2 стл.13 стр.74&gt;=Ф.F3r разд.2 стл.14 стр.74</t>
  </si>
  <si>
    <t>Ф.F3r разд.2 стл.13 стр.75&gt;=Ф.F3r разд.2 стл.14 стр.75</t>
  </si>
  <si>
    <t>Ф.F3r разд.2 стл.13 стр.76&gt;=Ф.F3r разд.2 стл.14 стр.76</t>
  </si>
  <si>
    <t>Ф.F3r разд.2 стл.13 стр.77&gt;=Ф.F3r разд.2 стл.14 стр.77</t>
  </si>
  <si>
    <t>Ф.F3r разд.2 стл.13 стр.78&gt;=Ф.F3r разд.2 стл.14 стр.78</t>
  </si>
  <si>
    <t>Ф.F3r разд.2 стл.13 стр.79&gt;=Ф.F3r разд.2 стл.14 стр.79</t>
  </si>
  <si>
    <t>Ф.F3r разд.2 стл.13 стр.8&gt;=Ф.F3r разд.2 стл.14 стр.8</t>
  </si>
  <si>
    <t>Ф.F3r разд.2 стл.13 стр.80&gt;=Ф.F3r разд.2 стл.14 стр.80</t>
  </si>
  <si>
    <t>Ф.F3r разд.2 стл.13 стр.81&gt;=Ф.F3r разд.2 стл.14 стр.81</t>
  </si>
  <si>
    <t>Ф.F3r разд.2 стл.13 стр.82&gt;=Ф.F3r разд.2 стл.14 стр.82</t>
  </si>
  <si>
    <t>Ф.F3r разд.2 стл.13 стр.83&gt;=Ф.F3r разд.2 стл.14 стр.83</t>
  </si>
  <si>
    <t>Ф.F3r разд.2 стл.13 стр.84&gt;=Ф.F3r разд.2 стл.14 стр.84</t>
  </si>
  <si>
    <t>Ф.F3r разд.2 стл.13 стр.85&gt;=Ф.F3r разд.2 стл.14 стр.85</t>
  </si>
  <si>
    <t>Ф.F3r разд.2 стл.13 стр.86&gt;=Ф.F3r разд.2 стл.14 стр.86</t>
  </si>
  <si>
    <t>Ф.F3r разд.2 стл.13 стр.87&gt;=Ф.F3r разд.2 стл.14 стр.87</t>
  </si>
  <si>
    <t>Ф.F3r разд.2 стл.13 стр.88&gt;=Ф.F3r разд.2 стл.14 стр.88</t>
  </si>
  <si>
    <t>Ф.F3r разд.2 стл.13 стр.89&gt;=Ф.F3r разд.2 стл.14 стр.89</t>
  </si>
  <si>
    <t>Ф.F3r разд.2 стл.13 стр.9&gt;=Ф.F3r разд.2 стл.14 стр.9</t>
  </si>
  <si>
    <t>Ф.F3r разд.2 стл.13 стр.90&gt;=Ф.F3r разд.2 стл.14 стр.90</t>
  </si>
  <si>
    <t>Ф.F3r разд.2 стл.13 стр.91&gt;=Ф.F3r разд.2 стл.14 стр.91</t>
  </si>
  <si>
    <t>Ф.F3r разд.2 стл.13 стр.92&gt;=Ф.F3r разд.2 стл.14 стр.92</t>
  </si>
  <si>
    <t>Ф.F3r разд.2 стл.13 стр.93&gt;=Ф.F3r разд.2 стл.14 стр.93</t>
  </si>
  <si>
    <t>Ф.F3r разд.2 стл.13 стр.94&gt;=Ф.F3r разд.2 стл.14 стр.94</t>
  </si>
  <si>
    <t>Ф.F3r разд.2 стл.13 стр.95&gt;=Ф.F3r разд.2 стл.14 стр.95</t>
  </si>
  <si>
    <t>Ф.F3r разд.2 стл.13 стр.96&gt;=Ф.F3r разд.2 стл.14 стр.96</t>
  </si>
  <si>
    <t>Ф.F3r разд.2 стл.13 стр.97&gt;=Ф.F3r разд.2 стл.14 стр.97</t>
  </si>
  <si>
    <t>Ф.F3r разд.2 стл.13 стр.98&gt;=Ф.F3r разд.2 стл.14 стр.98</t>
  </si>
  <si>
    <t>Ф.F3r разд.2 стл.13 стр.99&gt;=Ф.F3r разд.2 стл.14 стр.99</t>
  </si>
  <si>
    <t>Ф.F3r разд.2 сумма стл.1-2 стр.1=Ф.F3r разд.2 стл.17 стр.1+Ф.F3r разд.2 стл.19 стр.1+Ф.F3r разд.2 стл.21 стр.1</t>
  </si>
  <si>
    <t>Ф.F3r разд.2 сумма стл.1-2 стр.10=Ф.F3r разд.2 стл.17 стр.10+Ф.F3r разд.2 стл.19 стр.10+Ф.F3r разд.2 стл.21 стр.10</t>
  </si>
  <si>
    <t>Ф.F3r разд.2 сумма стл.1-2 стр.100=Ф.F3r разд.2 стл.17 стр.100+Ф.F3r разд.2 стл.19 стр.100+Ф.F3r разд.2 стл.21 стр.100</t>
  </si>
  <si>
    <t>Ф.F3r разд.2 сумма стл.1-2 стр.101=Ф.F3r разд.2 стл.17 стр.101+Ф.F3r разд.2 стл.19 стр.101+Ф.F3r разд.2 стл.21 стр.101</t>
  </si>
  <si>
    <t>Ф.F3r разд.2 сумма стл.1-2 стр.102=Ф.F3r разд.2 стл.17 стр.102+Ф.F3r разд.2 стл.19 стр.102+Ф.F3r разд.2 стл.21 стр.102</t>
  </si>
  <si>
    <t>Ф.F3r разд.2 сумма стл.1-2 стр.103=Ф.F3r разд.2 стл.17 стр.103+Ф.F3r разд.2 стл.19 стр.103+Ф.F3r разд.2 стл.21 стр.103</t>
  </si>
  <si>
    <t>Ф.F3r разд.2 сумма стл.1-2 стр.104=Ф.F3r разд.2 стл.17 стр.104+Ф.F3r разд.2 стл.19 стр.104+Ф.F3r разд.2 стл.21 стр.104</t>
  </si>
  <si>
    <t>Ф.F3r разд.2 сумма стл.1-2 стр.105=Ф.F3r разд.2 стл.17 стр.105+Ф.F3r разд.2 стл.19 стр.105+Ф.F3r разд.2 стл.21 стр.105</t>
  </si>
  <si>
    <t>Ф.F3r разд.2 сумма стл.1-2 стр.106=Ф.F3r разд.2 стл.17 стр.106+Ф.F3r разд.2 стл.19 стр.106+Ф.F3r разд.2 стл.21 стр.106</t>
  </si>
  <si>
    <t>Ф.F3r разд.2 сумма стл.1-2 стр.107=Ф.F3r разд.2 стл.17 стр.107+Ф.F3r разд.2 стл.19 стр.107+Ф.F3r разд.2 стл.21 стр.107</t>
  </si>
  <si>
    <t>Ф.F3r разд.2 сумма стл.1-2 стр.108=Ф.F3r разд.2 стл.17 стр.108+Ф.F3r разд.2 стл.19 стр.108+Ф.F3r разд.2 стл.21 стр.108</t>
  </si>
  <si>
    <t>Ф.F3r разд.2 сумма стл.1-2 стр.109=Ф.F3r разд.2 стл.17 стр.109+Ф.F3r разд.2 стл.19 стр.109+Ф.F3r разд.2 стл.21 стр.109</t>
  </si>
  <si>
    <t>Ф.F3r разд.2 сумма стл.1-2 стр.11=Ф.F3r разд.2 стл.17 стр.11+Ф.F3r разд.2 стл.19 стр.11+Ф.F3r разд.2 стл.21 стр.11</t>
  </si>
  <si>
    <t>Ф.F3r разд.2 сумма стл.1-2 стр.110=Ф.F3r разд.2 стл.17 стр.110+Ф.F3r разд.2 стл.19 стр.110+Ф.F3r разд.2 стл.21 стр.110</t>
  </si>
  <si>
    <t>Ф.F3r разд.2 сумма стл.1-2 стр.111=Ф.F3r разд.2 стл.17 стр.111+Ф.F3r разд.2 стл.19 стр.111+Ф.F3r разд.2 стл.21 стр.111</t>
  </si>
  <si>
    <t>Ф.F3r разд.2 сумма стл.1-2 стр.112=Ф.F3r разд.2 стл.17 стр.112+Ф.F3r разд.2 стл.19 стр.112+Ф.F3r разд.2 стл.21 стр.112</t>
  </si>
  <si>
    <t>Ф.F3r разд.2 сумма стл.1-2 стр.113=Ф.F3r разд.2 стл.17 стр.113+Ф.F3r разд.2 стл.19 стр.113+Ф.F3r разд.2 стл.21 стр.113</t>
  </si>
  <si>
    <t>Ф.F3r разд.2 сумма стл.1-2 стр.114=Ф.F3r разд.2 стл.17 стр.114+Ф.F3r разд.2 стл.19 стр.114+Ф.F3r разд.2 стл.21 стр.114</t>
  </si>
  <si>
    <t>Ф.F3r разд.2 сумма стл.1-2 стр.115=Ф.F3r разд.2 стл.17 стр.115+Ф.F3r разд.2 стл.19 стр.115+Ф.F3r разд.2 стл.21 стр.115</t>
  </si>
  <si>
    <t>Ф.F3r разд.2 сумма стл.1-2 стр.116=Ф.F3r разд.2 стл.17 стр.116+Ф.F3r разд.2 стл.19 стр.116+Ф.F3r разд.2 стл.21 стр.116</t>
  </si>
  <si>
    <t>Ф.F3r разд.2 сумма стл.1-2 стр.117=Ф.F3r разд.2 стл.17 стр.117+Ф.F3r разд.2 стл.19 стр.117+Ф.F3r разд.2 стл.21 стр.117</t>
  </si>
  <si>
    <t>Ф.F3r разд.2 сумма стл.1-2 стр.118=Ф.F3r разд.2 стл.17 стр.118+Ф.F3r разд.2 стл.19 стр.118+Ф.F3r разд.2 стл.21 стр.118</t>
  </si>
  <si>
    <t>Ф.F3r разд.2 сумма стл.1-2 стр.119=Ф.F3r разд.2 стл.17 стр.119+Ф.F3r разд.2 стл.19 стр.119+Ф.F3r разд.2 стл.21 стр.119</t>
  </si>
  <si>
    <t>Ф.F3r разд.2 сумма стл.1-2 стр.12=Ф.F3r разд.2 стл.17 стр.12+Ф.F3r разд.2 стл.19 стр.12+Ф.F3r разд.2 стл.21 стр.12</t>
  </si>
  <si>
    <t>Ф.F3r разд.2 сумма стл.1-2 стр.120=Ф.F3r разд.2 стл.17 стр.120+Ф.F3r разд.2 стл.19 стр.120+Ф.F3r разд.2 стл.21 стр.120</t>
  </si>
  <si>
    <t>Ф.F3r разд.2 сумма стл.1-2 стр.121=Ф.F3r разд.2 стл.17 стр.121+Ф.F3r разд.2 стл.19 стр.121+Ф.F3r разд.2 стл.21 стр.121</t>
  </si>
  <si>
    <t>Ф.F3r разд.2 сумма стл.1-2 стр.122=Ф.F3r разд.2 стл.17 стр.122+Ф.F3r разд.2 стл.19 стр.122+Ф.F3r разд.2 стл.21 стр.122</t>
  </si>
  <si>
    <t>Ф.F3r разд.2 сумма стл.1-2 стр.123=Ф.F3r разд.2 стл.17 стр.123+Ф.F3r разд.2 стл.19 стр.123+Ф.F3r разд.2 стл.21 стр.123</t>
  </si>
  <si>
    <t>Ф.F3r разд.2 сумма стл.1-2 стр.124=Ф.F3r разд.2 стл.17 стр.124+Ф.F3r разд.2 стл.19 стр.124+Ф.F3r разд.2 стл.21 стр.124</t>
  </si>
  <si>
    <t>Ф.F3r разд.2 сумма стл.1-2 стр.125=Ф.F3r разд.2 стл.17 стр.125+Ф.F3r разд.2 стл.19 стр.125+Ф.F3r разд.2 стл.21 стр.125</t>
  </si>
  <si>
    <t>Ф.F3r разд.2 сумма стл.1-2 стр.126=Ф.F3r разд.2 стл.17 стр.126+Ф.F3r разд.2 стл.19 стр.126+Ф.F3r разд.2 стл.21 стр.126</t>
  </si>
  <si>
    <t>Ф.F3r разд.2 сумма стл.1-2 стр.127=Ф.F3r разд.2 стл.17 стр.127+Ф.F3r разд.2 стл.19 стр.127+Ф.F3r разд.2 стл.21 стр.127</t>
  </si>
  <si>
    <t>Ф.F3r разд.2 сумма стл.1-2 стр.128=Ф.F3r разд.2 стл.17 стр.128+Ф.F3r разд.2 стл.19 стр.128+Ф.F3r разд.2 стл.21 стр.128</t>
  </si>
  <si>
    <t>Ф.F3r разд.2 сумма стл.1-2 стр.129=Ф.F3r разд.2 стл.17 стр.129+Ф.F3r разд.2 стл.19 стр.129+Ф.F3r разд.2 стл.21 стр.129</t>
  </si>
  <si>
    <t>Ф.F3r разд.2 сумма стл.1-2 стр.13=Ф.F3r разд.2 стл.17 стр.13+Ф.F3r разд.2 стл.19 стр.13+Ф.F3r разд.2 стл.21 стр.13</t>
  </si>
  <si>
    <t>Ф.F3r разд.2 сумма стл.1-2 стр.130=Ф.F3r разд.2 стл.17 стр.130+Ф.F3r разд.2 стл.19 стр.130+Ф.F3r разд.2 стл.21 стр.130</t>
  </si>
  <si>
    <t>Ф.F3r разд.2 сумма стл.1-2 стр.131=Ф.F3r разд.2 стл.17 стр.131+Ф.F3r разд.2 стл.19 стр.131+Ф.F3r разд.2 стл.21 стр.131</t>
  </si>
  <si>
    <t>Ф.F3r разд.2 сумма стл.1-2 стр.132=Ф.F3r разд.2 стл.17 стр.132+Ф.F3r разд.2 стл.19 стр.132+Ф.F3r разд.2 стл.21 стр.132</t>
  </si>
  <si>
    <t>Ф.F3r разд.2 сумма стл.1-2 стр.133=Ф.F3r разд.2 стл.17 стр.133+Ф.F3r разд.2 стл.19 стр.133+Ф.F3r разд.2 стл.21 стр.133</t>
  </si>
  <si>
    <t>Ф.F3r разд.2 сумма стл.1-2 стр.134=Ф.F3r разд.2 стл.17 стр.134+Ф.F3r разд.2 стл.19 стр.134+Ф.F3r разд.2 стл.21 стр.134</t>
  </si>
  <si>
    <t>Ф.F3r разд.2 сумма стл.1-2 стр.135=Ф.F3r разд.2 стл.17 стр.135+Ф.F3r разд.2 стл.19 стр.135+Ф.F3r разд.2 стл.21 стр.135</t>
  </si>
  <si>
    <t>Ф.F3r разд.2 сумма стл.1-2 стр.136=Ф.F3r разд.2 стл.17 стр.136+Ф.F3r разд.2 стл.19 стр.136+Ф.F3r разд.2 стл.21 стр.136</t>
  </si>
  <si>
    <t>Ф.F3r разд.2 сумма стл.1-2 стр.137=Ф.F3r разд.2 стл.17 стр.137+Ф.F3r разд.2 стл.19 стр.137+Ф.F3r разд.2 стл.21 стр.137</t>
  </si>
  <si>
    <t>Ф.F3r разд.2 сумма стл.1-2 стр.138=Ф.F3r разд.2 стл.17 стр.138+Ф.F3r разд.2 стл.19 стр.138+Ф.F3r разд.2 стл.21 стр.138</t>
  </si>
  <si>
    <t>Ф.F3r разд.2 сумма стл.1-2 стр.139=Ф.F3r разд.2 стл.17 стр.139+Ф.F3r разд.2 стл.19 стр.139+Ф.F3r разд.2 стл.21 стр.139</t>
  </si>
  <si>
    <t>Ф.F3r разд.2 сумма стл.1-2 стр.14=Ф.F3r разд.2 стл.17 стр.14+Ф.F3r разд.2 стл.19 стр.14+Ф.F3r разд.2 стл.21 стр.14</t>
  </si>
  <si>
    <t>Ф.F3r разд.2 сумма стл.1-2 стр.140=Ф.F3r разд.2 стл.17 стр.140+Ф.F3r разд.2 стл.19 стр.140+Ф.F3r разд.2 стл.21 стр.140</t>
  </si>
  <si>
    <t>Ф.F3r разд.2 сумма стл.1-2 стр.141=Ф.F3r разд.2 стл.17 стр.141+Ф.F3r разд.2 стл.19 стр.141+Ф.F3r разд.2 стл.21 стр.141</t>
  </si>
  <si>
    <t>Ф.F3r разд.2 сумма стл.1-2 стр.142=Ф.F3r разд.2 стл.17 стр.142+Ф.F3r разд.2 стл.19 стр.142+Ф.F3r разд.2 стл.21 стр.142</t>
  </si>
  <si>
    <t>Ф.F3r разд.2 сумма стл.1-2 стр.143=Ф.F3r разд.2 стл.17 стр.143+Ф.F3r разд.2 стл.19 стр.143+Ф.F3r разд.2 стл.21 стр.143</t>
  </si>
  <si>
    <t>Ф.F3r разд.2 сумма стл.1-2 стр.144=Ф.F3r разд.2 стл.17 стр.144+Ф.F3r разд.2 стл.19 стр.144+Ф.F3r разд.2 стл.21 стр.144</t>
  </si>
  <si>
    <t>Ф.F3r разд.2 сумма стл.1-2 стр.145=Ф.F3r разд.2 стл.17 стр.145+Ф.F3r разд.2 стл.19 стр.145+Ф.F3r разд.2 стл.21 стр.145</t>
  </si>
  <si>
    <t>Ф.F3r разд.2 сумма стл.1-2 стр.146=Ф.F3r разд.2 стл.17 стр.146+Ф.F3r разд.2 стл.19 стр.146+Ф.F3r разд.2 стл.21 стр.146</t>
  </si>
  <si>
    <t>Ф.F3r разд.2 сумма стл.1-2 стр.147=Ф.F3r разд.2 стл.17 стр.147+Ф.F3r разд.2 стл.19 стр.147+Ф.F3r разд.2 стл.21 стр.147</t>
  </si>
  <si>
    <t>Ф.F3r разд.2 сумма стл.1-2 стр.148=Ф.F3r разд.2 стл.17 стр.148+Ф.F3r разд.2 стл.19 стр.148+Ф.F3r разд.2 стл.21 стр.148</t>
  </si>
  <si>
    <t>Ф.F3r разд.2 сумма стл.1-2 стр.149=Ф.F3r разд.2 стл.17 стр.149+Ф.F3r разд.2 стл.19 стр.149+Ф.F3r разд.2 стл.21 стр.149</t>
  </si>
  <si>
    <t>Ф.F3r разд.2 сумма стл.1-2 стр.15=Ф.F3r разд.2 стл.17 стр.15+Ф.F3r разд.2 стл.19 стр.15+Ф.F3r разд.2 стл.21 стр.15</t>
  </si>
  <si>
    <t>Ф.F3r разд.2 сумма стл.1-2 стр.150=Ф.F3r разд.2 стл.17 стр.150+Ф.F3r разд.2 стл.19 стр.150+Ф.F3r разд.2 стл.21 стр.150</t>
  </si>
  <si>
    <t>Ф.F3r разд.2 сумма стл.1-2 стр.151=Ф.F3r разд.2 стл.17 стр.151+Ф.F3r разд.2 стл.19 стр.151+Ф.F3r разд.2 стл.21 стр.151</t>
  </si>
  <si>
    <t>Ф.F3r разд.2 сумма стл.1-2 стр.152=Ф.F3r разд.2 стл.17 стр.152+Ф.F3r разд.2 стл.19 стр.152+Ф.F3r разд.2 стл.21 стр.152</t>
  </si>
  <si>
    <t>Ф.F3r разд.2 сумма стл.1-2 стр.153=Ф.F3r разд.2 стл.17 стр.153+Ф.F3r разд.2 стл.19 стр.153+Ф.F3r разд.2 стл.21 стр.153</t>
  </si>
  <si>
    <t>Ф.F3r разд.2 сумма стл.1-2 стр.154=Ф.F3r разд.2 стл.17 стр.154+Ф.F3r разд.2 стл.19 стр.154+Ф.F3r разд.2 стл.21 стр.154</t>
  </si>
  <si>
    <t>Ф.F3r разд.2 сумма стл.1-2 стр.155=Ф.F3r разд.2 стл.17 стр.155+Ф.F3r разд.2 стл.19 стр.155+Ф.F3r разд.2 стл.21 стр.155</t>
  </si>
  <si>
    <t>Ф.F3r разд.2 сумма стл.1-2 стр.156=Ф.F3r разд.2 стл.17 стр.156+Ф.F3r разд.2 стл.19 стр.156+Ф.F3r разд.2 стл.21 стр.156</t>
  </si>
  <si>
    <t>Ф.F3r разд.2 сумма стл.1-2 стр.157=Ф.F3r разд.2 стл.17 стр.157+Ф.F3r разд.2 стл.19 стр.157+Ф.F3r разд.2 стл.21 стр.157</t>
  </si>
  <si>
    <t>Ф.F3r разд.2 сумма стл.1-2 стр.158=Ф.F3r разд.2 стл.17 стр.158+Ф.F3r разд.2 стл.19 стр.158+Ф.F3r разд.2 стл.21 стр.158</t>
  </si>
  <si>
    <t>Ф.F3r разд.2 сумма стл.1-2 стр.159=Ф.F3r разд.2 стл.17 стр.159+Ф.F3r разд.2 стл.19 стр.159+Ф.F3r разд.2 стл.21 стр.159</t>
  </si>
  <si>
    <t>Ф.F3r разд.2 сумма стл.1-2 стр.16=Ф.F3r разд.2 стл.17 стр.16+Ф.F3r разд.2 стл.19 стр.16+Ф.F3r разд.2 стл.21 стр.16</t>
  </si>
  <si>
    <t>Ф.F3r разд.2 сумма стл.1-2 стр.160=Ф.F3r разд.2 стл.17 стр.160+Ф.F3r разд.2 стл.19 стр.160+Ф.F3r разд.2 стл.21 стр.160</t>
  </si>
  <si>
    <t>Ф.F3r разд.2 сумма стл.1-2 стр.161=Ф.F3r разд.2 стл.17 стр.161+Ф.F3r разд.2 стл.19 стр.161+Ф.F3r разд.2 стл.21 стр.161</t>
  </si>
  <si>
    <t>Ф.F3r разд.2 сумма стл.1-2 стр.162=Ф.F3r разд.2 стл.17 стр.162+Ф.F3r разд.2 стл.19 стр.162+Ф.F3r разд.2 стл.21 стр.162</t>
  </si>
  <si>
    <t>Ф.F3r разд.2 сумма стл.1-2 стр.163=Ф.F3r разд.2 стл.17 стр.163+Ф.F3r разд.2 стл.19 стр.163+Ф.F3r разд.2 стл.21 стр.163</t>
  </si>
  <si>
    <t>Ф.F3r разд.2 сумма стл.1-2 стр.164=Ф.F3r разд.2 стл.17 стр.164+Ф.F3r разд.2 стл.19 стр.164+Ф.F3r разд.2 стл.21 стр.164</t>
  </si>
  <si>
    <t>Ф.F3r разд.2 сумма стл.1-2 стр.165=Ф.F3r разд.2 стл.17 стр.165+Ф.F3r разд.2 стл.19 стр.165+Ф.F3r разд.2 стл.21 стр.165</t>
  </si>
  <si>
    <t>Ф.F3r разд.2 сумма стл.1-2 стр.166=Ф.F3r разд.2 стл.17 стр.166+Ф.F3r разд.2 стл.19 стр.166+Ф.F3r разд.2 стл.21 стр.166</t>
  </si>
  <si>
    <t>Ф.F3r разд.2 сумма стл.1-2 стр.167=Ф.F3r разд.2 стл.17 стр.167+Ф.F3r разд.2 стл.19 стр.167+Ф.F3r разд.2 стл.21 стр.167</t>
  </si>
  <si>
    <t>Ф.F3r разд.2 сумма стл.1-2 стр.168=Ф.F3r разд.2 стл.17 стр.168+Ф.F3r разд.2 стл.19 стр.168+Ф.F3r разд.2 стл.21 стр.168</t>
  </si>
  <si>
    <t>Ф.F3r разд.2 сумма стл.1-2 стр.169=Ф.F3r разд.2 стл.17 стр.169+Ф.F3r разд.2 стл.19 стр.169+Ф.F3r разд.2 стл.21 стр.169</t>
  </si>
  <si>
    <t>Ф.F3r разд.2 сумма стл.1-2 стр.17=Ф.F3r разд.2 стл.17 стр.17+Ф.F3r разд.2 стл.19 стр.17+Ф.F3r разд.2 стл.21 стр.17</t>
  </si>
  <si>
    <t>Ф.F3r разд.2 сумма стл.1-2 стр.170=Ф.F3r разд.2 стл.17 стр.170+Ф.F3r разд.2 стл.19 стр.170+Ф.F3r разд.2 стл.21 стр.170</t>
  </si>
  <si>
    <t>Ф.F3r разд.2 сумма стл.1-2 стр.171=Ф.F3r разд.2 стл.17 стр.171+Ф.F3r разд.2 стл.19 стр.171+Ф.F3r разд.2 стл.21 стр.171</t>
  </si>
  <si>
    <t>Ф.F3r разд.2 сумма стл.1-2 стр.172=Ф.F3r разд.2 стл.17 стр.172+Ф.F3r разд.2 стл.19 стр.172+Ф.F3r разд.2 стл.21 стр.172</t>
  </si>
  <si>
    <t>Ф.F3r разд.2 сумма стл.1-2 стр.173=Ф.F3r разд.2 стл.17 стр.173+Ф.F3r разд.2 стл.19 стр.173+Ф.F3r разд.2 стл.21 стр.173</t>
  </si>
  <si>
    <t>Ф.F3r разд.2 сумма стл.1-2 стр.174=Ф.F3r разд.2 стл.17 стр.174+Ф.F3r разд.2 стл.19 стр.174+Ф.F3r разд.2 стл.21 стр.174</t>
  </si>
  <si>
    <t>Ф.F3r разд.2 сумма стл.1-2 стр.175=Ф.F3r разд.2 стл.17 стр.175+Ф.F3r разд.2 стл.19 стр.175+Ф.F3r разд.2 стл.21 стр.175</t>
  </si>
  <si>
    <t>Ф.F3r разд.2 сумма стл.1-2 стр.176=Ф.F3r разд.2 стл.17 стр.176+Ф.F3r разд.2 стл.19 стр.176+Ф.F3r разд.2 стл.21 стр.176</t>
  </si>
  <si>
    <t>Ф.F3r разд.2 сумма стл.1-2 стр.177=Ф.F3r разд.2 стл.17 стр.177+Ф.F3r разд.2 стл.19 стр.177+Ф.F3r разд.2 стл.21 стр.177</t>
  </si>
  <si>
    <t>Ф.F3r разд.2 сумма стл.1-2 стр.178=Ф.F3r разд.2 стл.17 стр.178+Ф.F3r разд.2 стл.19 стр.178+Ф.F3r разд.2 стл.21 стр.178</t>
  </si>
  <si>
    <t>Ф.F3r разд.2 сумма стл.1-2 стр.179=Ф.F3r разд.2 стл.17 стр.179+Ф.F3r разд.2 стл.19 стр.179+Ф.F3r разд.2 стл.21 стр.179</t>
  </si>
  <si>
    <t>Ф.F3r разд.2 сумма стл.1-2 стр.18=Ф.F3r разд.2 стл.17 стр.18+Ф.F3r разд.2 стл.19 стр.18+Ф.F3r разд.2 стл.21 стр.18</t>
  </si>
  <si>
    <t>Ф.F3r разд.2 сумма стл.1-2 стр.180=Ф.F3r разд.2 стл.17 стр.180+Ф.F3r разд.2 стл.19 стр.180+Ф.F3r разд.2 стл.21 стр.180</t>
  </si>
  <si>
    <t>Ф.F3r разд.2 сумма стл.1-2 стр.181=Ф.F3r разд.2 стл.17 стр.181+Ф.F3r разд.2 стл.19 стр.181+Ф.F3r разд.2 стл.21 стр.181</t>
  </si>
  <si>
    <t>Ф.F3r разд.2 сумма стл.1-2 стр.182=Ф.F3r разд.2 стл.17 стр.182+Ф.F3r разд.2 стл.19 стр.182+Ф.F3r разд.2 стл.21 стр.182</t>
  </si>
  <si>
    <t>Ф.F3r разд.2 сумма стл.1-2 стр.183=Ф.F3r разд.2 стл.17 стр.183+Ф.F3r разд.2 стл.19 стр.183+Ф.F3r разд.2 стл.21 стр.183</t>
  </si>
  <si>
    <t>Ф.F3r разд.2 сумма стл.1-2 стр.184=Ф.F3r разд.2 стл.17 стр.184+Ф.F3r разд.2 стл.19 стр.184+Ф.F3r разд.2 стл.21 стр.184</t>
  </si>
  <si>
    <t>Ф.F3r разд.2 сумма стл.1-2 стр.185=Ф.F3r разд.2 стл.17 стр.185+Ф.F3r разд.2 стл.19 стр.185+Ф.F3r разд.2 стл.21 стр.185</t>
  </si>
  <si>
    <t>Ф.F3r разд.2 сумма стл.1-2 стр.186=Ф.F3r разд.2 стл.17 стр.186+Ф.F3r разд.2 стл.19 стр.186+Ф.F3r разд.2 стл.21 стр.186</t>
  </si>
  <si>
    <t>Ф.F3r разд.2 сумма стл.1-2 стр.187=Ф.F3r разд.2 стл.17 стр.187+Ф.F3r разд.2 стл.19 стр.187+Ф.F3r разд.2 стл.21 стр.187</t>
  </si>
  <si>
    <t>Ф.F3r разд.2 сумма стл.1-2 стр.188=Ф.F3r разд.2 стл.17 стр.188+Ф.F3r разд.2 стл.19 стр.188+Ф.F3r разд.2 стл.21 стр.188</t>
  </si>
  <si>
    <t>Ф.F3r разд.2 сумма стл.1-2 стр.189=Ф.F3r разд.2 стл.17 стр.189+Ф.F3r разд.2 стл.19 стр.189+Ф.F3r разд.2 стл.21 стр.189</t>
  </si>
  <si>
    <t>Ф.F3r разд.2 сумма стл.1-2 стр.19=Ф.F3r разд.2 стл.17 стр.19+Ф.F3r разд.2 стл.19 стр.19+Ф.F3r разд.2 стл.21 стр.19</t>
  </si>
  <si>
    <t>Ф.F3r разд.2 сумма стл.1-2 стр.190=Ф.F3r разд.2 стл.17 стр.190+Ф.F3r разд.2 стл.19 стр.190+Ф.F3r разд.2 стл.21 стр.190</t>
  </si>
  <si>
    <t>Ф.F3r разд.2 сумма стл.1-2 стр.191=Ф.F3r разд.2 стл.17 стр.191+Ф.F3r разд.2 стл.19 стр.191+Ф.F3r разд.2 стл.21 стр.191</t>
  </si>
  <si>
    <t>Ф.F3r разд.2 сумма стл.1-2 стр.192=Ф.F3r разд.2 стл.17 стр.192+Ф.F3r разд.2 стл.19 стр.192+Ф.F3r разд.2 стл.21 стр.192</t>
  </si>
  <si>
    <t>Ф.F3r разд.2 сумма стл.1-2 стр.193=Ф.F3r разд.2 стл.17 стр.193+Ф.F3r разд.2 стл.19 стр.193+Ф.F3r разд.2 стл.21 стр.193</t>
  </si>
  <si>
    <t>Ф.F3r разд.2 сумма стл.1-2 стр.194=Ф.F3r разд.2 стл.17 стр.194+Ф.F3r разд.2 стл.19 стр.194+Ф.F3r разд.2 стл.21 стр.194</t>
  </si>
  <si>
    <t>Ф.F3r разд.2 сумма стл.1-2 стр.195=Ф.F3r разд.2 стл.17 стр.195+Ф.F3r разд.2 стл.19 стр.195+Ф.F3r разд.2 стл.21 стр.195</t>
  </si>
  <si>
    <t>Ф.F3r разд.2 сумма стл.1-2 стр.196=Ф.F3r разд.2 стл.17 стр.196+Ф.F3r разд.2 стл.19 стр.196+Ф.F3r разд.2 стл.21 стр.196</t>
  </si>
  <si>
    <t>Ф.F3r разд.2 сумма стл.1-2 стр.197=Ф.F3r разд.2 стл.17 стр.197+Ф.F3r разд.2 стл.19 стр.197+Ф.F3r разд.2 стл.21 стр.197</t>
  </si>
  <si>
    <t>Ф.F3r разд.2 сумма стл.1-2 стр.198=Ф.F3r разд.2 стл.17 стр.198+Ф.F3r разд.2 стл.19 стр.198+Ф.F3r разд.2 стл.21 стр.198</t>
  </si>
  <si>
    <t>Ф.F3r разд.2 сумма стл.1-2 стр.199=Ф.F3r разд.2 стл.17 стр.199+Ф.F3r разд.2 стл.19 стр.199+Ф.F3r разд.2 стл.21 стр.199</t>
  </si>
  <si>
    <t>Ф.F3r разд.2 сумма стл.1-2 стр.2=Ф.F3r разд.2 стл.17 стр.2+Ф.F3r разд.2 стл.19 стр.2+Ф.F3r разд.2 стл.21 стр.2</t>
  </si>
  <si>
    <t>Ф.F3r разд.2 сумма стл.1-2 стр.20=Ф.F3r разд.2 стл.17 стр.20+Ф.F3r разд.2 стл.19 стр.20+Ф.F3r разд.2 стл.21 стр.20</t>
  </si>
  <si>
    <t>Ф.F3r разд.2 сумма стл.1-2 стр.200=Ф.F3r разд.2 стл.17 стр.200+Ф.F3r разд.2 стл.19 стр.200+Ф.F3r разд.2 стл.21 стр.200</t>
  </si>
  <si>
    <t>Ф.F3r разд.2 сумма стл.1-2 стр.201=Ф.F3r разд.2 стл.17 стр.201+Ф.F3r разд.2 стл.19 стр.201+Ф.F3r разд.2 стл.21 стр.201</t>
  </si>
  <si>
    <t>Ф.F3r разд.2 сумма стл.1-2 стр.202=Ф.F3r разд.2 стл.17 стр.202+Ф.F3r разд.2 стл.19 стр.202+Ф.F3r разд.2 стл.21 стр.202</t>
  </si>
  <si>
    <t>Ф.F3r разд.2 сумма стл.1-2 стр.203=Ф.F3r разд.2 стл.17 стр.203+Ф.F3r разд.2 стл.19 стр.203+Ф.F3r разд.2 стл.21 стр.203</t>
  </si>
  <si>
    <t>Ф.F3r разд.2 сумма стл.1-2 стр.204=Ф.F3r разд.2 стл.17 стр.204+Ф.F3r разд.2 стл.19 стр.204+Ф.F3r разд.2 стл.21 стр.204</t>
  </si>
  <si>
    <t>Ф.F3r разд.2 сумма стл.1-2 стр.205=Ф.F3r разд.2 стл.17 стр.205+Ф.F3r разд.2 стл.19 стр.205+Ф.F3r разд.2 стл.21 стр.205</t>
  </si>
  <si>
    <t>Ф.F3r разд.2 сумма стл.1-2 стр.206=Ф.F3r разд.2 стл.17 стр.206+Ф.F3r разд.2 стл.19 стр.206+Ф.F3r разд.2 стл.21 стр.206</t>
  </si>
  <si>
    <t>Ф.F3r разд.2 сумма стл.1-2 стр.207=Ф.F3r разд.2 стл.17 стр.207+Ф.F3r разд.2 стл.19 стр.207+Ф.F3r разд.2 стл.21 стр.207</t>
  </si>
  <si>
    <t>Ф.F3r разд.2 сумма стл.1-2 стр.208=Ф.F3r разд.2 стл.17 стр.208+Ф.F3r разд.2 стл.19 стр.208+Ф.F3r разд.2 стл.21 стр.208</t>
  </si>
  <si>
    <t>Ф.F3r разд.2 сумма стл.1-2 стр.209=Ф.F3r разд.2 стл.17 стр.209+Ф.F3r разд.2 стл.19 стр.209+Ф.F3r разд.2 стл.21 стр.209</t>
  </si>
  <si>
    <t>Ф.F3r разд.2 сумма стл.1-2 стр.21=Ф.F3r разд.2 стл.17 стр.21+Ф.F3r разд.2 стл.19 стр.21+Ф.F3r разд.2 стл.21 стр.21</t>
  </si>
  <si>
    <t>Ф.F3r разд.2 сумма стл.1-2 стр.210=Ф.F3r разд.2 стл.17 стр.210+Ф.F3r разд.2 стл.19 стр.210+Ф.F3r разд.2 стл.21 стр.210</t>
  </si>
  <si>
    <t>Ф.F3r разд.2 сумма стл.1-2 стр.211=Ф.F3r разд.2 стл.17 стр.211+Ф.F3r разд.2 стл.19 стр.211+Ф.F3r разд.2 стл.21 стр.211</t>
  </si>
  <si>
    <t>Ф.F3r разд.2 сумма стл.1-2 стр.212=Ф.F3r разд.2 стл.17 стр.212+Ф.F3r разд.2 стл.19 стр.212+Ф.F3r разд.2 стл.21 стр.212</t>
  </si>
  <si>
    <t>Ф.F3r разд.2 сумма стл.1-2 стр.213=Ф.F3r разд.2 стл.17 стр.213+Ф.F3r разд.2 стл.19 стр.213+Ф.F3r разд.2 стл.21 стр.213</t>
  </si>
  <si>
    <t>Ф.F3r разд.2 сумма стл.1-2 стр.214=Ф.F3r разд.2 стл.17 стр.214+Ф.F3r разд.2 стл.19 стр.214+Ф.F3r разд.2 стл.21 стр.214</t>
  </si>
  <si>
    <t>Ф.F3r разд.2 сумма стл.1-2 стр.215=Ф.F3r разд.2 стл.17 стр.215+Ф.F3r разд.2 стл.19 стр.215+Ф.F3r разд.2 стл.21 стр.215</t>
  </si>
  <si>
    <t>Ф.F3r разд.2 сумма стл.1-2 стр.216=Ф.F3r разд.2 стл.17 стр.216+Ф.F3r разд.2 стл.19 стр.216+Ф.F3r разд.2 стл.21 стр.216</t>
  </si>
  <si>
    <t>Ф.F3r разд.2 сумма стл.1-2 стр.217=Ф.F3r разд.2 стл.17 стр.217+Ф.F3r разд.2 стл.19 стр.217+Ф.F3r разд.2 стл.21 стр.217</t>
  </si>
  <si>
    <t>Ф.F3r разд.2 сумма стл.1-2 стр.218=Ф.F3r разд.2 стл.17 стр.218+Ф.F3r разд.2 стл.19 стр.218+Ф.F3r разд.2 стл.21 стр.218</t>
  </si>
  <si>
    <t>Ф.F3r разд.2 сумма стл.1-2 стр.219=Ф.F3r разд.2 стл.17 стр.219+Ф.F3r разд.2 стл.19 стр.219+Ф.F3r разд.2 стл.21 стр.219</t>
  </si>
  <si>
    <t>Ф.F3r разд.2 сумма стл.1-2 стр.22=Ф.F3r разд.2 стл.17 стр.22+Ф.F3r разд.2 стл.19 стр.22+Ф.F3r разд.2 стл.21 стр.22</t>
  </si>
  <si>
    <t>Ф.F3r разд.2 сумма стл.1-2 стр.220=Ф.F3r разд.2 стл.17 стр.220+Ф.F3r разд.2 стл.19 стр.220+Ф.F3r разд.2 стл.21 стр.220</t>
  </si>
  <si>
    <t>Ф.F3r разд.2 сумма стл.1-2 стр.221=Ф.F3r разд.2 стл.17 стр.221+Ф.F3r разд.2 стл.19 стр.221+Ф.F3r разд.2 стл.21 стр.221</t>
  </si>
  <si>
    <t>Ф.F3r разд.2 сумма стл.1-2 стр.222=Ф.F3r разд.2 стл.17 стр.222+Ф.F3r разд.2 стл.19 стр.222+Ф.F3r разд.2 стл.21 стр.222</t>
  </si>
  <si>
    <t>Ф.F3r разд.2 сумма стл.1-2 стр.223=Ф.F3r разд.2 стл.17 стр.223+Ф.F3r разд.2 стл.19 стр.223+Ф.F3r разд.2 стл.21 стр.223</t>
  </si>
  <si>
    <t>Ф.F3r разд.2 сумма стл.1-2 стр.224=Ф.F3r разд.2 стл.17 стр.224+Ф.F3r разд.2 стл.19 стр.224+Ф.F3r разд.2 стл.21 стр.224</t>
  </si>
  <si>
    <t>Ф.F3r разд.2 сумма стл.1-2 стр.225=Ф.F3r разд.2 стл.17 стр.225+Ф.F3r разд.2 стл.19 стр.225+Ф.F3r разд.2 стл.21 стр.225</t>
  </si>
  <si>
    <t>Ф.F3r разд.2 сумма стл.1-2 стр.226=Ф.F3r разд.2 стл.17 стр.226+Ф.F3r разд.2 стл.19 стр.226+Ф.F3r разд.2 стл.21 стр.226</t>
  </si>
  <si>
    <t>Ф.F3r разд.2 сумма стл.1-2 стр.227=Ф.F3r разд.2 стл.17 стр.227+Ф.F3r разд.2 стл.19 стр.227+Ф.F3r разд.2 стл.21 стр.227</t>
  </si>
  <si>
    <t>Ф.F3r разд.2 сумма стл.1-2 стр.228=Ф.F3r разд.2 стл.17 стр.228+Ф.F3r разд.2 стл.19 стр.228+Ф.F3r разд.2 стл.21 стр.228</t>
  </si>
  <si>
    <t>Ф.F3r разд.2 сумма стл.1-2 стр.229=Ф.F3r разд.2 стл.17 стр.229+Ф.F3r разд.2 стл.19 стр.229+Ф.F3r разд.2 стл.21 стр.229</t>
  </si>
  <si>
    <t>Ф.F3r разд.2 сумма стл.1-2 стр.23=Ф.F3r разд.2 стл.17 стр.23+Ф.F3r разд.2 стл.19 стр.23+Ф.F3r разд.2 стл.21 стр.23</t>
  </si>
  <si>
    <t>Ф.F3r разд.2 сумма стл.1-2 стр.230=Ф.F3r разд.2 стл.17 стр.230+Ф.F3r разд.2 стл.19 стр.230+Ф.F3r разд.2 стл.21 стр.230</t>
  </si>
  <si>
    <t>Ф.F3r разд.2 сумма стл.1-2 стр.231=Ф.F3r разд.2 стл.17 стр.231+Ф.F3r разд.2 стл.19 стр.231+Ф.F3r разд.2 стл.21 стр.231</t>
  </si>
  <si>
    <t>Ф.F3r разд.2 сумма стл.1-2 стр.232=Ф.F3r разд.2 стл.17 стр.232+Ф.F3r разд.2 стл.19 стр.232+Ф.F3r разд.2 стл.21 стр.232</t>
  </si>
  <si>
    <t>Ф.F3r разд.2 сумма стл.1-2 стр.233=Ф.F3r разд.2 стл.17 стр.233+Ф.F3r разд.2 стл.19 стр.233+Ф.F3r разд.2 стл.21 стр.233</t>
  </si>
  <si>
    <t>Ф.F3r разд.2 сумма стл.1-2 стр.234=Ф.F3r разд.2 стл.17 стр.234+Ф.F3r разд.2 стл.19 стр.234+Ф.F3r разд.2 стл.21 стр.234</t>
  </si>
  <si>
    <t>Ф.F3r разд.2 сумма стл.1-2 стр.235=Ф.F3r разд.2 стл.17 стр.235+Ф.F3r разд.2 стл.19 стр.235+Ф.F3r разд.2 стл.21 стр.235</t>
  </si>
  <si>
    <t>Ф.F3r разд.2 сумма стл.1-2 стр.236=Ф.F3r разд.2 стл.17 стр.236+Ф.F3r разд.2 стл.19 стр.236+Ф.F3r разд.2 стл.21 стр.236</t>
  </si>
  <si>
    <t>Ф.F3r разд.2 сумма стл.1-2 стр.237=Ф.F3r разд.2 стл.17 стр.237+Ф.F3r разд.2 стл.19 стр.237+Ф.F3r разд.2 стл.21 стр.237</t>
  </si>
  <si>
    <t>Ф.F3r разд.2 сумма стл.1-2 стр.24=Ф.F3r разд.2 стл.17 стр.24+Ф.F3r разд.2 стл.19 стр.24+Ф.F3r разд.2 стл.21 стр.24</t>
  </si>
  <si>
    <t>Ф.F3r разд.2 сумма стл.1-2 стр.25=Ф.F3r разд.2 стл.17 стр.25+Ф.F3r разд.2 стл.19 стр.25+Ф.F3r разд.2 стл.21 стр.25</t>
  </si>
  <si>
    <t>Ф.F3r разд.2 сумма стл.1-2 стр.26=Ф.F3r разд.2 стл.17 стр.26+Ф.F3r разд.2 стл.19 стр.26+Ф.F3r разд.2 стл.21 стр.26</t>
  </si>
  <si>
    <t>Ф.F3r разд.2 сумма стл.1-2 стр.27=Ф.F3r разд.2 стл.17 стр.27+Ф.F3r разд.2 стл.19 стр.27+Ф.F3r разд.2 стл.21 стр.27</t>
  </si>
  <si>
    <t>Ф.F3r разд.2 сумма стл.1-2 стр.28=Ф.F3r разд.2 стл.17 стр.28+Ф.F3r разд.2 стл.19 стр.28+Ф.F3r разд.2 стл.21 стр.28</t>
  </si>
  <si>
    <t>Ф.F3r разд.2 сумма стл.1-2 стр.29=Ф.F3r разд.2 стл.17 стр.29+Ф.F3r разд.2 стл.19 стр.29+Ф.F3r разд.2 стл.21 стр.29</t>
  </si>
  <si>
    <t>Ф.F3r разд.2 сумма стл.1-2 стр.3=Ф.F3r разд.2 стл.17 стр.3+Ф.F3r разд.2 стл.19 стр.3+Ф.F3r разд.2 стл.21 стр.3</t>
  </si>
  <si>
    <t>Ф.F3r разд.2 сумма стл.1-2 стр.30=Ф.F3r разд.2 стл.17 стр.30+Ф.F3r разд.2 стл.19 стр.30+Ф.F3r разд.2 стл.21 стр.30</t>
  </si>
  <si>
    <t>Ф.F3r разд.2 сумма стл.1-2 стр.31=Ф.F3r разд.2 стл.17 стр.31+Ф.F3r разд.2 стл.19 стр.31+Ф.F3r разд.2 стл.21 стр.31</t>
  </si>
  <si>
    <t>Ф.F3r разд.2 сумма стл.1-2 стр.32=Ф.F3r разд.2 стл.17 стр.32+Ф.F3r разд.2 стл.19 стр.32+Ф.F3r разд.2 стл.21 стр.32</t>
  </si>
  <si>
    <t>Ф.F3r разд.2 сумма стл.1-2 стр.33=Ф.F3r разд.2 стл.17 стр.33+Ф.F3r разд.2 стл.19 стр.33+Ф.F3r разд.2 стл.21 стр.33</t>
  </si>
  <si>
    <t>Ф.F3r разд.2 сумма стл.1-2 стр.34=Ф.F3r разд.2 стл.17 стр.34+Ф.F3r разд.2 стл.19 стр.34+Ф.F3r разд.2 стл.21 стр.34</t>
  </si>
  <si>
    <t>Ф.F3r разд.2 сумма стл.1-2 стр.35=Ф.F3r разд.2 стл.17 стр.35+Ф.F3r разд.2 стл.19 стр.35+Ф.F3r разд.2 стл.21 стр.35</t>
  </si>
  <si>
    <t>Ф.F3r разд.2 сумма стл.1-2 стр.36=Ф.F3r разд.2 стл.17 стр.36+Ф.F3r разд.2 стл.19 стр.36+Ф.F3r разд.2 стл.21 стр.36</t>
  </si>
  <si>
    <t>Ф.F3r разд.2 сумма стл.1-2 стр.37=Ф.F3r разд.2 стл.17 стр.37+Ф.F3r разд.2 стл.19 стр.37+Ф.F3r разд.2 стл.21 стр.37</t>
  </si>
  <si>
    <t>Ф.F3r разд.2 сумма стл.1-2 стр.38=Ф.F3r разд.2 стл.17 стр.38+Ф.F3r разд.2 стл.19 стр.38+Ф.F3r разд.2 стл.21 стр.38</t>
  </si>
  <si>
    <t>Ф.F3r разд.2 сумма стл.1-2 стр.39=Ф.F3r разд.2 стл.17 стр.39+Ф.F3r разд.2 стл.19 стр.39+Ф.F3r разд.2 стл.21 стр.39</t>
  </si>
  <si>
    <t>Ф.F3r разд.2 сумма стл.1-2 стр.4=Ф.F3r разд.2 стл.17 стр.4+Ф.F3r разд.2 стл.19 стр.4+Ф.F3r разд.2 стл.21 стр.4</t>
  </si>
  <si>
    <t>Ф.F3r разд.2 сумма стл.1-2 стр.40=Ф.F3r разд.2 стл.17 стр.40+Ф.F3r разд.2 стл.19 стр.40+Ф.F3r разд.2 стл.21 стр.40</t>
  </si>
  <si>
    <t>Ф.F3r разд.2 сумма стл.1-2 стр.41=Ф.F3r разд.2 стл.17 стр.41+Ф.F3r разд.2 стл.19 стр.41+Ф.F3r разд.2 стл.21 стр.41</t>
  </si>
  <si>
    <t>Ф.F3r разд.2 сумма стл.1-2 стр.42=Ф.F3r разд.2 стл.17 стр.42+Ф.F3r разд.2 стл.19 стр.42+Ф.F3r разд.2 стл.21 стр.42</t>
  </si>
  <si>
    <t>Ф.F3r разд.2 сумма стл.1-2 стр.43=Ф.F3r разд.2 стл.17 стр.43+Ф.F3r разд.2 стл.19 стр.43+Ф.F3r разд.2 стл.21 стр.43</t>
  </si>
  <si>
    <t>Ф.F3r разд.2 сумма стл.1-2 стр.44=Ф.F3r разд.2 стл.17 стр.44+Ф.F3r разд.2 стл.19 стр.44+Ф.F3r разд.2 стл.21 стр.44</t>
  </si>
  <si>
    <t>Ф.F3r разд.2 сумма стл.1-2 стр.45=Ф.F3r разд.2 стл.17 стр.45+Ф.F3r разд.2 стл.19 стр.45+Ф.F3r разд.2 стл.21 стр.45</t>
  </si>
  <si>
    <t>Ф.F3r разд.2 сумма стл.1-2 стр.46=Ф.F3r разд.2 стл.17 стр.46+Ф.F3r разд.2 стл.19 стр.46+Ф.F3r разд.2 стл.21 стр.46</t>
  </si>
  <si>
    <t>Ф.F3r разд.2 сумма стл.1-2 стр.47=Ф.F3r разд.2 стл.17 стр.47+Ф.F3r разд.2 стл.19 стр.47+Ф.F3r разд.2 стл.21 стр.47</t>
  </si>
  <si>
    <t>Ф.F3r разд.2 сумма стл.1-2 стр.48=Ф.F3r разд.2 стл.17 стр.48+Ф.F3r разд.2 стл.19 стр.48+Ф.F3r разд.2 стл.21 стр.48</t>
  </si>
  <si>
    <t>Ф.F3r разд.2 сумма стл.1-2 стр.49=Ф.F3r разд.2 стл.17 стр.49+Ф.F3r разд.2 стл.19 стр.49+Ф.F3r разд.2 стл.21 стр.49</t>
  </si>
  <si>
    <t>Ф.F3r разд.2 сумма стл.1-2 стр.5=Ф.F3r разд.2 стл.17 стр.5+Ф.F3r разд.2 стл.19 стр.5+Ф.F3r разд.2 стл.21 стр.5</t>
  </si>
  <si>
    <t>Ф.F3r разд.2 сумма стл.1-2 стр.50=Ф.F3r разд.2 стл.17 стр.50+Ф.F3r разд.2 стл.19 стр.50+Ф.F3r разд.2 стл.21 стр.50</t>
  </si>
  <si>
    <t>Ф.F3r разд.2 сумма стл.1-2 стр.51=Ф.F3r разд.2 стл.17 стр.51+Ф.F3r разд.2 стл.19 стр.51+Ф.F3r разд.2 стл.21 стр.51</t>
  </si>
  <si>
    <t>Ф.F3r разд.2 сумма стл.1-2 стр.52=Ф.F3r разд.2 стл.17 стр.52+Ф.F3r разд.2 стл.19 стр.52+Ф.F3r разд.2 стл.21 стр.52</t>
  </si>
  <si>
    <t>Ф.F3r разд.2 сумма стл.1-2 стр.53=Ф.F3r разд.2 стл.17 стр.53+Ф.F3r разд.2 стл.19 стр.53+Ф.F3r разд.2 стл.21 стр.53</t>
  </si>
  <si>
    <t>Ф.F3r разд.2 сумма стл.1-2 стр.54=Ф.F3r разд.2 стл.17 стр.54+Ф.F3r разд.2 стл.19 стр.54+Ф.F3r разд.2 стл.21 стр.54</t>
  </si>
  <si>
    <t>Ф.F3r разд.2 сумма стл.1-2 стр.55=Ф.F3r разд.2 стл.17 стр.55+Ф.F3r разд.2 стл.19 стр.55+Ф.F3r разд.2 стл.21 стр.55</t>
  </si>
  <si>
    <t>Ф.F3r разд.2 сумма стл.1-2 стр.56=Ф.F3r разд.2 стл.17 стр.56+Ф.F3r разд.2 стл.19 стр.56+Ф.F3r разд.2 стл.21 стр.56</t>
  </si>
  <si>
    <t>Ф.F3r разд.2 сумма стл.1-2 стр.57=Ф.F3r разд.2 стл.17 стр.57+Ф.F3r разд.2 стл.19 стр.57+Ф.F3r разд.2 стл.21 стр.57</t>
  </si>
  <si>
    <t>Ф.F3r разд.2 сумма стл.1-2 стр.58=Ф.F3r разд.2 стл.17 стр.58+Ф.F3r разд.2 стл.19 стр.58+Ф.F3r разд.2 стл.21 стр.58</t>
  </si>
  <si>
    <t>Ф.F3r разд.2 сумма стл.1-2 стр.59=Ф.F3r разд.2 стл.17 стр.59+Ф.F3r разд.2 стл.19 стр.59+Ф.F3r разд.2 стл.21 стр.59</t>
  </si>
  <si>
    <t>Ф.F3r разд.2 сумма стл.1-2 стр.6=Ф.F3r разд.2 стл.17 стр.6+Ф.F3r разд.2 стл.19 стр.6+Ф.F3r разд.2 стл.21 стр.6</t>
  </si>
  <si>
    <t>Ф.F3r разд.2 сумма стл.1-2 стр.60=Ф.F3r разд.2 стл.17 стр.60+Ф.F3r разд.2 стл.19 стр.60+Ф.F3r разд.2 стл.21 стр.60</t>
  </si>
  <si>
    <t>Ф.F3r разд.2 сумма стл.1-2 стр.61=Ф.F3r разд.2 стл.17 стр.61+Ф.F3r разд.2 стл.19 стр.61+Ф.F3r разд.2 стл.21 стр.61</t>
  </si>
  <si>
    <t>Ф.F3r разд.2 сумма стл.1-2 стр.62=Ф.F3r разд.2 стл.17 стр.62+Ф.F3r разд.2 стл.19 стр.62+Ф.F3r разд.2 стл.21 стр.62</t>
  </si>
  <si>
    <t>Ф.F3r разд.2 сумма стл.1-2 стр.63=Ф.F3r разд.2 стл.17 стр.63+Ф.F3r разд.2 стл.19 стр.63+Ф.F3r разд.2 стл.21 стр.63</t>
  </si>
  <si>
    <t>Ф.F3r разд.2 сумма стл.1-2 стр.64=Ф.F3r разд.2 стл.17 стр.64+Ф.F3r разд.2 стл.19 стр.64+Ф.F3r разд.2 стл.21 стр.64</t>
  </si>
  <si>
    <t>Ф.F3r разд.2 сумма стл.1-2 стр.65=Ф.F3r разд.2 стл.17 стр.65+Ф.F3r разд.2 стл.19 стр.65+Ф.F3r разд.2 стл.21 стр.65</t>
  </si>
  <si>
    <t>Ф.F3r разд.2 сумма стл.1-2 стр.66=Ф.F3r разд.2 стл.17 стр.66+Ф.F3r разд.2 стл.19 стр.66+Ф.F3r разд.2 стл.21 стр.66</t>
  </si>
  <si>
    <t>Ф.F3r разд.2 сумма стл.1-2 стр.67=Ф.F3r разд.2 стл.17 стр.67+Ф.F3r разд.2 стл.19 стр.67+Ф.F3r разд.2 стл.21 стр.67</t>
  </si>
  <si>
    <t>Ф.F3r разд.2 сумма стл.1-2 стр.68=Ф.F3r разд.2 стл.17 стр.68+Ф.F3r разд.2 стл.19 стр.68+Ф.F3r разд.2 стл.21 стр.68</t>
  </si>
  <si>
    <t>Ф.F3r разд.2 сумма стл.1-2 стр.69=Ф.F3r разд.2 стл.17 стр.69+Ф.F3r разд.2 стл.19 стр.69+Ф.F3r разд.2 стл.21 стр.69</t>
  </si>
  <si>
    <t>Ф.F3r разд.2 сумма стл.1-2 стр.7=Ф.F3r разд.2 стл.17 стр.7+Ф.F3r разд.2 стл.19 стр.7+Ф.F3r разд.2 стл.21 стр.7</t>
  </si>
  <si>
    <t>Ф.F3r разд.2 сумма стл.1-2 стр.70=Ф.F3r разд.2 стл.17 стр.70+Ф.F3r разд.2 стл.19 стр.70+Ф.F3r разд.2 стл.21 стр.70</t>
  </si>
  <si>
    <t>Ф.F3r разд.2 сумма стл.1-2 стр.71=Ф.F3r разд.2 стл.17 стр.71+Ф.F3r разд.2 стл.19 стр.71+Ф.F3r разд.2 стл.21 стр.71</t>
  </si>
  <si>
    <t>Ф.F3r разд.2 сумма стл.1-2 стр.72=Ф.F3r разд.2 стл.17 стр.72+Ф.F3r разд.2 стл.19 стр.72+Ф.F3r разд.2 стл.21 стр.72</t>
  </si>
  <si>
    <t>Ф.F3r разд.2 сумма стл.1-2 стр.73=Ф.F3r разд.2 стл.17 стр.73+Ф.F3r разд.2 стл.19 стр.73+Ф.F3r разд.2 стл.21 стр.73</t>
  </si>
  <si>
    <t>Ф.F3r разд.2 сумма стл.1-2 стр.74=Ф.F3r разд.2 стл.17 стр.74+Ф.F3r разд.2 стл.19 стр.74+Ф.F3r разд.2 стл.21 стр.74</t>
  </si>
  <si>
    <t>Ф.F3r разд.2 сумма стл.1-2 стр.75=Ф.F3r разд.2 стл.17 стр.75+Ф.F3r разд.2 стл.19 стр.75+Ф.F3r разд.2 стл.21 стр.75</t>
  </si>
  <si>
    <t>Ф.F3r разд.2 сумма стл.1-2 стр.76=Ф.F3r разд.2 стл.17 стр.76+Ф.F3r разд.2 стл.19 стр.76+Ф.F3r разд.2 стл.21 стр.76</t>
  </si>
  <si>
    <t>Ф.F3r разд.2 сумма стл.1-2 стр.77=Ф.F3r разд.2 стл.17 стр.77+Ф.F3r разд.2 стл.19 стр.77+Ф.F3r разд.2 стл.21 стр.77</t>
  </si>
  <si>
    <t>Ф.F3r разд.2 сумма стл.1-2 стр.78=Ф.F3r разд.2 стл.17 стр.78+Ф.F3r разд.2 стл.19 стр.78+Ф.F3r разд.2 стл.21 стр.78</t>
  </si>
  <si>
    <t>Ф.F3r разд.2 сумма стл.1-2 стр.79=Ф.F3r разд.2 стл.17 стр.79+Ф.F3r разд.2 стл.19 стр.79+Ф.F3r разд.2 стл.21 стр.79</t>
  </si>
  <si>
    <t>Ф.F3r разд.2 сумма стл.1-2 стр.8=Ф.F3r разд.2 стл.17 стр.8+Ф.F3r разд.2 стл.19 стр.8+Ф.F3r разд.2 стл.21 стр.8</t>
  </si>
  <si>
    <t>Ф.F3r разд.2 сумма стл.1-2 стр.80=Ф.F3r разд.2 стл.17 стр.80+Ф.F3r разд.2 стл.19 стр.80+Ф.F3r разд.2 стл.21 стр.80</t>
  </si>
  <si>
    <t>Ф.F3r разд.2 сумма стл.1-2 стр.81=Ф.F3r разд.2 стл.17 стр.81+Ф.F3r разд.2 стл.19 стр.81+Ф.F3r разд.2 стл.21 стр.81</t>
  </si>
  <si>
    <t>Ф.F3r разд.2 сумма стл.1-2 стр.82=Ф.F3r разд.2 стл.17 стр.82+Ф.F3r разд.2 стл.19 стр.82+Ф.F3r разд.2 стл.21 стр.82</t>
  </si>
  <si>
    <t>Ф.F3r разд.2 сумма стл.1-2 стр.83=Ф.F3r разд.2 стл.17 стр.83+Ф.F3r разд.2 стл.19 стр.83+Ф.F3r разд.2 стл.21 стр.83</t>
  </si>
  <si>
    <t>Ф.F3r разд.2 сумма стл.1-2 стр.84=Ф.F3r разд.2 стл.17 стр.84+Ф.F3r разд.2 стл.19 стр.84+Ф.F3r разд.2 стл.21 стр.84</t>
  </si>
  <si>
    <t>Ф.F3r разд.2 сумма стл.1-2 стр.85=Ф.F3r разд.2 стл.17 стр.85+Ф.F3r разд.2 стл.19 стр.85+Ф.F3r разд.2 стл.21 стр.85</t>
  </si>
  <si>
    <t>Ф.F3r разд.2 сумма стл.1-2 стр.86=Ф.F3r разд.2 стл.17 стр.86+Ф.F3r разд.2 стл.19 стр.86+Ф.F3r разд.2 стл.21 стр.86</t>
  </si>
  <si>
    <t>Ф.F3r разд.2 сумма стл.1-2 стр.87=Ф.F3r разд.2 стл.17 стр.87+Ф.F3r разд.2 стл.19 стр.87+Ф.F3r разд.2 стл.21 стр.87</t>
  </si>
  <si>
    <t>Ф.F3r разд.2 сумма стл.1-2 стр.88=Ф.F3r разд.2 стл.17 стр.88+Ф.F3r разд.2 стл.19 стр.88+Ф.F3r разд.2 стл.21 стр.88</t>
  </si>
  <si>
    <t>Ф.F3r разд.2 сумма стл.1-2 стр.89=Ф.F3r разд.2 стл.17 стр.89+Ф.F3r разд.2 стл.19 стр.89+Ф.F3r разд.2 стл.21 стр.89</t>
  </si>
  <si>
    <t>Ф.F3r разд.2 сумма стл.1-2 стр.9=Ф.F3r разд.2 стл.17 стр.9+Ф.F3r разд.2 стл.19 стр.9+Ф.F3r разд.2 стл.21 стр.9</t>
  </si>
  <si>
    <t>Ф.F3r разд.2 сумма стл.1-2 стр.90=Ф.F3r разд.2 стл.17 стр.90+Ф.F3r разд.2 стл.19 стр.90+Ф.F3r разд.2 стл.21 стр.90</t>
  </si>
  <si>
    <t>Ф.F3r разд.2 сумма стл.1-2 стр.91=Ф.F3r разд.2 стл.17 стр.91+Ф.F3r разд.2 стл.19 стр.91+Ф.F3r разд.2 стл.21 стр.91</t>
  </si>
  <si>
    <t>Ф.F3r разд.2 сумма стл.1-2 стр.92=Ф.F3r разд.2 стл.17 стр.92+Ф.F3r разд.2 стл.19 стр.92+Ф.F3r разд.2 стл.21 стр.92</t>
  </si>
  <si>
    <t>Ф.F3r разд.2 сумма стл.1-2 стр.93=Ф.F3r разд.2 стл.17 стр.93+Ф.F3r разд.2 стл.19 стр.93+Ф.F3r разд.2 стл.21 стр.93</t>
  </si>
  <si>
    <t>Ф.F3r разд.2 сумма стл.1-2 стр.94=Ф.F3r разд.2 стл.17 стр.94+Ф.F3r разд.2 стл.19 стр.94+Ф.F3r разд.2 стл.21 стр.94</t>
  </si>
  <si>
    <t>Ф.F3r разд.2 сумма стл.1-2 стр.95=Ф.F3r разд.2 стл.17 стр.95+Ф.F3r разд.2 стл.19 стр.95+Ф.F3r разд.2 стл.21 стр.95</t>
  </si>
  <si>
    <t>Ф.F3r разд.2 сумма стл.1-2 стр.96=Ф.F3r разд.2 стл.17 стр.96+Ф.F3r разд.2 стл.19 стр.96+Ф.F3r разд.2 стл.21 стр.96</t>
  </si>
  <si>
    <t>Ф.F3r разд.2 сумма стл.1-2 стр.97=Ф.F3r разд.2 стл.17 стр.97+Ф.F3r разд.2 стл.19 стр.97+Ф.F3r разд.2 стл.21 стр.97</t>
  </si>
  <si>
    <t>Ф.F3r разд.2 сумма стл.1-2 стр.98=Ф.F3r разд.2 стл.17 стр.98+Ф.F3r разд.2 стл.19 стр.98+Ф.F3r разд.2 стл.21 стр.98</t>
  </si>
  <si>
    <t>Ф.F3r разд.2 сумма стл.1-2 стр.99=Ф.F3r разд.2 стл.17 стр.99+Ф.F3r разд.2 стл.19 стр.99+Ф.F3r разд.2 стл.21 стр.99</t>
  </si>
  <si>
    <t>Ф.F3r разд.2 стл.17 стр.1=Ф.F3r разд.2 стл.7 стр.1+Ф.F3r разд.2 стл.13 стр.1+Ф.F3r разд.2 стл.15 стр.1+Ф.F3r разд.2 стл.16 стр.1</t>
  </si>
  <si>
    <t>Ф.F3r разд.2 стл.17 стр.10=Ф.F3r разд.2 стл.7 стр.10+Ф.F3r разд.2 стл.13 стр.10+Ф.F3r разд.2 стл.15 стр.10+Ф.F3r разд.2 стл.16 стр.10</t>
  </si>
  <si>
    <t>Ф.F3r разд.2 стл.17 стр.100=Ф.F3r разд.2 стл.7 стр.100+Ф.F3r разд.2 стл.13 стр.100+Ф.F3r разд.2 стл.15 стр.100+Ф.F3r разд.2 стл.16 стр.100</t>
  </si>
  <si>
    <t>Ф.F3r разд.2 стл.17 стр.101=Ф.F3r разд.2 стл.7 стр.101+Ф.F3r разд.2 стл.13 стр.101+Ф.F3r разд.2 стл.15 стр.101+Ф.F3r разд.2 стл.16 стр.101</t>
  </si>
  <si>
    <t>Ф.F3r разд.2 стл.17 стр.102=Ф.F3r разд.2 стл.7 стр.102+Ф.F3r разд.2 стл.13 стр.102+Ф.F3r разд.2 стл.15 стр.102+Ф.F3r разд.2 стл.16 стр.102</t>
  </si>
  <si>
    <t>Ф.F3r разд.2 стл.17 стр.103=Ф.F3r разд.2 стл.7 стр.103+Ф.F3r разд.2 стл.13 стр.103+Ф.F3r разд.2 стл.15 стр.103+Ф.F3r разд.2 стл.16 стр.103</t>
  </si>
  <si>
    <t>Ф.F3r разд.2 стл.17 стр.104=Ф.F3r разд.2 стл.7 стр.104+Ф.F3r разд.2 стл.13 стр.104+Ф.F3r разд.2 стл.15 стр.104+Ф.F3r разд.2 стл.16 стр.104</t>
  </si>
  <si>
    <t>Ф.F3r разд.2 стл.17 стр.105=Ф.F3r разд.2 стл.7 стр.105+Ф.F3r разд.2 стл.13 стр.105+Ф.F3r разд.2 стл.15 стр.105+Ф.F3r разд.2 стл.16 стр.105</t>
  </si>
  <si>
    <t>Ф.F3r разд.2 стл.17 стр.106=Ф.F3r разд.2 стл.7 стр.106+Ф.F3r разд.2 стл.13 стр.106+Ф.F3r разд.2 стл.15 стр.106+Ф.F3r разд.2 стл.16 стр.106</t>
  </si>
  <si>
    <t>Ф.F3r разд.2 стл.17 стр.107=Ф.F3r разд.2 стл.7 стр.107+Ф.F3r разд.2 стл.13 стр.107+Ф.F3r разд.2 стл.15 стр.107+Ф.F3r разд.2 стл.16 стр.107</t>
  </si>
  <si>
    <t>Ф.F3r разд.2 стл.17 стр.108=Ф.F3r разд.2 стл.7 стр.108+Ф.F3r разд.2 стл.13 стр.108+Ф.F3r разд.2 стл.15 стр.108+Ф.F3r разд.2 стл.16 стр.108</t>
  </si>
  <si>
    <t>Ф.F3r разд.2 стл.17 стр.109=Ф.F3r разд.2 стл.7 стр.109+Ф.F3r разд.2 стл.13 стр.109+Ф.F3r разд.2 стл.15 стр.109+Ф.F3r разд.2 стл.16 стр.109</t>
  </si>
  <si>
    <t>Ф.F3r разд.2 стл.17 стр.11=Ф.F3r разд.2 стл.7 стр.11+Ф.F3r разд.2 стл.13 стр.11+Ф.F3r разд.2 стл.15 стр.11+Ф.F3r разд.2 стл.16 стр.11</t>
  </si>
  <si>
    <t>Ф.F3r разд.2 стл.17 стр.110=Ф.F3r разд.2 стл.7 стр.110+Ф.F3r разд.2 стл.13 стр.110+Ф.F3r разд.2 стл.15 стр.110+Ф.F3r разд.2 стл.16 стр.110</t>
  </si>
  <si>
    <t>Ф.F3r разд.2 стл.17 стр.111=Ф.F3r разд.2 стл.7 стр.111+Ф.F3r разд.2 стл.13 стр.111+Ф.F3r разд.2 стл.15 стр.111+Ф.F3r разд.2 стл.16 стр.111</t>
  </si>
  <si>
    <t>Ф.F3r разд.2 стл.17 стр.112=Ф.F3r разд.2 стл.7 стр.112+Ф.F3r разд.2 стл.13 стр.112+Ф.F3r разд.2 стл.15 стр.112+Ф.F3r разд.2 стл.16 стр.112</t>
  </si>
  <si>
    <t>Ф.F3r разд.2 стл.17 стр.113=Ф.F3r разд.2 стл.7 стр.113+Ф.F3r разд.2 стл.13 стр.113+Ф.F3r разд.2 стл.15 стр.113+Ф.F3r разд.2 стл.16 стр.113</t>
  </si>
  <si>
    <t>Ф.F3r разд.2 стл.17 стр.114=Ф.F3r разд.2 стл.7 стр.114+Ф.F3r разд.2 стл.13 стр.114+Ф.F3r разд.2 стл.15 стр.114+Ф.F3r разд.2 стл.16 стр.114</t>
  </si>
  <si>
    <t>Ф.F3r разд.2 стл.17 стр.115=Ф.F3r разд.2 стл.7 стр.115+Ф.F3r разд.2 стл.13 стр.115+Ф.F3r разд.2 стл.15 стр.115+Ф.F3r разд.2 стл.16 стр.115</t>
  </si>
  <si>
    <t>Ф.F3r разд.2 стл.17 стр.116=Ф.F3r разд.2 стл.7 стр.116+Ф.F3r разд.2 стл.13 стр.116+Ф.F3r разд.2 стл.15 стр.116+Ф.F3r разд.2 стл.16 стр.116</t>
  </si>
  <si>
    <t>Ф.F3r разд.2 стл.17 стр.117=Ф.F3r разд.2 стл.7 стр.117+Ф.F3r разд.2 стл.13 стр.117+Ф.F3r разд.2 стл.15 стр.117+Ф.F3r разд.2 стл.16 стр.117</t>
  </si>
  <si>
    <t>Ф.F3r разд.2 стл.17 стр.118=Ф.F3r разд.2 стл.7 стр.118+Ф.F3r разд.2 стл.13 стр.118+Ф.F3r разд.2 стл.15 стр.118+Ф.F3r разд.2 стл.16 стр.118</t>
  </si>
  <si>
    <t>Ф.F3r разд.2 стл.17 стр.119=Ф.F3r разд.2 стл.7 стр.119+Ф.F3r разд.2 стл.13 стр.119+Ф.F3r разд.2 стл.15 стр.119+Ф.F3r разд.2 стл.16 стр.119</t>
  </si>
  <si>
    <t>Ф.F3r разд.2 стл.17 стр.12=Ф.F3r разд.2 стл.7 стр.12+Ф.F3r разд.2 стл.13 стр.12+Ф.F3r разд.2 стл.15 стр.12+Ф.F3r разд.2 стл.16 стр.12</t>
  </si>
  <si>
    <t>Ф.F3r разд.2 стл.17 стр.120=Ф.F3r разд.2 стл.7 стр.120+Ф.F3r разд.2 стл.13 стр.120+Ф.F3r разд.2 стл.15 стр.120+Ф.F3r разд.2 стл.16 стр.120</t>
  </si>
  <si>
    <t>Ф.F3r разд.2 стл.17 стр.121=Ф.F3r разд.2 стл.7 стр.121+Ф.F3r разд.2 стл.13 стр.121+Ф.F3r разд.2 стл.15 стр.121+Ф.F3r разд.2 стл.16 стр.121</t>
  </si>
  <si>
    <t>Ф.F3r разд.2 стл.17 стр.122=Ф.F3r разд.2 стл.7 стр.122+Ф.F3r разд.2 стл.13 стр.122+Ф.F3r разд.2 стл.15 стр.122+Ф.F3r разд.2 стл.16 стр.122</t>
  </si>
  <si>
    <t>Ф.F3r разд.2 стл.17 стр.123=Ф.F3r разд.2 стл.7 стр.123+Ф.F3r разд.2 стл.13 стр.123+Ф.F3r разд.2 стл.15 стр.123+Ф.F3r разд.2 стл.16 стр.123</t>
  </si>
  <si>
    <t>Ф.F3r разд.2 стл.17 стр.124=Ф.F3r разд.2 стл.7 стр.124+Ф.F3r разд.2 стл.13 стр.124+Ф.F3r разд.2 стл.15 стр.124+Ф.F3r разд.2 стл.16 стр.124</t>
  </si>
  <si>
    <t>Ф.F3r разд.2 стл.17 стр.125=Ф.F3r разд.2 стл.7 стр.125+Ф.F3r разд.2 стл.13 стр.125+Ф.F3r разд.2 стл.15 стр.125+Ф.F3r разд.2 стл.16 стр.125</t>
  </si>
  <si>
    <t>Ф.F3r разд.2 стл.17 стр.126=Ф.F3r разд.2 стл.7 стр.126+Ф.F3r разд.2 стл.13 стр.126+Ф.F3r разд.2 стл.15 стр.126+Ф.F3r разд.2 стл.16 стр.126</t>
  </si>
  <si>
    <t>Ф.F3r разд.2 стл.17 стр.127=Ф.F3r разд.2 стл.7 стр.127+Ф.F3r разд.2 стл.13 стр.127+Ф.F3r разд.2 стл.15 стр.127+Ф.F3r разд.2 стл.16 стр.127</t>
  </si>
  <si>
    <t>Ф.F3r разд.2 стл.17 стр.128=Ф.F3r разд.2 стл.7 стр.128+Ф.F3r разд.2 стл.13 стр.128+Ф.F3r разд.2 стл.15 стр.128+Ф.F3r разд.2 стл.16 стр.128</t>
  </si>
  <si>
    <t>Ф.F3r разд.2 стл.17 стр.129=Ф.F3r разд.2 стл.7 стр.129+Ф.F3r разд.2 стл.13 стр.129+Ф.F3r разд.2 стл.15 стр.129+Ф.F3r разд.2 стл.16 стр.129</t>
  </si>
  <si>
    <t>Ф.F3r разд.2 стл.17 стр.13=Ф.F3r разд.2 стл.7 стр.13+Ф.F3r разд.2 стл.13 стр.13+Ф.F3r разд.2 стл.15 стр.13+Ф.F3r разд.2 стл.16 стр.13</t>
  </si>
  <si>
    <t>Ф.F3r разд.2 стл.17 стр.130=Ф.F3r разд.2 стл.7 стр.130+Ф.F3r разд.2 стл.13 стр.130+Ф.F3r разд.2 стл.15 стр.130+Ф.F3r разд.2 стл.16 стр.130</t>
  </si>
  <si>
    <t>Ф.F3r разд.2 стл.17 стр.131=Ф.F3r разд.2 стл.7 стр.131+Ф.F3r разд.2 стл.13 стр.131+Ф.F3r разд.2 стл.15 стр.131+Ф.F3r разд.2 стл.16 стр.131</t>
  </si>
  <si>
    <t>Ф.F3r разд.2 стл.17 стр.132=Ф.F3r разд.2 стл.7 стр.132+Ф.F3r разд.2 стл.13 стр.132+Ф.F3r разд.2 стл.15 стр.132+Ф.F3r разд.2 стл.16 стр.132</t>
  </si>
  <si>
    <t>Ф.F3r разд.2 стл.17 стр.133=Ф.F3r разд.2 стл.7 стр.133+Ф.F3r разд.2 стл.13 стр.133+Ф.F3r разд.2 стл.15 стр.133+Ф.F3r разд.2 стл.16 стр.133</t>
  </si>
  <si>
    <t>Ф.F3r разд.2 стл.17 стр.134=Ф.F3r разд.2 стл.7 стр.134+Ф.F3r разд.2 стл.13 стр.134+Ф.F3r разд.2 стл.15 стр.134+Ф.F3r разд.2 стл.16 стр.134</t>
  </si>
  <si>
    <t>Ф.F3r разд.2 стл.17 стр.135=Ф.F3r разд.2 стл.7 стр.135+Ф.F3r разд.2 стл.13 стр.135+Ф.F3r разд.2 стл.15 стр.135+Ф.F3r разд.2 стл.16 стр.135</t>
  </si>
  <si>
    <t>Ф.F3r разд.2 стл.17 стр.136=Ф.F3r разд.2 стл.7 стр.136+Ф.F3r разд.2 стл.13 стр.136+Ф.F3r разд.2 стл.15 стр.136+Ф.F3r разд.2 стл.16 стр.136</t>
  </si>
  <si>
    <t>Ф.F3r разд.2 стл.17 стр.137=Ф.F3r разд.2 стл.7 стр.137+Ф.F3r разд.2 стл.13 стр.137+Ф.F3r разд.2 стл.15 стр.137+Ф.F3r разд.2 стл.16 стр.137</t>
  </si>
  <si>
    <t>Ф.F3r разд.2 стл.17 стр.138=Ф.F3r разд.2 стл.7 стр.138+Ф.F3r разд.2 стл.13 стр.138+Ф.F3r разд.2 стл.15 стр.138+Ф.F3r разд.2 стл.16 стр.138</t>
  </si>
  <si>
    <t>Ф.F3r разд.2 стл.17 стр.139=Ф.F3r разд.2 стл.7 стр.139+Ф.F3r разд.2 стл.13 стр.139+Ф.F3r разд.2 стл.15 стр.139+Ф.F3r разд.2 стл.16 стр.139</t>
  </si>
  <si>
    <t>Ф.F3r разд.2 стл.17 стр.14=Ф.F3r разд.2 стл.7 стр.14+Ф.F3r разд.2 стл.13 стр.14+Ф.F3r разд.2 стл.15 стр.14+Ф.F3r разд.2 стл.16 стр.14</t>
  </si>
  <si>
    <t>Ф.F3r разд.2 стл.17 стр.140=Ф.F3r разд.2 стл.7 стр.140+Ф.F3r разд.2 стл.13 стр.140+Ф.F3r разд.2 стл.15 стр.140+Ф.F3r разд.2 стл.16 стр.140</t>
  </si>
  <si>
    <t>Ф.F3r разд.2 стл.17 стр.141=Ф.F3r разд.2 стл.7 стр.141+Ф.F3r разд.2 стл.13 стр.141+Ф.F3r разд.2 стл.15 стр.141+Ф.F3r разд.2 стл.16 стр.141</t>
  </si>
  <si>
    <t>Ф.F3r разд.2 стл.17 стр.142=Ф.F3r разд.2 стл.7 стр.142+Ф.F3r разд.2 стл.13 стр.142+Ф.F3r разд.2 стл.15 стр.142+Ф.F3r разд.2 стл.16 стр.142</t>
  </si>
  <si>
    <t>Ф.F3r разд.2 стл.17 стр.143=Ф.F3r разд.2 стл.7 стр.143+Ф.F3r разд.2 стл.13 стр.143+Ф.F3r разд.2 стл.15 стр.143+Ф.F3r разд.2 стл.16 стр.143</t>
  </si>
  <si>
    <t>Ф.F3r разд.2 стл.17 стр.144=Ф.F3r разд.2 стл.7 стр.144+Ф.F3r разд.2 стл.13 стр.144+Ф.F3r разд.2 стл.15 стр.144+Ф.F3r разд.2 стл.16 стр.144</t>
  </si>
  <si>
    <t>Ф.F3r разд.2 стл.17 стр.145=Ф.F3r разд.2 стл.7 стр.145+Ф.F3r разд.2 стл.13 стр.145+Ф.F3r разд.2 стл.15 стр.145+Ф.F3r разд.2 стл.16 стр.145</t>
  </si>
  <si>
    <t>Ф.F3r разд.2 стл.17 стр.146=Ф.F3r разд.2 стл.7 стр.146+Ф.F3r разд.2 стл.13 стр.146+Ф.F3r разд.2 стл.15 стр.146+Ф.F3r разд.2 стл.16 стр.146</t>
  </si>
  <si>
    <t>Ф.F3r разд.2 стл.17 стр.147=Ф.F3r разд.2 стл.7 стр.147+Ф.F3r разд.2 стл.13 стр.147+Ф.F3r разд.2 стл.15 стр.147+Ф.F3r разд.2 стл.16 стр.147</t>
  </si>
  <si>
    <t>Ф.F3r разд.2 стл.17 стр.148=Ф.F3r разд.2 стл.7 стр.148+Ф.F3r разд.2 стл.13 стр.148+Ф.F3r разд.2 стл.15 стр.148+Ф.F3r разд.2 стл.16 стр.148</t>
  </si>
  <si>
    <t>Ф.F3r разд.2 стл.17 стр.149=Ф.F3r разд.2 стл.7 стр.149+Ф.F3r разд.2 стл.13 стр.149+Ф.F3r разд.2 стл.15 стр.149+Ф.F3r разд.2 стл.16 стр.149</t>
  </si>
  <si>
    <t>Ф.F3r разд.2 стл.17 стр.15=Ф.F3r разд.2 стл.7 стр.15+Ф.F3r разд.2 стл.13 стр.15+Ф.F3r разд.2 стл.15 стр.15+Ф.F3r разд.2 стл.16 стр.15</t>
  </si>
  <si>
    <t>Ф.F3r разд.2 стл.17 стр.150=Ф.F3r разд.2 стл.7 стр.150+Ф.F3r разд.2 стл.13 стр.150+Ф.F3r разд.2 стл.15 стр.150+Ф.F3r разд.2 стл.16 стр.150</t>
  </si>
  <si>
    <t>Ф.F3r разд.2 стл.17 стр.151=Ф.F3r разд.2 стл.7 стр.151+Ф.F3r разд.2 стл.13 стр.151+Ф.F3r разд.2 стл.15 стр.151+Ф.F3r разд.2 стл.16 стр.151</t>
  </si>
  <si>
    <t>Ф.F3r разд.2 стл.17 стр.152=Ф.F3r разд.2 стл.7 стр.152+Ф.F3r разд.2 стл.13 стр.152+Ф.F3r разд.2 стл.15 стр.152+Ф.F3r разд.2 стл.16 стр.152</t>
  </si>
  <si>
    <t>Ф.F3r разд.2 стл.17 стр.153=Ф.F3r разд.2 стл.7 стр.153+Ф.F3r разд.2 стл.13 стр.153+Ф.F3r разд.2 стл.15 стр.153+Ф.F3r разд.2 стл.16 стр.153</t>
  </si>
  <si>
    <t>Ф.F3r разд.2 стл.17 стр.154=Ф.F3r разд.2 стл.7 стр.154+Ф.F3r разд.2 стл.13 стр.154+Ф.F3r разд.2 стл.15 стр.154+Ф.F3r разд.2 стл.16 стр.154</t>
  </si>
  <si>
    <t>Ф.F3r разд.2 стл.17 стр.155=Ф.F3r разд.2 стл.7 стр.155+Ф.F3r разд.2 стл.13 стр.155+Ф.F3r разд.2 стл.15 стр.155+Ф.F3r разд.2 стл.16 стр.155</t>
  </si>
  <si>
    <t>Ф.F3r разд.2 стл.17 стр.156=Ф.F3r разд.2 стл.7 стр.156+Ф.F3r разд.2 стл.13 стр.156+Ф.F3r разд.2 стл.15 стр.156+Ф.F3r разд.2 стл.16 стр.156</t>
  </si>
  <si>
    <t>Ф.F3r разд.2 стл.17 стр.157=Ф.F3r разд.2 стл.7 стр.157+Ф.F3r разд.2 стл.13 стр.157+Ф.F3r разд.2 стл.15 стр.157+Ф.F3r разд.2 стл.16 стр.157</t>
  </si>
  <si>
    <t>Ф.F3r разд.2 стл.17 стр.158=Ф.F3r разд.2 стл.7 стр.158+Ф.F3r разд.2 стл.13 стр.158+Ф.F3r разд.2 стл.15 стр.158+Ф.F3r разд.2 стл.16 стр.158</t>
  </si>
  <si>
    <t>Ф.F3r разд.2 стл.17 стр.159=Ф.F3r разд.2 стл.7 стр.159+Ф.F3r разд.2 стл.13 стр.159+Ф.F3r разд.2 стл.15 стр.159+Ф.F3r разд.2 стл.16 стр.159</t>
  </si>
  <si>
    <t>Ф.F3r разд.2 стл.17 стр.16=Ф.F3r разд.2 стл.7 стр.16+Ф.F3r разд.2 стл.13 стр.16+Ф.F3r разд.2 стл.15 стр.16+Ф.F3r разд.2 стл.16 стр.16</t>
  </si>
  <si>
    <t>Ф.F3r разд.2 стл.17 стр.160=Ф.F3r разд.2 стл.7 стр.160+Ф.F3r разд.2 стл.13 стр.160+Ф.F3r разд.2 стл.15 стр.160+Ф.F3r разд.2 стл.16 стр.160</t>
  </si>
  <si>
    <t>Ф.F3r разд.2 стл.17 стр.161=Ф.F3r разд.2 стл.7 стр.161+Ф.F3r разд.2 стл.13 стр.161+Ф.F3r разд.2 стл.15 стр.161+Ф.F3r разд.2 стл.16 стр.161</t>
  </si>
  <si>
    <t>Ф.F3r разд.2 стл.17 стр.162=Ф.F3r разд.2 стл.7 стр.162+Ф.F3r разд.2 стл.13 стр.162+Ф.F3r разд.2 стл.15 стр.162+Ф.F3r разд.2 стл.16 стр.162</t>
  </si>
  <si>
    <t>Ф.F3r разд.2 стл.17 стр.163=Ф.F3r разд.2 стл.7 стр.163+Ф.F3r разд.2 стл.13 стр.163+Ф.F3r разд.2 стл.15 стр.163+Ф.F3r разд.2 стл.16 стр.163</t>
  </si>
  <si>
    <t>Ф.F3r разд.2 стл.17 стр.164=Ф.F3r разд.2 стл.7 стр.164+Ф.F3r разд.2 стл.13 стр.164+Ф.F3r разд.2 стл.15 стр.164+Ф.F3r разд.2 стл.16 стр.164</t>
  </si>
  <si>
    <t>Ф.F3r разд.2 стл.17 стр.165=Ф.F3r разд.2 стл.7 стр.165+Ф.F3r разд.2 стл.13 стр.165+Ф.F3r разд.2 стл.15 стр.165+Ф.F3r разд.2 стл.16 стр.165</t>
  </si>
  <si>
    <t>Ф.F3r разд.2 стл.17 стр.166=Ф.F3r разд.2 стл.7 стр.166+Ф.F3r разд.2 стл.13 стр.166+Ф.F3r разд.2 стл.15 стр.166+Ф.F3r разд.2 стл.16 стр.166</t>
  </si>
  <si>
    <t>Ф.F3r разд.2 стл.17 стр.167=Ф.F3r разд.2 стл.7 стр.167+Ф.F3r разд.2 стл.13 стр.167+Ф.F3r разд.2 стл.15 стр.167+Ф.F3r разд.2 стл.16 стр.167</t>
  </si>
  <si>
    <t>Ф.F3r разд.2 стл.17 стр.168=Ф.F3r разд.2 стл.7 стр.168+Ф.F3r разд.2 стл.13 стр.168+Ф.F3r разд.2 стл.15 стр.168+Ф.F3r разд.2 стл.16 стр.168</t>
  </si>
  <si>
    <t>Ф.F3r разд.2 стл.17 стр.169=Ф.F3r разд.2 стл.7 стр.169+Ф.F3r разд.2 стл.13 стр.169+Ф.F3r разд.2 стл.15 стр.169+Ф.F3r разд.2 стл.16 стр.169</t>
  </si>
  <si>
    <t>Ф.F3r разд.2 стл.17 стр.17=Ф.F3r разд.2 стл.7 стр.17+Ф.F3r разд.2 стл.13 стр.17+Ф.F3r разд.2 стл.15 стр.17+Ф.F3r разд.2 стл.16 стр.17</t>
  </si>
  <si>
    <t>Ф.F3r разд.2 стл.17 стр.170=Ф.F3r разд.2 стл.7 стр.170+Ф.F3r разд.2 стл.13 стр.170+Ф.F3r разд.2 стл.15 стр.170+Ф.F3r разд.2 стл.16 стр.170</t>
  </si>
  <si>
    <t>Ф.F3r разд.2 стл.17 стр.171=Ф.F3r разд.2 стл.7 стр.171+Ф.F3r разд.2 стл.13 стр.171+Ф.F3r разд.2 стл.15 стр.171+Ф.F3r разд.2 стл.16 стр.171</t>
  </si>
  <si>
    <t>Ф.F3r разд.2 стл.17 стр.172=Ф.F3r разд.2 стл.7 стр.172+Ф.F3r разд.2 стл.13 стр.172+Ф.F3r разд.2 стл.15 стр.172+Ф.F3r разд.2 стл.16 стр.172</t>
  </si>
  <si>
    <t>Ф.F3r разд.2 стл.17 стр.173=Ф.F3r разд.2 стл.7 стр.173+Ф.F3r разд.2 стл.13 стр.173+Ф.F3r разд.2 стл.15 стр.173+Ф.F3r разд.2 стл.16 стр.173</t>
  </si>
  <si>
    <t>Ф.F3r разд.2 стл.17 стр.174=Ф.F3r разд.2 стл.7 стр.174+Ф.F3r разд.2 стл.13 стр.174+Ф.F3r разд.2 стл.15 стр.174+Ф.F3r разд.2 стл.16 стр.174</t>
  </si>
  <si>
    <t>Ф.F3r разд.2 стл.17 стр.175=Ф.F3r разд.2 стл.7 стр.175+Ф.F3r разд.2 стл.13 стр.175+Ф.F3r разд.2 стл.15 стр.175+Ф.F3r разд.2 стл.16 стр.175</t>
  </si>
  <si>
    <t>Ф.F3r разд.2 стл.17 стр.176=Ф.F3r разд.2 стл.7 стр.176+Ф.F3r разд.2 стл.13 стр.176+Ф.F3r разд.2 стл.15 стр.176+Ф.F3r разд.2 стл.16 стр.176</t>
  </si>
  <si>
    <t>Ф.F3r разд.2 стл.17 стр.177=Ф.F3r разд.2 стл.7 стр.177+Ф.F3r разд.2 стл.13 стр.177+Ф.F3r разд.2 стл.15 стр.177+Ф.F3r разд.2 стл.16 стр.177</t>
  </si>
  <si>
    <t>Ф.F3r разд.2 стл.17 стр.178=Ф.F3r разд.2 стл.7 стр.178+Ф.F3r разд.2 стл.13 стр.178+Ф.F3r разд.2 стл.15 стр.178+Ф.F3r разд.2 стл.16 стр.178</t>
  </si>
  <si>
    <t>Ф.F3r разд.2 стл.17 стр.179=Ф.F3r разд.2 стл.7 стр.179+Ф.F3r разд.2 стл.13 стр.179+Ф.F3r разд.2 стл.15 стр.179+Ф.F3r разд.2 стл.16 стр.179</t>
  </si>
  <si>
    <t>Ф.F3r разд.2 стл.17 стр.18=Ф.F3r разд.2 стл.7 стр.18+Ф.F3r разд.2 стл.13 стр.18+Ф.F3r разд.2 стл.15 стр.18+Ф.F3r разд.2 стл.16 стр.18</t>
  </si>
  <si>
    <t>Ф.F3r разд.2 стл.17 стр.180=Ф.F3r разд.2 стл.7 стр.180+Ф.F3r разд.2 стл.13 стр.180+Ф.F3r разд.2 стл.15 стр.180+Ф.F3r разд.2 стл.16 стр.180</t>
  </si>
  <si>
    <t>Ф.F3r разд.2 стл.17 стр.181=Ф.F3r разд.2 стл.7 стр.181+Ф.F3r разд.2 стл.13 стр.181+Ф.F3r разд.2 стл.15 стр.181+Ф.F3r разд.2 стл.16 стр.181</t>
  </si>
  <si>
    <t>Ф.F3r разд.2 стл.17 стр.182=Ф.F3r разд.2 стл.7 стр.182+Ф.F3r разд.2 стл.13 стр.182+Ф.F3r разд.2 стл.15 стр.182+Ф.F3r разд.2 стл.16 стр.182</t>
  </si>
  <si>
    <t>Ф.F3r разд.2 стл.17 стр.183=Ф.F3r разд.2 стл.7 стр.183+Ф.F3r разд.2 стл.13 стр.183+Ф.F3r разд.2 стл.15 стр.183+Ф.F3r разд.2 стл.16 стр.183</t>
  </si>
  <si>
    <t>Ф.F3r разд.2 стл.17 стр.184=Ф.F3r разд.2 стл.7 стр.184+Ф.F3r разд.2 стл.13 стр.184+Ф.F3r разд.2 стл.15 стр.184+Ф.F3r разд.2 стл.16 стр.184</t>
  </si>
  <si>
    <t>Ф.F3r разд.2 стл.17 стр.185=Ф.F3r разд.2 стл.7 стр.185+Ф.F3r разд.2 стл.13 стр.185+Ф.F3r разд.2 стл.15 стр.185+Ф.F3r разд.2 стл.16 стр.185</t>
  </si>
  <si>
    <t>Ф.F3r разд.2 стл.17 стр.186=Ф.F3r разд.2 стл.7 стр.186+Ф.F3r разд.2 стл.13 стр.186+Ф.F3r разд.2 стл.15 стр.186+Ф.F3r разд.2 стл.16 стр.186</t>
  </si>
  <si>
    <t>Ф.F3r разд.2 стл.17 стр.187=Ф.F3r разд.2 стл.7 стр.187+Ф.F3r разд.2 стл.13 стр.187+Ф.F3r разд.2 стл.15 стр.187+Ф.F3r разд.2 стл.16 стр.187</t>
  </si>
  <si>
    <t>Ф.F3r разд.2 стл.17 стр.188=Ф.F3r разд.2 стл.7 стр.188+Ф.F3r разд.2 стл.13 стр.188+Ф.F3r разд.2 стл.15 стр.188+Ф.F3r разд.2 стл.16 стр.188</t>
  </si>
  <si>
    <t>Ф.F3r разд.2 стл.17 стр.189=Ф.F3r разд.2 стл.7 стр.189+Ф.F3r разд.2 стл.13 стр.189+Ф.F3r разд.2 стл.15 стр.189+Ф.F3r разд.2 стл.16 стр.189</t>
  </si>
  <si>
    <t>Ф.F3r разд.2 стл.17 стр.19=Ф.F3r разд.2 стл.7 стр.19+Ф.F3r разд.2 стл.13 стр.19+Ф.F3r разд.2 стл.15 стр.19+Ф.F3r разд.2 стл.16 стр.19</t>
  </si>
  <si>
    <t>Ф.F3r разд.2 стл.17 стр.190=Ф.F3r разд.2 стл.7 стр.190+Ф.F3r разд.2 стл.13 стр.190+Ф.F3r разд.2 стл.15 стр.190+Ф.F3r разд.2 стл.16 стр.190</t>
  </si>
  <si>
    <t>Ф.F3r разд.2 стл.17 стр.191=Ф.F3r разд.2 стл.7 стр.191+Ф.F3r разд.2 стл.13 стр.191+Ф.F3r разд.2 стл.15 стр.191+Ф.F3r разд.2 стл.16 стр.191</t>
  </si>
  <si>
    <t>Ф.F3r разд.2 стл.17 стр.192=Ф.F3r разд.2 стл.7 стр.192+Ф.F3r разд.2 стл.13 стр.192+Ф.F3r разд.2 стл.15 стр.192+Ф.F3r разд.2 стл.16 стр.192</t>
  </si>
  <si>
    <t>Ф.F3r разд.2 стл.17 стр.193=Ф.F3r разд.2 стл.7 стр.193+Ф.F3r разд.2 стл.13 стр.193+Ф.F3r разд.2 стл.15 стр.193+Ф.F3r разд.2 стл.16 стр.193</t>
  </si>
  <si>
    <t>Ф.F3r разд.2 стл.17 стр.194=Ф.F3r разд.2 стл.7 стр.194+Ф.F3r разд.2 стл.13 стр.194+Ф.F3r разд.2 стл.15 стр.194+Ф.F3r разд.2 стл.16 стр.194</t>
  </si>
  <si>
    <t>Ф.F3r разд.2 стл.17 стр.195=Ф.F3r разд.2 стл.7 стр.195+Ф.F3r разд.2 стл.13 стр.195+Ф.F3r разд.2 стл.15 стр.195+Ф.F3r разд.2 стл.16 стр.195</t>
  </si>
  <si>
    <t>Ф.F3r разд.2 стл.17 стр.196=Ф.F3r разд.2 стл.7 стр.196+Ф.F3r разд.2 стл.13 стр.196+Ф.F3r разд.2 стл.15 стр.196+Ф.F3r разд.2 стл.16 стр.196</t>
  </si>
  <si>
    <t>Ф.F3r разд.2 стл.17 стр.197=Ф.F3r разд.2 стл.7 стр.197+Ф.F3r разд.2 стл.13 стр.197+Ф.F3r разд.2 стл.15 стр.197+Ф.F3r разд.2 стл.16 стр.197</t>
  </si>
  <si>
    <t>Ф.F3r разд.2 стл.17 стр.198=Ф.F3r разд.2 стл.7 стр.198+Ф.F3r разд.2 стл.13 стр.198+Ф.F3r разд.2 стл.15 стр.198+Ф.F3r разд.2 стл.16 стр.198</t>
  </si>
  <si>
    <t>Ф.F3r разд.2 стл.17 стр.199=Ф.F3r разд.2 стл.7 стр.199+Ф.F3r разд.2 стл.13 стр.199+Ф.F3r разд.2 стл.15 стр.199+Ф.F3r разд.2 стл.16 стр.199</t>
  </si>
  <si>
    <t>Ф.F3r разд.2 стл.17 стр.2=Ф.F3r разд.2 стл.7 стр.2+Ф.F3r разд.2 стл.13 стр.2+Ф.F3r разд.2 стл.15 стр.2+Ф.F3r разд.2 стл.16 стр.2</t>
  </si>
  <si>
    <t>Ф.F3r разд.2 стл.17 стр.20=Ф.F3r разд.2 стл.7 стр.20+Ф.F3r разд.2 стл.13 стр.20+Ф.F3r разд.2 стл.15 стр.20+Ф.F3r разд.2 стл.16 стр.20</t>
  </si>
  <si>
    <t>Ф.F3r разд.2 стл.17 стр.200=Ф.F3r разд.2 стл.7 стр.200+Ф.F3r разд.2 стл.13 стр.200+Ф.F3r разд.2 стл.15 стр.200+Ф.F3r разд.2 стл.16 стр.200</t>
  </si>
  <si>
    <t>Ф.F3r разд.2 стл.17 стр.201=Ф.F3r разд.2 стл.7 стр.201+Ф.F3r разд.2 стл.13 стр.201+Ф.F3r разд.2 стл.15 стр.201+Ф.F3r разд.2 стл.16 стр.201</t>
  </si>
  <si>
    <t>Ф.F3r разд.2 стл.17 стр.202=Ф.F3r разд.2 стл.7 стр.202+Ф.F3r разд.2 стл.13 стр.202+Ф.F3r разд.2 стл.15 стр.202+Ф.F3r разд.2 стл.16 стр.202</t>
  </si>
  <si>
    <t>Ф.F3r разд.2 стл.17 стр.203=Ф.F3r разд.2 стл.7 стр.203+Ф.F3r разд.2 стл.13 стр.203+Ф.F3r разд.2 стл.15 стр.203+Ф.F3r разд.2 стл.16 стр.203</t>
  </si>
  <si>
    <t>Ф.F3r разд.2 стл.17 стр.204=Ф.F3r разд.2 стл.7 стр.204+Ф.F3r разд.2 стл.13 стр.204+Ф.F3r разд.2 стл.15 стр.204+Ф.F3r разд.2 стл.16 стр.204</t>
  </si>
  <si>
    <t>Ф.F3r разд.2 стл.17 стр.205=Ф.F3r разд.2 стл.7 стр.205+Ф.F3r разд.2 стл.13 стр.205+Ф.F3r разд.2 стл.15 стр.205+Ф.F3r разд.2 стл.16 стр.205</t>
  </si>
  <si>
    <t>Ф.F3r разд.2 стл.17 стр.206=Ф.F3r разд.2 стл.7 стр.206+Ф.F3r разд.2 стл.13 стр.206+Ф.F3r разд.2 стл.15 стр.206+Ф.F3r разд.2 стл.16 стр.206</t>
  </si>
  <si>
    <t>Ф.F3r разд.2 стл.17 стр.207=Ф.F3r разд.2 стл.7 стр.207+Ф.F3r разд.2 стл.13 стр.207+Ф.F3r разд.2 стл.15 стр.207+Ф.F3r разд.2 стл.16 стр.207</t>
  </si>
  <si>
    <t>Ф.F3r разд.2 стл.17 стр.208=Ф.F3r разд.2 стл.7 стр.208+Ф.F3r разд.2 стл.13 стр.208+Ф.F3r разд.2 стл.15 стр.208+Ф.F3r разд.2 стл.16 стр.208</t>
  </si>
  <si>
    <t>Ф.F3r разд.2 стл.17 стр.209=Ф.F3r разд.2 стл.7 стр.209+Ф.F3r разд.2 стл.13 стр.209+Ф.F3r разд.2 стл.15 стр.209+Ф.F3r разд.2 стл.16 стр.209</t>
  </si>
  <si>
    <t>Ф.F3r разд.2 стл.17 стр.21=Ф.F3r разд.2 стл.7 стр.21+Ф.F3r разд.2 стл.13 стр.21+Ф.F3r разд.2 стл.15 стр.21+Ф.F3r разд.2 стл.16 стр.21</t>
  </si>
  <si>
    <t>Ф.F3r разд.2 стл.17 стр.210=Ф.F3r разд.2 стл.7 стр.210+Ф.F3r разд.2 стл.13 стр.210+Ф.F3r разд.2 стл.15 стр.210+Ф.F3r разд.2 стл.16 стр.210</t>
  </si>
  <si>
    <t>Ф.F3r разд.2 стл.17 стр.211=Ф.F3r разд.2 стл.7 стр.211+Ф.F3r разд.2 стл.13 стр.211+Ф.F3r разд.2 стл.15 стр.211+Ф.F3r разд.2 стл.16 стр.211</t>
  </si>
  <si>
    <t>Ф.F3r разд.2 стл.17 стр.212=Ф.F3r разд.2 стл.7 стр.212+Ф.F3r разд.2 стл.13 стр.212+Ф.F3r разд.2 стл.15 стр.212+Ф.F3r разд.2 стл.16 стр.212</t>
  </si>
  <si>
    <t>Ф.F3r разд.2 стл.17 стр.213=Ф.F3r разд.2 стл.7 стр.213+Ф.F3r разд.2 стл.13 стр.213+Ф.F3r разд.2 стл.15 стр.213+Ф.F3r разд.2 стл.16 стр.213</t>
  </si>
  <si>
    <t>Ф.F3r разд.2 стл.17 стр.214=Ф.F3r разд.2 стл.7 стр.214+Ф.F3r разд.2 стл.13 стр.214+Ф.F3r разд.2 стл.15 стр.214+Ф.F3r разд.2 стл.16 стр.214</t>
  </si>
  <si>
    <t>Ф.F3r разд.2 стл.17 стр.215=Ф.F3r разд.2 стл.7 стр.215+Ф.F3r разд.2 стл.13 стр.215+Ф.F3r разд.2 стл.15 стр.215+Ф.F3r разд.2 стл.16 стр.215</t>
  </si>
  <si>
    <t>Ф.F3r разд.2 стл.17 стр.216=Ф.F3r разд.2 стл.7 стр.216+Ф.F3r разд.2 стл.13 стр.216+Ф.F3r разд.2 стл.15 стр.216+Ф.F3r разд.2 стл.16 стр.216</t>
  </si>
  <si>
    <t>Ф.F3r разд.2 стл.17 стр.217=Ф.F3r разд.2 стл.7 стр.217+Ф.F3r разд.2 стл.13 стр.217+Ф.F3r разд.2 стл.15 стр.217+Ф.F3r разд.2 стл.16 стр.217</t>
  </si>
  <si>
    <t>Ф.F3r разд.2 стл.17 стр.218=Ф.F3r разд.2 стл.7 стр.218+Ф.F3r разд.2 стл.13 стр.218+Ф.F3r разд.2 стл.15 стр.218+Ф.F3r разд.2 стл.16 стр.218</t>
  </si>
  <si>
    <t>Ф.F3r разд.2 стл.17 стр.219=Ф.F3r разд.2 стл.7 стр.219+Ф.F3r разд.2 стл.13 стр.219+Ф.F3r разд.2 стл.15 стр.219+Ф.F3r разд.2 стл.16 стр.219</t>
  </si>
  <si>
    <t>Ф.F3r разд.2 стл.17 стр.22=Ф.F3r разд.2 стл.7 стр.22+Ф.F3r разд.2 стл.13 стр.22+Ф.F3r разд.2 стл.15 стр.22+Ф.F3r разд.2 стл.16 стр.22</t>
  </si>
  <si>
    <t>Ф.F3r разд.2 стл.17 стр.220=Ф.F3r разд.2 стл.7 стр.220+Ф.F3r разд.2 стл.13 стр.220+Ф.F3r разд.2 стл.15 стр.220+Ф.F3r разд.2 стл.16 стр.220</t>
  </si>
  <si>
    <t>Ф.F3r разд.2 стл.17 стр.221=Ф.F3r разд.2 стл.7 стр.221+Ф.F3r разд.2 стл.13 стр.221+Ф.F3r разд.2 стл.15 стр.221+Ф.F3r разд.2 стл.16 стр.221</t>
  </si>
  <si>
    <t>Ф.F3r разд.2 стл.17 стр.222=Ф.F3r разд.2 стл.7 стр.222+Ф.F3r разд.2 стл.13 стр.222+Ф.F3r разд.2 стл.15 стр.222+Ф.F3r разд.2 стл.16 стр.222</t>
  </si>
  <si>
    <t>Ф.F3r разд.2 стл.17 стр.223=Ф.F3r разд.2 стл.7 стр.223+Ф.F3r разд.2 стл.13 стр.223+Ф.F3r разд.2 стл.15 стр.223+Ф.F3r разд.2 стл.16 стр.223</t>
  </si>
  <si>
    <t>Ф.F3r разд.2 стл.17 стр.224=Ф.F3r разд.2 стл.7 стр.224+Ф.F3r разд.2 стл.13 стр.224+Ф.F3r разд.2 стл.15 стр.224+Ф.F3r разд.2 стл.16 стр.224</t>
  </si>
  <si>
    <t>Ф.F3r разд.2 стл.17 стр.225=Ф.F3r разд.2 стл.7 стр.225+Ф.F3r разд.2 стл.13 стр.225+Ф.F3r разд.2 стл.15 стр.225+Ф.F3r разд.2 стл.16 стр.225</t>
  </si>
  <si>
    <t>Ф.F3r разд.2 стл.17 стр.226=Ф.F3r разд.2 стл.7 стр.226+Ф.F3r разд.2 стл.13 стр.226+Ф.F3r разд.2 стл.15 стр.226+Ф.F3r разд.2 стл.16 стр.226</t>
  </si>
  <si>
    <t>Ф.F3r разд.2 стл.17 стр.227=Ф.F3r разд.2 стл.7 стр.227+Ф.F3r разд.2 стл.13 стр.227+Ф.F3r разд.2 стл.15 стр.227+Ф.F3r разд.2 стл.16 стр.227</t>
  </si>
  <si>
    <t>Ф.F3r разд.2 стл.17 стр.228=Ф.F3r разд.2 стл.7 стр.228+Ф.F3r разд.2 стл.13 стр.228+Ф.F3r разд.2 стл.15 стр.228+Ф.F3r разд.2 стл.16 стр.228</t>
  </si>
  <si>
    <t>Ф.F3r разд.2 стл.17 стр.229=Ф.F3r разд.2 стл.7 стр.229+Ф.F3r разд.2 стл.13 стр.229+Ф.F3r разд.2 стл.15 стр.229+Ф.F3r разд.2 стл.16 стр.229</t>
  </si>
  <si>
    <t>Ф.F3r разд.2 стл.17 стр.23=Ф.F3r разд.2 стл.7 стр.23+Ф.F3r разд.2 стл.13 стр.23+Ф.F3r разд.2 стл.15 стр.23+Ф.F3r разд.2 стл.16 стр.23</t>
  </si>
  <si>
    <t>Ф.F3r разд.2 стл.17 стр.230=Ф.F3r разд.2 стл.7 стр.230+Ф.F3r разд.2 стл.13 стр.230+Ф.F3r разд.2 стл.15 стр.230+Ф.F3r разд.2 стл.16 стр.230</t>
  </si>
  <si>
    <t>Ф.F3r разд.2 стл.17 стр.231=Ф.F3r разд.2 стл.7 стр.231+Ф.F3r разд.2 стл.13 стр.231+Ф.F3r разд.2 стл.15 стр.231+Ф.F3r разд.2 стл.16 стр.231</t>
  </si>
  <si>
    <t>Ф.F3r разд.2 стл.17 стр.232=Ф.F3r разд.2 стл.7 стр.232+Ф.F3r разд.2 стл.13 стр.232+Ф.F3r разд.2 стл.15 стр.232+Ф.F3r разд.2 стл.16 стр.232</t>
  </si>
  <si>
    <t>Ф.F3r разд.2 стл.17 стр.233=Ф.F3r разд.2 стл.7 стр.233+Ф.F3r разд.2 стл.13 стр.233+Ф.F3r разд.2 стл.15 стр.233+Ф.F3r разд.2 стл.16 стр.233</t>
  </si>
  <si>
    <t>Ф.F3r разд.2 стл.17 стр.234=Ф.F3r разд.2 стл.7 стр.234+Ф.F3r разд.2 стл.13 стр.234+Ф.F3r разд.2 стл.15 стр.234+Ф.F3r разд.2 стл.16 стр.234</t>
  </si>
  <si>
    <t>Ф.F3r разд.2 стл.17 стр.235=Ф.F3r разд.2 стл.7 стр.235+Ф.F3r разд.2 стл.13 стр.235+Ф.F3r разд.2 стл.15 стр.235+Ф.F3r разд.2 стл.16 стр.235</t>
  </si>
  <si>
    <t>Ф.F3r разд.2 стл.17 стр.236=Ф.F3r разд.2 стл.7 стр.236+Ф.F3r разд.2 стл.13 стр.236+Ф.F3r разд.2 стл.15 стр.236+Ф.F3r разд.2 стл.16 стр.236</t>
  </si>
  <si>
    <t>Ф.F3r разд.2 стл.17 стр.237=Ф.F3r разд.2 стл.7 стр.237+Ф.F3r разд.2 стл.13 стр.237+Ф.F3r разд.2 стл.15 стр.237+Ф.F3r разд.2 стл.16 стр.237</t>
  </si>
  <si>
    <t>Ф.F3r разд.2 стл.17 стр.24=Ф.F3r разд.2 стл.7 стр.24+Ф.F3r разд.2 стл.13 стр.24+Ф.F3r разд.2 стл.15 стр.24+Ф.F3r разд.2 стл.16 стр.24</t>
  </si>
  <si>
    <t>Ф.F3r разд.2 стл.17 стр.25=Ф.F3r разд.2 стл.7 стр.25+Ф.F3r разд.2 стл.13 стр.25+Ф.F3r разд.2 стл.15 стр.25+Ф.F3r разд.2 стл.16 стр.25</t>
  </si>
  <si>
    <t>Ф.F3r разд.2 стл.17 стр.26=Ф.F3r разд.2 стл.7 стр.26+Ф.F3r разд.2 стл.13 стр.26+Ф.F3r разд.2 стл.15 стр.26+Ф.F3r разд.2 стл.16 стр.26</t>
  </si>
  <si>
    <t>Ф.F3r разд.2 стл.17 стр.27=Ф.F3r разд.2 стл.7 стр.27+Ф.F3r разд.2 стл.13 стр.27+Ф.F3r разд.2 стл.15 стр.27+Ф.F3r разд.2 стл.16 стр.27</t>
  </si>
  <si>
    <t>Ф.F3r разд.2 стл.17 стр.28=Ф.F3r разд.2 стл.7 стр.28+Ф.F3r разд.2 стл.13 стр.28+Ф.F3r разд.2 стл.15 стр.28+Ф.F3r разд.2 стл.16 стр.28</t>
  </si>
  <si>
    <t>Ф.F3r разд.2 стл.17 стр.29=Ф.F3r разд.2 стл.7 стр.29+Ф.F3r разд.2 стл.13 стр.29+Ф.F3r разд.2 стл.15 стр.29+Ф.F3r разд.2 стл.16 стр.29</t>
  </si>
  <si>
    <t>Ф.F3r разд.2 стл.17 стр.3=Ф.F3r разд.2 стл.7 стр.3+Ф.F3r разд.2 стл.13 стр.3+Ф.F3r разд.2 стл.15 стр.3+Ф.F3r разд.2 стл.16 стр.3</t>
  </si>
  <si>
    <t>Ф.F3r разд.2 стл.17 стр.30=Ф.F3r разд.2 стл.7 стр.30+Ф.F3r разд.2 стл.13 стр.30+Ф.F3r разд.2 стл.15 стр.30+Ф.F3r разд.2 стл.16 стр.30</t>
  </si>
  <si>
    <t>Ф.F3r разд.2 стл.17 стр.31=Ф.F3r разд.2 стл.7 стр.31+Ф.F3r разд.2 стл.13 стр.31+Ф.F3r разд.2 стл.15 стр.31+Ф.F3r разд.2 стл.16 стр.31</t>
  </si>
  <si>
    <t>Ф.F3r разд.2 стл.17 стр.32=Ф.F3r разд.2 стл.7 стр.32+Ф.F3r разд.2 стл.13 стр.32+Ф.F3r разд.2 стл.15 стр.32+Ф.F3r разд.2 стл.16 стр.32</t>
  </si>
  <si>
    <t>Ф.F3r разд.2 стл.17 стр.33=Ф.F3r разд.2 стл.7 стр.33+Ф.F3r разд.2 стл.13 стр.33+Ф.F3r разд.2 стл.15 стр.33+Ф.F3r разд.2 стл.16 стр.33</t>
  </si>
  <si>
    <t>Ф.F3r разд.2 стл.17 стр.34=Ф.F3r разд.2 стл.7 стр.34+Ф.F3r разд.2 стл.13 стр.34+Ф.F3r разд.2 стл.15 стр.34+Ф.F3r разд.2 стл.16 стр.34</t>
  </si>
  <si>
    <t>Ф.F3r разд.2 стл.17 стр.35=Ф.F3r разд.2 стл.7 стр.35+Ф.F3r разд.2 стл.13 стр.35+Ф.F3r разд.2 стл.15 стр.35+Ф.F3r разд.2 стл.16 стр.35</t>
  </si>
  <si>
    <t>Ф.F3r разд.2 стл.17 стр.36=Ф.F3r разд.2 стл.7 стр.36+Ф.F3r разд.2 стл.13 стр.36+Ф.F3r разд.2 стл.15 стр.36+Ф.F3r разд.2 стл.16 стр.36</t>
  </si>
  <si>
    <t>Ф.F3r разд.2 стл.17 стр.37=Ф.F3r разд.2 стл.7 стр.37+Ф.F3r разд.2 стл.13 стр.37+Ф.F3r разд.2 стл.15 стр.37+Ф.F3r разд.2 стл.16 стр.37</t>
  </si>
  <si>
    <t>Ф.F3r разд.2 стл.17 стр.38=Ф.F3r разд.2 стл.7 стр.38+Ф.F3r разд.2 стл.13 стр.38+Ф.F3r разд.2 стл.15 стр.38+Ф.F3r разд.2 стл.16 стр.38</t>
  </si>
  <si>
    <t>Ф.F3r разд.2 стл.17 стр.39=Ф.F3r разд.2 стл.7 стр.39+Ф.F3r разд.2 стл.13 стр.39+Ф.F3r разд.2 стл.15 стр.39+Ф.F3r разд.2 стл.16 стр.39</t>
  </si>
  <si>
    <t>Ф.F3r разд.2 стл.17 стр.4=Ф.F3r разд.2 стл.7 стр.4+Ф.F3r разд.2 стл.13 стр.4+Ф.F3r разд.2 стл.15 стр.4+Ф.F3r разд.2 стл.16 стр.4</t>
  </si>
  <si>
    <t>Ф.F3r разд.2 стл.17 стр.40=Ф.F3r разд.2 стл.7 стр.40+Ф.F3r разд.2 стл.13 стр.40+Ф.F3r разд.2 стл.15 стр.40+Ф.F3r разд.2 стл.16 стр.40</t>
  </si>
  <si>
    <t>Ф.F3r разд.2 стл.17 стр.41=Ф.F3r разд.2 стл.7 стр.41+Ф.F3r разд.2 стл.13 стр.41+Ф.F3r разд.2 стл.15 стр.41+Ф.F3r разд.2 стл.16 стр.41</t>
  </si>
  <si>
    <t>Ф.F3r разд.2 стл.17 стр.42=Ф.F3r разд.2 стл.7 стр.42+Ф.F3r разд.2 стл.13 стр.42+Ф.F3r разд.2 стл.15 стр.42+Ф.F3r разд.2 стл.16 стр.42</t>
  </si>
  <si>
    <t>Ф.F3r разд.2 стл.17 стр.43=Ф.F3r разд.2 стл.7 стр.43+Ф.F3r разд.2 стл.13 стр.43+Ф.F3r разд.2 стл.15 стр.43+Ф.F3r разд.2 стл.16 стр.43</t>
  </si>
  <si>
    <t>Ф.F3r разд.2 стл.17 стр.44=Ф.F3r разд.2 стл.7 стр.44+Ф.F3r разд.2 стл.13 стр.44+Ф.F3r разд.2 стл.15 стр.44+Ф.F3r разд.2 стл.16 стр.44</t>
  </si>
  <si>
    <t>Ф.F3r разд.2 стл.17 стр.45=Ф.F3r разд.2 стл.7 стр.45+Ф.F3r разд.2 стл.13 стр.45+Ф.F3r разд.2 стл.15 стр.45+Ф.F3r разд.2 стл.16 стр.45</t>
  </si>
  <si>
    <t>Ф.F3r разд.2 стл.17 стр.46=Ф.F3r разд.2 стл.7 стр.46+Ф.F3r разд.2 стл.13 стр.46+Ф.F3r разд.2 стл.15 стр.46+Ф.F3r разд.2 стл.16 стр.46</t>
  </si>
  <si>
    <t>Ф.F3r разд.2 стл.17 стр.47=Ф.F3r разд.2 стл.7 стр.47+Ф.F3r разд.2 стл.13 стр.47+Ф.F3r разд.2 стл.15 стр.47+Ф.F3r разд.2 стл.16 стр.47</t>
  </si>
  <si>
    <t>Ф.F3r разд.2 стл.17 стр.48=Ф.F3r разд.2 стл.7 стр.48+Ф.F3r разд.2 стл.13 стр.48+Ф.F3r разд.2 стл.15 стр.48+Ф.F3r разд.2 стл.16 стр.48</t>
  </si>
  <si>
    <t>Ф.F3r разд.2 стл.17 стр.49=Ф.F3r разд.2 стл.7 стр.49+Ф.F3r разд.2 стл.13 стр.49+Ф.F3r разд.2 стл.15 стр.49+Ф.F3r разд.2 стл.16 стр.49</t>
  </si>
  <si>
    <t>Ф.F3r разд.2 стл.17 стр.5=Ф.F3r разд.2 стл.7 стр.5+Ф.F3r разд.2 стл.13 стр.5+Ф.F3r разд.2 стл.15 стр.5+Ф.F3r разд.2 стл.16 стр.5</t>
  </si>
  <si>
    <t>Ф.F3r разд.2 стл.17 стр.50=Ф.F3r разд.2 стл.7 стр.50+Ф.F3r разд.2 стл.13 стр.50+Ф.F3r разд.2 стл.15 стр.50+Ф.F3r разд.2 стл.16 стр.50</t>
  </si>
  <si>
    <t>Ф.F3r разд.2 стл.17 стр.51=Ф.F3r разд.2 стл.7 стр.51+Ф.F3r разд.2 стл.13 стр.51+Ф.F3r разд.2 стл.15 стр.51+Ф.F3r разд.2 стл.16 стр.51</t>
  </si>
  <si>
    <t>Ф.F3r разд.2 стл.17 стр.52=Ф.F3r разд.2 стл.7 стр.52+Ф.F3r разд.2 стл.13 стр.52+Ф.F3r разд.2 стл.15 стр.52+Ф.F3r разд.2 стл.16 стр.52</t>
  </si>
  <si>
    <t>Ф.F3r разд.2 стл.17 стр.53=Ф.F3r разд.2 стл.7 стр.53+Ф.F3r разд.2 стл.13 стр.53+Ф.F3r разд.2 стл.15 стр.53+Ф.F3r разд.2 стл.16 стр.53</t>
  </si>
  <si>
    <t>Ф.F3r разд.2 стл.17 стр.54=Ф.F3r разд.2 стл.7 стр.54+Ф.F3r разд.2 стл.13 стр.54+Ф.F3r разд.2 стл.15 стр.54+Ф.F3r разд.2 стл.16 стр.54</t>
  </si>
  <si>
    <t>Ф.F3r разд.2 стл.17 стр.55=Ф.F3r разд.2 стл.7 стр.55+Ф.F3r разд.2 стл.13 стр.55+Ф.F3r разд.2 стл.15 стр.55+Ф.F3r разд.2 стл.16 стр.55</t>
  </si>
  <si>
    <t>Ф.F3r разд.2 стл.17 стр.56=Ф.F3r разд.2 стл.7 стр.56+Ф.F3r разд.2 стл.13 стр.56+Ф.F3r разд.2 стл.15 стр.56+Ф.F3r разд.2 стл.16 стр.56</t>
  </si>
  <si>
    <t>Ф.F3r разд.2 стл.17 стр.57=Ф.F3r разд.2 стл.7 стр.57+Ф.F3r разд.2 стл.13 стр.57+Ф.F3r разд.2 стл.15 стр.57+Ф.F3r разд.2 стл.16 стр.57</t>
  </si>
  <si>
    <t>Ф.F3r разд.2 стл.17 стр.58=Ф.F3r разд.2 стл.7 стр.58+Ф.F3r разд.2 стл.13 стр.58+Ф.F3r разд.2 стл.15 стр.58+Ф.F3r разд.2 стл.16 стр.58</t>
  </si>
  <si>
    <t>Ф.F3r разд.2 стл.17 стр.59=Ф.F3r разд.2 стл.7 стр.59+Ф.F3r разд.2 стл.13 стр.59+Ф.F3r разд.2 стл.15 стр.59+Ф.F3r разд.2 стл.16 стр.59</t>
  </si>
  <si>
    <t>Ф.F3r разд.2 стл.17 стр.6=Ф.F3r разд.2 стл.7 стр.6+Ф.F3r разд.2 стл.13 стр.6+Ф.F3r разд.2 стл.15 стр.6+Ф.F3r разд.2 стл.16 стр.6</t>
  </si>
  <si>
    <t>Ф.F3r разд.2 стл.17 стр.60=Ф.F3r разд.2 стл.7 стр.60+Ф.F3r разд.2 стл.13 стр.60+Ф.F3r разд.2 стл.15 стр.60+Ф.F3r разд.2 стл.16 стр.60</t>
  </si>
  <si>
    <t>Ф.F3r разд.2 стл.17 стр.61=Ф.F3r разд.2 стл.7 стр.61+Ф.F3r разд.2 стл.13 стр.61+Ф.F3r разд.2 стл.15 стр.61+Ф.F3r разд.2 стл.16 стр.61</t>
  </si>
  <si>
    <t>Ф.F3r разд.2 стл.17 стр.62=Ф.F3r разд.2 стл.7 стр.62+Ф.F3r разд.2 стл.13 стр.62+Ф.F3r разд.2 стл.15 стр.62+Ф.F3r разд.2 стл.16 стр.62</t>
  </si>
  <si>
    <t>Ф.F3r разд.2 стл.17 стр.63=Ф.F3r разд.2 стл.7 стр.63+Ф.F3r разд.2 стл.13 стр.63+Ф.F3r разд.2 стл.15 стр.63+Ф.F3r разд.2 стл.16 стр.63</t>
  </si>
  <si>
    <t>Ф.F3r разд.2 стл.17 стр.64=Ф.F3r разд.2 стл.7 стр.64+Ф.F3r разд.2 стл.13 стр.64+Ф.F3r разд.2 стл.15 стр.64+Ф.F3r разд.2 стл.16 стр.64</t>
  </si>
  <si>
    <t>Ф.F3r разд.2 стл.17 стр.65=Ф.F3r разд.2 стл.7 стр.65+Ф.F3r разд.2 стл.13 стр.65+Ф.F3r разд.2 стл.15 стр.65+Ф.F3r разд.2 стл.16 стр.65</t>
  </si>
  <si>
    <t>Ф.F3r разд.2 стл.17 стр.66=Ф.F3r разд.2 стл.7 стр.66+Ф.F3r разд.2 стл.13 стр.66+Ф.F3r разд.2 стл.15 стр.66+Ф.F3r разд.2 стл.16 стр.66</t>
  </si>
  <si>
    <t>Ф.F3r разд.2 стл.17 стр.67=Ф.F3r разд.2 стл.7 стр.67+Ф.F3r разд.2 стл.13 стр.67+Ф.F3r разд.2 стл.15 стр.67+Ф.F3r разд.2 стл.16 стр.67</t>
  </si>
  <si>
    <t>Ф.F3r разд.2 стл.17 стр.68=Ф.F3r разд.2 стл.7 стр.68+Ф.F3r разд.2 стл.13 стр.68+Ф.F3r разд.2 стл.15 стр.68+Ф.F3r разд.2 стл.16 стр.68</t>
  </si>
  <si>
    <t>Ф.F3r разд.2 стл.17 стр.69=Ф.F3r разд.2 стл.7 стр.69+Ф.F3r разд.2 стл.13 стр.69+Ф.F3r разд.2 стл.15 стр.69+Ф.F3r разд.2 стл.16 стр.69</t>
  </si>
  <si>
    <t>Ф.F3r разд.2 стл.17 стр.7=Ф.F3r разд.2 стл.7 стр.7+Ф.F3r разд.2 стл.13 стр.7+Ф.F3r разд.2 стл.15 стр.7+Ф.F3r разд.2 стл.16 стр.7</t>
  </si>
  <si>
    <t>Ф.F3r разд.2 стл.17 стр.70=Ф.F3r разд.2 стл.7 стр.70+Ф.F3r разд.2 стл.13 стр.70+Ф.F3r разд.2 стл.15 стр.70+Ф.F3r разд.2 стл.16 стр.70</t>
  </si>
  <si>
    <t>Ф.F3r разд.2 стл.17 стр.71=Ф.F3r разд.2 стл.7 стр.71+Ф.F3r разд.2 стл.13 стр.71+Ф.F3r разд.2 стл.15 стр.71+Ф.F3r разд.2 стл.16 стр.71</t>
  </si>
  <si>
    <t>Ф.F3r разд.2 стл.17 стр.72=Ф.F3r разд.2 стл.7 стр.72+Ф.F3r разд.2 стл.13 стр.72+Ф.F3r разд.2 стл.15 стр.72+Ф.F3r разд.2 стл.16 стр.72</t>
  </si>
  <si>
    <t>Ф.F3r разд.2 стл.17 стр.73=Ф.F3r разд.2 стл.7 стр.73+Ф.F3r разд.2 стл.13 стр.73+Ф.F3r разд.2 стл.15 стр.73+Ф.F3r разд.2 стл.16 стр.73</t>
  </si>
  <si>
    <t>Ф.F3r разд.2 стл.17 стр.74=Ф.F3r разд.2 стл.7 стр.74+Ф.F3r разд.2 стл.13 стр.74+Ф.F3r разд.2 стл.15 стр.74+Ф.F3r разд.2 стл.16 стр.74</t>
  </si>
  <si>
    <t>Ф.F3r разд.2 стл.17 стр.75=Ф.F3r разд.2 стл.7 стр.75+Ф.F3r разд.2 стл.13 стр.75+Ф.F3r разд.2 стл.15 стр.75+Ф.F3r разд.2 стл.16 стр.75</t>
  </si>
  <si>
    <t>Ф.F3r разд.2 стл.17 стр.76=Ф.F3r разд.2 стл.7 стр.76+Ф.F3r разд.2 стл.13 стр.76+Ф.F3r разд.2 стл.15 стр.76+Ф.F3r разд.2 стл.16 стр.76</t>
  </si>
  <si>
    <t>Ф.F3r разд.2 стл.17 стр.77=Ф.F3r разд.2 стл.7 стр.77+Ф.F3r разд.2 стл.13 стр.77+Ф.F3r разд.2 стл.15 стр.77+Ф.F3r разд.2 стл.16 стр.77</t>
  </si>
  <si>
    <t>Ф.F3r разд.2 стл.17 стр.78=Ф.F3r разд.2 стл.7 стр.78+Ф.F3r разд.2 стл.13 стр.78+Ф.F3r разд.2 стл.15 стр.78+Ф.F3r разд.2 стл.16 стр.78</t>
  </si>
  <si>
    <t>Ф.F3r разд.2 стл.17 стр.79=Ф.F3r разд.2 стл.7 стр.79+Ф.F3r разд.2 стл.13 стр.79+Ф.F3r разд.2 стл.15 стр.79+Ф.F3r разд.2 стл.16 стр.79</t>
  </si>
  <si>
    <t>Ф.F3r разд.2 стл.17 стр.8=Ф.F3r разд.2 стл.7 стр.8+Ф.F3r разд.2 стл.13 стр.8+Ф.F3r разд.2 стл.15 стр.8+Ф.F3r разд.2 стл.16 стр.8</t>
  </si>
  <si>
    <t>Ф.F3r разд.2 стл.17 стр.80=Ф.F3r разд.2 стл.7 стр.80+Ф.F3r разд.2 стл.13 стр.80+Ф.F3r разд.2 стл.15 стр.80+Ф.F3r разд.2 стл.16 стр.80</t>
  </si>
  <si>
    <t>Ф.F3r разд.2 стл.17 стр.81=Ф.F3r разд.2 стл.7 стр.81+Ф.F3r разд.2 стл.13 стр.81+Ф.F3r разд.2 стл.15 стр.81+Ф.F3r разд.2 стл.16 стр.81</t>
  </si>
  <si>
    <t>Ф.F3r разд.2 стл.17 стр.82=Ф.F3r разд.2 стл.7 стр.82+Ф.F3r разд.2 стл.13 стр.82+Ф.F3r разд.2 стл.15 стр.82+Ф.F3r разд.2 стл.16 стр.82</t>
  </si>
  <si>
    <t>Ф.F3r разд.2 стл.17 стр.83=Ф.F3r разд.2 стл.7 стр.83+Ф.F3r разд.2 стл.13 стр.83+Ф.F3r разд.2 стл.15 стр.83+Ф.F3r разд.2 стл.16 стр.83</t>
  </si>
  <si>
    <t>Ф.F3r разд.2 стл.17 стр.84=Ф.F3r разд.2 стл.7 стр.84+Ф.F3r разд.2 стл.13 стр.84+Ф.F3r разд.2 стл.15 стр.84+Ф.F3r разд.2 стл.16 стр.84</t>
  </si>
  <si>
    <t>Ф.F3r разд.2 стл.17 стр.85=Ф.F3r разд.2 стл.7 стр.85+Ф.F3r разд.2 стл.13 стр.85+Ф.F3r разд.2 стл.15 стр.85+Ф.F3r разд.2 стл.16 стр.85</t>
  </si>
  <si>
    <t>Ф.F3r разд.2 стл.17 стр.86=Ф.F3r разд.2 стл.7 стр.86+Ф.F3r разд.2 стл.13 стр.86+Ф.F3r разд.2 стл.15 стр.86+Ф.F3r разд.2 стл.16 стр.86</t>
  </si>
  <si>
    <t>Ф.F3r разд.2 стл.17 стр.87=Ф.F3r разд.2 стл.7 стр.87+Ф.F3r разд.2 стл.13 стр.87+Ф.F3r разд.2 стл.15 стр.87+Ф.F3r разд.2 стл.16 стр.87</t>
  </si>
  <si>
    <t>Ф.F3r разд.2 стл.17 стр.88=Ф.F3r разд.2 стл.7 стр.88+Ф.F3r разд.2 стл.13 стр.88+Ф.F3r разд.2 стл.15 стр.88+Ф.F3r разд.2 стл.16 стр.88</t>
  </si>
  <si>
    <t>Ф.F3r разд.2 стл.17 стр.89=Ф.F3r разд.2 стл.7 стр.89+Ф.F3r разд.2 стл.13 стр.89+Ф.F3r разд.2 стл.15 стр.89+Ф.F3r разд.2 стл.16 стр.89</t>
  </si>
  <si>
    <t>Ф.F3r разд.2 стл.17 стр.9=Ф.F3r разд.2 стл.7 стр.9+Ф.F3r разд.2 стл.13 стр.9+Ф.F3r разд.2 стл.15 стр.9+Ф.F3r разд.2 стл.16 стр.9</t>
  </si>
  <si>
    <t>Ф.F3r разд.2 стл.17 стр.90=Ф.F3r разд.2 стл.7 стр.90+Ф.F3r разд.2 стл.13 стр.90+Ф.F3r разд.2 стл.15 стр.90+Ф.F3r разд.2 стл.16 стр.90</t>
  </si>
  <si>
    <t>Ф.F3r разд.2 стл.17 стр.91=Ф.F3r разд.2 стл.7 стр.91+Ф.F3r разд.2 стл.13 стр.91+Ф.F3r разд.2 стл.15 стр.91+Ф.F3r разд.2 стл.16 стр.91</t>
  </si>
  <si>
    <t>Ф.F3r разд.2 стл.17 стр.92=Ф.F3r разд.2 стл.7 стр.92+Ф.F3r разд.2 стл.13 стр.92+Ф.F3r разд.2 стл.15 стр.92+Ф.F3r разд.2 стл.16 стр.92</t>
  </si>
  <si>
    <t>Ф.F3r разд.2 стл.17 стр.93=Ф.F3r разд.2 стл.7 стр.93+Ф.F3r разд.2 стл.13 стр.93+Ф.F3r разд.2 стл.15 стр.93+Ф.F3r разд.2 стл.16 стр.93</t>
  </si>
  <si>
    <t>Ф.F3r разд.2 стл.17 стр.94=Ф.F3r разд.2 стл.7 стр.94+Ф.F3r разд.2 стл.13 стр.94+Ф.F3r разд.2 стл.15 стр.94+Ф.F3r разд.2 стл.16 стр.94</t>
  </si>
  <si>
    <t>Ф.F3r разд.2 стл.17 стр.95=Ф.F3r разд.2 стл.7 стр.95+Ф.F3r разд.2 стл.13 стр.95+Ф.F3r разд.2 стл.15 стр.95+Ф.F3r разд.2 стл.16 стр.95</t>
  </si>
  <si>
    <t>Ф.F3r разд.2 стл.17 стр.96=Ф.F3r разд.2 стл.7 стр.96+Ф.F3r разд.2 стл.13 стр.96+Ф.F3r разд.2 стл.15 стр.96+Ф.F3r разд.2 стл.16 стр.96</t>
  </si>
  <si>
    <t>Ф.F3r разд.2 стл.17 стр.97=Ф.F3r разд.2 стл.7 стр.97+Ф.F3r разд.2 стл.13 стр.97+Ф.F3r разд.2 стл.15 стр.97+Ф.F3r разд.2 стл.16 стр.97</t>
  </si>
  <si>
    <t>Ф.F3r разд.2 стл.17 стр.98=Ф.F3r разд.2 стл.7 стр.98+Ф.F3r разд.2 стл.13 стр.98+Ф.F3r разд.2 стл.15 стр.98+Ф.F3r разд.2 стл.16 стр.98</t>
  </si>
  <si>
    <t>Ф.F3r разд.2 стл.17 стр.99=Ф.F3r разд.2 стл.7 стр.99+Ф.F3r разд.2 стл.13 стр.99+Ф.F3r разд.2 стл.15 стр.99+Ф.F3r разд.2 стл.16 стр.99</t>
  </si>
  <si>
    <t>Ф.F3r разд.2 стл.2 сумма стр.1-237&gt;=Ф.F3r разд.2 стл.3 сумма стр.1-237</t>
  </si>
  <si>
    <t>Ф.F3r разд.2 стл.2 сумма стр.1-237&gt;=Ф.F3r разд.2 стл.4 сумма стр.1-237</t>
  </si>
  <si>
    <t>Ф.F3r разд.2 стл.7 стр.1&gt;=Ф.F3r разд.2 стл.8 стр.1</t>
  </si>
  <si>
    <t>Ф.F3r разд.2 стл.7 стр.10&gt;=Ф.F3r разд.2 стл.8 стр.10</t>
  </si>
  <si>
    <t>Ф.F3r разд.2 стл.7 стр.100&gt;=Ф.F3r разд.2 стл.8 стр.100</t>
  </si>
  <si>
    <t>Ф.F3r разд.2 стл.7 стр.101&gt;=Ф.F3r разд.2 стл.8 стр.101</t>
  </si>
  <si>
    <t>Ф.F3r разд.2 стл.7 стр.102&gt;=Ф.F3r разд.2 стл.8 стр.102</t>
  </si>
  <si>
    <t>Ф.F3r разд.2 стл.7 стр.103&gt;=Ф.F3r разд.2 стл.8 стр.103</t>
  </si>
  <si>
    <t>Ф.F3r разд.2 стл.7 стр.104&gt;=Ф.F3r разд.2 стл.8 стр.104</t>
  </si>
  <si>
    <t>Ф.F3r разд.2 стл.7 стр.105&gt;=Ф.F3r разд.2 стл.8 стр.105</t>
  </si>
  <si>
    <t>Ф.F3r разд.2 стл.7 стр.106&gt;=Ф.F3r разд.2 стл.8 стр.106</t>
  </si>
  <si>
    <t>Ф.F3r разд.2 стл.7 стр.107&gt;=Ф.F3r разд.2 стл.8 стр.107</t>
  </si>
  <si>
    <t>Ф.F3r разд.2 стл.7 стр.108&gt;=Ф.F3r разд.2 стл.8 стр.108</t>
  </si>
  <si>
    <t>Ф.F3r разд.2 стл.7 стр.109&gt;=Ф.F3r разд.2 стл.8 стр.109</t>
  </si>
  <si>
    <t>Ф.F3r разд.2 стл.7 стр.11&gt;=Ф.F3r разд.2 стл.8 стр.11</t>
  </si>
  <si>
    <t>Ф.F3r разд.2 стл.7 стр.110&gt;=Ф.F3r разд.2 стл.8 стр.110</t>
  </si>
  <si>
    <t>Ф.F3r разд.2 стл.7 стр.111&gt;=Ф.F3r разд.2 стл.8 стр.111</t>
  </si>
  <si>
    <t>Ф.F3r разд.2 стл.7 стр.112&gt;=Ф.F3r разд.2 стл.8 стр.112</t>
  </si>
  <si>
    <t>Ф.F3r разд.2 стл.7 стр.113&gt;=Ф.F3r разд.2 стл.8 стр.113</t>
  </si>
  <si>
    <t>Ф.F3r разд.2 стл.7 стр.114&gt;=Ф.F3r разд.2 стл.8 стр.114</t>
  </si>
  <si>
    <t>Ф.F3r разд.2 стл.7 стр.115&gt;=Ф.F3r разд.2 стл.8 стр.115</t>
  </si>
  <si>
    <t>Ф.F3r разд.2 стл.7 стр.116&gt;=Ф.F3r разд.2 стл.8 стр.116</t>
  </si>
  <si>
    <t>Ф.F3r разд.2 стл.7 стр.117&gt;=Ф.F3r разд.2 стл.8 стр.117</t>
  </si>
  <si>
    <t>Ф.F3r разд.2 стл.7 стр.118&gt;=Ф.F3r разд.2 стл.8 стр.118</t>
  </si>
  <si>
    <t>Ф.F3r разд.2 стл.7 стр.119&gt;=Ф.F3r разд.2 стл.8 стр.119</t>
  </si>
  <si>
    <t>Ф.F3r разд.2 стл.7 стр.12&gt;=Ф.F3r разд.2 стл.8 стр.12</t>
  </si>
  <si>
    <t>Ф.F3r разд.2 стл.7 стр.120&gt;=Ф.F3r разд.2 стл.8 стр.120</t>
  </si>
  <si>
    <t>Ф.F3r разд.2 стл.7 стр.121&gt;=Ф.F3r разд.2 стл.8 стр.121</t>
  </si>
  <si>
    <t>Ф.F3r разд.2 стл.7 стр.122&gt;=Ф.F3r разд.2 стл.8 стр.122</t>
  </si>
  <si>
    <t>Ф.F3r разд.2 стл.7 стр.123&gt;=Ф.F3r разд.2 стл.8 стр.123</t>
  </si>
  <si>
    <t>Ф.F3r разд.2 стл.7 стр.124&gt;=Ф.F3r разд.2 стл.8 стр.124</t>
  </si>
  <si>
    <t>Ф.F3r разд.2 стл.7 стр.125&gt;=Ф.F3r разд.2 стл.8 стр.125</t>
  </si>
  <si>
    <t>Ф.F3r разд.2 стл.7 стр.126&gt;=Ф.F3r разд.2 стл.8 стр.126</t>
  </si>
  <si>
    <t>Ф.F3r разд.2 стл.7 стр.127&gt;=Ф.F3r разд.2 стл.8 стр.127</t>
  </si>
  <si>
    <t>Ф.F3r разд.2 стл.7 стр.128&gt;=Ф.F3r разд.2 стл.8 стр.128</t>
  </si>
  <si>
    <t>Ф.F3r разд.2 стл.7 стр.129&gt;=Ф.F3r разд.2 стл.8 стр.129</t>
  </si>
  <si>
    <t>Ф.F3r разд.2 стл.7 стр.13&gt;=Ф.F3r разд.2 стл.8 стр.13</t>
  </si>
  <si>
    <t>Ф.F3r разд.2 стл.7 стр.130&gt;=Ф.F3r разд.2 стл.8 стр.130</t>
  </si>
  <si>
    <t>Ф.F3r разд.2 стл.7 стр.131&gt;=Ф.F3r разд.2 стл.8 стр.131</t>
  </si>
  <si>
    <t>Ф.F3r разд.2 стл.7 стр.132&gt;=Ф.F3r разд.2 стл.8 стр.132</t>
  </si>
  <si>
    <t>Ф.F3r разд.2 стл.7 стр.133&gt;=Ф.F3r разд.2 стл.8 стр.133</t>
  </si>
  <si>
    <t>Ф.F3r разд.2 стл.7 стр.134&gt;=Ф.F3r разд.2 стл.8 стр.134</t>
  </si>
  <si>
    <t>Ф.F3r разд.2 стл.7 стр.135&gt;=Ф.F3r разд.2 стл.8 стр.135</t>
  </si>
  <si>
    <t>Ф.F3r разд.2 стл.7 стр.136&gt;=Ф.F3r разд.2 стл.8 стр.136</t>
  </si>
  <si>
    <t>Ф.F3r разд.2 стл.7 стр.137&gt;=Ф.F3r разд.2 стл.8 стр.137</t>
  </si>
  <si>
    <t>Ф.F3r разд.2 стл.7 стр.138&gt;=Ф.F3r разд.2 стл.8 стр.138</t>
  </si>
  <si>
    <t>Ф.F3r разд.2 стл.7 стр.139&gt;=Ф.F3r разд.2 стл.8 стр.139</t>
  </si>
  <si>
    <t>Ф.F3r разд.2 стл.7 стр.14&gt;=Ф.F3r разд.2 стл.8 стр.14</t>
  </si>
  <si>
    <t>Ф.F3r разд.2 стл.7 стр.140&gt;=Ф.F3r разд.2 стл.8 стр.140</t>
  </si>
  <si>
    <t>Ф.F3r разд.2 стл.7 стр.141&gt;=Ф.F3r разд.2 стл.8 стр.141</t>
  </si>
  <si>
    <t>Ф.F3r разд.2 стл.7 стр.142&gt;=Ф.F3r разд.2 стл.8 стр.142</t>
  </si>
  <si>
    <t>Ф.F3r разд.2 стл.7 стр.143&gt;=Ф.F3r разд.2 стл.8 стр.143</t>
  </si>
  <si>
    <t>Ф.F3r разд.2 стл.7 стр.144&gt;=Ф.F3r разд.2 стл.8 стр.144</t>
  </si>
  <si>
    <t>Ф.F3r разд.2 стл.7 стр.145&gt;=Ф.F3r разд.2 стл.8 стр.145</t>
  </si>
  <si>
    <t>Ф.F3r разд.2 стл.7 стр.146&gt;=Ф.F3r разд.2 стл.8 стр.146</t>
  </si>
  <si>
    <t>Ф.F3r разд.2 стл.7 стр.147&gt;=Ф.F3r разд.2 стл.8 стр.147</t>
  </si>
  <si>
    <t>Ф.F3r разд.2 стл.7 стр.148&gt;=Ф.F3r разд.2 стл.8 стр.148</t>
  </si>
  <si>
    <t>Ф.F3r разд.2 стл.7 стр.149&gt;=Ф.F3r разд.2 стл.8 стр.149</t>
  </si>
  <si>
    <t>Ф.F3r разд.2 стл.7 стр.15&gt;=Ф.F3r разд.2 стл.8 стр.15</t>
  </si>
  <si>
    <t>Ф.F3r разд.2 стл.7 стр.150&gt;=Ф.F3r разд.2 стл.8 стр.150</t>
  </si>
  <si>
    <t>Ф.F3r разд.2 стл.7 стр.151&gt;=Ф.F3r разд.2 стл.8 стр.151</t>
  </si>
  <si>
    <t>Ф.F3r разд.2 стл.7 стр.152&gt;=Ф.F3r разд.2 стл.8 стр.152</t>
  </si>
  <si>
    <t>Ф.F3r разд.2 стл.7 стр.153&gt;=Ф.F3r разд.2 стл.8 стр.153</t>
  </si>
  <si>
    <t>Ф.F3r разд.2 стл.7 стр.154&gt;=Ф.F3r разд.2 стл.8 стр.154</t>
  </si>
  <si>
    <t>Ф.F3r разд.2 стл.7 стр.155&gt;=Ф.F3r разд.2 стл.8 стр.155</t>
  </si>
  <si>
    <t>Ф.F3r разд.2 стл.7 стр.156&gt;=Ф.F3r разд.2 стл.8 стр.156</t>
  </si>
  <si>
    <t>Ф.F3r разд.2 стл.7 стр.157&gt;=Ф.F3r разд.2 стл.8 стр.157</t>
  </si>
  <si>
    <t>Ф.F3r разд.2 стл.7 стр.158&gt;=Ф.F3r разд.2 стл.8 стр.158</t>
  </si>
  <si>
    <t>Ф.F3r разд.2 стл.7 стр.159&gt;=Ф.F3r разд.2 стл.8 стр.159</t>
  </si>
  <si>
    <t>Ф.F3r разд.2 стл.7 стр.16&gt;=Ф.F3r разд.2 стл.8 стр.16</t>
  </si>
  <si>
    <t>Ф.F3r разд.2 стл.7 стр.160&gt;=Ф.F3r разд.2 стл.8 стр.160</t>
  </si>
  <si>
    <t>Ф.F3r разд.2 стл.7 стр.161&gt;=Ф.F3r разд.2 стл.8 стр.161</t>
  </si>
  <si>
    <t>Ф.F3r разд.2 стл.7 стр.162&gt;=Ф.F3r разд.2 стл.8 стр.162</t>
  </si>
  <si>
    <t>Ф.F3r разд.2 стл.7 стр.163&gt;=Ф.F3r разд.2 стл.8 стр.163</t>
  </si>
  <si>
    <t>Ф.F3r разд.2 стл.7 стр.164&gt;=Ф.F3r разд.2 стл.8 стр.164</t>
  </si>
  <si>
    <t>Ф.F3r разд.2 стл.7 стр.165&gt;=Ф.F3r разд.2 стл.8 стр.165</t>
  </si>
  <si>
    <t>Ф.F3r разд.2 стл.7 стр.166&gt;=Ф.F3r разд.2 стл.8 стр.166</t>
  </si>
  <si>
    <t>Ф.F3r разд.2 стл.7 стр.167&gt;=Ф.F3r разд.2 стл.8 стр.167</t>
  </si>
  <si>
    <t>Ф.F3r разд.2 стл.7 стр.168&gt;=Ф.F3r разд.2 стл.8 стр.168</t>
  </si>
  <si>
    <t>Ф.F3r разд.2 стл.7 стр.169&gt;=Ф.F3r разд.2 стл.8 стр.169</t>
  </si>
  <si>
    <t>Ф.F3r разд.2 стл.7 стр.17&gt;=Ф.F3r разд.2 стл.8 стр.17</t>
  </si>
  <si>
    <t>Ф.F3r разд.2 стл.7 стр.170&gt;=Ф.F3r разд.2 стл.8 стр.170</t>
  </si>
  <si>
    <t>Ф.F3r разд.2 стл.7 стр.171&gt;=Ф.F3r разд.2 стл.8 стр.171</t>
  </si>
  <si>
    <t>Ф.F3r разд.2 стл.7 стр.172&gt;=Ф.F3r разд.2 стл.8 стр.172</t>
  </si>
  <si>
    <t>Ф.F3r разд.2 стл.7 стр.173&gt;=Ф.F3r разд.2 стл.8 стр.173</t>
  </si>
  <si>
    <t>Ф.F3r разд.2 стл.7 стр.174&gt;=Ф.F3r разд.2 стл.8 стр.174</t>
  </si>
  <si>
    <t>Ф.F3r разд.2 стл.7 стр.175&gt;=Ф.F3r разд.2 стл.8 стр.175</t>
  </si>
  <si>
    <t>Ф.F3r разд.2 стл.7 стр.176&gt;=Ф.F3r разд.2 стл.8 стр.176</t>
  </si>
  <si>
    <t>Ф.F3r разд.2 стл.7 стр.177&gt;=Ф.F3r разд.2 стл.8 стр.177</t>
  </si>
  <si>
    <t>Ф.F3r разд.2 стл.7 стр.178&gt;=Ф.F3r разд.2 стл.8 стр.178</t>
  </si>
  <si>
    <t>Ф.F3r разд.2 стл.7 стр.179&gt;=Ф.F3r разд.2 стл.8 стр.179</t>
  </si>
  <si>
    <t>Ф.F3r разд.2 стл.7 стр.18&gt;=Ф.F3r разд.2 стл.8 стр.18</t>
  </si>
  <si>
    <t>Ф.F3r разд.2 стл.7 стр.180&gt;=Ф.F3r разд.2 стл.8 стр.180</t>
  </si>
  <si>
    <t>Ф.F3r разд.2 стл.7 стр.181&gt;=Ф.F3r разд.2 стл.8 стр.181</t>
  </si>
  <si>
    <t>Ф.F3r разд.2 стл.7 стр.182&gt;=Ф.F3r разд.2 стл.8 стр.182</t>
  </si>
  <si>
    <t>Ф.F3r разд.2 стл.7 стр.183&gt;=Ф.F3r разд.2 стл.8 стр.183</t>
  </si>
  <si>
    <t>Ф.F3r разд.2 стл.7 стр.184&gt;=Ф.F3r разд.2 стл.8 стр.184</t>
  </si>
  <si>
    <t>Ф.F3r разд.2 стл.7 стр.185&gt;=Ф.F3r разд.2 стл.8 стр.185</t>
  </si>
  <si>
    <t>Ф.F3r разд.2 стл.7 стр.186&gt;=Ф.F3r разд.2 стл.8 стр.186</t>
  </si>
  <si>
    <t>Ф.F3r разд.2 стл.7 стр.187&gt;=Ф.F3r разд.2 стл.8 стр.187</t>
  </si>
  <si>
    <t>Ф.F3r разд.2 стл.7 стр.188&gt;=Ф.F3r разд.2 стл.8 стр.188</t>
  </si>
  <si>
    <t>Ф.F3r разд.2 стл.7 стр.189&gt;=Ф.F3r разд.2 стл.8 стр.189</t>
  </si>
  <si>
    <t>Ф.F3r разд.2 стл.7 стр.19&gt;=Ф.F3r разд.2 стл.8 стр.19</t>
  </si>
  <si>
    <t>Ф.F3r разд.2 стл.7 стр.190&gt;=Ф.F3r разд.2 стл.8 стр.190</t>
  </si>
  <si>
    <t>Ф.F3r разд.2 стл.7 стр.191&gt;=Ф.F3r разд.2 стл.8 стр.191</t>
  </si>
  <si>
    <t>Ф.F3r разд.2 стл.7 стр.192&gt;=Ф.F3r разд.2 стл.8 стр.192</t>
  </si>
  <si>
    <t>Ф.F3r разд.2 стл.7 стр.193&gt;=Ф.F3r разд.2 стл.8 стр.193</t>
  </si>
  <si>
    <t>Ф.F3r разд.2 стл.7 стр.194&gt;=Ф.F3r разд.2 стл.8 стр.194</t>
  </si>
  <si>
    <t>Ф.F3r разд.2 стл.7 стр.195&gt;=Ф.F3r разд.2 стл.8 стр.195</t>
  </si>
  <si>
    <t>Ф.F3r разд.2 стл.7 стр.196&gt;=Ф.F3r разд.2 стл.8 стр.196</t>
  </si>
  <si>
    <t>Ф.F3r разд.2 стл.7 стр.197&gt;=Ф.F3r разд.2 стл.8 стр.197</t>
  </si>
  <si>
    <t>Ф.F3r разд.2 стл.7 стр.198&gt;=Ф.F3r разд.2 стл.8 стр.198</t>
  </si>
  <si>
    <t>Ф.F3r разд.2 стл.7 стр.199&gt;=Ф.F3r разд.2 стл.8 стр.199</t>
  </si>
  <si>
    <t>Ф.F3r разд.2 стл.7 стр.2&gt;=Ф.F3r разд.2 стл.8 стр.2</t>
  </si>
  <si>
    <t>Ф.F3r разд.2 стл.7 стр.20&gt;=Ф.F3r разд.2 стл.8 стр.20</t>
  </si>
  <si>
    <t>Ф.F3r разд.2 стл.7 стр.200&gt;=Ф.F3r разд.2 стл.8 стр.200</t>
  </si>
  <si>
    <t>Ф.F3r разд.2 стл.7 стр.201&gt;=Ф.F3r разд.2 стл.8 стр.201</t>
  </si>
  <si>
    <t>Ф.F3r разд.2 стл.7 стр.202&gt;=Ф.F3r разд.2 стл.8 стр.202</t>
  </si>
  <si>
    <t>Ф.F3r разд.2 стл.7 стр.203&gt;=Ф.F3r разд.2 стл.8 стр.203</t>
  </si>
  <si>
    <t>Ф.F3r разд.2 стл.7 стр.204&gt;=Ф.F3r разд.2 стл.8 стр.204</t>
  </si>
  <si>
    <t>Ф.F3r разд.2 стл.7 стр.205&gt;=Ф.F3r разд.2 стл.8 стр.205</t>
  </si>
  <si>
    <t>Ф.F3r разд.2 стл.7 стр.206&gt;=Ф.F3r разд.2 стл.8 стр.206</t>
  </si>
  <si>
    <t>Ф.F3r разд.2 стл.7 стр.207&gt;=Ф.F3r разд.2 стл.8 стр.207</t>
  </si>
  <si>
    <t>Ф.F3r разд.2 стл.7 стр.208&gt;=Ф.F3r разд.2 стл.8 стр.208</t>
  </si>
  <si>
    <t>Ф.F3r разд.2 стл.7 стр.209&gt;=Ф.F3r разд.2 стл.8 стр.209</t>
  </si>
  <si>
    <t>Ф.F3r разд.2 стл.7 стр.21&gt;=Ф.F3r разд.2 стл.8 стр.21</t>
  </si>
  <si>
    <t>Ф.F3r разд.2 стл.7 стр.210&gt;=Ф.F3r разд.2 стл.8 стр.210</t>
  </si>
  <si>
    <t>Ф.F3r разд.2 стл.7 стр.211&gt;=Ф.F3r разд.2 стл.8 стр.211</t>
  </si>
  <si>
    <t>Ф.F3r разд.2 стл.7 стр.212&gt;=Ф.F3r разд.2 стл.8 стр.212</t>
  </si>
  <si>
    <t>Ф.F3r разд.2 стл.7 стр.213&gt;=Ф.F3r разд.2 стл.8 стр.213</t>
  </si>
  <si>
    <t>Ф.F3r разд.2 стл.7 стр.214&gt;=Ф.F3r разд.2 стл.8 стр.214</t>
  </si>
  <si>
    <t>Ф.F3r разд.2 стл.7 стр.215&gt;=Ф.F3r разд.2 стл.8 стр.215</t>
  </si>
  <si>
    <t>Ф.F3r разд.2 стл.7 стр.216&gt;=Ф.F3r разд.2 стл.8 стр.216</t>
  </si>
  <si>
    <t>Ф.F3r разд.2 стл.7 стр.217&gt;=Ф.F3r разд.2 стл.8 стр.217</t>
  </si>
  <si>
    <t>Ф.F3r разд.2 стл.7 стр.218&gt;=Ф.F3r разд.2 стл.8 стр.218</t>
  </si>
  <si>
    <t>Ф.F3r разд.2 стл.7 стр.219&gt;=Ф.F3r разд.2 стл.8 стр.219</t>
  </si>
  <si>
    <t>Ф.F3r разд.2 стл.7 стр.22&gt;=Ф.F3r разд.2 стл.8 стр.22</t>
  </si>
  <si>
    <t>Ф.F3r разд.2 стл.7 стр.220&gt;=Ф.F3r разд.2 стл.8 стр.220</t>
  </si>
  <si>
    <t>Ф.F3r разд.2 стл.7 стр.221&gt;=Ф.F3r разд.2 стл.8 стр.221</t>
  </si>
  <si>
    <t>Ф.F3r разд.2 стл.7 стр.222&gt;=Ф.F3r разд.2 стл.8 стр.222</t>
  </si>
  <si>
    <t>Ф.F3r разд.2 стл.7 стр.223&gt;=Ф.F3r разд.2 стл.8 стр.223</t>
  </si>
  <si>
    <t>Ф.F3r разд.2 стл.7 стр.224&gt;=Ф.F3r разд.2 стл.8 стр.224</t>
  </si>
  <si>
    <t>Ф.F3r разд.2 стл.7 стр.225&gt;=Ф.F3r разд.2 стл.8 стр.225</t>
  </si>
  <si>
    <t>Ф.F3r разд.2 стл.7 стр.226&gt;=Ф.F3r разд.2 стл.8 стр.226</t>
  </si>
  <si>
    <t>Ф.F3r разд.2 стл.7 стр.227&gt;=Ф.F3r разд.2 стл.8 стр.227</t>
  </si>
  <si>
    <t>Ф.F3r разд.2 стл.7 стр.228&gt;=Ф.F3r разд.2 стл.8 стр.228</t>
  </si>
  <si>
    <t>Ф.F3r разд.2 стл.7 стр.229&gt;=Ф.F3r разд.2 стл.8 стр.229</t>
  </si>
  <si>
    <t>Ф.F3r разд.2 стл.7 стр.23&gt;=Ф.F3r разд.2 стл.8 стр.23</t>
  </si>
  <si>
    <t>Ф.F3r разд.2 стл.7 стр.230&gt;=Ф.F3r разд.2 стл.8 стр.230</t>
  </si>
  <si>
    <t>Ф.F3r разд.2 стл.7 стр.231&gt;=Ф.F3r разд.2 стл.8 стр.231</t>
  </si>
  <si>
    <t>Ф.F3r разд.2 стл.7 стр.232&gt;=Ф.F3r разд.2 стл.8 стр.232</t>
  </si>
  <si>
    <t>Ф.F3r разд.2 стл.7 стр.233&gt;=Ф.F3r разд.2 стл.8 стр.233</t>
  </si>
  <si>
    <t>Ф.F3r разд.2 стл.7 стр.234&gt;=Ф.F3r разд.2 стл.8 стр.234</t>
  </si>
  <si>
    <t>Ф.F3r разд.2 стл.7 стр.235&gt;=Ф.F3r разд.2 стл.8 стр.235</t>
  </si>
  <si>
    <t>Ф.F3r разд.2 стл.7 стр.236&gt;=Ф.F3r разд.2 стл.8 стр.236</t>
  </si>
  <si>
    <t>Ф.F3r разд.2 стл.7 стр.237&gt;=Ф.F3r разд.2 стл.8 стр.237</t>
  </si>
  <si>
    <t>Ф.F3r разд.2 стл.7 стр.24&gt;=Ф.F3r разд.2 стл.8 стр.24</t>
  </si>
  <si>
    <t>Ф.F3r разд.2 стл.7 стр.25&gt;=Ф.F3r разд.2 стл.8 стр.25</t>
  </si>
  <si>
    <t>Ф.F3r разд.2 стл.7 стр.26&gt;=Ф.F3r разд.2 стл.8 стр.26</t>
  </si>
  <si>
    <t>Ф.F3r разд.2 стл.7 стр.27&gt;=Ф.F3r разд.2 стл.8 стр.27</t>
  </si>
  <si>
    <t>Ф.F3r разд.2 стл.7 стр.28&gt;=Ф.F3r разд.2 стл.8 стр.28</t>
  </si>
  <si>
    <t>Ф.F3r разд.2 стл.7 стр.29&gt;=Ф.F3r разд.2 стл.8 стр.29</t>
  </si>
  <si>
    <t>Ф.F3r разд.2 стл.7 стр.3&gt;=Ф.F3r разд.2 стл.8 стр.3</t>
  </si>
  <si>
    <t>Ф.F3r разд.2 стл.7 стр.30&gt;=Ф.F3r разд.2 стл.8 стр.30</t>
  </si>
  <si>
    <t>Ф.F3r разд.2 стл.7 стр.31&gt;=Ф.F3r разд.2 стл.8 стр.31</t>
  </si>
  <si>
    <t>Ф.F3r разд.2 стл.7 стр.32&gt;=Ф.F3r разд.2 стл.8 стр.32</t>
  </si>
  <si>
    <t>Ф.F3r разд.2 стл.7 стр.33&gt;=Ф.F3r разд.2 стл.8 стр.33</t>
  </si>
  <si>
    <t>Ф.F3r разд.2 стл.7 стр.34&gt;=Ф.F3r разд.2 стл.8 стр.34</t>
  </si>
  <si>
    <t>Ф.F3r разд.2 стл.7 стр.35&gt;=Ф.F3r разд.2 стл.8 стр.35</t>
  </si>
  <si>
    <t>Ф.F3r разд.2 стл.7 стр.36&gt;=Ф.F3r разд.2 стл.8 стр.36</t>
  </si>
  <si>
    <t>Ф.F3r разд.2 стл.7 стр.37&gt;=Ф.F3r разд.2 стл.8 стр.37</t>
  </si>
  <si>
    <t>Ф.F3r разд.2 стл.7 стр.38&gt;=Ф.F3r разд.2 стл.8 стр.38</t>
  </si>
  <si>
    <t>Ф.F3r разд.2 стл.7 стр.39&gt;=Ф.F3r разд.2 стл.8 стр.39</t>
  </si>
  <si>
    <t>Ф.F3r разд.2 стл.7 стр.4&gt;=Ф.F3r разд.2 стл.8 стр.4</t>
  </si>
  <si>
    <t>Ф.F3r разд.2 стл.7 стр.40&gt;=Ф.F3r разд.2 стл.8 стр.40</t>
  </si>
  <si>
    <t>Ф.F3r разд.2 стл.7 стр.41&gt;=Ф.F3r разд.2 стл.8 стр.41</t>
  </si>
  <si>
    <t>Ф.F3r разд.2 стл.7 стр.42&gt;=Ф.F3r разд.2 стл.8 стр.42</t>
  </si>
  <si>
    <t>Ф.F3r разд.2 стл.7 стр.43&gt;=Ф.F3r разд.2 стл.8 стр.43</t>
  </si>
  <si>
    <t>Ф.F3r разд.2 стл.7 стр.44&gt;=Ф.F3r разд.2 стл.8 стр.44</t>
  </si>
  <si>
    <t>Ф.F3r разд.2 стл.7 стр.45&gt;=Ф.F3r разд.2 стл.8 стр.45</t>
  </si>
  <si>
    <t>Ф.F3r разд.2 стл.7 стр.46&gt;=Ф.F3r разд.2 стл.8 стр.46</t>
  </si>
  <si>
    <t>Ф.F3r разд.2 стл.7 стр.47&gt;=Ф.F3r разд.2 стл.8 стр.47</t>
  </si>
  <si>
    <t>Ф.F3r разд.2 стл.7 стр.48&gt;=Ф.F3r разд.2 стл.8 стр.48</t>
  </si>
  <si>
    <t>Ф.F3r разд.2 стл.7 стр.49&gt;=Ф.F3r разд.2 стл.8 стр.49</t>
  </si>
  <si>
    <t>Ф.F3r разд.2 стл.7 стр.5&gt;=Ф.F3r разд.2 стл.8 стр.5</t>
  </si>
  <si>
    <t>Ф.F3r разд.2 стл.7 стр.50&gt;=Ф.F3r разд.2 стл.8 стр.50</t>
  </si>
  <si>
    <t>Ф.F3r разд.2 стл.7 стр.51&gt;=Ф.F3r разд.2 стл.8 стр.51</t>
  </si>
  <si>
    <t>Ф.F3r разд.2 стл.7 стр.52&gt;=Ф.F3r разд.2 стл.8 стр.52</t>
  </si>
  <si>
    <t>Ф.F3r разд.2 стл.7 стр.53&gt;=Ф.F3r разд.2 стл.8 стр.53</t>
  </si>
  <si>
    <t>Ф.F3r разд.2 стл.7 стр.54&gt;=Ф.F3r разд.2 стл.8 стр.54</t>
  </si>
  <si>
    <t>Ф.F3r разд.2 стл.7 стр.55&gt;=Ф.F3r разд.2 стл.8 стр.55</t>
  </si>
  <si>
    <t>Ф.F3r разд.2 стл.7 стр.56&gt;=Ф.F3r разд.2 стл.8 стр.56</t>
  </si>
  <si>
    <t>Ф.F3r разд.2 стл.7 стр.57&gt;=Ф.F3r разд.2 стл.8 стр.57</t>
  </si>
  <si>
    <t>Ф.F3r разд.2 стл.7 стр.58&gt;=Ф.F3r разд.2 стл.8 стр.58</t>
  </si>
  <si>
    <t>Ф.F3r разд.2 стл.7 стр.59&gt;=Ф.F3r разд.2 стл.8 стр.59</t>
  </si>
  <si>
    <t>Ф.F3r разд.2 стл.7 стр.6&gt;=Ф.F3r разд.2 стл.8 стр.6</t>
  </si>
  <si>
    <t>Ф.F3r разд.2 стл.7 стр.60&gt;=Ф.F3r разд.2 стл.8 стр.60</t>
  </si>
  <si>
    <t>Ф.F3r разд.2 стл.7 стр.61&gt;=Ф.F3r разд.2 стл.8 стр.61</t>
  </si>
  <si>
    <t>Ф.F3r разд.2 стл.7 стр.62&gt;=Ф.F3r разд.2 стл.8 стр.62</t>
  </si>
  <si>
    <t>Ф.F3r разд.2 стл.7 стр.63&gt;=Ф.F3r разд.2 стл.8 стр.63</t>
  </si>
  <si>
    <t>Ф.F3r разд.2 стл.7 стр.64&gt;=Ф.F3r разд.2 стл.8 стр.64</t>
  </si>
  <si>
    <t>Ф.F3r разд.2 стл.7 стр.65&gt;=Ф.F3r разд.2 стл.8 стр.65</t>
  </si>
  <si>
    <t>Ф.F3r разд.2 стл.7 стр.66&gt;=Ф.F3r разд.2 стл.8 стр.66</t>
  </si>
  <si>
    <t>Ф.F3r разд.2 стл.7 стр.67&gt;=Ф.F3r разд.2 стл.8 стр.67</t>
  </si>
  <si>
    <t>Ф.F3r разд.2 стл.7 стр.68&gt;=Ф.F3r разд.2 стл.8 стр.68</t>
  </si>
  <si>
    <t>Ф.F3r разд.2 стл.7 стр.69&gt;=Ф.F3r разд.2 стл.8 стр.69</t>
  </si>
  <si>
    <t>Ф.F3r разд.2 стл.7 стр.7&gt;=Ф.F3r разд.2 стл.8 стр.7</t>
  </si>
  <si>
    <t>Ф.F3r разд.2 стл.7 стр.70&gt;=Ф.F3r разд.2 стл.8 стр.70</t>
  </si>
  <si>
    <t>Ф.F3r разд.2 стл.7 стр.71&gt;=Ф.F3r разд.2 стл.8 стр.71</t>
  </si>
  <si>
    <t>Ф.F3r разд.2 стл.7 стр.72&gt;=Ф.F3r разд.2 стл.8 стр.72</t>
  </si>
  <si>
    <t>Ф.F3r разд.2 стл.7 стр.73&gt;=Ф.F3r разд.2 стл.8 стр.73</t>
  </si>
  <si>
    <t>Ф.F3r разд.2 стл.7 стр.74&gt;=Ф.F3r разд.2 стл.8 стр.74</t>
  </si>
  <si>
    <t>Ф.F3r разд.2 стл.7 стр.75&gt;=Ф.F3r разд.2 стл.8 стр.75</t>
  </si>
  <si>
    <t>Ф.F3r разд.2 стл.7 стр.76&gt;=Ф.F3r разд.2 стл.8 стр.76</t>
  </si>
  <si>
    <t>Ф.F3r разд.2 стл.7 стр.77&gt;=Ф.F3r разд.2 стл.8 стр.77</t>
  </si>
  <si>
    <t>Ф.F3r разд.2 стл.7 стр.78&gt;=Ф.F3r разд.2 стл.8 стр.78</t>
  </si>
  <si>
    <t>Ф.F3r разд.2 стл.7 стр.79&gt;=Ф.F3r разд.2 стл.8 стр.79</t>
  </si>
  <si>
    <t>Ф.F3r разд.2 стл.7 стр.8&gt;=Ф.F3r разд.2 стл.8 стр.8</t>
  </si>
  <si>
    <t>Ф.F3r разд.2 стл.7 стр.80&gt;=Ф.F3r разд.2 стл.8 стр.80</t>
  </si>
  <si>
    <t>Ф.F3r разд.2 стл.7 стр.81&gt;=Ф.F3r разд.2 стл.8 стр.81</t>
  </si>
  <si>
    <t>Ф.F3r разд.2 стл.7 стр.82&gt;=Ф.F3r разд.2 стл.8 стр.82</t>
  </si>
  <si>
    <t>Ф.F3r разд.2 стл.7 стр.83&gt;=Ф.F3r разд.2 стл.8 стр.83</t>
  </si>
  <si>
    <t>Ф.F3r разд.2 стл.7 стр.84&gt;=Ф.F3r разд.2 стл.8 стр.84</t>
  </si>
  <si>
    <t>Ф.F3r разд.2 стл.7 стр.85&gt;=Ф.F3r разд.2 стл.8 стр.85</t>
  </si>
  <si>
    <t>Ф.F3r разд.2 стл.7 стр.86&gt;=Ф.F3r разд.2 стл.8 стр.86</t>
  </si>
  <si>
    <t>Ф.F3r разд.2 стл.7 стр.87&gt;=Ф.F3r разд.2 стл.8 стр.87</t>
  </si>
  <si>
    <t>Ф.F3r разд.2 стл.7 стр.88&gt;=Ф.F3r разд.2 стл.8 стр.88</t>
  </si>
  <si>
    <t>Ф.F3r разд.2 стл.7 стр.89&gt;=Ф.F3r разд.2 стл.8 стр.89</t>
  </si>
  <si>
    <t>Ф.F3r разд.2 стл.7 стр.9&gt;=Ф.F3r разд.2 стл.8 стр.9</t>
  </si>
  <si>
    <t>Ф.F3r разд.2 стл.7 стр.90&gt;=Ф.F3r разд.2 стл.8 стр.90</t>
  </si>
  <si>
    <t>Ф.F3r разд.2 стл.7 стр.91&gt;=Ф.F3r разд.2 стл.8 стр.91</t>
  </si>
  <si>
    <t>Ф.F3r разд.2 стл.7 стр.92&gt;=Ф.F3r разд.2 стл.8 стр.92</t>
  </si>
  <si>
    <t>Ф.F3r разд.2 стл.7 стр.93&gt;=Ф.F3r разд.2 стл.8 стр.93</t>
  </si>
  <si>
    <t>Ф.F3r разд.2 стл.7 стр.94&gt;=Ф.F3r разд.2 стл.8 стр.94</t>
  </si>
  <si>
    <t>Ф.F3r разд.2 стл.7 стр.95&gt;=Ф.F3r разд.2 стл.8 стр.95</t>
  </si>
  <si>
    <t>Ф.F3r разд.2 стл.7 стр.96&gt;=Ф.F3r разд.2 стл.8 стр.96</t>
  </si>
  <si>
    <t>Ф.F3r разд.2 стл.7 стр.97&gt;=Ф.F3r разд.2 стл.8 стр.97</t>
  </si>
  <si>
    <t>Ф.F3r разд.2 стл.7 стр.98&gt;=Ф.F3r разд.2 стл.8 стр.98</t>
  </si>
  <si>
    <t>Ф.F3r разд.2 стл.7 стр.99&gt;=Ф.F3r разд.2 стл.8 стр.99</t>
  </si>
  <si>
    <t>Ф.F3r разд.2 стл.7 стр.1&gt;=Ф.F3r разд.2 стл.11 стр.1</t>
  </si>
  <si>
    <t>Ф.F3r разд.2 стл.7 стр.10&gt;=Ф.F3r разд.2 стл.11 стр.10</t>
  </si>
  <si>
    <t>Ф.F3r разд.2 стл.7 стр.100&gt;=Ф.F3r разд.2 стл.11 стр.100</t>
  </si>
  <si>
    <t>Ф.F3r разд.2 стл.7 стр.101&gt;=Ф.F3r разд.2 стл.11 стр.101</t>
  </si>
  <si>
    <t>Ф.F3r разд.2 стл.7 стр.102&gt;=Ф.F3r разд.2 стл.11 стр.102</t>
  </si>
  <si>
    <t>Ф.F3r разд.2 стл.7 стр.103&gt;=Ф.F3r разд.2 стл.11 стр.103</t>
  </si>
  <si>
    <t>Ф.F3r разд.2 стл.7 стр.104&gt;=Ф.F3r разд.2 стл.11 стр.104</t>
  </si>
  <si>
    <t>Ф.F3r разд.2 стл.7 стр.105&gt;=Ф.F3r разд.2 стл.11 стр.105</t>
  </si>
  <si>
    <t>Ф.F3r разд.2 стл.7 стр.106&gt;=Ф.F3r разд.2 стл.11 стр.106</t>
  </si>
  <si>
    <t>Ф.F3r разд.2 стл.7 стр.107&gt;=Ф.F3r разд.2 стл.11 стр.107</t>
  </si>
  <si>
    <t>Ф.F3r разд.2 стл.7 стр.108&gt;=Ф.F3r разд.2 стл.11 стр.108</t>
  </si>
  <si>
    <t>Ф.F3r разд.2 стл.7 стр.109&gt;=Ф.F3r разд.2 стл.11 стр.109</t>
  </si>
  <si>
    <t>Ф.F3r разд.2 стл.7 стр.11&gt;=Ф.F3r разд.2 стл.11 стр.11</t>
  </si>
  <si>
    <t>Ф.F3r разд.2 стл.7 стр.110&gt;=Ф.F3r разд.2 стл.11 стр.110</t>
  </si>
  <si>
    <t>Ф.F3r разд.2 стл.7 стр.111&gt;=Ф.F3r разд.2 стл.11 стр.111</t>
  </si>
  <si>
    <t>Ф.F3r разд.2 стл.7 стр.112&gt;=Ф.F3r разд.2 стл.11 стр.112</t>
  </si>
  <si>
    <t>Ф.F3r разд.2 стл.7 стр.113&gt;=Ф.F3r разд.2 стл.11 стр.113</t>
  </si>
  <si>
    <t>Ф.F3r разд.2 стл.7 стр.114&gt;=Ф.F3r разд.2 стл.11 стр.114</t>
  </si>
  <si>
    <t>Ф.F3r разд.2 стл.7 стр.115&gt;=Ф.F3r разд.2 стл.11 стр.115</t>
  </si>
  <si>
    <t>Ф.F3r разд.2 стл.7 стр.116&gt;=Ф.F3r разд.2 стл.11 стр.116</t>
  </si>
  <si>
    <t>Ф.F3r разд.2 стл.7 стр.117&gt;=Ф.F3r разд.2 стл.11 стр.117</t>
  </si>
  <si>
    <t>Ф.F3r разд.2 стл.7 стр.118&gt;=Ф.F3r разд.2 стл.11 стр.118</t>
  </si>
  <si>
    <t>Ф.F3r разд.2 стл.7 стр.119&gt;=Ф.F3r разд.2 стл.11 стр.119</t>
  </si>
  <si>
    <t>Ф.F3r разд.2 стл.7 стр.12&gt;=Ф.F3r разд.2 стл.11 стр.12</t>
  </si>
  <si>
    <t>Ф.F3r разд.2 стл.7 стр.120&gt;=Ф.F3r разд.2 стл.11 стр.120</t>
  </si>
  <si>
    <t>Ф.F3r разд.2 стл.7 стр.121&gt;=Ф.F3r разд.2 стл.11 стр.121</t>
  </si>
  <si>
    <t>Ф.F3r разд.2 стл.7 стр.122&gt;=Ф.F3r разд.2 стл.11 стр.122</t>
  </si>
  <si>
    <t>Ф.F3r разд.2 стл.7 стр.123&gt;=Ф.F3r разд.2 стл.11 стр.123</t>
  </si>
  <si>
    <t>Ф.F3r разд.2 стл.7 стр.124&gt;=Ф.F3r разд.2 стл.11 стр.124</t>
  </si>
  <si>
    <t>Ф.F3r разд.2 стл.7 стр.125&gt;=Ф.F3r разд.2 стл.11 стр.125</t>
  </si>
  <si>
    <t>Ф.F3r разд.2 стл.7 стр.126&gt;=Ф.F3r разд.2 стл.11 стр.126</t>
  </si>
  <si>
    <t>Ф.F3r разд.2 стл.7 стр.127&gt;=Ф.F3r разд.2 стл.11 стр.127</t>
  </si>
  <si>
    <t>Ф.F3r разд.2 стл.7 стр.128&gt;=Ф.F3r разд.2 стл.11 стр.128</t>
  </si>
  <si>
    <t>Ф.F3r разд.2 стл.7 стр.129&gt;=Ф.F3r разд.2 стл.11 стр.129</t>
  </si>
  <si>
    <t>Ф.F3r разд.2 стл.7 стр.13&gt;=Ф.F3r разд.2 стл.11 стр.13</t>
  </si>
  <si>
    <t>Ф.F3r разд.2 стл.7 стр.130&gt;=Ф.F3r разд.2 стл.11 стр.130</t>
  </si>
  <si>
    <t>Ф.F3r разд.2 стл.7 стр.131&gt;=Ф.F3r разд.2 стл.11 стр.131</t>
  </si>
  <si>
    <t>Ф.F3r разд.2 стл.7 стр.132&gt;=Ф.F3r разд.2 стл.11 стр.132</t>
  </si>
  <si>
    <t>Ф.F3r разд.2 стл.7 стр.133&gt;=Ф.F3r разд.2 стл.11 стр.133</t>
  </si>
  <si>
    <t>Ф.F3r разд.2 стл.7 стр.134&gt;=Ф.F3r разд.2 стл.11 стр.134</t>
  </si>
  <si>
    <t>Ф.F3r разд.2 стл.7 стр.135&gt;=Ф.F3r разд.2 стл.11 стр.135</t>
  </si>
  <si>
    <t>Ф.F3r разд.2 стл.7 стр.136&gt;=Ф.F3r разд.2 стл.11 стр.136</t>
  </si>
  <si>
    <t>Ф.F3r разд.2 стл.7 стр.137&gt;=Ф.F3r разд.2 стл.11 стр.137</t>
  </si>
  <si>
    <t>Ф.F3r разд.2 стл.7 стр.138&gt;=Ф.F3r разд.2 стл.11 стр.138</t>
  </si>
  <si>
    <t>Ф.F3r разд.2 стл.7 стр.139&gt;=Ф.F3r разд.2 стл.11 стр.139</t>
  </si>
  <si>
    <t>Ф.F3r разд.2 стл.7 стр.14&gt;=Ф.F3r разд.2 стл.11 стр.14</t>
  </si>
  <si>
    <t>Ф.F3r разд.2 стл.7 стр.140&gt;=Ф.F3r разд.2 стл.11 стр.140</t>
  </si>
  <si>
    <t>Ф.F3r разд.2 стл.7 стр.141&gt;=Ф.F3r разд.2 стл.11 стр.141</t>
  </si>
  <si>
    <t>Ф.F3r разд.2 стл.7 стр.142&gt;=Ф.F3r разд.2 стл.11 стр.142</t>
  </si>
  <si>
    <t>Ф.F3r разд.2 стл.7 стр.143&gt;=Ф.F3r разд.2 стл.11 стр.143</t>
  </si>
  <si>
    <t>Ф.F3r разд.2 стл.7 стр.144&gt;=Ф.F3r разд.2 стл.11 стр.144</t>
  </si>
  <si>
    <t>Ф.F3r разд.2 стл.7 стр.145&gt;=Ф.F3r разд.2 стл.11 стр.145</t>
  </si>
  <si>
    <t>Ф.F3r разд.2 стл.7 стр.146&gt;=Ф.F3r разд.2 стл.11 стр.146</t>
  </si>
  <si>
    <t>Ф.F3r разд.2 стл.7 стр.147&gt;=Ф.F3r разд.2 стл.11 стр.147</t>
  </si>
  <si>
    <t>Ф.F3r разд.2 стл.7 стр.148&gt;=Ф.F3r разд.2 стл.11 стр.148</t>
  </si>
  <si>
    <t>Ф.F3r разд.2 стл.7 стр.149&gt;=Ф.F3r разд.2 стл.11 стр.149</t>
  </si>
  <si>
    <t>Ф.F3r разд.2 стл.7 стр.15&gt;=Ф.F3r разд.2 стл.11 стр.15</t>
  </si>
  <si>
    <t>Ф.F3r разд.2 стл.7 стр.150&gt;=Ф.F3r разд.2 стл.11 стр.150</t>
  </si>
  <si>
    <t>Ф.F3r разд.2 стл.7 стр.151&gt;=Ф.F3r разд.2 стл.11 стр.151</t>
  </si>
  <si>
    <t>Ф.F3r разд.2 стл.7 стр.152&gt;=Ф.F3r разд.2 стл.11 стр.152</t>
  </si>
  <si>
    <t>Ф.F3r разд.2 стл.7 стр.153&gt;=Ф.F3r разд.2 стл.11 стр.153</t>
  </si>
  <si>
    <t>Ф.F3r разд.2 стл.7 стр.154&gt;=Ф.F3r разд.2 стл.11 стр.154</t>
  </si>
  <si>
    <t>Ф.F3r разд.2 стл.7 стр.155&gt;=Ф.F3r разд.2 стл.11 стр.155</t>
  </si>
  <si>
    <t>Ф.F3r разд.2 стл.7 стр.156&gt;=Ф.F3r разд.2 стл.11 стр.156</t>
  </si>
  <si>
    <t>Ф.F3r разд.2 стл.7 стр.157&gt;=Ф.F3r разд.2 стл.11 стр.157</t>
  </si>
  <si>
    <t>Ф.F3r разд.2 стл.7 стр.158&gt;=Ф.F3r разд.2 стл.11 стр.158</t>
  </si>
  <si>
    <t>Ф.F3r разд.2 стл.7 стр.159&gt;=Ф.F3r разд.2 стл.11 стр.159</t>
  </si>
  <si>
    <t>Ф.F3r разд.2 стл.7 стр.16&gt;=Ф.F3r разд.2 стл.11 стр.16</t>
  </si>
  <si>
    <t>Ф.F3r разд.2 стл.7 стр.160&gt;=Ф.F3r разд.2 стл.11 стр.160</t>
  </si>
  <si>
    <t>Ф.F3r разд.2 стл.7 стр.161&gt;=Ф.F3r разд.2 стл.11 стр.161</t>
  </si>
  <si>
    <t>Ф.F3r разд.2 стл.7 стр.162&gt;=Ф.F3r разд.2 стл.11 стр.162</t>
  </si>
  <si>
    <t>Ф.F3r разд.2 стл.7 стр.163&gt;=Ф.F3r разд.2 стл.11 стр.163</t>
  </si>
  <si>
    <t>Ф.F3r разд.2 стл.7 стр.164&gt;=Ф.F3r разд.2 стл.11 стр.164</t>
  </si>
  <si>
    <t>Ф.F3r разд.2 стл.7 стр.165&gt;=Ф.F3r разд.2 стл.11 стр.165</t>
  </si>
  <si>
    <t>Ф.F3r разд.2 стл.7 стр.166&gt;=Ф.F3r разд.2 стл.11 стр.166</t>
  </si>
  <si>
    <t>Ф.F3r разд.2 стл.7 стр.167&gt;=Ф.F3r разд.2 стл.11 стр.167</t>
  </si>
  <si>
    <t>Ф.F3r разд.2 стл.7 стр.168&gt;=Ф.F3r разд.2 стл.11 стр.168</t>
  </si>
  <si>
    <t>Ф.F3r разд.2 стл.7 стр.169&gt;=Ф.F3r разд.2 стл.11 стр.169</t>
  </si>
  <si>
    <t>Ф.F3r разд.2 стл.7 стр.17&gt;=Ф.F3r разд.2 стл.11 стр.17</t>
  </si>
  <si>
    <t>Ф.F3r разд.2 стл.7 стр.170&gt;=Ф.F3r разд.2 стл.11 стр.170</t>
  </si>
  <si>
    <t>Ф.F3r разд.2 стл.7 стр.171&gt;=Ф.F3r разд.2 стл.11 стр.171</t>
  </si>
  <si>
    <t>Ф.F3r разд.2 стл.7 стр.172&gt;=Ф.F3r разд.2 стл.11 стр.172</t>
  </si>
  <si>
    <t>Ф.F3r разд.2 стл.7 стр.173&gt;=Ф.F3r разд.2 стл.11 стр.173</t>
  </si>
  <si>
    <t>Ф.F3r разд.2 стл.7 стр.174&gt;=Ф.F3r разд.2 стл.11 стр.174</t>
  </si>
  <si>
    <t>Ф.F3r разд.2 стл.7 стр.175&gt;=Ф.F3r разд.2 стл.11 стр.175</t>
  </si>
  <si>
    <t>Ф.F3r разд.2 стл.7 стр.176&gt;=Ф.F3r разд.2 стл.11 стр.176</t>
  </si>
  <si>
    <t>Ф.F3r разд.2 стл.7 стр.177&gt;=Ф.F3r разд.2 стл.11 стр.177</t>
  </si>
  <si>
    <t>Ф.F3r разд.2 стл.7 стр.178&gt;=Ф.F3r разд.2 стл.11 стр.178</t>
  </si>
  <si>
    <t>Ф.F3r разд.2 стл.7 стр.179&gt;=Ф.F3r разд.2 стл.11 стр.179</t>
  </si>
  <si>
    <t>Ф.F3r разд.2 стл.7 стр.18&gt;=Ф.F3r разд.2 стл.11 стр.18</t>
  </si>
  <si>
    <t>Ф.F3r разд.2 стл.7 стр.180&gt;=Ф.F3r разд.2 стл.11 стр.180</t>
  </si>
  <si>
    <t>Ф.F3r разд.2 стл.7 стр.181&gt;=Ф.F3r разд.2 стл.11 стр.181</t>
  </si>
  <si>
    <t>Ф.F3r разд.2 стл.7 стр.182&gt;=Ф.F3r разд.2 стл.11 стр.182</t>
  </si>
  <si>
    <t>Ф.F3r разд.2 стл.7 стр.183&gt;=Ф.F3r разд.2 стл.11 стр.183</t>
  </si>
  <si>
    <t>Ф.F3r разд.2 стл.7 стр.184&gt;=Ф.F3r разд.2 стл.11 стр.184</t>
  </si>
  <si>
    <t>Ф.F3r разд.2 стл.7 стр.185&gt;=Ф.F3r разд.2 стл.11 стр.185</t>
  </si>
  <si>
    <t>Ф.F3r разд.2 стл.7 стр.186&gt;=Ф.F3r разд.2 стл.11 стр.186</t>
  </si>
  <si>
    <t>Ф.F3r разд.2 стл.7 стр.187&gt;=Ф.F3r разд.2 стл.11 стр.187</t>
  </si>
  <si>
    <t>Ф.F3r разд.2 стл.7 стр.188&gt;=Ф.F3r разд.2 стл.11 стр.188</t>
  </si>
  <si>
    <t>Ф.F3r разд.2 стл.7 стр.189&gt;=Ф.F3r разд.2 стл.11 стр.189</t>
  </si>
  <si>
    <t>Ф.F3r разд.2 стл.7 стр.19&gt;=Ф.F3r разд.2 стл.11 стр.19</t>
  </si>
  <si>
    <t>Ф.F3r разд.2 стл.7 стр.190&gt;=Ф.F3r разд.2 стл.11 стр.190</t>
  </si>
  <si>
    <t>Ф.F3r разд.2 стл.7 стр.191&gt;=Ф.F3r разд.2 стл.11 стр.191</t>
  </si>
  <si>
    <t>Ф.F3r разд.2 стл.7 стр.192&gt;=Ф.F3r разд.2 стл.11 стр.192</t>
  </si>
  <si>
    <t>Ф.F3r разд.2 стл.7 стр.193&gt;=Ф.F3r разд.2 стл.11 стр.193</t>
  </si>
  <si>
    <t>Ф.F3r разд.2 стл.7 стр.194&gt;=Ф.F3r разд.2 стл.11 стр.194</t>
  </si>
  <si>
    <t>Ф.F3r разд.2 стл.7 стр.195&gt;=Ф.F3r разд.2 стл.11 стр.195</t>
  </si>
  <si>
    <t>Ф.F3r разд.2 стл.7 стр.196&gt;=Ф.F3r разд.2 стл.11 стр.196</t>
  </si>
  <si>
    <t>Ф.F3r разд.2 стл.7 стр.197&gt;=Ф.F3r разд.2 стл.11 стр.197</t>
  </si>
  <si>
    <t>Ф.F3r разд.2 стл.7 стр.198&gt;=Ф.F3r разд.2 стл.11 стр.198</t>
  </si>
  <si>
    <t>Ф.F3r разд.2 стл.7 стр.199&gt;=Ф.F3r разд.2 стл.11 стр.199</t>
  </si>
  <si>
    <t>Ф.F3r разд.2 стл.7 стр.2&gt;=Ф.F3r разд.2 стл.11 стр.2</t>
  </si>
  <si>
    <t>Ф.F3r разд.2 стл.7 стр.20&gt;=Ф.F3r разд.2 стл.11 стр.20</t>
  </si>
  <si>
    <t>Ф.F3r разд.2 стл.7 стр.200&gt;=Ф.F3r разд.2 стл.11 стр.200</t>
  </si>
  <si>
    <t>Ф.F3r разд.2 стл.7 стр.201&gt;=Ф.F3r разд.2 стл.11 стр.201</t>
  </si>
  <si>
    <t>Ф.F3r разд.2 стл.7 стр.202&gt;=Ф.F3r разд.2 стл.11 стр.202</t>
  </si>
  <si>
    <t>Ф.F3r разд.2 стл.7 стр.203&gt;=Ф.F3r разд.2 стл.11 стр.203</t>
  </si>
  <si>
    <t>Ф.F3r разд.2 стл.7 стр.204&gt;=Ф.F3r разд.2 стл.11 стр.204</t>
  </si>
  <si>
    <t>Ф.F3r разд.2 стл.7 стр.205&gt;=Ф.F3r разд.2 стл.11 стр.205</t>
  </si>
  <si>
    <t>Ф.F3r разд.2 стл.7 стр.206&gt;=Ф.F3r разд.2 стл.11 стр.206</t>
  </si>
  <si>
    <t>Ф.F3r разд.2 стл.7 стр.207&gt;=Ф.F3r разд.2 стл.11 стр.207</t>
  </si>
  <si>
    <t>Ф.F3r разд.2 стл.7 стр.208&gt;=Ф.F3r разд.2 стл.11 стр.208</t>
  </si>
  <si>
    <t>Ф.F3r разд.2 стл.7 стр.209&gt;=Ф.F3r разд.2 стл.11 стр.209</t>
  </si>
  <si>
    <t>Ф.F3r разд.2 стл.7 стр.21&gt;=Ф.F3r разд.2 стл.11 стр.21</t>
  </si>
  <si>
    <t>Ф.F3r разд.2 стл.7 стр.210&gt;=Ф.F3r разд.2 стл.11 стр.210</t>
  </si>
  <si>
    <t>Ф.F3r разд.2 стл.7 стр.211&gt;=Ф.F3r разд.2 стл.11 стр.211</t>
  </si>
  <si>
    <t>Ф.F3r разд.2 стл.7 стр.212&gt;=Ф.F3r разд.2 стл.11 стр.212</t>
  </si>
  <si>
    <t>Ф.F3r разд.2 стл.7 стр.213&gt;=Ф.F3r разд.2 стл.11 стр.213</t>
  </si>
  <si>
    <t>Ф.F3r разд.2 стл.7 стр.214&gt;=Ф.F3r разд.2 стл.11 стр.214</t>
  </si>
  <si>
    <t>Ф.F3r разд.2 стл.7 стр.215&gt;=Ф.F3r разд.2 стл.11 стр.215</t>
  </si>
  <si>
    <t>Ф.F3r разд.2 стл.7 стр.216&gt;=Ф.F3r разд.2 стл.11 стр.216</t>
  </si>
  <si>
    <t>Ф.F3r разд.2 стл.7 стр.217&gt;=Ф.F3r разд.2 стл.11 стр.217</t>
  </si>
  <si>
    <t>Ф.F3r разд.2 стл.7 стр.218&gt;=Ф.F3r разд.2 стл.11 стр.218</t>
  </si>
  <si>
    <t>Ф.F3r разд.2 стл.7 стр.219&gt;=Ф.F3r разд.2 стл.11 стр.219</t>
  </si>
  <si>
    <t>Ф.F3r разд.2 стл.7 стр.22&gt;=Ф.F3r разд.2 стл.11 стр.22</t>
  </si>
  <si>
    <t>Ф.F3r разд.2 стл.7 стр.220&gt;=Ф.F3r разд.2 стл.11 стр.220</t>
  </si>
  <si>
    <t>Ф.F3r разд.2 стл.7 стр.221&gt;=Ф.F3r разд.2 стл.11 стр.221</t>
  </si>
  <si>
    <t>Ф.F3r разд.2 стл.7 стр.222&gt;=Ф.F3r разд.2 стл.11 стр.222</t>
  </si>
  <si>
    <t>Ф.F3r разд.2 стл.7 стр.223&gt;=Ф.F3r разд.2 стл.11 стр.223</t>
  </si>
  <si>
    <t>Ф.F3r разд.2 стл.7 стр.224&gt;=Ф.F3r разд.2 стл.11 стр.224</t>
  </si>
  <si>
    <t>Ф.F3r разд.2 стл.7 стр.225&gt;=Ф.F3r разд.2 стл.11 стр.225</t>
  </si>
  <si>
    <t>Ф.F3r разд.2 стл.7 стр.226&gt;=Ф.F3r разд.2 стл.11 стр.226</t>
  </si>
  <si>
    <t>Ф.F3r разд.2 стл.7 стр.227&gt;=Ф.F3r разд.2 стл.11 стр.227</t>
  </si>
  <si>
    <t>Ф.F3r разд.2 стл.7 стр.228&gt;=Ф.F3r разд.2 стл.11 стр.228</t>
  </si>
  <si>
    <t>Ф.F3r разд.2 стл.7 стр.229&gt;=Ф.F3r разд.2 стл.11 стр.229</t>
  </si>
  <si>
    <t>Ф.F3r разд.2 стл.7 стр.23&gt;=Ф.F3r разд.2 стл.11 стр.23</t>
  </si>
  <si>
    <t>Ф.F3r разд.2 стл.7 стр.230&gt;=Ф.F3r разд.2 стл.11 стр.230</t>
  </si>
  <si>
    <t>Ф.F3r разд.2 стл.7 стр.231&gt;=Ф.F3r разд.2 стл.11 стр.231</t>
  </si>
  <si>
    <t>Ф.F3r разд.2 стл.7 стр.232&gt;=Ф.F3r разд.2 стл.11 стр.232</t>
  </si>
  <si>
    <t>Ф.F3r разд.2 стл.7 стр.233&gt;=Ф.F3r разд.2 стл.11 стр.233</t>
  </si>
  <si>
    <t>Ф.F3r разд.2 стл.7 стр.234&gt;=Ф.F3r разд.2 стл.11 стр.234</t>
  </si>
  <si>
    <t>Ф.F3r разд.2 стл.7 стр.235&gt;=Ф.F3r разд.2 стл.11 стр.235</t>
  </si>
  <si>
    <t>Ф.F3r разд.2 стл.7 стр.236&gt;=Ф.F3r разд.2 стл.11 стр.236</t>
  </si>
  <si>
    <t>Ф.F3r разд.2 стл.7 стр.237&gt;=Ф.F3r разд.2 стл.11 стр.237</t>
  </si>
  <si>
    <t>Ф.F3r разд.2 стл.7 стр.24&gt;=Ф.F3r разд.2 стл.11 стр.24</t>
  </si>
  <si>
    <t>Ф.F3r разд.2 стл.7 стр.25&gt;=Ф.F3r разд.2 стл.11 стр.25</t>
  </si>
  <si>
    <t>Ф.F3r разд.2 стл.7 стр.26&gt;=Ф.F3r разд.2 стл.11 стр.26</t>
  </si>
  <si>
    <t>Ф.F3r разд.2 стл.7 стр.27&gt;=Ф.F3r разд.2 стл.11 стр.27</t>
  </si>
  <si>
    <t>Ф.F3r разд.2 стл.7 стр.28&gt;=Ф.F3r разд.2 стл.11 стр.28</t>
  </si>
  <si>
    <t>Ф.F3r разд.2 стл.7 стр.29&gt;=Ф.F3r разд.2 стл.11 стр.29</t>
  </si>
  <si>
    <t>Ф.F3r разд.2 стл.7 стр.3&gt;=Ф.F3r разд.2 стл.11 стр.3</t>
  </si>
  <si>
    <t>Ф.F3r разд.2 стл.7 стр.30&gt;=Ф.F3r разд.2 стл.11 стр.30</t>
  </si>
  <si>
    <t>Ф.F3r разд.2 стл.7 стр.31&gt;=Ф.F3r разд.2 стл.11 стр.31</t>
  </si>
  <si>
    <t>Ф.F3r разд.2 стл.7 стр.32&gt;=Ф.F3r разд.2 стл.11 стр.32</t>
  </si>
  <si>
    <t>Ф.F3r разд.2 стл.7 стр.33&gt;=Ф.F3r разд.2 стл.11 стр.33</t>
  </si>
  <si>
    <t>Ф.F3r разд.2 стл.7 стр.34&gt;=Ф.F3r разд.2 стл.11 стр.34</t>
  </si>
  <si>
    <t>Ф.F3r разд.2 стл.7 стр.35&gt;=Ф.F3r разд.2 стл.11 стр.35</t>
  </si>
  <si>
    <t>Ф.F3r разд.2 стл.7 стр.36&gt;=Ф.F3r разд.2 стл.11 стр.36</t>
  </si>
  <si>
    <t>Ф.F3r разд.2 стл.7 стр.37&gt;=Ф.F3r разд.2 стл.11 стр.37</t>
  </si>
  <si>
    <t>Ф.F3r разд.2 стл.7 стр.38&gt;=Ф.F3r разд.2 стл.11 стр.38</t>
  </si>
  <si>
    <t>Ф.F3r разд.2 стл.7 стр.39&gt;=Ф.F3r разд.2 стл.11 стр.39</t>
  </si>
  <si>
    <t>Ф.F3r разд.2 стл.7 стр.4&gt;=Ф.F3r разд.2 стл.11 стр.4</t>
  </si>
  <si>
    <t>Ф.F3r разд.2 стл.7 стр.40&gt;=Ф.F3r разд.2 стл.11 стр.40</t>
  </si>
  <si>
    <t>Ф.F3r разд.2 стл.7 стр.41&gt;=Ф.F3r разд.2 стл.11 стр.41</t>
  </si>
  <si>
    <t>Ф.F3r разд.2 стл.7 стр.42&gt;=Ф.F3r разд.2 стл.11 стр.42</t>
  </si>
  <si>
    <t>Ф.F3r разд.2 стл.7 стр.43&gt;=Ф.F3r разд.2 стл.11 стр.43</t>
  </si>
  <si>
    <t>Ф.F3r разд.2 стл.7 стр.44&gt;=Ф.F3r разд.2 стл.11 стр.44</t>
  </si>
  <si>
    <t>Ф.F3r разд.2 стл.7 стр.45&gt;=Ф.F3r разд.2 стл.11 стр.45</t>
  </si>
  <si>
    <t>Ф.F3r разд.2 стл.7 стр.46&gt;=Ф.F3r разд.2 стл.11 стр.46</t>
  </si>
  <si>
    <t>Ф.F3r разд.2 стл.7 стр.47&gt;=Ф.F3r разд.2 стл.11 стр.47</t>
  </si>
  <si>
    <t>Ф.F3r разд.2 стл.7 стр.48&gt;=Ф.F3r разд.2 стл.11 стр.48</t>
  </si>
  <si>
    <t>Ф.F3r разд.2 стл.7 стр.49&gt;=Ф.F3r разд.2 стл.11 стр.49</t>
  </si>
  <si>
    <t>Ф.F3r разд.2 стл.7 стр.5&gt;=Ф.F3r разд.2 стл.11 стр.5</t>
  </si>
  <si>
    <t>Ф.F3r разд.2 стл.7 стр.50&gt;=Ф.F3r разд.2 стл.11 стр.50</t>
  </si>
  <si>
    <t>Ф.F3r разд.2 стл.7 стр.51&gt;=Ф.F3r разд.2 стл.11 стр.51</t>
  </si>
  <si>
    <t>Ф.F3r разд.2 стл.7 стр.52&gt;=Ф.F3r разд.2 стл.11 стр.52</t>
  </si>
  <si>
    <t>Ф.F3r разд.2 стл.7 стр.53&gt;=Ф.F3r разд.2 стл.11 стр.53</t>
  </si>
  <si>
    <t>Ф.F3r разд.2 стл.7 стр.54&gt;=Ф.F3r разд.2 стл.11 стр.54</t>
  </si>
  <si>
    <t>Ф.F3r разд.2 стл.7 стр.55&gt;=Ф.F3r разд.2 стл.11 стр.55</t>
  </si>
  <si>
    <t>Ф.F3r разд.2 стл.7 стр.56&gt;=Ф.F3r разд.2 стл.11 стр.56</t>
  </si>
  <si>
    <t>Ф.F3r разд.2 стл.7 стр.57&gt;=Ф.F3r разд.2 стл.11 стр.57</t>
  </si>
  <si>
    <t>Ф.F3r разд.2 стл.7 стр.58&gt;=Ф.F3r разд.2 стл.11 стр.58</t>
  </si>
  <si>
    <t>Ф.F3r разд.2 стл.7 стр.59&gt;=Ф.F3r разд.2 стл.11 стр.59</t>
  </si>
  <si>
    <t>Ф.F3r разд.2 стл.7 стр.6&gt;=Ф.F3r разд.2 стл.11 стр.6</t>
  </si>
  <si>
    <t>Ф.F3r разд.2 стл.7 стр.60&gt;=Ф.F3r разд.2 стл.11 стр.60</t>
  </si>
  <si>
    <t>Ф.F3r разд.2 стл.7 стр.61&gt;=Ф.F3r разд.2 стл.11 стр.61</t>
  </si>
  <si>
    <t>Ф.F3r разд.2 стл.7 стр.62&gt;=Ф.F3r разд.2 стл.11 стр.62</t>
  </si>
  <si>
    <t>Ф.F3r разд.2 стл.7 стр.63&gt;=Ф.F3r разд.2 стл.11 стр.63</t>
  </si>
  <si>
    <t>Ф.F3r разд.2 стл.7 стр.64&gt;=Ф.F3r разд.2 стл.11 стр.64</t>
  </si>
  <si>
    <t>Ф.F3r разд.2 стл.7 стр.65&gt;=Ф.F3r разд.2 стл.11 стр.65</t>
  </si>
  <si>
    <t>Ф.F3r разд.2 стл.7 стр.66&gt;=Ф.F3r разд.2 стл.11 стр.66</t>
  </si>
  <si>
    <t>Ф.F3r разд.2 стл.7 стр.67&gt;=Ф.F3r разд.2 стл.11 стр.67</t>
  </si>
  <si>
    <t>Ф.F3r разд.2 стл.7 стр.68&gt;=Ф.F3r разд.2 стл.11 стр.68</t>
  </si>
  <si>
    <t>Ф.F3r разд.2 стл.7 стр.69&gt;=Ф.F3r разд.2 стл.11 стр.69</t>
  </si>
  <si>
    <t>Ф.F3r разд.2 стл.7 стр.7&gt;=Ф.F3r разд.2 стл.11 стр.7</t>
  </si>
  <si>
    <t>Ф.F3r разд.2 стл.7 стр.70&gt;=Ф.F3r разд.2 стл.11 стр.70</t>
  </si>
  <si>
    <t>Ф.F3r разд.2 стл.7 стр.71&gt;=Ф.F3r разд.2 стл.11 стр.71</t>
  </si>
  <si>
    <t>Ф.F3r разд.2 стл.7 стр.72&gt;=Ф.F3r разд.2 стл.11 стр.72</t>
  </si>
  <si>
    <t>Ф.F3r разд.2 стл.7 стр.73&gt;=Ф.F3r разд.2 стл.11 стр.73</t>
  </si>
  <si>
    <t>Ф.F3r разд.2 стл.7 стр.74&gt;=Ф.F3r разд.2 стл.11 стр.74</t>
  </si>
  <si>
    <t>Ф.F3r разд.2 стл.7 стр.75&gt;=Ф.F3r разд.2 стл.11 стр.75</t>
  </si>
  <si>
    <t>Ф.F3r разд.2 стл.7 стр.76&gt;=Ф.F3r разд.2 стл.11 стр.76</t>
  </si>
  <si>
    <t>Ф.F3r разд.2 стл.7 стр.77&gt;=Ф.F3r разд.2 стл.11 стр.77</t>
  </si>
  <si>
    <t>Ф.F3r разд.2 стл.7 стр.78&gt;=Ф.F3r разд.2 стл.11 стр.78</t>
  </si>
  <si>
    <t>Ф.F3r разд.2 стл.7 стр.79&gt;=Ф.F3r разд.2 стл.11 стр.79</t>
  </si>
  <si>
    <t>Ф.F3r разд.2 стл.7 стр.8&gt;=Ф.F3r разд.2 стл.11 стр.8</t>
  </si>
  <si>
    <t>Ф.F3r разд.2 стл.7 стр.80&gt;=Ф.F3r разд.2 стл.11 стр.80</t>
  </si>
  <si>
    <t>Ф.F3r разд.2 стл.7 стр.81&gt;=Ф.F3r разд.2 стл.11 стр.81</t>
  </si>
  <si>
    <t>Ф.F3r разд.2 стл.7 стр.82&gt;=Ф.F3r разд.2 стл.11 стр.82</t>
  </si>
  <si>
    <t>Ф.F3r разд.2 стл.7 стр.83&gt;=Ф.F3r разд.2 стл.11 стр.83</t>
  </si>
  <si>
    <t>Ф.F3r разд.2 стл.7 стр.84&gt;=Ф.F3r разд.2 стл.11 стр.84</t>
  </si>
  <si>
    <t>Ф.F3r разд.2 стл.7 стр.85&gt;=Ф.F3r разд.2 стл.11 стр.85</t>
  </si>
  <si>
    <t>Ф.F3r разд.2 стл.7 стр.86&gt;=Ф.F3r разд.2 стл.11 стр.86</t>
  </si>
  <si>
    <t>Ф.F3r разд.2 стл.7 стр.87&gt;=Ф.F3r разд.2 стл.11 стр.87</t>
  </si>
  <si>
    <t>Ф.F3r разд.2 стл.7 стр.88&gt;=Ф.F3r разд.2 стл.11 стр.88</t>
  </si>
  <si>
    <t>Ф.F3r разд.2 стл.7 стр.89&gt;=Ф.F3r разд.2 стл.11 стр.89</t>
  </si>
  <si>
    <t>Ф.F3r разд.2 стл.7 стр.9&gt;=Ф.F3r разд.2 стл.11 стр.9</t>
  </si>
  <si>
    <t>Ф.F3r разд.2 стл.7 стр.90&gt;=Ф.F3r разд.2 стл.11 стр.90</t>
  </si>
  <si>
    <t>Ф.F3r разд.2 стл.7 стр.91&gt;=Ф.F3r разд.2 стл.11 стр.91</t>
  </si>
  <si>
    <t>Ф.F3r разд.2 стл.7 стр.92&gt;=Ф.F3r разд.2 стл.11 стр.92</t>
  </si>
  <si>
    <t>Ф.F3r разд.2 стл.7 стр.93&gt;=Ф.F3r разд.2 стл.11 стр.93</t>
  </si>
  <si>
    <t>Ф.F3r разд.2 стл.7 стр.94&gt;=Ф.F3r разд.2 стл.11 стр.94</t>
  </si>
  <si>
    <t>Ф.F3r разд.2 стл.7 стр.95&gt;=Ф.F3r разд.2 стл.11 стр.95</t>
  </si>
  <si>
    <t>Ф.F3r разд.2 стл.7 стр.96&gt;=Ф.F3r разд.2 стл.11 стр.96</t>
  </si>
  <si>
    <t>Ф.F3r разд.2 стл.7 стр.97&gt;=Ф.F3r разд.2 стл.11 стр.97</t>
  </si>
  <si>
    <t>Ф.F3r разд.2 стл.7 стр.98&gt;=Ф.F3r разд.2 стл.11 стр.98</t>
  </si>
  <si>
    <t>Ф.F3r разд.2 стл.7 стр.99&gt;=Ф.F3r разд.2 стл.11 стр.99</t>
  </si>
  <si>
    <t>Ф.F3r разд.2 стл.7 стр.1&gt;=Ф.F3r разд.2 стл.12 стр.1</t>
  </si>
  <si>
    <t>Ф.F3r разд.2 стл.7 стр.10&gt;=Ф.F3r разд.2 стл.12 стр.10</t>
  </si>
  <si>
    <t>Ф.F3r разд.2 стл.7 стр.100&gt;=Ф.F3r разд.2 стл.12 стр.100</t>
  </si>
  <si>
    <t>Ф.F3r разд.2 стл.7 стр.101&gt;=Ф.F3r разд.2 стл.12 стр.101</t>
  </si>
  <si>
    <t>Ф.F3r разд.2 стл.7 стр.102&gt;=Ф.F3r разд.2 стл.12 стр.102</t>
  </si>
  <si>
    <t>Ф.F3r разд.2 стл.7 стр.103&gt;=Ф.F3r разд.2 стл.12 стр.103</t>
  </si>
  <si>
    <t>Ф.F3r разд.2 стл.7 стр.104&gt;=Ф.F3r разд.2 стл.12 стр.104</t>
  </si>
  <si>
    <t>Ф.F3r разд.2 стл.7 стр.105&gt;=Ф.F3r разд.2 стл.12 стр.105</t>
  </si>
  <si>
    <t>Ф.F3r разд.2 стл.7 стр.106&gt;=Ф.F3r разд.2 стл.12 стр.106</t>
  </si>
  <si>
    <t>Ф.F3r разд.2 стл.7 стр.107&gt;=Ф.F3r разд.2 стл.12 стр.107</t>
  </si>
  <si>
    <t>Ф.F3r разд.2 стл.7 стр.108&gt;=Ф.F3r разд.2 стл.12 стр.108</t>
  </si>
  <si>
    <t>Ф.F3r разд.2 стл.7 стр.109&gt;=Ф.F3r разд.2 стл.12 стр.109</t>
  </si>
  <si>
    <t>Ф.F3r разд.2 стл.7 стр.11&gt;=Ф.F3r разд.2 стл.12 стр.11</t>
  </si>
  <si>
    <t>Ф.F3r разд.2 стл.7 стр.110&gt;=Ф.F3r разд.2 стл.12 стр.110</t>
  </si>
  <si>
    <t>Ф.F3r разд.2 стл.7 стр.111&gt;=Ф.F3r разд.2 стл.12 стр.111</t>
  </si>
  <si>
    <t>Ф.F3r разд.2 стл.7 стр.112&gt;=Ф.F3r разд.2 стл.12 стр.112</t>
  </si>
  <si>
    <t>Ф.F3r разд.2 стл.7 стр.113&gt;=Ф.F3r разд.2 стл.12 стр.113</t>
  </si>
  <si>
    <t>Ф.F3r разд.2 стл.7 стр.114&gt;=Ф.F3r разд.2 стл.12 стр.114</t>
  </si>
  <si>
    <t>Ф.F3r разд.2 стл.7 стр.115&gt;=Ф.F3r разд.2 стл.12 стр.115</t>
  </si>
  <si>
    <t>Ф.F3r разд.2 стл.7 стр.116&gt;=Ф.F3r разд.2 стл.12 стр.116</t>
  </si>
  <si>
    <t>Ф.F3r разд.2 стл.7 стр.117&gt;=Ф.F3r разд.2 стл.12 стр.117</t>
  </si>
  <si>
    <t>Ф.F3r разд.2 стл.7 стр.118&gt;=Ф.F3r разд.2 стл.12 стр.118</t>
  </si>
  <si>
    <t>Ф.F3r разд.2 стл.7 стр.119&gt;=Ф.F3r разд.2 стл.12 стр.119</t>
  </si>
  <si>
    <t>Ф.F3r разд.2 стл.7 стр.12&gt;=Ф.F3r разд.2 стл.12 стр.12</t>
  </si>
  <si>
    <t>Ф.F3r разд.2 стл.7 стр.120&gt;=Ф.F3r разд.2 стл.12 стр.120</t>
  </si>
  <si>
    <t>Ф.F3r разд.2 стл.7 стр.121&gt;=Ф.F3r разд.2 стл.12 стр.121</t>
  </si>
  <si>
    <t>Ф.F3r разд.2 стл.7 стр.122&gt;=Ф.F3r разд.2 стл.12 стр.122</t>
  </si>
  <si>
    <t>Ф.F3r разд.2 стл.7 стр.123&gt;=Ф.F3r разд.2 стл.12 стр.123</t>
  </si>
  <si>
    <t>Ф.F3r разд.2 стл.7 стр.124&gt;=Ф.F3r разд.2 стл.12 стр.124</t>
  </si>
  <si>
    <t>Ф.F3r разд.2 стл.7 стр.125&gt;=Ф.F3r разд.2 стл.12 стр.125</t>
  </si>
  <si>
    <t>Ф.F3r разд.2 стл.7 стр.126&gt;=Ф.F3r разд.2 стл.12 стр.126</t>
  </si>
  <si>
    <t>Ф.F3r разд.2 стл.7 стр.127&gt;=Ф.F3r разд.2 стл.12 стр.127</t>
  </si>
  <si>
    <t>Ф.F3r разд.2 стл.7 стр.128&gt;=Ф.F3r разд.2 стл.12 стр.128</t>
  </si>
  <si>
    <t>Ф.F3r разд.2 стл.7 стр.129&gt;=Ф.F3r разд.2 стл.12 стр.129</t>
  </si>
  <si>
    <t>Ф.F3r разд.2 стл.7 стр.13&gt;=Ф.F3r разд.2 стл.12 стр.13</t>
  </si>
  <si>
    <t>Ф.F3r разд.2 стл.7 стр.130&gt;=Ф.F3r разд.2 стл.12 стр.130</t>
  </si>
  <si>
    <t>Ф.F3r разд.2 стл.7 стр.131&gt;=Ф.F3r разд.2 стл.12 стр.131</t>
  </si>
  <si>
    <t>Ф.F3r разд.2 стл.7 стр.132&gt;=Ф.F3r разд.2 стл.12 стр.132</t>
  </si>
  <si>
    <t>Ф.F3r разд.2 стл.7 стр.133&gt;=Ф.F3r разд.2 стл.12 стр.133</t>
  </si>
  <si>
    <t>Ф.F3r разд.2 стл.7 стр.134&gt;=Ф.F3r разд.2 стл.12 стр.134</t>
  </si>
  <si>
    <t>Ф.F3r разд.2 стл.7 стр.135&gt;=Ф.F3r разд.2 стл.12 стр.135</t>
  </si>
  <si>
    <t>Ф.F3r разд.2 стл.7 стр.136&gt;=Ф.F3r разд.2 стл.12 стр.136</t>
  </si>
  <si>
    <t>Ф.F3r разд.2 стл.7 стр.137&gt;=Ф.F3r разд.2 стл.12 стр.137</t>
  </si>
  <si>
    <t>Ф.F3r разд.2 стл.7 стр.138&gt;=Ф.F3r разд.2 стл.12 стр.138</t>
  </si>
  <si>
    <t>Ф.F3r разд.2 стл.7 стр.139&gt;=Ф.F3r разд.2 стл.12 стр.139</t>
  </si>
  <si>
    <t>Ф.F3r разд.2 стл.7 стр.14&gt;=Ф.F3r разд.2 стл.12 стр.14</t>
  </si>
  <si>
    <t>Ф.F3r разд.2 стл.7 стр.140&gt;=Ф.F3r разд.2 стл.12 стр.140</t>
  </si>
  <si>
    <t>Ф.F3r разд.2 стл.7 стр.141&gt;=Ф.F3r разд.2 стл.12 стр.141</t>
  </si>
  <si>
    <t>Ф.F3r разд.2 стл.7 стр.142&gt;=Ф.F3r разд.2 стл.12 стр.142</t>
  </si>
  <si>
    <t>Ф.F3r разд.2 стл.7 стр.143&gt;=Ф.F3r разд.2 стл.12 стр.143</t>
  </si>
  <si>
    <t>Ф.F3r разд.2 стл.7 стр.144&gt;=Ф.F3r разд.2 стл.12 стр.144</t>
  </si>
  <si>
    <t>Ф.F3r разд.2 стл.7 стр.145&gt;=Ф.F3r разд.2 стл.12 стр.145</t>
  </si>
  <si>
    <t>Ф.F3r разд.2 стл.7 стр.146&gt;=Ф.F3r разд.2 стл.12 стр.146</t>
  </si>
  <si>
    <t>Ф.F3r разд.2 стл.7 стр.147&gt;=Ф.F3r разд.2 стл.12 стр.147</t>
  </si>
  <si>
    <t>Ф.F3r разд.2 стл.7 стр.148&gt;=Ф.F3r разд.2 стл.12 стр.148</t>
  </si>
  <si>
    <t>Ф.F3r разд.2 стл.7 стр.149&gt;=Ф.F3r разд.2 стл.12 стр.149</t>
  </si>
  <si>
    <t>Ф.F3r разд.2 стл.7 стр.15&gt;=Ф.F3r разд.2 стл.12 стр.15</t>
  </si>
  <si>
    <t>Ф.F3r разд.2 стл.7 стр.150&gt;=Ф.F3r разд.2 стл.12 стр.150</t>
  </si>
  <si>
    <t>Ф.F3r разд.2 стл.7 стр.151&gt;=Ф.F3r разд.2 стл.12 стр.151</t>
  </si>
  <si>
    <t>Ф.F3r разд.2 стл.7 стр.152&gt;=Ф.F3r разд.2 стл.12 стр.152</t>
  </si>
  <si>
    <t>Ф.F3r разд.2 стл.7 стр.153&gt;=Ф.F3r разд.2 стл.12 стр.153</t>
  </si>
  <si>
    <t>Ф.F3r разд.2 стл.7 стр.154&gt;=Ф.F3r разд.2 стл.12 стр.154</t>
  </si>
  <si>
    <t>Ф.F3r разд.2 стл.7 стр.155&gt;=Ф.F3r разд.2 стл.12 стр.155</t>
  </si>
  <si>
    <t>Ф.F3r разд.2 стл.7 стр.156&gt;=Ф.F3r разд.2 стл.12 стр.156</t>
  </si>
  <si>
    <t>Ф.F3r разд.2 стл.7 стр.157&gt;=Ф.F3r разд.2 стл.12 стр.157</t>
  </si>
  <si>
    <t>Ф.F3r разд.2 стл.7 стр.158&gt;=Ф.F3r разд.2 стл.12 стр.158</t>
  </si>
  <si>
    <t>Ф.F3r разд.2 стл.7 стр.159&gt;=Ф.F3r разд.2 стл.12 стр.159</t>
  </si>
  <si>
    <t>Ф.F3r разд.2 стл.7 стр.16&gt;=Ф.F3r разд.2 стл.12 стр.16</t>
  </si>
  <si>
    <t>Ф.F3r разд.2 стл.7 стр.160&gt;=Ф.F3r разд.2 стл.12 стр.160</t>
  </si>
  <si>
    <t>Ф.F3r разд.2 стл.7 стр.161&gt;=Ф.F3r разд.2 стл.12 стр.161</t>
  </si>
  <si>
    <t>Ф.F3r разд.2 стл.7 стр.162&gt;=Ф.F3r разд.2 стл.12 стр.162</t>
  </si>
  <si>
    <t>Ф.F3r разд.2 стл.7 стр.163&gt;=Ф.F3r разд.2 стл.12 стр.163</t>
  </si>
  <si>
    <t>Ф.F3r разд.2 стл.7 стр.164&gt;=Ф.F3r разд.2 стл.12 стр.164</t>
  </si>
  <si>
    <t>Ф.F3r разд.2 стл.7 стр.165&gt;=Ф.F3r разд.2 стл.12 стр.165</t>
  </si>
  <si>
    <t>Ф.F3r разд.2 стл.7 стр.166&gt;=Ф.F3r разд.2 стл.12 стр.166</t>
  </si>
  <si>
    <t>Ф.F3r разд.2 стл.7 стр.167&gt;=Ф.F3r разд.2 стл.12 стр.167</t>
  </si>
  <si>
    <t>Ф.F3r разд.2 стл.7 стр.168&gt;=Ф.F3r разд.2 стл.12 стр.168</t>
  </si>
  <si>
    <t>Ф.F3r разд.2 стл.7 стр.169&gt;=Ф.F3r разд.2 стл.12 стр.169</t>
  </si>
  <si>
    <t>Ф.F3r разд.2 стл.7 стр.17&gt;=Ф.F3r разд.2 стл.12 стр.17</t>
  </si>
  <si>
    <t>Ф.F3r разд.2 стл.7 стр.170&gt;=Ф.F3r разд.2 стл.12 стр.170</t>
  </si>
  <si>
    <t>Ф.F3r разд.2 стл.7 стр.171&gt;=Ф.F3r разд.2 стл.12 стр.171</t>
  </si>
  <si>
    <t>Ф.F3r разд.2 стл.7 стр.172&gt;=Ф.F3r разд.2 стл.12 стр.172</t>
  </si>
  <si>
    <t>Ф.F3r разд.2 стл.7 стр.173&gt;=Ф.F3r разд.2 стл.12 стр.173</t>
  </si>
  <si>
    <t>Ф.F3r разд.2 стл.7 стр.174&gt;=Ф.F3r разд.2 стл.12 стр.174</t>
  </si>
  <si>
    <t>Ф.F3r разд.2 стл.7 стр.175&gt;=Ф.F3r разд.2 стл.12 стр.175</t>
  </si>
  <si>
    <t>Ф.F3r разд.2 стл.7 стр.176&gt;=Ф.F3r разд.2 стл.12 стр.176</t>
  </si>
  <si>
    <t>Ф.F3r разд.2 стл.7 стр.177&gt;=Ф.F3r разд.2 стл.12 стр.177</t>
  </si>
  <si>
    <t>Ф.F3r разд.2 стл.7 стр.178&gt;=Ф.F3r разд.2 стл.12 стр.178</t>
  </si>
  <si>
    <t>Ф.F3r разд.2 стл.7 стр.179&gt;=Ф.F3r разд.2 стл.12 стр.179</t>
  </si>
  <si>
    <t>Ф.F3r разд.2 стл.7 стр.18&gt;=Ф.F3r разд.2 стл.12 стр.18</t>
  </si>
  <si>
    <t>Ф.F3r разд.2 стл.7 стр.180&gt;=Ф.F3r разд.2 стл.12 стр.180</t>
  </si>
  <si>
    <t>Ф.F3r разд.2 стл.7 стр.181&gt;=Ф.F3r разд.2 стл.12 стр.181</t>
  </si>
  <si>
    <t>Ф.F3r разд.2 стл.7 стр.182&gt;=Ф.F3r разд.2 стл.12 стр.182</t>
  </si>
  <si>
    <t>Ф.F3r разд.2 стл.7 стр.183&gt;=Ф.F3r разд.2 стл.12 стр.183</t>
  </si>
  <si>
    <t>Ф.F3r разд.2 стл.7 стр.184&gt;=Ф.F3r разд.2 стл.12 стр.184</t>
  </si>
  <si>
    <t>Ф.F3r разд.2 стл.7 стр.185&gt;=Ф.F3r разд.2 стл.12 стр.185</t>
  </si>
  <si>
    <t>Ф.F3r разд.2 стл.7 стр.186&gt;=Ф.F3r разд.2 стл.12 стр.186</t>
  </si>
  <si>
    <t>Ф.F3r разд.2 стл.7 стр.187&gt;=Ф.F3r разд.2 стл.12 стр.187</t>
  </si>
  <si>
    <t>Ф.F3r разд.2 стл.7 стр.188&gt;=Ф.F3r разд.2 стл.12 стр.188</t>
  </si>
  <si>
    <t>Ф.F3r разд.2 стл.7 стр.189&gt;=Ф.F3r разд.2 стл.12 стр.189</t>
  </si>
  <si>
    <t>Ф.F3r разд.2 стл.7 стр.19&gt;=Ф.F3r разд.2 стл.12 стр.19</t>
  </si>
  <si>
    <t>Ф.F3r разд.2 стл.7 стр.190&gt;=Ф.F3r разд.2 стл.12 стр.190</t>
  </si>
  <si>
    <t>Ф.F3r разд.2 стл.7 стр.191&gt;=Ф.F3r разд.2 стл.12 стр.191</t>
  </si>
  <si>
    <t>Ф.F3r разд.2 стл.7 стр.192&gt;=Ф.F3r разд.2 стл.12 стр.192</t>
  </si>
  <si>
    <t>Ф.F3r разд.2 стл.7 стр.193&gt;=Ф.F3r разд.2 стл.12 стр.193</t>
  </si>
  <si>
    <t>Ф.F3r разд.2 стл.7 стр.194&gt;=Ф.F3r разд.2 стл.12 стр.194</t>
  </si>
  <si>
    <t>Ф.F3r разд.2 стл.7 стр.195&gt;=Ф.F3r разд.2 стл.12 стр.195</t>
  </si>
  <si>
    <t>Ф.F3r разд.2 стл.7 стр.196&gt;=Ф.F3r разд.2 стл.12 стр.196</t>
  </si>
  <si>
    <t>Ф.F3r разд.2 стл.7 стр.197&gt;=Ф.F3r разд.2 стл.12 стр.197</t>
  </si>
  <si>
    <t>Ф.F3r разд.2 стл.7 стр.198&gt;=Ф.F3r разд.2 стл.12 стр.198</t>
  </si>
  <si>
    <t>Ф.F3r разд.2 стл.7 стр.199&gt;=Ф.F3r разд.2 стл.12 стр.199</t>
  </si>
  <si>
    <t>Ф.F3r разд.2 стл.7 стр.2&gt;=Ф.F3r разд.2 стл.12 стр.2</t>
  </si>
  <si>
    <t>Ф.F3r разд.2 стл.7 стр.20&gt;=Ф.F3r разд.2 стл.12 стр.20</t>
  </si>
  <si>
    <t>Ф.F3r разд.2 стл.7 стр.200&gt;=Ф.F3r разд.2 стл.12 стр.200</t>
  </si>
  <si>
    <t>Ф.F3r разд.2 стл.7 стр.201&gt;=Ф.F3r разд.2 стл.12 стр.201</t>
  </si>
  <si>
    <t>Ф.F3r разд.2 стл.7 стр.202&gt;=Ф.F3r разд.2 стл.12 стр.202</t>
  </si>
  <si>
    <t>Ф.F3r разд.2 стл.7 стр.203&gt;=Ф.F3r разд.2 стл.12 стр.203</t>
  </si>
  <si>
    <t>Ф.F3r разд.2 стл.7 стр.204&gt;=Ф.F3r разд.2 стл.12 стр.204</t>
  </si>
  <si>
    <t>Ф.F3r разд.2 стл.7 стр.205&gt;=Ф.F3r разд.2 стл.12 стр.205</t>
  </si>
  <si>
    <t>Ф.F3r разд.2 стл.7 стр.206&gt;=Ф.F3r разд.2 стл.12 стр.206</t>
  </si>
  <si>
    <t>Ф.F3r разд.2 стл.7 стр.207&gt;=Ф.F3r разд.2 стл.12 стр.207</t>
  </si>
  <si>
    <t>Ф.F3r разд.2 стл.7 стр.208&gt;=Ф.F3r разд.2 стл.12 стр.208</t>
  </si>
  <si>
    <t>Ф.F3r разд.2 стл.7 стр.209&gt;=Ф.F3r разд.2 стл.12 стр.209</t>
  </si>
  <si>
    <t>Ф.F3r разд.2 стл.7 стр.21&gt;=Ф.F3r разд.2 стл.12 стр.21</t>
  </si>
  <si>
    <t>Ф.F3r разд.2 стл.7 стр.210&gt;=Ф.F3r разд.2 стл.12 стр.210</t>
  </si>
  <si>
    <t>Ф.F3r разд.2 стл.7 стр.211&gt;=Ф.F3r разд.2 стл.12 стр.211</t>
  </si>
  <si>
    <t>Ф.F3r разд.2 стл.7 стр.212&gt;=Ф.F3r разд.2 стл.12 стр.212</t>
  </si>
  <si>
    <t>Ф.F3r разд.2 стл.7 стр.213&gt;=Ф.F3r разд.2 стл.12 стр.213</t>
  </si>
  <si>
    <t>Ф.F3r разд.2 стл.7 стр.214&gt;=Ф.F3r разд.2 стл.12 стр.214</t>
  </si>
  <si>
    <t>Ф.F3r разд.2 стл.7 стр.215&gt;=Ф.F3r разд.2 стл.12 стр.215</t>
  </si>
  <si>
    <t>Ф.F3r разд.2 стл.7 стр.216&gt;=Ф.F3r разд.2 стл.12 стр.216</t>
  </si>
  <si>
    <t>Ф.F3r разд.2 стл.7 стр.217&gt;=Ф.F3r разд.2 стл.12 стр.217</t>
  </si>
  <si>
    <t>Ф.F3r разд.2 стл.7 стр.218&gt;=Ф.F3r разд.2 стл.12 стр.218</t>
  </si>
  <si>
    <t>Ф.F3r разд.2 стл.7 стр.219&gt;=Ф.F3r разд.2 стл.12 стр.219</t>
  </si>
  <si>
    <t>Ф.F3r разд.2 стл.7 стр.22&gt;=Ф.F3r разд.2 стл.12 стр.22</t>
  </si>
  <si>
    <t>Ф.F3r разд.2 стл.7 стр.220&gt;=Ф.F3r разд.2 стл.12 стр.220</t>
  </si>
  <si>
    <t>Ф.F3r разд.2 стл.7 стр.221&gt;=Ф.F3r разд.2 стл.12 стр.221</t>
  </si>
  <si>
    <t>Ф.F3r разд.2 стл.7 стр.222&gt;=Ф.F3r разд.2 стл.12 стр.222</t>
  </si>
  <si>
    <t>Ф.F3r разд.2 стл.7 стр.223&gt;=Ф.F3r разд.2 стл.12 стр.223</t>
  </si>
  <si>
    <t>Ф.F3r разд.2 стл.7 стр.224&gt;=Ф.F3r разд.2 стл.12 стр.224</t>
  </si>
  <si>
    <t>Ф.F3r разд.2 стл.7 стр.225&gt;=Ф.F3r разд.2 стл.12 стр.225</t>
  </si>
  <si>
    <t>Ф.F3r разд.2 стл.7 стр.226&gt;=Ф.F3r разд.2 стл.12 стр.226</t>
  </si>
  <si>
    <t>Ф.F3r разд.2 стл.7 стр.227&gt;=Ф.F3r разд.2 стл.12 стр.227</t>
  </si>
  <si>
    <t>Ф.F3r разд.2 стл.7 стр.228&gt;=Ф.F3r разд.2 стл.12 стр.228</t>
  </si>
  <si>
    <t>Ф.F3r разд.2 стл.7 стр.229&gt;=Ф.F3r разд.2 стл.12 стр.229</t>
  </si>
  <si>
    <t>Ф.F3r разд.2 стл.7 стр.23&gt;=Ф.F3r разд.2 стл.12 стр.23</t>
  </si>
  <si>
    <t>Ф.F3r разд.2 стл.7 стр.230&gt;=Ф.F3r разд.2 стл.12 стр.230</t>
  </si>
  <si>
    <t>Ф.F3r разд.2 стл.7 стр.231&gt;=Ф.F3r разд.2 стл.12 стр.231</t>
  </si>
  <si>
    <t>Ф.F3r разд.2 стл.7 стр.232&gt;=Ф.F3r разд.2 стл.12 стр.232</t>
  </si>
  <si>
    <t>Ф.F3r разд.2 стл.7 стр.233&gt;=Ф.F3r разд.2 стл.12 стр.233</t>
  </si>
  <si>
    <t>Ф.F3r разд.2 стл.7 стр.234&gt;=Ф.F3r разд.2 стл.12 стр.234</t>
  </si>
  <si>
    <t>Ф.F3r разд.2 стл.7 стр.235&gt;=Ф.F3r разд.2 стл.12 стр.235</t>
  </si>
  <si>
    <t>Ф.F3r разд.2 стл.7 стр.236&gt;=Ф.F3r разд.2 стл.12 стр.236</t>
  </si>
  <si>
    <t>Ф.F3r разд.2 стл.7 стр.237&gt;=Ф.F3r разд.2 стл.12 стр.237</t>
  </si>
  <si>
    <t>Ф.F3r разд.2 стл.7 стр.24&gt;=Ф.F3r разд.2 стл.12 стр.24</t>
  </si>
  <si>
    <t>Ф.F3r разд.2 стл.7 стр.25&gt;=Ф.F3r разд.2 стл.12 стр.25</t>
  </si>
  <si>
    <t>Ф.F3r разд.2 стл.7 стр.26&gt;=Ф.F3r разд.2 стл.12 стр.26</t>
  </si>
  <si>
    <t>Ф.F3r разд.2 стл.7 стр.27&gt;=Ф.F3r разд.2 стл.12 стр.27</t>
  </si>
  <si>
    <t>Ф.F3r разд.2 стл.7 стр.28&gt;=Ф.F3r разд.2 стл.12 стр.28</t>
  </si>
  <si>
    <t>Ф.F3r разд.2 стл.7 стр.29&gt;=Ф.F3r разд.2 стл.12 стр.29</t>
  </si>
  <si>
    <t>Ф.F3r разд.2 стл.7 стр.3&gt;=Ф.F3r разд.2 стл.12 стр.3</t>
  </si>
  <si>
    <t>Ф.F3r разд.2 стл.7 стр.30&gt;=Ф.F3r разд.2 стл.12 стр.30</t>
  </si>
  <si>
    <t>Ф.F3r разд.2 стл.7 стр.31&gt;=Ф.F3r разд.2 стл.12 стр.31</t>
  </si>
  <si>
    <t>Ф.F3r разд.2 стл.7 стр.32&gt;=Ф.F3r разд.2 стл.12 стр.32</t>
  </si>
  <si>
    <t>Ф.F3r разд.2 стл.7 стр.33&gt;=Ф.F3r разд.2 стл.12 стр.33</t>
  </si>
  <si>
    <t>Ф.F3r разд.2 стл.7 стр.34&gt;=Ф.F3r разд.2 стл.12 стр.34</t>
  </si>
  <si>
    <t>Ф.F3r разд.2 стл.7 стр.35&gt;=Ф.F3r разд.2 стл.12 стр.35</t>
  </si>
  <si>
    <t>Ф.F3r разд.2 стл.7 стр.36&gt;=Ф.F3r разд.2 стл.12 стр.36</t>
  </si>
  <si>
    <t>Ф.F3r разд.2 стл.7 стр.37&gt;=Ф.F3r разд.2 стл.12 стр.37</t>
  </si>
  <si>
    <t>Ф.F3r разд.2 стл.7 стр.38&gt;=Ф.F3r разд.2 стл.12 стр.38</t>
  </si>
  <si>
    <t>Ф.F3r разд.2 стл.7 стр.39&gt;=Ф.F3r разд.2 стл.12 стр.39</t>
  </si>
  <si>
    <t>Ф.F3r разд.2 стл.7 стр.4&gt;=Ф.F3r разд.2 стл.12 стр.4</t>
  </si>
  <si>
    <t>Ф.F3r разд.2 стл.7 стр.40&gt;=Ф.F3r разд.2 стл.12 стр.40</t>
  </si>
  <si>
    <t>Ф.F3r разд.2 стл.7 стр.41&gt;=Ф.F3r разд.2 стл.12 стр.41</t>
  </si>
  <si>
    <t>Ф.F3r разд.2 стл.7 стр.42&gt;=Ф.F3r разд.2 стл.12 стр.42</t>
  </si>
  <si>
    <t>Ф.F3r разд.2 стл.7 стр.43&gt;=Ф.F3r разд.2 стл.12 стр.43</t>
  </si>
  <si>
    <t>Ф.F3r разд.2 стл.7 стр.44&gt;=Ф.F3r разд.2 стл.12 стр.44</t>
  </si>
  <si>
    <t>Ф.F3r разд.2 стл.7 стр.45&gt;=Ф.F3r разд.2 стл.12 стр.45</t>
  </si>
  <si>
    <t>Ф.F3r разд.2 стл.7 стр.46&gt;=Ф.F3r разд.2 стл.12 стр.46</t>
  </si>
  <si>
    <t>Ф.F3r разд.2 стл.7 стр.47&gt;=Ф.F3r разд.2 стл.12 стр.47</t>
  </si>
  <si>
    <t>Ф.F3r разд.2 стл.7 стр.48&gt;=Ф.F3r разд.2 стл.12 стр.48</t>
  </si>
  <si>
    <t>Ф.F3r разд.2 стл.7 стр.49&gt;=Ф.F3r разд.2 стл.12 стр.49</t>
  </si>
  <si>
    <t>Ф.F3r разд.2 стл.7 стр.5&gt;=Ф.F3r разд.2 стл.12 стр.5</t>
  </si>
  <si>
    <t>Ф.F3r разд.2 стл.7 стр.50&gt;=Ф.F3r разд.2 стл.12 стр.50</t>
  </si>
  <si>
    <t>Ф.F3r разд.2 стл.7 стр.51&gt;=Ф.F3r разд.2 стл.12 стр.51</t>
  </si>
  <si>
    <t>Ф.F3r разд.2 стл.7 стр.52&gt;=Ф.F3r разд.2 стл.12 стр.52</t>
  </si>
  <si>
    <t>Ф.F3r разд.2 стл.7 стр.53&gt;=Ф.F3r разд.2 стл.12 стр.53</t>
  </si>
  <si>
    <t>Ф.F3r разд.2 стл.7 стр.54&gt;=Ф.F3r разд.2 стл.12 стр.54</t>
  </si>
  <si>
    <t>Ф.F3r разд.2 стл.7 стр.55&gt;=Ф.F3r разд.2 стл.12 стр.55</t>
  </si>
  <si>
    <t>Ф.F3r разд.2 стл.7 стр.56&gt;=Ф.F3r разд.2 стл.12 стр.56</t>
  </si>
  <si>
    <t>Ф.F3r разд.2 стл.7 стр.57&gt;=Ф.F3r разд.2 стл.12 стр.57</t>
  </si>
  <si>
    <t>Ф.F3r разд.2 стл.7 стр.58&gt;=Ф.F3r разд.2 стл.12 стр.58</t>
  </si>
  <si>
    <t>Ф.F3r разд.2 стл.7 стр.59&gt;=Ф.F3r разд.2 стл.12 стр.59</t>
  </si>
  <si>
    <t>Ф.F3r разд.2 стл.7 стр.6&gt;=Ф.F3r разд.2 стл.12 стр.6</t>
  </si>
  <si>
    <t>Ф.F3r разд.2 стл.7 стр.60&gt;=Ф.F3r разд.2 стл.12 стр.60</t>
  </si>
  <si>
    <t>Ф.F3r разд.2 стл.7 стр.61&gt;=Ф.F3r разд.2 стл.12 стр.61</t>
  </si>
  <si>
    <t>Ф.F3r разд.2 стл.7 стр.62&gt;=Ф.F3r разд.2 стл.12 стр.62</t>
  </si>
  <si>
    <t>Ф.F3r разд.2 стл.7 стр.63&gt;=Ф.F3r разд.2 стл.12 стр.63</t>
  </si>
  <si>
    <t>Ф.F3r разд.2 стл.7 стр.64&gt;=Ф.F3r разд.2 стл.12 стр.64</t>
  </si>
  <si>
    <t>Ф.F3r разд.2 стл.7 стр.65&gt;=Ф.F3r разд.2 стл.12 стр.65</t>
  </si>
  <si>
    <t>Ф.F3r разд.2 стл.7 стр.66&gt;=Ф.F3r разд.2 стл.12 стр.66</t>
  </si>
  <si>
    <t>Ф.F3r разд.2 стл.7 стр.67&gt;=Ф.F3r разд.2 стл.12 стр.67</t>
  </si>
  <si>
    <t>Ф.F3r разд.2 стл.7 стр.68&gt;=Ф.F3r разд.2 стл.12 стр.68</t>
  </si>
  <si>
    <t>Ф.F3r разд.2 стл.7 стр.69&gt;=Ф.F3r разд.2 стл.12 стр.69</t>
  </si>
  <si>
    <t>Ф.F3r разд.2 стл.7 стр.7&gt;=Ф.F3r разд.2 стл.12 стр.7</t>
  </si>
  <si>
    <t>Ф.F3r разд.2 стл.7 стр.70&gt;=Ф.F3r разд.2 стл.12 стр.70</t>
  </si>
  <si>
    <t>Ф.F3r разд.2 стл.7 стр.71&gt;=Ф.F3r разд.2 стл.12 стр.71</t>
  </si>
  <si>
    <t>Ф.F3r разд.2 стл.7 стр.72&gt;=Ф.F3r разд.2 стл.12 стр.72</t>
  </si>
  <si>
    <t>Ф.F3r разд.2 стл.7 стр.73&gt;=Ф.F3r разд.2 стл.12 стр.73</t>
  </si>
  <si>
    <t>Ф.F3r разд.2 стл.7 стр.74&gt;=Ф.F3r разд.2 стл.12 стр.74</t>
  </si>
  <si>
    <t>Ф.F3r разд.2 стл.7 стр.75&gt;=Ф.F3r разд.2 стл.12 стр.75</t>
  </si>
  <si>
    <t>Ф.F3r разд.2 стл.7 стр.76&gt;=Ф.F3r разд.2 стл.12 стр.76</t>
  </si>
  <si>
    <t>Ф.F3r разд.2 стл.7 стр.77&gt;=Ф.F3r разд.2 стл.12 стр.77</t>
  </si>
  <si>
    <t>Ф.F3r разд.2 стл.7 стр.78&gt;=Ф.F3r разд.2 стл.12 стр.78</t>
  </si>
  <si>
    <t>Ф.F3r разд.2 стл.7 стр.79&gt;=Ф.F3r разд.2 стл.12 стр.79</t>
  </si>
  <si>
    <t>Ф.F3r разд.2 стл.7 стр.8&gt;=Ф.F3r разд.2 стл.12 стр.8</t>
  </si>
  <si>
    <t>Ф.F3r разд.2 стл.7 стр.80&gt;=Ф.F3r разд.2 стл.12 стр.80</t>
  </si>
  <si>
    <t>Ф.F3r разд.2 стл.7 стр.81&gt;=Ф.F3r разд.2 стл.12 стр.81</t>
  </si>
  <si>
    <t>Ф.F3r разд.2 стл.7 стр.82&gt;=Ф.F3r разд.2 стл.12 стр.82</t>
  </si>
  <si>
    <t>Ф.F3r разд.2 стл.7 стр.83&gt;=Ф.F3r разд.2 стл.12 стр.83</t>
  </si>
  <si>
    <t>Ф.F3r разд.2 стл.7 стр.84&gt;=Ф.F3r разд.2 стл.12 стр.84</t>
  </si>
  <si>
    <t>Ф.F3r разд.2 стл.7 стр.85&gt;=Ф.F3r разд.2 стл.12 стр.85</t>
  </si>
  <si>
    <t>Ф.F3r разд.2 стл.7 стр.86&gt;=Ф.F3r разд.2 стл.12 стр.86</t>
  </si>
  <si>
    <t>Ф.F3r разд.2 стл.7 стр.87&gt;=Ф.F3r разд.2 стл.12 стр.87</t>
  </si>
  <si>
    <t>Ф.F3r разд.2 стл.7 стр.88&gt;=Ф.F3r разд.2 стл.12 стр.88</t>
  </si>
  <si>
    <t>Ф.F3r разд.2 стл.7 стр.89&gt;=Ф.F3r разд.2 стл.12 стр.89</t>
  </si>
  <si>
    <t>Ф.F3r разд.2 стл.7 стр.9&gt;=Ф.F3r разд.2 стл.12 стр.9</t>
  </si>
  <si>
    <t>Ф.F3r разд.2 стл.7 стр.90&gt;=Ф.F3r разд.2 стл.12 стр.90</t>
  </si>
  <si>
    <t>Ф.F3r разд.2 стл.7 стр.91&gt;=Ф.F3r разд.2 стл.12 стр.91</t>
  </si>
  <si>
    <t>Ф.F3r разд.2 стл.7 стр.92&gt;=Ф.F3r разд.2 стл.12 стр.92</t>
  </si>
  <si>
    <t>Ф.F3r разд.2 стл.7 стр.93&gt;=Ф.F3r разд.2 стл.12 стр.93</t>
  </si>
  <si>
    <t>Ф.F3r разд.2 стл.7 стр.94&gt;=Ф.F3r разд.2 стл.12 стр.94</t>
  </si>
  <si>
    <t>Ф.F3r разд.2 стл.7 стр.95&gt;=Ф.F3r разд.2 стл.12 стр.95</t>
  </si>
  <si>
    <t>Ф.F3r разд.2 стл.7 стр.96&gt;=Ф.F3r разд.2 стл.12 стр.96</t>
  </si>
  <si>
    <t>Ф.F3r разд.2 стл.7 стр.97&gt;=Ф.F3r разд.2 стл.12 стр.97</t>
  </si>
  <si>
    <t>Ф.F3r разд.2 стл.7 стр.98&gt;=Ф.F3r разд.2 стл.12 стр.98</t>
  </si>
  <si>
    <t>Ф.F3r разд.2 стл.7 стр.99&gt;=Ф.F3r разд.2 стл.12 стр.99</t>
  </si>
  <si>
    <t>Ф.F3r разд.2 стл.8 стр.1&gt;=Ф.F3r разд.2 стл.9 стр.1</t>
  </si>
  <si>
    <t>Ф.F3r разд.2 стл.8 стр.10&gt;=Ф.F3r разд.2 стл.9 стр.10</t>
  </si>
  <si>
    <t>Ф.F3r разд.2 стл.8 стр.100&gt;=Ф.F3r разд.2 стл.9 стр.100</t>
  </si>
  <si>
    <t>Ф.F3r разд.2 стл.8 стр.101&gt;=Ф.F3r разд.2 стл.9 стр.101</t>
  </si>
  <si>
    <t>Ф.F3r разд.2 стл.8 стр.102&gt;=Ф.F3r разд.2 стл.9 стр.102</t>
  </si>
  <si>
    <t>Ф.F3r разд.2 стл.8 стр.103&gt;=Ф.F3r разд.2 стл.9 стр.103</t>
  </si>
  <si>
    <t>Ф.F3r разд.2 стл.8 стр.104&gt;=Ф.F3r разд.2 стл.9 стр.104</t>
  </si>
  <si>
    <t>Ф.F3r разд.2 стл.8 стр.105&gt;=Ф.F3r разд.2 стл.9 стр.105</t>
  </si>
  <si>
    <t>Ф.F3r разд.2 стл.8 стр.106&gt;=Ф.F3r разд.2 стл.9 стр.106</t>
  </si>
  <si>
    <t>Ф.F3r разд.2 стл.8 стр.107&gt;=Ф.F3r разд.2 стл.9 стр.107</t>
  </si>
  <si>
    <t>Ф.F3r разд.2 стл.8 стр.108&gt;=Ф.F3r разд.2 стл.9 стр.108</t>
  </si>
  <si>
    <t>Ф.F3r разд.2 стл.8 стр.109&gt;=Ф.F3r разд.2 стл.9 стр.109</t>
  </si>
  <si>
    <t>Ф.F3r разд.2 стл.8 стр.11&gt;=Ф.F3r разд.2 стл.9 стр.11</t>
  </si>
  <si>
    <t>Ф.F3r разд.2 стл.8 стр.110&gt;=Ф.F3r разд.2 стл.9 стр.110</t>
  </si>
  <si>
    <t>Ф.F3r разд.2 стл.8 стр.111&gt;=Ф.F3r разд.2 стл.9 стр.111</t>
  </si>
  <si>
    <t>Ф.F3r разд.2 стл.8 стр.112&gt;=Ф.F3r разд.2 стл.9 стр.112</t>
  </si>
  <si>
    <t>Ф.F3r разд.2 стл.8 стр.113&gt;=Ф.F3r разд.2 стл.9 стр.113</t>
  </si>
  <si>
    <t>Ф.F3r разд.2 стл.8 стр.114&gt;=Ф.F3r разд.2 стл.9 стр.114</t>
  </si>
  <si>
    <t>Ф.F3r разд.2 стл.8 стр.115&gt;=Ф.F3r разд.2 стл.9 стр.115</t>
  </si>
  <si>
    <t>Ф.F3r разд.2 стл.8 стр.116&gt;=Ф.F3r разд.2 стл.9 стр.116</t>
  </si>
  <si>
    <t>Ф.F3r разд.2 стл.8 стр.117&gt;=Ф.F3r разд.2 стл.9 стр.117</t>
  </si>
  <si>
    <t>Ф.F3r разд.2 стл.8 стр.118&gt;=Ф.F3r разд.2 стл.9 стр.118</t>
  </si>
  <si>
    <t>Ф.F3r разд.2 стл.8 стр.119&gt;=Ф.F3r разд.2 стл.9 стр.119</t>
  </si>
  <si>
    <t>Ф.F3r разд.2 стл.8 стр.12&gt;=Ф.F3r разд.2 стл.9 стр.12</t>
  </si>
  <si>
    <t>Ф.F3r разд.2 стл.8 стр.120&gt;=Ф.F3r разд.2 стл.9 стр.120</t>
  </si>
  <si>
    <t>Ф.F3r разд.2 стл.8 стр.121&gt;=Ф.F3r разд.2 стл.9 стр.121</t>
  </si>
  <si>
    <t>Ф.F3r разд.2 стл.8 стр.122&gt;=Ф.F3r разд.2 стл.9 стр.122</t>
  </si>
  <si>
    <t>Ф.F3r разд.2 стл.8 стр.123&gt;=Ф.F3r разд.2 стл.9 стр.123</t>
  </si>
  <si>
    <t>Ф.F3r разд.2 стл.8 стр.124&gt;=Ф.F3r разд.2 стл.9 стр.124</t>
  </si>
  <si>
    <t>Ф.F3r разд.2 стл.8 стр.125&gt;=Ф.F3r разд.2 стл.9 стр.125</t>
  </si>
  <si>
    <t>Ф.F3r разд.2 стл.8 стр.126&gt;=Ф.F3r разд.2 стл.9 стр.126</t>
  </si>
  <si>
    <t>Ф.F3r разд.2 стл.8 стр.127&gt;=Ф.F3r разд.2 стл.9 стр.127</t>
  </si>
  <si>
    <t>Ф.F3r разд.2 стл.8 стр.128&gt;=Ф.F3r разд.2 стл.9 стр.128</t>
  </si>
  <si>
    <t>Ф.F3r разд.2 стл.8 стр.129&gt;=Ф.F3r разд.2 стл.9 стр.129</t>
  </si>
  <si>
    <t>Ф.F3r разд.2 стл.8 стр.13&gt;=Ф.F3r разд.2 стл.9 стр.13</t>
  </si>
  <si>
    <t>Ф.F3r разд.2 стл.8 стр.130&gt;=Ф.F3r разд.2 стл.9 стр.130</t>
  </si>
  <si>
    <t>Ф.F3r разд.2 стл.8 стр.131&gt;=Ф.F3r разд.2 стл.9 стр.131</t>
  </si>
  <si>
    <t>Ф.F3r разд.2 стл.8 стр.132&gt;=Ф.F3r разд.2 стл.9 стр.132</t>
  </si>
  <si>
    <t>Ф.F3r разд.2 стл.8 стр.133&gt;=Ф.F3r разд.2 стл.9 стр.133</t>
  </si>
  <si>
    <t>Ф.F3r разд.2 стл.8 стр.134&gt;=Ф.F3r разд.2 стл.9 стр.134</t>
  </si>
  <si>
    <t>Ф.F3r разд.2 стл.8 стр.135&gt;=Ф.F3r разд.2 стл.9 стр.135</t>
  </si>
  <si>
    <t>Ф.F3r разд.2 стл.8 стр.136&gt;=Ф.F3r разд.2 стл.9 стр.136</t>
  </si>
  <si>
    <t>Ф.F3r разд.2 стл.8 стр.137&gt;=Ф.F3r разд.2 стл.9 стр.137</t>
  </si>
  <si>
    <t>Ф.F3r разд.2 стл.8 стр.138&gt;=Ф.F3r разд.2 стл.9 стр.138</t>
  </si>
  <si>
    <t>Ф.F3r разд.2 стл.8 стр.139&gt;=Ф.F3r разд.2 стл.9 стр.139</t>
  </si>
  <si>
    <t>Ф.F3r разд.2 стл.8 стр.14&gt;=Ф.F3r разд.2 стл.9 стр.14</t>
  </si>
  <si>
    <t>Ф.F3r разд.2 стл.8 стр.140&gt;=Ф.F3r разд.2 стл.9 стр.140</t>
  </si>
  <si>
    <t>Ф.F3r разд.2 стл.8 стр.141&gt;=Ф.F3r разд.2 стл.9 стр.141</t>
  </si>
  <si>
    <t>Ф.F3r разд.2 стл.8 стр.142&gt;=Ф.F3r разд.2 стл.9 стр.142</t>
  </si>
  <si>
    <t>Ф.F3r разд.2 стл.8 стр.143&gt;=Ф.F3r разд.2 стл.9 стр.143</t>
  </si>
  <si>
    <t>Ф.F3r разд.2 стл.8 стр.144&gt;=Ф.F3r разд.2 стл.9 стр.144</t>
  </si>
  <si>
    <t>Ф.F3r разд.2 стл.8 стр.145&gt;=Ф.F3r разд.2 стл.9 стр.145</t>
  </si>
  <si>
    <t>Ф.F3r разд.2 стл.8 стр.146&gt;=Ф.F3r разд.2 стл.9 стр.146</t>
  </si>
  <si>
    <t>Ф.F3r разд.2 стл.8 стр.147&gt;=Ф.F3r разд.2 стл.9 стр.147</t>
  </si>
  <si>
    <t>Ф.F3r разд.2 стл.8 стр.148&gt;=Ф.F3r разд.2 стл.9 стр.148</t>
  </si>
  <si>
    <t>Ф.F3r разд.2 стл.8 стр.149&gt;=Ф.F3r разд.2 стл.9 стр.149</t>
  </si>
  <si>
    <t>Ф.F3r разд.2 стл.8 стр.15&gt;=Ф.F3r разд.2 стл.9 стр.15</t>
  </si>
  <si>
    <t>Ф.F3r разд.2 стл.8 стр.150&gt;=Ф.F3r разд.2 стл.9 стр.150</t>
  </si>
  <si>
    <t>Ф.F3r разд.2 стл.8 стр.151&gt;=Ф.F3r разд.2 стл.9 стр.151</t>
  </si>
  <si>
    <t>Ф.F3r разд.2 стл.8 стр.152&gt;=Ф.F3r разд.2 стл.9 стр.152</t>
  </si>
  <si>
    <t>Ф.F3r разд.2 стл.8 стр.153&gt;=Ф.F3r разд.2 стл.9 стр.153</t>
  </si>
  <si>
    <t>Ф.F3r разд.2 стл.8 стр.154&gt;=Ф.F3r разд.2 стл.9 стр.154</t>
  </si>
  <si>
    <t>Ф.F3r разд.2 стл.8 стр.155&gt;=Ф.F3r разд.2 стл.9 стр.155</t>
  </si>
  <si>
    <t>Ф.F3r разд.2 стл.8 стр.156&gt;=Ф.F3r разд.2 стл.9 стр.156</t>
  </si>
  <si>
    <t>Ф.F3r разд.2 стл.8 стр.157&gt;=Ф.F3r разд.2 стл.9 стр.157</t>
  </si>
  <si>
    <t>Ф.F3r разд.2 стл.8 стр.158&gt;=Ф.F3r разд.2 стл.9 стр.158</t>
  </si>
  <si>
    <t>Ф.F3r разд.2 стл.8 стр.159&gt;=Ф.F3r разд.2 стл.9 стр.159</t>
  </si>
  <si>
    <t>Ф.F3r разд.2 стл.8 стр.16&gt;=Ф.F3r разд.2 стл.9 стр.16</t>
  </si>
  <si>
    <t>Ф.F3r разд.2 стл.8 стр.160&gt;=Ф.F3r разд.2 стл.9 стр.160</t>
  </si>
  <si>
    <t>Ф.F3r разд.2 стл.8 стр.161&gt;=Ф.F3r разд.2 стл.9 стр.161</t>
  </si>
  <si>
    <t>Ф.F3r разд.2 стл.8 стр.162&gt;=Ф.F3r разд.2 стл.9 стр.162</t>
  </si>
  <si>
    <t>Ф.F3r разд.2 стл.8 стр.163&gt;=Ф.F3r разд.2 стл.9 стр.163</t>
  </si>
  <si>
    <t>Ф.F3r разд.2 стл.8 стр.164&gt;=Ф.F3r разд.2 стл.9 стр.164</t>
  </si>
  <si>
    <t>Ф.F3r разд.2 стл.8 стр.165&gt;=Ф.F3r разд.2 стл.9 стр.165</t>
  </si>
  <si>
    <t>Ф.F3r разд.2 стл.8 стр.166&gt;=Ф.F3r разд.2 стл.9 стр.166</t>
  </si>
  <si>
    <t>Ф.F3r разд.2 стл.8 стр.167&gt;=Ф.F3r разд.2 стл.9 стр.167</t>
  </si>
  <si>
    <t>Ф.F3r разд.2 стл.8 стр.168&gt;=Ф.F3r разд.2 стл.9 стр.168</t>
  </si>
  <si>
    <t>Ф.F3r разд.2 стл.8 стр.169&gt;=Ф.F3r разд.2 стл.9 стр.169</t>
  </si>
  <si>
    <t>Ф.F3r разд.2 стл.8 стр.17&gt;=Ф.F3r разд.2 стл.9 стр.17</t>
  </si>
  <si>
    <t>Ф.F3r разд.2 стл.8 стр.170&gt;=Ф.F3r разд.2 стл.9 стр.170</t>
  </si>
  <si>
    <t>Ф.F3r разд.2 стл.8 стр.171&gt;=Ф.F3r разд.2 стл.9 стр.171</t>
  </si>
  <si>
    <t>Ф.F3r разд.2 стл.8 стр.172&gt;=Ф.F3r разд.2 стл.9 стр.172</t>
  </si>
  <si>
    <t>Ф.F3r разд.2 стл.8 стр.173&gt;=Ф.F3r разд.2 стл.9 стр.173</t>
  </si>
  <si>
    <t>Ф.F3r разд.2 стл.8 стр.174&gt;=Ф.F3r разд.2 стл.9 стр.174</t>
  </si>
  <si>
    <t>Ф.F3r разд.2 стл.8 стр.175&gt;=Ф.F3r разд.2 стл.9 стр.175</t>
  </si>
  <si>
    <t>Ф.F3r разд.2 стл.8 стр.176&gt;=Ф.F3r разд.2 стл.9 стр.176</t>
  </si>
  <si>
    <t>Ф.F3r разд.2 стл.8 стр.177&gt;=Ф.F3r разд.2 стл.9 стр.177</t>
  </si>
  <si>
    <t>Ф.F3r разд.2 стл.8 стр.178&gt;=Ф.F3r разд.2 стл.9 стр.178</t>
  </si>
  <si>
    <t>Ф.F3r разд.2 стл.8 стр.179&gt;=Ф.F3r разд.2 стл.9 стр.179</t>
  </si>
  <si>
    <t>Ф.F3r разд.2 стл.8 стр.18&gt;=Ф.F3r разд.2 стл.9 стр.18</t>
  </si>
  <si>
    <t>Ф.F3r разд.2 стл.8 стр.180&gt;=Ф.F3r разд.2 стл.9 стр.180</t>
  </si>
  <si>
    <t>Ф.F3r разд.2 стл.8 стр.181&gt;=Ф.F3r разд.2 стл.9 стр.181</t>
  </si>
  <si>
    <t>Ф.F3r разд.2 стл.8 стр.182&gt;=Ф.F3r разд.2 стл.9 стр.182</t>
  </si>
  <si>
    <t>Ф.F3r разд.2 стл.8 стр.183&gt;=Ф.F3r разд.2 стл.9 стр.183</t>
  </si>
  <si>
    <t>Ф.F3r разд.2 стл.8 стр.184&gt;=Ф.F3r разд.2 стл.9 стр.184</t>
  </si>
  <si>
    <t>Ф.F3r разд.2 стл.8 стр.185&gt;=Ф.F3r разд.2 стл.9 стр.185</t>
  </si>
  <si>
    <t>Ф.F3r разд.2 стл.8 стр.186&gt;=Ф.F3r разд.2 стл.9 стр.186</t>
  </si>
  <si>
    <t>Ф.F3r разд.2 стл.8 стр.187&gt;=Ф.F3r разд.2 стл.9 стр.187</t>
  </si>
  <si>
    <t>Ф.F3r разд.2 стл.8 стр.188&gt;=Ф.F3r разд.2 стл.9 стр.188</t>
  </si>
  <si>
    <t>Ф.F3r разд.2 стл.8 стр.189&gt;=Ф.F3r разд.2 стл.9 стр.189</t>
  </si>
  <si>
    <t>Ф.F3r разд.2 стл.8 стр.19&gt;=Ф.F3r разд.2 стл.9 стр.19</t>
  </si>
  <si>
    <t>Ф.F3r разд.2 стл.8 стр.190&gt;=Ф.F3r разд.2 стл.9 стр.190</t>
  </si>
  <si>
    <t>Ф.F3r разд.2 стл.8 стр.191&gt;=Ф.F3r разд.2 стл.9 стр.191</t>
  </si>
  <si>
    <t>Ф.F3r разд.2 стл.8 стр.192&gt;=Ф.F3r разд.2 стл.9 стр.192</t>
  </si>
  <si>
    <t>Ф.F3r разд.2 стл.8 стр.193&gt;=Ф.F3r разд.2 стл.9 стр.193</t>
  </si>
  <si>
    <t>Ф.F3r разд.2 стл.8 стр.194&gt;=Ф.F3r разд.2 стл.9 стр.194</t>
  </si>
  <si>
    <t>Ф.F3r разд.2 стл.8 стр.195&gt;=Ф.F3r разд.2 стл.9 стр.195</t>
  </si>
  <si>
    <t>Ф.F3r разд.2 стл.8 стр.196&gt;=Ф.F3r разд.2 стл.9 стр.196</t>
  </si>
  <si>
    <t>Ф.F3r разд.2 стл.8 стр.197&gt;=Ф.F3r разд.2 стл.9 стр.197</t>
  </si>
  <si>
    <t>Ф.F3r разд.2 стл.8 стр.198&gt;=Ф.F3r разд.2 стл.9 стр.198</t>
  </si>
  <si>
    <t>Ф.F3r разд.2 стл.8 стр.199&gt;=Ф.F3r разд.2 стл.9 стр.199</t>
  </si>
  <si>
    <t>Ф.F3r разд.2 стл.8 стр.2&gt;=Ф.F3r разд.2 стл.9 стр.2</t>
  </si>
  <si>
    <t>Ф.F3r разд.2 стл.8 стр.20&gt;=Ф.F3r разд.2 стл.9 стр.20</t>
  </si>
  <si>
    <t>Ф.F3r разд.2 стл.8 стр.200&gt;=Ф.F3r разд.2 стл.9 стр.200</t>
  </si>
  <si>
    <t>Ф.F3r разд.2 стл.8 стр.201&gt;=Ф.F3r разд.2 стл.9 стр.201</t>
  </si>
  <si>
    <t>Ф.F3r разд.2 стл.8 стр.202&gt;=Ф.F3r разд.2 стл.9 стр.202</t>
  </si>
  <si>
    <t>Ф.F3r разд.2 стл.8 стр.203&gt;=Ф.F3r разд.2 стл.9 стр.203</t>
  </si>
  <si>
    <t>Ф.F3r разд.2 стл.8 стр.204&gt;=Ф.F3r разд.2 стл.9 стр.204</t>
  </si>
  <si>
    <t>Ф.F3r разд.2 стл.8 стр.205&gt;=Ф.F3r разд.2 стл.9 стр.205</t>
  </si>
  <si>
    <t>Ф.F3r разд.2 стл.8 стр.206&gt;=Ф.F3r разд.2 стл.9 стр.206</t>
  </si>
  <si>
    <t>Ф.F3r разд.2 стл.8 стр.207&gt;=Ф.F3r разд.2 стл.9 стр.207</t>
  </si>
  <si>
    <t>Ф.F3r разд.2 стл.8 стр.208&gt;=Ф.F3r разд.2 стл.9 стр.208</t>
  </si>
  <si>
    <t>Ф.F3r разд.2 стл.8 стр.209&gt;=Ф.F3r разд.2 стл.9 стр.209</t>
  </si>
  <si>
    <t>Ф.F3r разд.2 стл.8 стр.21&gt;=Ф.F3r разд.2 стл.9 стр.21</t>
  </si>
  <si>
    <t>Ф.F3r разд.2 стл.8 стр.210&gt;=Ф.F3r разд.2 стл.9 стр.210</t>
  </si>
  <si>
    <t>Ф.F3r разд.2 стл.8 стр.211&gt;=Ф.F3r разд.2 стл.9 стр.211</t>
  </si>
  <si>
    <t>Ф.F3r разд.2 стл.8 стр.212&gt;=Ф.F3r разд.2 стл.9 стр.212</t>
  </si>
  <si>
    <t>Ф.F3r разд.2 стл.8 стр.213&gt;=Ф.F3r разд.2 стл.9 стр.213</t>
  </si>
  <si>
    <t>Ф.F3r разд.2 стл.8 стр.214&gt;=Ф.F3r разд.2 стл.9 стр.214</t>
  </si>
  <si>
    <t>Ф.F3r разд.2 стл.8 стр.215&gt;=Ф.F3r разд.2 стл.9 стр.215</t>
  </si>
  <si>
    <t>Ф.F3r разд.2 стл.8 стр.216&gt;=Ф.F3r разд.2 стл.9 стр.216</t>
  </si>
  <si>
    <t>Ф.F3r разд.2 стл.8 стр.217&gt;=Ф.F3r разд.2 стл.9 стр.217</t>
  </si>
  <si>
    <t>Ф.F3r разд.2 стл.8 стр.218&gt;=Ф.F3r разд.2 стл.9 стр.218</t>
  </si>
  <si>
    <t>Ф.F3r разд.2 стл.8 стр.219&gt;=Ф.F3r разд.2 стл.9 стр.219</t>
  </si>
  <si>
    <t>Ф.F3r разд.2 стл.8 стр.22&gt;=Ф.F3r разд.2 стл.9 стр.22</t>
  </si>
  <si>
    <t>Ф.F3r разд.2 стл.8 стр.220&gt;=Ф.F3r разд.2 стл.9 стр.220</t>
  </si>
  <si>
    <t>Ф.F3r разд.2 стл.8 стр.221&gt;=Ф.F3r разд.2 стл.9 стр.221</t>
  </si>
  <si>
    <t>Ф.F3r разд.2 стл.8 стр.222&gt;=Ф.F3r разд.2 стл.9 стр.222</t>
  </si>
  <si>
    <t>Ф.F3r разд.2 стл.8 стр.223&gt;=Ф.F3r разд.2 стл.9 стр.223</t>
  </si>
  <si>
    <t>Ф.F3r разд.2 стл.8 стр.224&gt;=Ф.F3r разд.2 стл.9 стр.224</t>
  </si>
  <si>
    <t>Ф.F3r разд.2 стл.8 стр.225&gt;=Ф.F3r разд.2 стл.9 стр.225</t>
  </si>
  <si>
    <t>Ф.F3r разд.2 стл.8 стр.226&gt;=Ф.F3r разд.2 стл.9 стр.226</t>
  </si>
  <si>
    <t>Ф.F3r разд.2 стл.8 стр.227&gt;=Ф.F3r разд.2 стл.9 стр.227</t>
  </si>
  <si>
    <t>Ф.F3r разд.2 стл.8 стр.228&gt;=Ф.F3r разд.2 стл.9 стр.228</t>
  </si>
  <si>
    <t>Ф.F3r разд.2 стл.8 стр.229&gt;=Ф.F3r разд.2 стл.9 стр.229</t>
  </si>
  <si>
    <t>Ф.F3r разд.2 стл.8 стр.23&gt;=Ф.F3r разд.2 стл.9 стр.23</t>
  </si>
  <si>
    <t>Ф.F3r разд.2 стл.8 стр.230&gt;=Ф.F3r разд.2 стл.9 стр.230</t>
  </si>
  <si>
    <t>Ф.F3r разд.2 стл.8 стр.231&gt;=Ф.F3r разд.2 стл.9 стр.231</t>
  </si>
  <si>
    <t>Ф.F3r разд.2 стл.8 стр.232&gt;=Ф.F3r разд.2 стл.9 стр.232</t>
  </si>
  <si>
    <t>Ф.F3r разд.2 стл.8 стр.233&gt;=Ф.F3r разд.2 стл.9 стр.233</t>
  </si>
  <si>
    <t>Ф.F3r разд.2 стл.8 стр.234&gt;=Ф.F3r разд.2 стл.9 стр.234</t>
  </si>
  <si>
    <t>Ф.F3r разд.2 стл.8 стр.235&gt;=Ф.F3r разд.2 стл.9 стр.235</t>
  </si>
  <si>
    <t>Ф.F3r разд.2 стл.8 стр.236&gt;=Ф.F3r разд.2 стл.9 стр.236</t>
  </si>
  <si>
    <t>Ф.F3r разд.2 стл.8 стр.237&gt;=Ф.F3r разд.2 стл.9 стр.237</t>
  </si>
  <si>
    <t>Ф.F3r разд.2 стл.8 стр.24&gt;=Ф.F3r разд.2 стл.9 стр.24</t>
  </si>
  <si>
    <t>Ф.F3r разд.2 стл.8 стр.25&gt;=Ф.F3r разд.2 стл.9 стр.25</t>
  </si>
  <si>
    <t>Ф.F3r разд.2 стл.8 стр.26&gt;=Ф.F3r разд.2 стл.9 стр.26</t>
  </si>
  <si>
    <t>Ф.F3r разд.2 стл.8 стр.27&gt;=Ф.F3r разд.2 стл.9 стр.27</t>
  </si>
  <si>
    <t>Ф.F3r разд.2 стл.8 стр.28&gt;=Ф.F3r разд.2 стл.9 стр.28</t>
  </si>
  <si>
    <t>Ф.F3r разд.2 стл.8 стр.29&gt;=Ф.F3r разд.2 стл.9 стр.29</t>
  </si>
  <si>
    <t>Ф.F3r разд.2 стл.8 стр.3&gt;=Ф.F3r разд.2 стл.9 стр.3</t>
  </si>
  <si>
    <t>Ф.F3r разд.2 стл.8 стр.30&gt;=Ф.F3r разд.2 стл.9 стр.30</t>
  </si>
  <si>
    <t>Ф.F3r разд.2 стл.8 стр.31&gt;=Ф.F3r разд.2 стл.9 стр.31</t>
  </si>
  <si>
    <t>Ф.F3r разд.2 стл.8 стр.32&gt;=Ф.F3r разд.2 стл.9 стр.32</t>
  </si>
  <si>
    <t>Ф.F3r разд.2 стл.8 стр.33&gt;=Ф.F3r разд.2 стл.9 стр.33</t>
  </si>
  <si>
    <t>Ф.F3r разд.2 стл.8 стр.34&gt;=Ф.F3r разд.2 стл.9 стр.34</t>
  </si>
  <si>
    <t>Ф.F3r разд.2 стл.8 стр.35&gt;=Ф.F3r разд.2 стл.9 стр.35</t>
  </si>
  <si>
    <t>Ф.F3r разд.2 стл.8 стр.36&gt;=Ф.F3r разд.2 стл.9 стр.36</t>
  </si>
  <si>
    <t>Ф.F3r разд.2 стл.8 стр.37&gt;=Ф.F3r разд.2 стл.9 стр.37</t>
  </si>
  <si>
    <t>Ф.F3r разд.2 стл.8 стр.38&gt;=Ф.F3r разд.2 стл.9 стр.38</t>
  </si>
  <si>
    <t>Ф.F3r разд.2 стл.8 стр.39&gt;=Ф.F3r разд.2 стл.9 стр.39</t>
  </si>
  <si>
    <t>Ф.F3r разд.2 стл.8 стр.4&gt;=Ф.F3r разд.2 стл.9 стр.4</t>
  </si>
  <si>
    <t>Ф.F3r разд.2 стл.8 стр.40&gt;=Ф.F3r разд.2 стл.9 стр.40</t>
  </si>
  <si>
    <t>Ф.F3r разд.2 стл.8 стр.41&gt;=Ф.F3r разд.2 стл.9 стр.41</t>
  </si>
  <si>
    <t>Ф.F3r разд.2 стл.8 стр.42&gt;=Ф.F3r разд.2 стл.9 стр.42</t>
  </si>
  <si>
    <t>Ф.F3r разд.2 стл.8 стр.43&gt;=Ф.F3r разд.2 стл.9 стр.43</t>
  </si>
  <si>
    <t>Ф.F3r разд.2 стл.8 стр.44&gt;=Ф.F3r разд.2 стл.9 стр.44</t>
  </si>
  <si>
    <t>Ф.F3r разд.2 стл.8 стр.45&gt;=Ф.F3r разд.2 стл.9 стр.45</t>
  </si>
  <si>
    <t>Ф.F3r разд.2 стл.8 стр.46&gt;=Ф.F3r разд.2 стл.9 стр.46</t>
  </si>
  <si>
    <t>Ф.F3r разд.2 стл.8 стр.47&gt;=Ф.F3r разд.2 стл.9 стр.47</t>
  </si>
  <si>
    <t>Ф.F3r разд.2 стл.8 стр.48&gt;=Ф.F3r разд.2 стл.9 стр.48</t>
  </si>
  <si>
    <t>Ф.F3r разд.2 стл.8 стр.49&gt;=Ф.F3r разд.2 стл.9 стр.49</t>
  </si>
  <si>
    <t>Ф.F3r разд.2 стл.8 стр.5&gt;=Ф.F3r разд.2 стл.9 стр.5</t>
  </si>
  <si>
    <t>Ф.F3r разд.2 стл.8 стр.50&gt;=Ф.F3r разд.2 стл.9 стр.50</t>
  </si>
  <si>
    <t>Ф.F3r разд.2 стл.8 стр.51&gt;=Ф.F3r разд.2 стл.9 стр.51</t>
  </si>
  <si>
    <t>Ф.F3r разд.2 стл.8 стр.52&gt;=Ф.F3r разд.2 стл.9 стр.52</t>
  </si>
  <si>
    <t>Ф.F3r разд.2 стл.8 стр.53&gt;=Ф.F3r разд.2 стл.9 стр.53</t>
  </si>
  <si>
    <t>Ф.F3r разд.2 стл.8 стр.54&gt;=Ф.F3r разд.2 стл.9 стр.54</t>
  </si>
  <si>
    <t>Ф.F3r разд.2 стл.8 стр.55&gt;=Ф.F3r разд.2 стл.9 стр.55</t>
  </si>
  <si>
    <t>Ф.F3r разд.2 стл.8 стр.56&gt;=Ф.F3r разд.2 стл.9 стр.56</t>
  </si>
  <si>
    <t>Ф.F3r разд.2 стл.8 стр.57&gt;=Ф.F3r разд.2 стл.9 стр.57</t>
  </si>
  <si>
    <t>Ф.F3r разд.2 стл.8 стр.58&gt;=Ф.F3r разд.2 стл.9 стр.58</t>
  </si>
  <si>
    <t>Ф.F3r разд.2 стл.8 стр.59&gt;=Ф.F3r разд.2 стл.9 стр.59</t>
  </si>
  <si>
    <t>Ф.F3r разд.2 стл.8 стр.6&gt;=Ф.F3r разд.2 стл.9 стр.6</t>
  </si>
  <si>
    <t>Ф.F3r разд.2 стл.8 стр.60&gt;=Ф.F3r разд.2 стл.9 стр.60</t>
  </si>
  <si>
    <t>Ф.F3r разд.2 стл.8 стр.61&gt;=Ф.F3r разд.2 стл.9 стр.61</t>
  </si>
  <si>
    <t>Ф.F3r разд.2 стл.8 стр.62&gt;=Ф.F3r разд.2 стл.9 стр.62</t>
  </si>
  <si>
    <t>Ф.F3r разд.2 стл.8 стр.63&gt;=Ф.F3r разд.2 стл.9 стр.63</t>
  </si>
  <si>
    <t>Ф.F3r разд.2 стл.8 стр.64&gt;=Ф.F3r разд.2 стл.9 стр.64</t>
  </si>
  <si>
    <t>Ф.F3r разд.2 стл.8 стр.65&gt;=Ф.F3r разд.2 стл.9 стр.65</t>
  </si>
  <si>
    <t>Ф.F3r разд.2 стл.8 стр.66&gt;=Ф.F3r разд.2 стл.9 стр.66</t>
  </si>
  <si>
    <t>Ф.F3r разд.2 стл.8 стр.67&gt;=Ф.F3r разд.2 стл.9 стр.67</t>
  </si>
  <si>
    <t>Ф.F3r разд.2 стл.8 стр.68&gt;=Ф.F3r разд.2 стл.9 стр.68</t>
  </si>
  <si>
    <t>Ф.F3r разд.2 стл.8 стр.69&gt;=Ф.F3r разд.2 стл.9 стр.69</t>
  </si>
  <si>
    <t>Ф.F3r разд.2 стл.8 стр.7&gt;=Ф.F3r разд.2 стл.9 стр.7</t>
  </si>
  <si>
    <t>Ф.F3r разд.2 стл.8 стр.70&gt;=Ф.F3r разд.2 стл.9 стр.70</t>
  </si>
  <si>
    <t>Ф.F3r разд.2 стл.8 стр.71&gt;=Ф.F3r разд.2 стл.9 стр.71</t>
  </si>
  <si>
    <t>Ф.F3r разд.2 стл.8 стр.72&gt;=Ф.F3r разд.2 стл.9 стр.72</t>
  </si>
  <si>
    <t>Ф.F3r разд.2 стл.8 стр.73&gt;=Ф.F3r разд.2 стл.9 стр.73</t>
  </si>
  <si>
    <t>Ф.F3r разд.2 стл.8 стр.74&gt;=Ф.F3r разд.2 стл.9 стр.74</t>
  </si>
  <si>
    <t>Ф.F3r разд.2 стл.8 стр.75&gt;=Ф.F3r разд.2 стл.9 стр.75</t>
  </si>
  <si>
    <t>Ф.F3r разд.2 стл.8 стр.76&gt;=Ф.F3r разд.2 стл.9 стр.76</t>
  </si>
  <si>
    <t>Ф.F3r разд.2 стл.8 стр.77&gt;=Ф.F3r разд.2 стл.9 стр.77</t>
  </si>
  <si>
    <t>Ф.F3r разд.2 стл.8 стр.78&gt;=Ф.F3r разд.2 стл.9 стр.78</t>
  </si>
  <si>
    <t>Ф.F3r разд.2 стл.8 стр.79&gt;=Ф.F3r разд.2 стл.9 стр.79</t>
  </si>
  <si>
    <t>Ф.F3r разд.2 стл.8 стр.8&gt;=Ф.F3r разд.2 стл.9 стр.8</t>
  </si>
  <si>
    <t>Ф.F3r разд.2 стл.8 стр.80&gt;=Ф.F3r разд.2 стл.9 стр.80</t>
  </si>
  <si>
    <t>Ф.F3r разд.2 стл.8 стр.81&gt;=Ф.F3r разд.2 стл.9 стр.81</t>
  </si>
  <si>
    <t>Ф.F3r разд.2 стл.8 стр.82&gt;=Ф.F3r разд.2 стл.9 стр.82</t>
  </si>
  <si>
    <t>Ф.F3r разд.2 стл.8 стр.83&gt;=Ф.F3r разд.2 стл.9 стр.83</t>
  </si>
  <si>
    <t>Ф.F3r разд.2 стл.8 стр.84&gt;=Ф.F3r разд.2 стл.9 стр.84</t>
  </si>
  <si>
    <t>Ф.F3r разд.2 стл.8 стр.85&gt;=Ф.F3r разд.2 стл.9 стр.85</t>
  </si>
  <si>
    <t>Ф.F3r разд.2 стл.8 стр.86&gt;=Ф.F3r разд.2 стл.9 стр.86</t>
  </si>
  <si>
    <t>Ф.F3r разд.2 стл.8 стр.87&gt;=Ф.F3r разд.2 стл.9 стр.87</t>
  </si>
  <si>
    <t>Ф.F3r разд.2 стл.8 стр.88&gt;=Ф.F3r разд.2 стл.9 стр.88</t>
  </si>
  <si>
    <t>Ф.F3r разд.2 стл.8 стр.89&gt;=Ф.F3r разд.2 стл.9 стр.89</t>
  </si>
  <si>
    <t>Ф.F3r разд.2 стл.8 стр.9&gt;=Ф.F3r разд.2 стл.9 стр.9</t>
  </si>
  <si>
    <t>Ф.F3r разд.2 стл.8 стр.90&gt;=Ф.F3r разд.2 стл.9 стр.90</t>
  </si>
  <si>
    <t>Ф.F3r разд.2 стл.8 стр.91&gt;=Ф.F3r разд.2 стл.9 стр.91</t>
  </si>
  <si>
    <t>Ф.F3r разд.2 стл.8 стр.92&gt;=Ф.F3r разд.2 стл.9 стр.92</t>
  </si>
  <si>
    <t>Ф.F3r разд.2 стл.8 стр.93&gt;=Ф.F3r разд.2 стл.9 стр.93</t>
  </si>
  <si>
    <t>Ф.F3r разд.2 стл.8 стр.94&gt;=Ф.F3r разд.2 стл.9 стр.94</t>
  </si>
  <si>
    <t>Ф.F3r разд.2 стл.8 стр.95&gt;=Ф.F3r разд.2 стл.9 стр.95</t>
  </si>
  <si>
    <t>Ф.F3r разд.2 стл.8 стр.96&gt;=Ф.F3r разд.2 стл.9 стр.96</t>
  </si>
  <si>
    <t>Ф.F3r разд.2 стл.8 стр.97&gt;=Ф.F3r разд.2 стл.9 стр.97</t>
  </si>
  <si>
    <t>Ф.F3r разд.2 стл.8 стр.98&gt;=Ф.F3r разд.2 стл.9 стр.98</t>
  </si>
  <si>
    <t>Ф.F3r разд.2 стл.8 стр.99&gt;=Ф.F3r разд.2 стл.9 стр.99</t>
  </si>
  <si>
    <t>Ф.F3r разд.2 стл.8 стр.1&gt;=Ф.F3r разд.2 стл.10 стр.1</t>
  </si>
  <si>
    <t>Ф.F3r разд.2 стл.8 стр.10&gt;=Ф.F3r разд.2 стл.10 стр.10</t>
  </si>
  <si>
    <t>Ф.F3r разд.2 стл.8 стр.100&gt;=Ф.F3r разд.2 стл.10 стр.100</t>
  </si>
  <si>
    <t>Ф.F3r разд.2 стл.8 стр.101&gt;=Ф.F3r разд.2 стл.10 стр.101</t>
  </si>
  <si>
    <t>Ф.F3r разд.2 стл.8 стр.102&gt;=Ф.F3r разд.2 стл.10 стр.102</t>
  </si>
  <si>
    <t>Ф.F3r разд.2 стл.8 стр.103&gt;=Ф.F3r разд.2 стл.10 стр.103</t>
  </si>
  <si>
    <t>Ф.F3r разд.2 стл.8 стр.104&gt;=Ф.F3r разд.2 стл.10 стр.104</t>
  </si>
  <si>
    <t>Ф.F3r разд.2 стл.8 стр.105&gt;=Ф.F3r разд.2 стл.10 стр.105</t>
  </si>
  <si>
    <t>Ф.F3r разд.2 стл.8 стр.106&gt;=Ф.F3r разд.2 стл.10 стр.106</t>
  </si>
  <si>
    <t>Ф.F3r разд.2 стл.8 стр.107&gt;=Ф.F3r разд.2 стл.10 стр.107</t>
  </si>
  <si>
    <t>Ф.F3r разд.2 стл.8 стр.108&gt;=Ф.F3r разд.2 стл.10 стр.108</t>
  </si>
  <si>
    <t>Ф.F3r разд.2 стл.8 стр.109&gt;=Ф.F3r разд.2 стл.10 стр.109</t>
  </si>
  <si>
    <t>Ф.F3r разд.2 стл.8 стр.11&gt;=Ф.F3r разд.2 стл.10 стр.11</t>
  </si>
  <si>
    <t>Ф.F3r разд.2 стл.8 стр.110&gt;=Ф.F3r разд.2 стл.10 стр.110</t>
  </si>
  <si>
    <t>Ф.F3r разд.2 стл.8 стр.111&gt;=Ф.F3r разд.2 стл.10 стр.111</t>
  </si>
  <si>
    <t>Ф.F3r разд.2 стл.8 стр.112&gt;=Ф.F3r разд.2 стл.10 стр.112</t>
  </si>
  <si>
    <t>Ф.F3r разд.2 стл.8 стр.113&gt;=Ф.F3r разд.2 стл.10 стр.113</t>
  </si>
  <si>
    <t>Ф.F3r разд.2 стл.8 стр.114&gt;=Ф.F3r разд.2 стл.10 стр.114</t>
  </si>
  <si>
    <t>Ф.F3r разд.2 стл.8 стр.115&gt;=Ф.F3r разд.2 стл.10 стр.115</t>
  </si>
  <si>
    <t>Ф.F3r разд.2 стл.8 стр.116&gt;=Ф.F3r разд.2 стл.10 стр.116</t>
  </si>
  <si>
    <t>Ф.F3r разд.2 стл.8 стр.117&gt;=Ф.F3r разд.2 стл.10 стр.117</t>
  </si>
  <si>
    <t>Ф.F3r разд.2 стл.8 стр.118&gt;=Ф.F3r разд.2 стл.10 стр.118</t>
  </si>
  <si>
    <t>Ф.F3r разд.2 стл.8 стр.119&gt;=Ф.F3r разд.2 стл.10 стр.119</t>
  </si>
  <si>
    <t>Ф.F3r разд.2 стл.8 стр.12&gt;=Ф.F3r разд.2 стл.10 стр.12</t>
  </si>
  <si>
    <t>Ф.F3r разд.2 стл.8 стр.120&gt;=Ф.F3r разд.2 стл.10 стр.120</t>
  </si>
  <si>
    <t>Ф.F3r разд.2 стл.8 стр.121&gt;=Ф.F3r разд.2 стл.10 стр.121</t>
  </si>
  <si>
    <t>Ф.F3r разд.2 стл.8 стр.122&gt;=Ф.F3r разд.2 стл.10 стр.122</t>
  </si>
  <si>
    <t>Ф.F3r разд.2 стл.8 стр.123&gt;=Ф.F3r разд.2 стл.10 стр.123</t>
  </si>
  <si>
    <t>Ф.F3r разд.2 стл.8 стр.124&gt;=Ф.F3r разд.2 стл.10 стр.124</t>
  </si>
  <si>
    <t>Ф.F3r разд.2 стл.8 стр.125&gt;=Ф.F3r разд.2 стл.10 стр.125</t>
  </si>
  <si>
    <t>Ф.F3r разд.2 стл.8 стр.126&gt;=Ф.F3r разд.2 стл.10 стр.126</t>
  </si>
  <si>
    <t>Ф.F3r разд.2 стл.8 стр.127&gt;=Ф.F3r разд.2 стл.10 стр.127</t>
  </si>
  <si>
    <t>Ф.F3r разд.2 стл.8 стр.128&gt;=Ф.F3r разд.2 стл.10 стр.128</t>
  </si>
  <si>
    <t>Ф.F3r разд.2 стл.8 стр.129&gt;=Ф.F3r разд.2 стл.10 стр.129</t>
  </si>
  <si>
    <t>Ф.F3r разд.2 стл.8 стр.13&gt;=Ф.F3r разд.2 стл.10 стр.13</t>
  </si>
  <si>
    <t>Ф.F3r разд.2 стл.8 стр.130&gt;=Ф.F3r разд.2 стл.10 стр.130</t>
  </si>
  <si>
    <t>Ф.F3r разд.2 стл.8 стр.131&gt;=Ф.F3r разд.2 стл.10 стр.131</t>
  </si>
  <si>
    <t>Ф.F3r разд.2 стл.8 стр.132&gt;=Ф.F3r разд.2 стл.10 стр.132</t>
  </si>
  <si>
    <t>Ф.F3r разд.2 стл.8 стр.133&gt;=Ф.F3r разд.2 стл.10 стр.133</t>
  </si>
  <si>
    <t>Ф.F3r разд.2 стл.8 стр.134&gt;=Ф.F3r разд.2 стл.10 стр.134</t>
  </si>
  <si>
    <t>Ф.F3r разд.2 стл.8 стр.135&gt;=Ф.F3r разд.2 стл.10 стр.135</t>
  </si>
  <si>
    <t>Ф.F3r разд.2 стл.8 стр.136&gt;=Ф.F3r разд.2 стл.10 стр.136</t>
  </si>
  <si>
    <t>Ф.F3r разд.2 стл.8 стр.137&gt;=Ф.F3r разд.2 стл.10 стр.137</t>
  </si>
  <si>
    <t>Ф.F3r разд.2 стл.8 стр.138&gt;=Ф.F3r разд.2 стл.10 стр.138</t>
  </si>
  <si>
    <t>Ф.F3r разд.2 стл.8 стр.139&gt;=Ф.F3r разд.2 стл.10 стр.139</t>
  </si>
  <si>
    <t>Ф.F3r разд.2 стл.8 стр.14&gt;=Ф.F3r разд.2 стл.10 стр.14</t>
  </si>
  <si>
    <t>Ф.F3r разд.2 стл.8 стр.140&gt;=Ф.F3r разд.2 стл.10 стр.140</t>
  </si>
  <si>
    <t>Ф.F3r разд.2 стл.8 стр.141&gt;=Ф.F3r разд.2 стл.10 стр.141</t>
  </si>
  <si>
    <t>Ф.F3r разд.2 стл.8 стр.142&gt;=Ф.F3r разд.2 стл.10 стр.142</t>
  </si>
  <si>
    <t>Ф.F3r разд.2 стл.8 стр.143&gt;=Ф.F3r разд.2 стл.10 стр.143</t>
  </si>
  <si>
    <t>Ф.F3r разд.2 стл.8 стр.144&gt;=Ф.F3r разд.2 стл.10 стр.144</t>
  </si>
  <si>
    <t>Ф.F3r разд.2 стл.8 стр.145&gt;=Ф.F3r разд.2 стл.10 стр.145</t>
  </si>
  <si>
    <t>Ф.F3r разд.2 стл.8 стр.146&gt;=Ф.F3r разд.2 стл.10 стр.146</t>
  </si>
  <si>
    <t>Ф.F3r разд.2 стл.8 стр.147&gt;=Ф.F3r разд.2 стл.10 стр.147</t>
  </si>
  <si>
    <t>Ф.F3r разд.2 стл.8 стр.148&gt;=Ф.F3r разд.2 стл.10 стр.148</t>
  </si>
  <si>
    <t>Ф.F3r разд.2 стл.8 стр.149&gt;=Ф.F3r разд.2 стл.10 стр.149</t>
  </si>
  <si>
    <t>Ф.F3r разд.2 стл.8 стр.15&gt;=Ф.F3r разд.2 стл.10 стр.15</t>
  </si>
  <si>
    <t>Ф.F3r разд.2 стл.8 стр.150&gt;=Ф.F3r разд.2 стл.10 стр.150</t>
  </si>
  <si>
    <t>Ф.F3r разд.2 стл.8 стр.151&gt;=Ф.F3r разд.2 стл.10 стр.151</t>
  </si>
  <si>
    <t>Ф.F3r разд.2 стл.8 стр.152&gt;=Ф.F3r разд.2 стл.10 стр.152</t>
  </si>
  <si>
    <t>Ф.F3r разд.2 стл.8 стр.153&gt;=Ф.F3r разд.2 стл.10 стр.153</t>
  </si>
  <si>
    <t>Ф.F3r разд.2 стл.8 стр.154&gt;=Ф.F3r разд.2 стл.10 стр.154</t>
  </si>
  <si>
    <t>Ф.F3r разд.2 стл.8 стр.155&gt;=Ф.F3r разд.2 стл.10 стр.155</t>
  </si>
  <si>
    <t>Ф.F3r разд.2 стл.8 стр.156&gt;=Ф.F3r разд.2 стл.10 стр.156</t>
  </si>
  <si>
    <t>Ф.F3r разд.2 стл.8 стр.157&gt;=Ф.F3r разд.2 стл.10 стр.157</t>
  </si>
  <si>
    <t>Ф.F3r разд.2 стл.8 стр.158&gt;=Ф.F3r разд.2 стл.10 стр.158</t>
  </si>
  <si>
    <t>Ф.F3r разд.2 стл.8 стр.159&gt;=Ф.F3r разд.2 стл.10 стр.159</t>
  </si>
  <si>
    <t>Ф.F3r разд.2 стл.8 стр.16&gt;=Ф.F3r разд.2 стл.10 стр.16</t>
  </si>
  <si>
    <t>Ф.F3r разд.2 стл.8 стр.160&gt;=Ф.F3r разд.2 стл.10 стр.160</t>
  </si>
  <si>
    <t>Ф.F3r разд.2 стл.8 стр.161&gt;=Ф.F3r разд.2 стл.10 стр.161</t>
  </si>
  <si>
    <t>Ф.F3r разд.2 стл.8 стр.162&gt;=Ф.F3r разд.2 стл.10 стр.162</t>
  </si>
  <si>
    <t>Ф.F3r разд.2 стл.8 стр.163&gt;=Ф.F3r разд.2 стл.10 стр.163</t>
  </si>
  <si>
    <t>Ф.F3r разд.2 стл.8 стр.164&gt;=Ф.F3r разд.2 стл.10 стр.164</t>
  </si>
  <si>
    <t>Ф.F3r разд.2 стл.8 стр.165&gt;=Ф.F3r разд.2 стл.10 стр.165</t>
  </si>
  <si>
    <t>Ф.F3r разд.2 стл.8 стр.166&gt;=Ф.F3r разд.2 стл.10 стр.166</t>
  </si>
  <si>
    <t>Ф.F3r разд.2 стл.8 стр.167&gt;=Ф.F3r разд.2 стл.10 стр.167</t>
  </si>
  <si>
    <t>Ф.F3r разд.2 стл.8 стр.168&gt;=Ф.F3r разд.2 стл.10 стр.168</t>
  </si>
  <si>
    <t>Ф.F3r разд.2 стл.8 стр.169&gt;=Ф.F3r разд.2 стл.10 стр.169</t>
  </si>
  <si>
    <t>Ф.F3r разд.2 стл.8 стр.17&gt;=Ф.F3r разд.2 стл.10 стр.17</t>
  </si>
  <si>
    <t>Ф.F3r разд.2 стл.8 стр.170&gt;=Ф.F3r разд.2 стл.10 стр.170</t>
  </si>
  <si>
    <t>Ф.F3r разд.2 стл.8 стр.171&gt;=Ф.F3r разд.2 стл.10 стр.171</t>
  </si>
  <si>
    <t>Ф.F3r разд.2 стл.8 стр.172&gt;=Ф.F3r разд.2 стл.10 стр.172</t>
  </si>
  <si>
    <t>Ф.F3r разд.2 стл.8 стр.173&gt;=Ф.F3r разд.2 стл.10 стр.173</t>
  </si>
  <si>
    <t>Ф.F3r разд.2 стл.8 стр.174&gt;=Ф.F3r разд.2 стл.10 стр.174</t>
  </si>
  <si>
    <t>Ф.F3r разд.2 стл.8 стр.175&gt;=Ф.F3r разд.2 стл.10 стр.175</t>
  </si>
  <si>
    <t>Ф.F3r разд.2 стл.8 стр.176&gt;=Ф.F3r разд.2 стл.10 стр.176</t>
  </si>
  <si>
    <t>Ф.F3r разд.2 стл.8 стр.177&gt;=Ф.F3r разд.2 стл.10 стр.177</t>
  </si>
  <si>
    <t>Ф.F3r разд.2 стл.8 стр.178&gt;=Ф.F3r разд.2 стл.10 стр.178</t>
  </si>
  <si>
    <t>Ф.F3r разд.2 стл.8 стр.179&gt;=Ф.F3r разд.2 стл.10 стр.179</t>
  </si>
  <si>
    <t>Ф.F3r разд.2 стл.8 стр.18&gt;=Ф.F3r разд.2 стл.10 стр.18</t>
  </si>
  <si>
    <t>Ф.F3r разд.2 стл.8 стр.180&gt;=Ф.F3r разд.2 стл.10 стр.180</t>
  </si>
  <si>
    <t>Ф.F3r разд.2 стл.8 стр.181&gt;=Ф.F3r разд.2 стл.10 стр.181</t>
  </si>
  <si>
    <t>Ф.F3r разд.2 стл.8 стр.182&gt;=Ф.F3r разд.2 стл.10 стр.182</t>
  </si>
  <si>
    <t>Ф.F3r разд.2 стл.8 стр.183&gt;=Ф.F3r разд.2 стл.10 стр.183</t>
  </si>
  <si>
    <t>Ф.F3r разд.2 стл.8 стр.184&gt;=Ф.F3r разд.2 стл.10 стр.184</t>
  </si>
  <si>
    <t>Ф.F3r разд.2 стл.8 стр.185&gt;=Ф.F3r разд.2 стл.10 стр.185</t>
  </si>
  <si>
    <t>Ф.F3r разд.2 стл.8 стр.186&gt;=Ф.F3r разд.2 стл.10 стр.186</t>
  </si>
  <si>
    <t>Ф.F3r разд.2 стл.8 стр.187&gt;=Ф.F3r разд.2 стл.10 стр.187</t>
  </si>
  <si>
    <t>Ф.F3r разд.2 стл.8 стр.188&gt;=Ф.F3r разд.2 стл.10 стр.188</t>
  </si>
  <si>
    <t>Ф.F3r разд.2 стл.8 стр.189&gt;=Ф.F3r разд.2 стл.10 стр.189</t>
  </si>
  <si>
    <t>Ф.F3r разд.2 стл.8 стр.19&gt;=Ф.F3r разд.2 стл.10 стр.19</t>
  </si>
  <si>
    <t>Ф.F3r разд.2 стл.8 стр.190&gt;=Ф.F3r разд.2 стл.10 стр.190</t>
  </si>
  <si>
    <t>Ф.F3r разд.2 стл.8 стр.191&gt;=Ф.F3r разд.2 стл.10 стр.191</t>
  </si>
  <si>
    <t>Ф.F3r разд.2 стл.8 стр.192&gt;=Ф.F3r разд.2 стл.10 стр.192</t>
  </si>
  <si>
    <t>Ф.F3r разд.2 стл.8 стр.193&gt;=Ф.F3r разд.2 стл.10 стр.193</t>
  </si>
  <si>
    <t>Ф.F3r разд.2 стл.8 стр.194&gt;=Ф.F3r разд.2 стл.10 стр.194</t>
  </si>
  <si>
    <t>Ф.F3r разд.2 стл.8 стр.195&gt;=Ф.F3r разд.2 стл.10 стр.195</t>
  </si>
  <si>
    <t>Ф.F3r разд.2 стл.8 стр.196&gt;=Ф.F3r разд.2 стл.10 стр.196</t>
  </si>
  <si>
    <t>Ф.F3r разд.2 стл.8 стр.197&gt;=Ф.F3r разд.2 стл.10 стр.197</t>
  </si>
  <si>
    <t>Ф.F3r разд.2 стл.8 стр.198&gt;=Ф.F3r разд.2 стл.10 стр.198</t>
  </si>
  <si>
    <t>Ф.F3r разд.2 стл.8 стр.199&gt;=Ф.F3r разд.2 стл.10 стр.199</t>
  </si>
  <si>
    <t>Ф.F3r разд.2 стл.8 стр.2&gt;=Ф.F3r разд.2 стл.10 стр.2</t>
  </si>
  <si>
    <t>Ф.F3r разд.2 стл.8 стр.20&gt;=Ф.F3r разд.2 стл.10 стр.20</t>
  </si>
  <si>
    <t>Ф.F3r разд.2 стл.8 стр.200&gt;=Ф.F3r разд.2 стл.10 стр.200</t>
  </si>
  <si>
    <t>Ф.F3r разд.2 стл.8 стр.201&gt;=Ф.F3r разд.2 стл.10 стр.201</t>
  </si>
  <si>
    <t>Ф.F3r разд.2 стл.8 стр.202&gt;=Ф.F3r разд.2 стл.10 стр.202</t>
  </si>
  <si>
    <t>Ф.F3r разд.2 стл.8 стр.203&gt;=Ф.F3r разд.2 стл.10 стр.203</t>
  </si>
  <si>
    <t>Ф.F3r разд.2 стл.8 стр.204&gt;=Ф.F3r разд.2 стл.10 стр.204</t>
  </si>
  <si>
    <t>Ф.F3r разд.2 стл.8 стр.205&gt;=Ф.F3r разд.2 стл.10 стр.205</t>
  </si>
  <si>
    <t>Ф.F3r разд.2 стл.8 стр.206&gt;=Ф.F3r разд.2 стл.10 стр.206</t>
  </si>
  <si>
    <t>Ф.F3r разд.2 стл.8 стр.207&gt;=Ф.F3r разд.2 стл.10 стр.207</t>
  </si>
  <si>
    <t>Ф.F3r разд.2 стл.8 стр.208&gt;=Ф.F3r разд.2 стл.10 стр.208</t>
  </si>
  <si>
    <t>Ф.F3r разд.2 стл.8 стр.209&gt;=Ф.F3r разд.2 стл.10 стр.209</t>
  </si>
  <si>
    <t>Ф.F3r разд.2 стл.8 стр.21&gt;=Ф.F3r разд.2 стл.10 стр.21</t>
  </si>
  <si>
    <t>Ф.F3r разд.2 стл.8 стр.210&gt;=Ф.F3r разд.2 стл.10 стр.210</t>
  </si>
  <si>
    <t>Ф.F3r разд.2 стл.8 стр.211&gt;=Ф.F3r разд.2 стл.10 стр.211</t>
  </si>
  <si>
    <t>Ф.F3r разд.2 стл.8 стр.212&gt;=Ф.F3r разд.2 стл.10 стр.212</t>
  </si>
  <si>
    <t>Ф.F3r разд.2 стл.8 стр.213&gt;=Ф.F3r разд.2 стл.10 стр.213</t>
  </si>
  <si>
    <t>Ф.F3r разд.2 стл.8 стр.214&gt;=Ф.F3r разд.2 стл.10 стр.214</t>
  </si>
  <si>
    <t>Ф.F3r разд.2 стл.8 стр.215&gt;=Ф.F3r разд.2 стл.10 стр.215</t>
  </si>
  <si>
    <t>Ф.F3r разд.2 стл.8 стр.216&gt;=Ф.F3r разд.2 стл.10 стр.216</t>
  </si>
  <si>
    <t>Ф.F3r разд.2 стл.8 стр.217&gt;=Ф.F3r разд.2 стл.10 стр.217</t>
  </si>
  <si>
    <t>Ф.F3r разд.2 стл.8 стр.218&gt;=Ф.F3r разд.2 стл.10 стр.218</t>
  </si>
  <si>
    <t>Ф.F3r разд.2 стл.8 стр.219&gt;=Ф.F3r разд.2 стл.10 стр.219</t>
  </si>
  <si>
    <t>Ф.F3r разд.2 стл.8 стр.22&gt;=Ф.F3r разд.2 стл.10 стр.22</t>
  </si>
  <si>
    <t>Ф.F3r разд.2 стл.8 стр.220&gt;=Ф.F3r разд.2 стл.10 стр.220</t>
  </si>
  <si>
    <t>Ф.F3r разд.2 стл.8 стр.221&gt;=Ф.F3r разд.2 стл.10 стр.221</t>
  </si>
  <si>
    <t>Ф.F3r разд.2 стл.8 стр.222&gt;=Ф.F3r разд.2 стл.10 стр.222</t>
  </si>
  <si>
    <t>Ф.F3r разд.2 стл.8 стр.223&gt;=Ф.F3r разд.2 стл.10 стр.223</t>
  </si>
  <si>
    <t>Ф.F3r разд.2 стл.8 стр.224&gt;=Ф.F3r разд.2 стл.10 стр.224</t>
  </si>
  <si>
    <t>Ф.F3r разд.2 стл.8 стр.225&gt;=Ф.F3r разд.2 стл.10 стр.225</t>
  </si>
  <si>
    <t>Ф.F3r разд.2 стл.8 стр.226&gt;=Ф.F3r разд.2 стл.10 стр.226</t>
  </si>
  <si>
    <t>Ф.F3r разд.2 стл.8 стр.227&gt;=Ф.F3r разд.2 стл.10 стр.227</t>
  </si>
  <si>
    <t>Ф.F3r разд.2 стл.8 стр.228&gt;=Ф.F3r разд.2 стл.10 стр.228</t>
  </si>
  <si>
    <t>Ф.F3r разд.2 стл.8 стр.229&gt;=Ф.F3r разд.2 стл.10 стр.229</t>
  </si>
  <si>
    <t>Ф.F3r разд.2 стл.8 стр.23&gt;=Ф.F3r разд.2 стл.10 стр.23</t>
  </si>
  <si>
    <t>Ф.F3r разд.2 стл.8 стр.230&gt;=Ф.F3r разд.2 стл.10 стр.230</t>
  </si>
  <si>
    <t>Ф.F3r разд.2 стл.8 стр.231&gt;=Ф.F3r разд.2 стл.10 стр.231</t>
  </si>
  <si>
    <t>Ф.F3r разд.2 стл.8 стр.232&gt;=Ф.F3r разд.2 стл.10 стр.232</t>
  </si>
  <si>
    <t>Ф.F3r разд.2 стл.8 стр.233&gt;=Ф.F3r разд.2 стл.10 стр.233</t>
  </si>
  <si>
    <t>Ф.F3r разд.2 стл.8 стр.234&gt;=Ф.F3r разд.2 стл.10 стр.234</t>
  </si>
  <si>
    <t>Ф.F3r разд.2 стл.8 стр.235&gt;=Ф.F3r разд.2 стл.10 стр.235</t>
  </si>
  <si>
    <t>Ф.F3r разд.2 стл.8 стр.236&gt;=Ф.F3r разд.2 стл.10 стр.236</t>
  </si>
  <si>
    <t>Ф.F3r разд.2 стл.8 стр.237&gt;=Ф.F3r разд.2 стл.10 стр.237</t>
  </si>
  <si>
    <t>Ф.F3r разд.2 стл.8 стр.24&gt;=Ф.F3r разд.2 стл.10 стр.24</t>
  </si>
  <si>
    <t>Ф.F3r разд.2 стл.8 стр.25&gt;=Ф.F3r разд.2 стл.10 стр.25</t>
  </si>
  <si>
    <t>Ф.F3r разд.2 стл.8 стр.26&gt;=Ф.F3r разд.2 стл.10 стр.26</t>
  </si>
  <si>
    <t>Ф.F3r разд.2 стл.8 стр.27&gt;=Ф.F3r разд.2 стл.10 стр.27</t>
  </si>
  <si>
    <t>Ф.F3r разд.2 стл.8 стр.28&gt;=Ф.F3r разд.2 стл.10 стр.28</t>
  </si>
  <si>
    <t>Ф.F3r разд.2 стл.8 стр.29&gt;=Ф.F3r разд.2 стл.10 стр.29</t>
  </si>
  <si>
    <t>Ф.F3r разд.2 стл.8 стр.3&gt;=Ф.F3r разд.2 стл.10 стр.3</t>
  </si>
  <si>
    <t>Ф.F3r разд.2 стл.8 стр.30&gt;=Ф.F3r разд.2 стл.10 стр.30</t>
  </si>
  <si>
    <t>Ф.F3r разд.2 стл.8 стр.31&gt;=Ф.F3r разд.2 стл.10 стр.31</t>
  </si>
  <si>
    <t>Ф.F3r разд.2 стл.8 стр.32&gt;=Ф.F3r разд.2 стл.10 стр.32</t>
  </si>
  <si>
    <t>Ф.F3r разд.2 стл.8 стр.33&gt;=Ф.F3r разд.2 стл.10 стр.33</t>
  </si>
  <si>
    <t>Ф.F3r разд.2 стл.8 стр.34&gt;=Ф.F3r разд.2 стл.10 стр.34</t>
  </si>
  <si>
    <t>Ф.F3r разд.2 стл.8 стр.35&gt;=Ф.F3r разд.2 стл.10 стр.35</t>
  </si>
  <si>
    <t>Ф.F3r разд.2 стл.8 стр.36&gt;=Ф.F3r разд.2 стл.10 стр.36</t>
  </si>
  <si>
    <t>Ф.F3r разд.2 стл.8 стр.37&gt;=Ф.F3r разд.2 стл.10 стр.37</t>
  </si>
  <si>
    <t>Ф.F3r разд.2 стл.8 стр.38&gt;=Ф.F3r разд.2 стл.10 стр.38</t>
  </si>
  <si>
    <t>Ф.F3r разд.2 стл.8 стр.39&gt;=Ф.F3r разд.2 стл.10 стр.39</t>
  </si>
  <si>
    <t>Ф.F3r разд.2 стл.8 стр.4&gt;=Ф.F3r разд.2 стл.10 стр.4</t>
  </si>
  <si>
    <t>Ф.F3r разд.2 стл.8 стр.40&gt;=Ф.F3r разд.2 стл.10 стр.40</t>
  </si>
  <si>
    <t>Ф.F3r разд.2 стл.8 стр.41&gt;=Ф.F3r разд.2 стл.10 стр.41</t>
  </si>
  <si>
    <t>Ф.F3r разд.2 стл.8 стр.42&gt;=Ф.F3r разд.2 стл.10 стр.42</t>
  </si>
  <si>
    <t>Ф.F3r разд.2 стл.8 стр.43&gt;=Ф.F3r разд.2 стл.10 стр.43</t>
  </si>
  <si>
    <t>Ф.F3r разд.2 стл.8 стр.44&gt;=Ф.F3r разд.2 стл.10 стр.44</t>
  </si>
  <si>
    <t>Ф.F3r разд.2 стл.8 стр.45&gt;=Ф.F3r разд.2 стл.10 стр.45</t>
  </si>
  <si>
    <t>Ф.F3r разд.2 стл.8 стр.46&gt;=Ф.F3r разд.2 стл.10 стр.46</t>
  </si>
  <si>
    <t>Ф.F3r разд.2 стл.8 стр.47&gt;=Ф.F3r разд.2 стл.10 стр.47</t>
  </si>
  <si>
    <t>Ф.F3r разд.2 стл.8 стр.48&gt;=Ф.F3r разд.2 стл.10 стр.48</t>
  </si>
  <si>
    <t>Ф.F3r разд.2 стл.8 стр.49&gt;=Ф.F3r разд.2 стл.10 стр.49</t>
  </si>
  <si>
    <t>Ф.F3r разд.2 стл.8 стр.5&gt;=Ф.F3r разд.2 стл.10 стр.5</t>
  </si>
  <si>
    <t>Ф.F3r разд.2 стл.8 стр.50&gt;=Ф.F3r разд.2 стл.10 стр.50</t>
  </si>
  <si>
    <t>Ф.F3r разд.2 стл.8 стр.51&gt;=Ф.F3r разд.2 стл.10 стр.51</t>
  </si>
  <si>
    <t>Ф.F3r разд.2 стл.8 стр.52&gt;=Ф.F3r разд.2 стл.10 стр.52</t>
  </si>
  <si>
    <t>Ф.F3r разд.2 стл.8 стр.53&gt;=Ф.F3r разд.2 стл.10 стр.53</t>
  </si>
  <si>
    <t>Ф.F3r разд.2 стл.8 стр.54&gt;=Ф.F3r разд.2 стл.10 стр.54</t>
  </si>
  <si>
    <t>Ф.F3r разд.2 стл.8 стр.55&gt;=Ф.F3r разд.2 стл.10 стр.55</t>
  </si>
  <si>
    <t>Ф.F3r разд.2 стл.8 стр.56&gt;=Ф.F3r разд.2 стл.10 стр.56</t>
  </si>
  <si>
    <t>Ф.F3r разд.2 стл.8 стр.57&gt;=Ф.F3r разд.2 стл.10 стр.57</t>
  </si>
  <si>
    <t>Ф.F3r разд.2 стл.8 стр.58&gt;=Ф.F3r разд.2 стл.10 стр.58</t>
  </si>
  <si>
    <t>Ф.F3r разд.2 стл.8 стр.59&gt;=Ф.F3r разд.2 стл.10 стр.59</t>
  </si>
  <si>
    <t>Ф.F3r разд.2 стл.8 стр.6&gt;=Ф.F3r разд.2 стл.10 стр.6</t>
  </si>
  <si>
    <t>Ф.F3r разд.2 стл.8 стр.60&gt;=Ф.F3r разд.2 стл.10 стр.60</t>
  </si>
  <si>
    <t>Ф.F3r разд.2 стл.8 стр.61&gt;=Ф.F3r разд.2 стл.10 стр.61</t>
  </si>
  <si>
    <t>Ф.F3r разд.2 стл.8 стр.62&gt;=Ф.F3r разд.2 стл.10 стр.62</t>
  </si>
  <si>
    <t>Ф.F3r разд.2 стл.8 стр.63&gt;=Ф.F3r разд.2 стл.10 стр.63</t>
  </si>
  <si>
    <t>Ф.F3r разд.2 стл.8 стр.64&gt;=Ф.F3r разд.2 стл.10 стр.64</t>
  </si>
  <si>
    <t>Ф.F3r разд.2 стл.8 стр.65&gt;=Ф.F3r разд.2 стл.10 стр.65</t>
  </si>
  <si>
    <t>Ф.F3r разд.2 стл.8 стр.66&gt;=Ф.F3r разд.2 стл.10 стр.66</t>
  </si>
  <si>
    <t>Ф.F3r разд.2 стл.8 стр.67&gt;=Ф.F3r разд.2 стл.10 стр.67</t>
  </si>
  <si>
    <t>Ф.F3r разд.2 стл.8 стр.68&gt;=Ф.F3r разд.2 стл.10 стр.68</t>
  </si>
  <si>
    <t>Ф.F3r разд.2 стл.8 стр.69&gt;=Ф.F3r разд.2 стл.10 стр.69</t>
  </si>
  <si>
    <t>Ф.F3r разд.2 стл.8 стр.7&gt;=Ф.F3r разд.2 стл.10 стр.7</t>
  </si>
  <si>
    <t>Ф.F3r разд.2 стл.8 стр.70&gt;=Ф.F3r разд.2 стл.10 стр.70</t>
  </si>
  <si>
    <t>Ф.F3r разд.2 стл.8 стр.71&gt;=Ф.F3r разд.2 стл.10 стр.71</t>
  </si>
  <si>
    <t>Ф.F3r разд.2 стл.8 стр.72&gt;=Ф.F3r разд.2 стл.10 стр.72</t>
  </si>
  <si>
    <t>Ф.F3r разд.2 стл.8 стр.73&gt;=Ф.F3r разд.2 стл.10 стр.73</t>
  </si>
  <si>
    <t>Ф.F3r разд.2 стл.8 стр.74&gt;=Ф.F3r разд.2 стл.10 стр.74</t>
  </si>
  <si>
    <t>Ф.F3r разд.2 стл.8 стр.75&gt;=Ф.F3r разд.2 стл.10 стр.75</t>
  </si>
  <si>
    <t>Ф.F3r разд.2 стл.8 стр.76&gt;=Ф.F3r разд.2 стл.10 стр.76</t>
  </si>
  <si>
    <t>Ф.F3r разд.2 стл.8 стр.77&gt;=Ф.F3r разд.2 стл.10 стр.77</t>
  </si>
  <si>
    <t>Ф.F3r разд.2 стл.8 стр.78&gt;=Ф.F3r разд.2 стл.10 стр.78</t>
  </si>
  <si>
    <t>Ф.F3r разд.2 стл.8 стр.79&gt;=Ф.F3r разд.2 стл.10 стр.79</t>
  </si>
  <si>
    <t>Ф.F3r разд.2 стл.8 стр.8&gt;=Ф.F3r разд.2 стл.10 стр.8</t>
  </si>
  <si>
    <t>Ф.F3r разд.2 стл.8 стр.80&gt;=Ф.F3r разд.2 стл.10 стр.80</t>
  </si>
  <si>
    <t>Ф.F3r разд.2 стл.8 стр.81&gt;=Ф.F3r разд.2 стл.10 стр.81</t>
  </si>
  <si>
    <t>Ф.F3r разд.2 стл.8 стр.82&gt;=Ф.F3r разд.2 стл.10 стр.82</t>
  </si>
  <si>
    <t>Ф.F3r разд.2 стл.8 стр.83&gt;=Ф.F3r разд.2 стл.10 стр.83</t>
  </si>
  <si>
    <t>Ф.F3r разд.2 стл.8 стр.84&gt;=Ф.F3r разд.2 стл.10 стр.84</t>
  </si>
  <si>
    <t>Ф.F3r разд.2 стл.8 стр.85&gt;=Ф.F3r разд.2 стл.10 стр.85</t>
  </si>
  <si>
    <t>Ф.F3r разд.2 стл.8 стр.86&gt;=Ф.F3r разд.2 стл.10 стр.86</t>
  </si>
  <si>
    <t>Ф.F3r разд.2 стл.8 стр.87&gt;=Ф.F3r разд.2 стл.10 стр.87</t>
  </si>
  <si>
    <t>Ф.F3r разд.2 стл.8 стр.88&gt;=Ф.F3r разд.2 стл.10 стр.88</t>
  </si>
  <si>
    <t>Ф.F3r разд.2 стл.8 стр.89&gt;=Ф.F3r разд.2 стл.10 стр.89</t>
  </si>
  <si>
    <t>Ф.F3r разд.2 стл.8 стр.9&gt;=Ф.F3r разд.2 стл.10 стр.9</t>
  </si>
  <si>
    <t>Ф.F3r разд.2 стл.8 стр.90&gt;=Ф.F3r разд.2 стл.10 стр.90</t>
  </si>
  <si>
    <t>Ф.F3r разд.2 стл.8 стр.91&gt;=Ф.F3r разд.2 стл.10 стр.91</t>
  </si>
  <si>
    <t>Ф.F3r разд.2 стл.8 стр.92&gt;=Ф.F3r разд.2 стл.10 стр.92</t>
  </si>
  <si>
    <t>Ф.F3r разд.2 стл.8 стр.93&gt;=Ф.F3r разд.2 стл.10 стр.93</t>
  </si>
  <si>
    <t>Ф.F3r разд.2 стл.8 стр.94&gt;=Ф.F3r разд.2 стл.10 стр.94</t>
  </si>
  <si>
    <t>Ф.F3r разд.2 стл.8 стр.95&gt;=Ф.F3r разд.2 стл.10 стр.95</t>
  </si>
  <si>
    <t>Ф.F3r разд.2 стл.8 стр.96&gt;=Ф.F3r разд.2 стл.10 стр.96</t>
  </si>
  <si>
    <t>Ф.F3r разд.2 стл.8 стр.97&gt;=Ф.F3r разд.2 стл.10 стр.97</t>
  </si>
  <si>
    <t>Ф.F3r разд.2 стл.8 стр.98&gt;=Ф.F3r разд.2 стл.10 стр.98</t>
  </si>
  <si>
    <t>Ф.F3r разд.2 стл.8 стр.99&gt;=Ф.F3r разд.2 стл.10 стр.99</t>
  </si>
  <si>
    <t>Ф.F3r разд.2 стл.17 стр.1&gt;=Ф.F3r разд.2 сумма стл.23-28 стр.1</t>
  </si>
  <si>
    <t>Ф.F3r разд.2 стл.17 стр.10&gt;=Ф.F3r разд.2 сумма стл.23-28 стр.10</t>
  </si>
  <si>
    <t>Ф.F3r разд.2 стл.17 стр.100&gt;=Ф.F3r разд.2 сумма стл.23-28 стр.100</t>
  </si>
  <si>
    <t>Ф.F3r разд.2 стл.17 стр.101&gt;=Ф.F3r разд.2 сумма стл.23-28 стр.101</t>
  </si>
  <si>
    <t>Ф.F3r разд.2 стл.17 стр.102&gt;=Ф.F3r разд.2 сумма стл.23-28 стр.102</t>
  </si>
  <si>
    <t>Ф.F3r разд.2 стл.17 стр.103&gt;=Ф.F3r разд.2 сумма стл.23-28 стр.103</t>
  </si>
  <si>
    <t>Ф.F3r разд.2 стл.17 стр.104&gt;=Ф.F3r разд.2 сумма стл.23-28 стр.104</t>
  </si>
  <si>
    <t>Ф.F3r разд.2 стл.17 стр.105&gt;=Ф.F3r разд.2 сумма стл.23-28 стр.105</t>
  </si>
  <si>
    <t>Ф.F3r разд.2 стл.17 стр.106&gt;=Ф.F3r разд.2 сумма стл.23-28 стр.106</t>
  </si>
  <si>
    <t>Ф.F3r разд.2 стл.17 стр.107&gt;=Ф.F3r разд.2 сумма стл.23-28 стр.107</t>
  </si>
  <si>
    <t>Ф.F3r разд.2 стл.17 стр.108&gt;=Ф.F3r разд.2 сумма стл.23-28 стр.108</t>
  </si>
  <si>
    <t>Ф.F3r разд.2 стл.17 стр.109&gt;=Ф.F3r разд.2 сумма стл.23-28 стр.109</t>
  </si>
  <si>
    <t>Ф.F3r разд.2 стл.17 стр.11&gt;=Ф.F3r разд.2 сумма стл.23-28 стр.11</t>
  </si>
  <si>
    <t>Ф.F3r разд.2 стл.17 стр.110&gt;=Ф.F3r разд.2 сумма стл.23-28 стр.110</t>
  </si>
  <si>
    <t>Ф.F3r разд.2 стл.17 стр.111&gt;=Ф.F3r разд.2 сумма стл.23-28 стр.111</t>
  </si>
  <si>
    <t>Ф.F3r разд.2 стл.17 стр.112&gt;=Ф.F3r разд.2 сумма стл.23-28 стр.112</t>
  </si>
  <si>
    <t>Ф.F3r разд.2 стл.17 стр.113&gt;=Ф.F3r разд.2 сумма стл.23-28 стр.113</t>
  </si>
  <si>
    <t>Ф.F3r разд.2 стл.17 стр.114&gt;=Ф.F3r разд.2 сумма стл.23-28 стр.114</t>
  </si>
  <si>
    <t>Ф.F3r разд.2 стл.17 стр.115&gt;=Ф.F3r разд.2 сумма стл.23-28 стр.115</t>
  </si>
  <si>
    <t>Ф.F3r разд.2 стл.17 стр.116&gt;=Ф.F3r разд.2 сумма стл.23-28 стр.116</t>
  </si>
  <si>
    <t>Ф.F3r разд.2 стл.17 стр.117&gt;=Ф.F3r разд.2 сумма стл.23-28 стр.117</t>
  </si>
  <si>
    <t>Ф.F3r разд.2 стл.17 стр.118&gt;=Ф.F3r разд.2 сумма стл.23-28 стр.118</t>
  </si>
  <si>
    <t>Ф.F3r разд.2 стл.17 стр.119&gt;=Ф.F3r разд.2 сумма стл.23-28 стр.119</t>
  </si>
  <si>
    <t>Ф.F3r разд.2 стл.17 стр.12&gt;=Ф.F3r разд.2 сумма стл.23-28 стр.12</t>
  </si>
  <si>
    <t>Ф.F3r разд.2 стл.17 стр.120&gt;=Ф.F3r разд.2 сумма стл.23-28 стр.120</t>
  </si>
  <si>
    <t>Ф.F3r разд.2 стл.17 стр.121&gt;=Ф.F3r разд.2 сумма стл.23-28 стр.121</t>
  </si>
  <si>
    <t>Ф.F3r разд.2 стл.17 стр.122&gt;=Ф.F3r разд.2 сумма стл.23-28 стр.122</t>
  </si>
  <si>
    <t>Ф.F3r разд.2 стл.17 стр.123&gt;=Ф.F3r разд.2 сумма стл.23-28 стр.123</t>
  </si>
  <si>
    <t>Ф.F3r разд.2 стл.17 стр.124&gt;=Ф.F3r разд.2 сумма стл.23-28 стр.124</t>
  </si>
  <si>
    <t>Ф.F3r разд.2 стл.17 стр.125&gt;=Ф.F3r разд.2 сумма стл.23-28 стр.125</t>
  </si>
  <si>
    <t>Ф.F3r разд.2 стл.17 стр.126&gt;=Ф.F3r разд.2 сумма стл.23-28 стр.126</t>
  </si>
  <si>
    <t>Ф.F3r разд.2 стл.17 стр.127&gt;=Ф.F3r разд.2 сумма стл.23-28 стр.127</t>
  </si>
  <si>
    <t>Ф.F3r разд.2 стл.17 стр.128&gt;=Ф.F3r разд.2 сумма стл.23-28 стр.128</t>
  </si>
  <si>
    <t>Ф.F3r разд.2 стл.17 стр.129&gt;=Ф.F3r разд.2 сумма стл.23-28 стр.129</t>
  </si>
  <si>
    <t>Ф.F3r разд.2 стл.17 стр.13&gt;=Ф.F3r разд.2 сумма стл.23-28 стр.13</t>
  </si>
  <si>
    <t>Ф.F3r разд.2 стл.17 стр.130&gt;=Ф.F3r разд.2 сумма стл.23-28 стр.130</t>
  </si>
  <si>
    <t>Ф.F3r разд.2 стл.17 стр.131&gt;=Ф.F3r разд.2 сумма стл.23-28 стр.131</t>
  </si>
  <si>
    <t>Ф.F3r разд.2 стл.17 стр.132&gt;=Ф.F3r разд.2 сумма стл.23-28 стр.132</t>
  </si>
  <si>
    <t>Ф.F3r разд.2 стл.17 стр.133&gt;=Ф.F3r разд.2 сумма стл.23-28 стр.133</t>
  </si>
  <si>
    <t>Ф.F3r разд.2 стл.17 стр.134&gt;=Ф.F3r разд.2 сумма стл.23-28 стр.134</t>
  </si>
  <si>
    <t>Ф.F3r разд.2 стл.17 стр.135&gt;=Ф.F3r разд.2 сумма стл.23-28 стр.135</t>
  </si>
  <si>
    <t>Ф.F3r разд.2 стл.17 стр.136&gt;=Ф.F3r разд.2 сумма стл.23-28 стр.136</t>
  </si>
  <si>
    <t>Ф.F3r разд.2 стл.17 стр.137&gt;=Ф.F3r разд.2 сумма стл.23-28 стр.137</t>
  </si>
  <si>
    <t>Ф.F3r разд.2 стл.17 стр.138&gt;=Ф.F3r разд.2 сумма стл.23-28 стр.138</t>
  </si>
  <si>
    <t>Ф.F3r разд.2 стл.17 стр.139&gt;=Ф.F3r разд.2 сумма стл.23-28 стр.139</t>
  </si>
  <si>
    <t>Ф.F3r разд.2 стл.17 стр.14&gt;=Ф.F3r разд.2 сумма стл.23-28 стр.14</t>
  </si>
  <si>
    <t>Ф.F3r разд.2 стл.17 стр.140&gt;=Ф.F3r разд.2 сумма стл.23-28 стр.140</t>
  </si>
  <si>
    <t>Ф.F3r разд.2 стл.17 стр.141&gt;=Ф.F3r разд.2 сумма стл.23-28 стр.141</t>
  </si>
  <si>
    <t>Ф.F3r разд.2 стл.17 стр.142&gt;=Ф.F3r разд.2 сумма стл.23-28 стр.142</t>
  </si>
  <si>
    <t>Ф.F3r разд.2 стл.17 стр.143&gt;=Ф.F3r разд.2 сумма стл.23-28 стр.143</t>
  </si>
  <si>
    <t>Ф.F3r разд.2 стл.17 стр.144&gt;=Ф.F3r разд.2 сумма стл.23-28 стр.144</t>
  </si>
  <si>
    <t>Ф.F3r разд.2 стл.17 стр.145&gt;=Ф.F3r разд.2 сумма стл.23-28 стр.145</t>
  </si>
  <si>
    <t>Ф.F3r разд.2 стл.17 стр.146&gt;=Ф.F3r разд.2 сумма стл.23-28 стр.146</t>
  </si>
  <si>
    <t>Ф.F3r разд.2 стл.17 стр.147&gt;=Ф.F3r разд.2 сумма стл.23-28 стр.147</t>
  </si>
  <si>
    <t>Ф.F3r разд.2 стл.17 стр.148&gt;=Ф.F3r разд.2 сумма стл.23-28 стр.148</t>
  </si>
  <si>
    <t>Ф.F3r разд.2 стл.17 стр.149&gt;=Ф.F3r разд.2 сумма стл.23-28 стр.149</t>
  </si>
  <si>
    <t>Ф.F3r разд.2 стл.17 стр.15&gt;=Ф.F3r разд.2 сумма стл.23-28 стр.15</t>
  </si>
  <si>
    <t>Ф.F3r разд.2 стл.17 стр.150&gt;=Ф.F3r разд.2 сумма стл.23-28 стр.150</t>
  </si>
  <si>
    <t>Ф.F3r разд.2 стл.17 стр.151&gt;=Ф.F3r разд.2 сумма стл.23-28 стр.151</t>
  </si>
  <si>
    <t>Ф.F3r разд.2 стл.17 стр.152&gt;=Ф.F3r разд.2 сумма стл.23-28 стр.152</t>
  </si>
  <si>
    <t>Ф.F3r разд.2 стл.17 стр.153&gt;=Ф.F3r разд.2 сумма стл.23-28 стр.153</t>
  </si>
  <si>
    <t>Ф.F3r разд.2 стл.17 стр.154&gt;=Ф.F3r разд.2 сумма стл.23-28 стр.154</t>
  </si>
  <si>
    <t>Ф.F3r разд.2 стл.17 стр.155&gt;=Ф.F3r разд.2 сумма стл.23-28 стр.155</t>
  </si>
  <si>
    <t>Ф.F3r разд.2 стл.17 стр.156&gt;=Ф.F3r разд.2 сумма стл.23-28 стр.156</t>
  </si>
  <si>
    <t>Ф.F3r разд.2 стл.17 стр.157&gt;=Ф.F3r разд.2 сумма стл.23-28 стр.157</t>
  </si>
  <si>
    <t>Ф.F3r разд.2 стл.17 стр.158&gt;=Ф.F3r разд.2 сумма стл.23-28 стр.158</t>
  </si>
  <si>
    <t>Ф.F3r разд.2 стл.17 стр.159&gt;=Ф.F3r разд.2 сумма стл.23-28 стр.159</t>
  </si>
  <si>
    <t>Ф.F3r разд.2 стл.17 стр.16&gt;=Ф.F3r разд.2 сумма стл.23-28 стр.16</t>
  </si>
  <si>
    <t>Ф.F3r разд.2 стл.17 стр.160&gt;=Ф.F3r разд.2 сумма стл.23-28 стр.160</t>
  </si>
  <si>
    <t>Ф.F3r разд.2 стл.17 стр.161&gt;=Ф.F3r разд.2 сумма стл.23-28 стр.161</t>
  </si>
  <si>
    <t>Ф.F3r разд.2 стл.17 стр.162&gt;=Ф.F3r разд.2 сумма стл.23-28 стр.162</t>
  </si>
  <si>
    <t>Ф.F3r разд.2 стл.17 стр.163&gt;=Ф.F3r разд.2 сумма стл.23-28 стр.163</t>
  </si>
  <si>
    <t>Ф.F3r разд.2 стл.17 стр.164&gt;=Ф.F3r разд.2 сумма стл.23-28 стр.164</t>
  </si>
  <si>
    <t>Ф.F3r разд.2 стл.17 стр.165&gt;=Ф.F3r разд.2 сумма стл.23-28 стр.165</t>
  </si>
  <si>
    <t>Ф.F3r разд.2 стл.17 стр.166&gt;=Ф.F3r разд.2 сумма стл.23-28 стр.166</t>
  </si>
  <si>
    <t>Ф.F3r разд.2 стл.17 стр.167&gt;=Ф.F3r разд.2 сумма стл.23-28 стр.167</t>
  </si>
  <si>
    <t>Ф.F3r разд.2 стл.17 стр.168&gt;=Ф.F3r разд.2 сумма стл.23-28 стр.168</t>
  </si>
  <si>
    <t>Ф.F3r разд.2 стл.17 стр.169&gt;=Ф.F3r разд.2 сумма стл.23-28 стр.169</t>
  </si>
  <si>
    <t>Ф.F3r разд.2 стл.17 стр.17&gt;=Ф.F3r разд.2 сумма стл.23-28 стр.17</t>
  </si>
  <si>
    <t>Ф.F3r разд.2 стл.17 стр.170&gt;=Ф.F3r разд.2 сумма стл.23-28 стр.170</t>
  </si>
  <si>
    <t>Ф.F3r разд.2 стл.17 стр.171&gt;=Ф.F3r разд.2 сумма стл.23-28 стр.171</t>
  </si>
  <si>
    <t>Ф.F3r разд.2 стл.17 стр.172&gt;=Ф.F3r разд.2 сумма стл.23-28 стр.172</t>
  </si>
  <si>
    <t>Ф.F3r разд.2 стл.17 стр.173&gt;=Ф.F3r разд.2 сумма стл.23-28 стр.173</t>
  </si>
  <si>
    <t>Ф.F3r разд.2 стл.17 стр.174&gt;=Ф.F3r разд.2 сумма стл.23-28 стр.174</t>
  </si>
  <si>
    <t>Ф.F3r разд.2 стл.17 стр.175&gt;=Ф.F3r разд.2 сумма стл.23-28 стр.175</t>
  </si>
  <si>
    <t>Ф.F3r разд.2 стл.17 стр.176&gt;=Ф.F3r разд.2 сумма стл.23-28 стр.176</t>
  </si>
  <si>
    <t>Ф.F3r разд.2 стл.17 стр.177&gt;=Ф.F3r разд.2 сумма стл.23-28 стр.177</t>
  </si>
  <si>
    <t>Ф.F3r разд.2 стл.17 стр.178&gt;=Ф.F3r разд.2 сумма стл.23-28 стр.178</t>
  </si>
  <si>
    <t>Ф.F3r разд.2 стл.17 стр.179&gt;=Ф.F3r разд.2 сумма стл.23-28 стр.179</t>
  </si>
  <si>
    <t>Ф.F3r разд.2 стл.17 стр.18&gt;=Ф.F3r разд.2 сумма стл.23-28 стр.18</t>
  </si>
  <si>
    <t>Ф.F3r разд.2 стл.17 стр.180&gt;=Ф.F3r разд.2 сумма стл.23-28 стр.180</t>
  </si>
  <si>
    <t>Ф.F3r разд.2 стл.17 стр.181&gt;=Ф.F3r разд.2 сумма стл.23-28 стр.181</t>
  </si>
  <si>
    <t>Ф.F3r разд.2 стл.17 стр.182&gt;=Ф.F3r разд.2 сумма стл.23-28 стр.182</t>
  </si>
  <si>
    <t>Ф.F3r разд.2 стл.17 стр.183&gt;=Ф.F3r разд.2 сумма стл.23-28 стр.183</t>
  </si>
  <si>
    <t>Ф.F3r разд.2 стл.17 стр.184&gt;=Ф.F3r разд.2 сумма стл.23-28 стр.184</t>
  </si>
  <si>
    <t>Ф.F3r разд.2 стл.17 стр.185&gt;=Ф.F3r разд.2 сумма стл.23-28 стр.185</t>
  </si>
  <si>
    <t>Ф.F3r разд.2 стл.17 стр.186&gt;=Ф.F3r разд.2 сумма стл.23-28 стр.186</t>
  </si>
  <si>
    <t>Ф.F3r разд.2 стл.17 стр.187&gt;=Ф.F3r разд.2 сумма стл.23-28 стр.187</t>
  </si>
  <si>
    <t>Ф.F3r разд.2 стл.17 стр.188&gt;=Ф.F3r разд.2 сумма стл.23-28 стр.188</t>
  </si>
  <si>
    <t>Ф.F3r разд.2 стл.17 стр.189&gt;=Ф.F3r разд.2 сумма стл.23-28 стр.189</t>
  </si>
  <si>
    <t>Ф.F3r разд.2 стл.17 стр.19&gt;=Ф.F3r разд.2 сумма стл.23-28 стр.19</t>
  </si>
  <si>
    <t>Ф.F3r разд.2 стл.17 стр.190&gt;=Ф.F3r разд.2 сумма стл.23-28 стр.190</t>
  </si>
  <si>
    <t>Ф.F3r разд.2 стл.17 стр.191&gt;=Ф.F3r разд.2 сумма стл.23-28 стр.191</t>
  </si>
  <si>
    <t>Ф.F3r разд.2 стл.17 стр.192&gt;=Ф.F3r разд.2 сумма стл.23-28 стр.192</t>
  </si>
  <si>
    <t>Ф.F3r разд.2 стл.17 стр.193&gt;=Ф.F3r разд.2 сумма стл.23-28 стр.193</t>
  </si>
  <si>
    <t>Ф.F3r разд.2 стл.17 стр.194&gt;=Ф.F3r разд.2 сумма стл.23-28 стр.194</t>
  </si>
  <si>
    <t>Ф.F3r разд.2 стл.17 стр.195&gt;=Ф.F3r разд.2 сумма стл.23-28 стр.195</t>
  </si>
  <si>
    <t>Ф.F3r разд.2 стл.17 стр.196&gt;=Ф.F3r разд.2 сумма стл.23-28 стр.196</t>
  </si>
  <si>
    <t>Ф.F3r разд.2 стл.17 стр.197&gt;=Ф.F3r разд.2 сумма стл.23-28 стр.197</t>
  </si>
  <si>
    <t>Ф.F3r разд.2 стл.17 стр.198&gt;=Ф.F3r разд.2 сумма стл.23-28 стр.198</t>
  </si>
  <si>
    <t>Ф.F3r разд.2 стл.17 стр.199&gt;=Ф.F3r разд.2 сумма стл.23-28 стр.199</t>
  </si>
  <si>
    <t>Ф.F3r разд.2 стл.17 стр.2&gt;=Ф.F3r разд.2 сумма стл.23-28 стр.2</t>
  </si>
  <si>
    <t>Ф.F3r разд.2 стл.17 стр.20&gt;=Ф.F3r разд.2 сумма стл.23-28 стр.20</t>
  </si>
  <si>
    <t>Ф.F3r разд.2 стл.17 стр.200&gt;=Ф.F3r разд.2 сумма стл.23-28 стр.200</t>
  </si>
  <si>
    <t>Ф.F3r разд.2 стл.17 стр.201&gt;=Ф.F3r разд.2 сумма стл.23-28 стр.201</t>
  </si>
  <si>
    <t>Ф.F3r разд.2 стл.17 стр.202&gt;=Ф.F3r разд.2 сумма стл.23-28 стр.202</t>
  </si>
  <si>
    <t>Ф.F3r разд.2 стл.17 стр.203&gt;=Ф.F3r разд.2 сумма стл.23-28 стр.203</t>
  </si>
  <si>
    <t>Ф.F3r разд.2 стл.17 стр.204&gt;=Ф.F3r разд.2 сумма стл.23-28 стр.204</t>
  </si>
  <si>
    <t>Ф.F3r разд.2 стл.17 стр.205&gt;=Ф.F3r разд.2 сумма стл.23-28 стр.205</t>
  </si>
  <si>
    <t>Ф.F3r разд.2 стл.17 стр.206&gt;=Ф.F3r разд.2 сумма стл.23-28 стр.206</t>
  </si>
  <si>
    <t>Ф.F3r разд.2 стл.17 стр.207&gt;=Ф.F3r разд.2 сумма стл.23-28 стр.207</t>
  </si>
  <si>
    <t>Ф.F3r разд.2 стл.17 стр.208&gt;=Ф.F3r разд.2 сумма стл.23-28 стр.208</t>
  </si>
  <si>
    <t>Ф.F3r разд.2 стл.17 стр.209&gt;=Ф.F3r разд.2 сумма стл.23-28 стр.209</t>
  </si>
  <si>
    <t>Ф.F3r разд.2 стл.17 стр.21&gt;=Ф.F3r разд.2 сумма стл.23-28 стр.21</t>
  </si>
  <si>
    <t>Ф.F3r разд.2 стл.17 стр.210&gt;=Ф.F3r разд.2 сумма стл.23-28 стр.210</t>
  </si>
  <si>
    <t>Ф.F3r разд.2 стл.17 стр.211&gt;=Ф.F3r разд.2 сумма стл.23-28 стр.211</t>
  </si>
  <si>
    <t>Ф.F3r разд.2 стл.17 стр.212&gt;=Ф.F3r разд.2 сумма стл.23-28 стр.212</t>
  </si>
  <si>
    <t>Ф.F3r разд.2 стл.17 стр.213&gt;=Ф.F3r разд.2 сумма стл.23-28 стр.213</t>
  </si>
  <si>
    <t>Ф.F3r разд.2 стл.17 стр.214&gt;=Ф.F3r разд.2 сумма стл.23-28 стр.214</t>
  </si>
  <si>
    <t>Ф.F3r разд.2 стл.17 стр.215&gt;=Ф.F3r разд.2 сумма стл.23-28 стр.215</t>
  </si>
  <si>
    <t>Ф.F3r разд.2 стл.17 стр.216&gt;=Ф.F3r разд.2 сумма стл.23-28 стр.216</t>
  </si>
  <si>
    <t>Ф.F3r разд.2 стл.17 стр.217&gt;=Ф.F3r разд.2 сумма стл.23-28 стр.217</t>
  </si>
  <si>
    <t>Ф.F3r разд.2 стл.17 стр.218&gt;=Ф.F3r разд.2 сумма стл.23-28 стр.218</t>
  </si>
  <si>
    <t>Ф.F3r разд.2 стл.17 стр.219&gt;=Ф.F3r разд.2 сумма стл.23-28 стр.219</t>
  </si>
  <si>
    <t>Ф.F3r разд.2 стл.17 стр.22&gt;=Ф.F3r разд.2 сумма стл.23-28 стр.22</t>
  </si>
  <si>
    <t>Ф.F3r разд.2 стл.17 стр.220&gt;=Ф.F3r разд.2 сумма стл.23-28 стр.220</t>
  </si>
  <si>
    <t>Ф.F3r разд.2 стл.17 стр.221&gt;=Ф.F3r разд.2 сумма стл.23-28 стр.221</t>
  </si>
  <si>
    <t>Ф.F3r разд.2 стл.17 стр.222&gt;=Ф.F3r разд.2 сумма стл.23-28 стр.222</t>
  </si>
  <si>
    <t>Ф.F3r разд.2 стл.17 стр.223&gt;=Ф.F3r разд.2 сумма стл.23-28 стр.223</t>
  </si>
  <si>
    <t>Ф.F3r разд.2 стл.17 стр.224&gt;=Ф.F3r разд.2 сумма стл.23-28 стр.224</t>
  </si>
  <si>
    <t>Ф.F3r разд.2 стл.17 стр.225&gt;=Ф.F3r разд.2 сумма стл.23-28 стр.225</t>
  </si>
  <si>
    <t>Ф.F3r разд.2 стл.17 стр.226&gt;=Ф.F3r разд.2 сумма стл.23-28 стр.226</t>
  </si>
  <si>
    <t>Ф.F3r разд.2 стл.17 стр.227&gt;=Ф.F3r разд.2 сумма стл.23-28 стр.227</t>
  </si>
  <si>
    <t>Ф.F3r разд.2 стл.17 стр.228&gt;=Ф.F3r разд.2 сумма стл.23-28 стр.228</t>
  </si>
  <si>
    <t>Ф.F3r разд.2 стл.17 стр.229&gt;=Ф.F3r разд.2 сумма стл.23-28 стр.229</t>
  </si>
  <si>
    <t>Ф.F3r разд.2 стл.17 стр.23&gt;=Ф.F3r разд.2 сумма стл.23-28 стр.23</t>
  </si>
  <si>
    <t>Ф.F3r разд.2 стл.17 стр.230&gt;=Ф.F3r разд.2 сумма стл.23-28 стр.230</t>
  </si>
  <si>
    <t>Ф.F3r разд.2 стл.17 стр.231&gt;=Ф.F3r разд.2 сумма стл.23-28 стр.231</t>
  </si>
  <si>
    <t>Ф.F3r разд.2 стл.17 стр.232&gt;=Ф.F3r разд.2 сумма стл.23-28 стр.232</t>
  </si>
  <si>
    <t>Ф.F3r разд.2 стл.17 стр.233&gt;=Ф.F3r разд.2 сумма стл.23-28 стр.233</t>
  </si>
  <si>
    <t>Ф.F3r разд.2 стл.17 стр.234&gt;=Ф.F3r разд.2 сумма стл.23-28 стр.234</t>
  </si>
  <si>
    <t>Ф.F3r разд.2 стл.17 стр.235&gt;=Ф.F3r разд.2 сумма стл.23-28 стр.235</t>
  </si>
  <si>
    <t>Ф.F3r разд.2 стл.17 стр.236&gt;=Ф.F3r разд.2 сумма стл.23-28 стр.236</t>
  </si>
  <si>
    <t>Ф.F3r разд.2 стл.17 стр.237&gt;=Ф.F3r разд.2 сумма стл.23-28 стр.237</t>
  </si>
  <si>
    <t>Ф.F3r разд.2 стл.17 стр.24&gt;=Ф.F3r разд.2 сумма стл.23-28 стр.24</t>
  </si>
  <si>
    <t>Ф.F3r разд.2 стл.17 стр.25&gt;=Ф.F3r разд.2 сумма стл.23-28 стр.25</t>
  </si>
  <si>
    <t>Ф.F3r разд.2 стл.17 стр.26&gt;=Ф.F3r разд.2 сумма стл.23-28 стр.26</t>
  </si>
  <si>
    <t>Ф.F3r разд.2 стл.17 стр.27&gt;=Ф.F3r разд.2 сумма стл.23-28 стр.27</t>
  </si>
  <si>
    <t>Ф.F3r разд.2 стл.17 стр.28&gt;=Ф.F3r разд.2 сумма стл.23-28 стр.28</t>
  </si>
  <si>
    <t>Ф.F3r разд.2 стл.17 стр.29&gt;=Ф.F3r разд.2 сумма стл.23-28 стр.29</t>
  </si>
  <si>
    <t>Ф.F3r разд.2 стл.17 стр.3&gt;=Ф.F3r разд.2 сумма стл.23-28 стр.3</t>
  </si>
  <si>
    <t>Ф.F3r разд.2 стл.17 стр.30&gt;=Ф.F3r разд.2 сумма стл.23-28 стр.30</t>
  </si>
  <si>
    <t>Ф.F3r разд.2 стл.17 стр.31&gt;=Ф.F3r разд.2 сумма стл.23-28 стр.31</t>
  </si>
  <si>
    <t>Ф.F3r разд.2 стл.17 стр.32&gt;=Ф.F3r разд.2 сумма стл.23-28 стр.32</t>
  </si>
  <si>
    <t>Ф.F3r разд.2 стл.17 стр.33&gt;=Ф.F3r разд.2 сумма стл.23-28 стр.33</t>
  </si>
  <si>
    <t>Ф.F3r разд.2 стл.17 стр.34&gt;=Ф.F3r разд.2 сумма стл.23-28 стр.34</t>
  </si>
  <si>
    <t>Ф.F3r разд.2 стл.17 стр.35&gt;=Ф.F3r разд.2 сумма стл.23-28 стр.35</t>
  </si>
  <si>
    <t>Ф.F3r разд.2 стл.17 стр.36&gt;=Ф.F3r разд.2 сумма стл.23-28 стр.36</t>
  </si>
  <si>
    <t>Ф.F3r разд.2 стл.17 стр.37&gt;=Ф.F3r разд.2 сумма стл.23-28 стр.37</t>
  </si>
  <si>
    <t>Ф.F3r разд.2 стл.17 стр.38&gt;=Ф.F3r разд.2 сумма стл.23-28 стр.38</t>
  </si>
  <si>
    <t>Ф.F3r разд.2 стл.17 стр.39&gt;=Ф.F3r разд.2 сумма стл.23-28 стр.39</t>
  </si>
  <si>
    <t>Ф.F3r разд.2 стл.17 стр.4&gt;=Ф.F3r разд.2 сумма стл.23-28 стр.4</t>
  </si>
  <si>
    <t>Ф.F3r разд.2 стл.17 стр.40&gt;=Ф.F3r разд.2 сумма стл.23-28 стр.40</t>
  </si>
  <si>
    <t>Ф.F3r разд.2 стл.17 стр.41&gt;=Ф.F3r разд.2 сумма стл.23-28 стр.41</t>
  </si>
  <si>
    <t>Ф.F3r разд.2 стл.17 стр.42&gt;=Ф.F3r разд.2 сумма стл.23-28 стр.42</t>
  </si>
  <si>
    <t>Ф.F3r разд.2 стл.17 стр.43&gt;=Ф.F3r разд.2 сумма стл.23-28 стр.43</t>
  </si>
  <si>
    <t>Ф.F3r разд.2 стл.17 стр.44&gt;=Ф.F3r разд.2 сумма стл.23-28 стр.44</t>
  </si>
  <si>
    <t>Ф.F3r разд.2 стл.17 стр.45&gt;=Ф.F3r разд.2 сумма стл.23-28 стр.45</t>
  </si>
  <si>
    <t>Ф.F3r разд.2 стл.17 стр.46&gt;=Ф.F3r разд.2 сумма стл.23-28 стр.46</t>
  </si>
  <si>
    <t>Ф.F3r разд.2 стл.17 стр.47&gt;=Ф.F3r разд.2 сумма стл.23-28 стр.47</t>
  </si>
  <si>
    <t>Ф.F3r разд.2 стл.17 стр.48&gt;=Ф.F3r разд.2 сумма стл.23-28 стр.48</t>
  </si>
  <si>
    <t>Ф.F3r разд.2 стл.17 стр.49&gt;=Ф.F3r разд.2 сумма стл.23-28 стр.49</t>
  </si>
  <si>
    <t>Ф.F3r разд.2 стл.17 стр.5&gt;=Ф.F3r разд.2 сумма стл.23-28 стр.5</t>
  </si>
  <si>
    <t>Ф.F3r разд.2 стл.17 стр.50&gt;=Ф.F3r разд.2 сумма стл.23-28 стр.50</t>
  </si>
  <si>
    <t>Ф.F3r разд.2 стл.17 стр.51&gt;=Ф.F3r разд.2 сумма стл.23-28 стр.51</t>
  </si>
  <si>
    <t>Ф.F3r разд.2 стл.17 стр.52&gt;=Ф.F3r разд.2 сумма стл.23-28 стр.52</t>
  </si>
  <si>
    <t>Ф.F3r разд.2 стл.17 стр.53&gt;=Ф.F3r разд.2 сумма стл.23-28 стр.53</t>
  </si>
  <si>
    <t>Ф.F3r разд.2 стл.17 стр.54&gt;=Ф.F3r разд.2 сумма стл.23-28 стр.54</t>
  </si>
  <si>
    <t>Ф.F3r разд.2 стл.17 стр.55&gt;=Ф.F3r разд.2 сумма стл.23-28 стр.55</t>
  </si>
  <si>
    <t>Ф.F3r разд.2 стл.17 стр.56&gt;=Ф.F3r разд.2 сумма стл.23-28 стр.56</t>
  </si>
  <si>
    <t>Ф.F3r разд.2 стл.17 стр.57&gt;=Ф.F3r разд.2 сумма стл.23-28 стр.57</t>
  </si>
  <si>
    <t>Ф.F3r разд.2 стл.17 стр.58&gt;=Ф.F3r разд.2 сумма стл.23-28 стр.58</t>
  </si>
  <si>
    <t>Ф.F3r разд.2 стл.17 стр.59&gt;=Ф.F3r разд.2 сумма стл.23-28 стр.59</t>
  </si>
  <si>
    <t>Ф.F3r разд.2 стл.17 стр.6&gt;=Ф.F3r разд.2 сумма стл.23-28 стр.6</t>
  </si>
  <si>
    <t>Ф.F3r разд.2 стл.17 стр.60&gt;=Ф.F3r разд.2 сумма стл.23-28 стр.60</t>
  </si>
  <si>
    <t>Ф.F3r разд.2 стл.17 стр.61&gt;=Ф.F3r разд.2 сумма стл.23-28 стр.61</t>
  </si>
  <si>
    <t>Ф.F3r разд.2 стл.17 стр.62&gt;=Ф.F3r разд.2 сумма стл.23-28 стр.62</t>
  </si>
  <si>
    <t>Ф.F3r разд.2 стл.17 стр.63&gt;=Ф.F3r разд.2 сумма стл.23-28 стр.63</t>
  </si>
  <si>
    <t>Ф.F3r разд.2 стл.17 стр.64&gt;=Ф.F3r разд.2 сумма стл.23-28 стр.64</t>
  </si>
  <si>
    <t>Ф.F3r разд.2 стл.17 стр.65&gt;=Ф.F3r разд.2 сумма стл.23-28 стр.65</t>
  </si>
  <si>
    <t>Ф.F3r разд.2 стл.17 стр.66&gt;=Ф.F3r разд.2 сумма стл.23-28 стр.66</t>
  </si>
  <si>
    <t>Ф.F3r разд.2 стл.17 стр.67&gt;=Ф.F3r разд.2 сумма стл.23-28 стр.67</t>
  </si>
  <si>
    <t>Ф.F3r разд.2 стл.17 стр.68&gt;=Ф.F3r разд.2 сумма стл.23-28 стр.68</t>
  </si>
  <si>
    <t>Ф.F3r разд.2 стл.17 стр.69&gt;=Ф.F3r разд.2 сумма стл.23-28 стр.69</t>
  </si>
  <si>
    <t>Ф.F3r разд.2 стл.17 стр.7&gt;=Ф.F3r разд.2 сумма стл.23-28 стр.7</t>
  </si>
  <si>
    <t>Ф.F3r разд.2 стл.17 стр.70&gt;=Ф.F3r разд.2 сумма стл.23-28 стр.70</t>
  </si>
  <si>
    <t>Ф.F3r разд.2 стл.17 стр.71&gt;=Ф.F3r разд.2 сумма стл.23-28 стр.71</t>
  </si>
  <si>
    <t>Ф.F3r разд.2 стл.17 стр.72&gt;=Ф.F3r разд.2 сумма стл.23-28 стр.72</t>
  </si>
  <si>
    <t>Ф.F3r разд.2 стл.17 стр.73&gt;=Ф.F3r разд.2 сумма стл.23-28 стр.73</t>
  </si>
  <si>
    <t>Ф.F3r разд.2 стл.17 стр.74&gt;=Ф.F3r разд.2 сумма стл.23-28 стр.74</t>
  </si>
  <si>
    <t>Ф.F3r разд.2 стл.17 стр.75&gt;=Ф.F3r разд.2 сумма стл.23-28 стр.75</t>
  </si>
  <si>
    <t>Ф.F3r разд.2 стл.17 стр.76&gt;=Ф.F3r разд.2 сумма стл.23-28 стр.76</t>
  </si>
  <si>
    <t>Ф.F3r разд.2 стл.17 стр.77&gt;=Ф.F3r разд.2 сумма стл.23-28 стр.77</t>
  </si>
  <si>
    <t>Ф.F3r разд.2 стл.17 стр.78&gt;=Ф.F3r разд.2 сумма стл.23-28 стр.78</t>
  </si>
  <si>
    <t>Ф.F3r разд.2 стл.17 стр.79&gt;=Ф.F3r разд.2 сумма стл.23-28 стр.79</t>
  </si>
  <si>
    <t>Ф.F3r разд.2 стл.17 стр.8&gt;=Ф.F3r разд.2 сумма стл.23-28 стр.8</t>
  </si>
  <si>
    <t>Ф.F3r разд.2 стл.17 стр.80&gt;=Ф.F3r разд.2 сумма стл.23-28 стр.80</t>
  </si>
  <si>
    <t>Ф.F3r разд.2 стл.17 стр.81&gt;=Ф.F3r разд.2 сумма стл.23-28 стр.81</t>
  </si>
  <si>
    <t>Ф.F3r разд.2 стл.17 стр.82&gt;=Ф.F3r разд.2 сумма стл.23-28 стр.82</t>
  </si>
  <si>
    <t>Ф.F3r разд.2 стл.17 стр.83&gt;=Ф.F3r разд.2 сумма стл.23-28 стр.83</t>
  </si>
  <si>
    <t>Ф.F3r разд.2 стл.17 стр.84&gt;=Ф.F3r разд.2 сумма стл.23-28 стр.84</t>
  </si>
  <si>
    <t>Ф.F3r разд.2 стл.17 стр.85&gt;=Ф.F3r разд.2 сумма стл.23-28 стр.85</t>
  </si>
  <si>
    <t>Ф.F3r разд.2 стл.17 стр.86&gt;=Ф.F3r разд.2 сумма стл.23-28 стр.86</t>
  </si>
  <si>
    <t>Ф.F3r разд.2 стл.17 стр.87&gt;=Ф.F3r разд.2 сумма стл.23-28 стр.87</t>
  </si>
  <si>
    <t>Ф.F3r разд.2 стл.17 стр.88&gt;=Ф.F3r разд.2 сумма стл.23-28 стр.88</t>
  </si>
  <si>
    <t>Ф.F3r разд.2 стл.17 стр.89&gt;=Ф.F3r разд.2 сумма стл.23-28 стр.89</t>
  </si>
  <si>
    <t>Ф.F3r разд.2 стл.17 стр.9&gt;=Ф.F3r разд.2 сумма стл.23-28 стр.9</t>
  </si>
  <si>
    <t>Ф.F3r разд.2 стл.17 стр.90&gt;=Ф.F3r разд.2 сумма стл.23-28 стр.90</t>
  </si>
  <si>
    <t>Ф.F3r разд.2 стл.17 стр.91&gt;=Ф.F3r разд.2 сумма стл.23-28 стр.91</t>
  </si>
  <si>
    <t>Ф.F3r разд.2 стл.17 стр.92&gt;=Ф.F3r разд.2 сумма стл.23-28 стр.92</t>
  </si>
  <si>
    <t>Ф.F3r разд.2 стл.17 стр.93&gt;=Ф.F3r разд.2 сумма стл.23-28 стр.93</t>
  </si>
  <si>
    <t>Ф.F3r разд.2 стл.17 стр.94&gt;=Ф.F3r разд.2 сумма стл.23-28 стр.94</t>
  </si>
  <si>
    <t>Ф.F3r разд.2 стл.17 стр.95&gt;=Ф.F3r разд.2 сумма стл.23-28 стр.95</t>
  </si>
  <si>
    <t>Ф.F3r разд.2 стл.17 стр.96&gt;=Ф.F3r разд.2 сумма стл.23-28 стр.96</t>
  </si>
  <si>
    <t>Ф.F3r разд.2 стл.17 стр.97&gt;=Ф.F3r разд.2 сумма стл.23-28 стр.97</t>
  </si>
  <si>
    <t>Ф.F3r разд.2 стл.17 стр.98&gt;=Ф.F3r разд.2 сумма стл.23-28 стр.98</t>
  </si>
  <si>
    <t>Ф.F3r разд.2 стл.17 стр.99&gt;=Ф.F3r разд.2 сумма стл.23-28 стр.99</t>
  </si>
  <si>
    <t>Ф.F3r разд.3 стл.17 стр.1&gt;=Ф.F3r разд.3 сумма стл.23-28 стр.1</t>
  </si>
  <si>
    <t>Ф.F3r разд.3 стл.17 стр.10&gt;=Ф.F3r разд.3 сумма стл.23-28 стр.10</t>
  </si>
  <si>
    <t>Ф.F3r разд.3 стл.17 стр.100&gt;=Ф.F3r разд.3 сумма стл.23-28 стр.100</t>
  </si>
  <si>
    <t>Ф.F3r разд.3 стл.17 стр.101&gt;=Ф.F3r разд.3 сумма стл.23-28 стр.101</t>
  </si>
  <si>
    <t>Ф.F3r разд.3 стл.17 стр.102&gt;=Ф.F3r разд.3 сумма стл.23-28 стр.102</t>
  </si>
  <si>
    <t>Ф.F3r разд.3 стл.17 стр.103&gt;=Ф.F3r разд.3 сумма стл.23-28 стр.103</t>
  </si>
  <si>
    <t>Ф.F3r разд.3 стл.17 стр.104&gt;=Ф.F3r разд.3 сумма стл.23-28 стр.104</t>
  </si>
  <si>
    <t>Ф.F3r разд.3 стл.17 стр.105&gt;=Ф.F3r разд.3 сумма стл.23-28 стр.105</t>
  </si>
  <si>
    <t>Ф.F3r разд.3 стл.17 стр.106&gt;=Ф.F3r разд.3 сумма стл.23-28 стр.106</t>
  </si>
  <si>
    <t>Ф.F3r разд.3 стл.17 стр.107&gt;=Ф.F3r разд.3 сумма стл.23-28 стр.107</t>
  </si>
  <si>
    <t>Ф.F3r разд.3 стл.17 стр.108&gt;=Ф.F3r разд.3 сумма стл.23-28 стр.108</t>
  </si>
  <si>
    <t>Ф.F3r разд.3 стл.17 стр.109&gt;=Ф.F3r разд.3 сумма стл.23-28 стр.109</t>
  </si>
  <si>
    <t>Ф.F3r разд.3 стл.17 стр.11&gt;=Ф.F3r разд.3 сумма стл.23-28 стр.11</t>
  </si>
  <si>
    <t>Ф.F3r разд.3 стл.17 стр.110&gt;=Ф.F3r разд.3 сумма стл.23-28 стр.110</t>
  </si>
  <si>
    <t>Ф.F3r разд.3 стл.17 стр.111&gt;=Ф.F3r разд.3 сумма стл.23-28 стр.111</t>
  </si>
  <si>
    <t>Ф.F3r разд.3 стл.17 стр.112&gt;=Ф.F3r разд.3 сумма стл.23-28 стр.112</t>
  </si>
  <si>
    <t>Ф.F3r разд.3 стл.17 стр.113&gt;=Ф.F3r разд.3 сумма стл.23-28 стр.113</t>
  </si>
  <si>
    <t>Ф.F3r разд.3 стл.17 стр.114&gt;=Ф.F3r разд.3 сумма стл.23-28 стр.114</t>
  </si>
  <si>
    <t>Ф.F3r разд.3 стл.17 стр.115&gt;=Ф.F3r разд.3 сумма стл.23-28 стр.115</t>
  </si>
  <si>
    <t>Ф.F3r разд.3 стл.17 стр.116&gt;=Ф.F3r разд.3 сумма стл.23-28 стр.116</t>
  </si>
  <si>
    <t>Ф.F3r разд.3 стл.17 стр.117&gt;=Ф.F3r разд.3 сумма стл.23-28 стр.117</t>
  </si>
  <si>
    <t>Ф.F3r разд.3 стл.17 стр.118&gt;=Ф.F3r разд.3 сумма стл.23-28 стр.118</t>
  </si>
  <si>
    <t>Ф.F3r разд.3 стл.17 стр.119&gt;=Ф.F3r разд.3 сумма стл.23-28 стр.119</t>
  </si>
  <si>
    <t>Ф.F3r разд.3 стл.17 стр.12&gt;=Ф.F3r разд.3 сумма стл.23-28 стр.12</t>
  </si>
  <si>
    <t>Ф.F3r разд.3 стл.17 стр.120&gt;=Ф.F3r разд.3 сумма стл.23-28 стр.120</t>
  </si>
  <si>
    <t>Ф.F3r разд.3 стл.17 стр.121&gt;=Ф.F3r разд.3 сумма стл.23-28 стр.121</t>
  </si>
  <si>
    <t>Ф.F3r разд.3 стл.17 стр.122&gt;=Ф.F3r разд.3 сумма стл.23-28 стр.122</t>
  </si>
  <si>
    <t>Ф.F3r разд.3 стл.17 стр.123&gt;=Ф.F3r разд.3 сумма стл.23-28 стр.123</t>
  </si>
  <si>
    <t>Ф.F3r разд.3 стл.17 стр.124&gt;=Ф.F3r разд.3 сумма стл.23-28 стр.124</t>
  </si>
  <si>
    <t>Ф.F3r разд.3 стл.17 стр.125&gt;=Ф.F3r разд.3 сумма стл.23-28 стр.125</t>
  </si>
  <si>
    <t>Ф.F3r разд.3 стл.17 стр.126&gt;=Ф.F3r разд.3 сумма стл.23-28 стр.126</t>
  </si>
  <si>
    <t>Ф.F3r разд.3 стл.17 стр.127&gt;=Ф.F3r разд.3 сумма стл.23-28 стр.127</t>
  </si>
  <si>
    <t>Ф.F3r разд.3 стл.17 стр.128&gt;=Ф.F3r разд.3 сумма стл.23-28 стр.128</t>
  </si>
  <si>
    <t>Ф.F3r разд.3 стл.17 стр.129&gt;=Ф.F3r разд.3 сумма стл.23-28 стр.129</t>
  </si>
  <si>
    <t>Ф.F3r разд.3 стл.17 стр.13&gt;=Ф.F3r разд.3 сумма стл.23-28 стр.13</t>
  </si>
  <si>
    <t>Ф.F3r разд.3 стл.17 стр.130&gt;=Ф.F3r разд.3 сумма стл.23-28 стр.130</t>
  </si>
  <si>
    <t>Ф.F3r разд.3 стл.17 стр.131&gt;=Ф.F3r разд.3 сумма стл.23-28 стр.131</t>
  </si>
  <si>
    <t>Ф.F3r разд.3 стл.17 стр.132&gt;=Ф.F3r разд.3 сумма стл.23-28 стр.132</t>
  </si>
  <si>
    <t>Ф.F3r разд.3 стл.17 стр.133&gt;=Ф.F3r разд.3 сумма стл.23-28 стр.133</t>
  </si>
  <si>
    <t>Ф.F3r разд.3 стл.17 стр.134&gt;=Ф.F3r разд.3 сумма стл.23-28 стр.134</t>
  </si>
  <si>
    <t>Ф.F3r разд.3 стл.17 стр.135&gt;=Ф.F3r разд.3 сумма стл.23-28 стр.135</t>
  </si>
  <si>
    <t>Ф.F3r разд.3 стл.17 стр.136&gt;=Ф.F3r разд.3 сумма стл.23-28 стр.136</t>
  </si>
  <si>
    <t>Ф.F3r разд.3 стл.17 стр.137&gt;=Ф.F3r разд.3 сумма стл.23-28 стр.137</t>
  </si>
  <si>
    <t>Ф.F3r разд.3 стл.17 стр.138&gt;=Ф.F3r разд.3 сумма стл.23-28 стр.138</t>
  </si>
  <si>
    <t>Ф.F3r разд.3 стл.17 стр.139&gt;=Ф.F3r разд.3 сумма стл.23-28 стр.139</t>
  </si>
  <si>
    <t>Ф.F3r разд.3 стл.17 стр.14&gt;=Ф.F3r разд.3 сумма стл.23-28 стр.14</t>
  </si>
  <si>
    <t>Ф.F3r разд.3 стл.17 стр.140&gt;=Ф.F3r разд.3 сумма стл.23-28 стр.140</t>
  </si>
  <si>
    <t>Ф.F3r разд.3 стл.17 стр.141&gt;=Ф.F3r разд.3 сумма стл.23-28 стр.141</t>
  </si>
  <si>
    <t>Ф.F3r разд.3 стл.17 стр.142&gt;=Ф.F3r разд.3 сумма стл.23-28 стр.142</t>
  </si>
  <si>
    <t>Ф.F3r разд.3 стл.17 стр.143&gt;=Ф.F3r разд.3 сумма стл.23-28 стр.143</t>
  </si>
  <si>
    <t>Ф.F3r разд.3 стл.17 стр.144&gt;=Ф.F3r разд.3 сумма стл.23-28 стр.144</t>
  </si>
  <si>
    <t>Ф.F3r разд.3 стл.17 стр.145&gt;=Ф.F3r разд.3 сумма стл.23-28 стр.145</t>
  </si>
  <si>
    <t>Ф.F3r разд.3 стл.17 стр.146&gt;=Ф.F3r разд.3 сумма стл.23-28 стр.146</t>
  </si>
  <si>
    <t>Ф.F3r разд.3 стл.17 стр.147&gt;=Ф.F3r разд.3 сумма стл.23-28 стр.147</t>
  </si>
  <si>
    <t>Ф.F3r разд.3 стл.17 стр.148&gt;=Ф.F3r разд.3 сумма стл.23-28 стр.148</t>
  </si>
  <si>
    <t>Ф.F3r разд.3 стл.17 стр.149&gt;=Ф.F3r разд.3 сумма стл.23-28 стр.149</t>
  </si>
  <si>
    <t>Ф.F3r разд.3 стл.17 стр.15&gt;=Ф.F3r разд.3 сумма стл.23-28 стр.15</t>
  </si>
  <si>
    <t>Ф.F3r разд.3 стл.17 стр.150&gt;=Ф.F3r разд.3 сумма стл.23-28 стр.150</t>
  </si>
  <si>
    <t>Ф.F3r разд.3 стл.17 стр.151&gt;=Ф.F3r разд.3 сумма стл.23-28 стр.151</t>
  </si>
  <si>
    <t>Ф.F3r разд.3 стл.17 стр.152&gt;=Ф.F3r разд.3 сумма стл.23-28 стр.152</t>
  </si>
  <si>
    <t>Ф.F3r разд.3 стл.17 стр.153&gt;=Ф.F3r разд.3 сумма стл.23-28 стр.153</t>
  </si>
  <si>
    <t>Ф.F3r разд.3 стл.17 стр.154&gt;=Ф.F3r разд.3 сумма стл.23-28 стр.154</t>
  </si>
  <si>
    <t>Ф.F3r разд.3 стл.17 стр.155&gt;=Ф.F3r разд.3 сумма стл.23-28 стр.155</t>
  </si>
  <si>
    <t>Ф.F3r разд.3 стл.17 стр.156&gt;=Ф.F3r разд.3 сумма стл.23-28 стр.156</t>
  </si>
  <si>
    <t>Ф.F3r разд.3 стл.17 стр.157&gt;=Ф.F3r разд.3 сумма стл.23-28 стр.157</t>
  </si>
  <si>
    <t>Ф.F3r разд.3 стл.17 стр.158&gt;=Ф.F3r разд.3 сумма стл.23-28 стр.158</t>
  </si>
  <si>
    <t>Ф.F3r разд.3 стл.17 стр.159&gt;=Ф.F3r разд.3 сумма стл.23-28 стр.159</t>
  </si>
  <si>
    <t>Ф.F3r разд.3 стл.17 стр.16&gt;=Ф.F3r разд.3 сумма стл.23-28 стр.16</t>
  </si>
  <si>
    <t>Ф.F3r разд.3 стл.17 стр.160&gt;=Ф.F3r разд.3 сумма стл.23-28 стр.160</t>
  </si>
  <si>
    <t>Ф.F3r разд.3 стл.17 стр.161&gt;=Ф.F3r разд.3 сумма стл.23-28 стр.161</t>
  </si>
  <si>
    <t>Ф.F3r разд.3 стл.17 стр.162&gt;=Ф.F3r разд.3 сумма стл.23-28 стр.162</t>
  </si>
  <si>
    <t>Ф.F3r разд.3 стл.17 стр.163&gt;=Ф.F3r разд.3 сумма стл.23-28 стр.163</t>
  </si>
  <si>
    <t>Ф.F3r разд.3 стл.17 стр.164&gt;=Ф.F3r разд.3 сумма стл.23-28 стр.164</t>
  </si>
  <si>
    <t>Ф.F3r разд.3 стл.17 стр.165&gt;=Ф.F3r разд.3 сумма стл.23-28 стр.165</t>
  </si>
  <si>
    <t>Ф.F3r разд.3 стл.17 стр.166&gt;=Ф.F3r разд.3 сумма стл.23-28 стр.166</t>
  </si>
  <si>
    <t>Ф.F3r разд.3 стл.17 стр.167&gt;=Ф.F3r разд.3 сумма стл.23-28 стр.167</t>
  </si>
  <si>
    <t>Ф.F3r разд.3 стл.17 стр.168&gt;=Ф.F3r разд.3 сумма стл.23-28 стр.168</t>
  </si>
  <si>
    <t>Ф.F3r разд.3 стл.17 стр.169&gt;=Ф.F3r разд.3 сумма стл.23-28 стр.169</t>
  </si>
  <si>
    <t>Ф.F3r разд.3 стл.17 стр.17&gt;=Ф.F3r разд.3 сумма стл.23-28 стр.17</t>
  </si>
  <si>
    <t>Ф.F3r разд.3 стл.17 стр.170&gt;=Ф.F3r разд.3 сумма стл.23-28 стр.170</t>
  </si>
  <si>
    <t>Ф.F3r разд.3 стл.17 стр.171&gt;=Ф.F3r разд.3 сумма стл.23-28 стр.171</t>
  </si>
  <si>
    <t>Ф.F3r разд.3 стл.17 стр.172&gt;=Ф.F3r разд.3 сумма стл.23-28 стр.172</t>
  </si>
  <si>
    <t>Ф.F3r разд.3 стл.17 стр.173&gt;=Ф.F3r разд.3 сумма стл.23-28 стр.173</t>
  </si>
  <si>
    <t>Ф.F3r разд.3 стл.17 стр.174&gt;=Ф.F3r разд.3 сумма стл.23-28 стр.174</t>
  </si>
  <si>
    <t>Ф.F3r разд.3 стл.17 стр.175&gt;=Ф.F3r разд.3 сумма стл.23-28 стр.175</t>
  </si>
  <si>
    <t>Ф.F3r разд.3 стл.17 стр.176&gt;=Ф.F3r разд.3 сумма стл.23-28 стр.176</t>
  </si>
  <si>
    <t>Ф.F3r разд.3 стл.17 стр.177&gt;=Ф.F3r разд.3 сумма стл.23-28 стр.177</t>
  </si>
  <si>
    <t>Ф.F3r разд.3 стл.17 стр.178&gt;=Ф.F3r разд.3 сумма стл.23-28 стр.178</t>
  </si>
  <si>
    <t>Ф.F3r разд.3 стл.17 стр.179&gt;=Ф.F3r разд.3 сумма стл.23-28 стр.179</t>
  </si>
  <si>
    <t>Ф.F3r разд.3 стл.17 стр.18&gt;=Ф.F3r разд.3 сумма стл.23-28 стр.18</t>
  </si>
  <si>
    <t>Ф.F3r разд.3 стл.17 стр.180&gt;=Ф.F3r разд.3 сумма стл.23-28 стр.180</t>
  </si>
  <si>
    <t>Ф.F3r разд.3 стл.17 стр.181&gt;=Ф.F3r разд.3 сумма стл.23-28 стр.181</t>
  </si>
  <si>
    <t>Ф.F3r разд.3 стл.17 стр.182&gt;=Ф.F3r разд.3 сумма стл.23-28 стр.182</t>
  </si>
  <si>
    <t>Ф.F3r разд.3 стл.17 стр.183&gt;=Ф.F3r разд.3 сумма стл.23-28 стр.183</t>
  </si>
  <si>
    <t>Ф.F3r разд.3 стл.17 стр.184&gt;=Ф.F3r разд.3 сумма стл.23-28 стр.184</t>
  </si>
  <si>
    <t>Ф.F3r разд.3 стл.17 стр.185&gt;=Ф.F3r разд.3 сумма стл.23-28 стр.185</t>
  </si>
  <si>
    <t>Ф.F3r разд.3 стл.17 стр.186&gt;=Ф.F3r разд.3 сумма стл.23-28 стр.186</t>
  </si>
  <si>
    <t>Ф.F3r разд.3 стл.17 стр.187&gt;=Ф.F3r разд.3 сумма стл.23-28 стр.187</t>
  </si>
  <si>
    <t>Ф.F3r разд.3 стл.17 стр.188&gt;=Ф.F3r разд.3 сумма стл.23-28 стр.188</t>
  </si>
  <si>
    <t>Ф.F3r разд.3 стл.17 стр.189&gt;=Ф.F3r разд.3 сумма стл.23-28 стр.189</t>
  </si>
  <si>
    <t>Ф.F3r разд.3 стл.17 стр.19&gt;=Ф.F3r разд.3 сумма стл.23-28 стр.19</t>
  </si>
  <si>
    <t>Ф.F3r разд.3 стл.17 стр.190&gt;=Ф.F3r разд.3 сумма стл.23-28 стр.190</t>
  </si>
  <si>
    <t>Ф.F3r разд.3 стл.17 стр.191&gt;=Ф.F3r разд.3 сумма стл.23-28 стр.191</t>
  </si>
  <si>
    <t>Ф.F3r разд.3 стл.17 стр.192&gt;=Ф.F3r разд.3 сумма стл.23-28 стр.192</t>
  </si>
  <si>
    <t>Ф.F3r разд.3 стл.17 стр.193&gt;=Ф.F3r разд.3 сумма стл.23-28 стр.193</t>
  </si>
  <si>
    <t>Ф.F3r разд.3 стл.17 стр.194&gt;=Ф.F3r разд.3 сумма стл.23-28 стр.194</t>
  </si>
  <si>
    <t>Ф.F3r разд.3 стл.17 стр.195&gt;=Ф.F3r разд.3 сумма стл.23-28 стр.195</t>
  </si>
  <si>
    <t>Ф.F3r разд.3 стл.17 стр.196&gt;=Ф.F3r разд.3 сумма стл.23-28 стр.196</t>
  </si>
  <si>
    <t>Ф.F3r разд.3 стл.17 стр.197&gt;=Ф.F3r разд.3 сумма стл.23-28 стр.197</t>
  </si>
  <si>
    <t>Ф.F3r разд.3 стл.17 стр.198&gt;=Ф.F3r разд.3 сумма стл.23-28 стр.198</t>
  </si>
  <si>
    <t>Ф.F3r разд.3 стл.17 стр.199&gt;=Ф.F3r разд.3 сумма стл.23-28 стр.199</t>
  </si>
  <si>
    <t>Ф.F3r разд.3 стл.17 стр.2&gt;=Ф.F3r разд.3 сумма стл.23-28 стр.2</t>
  </si>
  <si>
    <t>Ф.F3r разд.3 стл.17 стр.20&gt;=Ф.F3r разд.3 сумма стл.23-28 стр.20</t>
  </si>
  <si>
    <t>Ф.F3r разд.3 стл.17 стр.200&gt;=Ф.F3r разд.3 сумма стл.23-28 стр.200</t>
  </si>
  <si>
    <t>Ф.F3r разд.3 стл.17 стр.201&gt;=Ф.F3r разд.3 сумма стл.23-28 стр.201</t>
  </si>
  <si>
    <t>Ф.F3r разд.3 стл.17 стр.202&gt;=Ф.F3r разд.3 сумма стл.23-28 стр.202</t>
  </si>
  <si>
    <t>Ф.F3r разд.3 стл.17 стр.203&gt;=Ф.F3r разд.3 сумма стл.23-28 стр.203</t>
  </si>
  <si>
    <t>Ф.F3r разд.3 стл.17 стр.204&gt;=Ф.F3r разд.3 сумма стл.23-28 стр.204</t>
  </si>
  <si>
    <t>Ф.F3r разд.3 стл.17 стр.205&gt;=Ф.F3r разд.3 сумма стл.23-28 стр.205</t>
  </si>
  <si>
    <t>Ф.F3r разд.3 стл.17 стр.206&gt;=Ф.F3r разд.3 сумма стл.23-28 стр.206</t>
  </si>
  <si>
    <t>Ф.F3r разд.3 стл.17 стр.207&gt;=Ф.F3r разд.3 сумма стл.23-28 стр.207</t>
  </si>
  <si>
    <t>Ф.F3r разд.3 стл.17 стр.208&gt;=Ф.F3r разд.3 сумма стл.23-28 стр.208</t>
  </si>
  <si>
    <t>Ф.F3r разд.3 стл.17 стр.209&gt;=Ф.F3r разд.3 сумма стл.23-28 стр.209</t>
  </si>
  <si>
    <t>Ф.F3r разд.3 стл.17 стр.21&gt;=Ф.F3r разд.3 сумма стл.23-28 стр.21</t>
  </si>
  <si>
    <t>Ф.F3r разд.3 стл.17 стр.210&gt;=Ф.F3r разд.3 сумма стл.23-28 стр.210</t>
  </si>
  <si>
    <t>Ф.F3r разд.3 стл.17 стр.211&gt;=Ф.F3r разд.3 сумма стл.23-28 стр.211</t>
  </si>
  <si>
    <t>Ф.F3r разд.3 стл.17 стр.212&gt;=Ф.F3r разд.3 сумма стл.23-28 стр.212</t>
  </si>
  <si>
    <t>Ф.F3r разд.3 стл.17 стр.213&gt;=Ф.F3r разд.3 сумма стл.23-28 стр.213</t>
  </si>
  <si>
    <t>Ф.F3r разд.3 стл.17 стр.214&gt;=Ф.F3r разд.3 сумма стл.23-28 стр.214</t>
  </si>
  <si>
    <t>Ф.F3r разд.3 стл.17 стр.215&gt;=Ф.F3r разд.3 сумма стл.23-28 стр.215</t>
  </si>
  <si>
    <t>Ф.F3r разд.3 стл.17 стр.216&gt;=Ф.F3r разд.3 сумма стл.23-28 стр.216</t>
  </si>
  <si>
    <t>Ф.F3r разд.3 стл.17 стр.217&gt;=Ф.F3r разд.3 сумма стл.23-28 стр.217</t>
  </si>
  <si>
    <t>Ф.F3r разд.3 стл.17 стр.218&gt;=Ф.F3r разд.3 сумма стл.23-28 стр.218</t>
  </si>
  <si>
    <t>Ф.F3r разд.3 стл.17 стр.219&gt;=Ф.F3r разд.3 сумма стл.23-28 стр.219</t>
  </si>
  <si>
    <t>Ф.F3r разд.3 стл.17 стр.22&gt;=Ф.F3r разд.3 сумма стл.23-28 стр.22</t>
  </si>
  <si>
    <t>Ф.F3r разд.3 стл.17 стр.220&gt;=Ф.F3r разд.3 сумма стл.23-28 стр.220</t>
  </si>
  <si>
    <t>Ф.F3r разд.3 стл.17 стр.221&gt;=Ф.F3r разд.3 сумма стл.23-28 стр.221</t>
  </si>
  <si>
    <t>Ф.F3r разд.3 стл.17 стр.222&gt;=Ф.F3r разд.3 сумма стл.23-28 стр.222</t>
  </si>
  <si>
    <t>Ф.F3r разд.3 стл.17 стр.223&gt;=Ф.F3r разд.3 сумма стл.23-28 стр.223</t>
  </si>
  <si>
    <t>Ф.F3r разд.3 стл.17 стр.224&gt;=Ф.F3r разд.3 сумма стл.23-28 стр.224</t>
  </si>
  <si>
    <t>Ф.F3r разд.3 стл.17 стр.225&gt;=Ф.F3r разд.3 сумма стл.23-28 стр.225</t>
  </si>
  <si>
    <t>Ф.F3r разд.3 стл.17 стр.226&gt;=Ф.F3r разд.3 сумма стл.23-28 стр.226</t>
  </si>
  <si>
    <t>Ф.F3r разд.3 стл.17 стр.227&gt;=Ф.F3r разд.3 сумма стл.23-28 стр.227</t>
  </si>
  <si>
    <t>Ф.F3r разд.3 стл.17 стр.228&gt;=Ф.F3r разд.3 сумма стл.23-28 стр.228</t>
  </si>
  <si>
    <t>Ф.F3r разд.3 стл.17 стр.229&gt;=Ф.F3r разд.3 сумма стл.23-28 стр.229</t>
  </si>
  <si>
    <t>Ф.F3r разд.3 стл.17 стр.23&gt;=Ф.F3r разд.3 сумма стл.23-28 стр.23</t>
  </si>
  <si>
    <t>Ф.F3r разд.3 стл.17 стр.230&gt;=Ф.F3r разд.3 сумма стл.23-28 стр.230</t>
  </si>
  <si>
    <t>Ф.F3r разд.3 стл.17 стр.231&gt;=Ф.F3r разд.3 сумма стл.23-28 стр.231</t>
  </si>
  <si>
    <t>Ф.F3r разд.3 стл.17 стр.232&gt;=Ф.F3r разд.3 сумма стл.23-28 стр.232</t>
  </si>
  <si>
    <t>Ф.F3r разд.3 стл.17 стр.233&gt;=Ф.F3r разд.3 сумма стл.23-28 стр.233</t>
  </si>
  <si>
    <t>Ф.F3r разд.3 стл.17 стр.234&gt;=Ф.F3r разд.3 сумма стл.23-28 стр.234</t>
  </si>
  <si>
    <t>Ф.F3r разд.3 стл.17 стр.235&gt;=Ф.F3r разд.3 сумма стл.23-28 стр.235</t>
  </si>
  <si>
    <t>Ф.F3r разд.3 стл.17 стр.236&gt;=Ф.F3r разд.3 сумма стл.23-28 стр.236</t>
  </si>
  <si>
    <t>Ф.F3r разд.3 стл.17 стр.237&gt;=Ф.F3r разд.3 сумма стл.23-28 стр.237</t>
  </si>
  <si>
    <t>Ф.F3r разд.3 стл.17 стр.238&gt;=Ф.F3r разд.3 сумма стл.23-28 стр.238</t>
  </si>
  <si>
    <t>Ф.F3r разд.3 стл.17 стр.239&gt;=Ф.F3r разд.3 сумма стл.23-28 стр.239</t>
  </si>
  <si>
    <t>Ф.F3r разд.3 стл.17 стр.24&gt;=Ф.F3r разд.3 сумма стл.23-28 стр.24</t>
  </si>
  <si>
    <t>Ф.F3r разд.3 стл.17 стр.240&gt;=Ф.F3r разд.3 сумма стл.23-28 стр.240</t>
  </si>
  <si>
    <t>Ф.F3r разд.3 стл.17 стр.241&gt;=Ф.F3r разд.3 сумма стл.23-28 стр.241</t>
  </si>
  <si>
    <t>Ф.F3r разд.3 стл.17 стр.242&gt;=Ф.F3r разд.3 сумма стл.23-28 стр.242</t>
  </si>
  <si>
    <t>Ф.F3r разд.3 стл.17 стр.243&gt;=Ф.F3r разд.3 сумма стл.23-28 стр.243</t>
  </si>
  <si>
    <t>Ф.F3r разд.3 стл.17 стр.244&gt;=Ф.F3r разд.3 сумма стл.23-28 стр.244</t>
  </si>
  <si>
    <t>Ф.F3r разд.3 стл.17 стр.245&gt;=Ф.F3r разд.3 сумма стл.23-28 стр.245</t>
  </si>
  <si>
    <t>Ф.F3r разд.3 стл.17 стр.246&gt;=Ф.F3r разд.3 сумма стл.23-28 стр.246</t>
  </si>
  <si>
    <t>Ф.F3r разд.3 стл.17 стр.247&gt;=Ф.F3r разд.3 сумма стл.23-28 стр.247</t>
  </si>
  <si>
    <t>Ф.F3r разд.3 стл.17 стр.248&gt;=Ф.F3r разд.3 сумма стл.23-28 стр.248</t>
  </si>
  <si>
    <t>Ф.F3r разд.3 стл.17 стр.249&gt;=Ф.F3r разд.3 сумма стл.23-28 стр.249</t>
  </si>
  <si>
    <t>Ф.F3r разд.3 стл.17 стр.25&gt;=Ф.F3r разд.3 сумма стл.23-28 стр.25</t>
  </si>
  <si>
    <t>Ф.F3r разд.3 стл.17 стр.250&gt;=Ф.F3r разд.3 сумма стл.23-28 стр.250</t>
  </si>
  <si>
    <t>Ф.F3r разд.3 стл.17 стр.251&gt;=Ф.F3r разд.3 сумма стл.23-28 стр.251</t>
  </si>
  <si>
    <t>Ф.F3r разд.3 стл.17 стр.252&gt;=Ф.F3r разд.3 сумма стл.23-28 стр.252</t>
  </si>
  <si>
    <t>Ф.F3r разд.3 стл.17 стр.253&gt;=Ф.F3r разд.3 сумма стл.23-28 стр.253</t>
  </si>
  <si>
    <t>Ф.F3r разд.3 стл.17 стр.254&gt;=Ф.F3r разд.3 сумма стл.23-28 стр.254</t>
  </si>
  <si>
    <t>Ф.F3r разд.3 стл.17 стр.255&gt;=Ф.F3r разд.3 сумма стл.23-28 стр.255</t>
  </si>
  <si>
    <t>Ф.F3r разд.3 стл.17 стр.256&gt;=Ф.F3r разд.3 сумма стл.23-28 стр.256</t>
  </si>
  <si>
    <t>Ф.F3r разд.3 стл.17 стр.257&gt;=Ф.F3r разд.3 сумма стл.23-28 стр.257</t>
  </si>
  <si>
    <t>Ф.F3r разд.3 стл.17 стр.258&gt;=Ф.F3r разд.3 сумма стл.23-28 стр.258</t>
  </si>
  <si>
    <t>Ф.F3r разд.3 стл.17 стр.259&gt;=Ф.F3r разд.3 сумма стл.23-28 стр.259</t>
  </si>
  <si>
    <t>Ф.F3r разд.3 стл.17 стр.26&gt;=Ф.F3r разд.3 сумма стл.23-28 стр.26</t>
  </si>
  <si>
    <t>Ф.F3r разд.3 стл.17 стр.260&gt;=Ф.F3r разд.3 сумма стл.23-28 стр.260</t>
  </si>
  <si>
    <t>Ф.F3r разд.3 стл.17 стр.261&gt;=Ф.F3r разд.3 сумма стл.23-28 стр.261</t>
  </si>
  <si>
    <t>Ф.F3r разд.3 стл.17 стр.262&gt;=Ф.F3r разд.3 сумма стл.23-28 стр.262</t>
  </si>
  <si>
    <t>Ф.F3r разд.3 стл.17 стр.263&gt;=Ф.F3r разд.3 сумма стл.23-28 стр.263</t>
  </si>
  <si>
    <t>Ф.F3r разд.3 стл.17 стр.264&gt;=Ф.F3r разд.3 сумма стл.23-28 стр.264</t>
  </si>
  <si>
    <t>Ф.F3r разд.3 стл.17 стр.265&gt;=Ф.F3r разд.3 сумма стл.23-28 стр.265</t>
  </si>
  <si>
    <t>Ф.F3r разд.3 стл.17 стр.266&gt;=Ф.F3r разд.3 сумма стл.23-28 стр.266</t>
  </si>
  <si>
    <t>Ф.F3r разд.3 стл.17 стр.267&gt;=Ф.F3r разд.3 сумма стл.23-28 стр.267</t>
  </si>
  <si>
    <t>Ф.F3r разд.3 стл.17 стр.268&gt;=Ф.F3r разд.3 сумма стл.23-28 стр.268</t>
  </si>
  <si>
    <t>Ф.F3r разд.3 стл.17 стр.269&gt;=Ф.F3r разд.3 сумма стл.23-28 стр.269</t>
  </si>
  <si>
    <t>Ф.F3r разд.3 стл.17 стр.27&gt;=Ф.F3r разд.3 сумма стл.23-28 стр.27</t>
  </si>
  <si>
    <t>Ф.F3r разд.3 стл.17 стр.270&gt;=Ф.F3r разд.3 сумма стл.23-28 стр.270</t>
  </si>
  <si>
    <t>Ф.F3r разд.3 стл.17 стр.271&gt;=Ф.F3r разд.3 сумма стл.23-28 стр.271</t>
  </si>
  <si>
    <t>Ф.F3r разд.3 стл.17 стр.272&gt;=Ф.F3r разд.3 сумма стл.23-28 стр.272</t>
  </si>
  <si>
    <t>Ф.F3r разд.3 стл.17 стр.273&gt;=Ф.F3r разд.3 сумма стл.23-28 стр.273</t>
  </si>
  <si>
    <t>Ф.F3r разд.3 стл.17 стр.274&gt;=Ф.F3r разд.3 сумма стл.23-28 стр.274</t>
  </si>
  <si>
    <t>Ф.F3r разд.3 стл.17 стр.275&gt;=Ф.F3r разд.3 сумма стл.23-28 стр.275</t>
  </si>
  <si>
    <t>Ф.F3r разд.3 стл.17 стр.276&gt;=Ф.F3r разд.3 сумма стл.23-28 стр.276</t>
  </si>
  <si>
    <t>Ф.F3r разд.3 стл.17 стр.277&gt;=Ф.F3r разд.3 сумма стл.23-28 стр.277</t>
  </si>
  <si>
    <t>Ф.F3r разд.3 стл.17 стр.278&gt;=Ф.F3r разд.3 сумма стл.23-28 стр.278</t>
  </si>
  <si>
    <t>Ф.F3r разд.3 стл.17 стр.279&gt;=Ф.F3r разд.3 сумма стл.23-28 стр.279</t>
  </si>
  <si>
    <t>Ф.F3r разд.3 стл.17 стр.28&gt;=Ф.F3r разд.3 сумма стл.23-28 стр.28</t>
  </si>
  <si>
    <t>Ф.F3r разд.3 стл.17 стр.280&gt;=Ф.F3r разд.3 сумма стл.23-28 стр.280</t>
  </si>
  <si>
    <t>Ф.F3r разд.3 стл.17 стр.281&gt;=Ф.F3r разд.3 сумма стл.23-28 стр.281</t>
  </si>
  <si>
    <t>Ф.F3r разд.3 стл.17 стр.282&gt;=Ф.F3r разд.3 сумма стл.23-28 стр.282</t>
  </si>
  <si>
    <t>Ф.F3r разд.3 стл.17 стр.283&gt;=Ф.F3r разд.3 сумма стл.23-28 стр.283</t>
  </si>
  <si>
    <t>Ф.F3r разд.3 стл.17 стр.284&gt;=Ф.F3r разд.3 сумма стл.23-28 стр.284</t>
  </si>
  <si>
    <t>Ф.F3r разд.3 стл.17 стр.285&gt;=Ф.F3r разд.3 сумма стл.23-28 стр.285</t>
  </si>
  <si>
    <t>Ф.F3r разд.3 стл.17 стр.286&gt;=Ф.F3r разд.3 сумма стл.23-28 стр.286</t>
  </si>
  <si>
    <t>Ф.F3r разд.3 стл.17 стр.287&gt;=Ф.F3r разд.3 сумма стл.23-28 стр.287</t>
  </si>
  <si>
    <t>Ф.F3r разд.3 стл.17 стр.288&gt;=Ф.F3r разд.3 сумма стл.23-28 стр.288</t>
  </si>
  <si>
    <t>Ф.F3r разд.3 стл.17 стр.289&gt;=Ф.F3r разд.3 сумма стл.23-28 стр.289</t>
  </si>
  <si>
    <t>Ф.F3r разд.3 стл.17 стр.29&gt;=Ф.F3r разд.3 сумма стл.23-28 стр.29</t>
  </si>
  <si>
    <t>Ф.F3r разд.3 стл.17 стр.290&gt;=Ф.F3r разд.3 сумма стл.23-28 стр.290</t>
  </si>
  <si>
    <t>Ф.F3r разд.3 стл.17 стр.291&gt;=Ф.F3r разд.3 сумма стл.23-28 стр.291</t>
  </si>
  <si>
    <t>Ф.F3r разд.3 стл.17 стр.292&gt;=Ф.F3r разд.3 сумма стл.23-28 стр.292</t>
  </si>
  <si>
    <t>Ф.F3r разд.3 стл.17 стр.293&gt;=Ф.F3r разд.3 сумма стл.23-28 стр.293</t>
  </si>
  <si>
    <t>Ф.F3r разд.3 стл.17 стр.294&gt;=Ф.F3r разд.3 сумма стл.23-28 стр.294</t>
  </si>
  <si>
    <t>Ф.F3r разд.3 стл.17 стр.295&gt;=Ф.F3r разд.3 сумма стл.23-28 стр.295</t>
  </si>
  <si>
    <t>Ф.F3r разд.3 стл.17 стр.296&gt;=Ф.F3r разд.3 сумма стл.23-28 стр.296</t>
  </si>
  <si>
    <t>Ф.F3r разд.3 стл.17 стр.297&gt;=Ф.F3r разд.3 сумма стл.23-28 стр.297</t>
  </si>
  <si>
    <t>Ф.F3r разд.3 стл.17 стр.298&gt;=Ф.F3r разд.3 сумма стл.23-28 стр.298</t>
  </si>
  <si>
    <t>Ф.F3r разд.3 стл.17 стр.299&gt;=Ф.F3r разд.3 сумма стл.23-28 стр.299</t>
  </si>
  <si>
    <t>Ф.F3r разд.3 стл.17 стр.3&gt;=Ф.F3r разд.3 сумма стл.23-28 стр.3</t>
  </si>
  <si>
    <t>Ф.F3r разд.3 стл.17 стр.30&gt;=Ф.F3r разд.3 сумма стл.23-28 стр.30</t>
  </si>
  <si>
    <t>Ф.F3r разд.3 стл.17 стр.300&gt;=Ф.F3r разд.3 сумма стл.23-28 стр.300</t>
  </si>
  <si>
    <t>Ф.F3r разд.3 стл.17 стр.301&gt;=Ф.F3r разд.3 сумма стл.23-28 стр.301</t>
  </si>
  <si>
    <t>Ф.F3r разд.3 стл.17 стр.302&gt;=Ф.F3r разд.3 сумма стл.23-28 стр.302</t>
  </si>
  <si>
    <t>Ф.F3r разд.3 стл.17 стр.303&gt;=Ф.F3r разд.3 сумма стл.23-28 стр.303</t>
  </si>
  <si>
    <t>Ф.F3r разд.3 стл.17 стр.304&gt;=Ф.F3r разд.3 сумма стл.23-28 стр.304</t>
  </si>
  <si>
    <t>Ф.F3r разд.3 стл.17 стр.305&gt;=Ф.F3r разд.3 сумма стл.23-28 стр.305</t>
  </si>
  <si>
    <t>Ф.F3r разд.3 стл.17 стр.306&gt;=Ф.F3r разд.3 сумма стл.23-28 стр.306</t>
  </si>
  <si>
    <t>Ф.F3r разд.3 стл.17 стр.307&gt;=Ф.F3r разд.3 сумма стл.23-28 стр.307</t>
  </si>
  <si>
    <t>Ф.F3r разд.3 стл.17 стр.308&gt;=Ф.F3r разд.3 сумма стл.23-28 стр.308</t>
  </si>
  <si>
    <t>Ф.F3r разд.3 стл.17 стр.309&gt;=Ф.F3r разд.3 сумма стл.23-28 стр.309</t>
  </si>
  <si>
    <t>Ф.F3r разд.3 стл.17 стр.31&gt;=Ф.F3r разд.3 сумма стл.23-28 стр.31</t>
  </si>
  <si>
    <t>Ф.F3r разд.3 стл.17 стр.310&gt;=Ф.F3r разд.3 сумма стл.23-28 стр.310</t>
  </si>
  <si>
    <t>Ф.F3r разд.3 стл.17 стр.311&gt;=Ф.F3r разд.3 сумма стл.23-28 стр.311</t>
  </si>
  <si>
    <t>Ф.F3r разд.3 стл.17 стр.312&gt;=Ф.F3r разд.3 сумма стл.23-28 стр.312</t>
  </si>
  <si>
    <t>Ф.F3r разд.3 стл.17 стр.32&gt;=Ф.F3r разд.3 сумма стл.23-28 стр.32</t>
  </si>
  <si>
    <t>Ф.F3r разд.3 стл.17 стр.33&gt;=Ф.F3r разд.3 сумма стл.23-28 стр.33</t>
  </si>
  <si>
    <t>Ф.F3r разд.3 стл.17 стр.34&gt;=Ф.F3r разд.3 сумма стл.23-28 стр.34</t>
  </si>
  <si>
    <t>Ф.F3r разд.3 стл.17 стр.35&gt;=Ф.F3r разд.3 сумма стл.23-28 стр.35</t>
  </si>
  <si>
    <t>Ф.F3r разд.3 стл.17 стр.36&gt;=Ф.F3r разд.3 сумма стл.23-28 стр.36</t>
  </si>
  <si>
    <t>Ф.F3r разд.3 стл.17 стр.37&gt;=Ф.F3r разд.3 сумма стл.23-28 стр.37</t>
  </si>
  <si>
    <t>Ф.F3r разд.3 стл.17 стр.38&gt;=Ф.F3r разд.3 сумма стл.23-28 стр.38</t>
  </si>
  <si>
    <t>Ф.F3r разд.3 стл.17 стр.39&gt;=Ф.F3r разд.3 сумма стл.23-28 стр.39</t>
  </si>
  <si>
    <t>Ф.F3r разд.3 стл.17 стр.4&gt;=Ф.F3r разд.3 сумма стл.23-28 стр.4</t>
  </si>
  <si>
    <t>Ф.F3r разд.3 стл.17 стр.40&gt;=Ф.F3r разд.3 сумма стл.23-28 стр.40</t>
  </si>
  <si>
    <t>Ф.F3r разд.3 стл.17 стр.41&gt;=Ф.F3r разд.3 сумма стл.23-28 стр.41</t>
  </si>
  <si>
    <t>Ф.F3r разд.3 стл.17 стр.42&gt;=Ф.F3r разд.3 сумма стл.23-28 стр.42</t>
  </si>
  <si>
    <t>Ф.F3r разд.3 стл.17 стр.43&gt;=Ф.F3r разд.3 сумма стл.23-28 стр.43</t>
  </si>
  <si>
    <t>Ф.F3r разд.3 стл.17 стр.44&gt;=Ф.F3r разд.3 сумма стл.23-28 стр.44</t>
  </si>
  <si>
    <t>Ф.F3r разд.3 стл.17 стр.45&gt;=Ф.F3r разд.3 сумма стл.23-28 стр.45</t>
  </si>
  <si>
    <t>Ф.F3r разд.3 стл.17 стр.46&gt;=Ф.F3r разд.3 сумма стл.23-28 стр.46</t>
  </si>
  <si>
    <t>Ф.F3r разд.3 стл.17 стр.47&gt;=Ф.F3r разд.3 сумма стл.23-28 стр.47</t>
  </si>
  <si>
    <t>Ф.F3r разд.3 стл.17 стр.48&gt;=Ф.F3r разд.3 сумма стл.23-28 стр.48</t>
  </si>
  <si>
    <t>Ф.F3r разд.3 стл.17 стр.49&gt;=Ф.F3r разд.3 сумма стл.23-28 стр.49</t>
  </si>
  <si>
    <t>Ф.F3r разд.3 стл.17 стр.5&gt;=Ф.F3r разд.3 сумма стл.23-28 стр.5</t>
  </si>
  <si>
    <t>Ф.F3r разд.3 стл.17 стр.50&gt;=Ф.F3r разд.3 сумма стл.23-28 стр.50</t>
  </si>
  <si>
    <t>Ф.F3r разд.3 стл.17 стр.51&gt;=Ф.F3r разд.3 сумма стл.23-28 стр.51</t>
  </si>
  <si>
    <t>Ф.F3r разд.3 стл.17 стр.52&gt;=Ф.F3r разд.3 сумма стл.23-28 стр.52</t>
  </si>
  <si>
    <t>Ф.F3r разд.3 стл.17 стр.53&gt;=Ф.F3r разд.3 сумма стл.23-28 стр.53</t>
  </si>
  <si>
    <t>Ф.F3r разд.3 стл.17 стр.54&gt;=Ф.F3r разд.3 сумма стл.23-28 стр.54</t>
  </si>
  <si>
    <t>Ф.F3r разд.3 стл.17 стр.55&gt;=Ф.F3r разд.3 сумма стл.23-28 стр.55</t>
  </si>
  <si>
    <t>Ф.F3r разд.3 стл.17 стр.56&gt;=Ф.F3r разд.3 сумма стл.23-28 стр.56</t>
  </si>
  <si>
    <t>Ф.F3r разд.3 стл.17 стр.57&gt;=Ф.F3r разд.3 сумма стл.23-28 стр.57</t>
  </si>
  <si>
    <t>Ф.F3r разд.3 стл.17 стр.58&gt;=Ф.F3r разд.3 сумма стл.23-28 стр.58</t>
  </si>
  <si>
    <t>Ф.F3r разд.3 стл.17 стр.59&gt;=Ф.F3r разд.3 сумма стл.23-28 стр.59</t>
  </si>
  <si>
    <t>Ф.F3r разд.3 стл.17 стр.6&gt;=Ф.F3r разд.3 сумма стл.23-28 стр.6</t>
  </si>
  <si>
    <t>Ф.F3r разд.3 стл.17 стр.60&gt;=Ф.F3r разд.3 сумма стл.23-28 стр.60</t>
  </si>
  <si>
    <t>Ф.F3r разд.3 стл.17 стр.61&gt;=Ф.F3r разд.3 сумма стл.23-28 стр.61</t>
  </si>
  <si>
    <t>Ф.F3r разд.3 стл.17 стр.62&gt;=Ф.F3r разд.3 сумма стл.23-28 стр.62</t>
  </si>
  <si>
    <t>Ф.F3r разд.3 стл.17 стр.63&gt;=Ф.F3r разд.3 сумма стл.23-28 стр.63</t>
  </si>
  <si>
    <t>Ф.F3r разд.3 стл.17 стр.64&gt;=Ф.F3r разд.3 сумма стл.23-28 стр.64</t>
  </si>
  <si>
    <t>Ф.F3r разд.3 стл.17 стр.65&gt;=Ф.F3r разд.3 сумма стл.23-28 стр.65</t>
  </si>
  <si>
    <t>Ф.F3r разд.3 стл.17 стр.66&gt;=Ф.F3r разд.3 сумма стл.23-28 стр.66</t>
  </si>
  <si>
    <t>Ф.F3r разд.3 стл.17 стр.67&gt;=Ф.F3r разд.3 сумма стл.23-28 стр.67</t>
  </si>
  <si>
    <t>Ф.F3r разд.3 стл.17 стр.68&gt;=Ф.F3r разд.3 сумма стл.23-28 стр.68</t>
  </si>
  <si>
    <t>Ф.F3r разд.3 стл.17 стр.69&gt;=Ф.F3r разд.3 сумма стл.23-28 стр.69</t>
  </si>
  <si>
    <t>Ф.F3r разд.3 стл.17 стр.7&gt;=Ф.F3r разд.3 сумма стл.23-28 стр.7</t>
  </si>
  <si>
    <t>Ф.F3r разд.3 стл.17 стр.70&gt;=Ф.F3r разд.3 сумма стл.23-28 стр.70</t>
  </si>
  <si>
    <t>Ф.F3r разд.3 стл.17 стр.71&gt;=Ф.F3r разд.3 сумма стл.23-28 стр.71</t>
  </si>
  <si>
    <t>Ф.F3r разд.3 стл.17 стр.72&gt;=Ф.F3r разд.3 сумма стл.23-28 стр.72</t>
  </si>
  <si>
    <t>Ф.F3r разд.3 стл.17 стр.73&gt;=Ф.F3r разд.3 сумма стл.23-28 стр.73</t>
  </si>
  <si>
    <t>Ф.F3r разд.3 стл.17 стр.74&gt;=Ф.F3r разд.3 сумма стл.23-28 стр.74</t>
  </si>
  <si>
    <t>Ф.F3r разд.3 стл.17 стр.75&gt;=Ф.F3r разд.3 сумма стл.23-28 стр.75</t>
  </si>
  <si>
    <t>Ф.F3r разд.3 стл.17 стр.76&gt;=Ф.F3r разд.3 сумма стл.23-28 стр.76</t>
  </si>
  <si>
    <t>Ф.F3r разд.3 стл.17 стр.77&gt;=Ф.F3r разд.3 сумма стл.23-28 стр.77</t>
  </si>
  <si>
    <t>Ф.F3r разд.3 стл.17 стр.78&gt;=Ф.F3r разд.3 сумма стл.23-28 стр.78</t>
  </si>
  <si>
    <t>Ф.F3r разд.3 стл.17 стр.79&gt;=Ф.F3r разд.3 сумма стл.23-28 стр.79</t>
  </si>
  <si>
    <t>Ф.F3r разд.3 стл.17 стр.8&gt;=Ф.F3r разд.3 сумма стл.23-28 стр.8</t>
  </si>
  <si>
    <t>Ф.F3r разд.3 стл.17 стр.80&gt;=Ф.F3r разд.3 сумма стл.23-28 стр.80</t>
  </si>
  <si>
    <t>Ф.F3r разд.3 стл.17 стр.81&gt;=Ф.F3r разд.3 сумма стл.23-28 стр.81</t>
  </si>
  <si>
    <t>Ф.F3r разд.3 стл.17 стр.82&gt;=Ф.F3r разд.3 сумма стл.23-28 стр.82</t>
  </si>
  <si>
    <t>Ф.F3r разд.3 стл.17 стр.83&gt;=Ф.F3r разд.3 сумма стл.23-28 стр.83</t>
  </si>
  <si>
    <t>Ф.F3r разд.3 стл.17 стр.84&gt;=Ф.F3r разд.3 сумма стл.23-28 стр.84</t>
  </si>
  <si>
    <t>Ф.F3r разд.3 стл.17 стр.85&gt;=Ф.F3r разд.3 сумма стл.23-28 стр.85</t>
  </si>
  <si>
    <t>Ф.F3r разд.3 стл.17 стр.86&gt;=Ф.F3r разд.3 сумма стл.23-28 стр.86</t>
  </si>
  <si>
    <t>Ф.F3r разд.3 стл.17 стр.87&gt;=Ф.F3r разд.3 сумма стл.23-28 стр.87</t>
  </si>
  <si>
    <t>Ф.F3r разд.3 стл.17 стр.88&gt;=Ф.F3r разд.3 сумма стл.23-28 стр.88</t>
  </si>
  <si>
    <t>Ф.F3r разд.3 стл.17 стр.89&gt;=Ф.F3r разд.3 сумма стл.23-28 стр.89</t>
  </si>
  <si>
    <t>Ф.F3r разд.3 стл.17 стр.9&gt;=Ф.F3r разд.3 сумма стл.23-28 стр.9</t>
  </si>
  <si>
    <t>Ф.F3r разд.3 стл.17 стр.90&gt;=Ф.F3r разд.3 сумма стл.23-28 стр.90</t>
  </si>
  <si>
    <t>Ф.F3r разд.3 стл.17 стр.91&gt;=Ф.F3r разд.3 сумма стл.23-28 стр.91</t>
  </si>
  <si>
    <t>Ф.F3r разд.3 стл.17 стр.92&gt;=Ф.F3r разд.3 сумма стл.23-28 стр.92</t>
  </si>
  <si>
    <t>Ф.F3r разд.3 стл.17 стр.93&gt;=Ф.F3r разд.3 сумма стл.23-28 стр.93</t>
  </si>
  <si>
    <t>Ф.F3r разд.3 стл.17 стр.94&gt;=Ф.F3r разд.3 сумма стл.23-28 стр.94</t>
  </si>
  <si>
    <t>Ф.F3r разд.3 стл.17 стр.95&gt;=Ф.F3r разд.3 сумма стл.23-28 стр.95</t>
  </si>
  <si>
    <t>Ф.F3r разд.3 стл.17 стр.96&gt;=Ф.F3r разд.3 сумма стл.23-28 стр.96</t>
  </si>
  <si>
    <t>Ф.F3r разд.3 стл.17 стр.97&gt;=Ф.F3r разд.3 сумма стл.23-28 стр.97</t>
  </si>
  <si>
    <t>Ф.F3r разд.3 стл.17 стр.98&gt;=Ф.F3r разд.3 сумма стл.23-28 стр.98</t>
  </si>
  <si>
    <t>Ф.F3r разд.3 стл.17 стр.99&gt;=Ф.F3r разд.3 сумма стл.23-28 стр.99</t>
  </si>
  <si>
    <t>Ф.F3r разд.3 стл.13 стр.1&gt;=Ф.F3r разд.3 стл.14 стр.1</t>
  </si>
  <si>
    <t>Ф.F3r разд.3 стл.13 стр.10&gt;=Ф.F3r разд.3 стл.14 стр.10</t>
  </si>
  <si>
    <t>Ф.F3r разд.3 стл.13 стр.100&gt;=Ф.F3r разд.3 стл.14 стр.100</t>
  </si>
  <si>
    <t>Ф.F3r разд.3 стл.13 стр.101&gt;=Ф.F3r разд.3 стл.14 стр.101</t>
  </si>
  <si>
    <t>Ф.F3r разд.3 стл.13 стр.102&gt;=Ф.F3r разд.3 стл.14 стр.102</t>
  </si>
  <si>
    <t>Ф.F3r разд.3 стл.13 стр.103&gt;=Ф.F3r разд.3 стл.14 стр.103</t>
  </si>
  <si>
    <t>Ф.F3r разд.3 стл.13 стр.104&gt;=Ф.F3r разд.3 стл.14 стр.104</t>
  </si>
  <si>
    <t>Ф.F3r разд.3 стл.13 стр.105&gt;=Ф.F3r разд.3 стл.14 стр.105</t>
  </si>
  <si>
    <t>Ф.F3r разд.3 стл.13 стр.106&gt;=Ф.F3r разд.3 стл.14 стр.106</t>
  </si>
  <si>
    <t>Ф.F3r разд.3 стл.13 стр.107&gt;=Ф.F3r разд.3 стл.14 стр.107</t>
  </si>
  <si>
    <t>Ф.F3r разд.3 стл.13 стр.108&gt;=Ф.F3r разд.3 стл.14 стр.108</t>
  </si>
  <si>
    <t>Ф.F3r разд.3 стл.13 стр.109&gt;=Ф.F3r разд.3 стл.14 стр.109</t>
  </si>
  <si>
    <t>Ф.F3r разд.3 стл.13 стр.11&gt;=Ф.F3r разд.3 стл.14 стр.11</t>
  </si>
  <si>
    <t>Ф.F3r разд.3 стл.13 стр.110&gt;=Ф.F3r разд.3 стл.14 стр.110</t>
  </si>
  <si>
    <t>Ф.F3r разд.3 стл.13 стр.111&gt;=Ф.F3r разд.3 стл.14 стр.111</t>
  </si>
  <si>
    <t>Ф.F3r разд.3 стл.13 стр.112&gt;=Ф.F3r разд.3 стл.14 стр.112</t>
  </si>
  <si>
    <t>Ф.F3r разд.3 стл.13 стр.113&gt;=Ф.F3r разд.3 стл.14 стр.113</t>
  </si>
  <si>
    <t>Ф.F3r разд.3 стл.13 стр.114&gt;=Ф.F3r разд.3 стл.14 стр.114</t>
  </si>
  <si>
    <t>Ф.F3r разд.3 стл.13 стр.115&gt;=Ф.F3r разд.3 стл.14 стр.115</t>
  </si>
  <si>
    <t>Ф.F3r разд.3 стл.13 стр.116&gt;=Ф.F3r разд.3 стл.14 стр.116</t>
  </si>
  <si>
    <t>Ф.F3r разд.3 стл.13 стр.117&gt;=Ф.F3r разд.3 стл.14 стр.117</t>
  </si>
  <si>
    <t>Ф.F3r разд.3 стл.13 стр.118&gt;=Ф.F3r разд.3 стл.14 стр.118</t>
  </si>
  <si>
    <t>Ф.F3r разд.3 стл.13 стр.119&gt;=Ф.F3r разд.3 стл.14 стр.119</t>
  </si>
  <si>
    <t>Ф.F3r разд.3 стл.13 стр.12&gt;=Ф.F3r разд.3 стл.14 стр.12</t>
  </si>
  <si>
    <t>Ф.F3r разд.3 стл.13 стр.120&gt;=Ф.F3r разд.3 стл.14 стр.120</t>
  </si>
  <si>
    <t>Ф.F3r разд.3 стл.13 стр.121&gt;=Ф.F3r разд.3 стл.14 стр.121</t>
  </si>
  <si>
    <t>Ф.F3r разд.3 стл.13 стр.122&gt;=Ф.F3r разд.3 стл.14 стр.122</t>
  </si>
  <si>
    <t>Ф.F3r разд.3 стл.13 стр.123&gt;=Ф.F3r разд.3 стл.14 стр.123</t>
  </si>
  <si>
    <t>Ф.F3r разд.3 стл.13 стр.124&gt;=Ф.F3r разд.3 стл.14 стр.124</t>
  </si>
  <si>
    <t>Ф.F3r разд.3 стл.13 стр.125&gt;=Ф.F3r разд.3 стл.14 стр.125</t>
  </si>
  <si>
    <t>Ф.F3r разд.3 стл.13 стр.126&gt;=Ф.F3r разд.3 стл.14 стр.126</t>
  </si>
  <si>
    <t>Ф.F3r разд.3 стл.13 стр.127&gt;=Ф.F3r разд.3 стл.14 стр.127</t>
  </si>
  <si>
    <t>Ф.F3r разд.3 стл.13 стр.128&gt;=Ф.F3r разд.3 стл.14 стр.128</t>
  </si>
  <si>
    <t>Ф.F3r разд.3 стл.13 стр.129&gt;=Ф.F3r разд.3 стл.14 стр.129</t>
  </si>
  <si>
    <t>Ф.F3r разд.3 стл.13 стр.13&gt;=Ф.F3r разд.3 стл.14 стр.13</t>
  </si>
  <si>
    <t>Ф.F3r разд.3 стл.13 стр.130&gt;=Ф.F3r разд.3 стл.14 стр.130</t>
  </si>
  <si>
    <t>Ф.F3r разд.3 стл.13 стр.131&gt;=Ф.F3r разд.3 стл.14 стр.131</t>
  </si>
  <si>
    <t>Ф.F3r разд.3 стл.13 стр.132&gt;=Ф.F3r разд.3 стл.14 стр.132</t>
  </si>
  <si>
    <t>Ф.F3r разд.3 стл.13 стр.133&gt;=Ф.F3r разд.3 стл.14 стр.133</t>
  </si>
  <si>
    <t>Ф.F3r разд.3 стл.13 стр.134&gt;=Ф.F3r разд.3 стл.14 стр.134</t>
  </si>
  <si>
    <t>Ф.F3r разд.3 стл.13 стр.135&gt;=Ф.F3r разд.3 стл.14 стр.135</t>
  </si>
  <si>
    <t>Ф.F3r разд.3 стл.13 стр.136&gt;=Ф.F3r разд.3 стл.14 стр.136</t>
  </si>
  <si>
    <t>Ф.F3r разд.3 стл.13 стр.137&gt;=Ф.F3r разд.3 стл.14 стр.137</t>
  </si>
  <si>
    <t>Ф.F3r разд.3 стл.13 стр.138&gt;=Ф.F3r разд.3 стл.14 стр.138</t>
  </si>
  <si>
    <t>Ф.F3r разд.3 стл.13 стр.139&gt;=Ф.F3r разд.3 стл.14 стр.139</t>
  </si>
  <si>
    <t>Ф.F3r разд.3 стл.13 стр.14&gt;=Ф.F3r разд.3 стл.14 стр.14</t>
  </si>
  <si>
    <t>Ф.F3r разд.3 стл.13 стр.140&gt;=Ф.F3r разд.3 стл.14 стр.140</t>
  </si>
  <si>
    <t>Ф.F3r разд.3 стл.13 стр.141&gt;=Ф.F3r разд.3 стл.14 стр.141</t>
  </si>
  <si>
    <t>Ф.F3r разд.3 стл.13 стр.142&gt;=Ф.F3r разд.3 стл.14 стр.142</t>
  </si>
  <si>
    <t>Ф.F3r разд.3 стл.13 стр.143&gt;=Ф.F3r разд.3 стл.14 стр.143</t>
  </si>
  <si>
    <t>Ф.F3r разд.3 стл.13 стр.144&gt;=Ф.F3r разд.3 стл.14 стр.144</t>
  </si>
  <si>
    <t>Ф.F3r разд.3 стл.13 стр.145&gt;=Ф.F3r разд.3 стл.14 стр.145</t>
  </si>
  <si>
    <t>Ф.F3r разд.3 стл.13 стр.146&gt;=Ф.F3r разд.3 стл.14 стр.146</t>
  </si>
  <si>
    <t>Ф.F3r разд.3 стл.13 стр.147&gt;=Ф.F3r разд.3 стл.14 стр.147</t>
  </si>
  <si>
    <t>Ф.F3r разд.3 стл.13 стр.148&gt;=Ф.F3r разд.3 стл.14 стр.148</t>
  </si>
  <si>
    <t>Ф.F3r разд.3 стл.13 стр.149&gt;=Ф.F3r разд.3 стл.14 стр.149</t>
  </si>
  <si>
    <t>Ф.F3r разд.3 стл.13 стр.15&gt;=Ф.F3r разд.3 стл.14 стр.15</t>
  </si>
  <si>
    <t>Ф.F3r разд.3 стл.13 стр.150&gt;=Ф.F3r разд.3 стл.14 стр.150</t>
  </si>
  <si>
    <t>Ф.F3r разд.3 стл.13 стр.151&gt;=Ф.F3r разд.3 стл.14 стр.151</t>
  </si>
  <si>
    <t>Ф.F3r разд.3 стл.13 стр.152&gt;=Ф.F3r разд.3 стл.14 стр.152</t>
  </si>
  <si>
    <t>Ф.F3r разд.3 стл.13 стр.153&gt;=Ф.F3r разд.3 стл.14 стр.153</t>
  </si>
  <si>
    <t>Ф.F3r разд.3 стл.13 стр.154&gt;=Ф.F3r разд.3 стл.14 стр.154</t>
  </si>
  <si>
    <t>Ф.F3r разд.3 стл.13 стр.155&gt;=Ф.F3r разд.3 стл.14 стр.155</t>
  </si>
  <si>
    <t>Ф.F3r разд.3 стл.13 стр.156&gt;=Ф.F3r разд.3 стл.14 стр.156</t>
  </si>
  <si>
    <t>Ф.F3r разд.3 стл.13 стр.157&gt;=Ф.F3r разд.3 стл.14 стр.157</t>
  </si>
  <si>
    <t>Ф.F3r разд.3 стл.13 стр.158&gt;=Ф.F3r разд.3 стл.14 стр.158</t>
  </si>
  <si>
    <t>Ф.F3r разд.3 стл.13 стр.159&gt;=Ф.F3r разд.3 стл.14 стр.159</t>
  </si>
  <si>
    <t>Ф.F3r разд.3 стл.13 стр.16&gt;=Ф.F3r разд.3 стл.14 стр.16</t>
  </si>
  <si>
    <t>Ф.F3r разд.3 стл.13 стр.160&gt;=Ф.F3r разд.3 стл.14 стр.160</t>
  </si>
  <si>
    <t>Ф.F3r разд.3 стл.13 стр.161&gt;=Ф.F3r разд.3 стл.14 стр.161</t>
  </si>
  <si>
    <t>Ф.F3r разд.3 стл.13 стр.162&gt;=Ф.F3r разд.3 стл.14 стр.162</t>
  </si>
  <si>
    <t>Ф.F3r разд.3 стл.13 стр.163&gt;=Ф.F3r разд.3 стл.14 стр.163</t>
  </si>
  <si>
    <t>Ф.F3r разд.3 стл.13 стр.164&gt;=Ф.F3r разд.3 стл.14 стр.164</t>
  </si>
  <si>
    <t>Ф.F3r разд.3 стл.13 стр.165&gt;=Ф.F3r разд.3 стл.14 стр.165</t>
  </si>
  <si>
    <t>Ф.F3r разд.3 стл.13 стр.166&gt;=Ф.F3r разд.3 стл.14 стр.166</t>
  </si>
  <si>
    <t>Ф.F3r разд.3 стл.13 стр.167&gt;=Ф.F3r разд.3 стл.14 стр.167</t>
  </si>
  <si>
    <t>Ф.F3r разд.3 стл.13 стр.168&gt;=Ф.F3r разд.3 стл.14 стр.168</t>
  </si>
  <si>
    <t>Ф.F3r разд.3 стл.13 стр.169&gt;=Ф.F3r разд.3 стл.14 стр.169</t>
  </si>
  <si>
    <t>Ф.F3r разд.3 стл.13 стр.17&gt;=Ф.F3r разд.3 стл.14 стр.17</t>
  </si>
  <si>
    <t>Ф.F3r разд.3 стл.13 стр.170&gt;=Ф.F3r разд.3 стл.14 стр.170</t>
  </si>
  <si>
    <t>Ф.F3r разд.3 стл.13 стр.171&gt;=Ф.F3r разд.3 стл.14 стр.171</t>
  </si>
  <si>
    <t>Ф.F3r разд.3 стл.13 стр.172&gt;=Ф.F3r разд.3 стл.14 стр.172</t>
  </si>
  <si>
    <t>Ф.F3r разд.3 стл.13 стр.173&gt;=Ф.F3r разд.3 стл.14 стр.173</t>
  </si>
  <si>
    <t>Ф.F3r разд.3 стл.13 стр.174&gt;=Ф.F3r разд.3 стл.14 стр.174</t>
  </si>
  <si>
    <t>Ф.F3r разд.3 стл.13 стр.175&gt;=Ф.F3r разд.3 стл.14 стр.175</t>
  </si>
  <si>
    <t>Ф.F3r разд.3 стл.13 стр.176&gt;=Ф.F3r разд.3 стл.14 стр.176</t>
  </si>
  <si>
    <t>Ф.F3r разд.3 стл.13 стр.177&gt;=Ф.F3r разд.3 стл.14 стр.177</t>
  </si>
  <si>
    <t>Ф.F3r разд.3 стл.13 стр.178&gt;=Ф.F3r разд.3 стл.14 стр.178</t>
  </si>
  <si>
    <t>Ф.F3r разд.3 стл.13 стр.179&gt;=Ф.F3r разд.3 стл.14 стр.179</t>
  </si>
  <si>
    <t>Ф.F3r разд.3 стл.13 стр.18&gt;=Ф.F3r разд.3 стл.14 стр.18</t>
  </si>
  <si>
    <t>Ф.F3r разд.3 стл.13 стр.180&gt;=Ф.F3r разд.3 стл.14 стр.180</t>
  </si>
  <si>
    <t>Ф.F3r разд.3 стл.13 стр.181&gt;=Ф.F3r разд.3 стл.14 стр.181</t>
  </si>
  <si>
    <t>Ф.F3r разд.3 стл.13 стр.182&gt;=Ф.F3r разд.3 стл.14 стр.182</t>
  </si>
  <si>
    <t>Ф.F3r разд.3 стл.13 стр.183&gt;=Ф.F3r разд.3 стл.14 стр.183</t>
  </si>
  <si>
    <t>Ф.F3r разд.3 стл.13 стр.184&gt;=Ф.F3r разд.3 стл.14 стр.184</t>
  </si>
  <si>
    <t>Ф.F3r разд.3 стл.13 стр.185&gt;=Ф.F3r разд.3 стл.14 стр.185</t>
  </si>
  <si>
    <t>Ф.F3r разд.3 стл.13 стр.186&gt;=Ф.F3r разд.3 стл.14 стр.186</t>
  </si>
  <si>
    <t>Ф.F3r разд.3 стл.13 стр.187&gt;=Ф.F3r разд.3 стл.14 стр.187</t>
  </si>
  <si>
    <t>Ф.F3r разд.3 стл.13 стр.188&gt;=Ф.F3r разд.3 стл.14 стр.188</t>
  </si>
  <si>
    <t>Ф.F3r разд.3 стл.13 стр.189&gt;=Ф.F3r разд.3 стл.14 стр.189</t>
  </si>
  <si>
    <t>Ф.F3r разд.3 стл.13 стр.19&gt;=Ф.F3r разд.3 стл.14 стр.19</t>
  </si>
  <si>
    <t>Ф.F3r разд.3 стл.13 стр.190&gt;=Ф.F3r разд.3 стл.14 стр.190</t>
  </si>
  <si>
    <t>Ф.F3r разд.3 стл.13 стр.191&gt;=Ф.F3r разд.3 стл.14 стр.191</t>
  </si>
  <si>
    <t>Ф.F3r разд.3 стл.13 стр.192&gt;=Ф.F3r разд.3 стл.14 стр.192</t>
  </si>
  <si>
    <t>Ф.F3r разд.3 стл.13 стр.193&gt;=Ф.F3r разд.3 стл.14 стр.193</t>
  </si>
  <si>
    <t>Ф.F3r разд.3 стл.13 стр.194&gt;=Ф.F3r разд.3 стл.14 стр.194</t>
  </si>
  <si>
    <t>Ф.F3r разд.3 стл.13 стр.195&gt;=Ф.F3r разд.3 стл.14 стр.195</t>
  </si>
  <si>
    <t>Ф.F3r разд.3 стл.13 стр.196&gt;=Ф.F3r разд.3 стл.14 стр.196</t>
  </si>
  <si>
    <t>Ф.F3r разд.3 стл.13 стр.197&gt;=Ф.F3r разд.3 стл.14 стр.197</t>
  </si>
  <si>
    <t>Ф.F3r разд.3 стл.13 стр.198&gt;=Ф.F3r разд.3 стл.14 стр.198</t>
  </si>
  <si>
    <t>Ф.F3r разд.3 стл.13 стр.199&gt;=Ф.F3r разд.3 стл.14 стр.199</t>
  </si>
  <si>
    <t>Ф.F3r разд.3 стл.13 стр.2&gt;=Ф.F3r разд.3 стл.14 стр.2</t>
  </si>
  <si>
    <t>Ф.F3r разд.3 стл.13 стр.20&gt;=Ф.F3r разд.3 стл.14 стр.20</t>
  </si>
  <si>
    <t>Ф.F3r разд.3 стл.13 стр.200&gt;=Ф.F3r разд.3 стл.14 стр.200</t>
  </si>
  <si>
    <t>Ф.F3r разд.3 стл.13 стр.201&gt;=Ф.F3r разд.3 стл.14 стр.201</t>
  </si>
  <si>
    <t>Ф.F3r разд.3 стл.13 стр.202&gt;=Ф.F3r разд.3 стл.14 стр.202</t>
  </si>
  <si>
    <t>Ф.F3r разд.3 стл.13 стр.203&gt;=Ф.F3r разд.3 стл.14 стр.203</t>
  </si>
  <si>
    <t>Ф.F3r разд.3 стл.13 стр.204&gt;=Ф.F3r разд.3 стл.14 стр.204</t>
  </si>
  <si>
    <t>Ф.F3r разд.3 стл.13 стр.205&gt;=Ф.F3r разд.3 стл.14 стр.205</t>
  </si>
  <si>
    <t>Ф.F3r разд.3 стл.13 стр.206&gt;=Ф.F3r разд.3 стл.14 стр.206</t>
  </si>
  <si>
    <t>Ф.F3r разд.3 стл.13 стр.207&gt;=Ф.F3r разд.3 стл.14 стр.207</t>
  </si>
  <si>
    <t>Ф.F3r разд.3 стл.13 стр.208&gt;=Ф.F3r разд.3 стл.14 стр.208</t>
  </si>
  <si>
    <t>Ф.F3r разд.3 стл.13 стр.209&gt;=Ф.F3r разд.3 стл.14 стр.209</t>
  </si>
  <si>
    <t>Ф.F3r разд.3 стл.13 стр.21&gt;=Ф.F3r разд.3 стл.14 стр.21</t>
  </si>
  <si>
    <t>Ф.F3r разд.3 стл.13 стр.210&gt;=Ф.F3r разд.3 стл.14 стр.210</t>
  </si>
  <si>
    <t>Ф.F3r разд.3 стл.13 стр.211&gt;=Ф.F3r разд.3 стл.14 стр.211</t>
  </si>
  <si>
    <t>Ф.F3r разд.3 стл.13 стр.212&gt;=Ф.F3r разд.3 стл.14 стр.212</t>
  </si>
  <si>
    <t>Ф.F3r разд.3 стл.13 стр.213&gt;=Ф.F3r разд.3 стл.14 стр.213</t>
  </si>
  <si>
    <t>Ф.F3r разд.3 стл.13 стр.214&gt;=Ф.F3r разд.3 стл.14 стр.214</t>
  </si>
  <si>
    <t>Ф.F3r разд.3 стл.13 стр.215&gt;=Ф.F3r разд.3 стл.14 стр.215</t>
  </si>
  <si>
    <t>Ф.F3r разд.3 стл.13 стр.216&gt;=Ф.F3r разд.3 стл.14 стр.216</t>
  </si>
  <si>
    <t>Ф.F3r разд.3 стл.13 стр.217&gt;=Ф.F3r разд.3 стл.14 стр.217</t>
  </si>
  <si>
    <t>Ф.F3r разд.3 стл.13 стр.218&gt;=Ф.F3r разд.3 стл.14 стр.218</t>
  </si>
  <si>
    <t>Ф.F3r разд.3 стл.13 стр.219&gt;=Ф.F3r разд.3 стл.14 стр.219</t>
  </si>
  <si>
    <t>Ф.F3r разд.3 стл.13 стр.22&gt;=Ф.F3r разд.3 стл.14 стр.22</t>
  </si>
  <si>
    <t>Ф.F3r разд.3 стл.13 стр.220&gt;=Ф.F3r разд.3 стл.14 стр.220</t>
  </si>
  <si>
    <t>Ф.F3r разд.3 стл.13 стр.221&gt;=Ф.F3r разд.3 стл.14 стр.221</t>
  </si>
  <si>
    <t>Ф.F3r разд.3 стл.13 стр.222&gt;=Ф.F3r разд.3 стл.14 стр.222</t>
  </si>
  <si>
    <t>Ф.F3r разд.3 стл.13 стр.223&gt;=Ф.F3r разд.3 стл.14 стр.223</t>
  </si>
  <si>
    <t>Ф.F3r разд.3 стл.13 стр.224&gt;=Ф.F3r разд.3 стл.14 стр.224</t>
  </si>
  <si>
    <t>Ф.F3r разд.3 стл.13 стр.225&gt;=Ф.F3r разд.3 стл.14 стр.225</t>
  </si>
  <si>
    <t>Ф.F3r разд.3 стл.13 стр.226&gt;=Ф.F3r разд.3 стл.14 стр.226</t>
  </si>
  <si>
    <t>Ф.F3r разд.3 стл.13 стр.227&gt;=Ф.F3r разд.3 стл.14 стр.227</t>
  </si>
  <si>
    <t>Ф.F3r разд.3 стл.13 стр.228&gt;=Ф.F3r разд.3 стл.14 стр.228</t>
  </si>
  <si>
    <t>Ф.F3r разд.3 стл.13 стр.229&gt;=Ф.F3r разд.3 стл.14 стр.229</t>
  </si>
  <si>
    <t>Ф.F3r разд.3 стл.13 стр.23&gt;=Ф.F3r разд.3 стл.14 стр.23</t>
  </si>
  <si>
    <t>Ф.F3r разд.3 стл.13 стр.230&gt;=Ф.F3r разд.3 стл.14 стр.230</t>
  </si>
  <si>
    <t>Ф.F3r разд.3 стл.13 стр.231&gt;=Ф.F3r разд.3 стл.14 стр.231</t>
  </si>
  <si>
    <t>Ф.F3r разд.3 стл.13 стр.232&gt;=Ф.F3r разд.3 стл.14 стр.232</t>
  </si>
  <si>
    <t>Ф.F3r разд.3 стл.13 стр.233&gt;=Ф.F3r разд.3 стл.14 стр.233</t>
  </si>
  <si>
    <t>Ф.F3r разд.3 стл.13 стр.234&gt;=Ф.F3r разд.3 стл.14 стр.234</t>
  </si>
  <si>
    <t>Ф.F3r разд.3 стл.13 стр.235&gt;=Ф.F3r разд.3 стл.14 стр.235</t>
  </si>
  <si>
    <t>Ф.F3r разд.3 стл.13 стр.236&gt;=Ф.F3r разд.3 стл.14 стр.236</t>
  </si>
  <si>
    <t>Ф.F3r разд.3 стл.13 стр.237&gt;=Ф.F3r разд.3 стл.14 стр.237</t>
  </si>
  <si>
    <t>Ф.F3r разд.3 стл.13 стр.238&gt;=Ф.F3r разд.3 стл.14 стр.238</t>
  </si>
  <si>
    <t>Ф.F3r разд.3 стл.13 стр.239&gt;=Ф.F3r разд.3 стл.14 стр.239</t>
  </si>
  <si>
    <t>Ф.F3r разд.3 стл.13 стр.24&gt;=Ф.F3r разд.3 стл.14 стр.24</t>
  </si>
  <si>
    <t>Ф.F3r разд.3 стл.13 стр.240&gt;=Ф.F3r разд.3 стл.14 стр.240</t>
  </si>
  <si>
    <t>Ф.F3r разд.3 стл.13 стр.241&gt;=Ф.F3r разд.3 стл.14 стр.241</t>
  </si>
  <si>
    <t>Ф.F3r разд.3 стл.13 стр.242&gt;=Ф.F3r разд.3 стл.14 стр.242</t>
  </si>
  <si>
    <t>Ф.F3r разд.3 стл.13 стр.243&gt;=Ф.F3r разд.3 стл.14 стр.243</t>
  </si>
  <si>
    <t>Ф.F3r разд.3 стл.13 стр.244&gt;=Ф.F3r разд.3 стл.14 стр.244</t>
  </si>
  <si>
    <t>Ф.F3r разд.3 стл.13 стр.245&gt;=Ф.F3r разд.3 стл.14 стр.245</t>
  </si>
  <si>
    <t>Ф.F3r разд.3 стл.13 стр.246&gt;=Ф.F3r разд.3 стл.14 стр.246</t>
  </si>
  <si>
    <t>Ф.F3r разд.3 стл.13 стр.247&gt;=Ф.F3r разд.3 стл.14 стр.247</t>
  </si>
  <si>
    <t>Ф.F3r разд.3 стл.13 стр.248&gt;=Ф.F3r разд.3 стл.14 стр.248</t>
  </si>
  <si>
    <t>Ф.F3r разд.3 стл.13 стр.249&gt;=Ф.F3r разд.3 стл.14 стр.249</t>
  </si>
  <si>
    <t>Ф.F3r разд.3 стл.13 стр.25&gt;=Ф.F3r разд.3 стл.14 стр.25</t>
  </si>
  <si>
    <t>Ф.F3r разд.3 стл.13 стр.250&gt;=Ф.F3r разд.3 стл.14 стр.250</t>
  </si>
  <si>
    <t>Ф.F3r разд.3 стл.13 стр.251&gt;=Ф.F3r разд.3 стл.14 стр.251</t>
  </si>
  <si>
    <t>Ф.F3r разд.3 стл.13 стр.252&gt;=Ф.F3r разд.3 стл.14 стр.252</t>
  </si>
  <si>
    <t>Ф.F3r разд.3 стл.13 стр.253&gt;=Ф.F3r разд.3 стл.14 стр.253</t>
  </si>
  <si>
    <t>Ф.F3r разд.3 стл.13 стр.254&gt;=Ф.F3r разд.3 стл.14 стр.254</t>
  </si>
  <si>
    <t>Ф.F3r разд.3 стл.13 стр.255&gt;=Ф.F3r разд.3 стл.14 стр.255</t>
  </si>
  <si>
    <t>Ф.F3r разд.3 стл.13 стр.256&gt;=Ф.F3r разд.3 стл.14 стр.256</t>
  </si>
  <si>
    <t>Ф.F3r разд.3 стл.13 стр.257&gt;=Ф.F3r разд.3 стл.14 стр.257</t>
  </si>
  <si>
    <t>Ф.F3r разд.3 стл.13 стр.258&gt;=Ф.F3r разд.3 стл.14 стр.258</t>
  </si>
  <si>
    <t>Ф.F3r разд.3 стл.13 стр.259&gt;=Ф.F3r разд.3 стл.14 стр.259</t>
  </si>
  <si>
    <t>Ф.F3r разд.3 стл.13 стр.26&gt;=Ф.F3r разд.3 стл.14 стр.26</t>
  </si>
  <si>
    <t>Ф.F3r разд.3 стл.13 стр.260&gt;=Ф.F3r разд.3 стл.14 стр.260</t>
  </si>
  <si>
    <t>Ф.F3r разд.3 стл.13 стр.261&gt;=Ф.F3r разд.3 стл.14 стр.261</t>
  </si>
  <si>
    <t>Ф.F3r разд.3 стл.13 стр.262&gt;=Ф.F3r разд.3 стл.14 стр.262</t>
  </si>
  <si>
    <t>Ф.F3r разд.3 стл.13 стр.263&gt;=Ф.F3r разд.3 стл.14 стр.263</t>
  </si>
  <si>
    <t>Ф.F3r разд.3 стл.13 стр.264&gt;=Ф.F3r разд.3 стл.14 стр.264</t>
  </si>
  <si>
    <t>Ф.F3r разд.3 стл.13 стр.265&gt;=Ф.F3r разд.3 стл.14 стр.265</t>
  </si>
  <si>
    <t>Ф.F3r разд.3 стл.13 стр.266&gt;=Ф.F3r разд.3 стл.14 стр.266</t>
  </si>
  <si>
    <t>Ф.F3r разд.3 стл.13 стр.267&gt;=Ф.F3r разд.3 стл.14 стр.267</t>
  </si>
  <si>
    <t>Ф.F3r разд.3 стл.13 стр.268&gt;=Ф.F3r разд.3 стл.14 стр.268</t>
  </si>
  <si>
    <t>Ф.F3r разд.3 стл.13 стр.269&gt;=Ф.F3r разд.3 стл.14 стр.269</t>
  </si>
  <si>
    <t>Ф.F3r разд.3 стл.13 стр.27&gt;=Ф.F3r разд.3 стл.14 стр.27</t>
  </si>
  <si>
    <t>Ф.F3r разд.3 стл.13 стр.270&gt;=Ф.F3r разд.3 стл.14 стр.270</t>
  </si>
  <si>
    <t>Ф.F3r разд.3 стл.13 стр.271&gt;=Ф.F3r разд.3 стл.14 стр.271</t>
  </si>
  <si>
    <t>Ф.F3r разд.3 стл.13 стр.272&gt;=Ф.F3r разд.3 стл.14 стр.272</t>
  </si>
  <si>
    <t>Ф.F3r разд.3 стл.13 стр.273&gt;=Ф.F3r разд.3 стл.14 стр.273</t>
  </si>
  <si>
    <t>Ф.F3r разд.3 стл.13 стр.274&gt;=Ф.F3r разд.3 стл.14 стр.274</t>
  </si>
  <si>
    <t>Ф.F3r разд.3 стл.13 стр.275&gt;=Ф.F3r разд.3 стл.14 стр.275</t>
  </si>
  <si>
    <t>Ф.F3r разд.3 стл.13 стр.276&gt;=Ф.F3r разд.3 стл.14 стр.276</t>
  </si>
  <si>
    <t>Ф.F3r разд.3 стл.13 стр.277&gt;=Ф.F3r разд.3 стл.14 стр.277</t>
  </si>
  <si>
    <t>Ф.F3r разд.3 стл.13 стр.278&gt;=Ф.F3r разд.3 стл.14 стр.278</t>
  </si>
  <si>
    <t>Ф.F3r разд.3 стл.13 стр.279&gt;=Ф.F3r разд.3 стл.14 стр.279</t>
  </si>
  <si>
    <t>Ф.F3r разд.3 стл.13 стр.28&gt;=Ф.F3r разд.3 стл.14 стр.28</t>
  </si>
  <si>
    <t>Ф.F3r разд.3 стл.13 стр.280&gt;=Ф.F3r разд.3 стл.14 стр.280</t>
  </si>
  <si>
    <t>Ф.F3r разд.3 стл.13 стр.281&gt;=Ф.F3r разд.3 стл.14 стр.281</t>
  </si>
  <si>
    <t>Ф.F3r разд.3 стл.13 стр.282&gt;=Ф.F3r разд.3 стл.14 стр.282</t>
  </si>
  <si>
    <t>Ф.F3r разд.3 стл.13 стр.283&gt;=Ф.F3r разд.3 стл.14 стр.283</t>
  </si>
  <si>
    <t>Ф.F3r разд.3 стл.13 стр.284&gt;=Ф.F3r разд.3 стл.14 стр.284</t>
  </si>
  <si>
    <t>Ф.F3r разд.3 стл.13 стр.285&gt;=Ф.F3r разд.3 стл.14 стр.285</t>
  </si>
  <si>
    <t>Ф.F3r разд.3 стл.13 стр.286&gt;=Ф.F3r разд.3 стл.14 стр.286</t>
  </si>
  <si>
    <t>Ф.F3r разд.3 стл.13 стр.287&gt;=Ф.F3r разд.3 стл.14 стр.287</t>
  </si>
  <si>
    <t>Ф.F3r разд.3 стл.13 стр.288&gt;=Ф.F3r разд.3 стл.14 стр.288</t>
  </si>
  <si>
    <t>Ф.F3r разд.3 стл.13 стр.289&gt;=Ф.F3r разд.3 стл.14 стр.289</t>
  </si>
  <si>
    <t>Ф.F3r разд.3 стл.13 стр.29&gt;=Ф.F3r разд.3 стл.14 стр.29</t>
  </si>
  <si>
    <t>Ф.F3r разд.3 стл.13 стр.290&gt;=Ф.F3r разд.3 стл.14 стр.290</t>
  </si>
  <si>
    <t>Ф.F3r разд.3 стл.13 стр.291&gt;=Ф.F3r разд.3 стл.14 стр.291</t>
  </si>
  <si>
    <t>Ф.F3r разд.3 стл.13 стр.292&gt;=Ф.F3r разд.3 стл.14 стр.292</t>
  </si>
  <si>
    <t>Ф.F3r разд.3 стл.13 стр.293&gt;=Ф.F3r разд.3 стл.14 стр.293</t>
  </si>
  <si>
    <t>Ф.F3r разд.3 стл.13 стр.294&gt;=Ф.F3r разд.3 стл.14 стр.294</t>
  </si>
  <si>
    <t>Ф.F3r разд.3 стл.13 стр.295&gt;=Ф.F3r разд.3 стл.14 стр.295</t>
  </si>
  <si>
    <t>Ф.F3r разд.3 стл.13 стр.296&gt;=Ф.F3r разд.3 стл.14 стр.296</t>
  </si>
  <si>
    <t>Ф.F3r разд.3 стл.13 стр.297&gt;=Ф.F3r разд.3 стл.14 стр.297</t>
  </si>
  <si>
    <t>Ф.F3r разд.3 стл.13 стр.298&gt;=Ф.F3r разд.3 стл.14 стр.298</t>
  </si>
  <si>
    <t>Ф.F3r разд.3 стл.13 стр.299&gt;=Ф.F3r разд.3 стл.14 стр.299</t>
  </si>
  <si>
    <t>Ф.F3r разд.3 стл.13 стр.3&gt;=Ф.F3r разд.3 стл.14 стр.3</t>
  </si>
  <si>
    <t>Ф.F3r разд.3 стл.13 стр.30&gt;=Ф.F3r разд.3 стл.14 стр.30</t>
  </si>
  <si>
    <t>Ф.F3r разд.3 стл.13 стр.300&gt;=Ф.F3r разд.3 стл.14 стр.300</t>
  </si>
  <si>
    <t>Ф.F3r разд.3 стл.13 стр.301&gt;=Ф.F3r разд.3 стл.14 стр.301</t>
  </si>
  <si>
    <t>Ф.F3r разд.3 стл.13 стр.302&gt;=Ф.F3r разд.3 стл.14 стр.302</t>
  </si>
  <si>
    <t>Ф.F3r разд.3 стл.13 стр.303&gt;=Ф.F3r разд.3 стл.14 стр.303</t>
  </si>
  <si>
    <t>Ф.F3r разд.3 стл.13 стр.304&gt;=Ф.F3r разд.3 стл.14 стр.304</t>
  </si>
  <si>
    <t>Ф.F3r разд.3 стл.13 стр.305&gt;=Ф.F3r разд.3 стл.14 стр.305</t>
  </si>
  <si>
    <t>Ф.F3r разд.3 стл.13 стр.306&gt;=Ф.F3r разд.3 стл.14 стр.306</t>
  </si>
  <si>
    <t>Ф.F3r разд.3 стл.13 стр.307&gt;=Ф.F3r разд.3 стл.14 стр.307</t>
  </si>
  <si>
    <t>Ф.F3r разд.3 стл.13 стр.308&gt;=Ф.F3r разд.3 стл.14 стр.308</t>
  </si>
  <si>
    <t>Ф.F3r разд.3 стл.13 стр.309&gt;=Ф.F3r разд.3 стл.14 стр.309</t>
  </si>
  <si>
    <t>Ф.F3r разд.3 стл.13 стр.31&gt;=Ф.F3r разд.3 стл.14 стр.31</t>
  </si>
  <si>
    <t>Ф.F3r разд.3 стл.13 стр.310&gt;=Ф.F3r разд.3 стл.14 стр.310</t>
  </si>
  <si>
    <t>Ф.F3r разд.3 стл.13 стр.311&gt;=Ф.F3r разд.3 стл.14 стр.311</t>
  </si>
  <si>
    <t>Ф.F3r разд.3 стл.13 стр.312&gt;=Ф.F3r разд.3 стл.14 стр.312</t>
  </si>
  <si>
    <t>Ф.F3r разд.3 стл.13 стр.32&gt;=Ф.F3r разд.3 стл.14 стр.32</t>
  </si>
  <si>
    <t>Ф.F3r разд.3 стл.13 стр.33&gt;=Ф.F3r разд.3 стл.14 стр.33</t>
  </si>
  <si>
    <t>Ф.F3r разд.3 стл.13 стр.34&gt;=Ф.F3r разд.3 стл.14 стр.34</t>
  </si>
  <si>
    <t>Ф.F3r разд.3 стл.13 стр.35&gt;=Ф.F3r разд.3 стл.14 стр.35</t>
  </si>
  <si>
    <t>Ф.F3r разд.3 стл.13 стр.36&gt;=Ф.F3r разд.3 стл.14 стр.36</t>
  </si>
  <si>
    <t>Ф.F3r разд.3 стл.13 стр.37&gt;=Ф.F3r разд.3 стл.14 стр.37</t>
  </si>
  <si>
    <t>Ф.F3r разд.3 стл.13 стр.38&gt;=Ф.F3r разд.3 стл.14 стр.38</t>
  </si>
  <si>
    <t>Ф.F3r разд.3 стл.13 стр.39&gt;=Ф.F3r разд.3 стл.14 стр.39</t>
  </si>
  <si>
    <t>Ф.F3r разд.3 стл.13 стр.4&gt;=Ф.F3r разд.3 стл.14 стр.4</t>
  </si>
  <si>
    <t>Ф.F3r разд.3 стл.13 стр.40&gt;=Ф.F3r разд.3 стл.14 стр.40</t>
  </si>
  <si>
    <t>Ф.F3r разд.3 стл.13 стр.41&gt;=Ф.F3r разд.3 стл.14 стр.41</t>
  </si>
  <si>
    <t>Ф.F3r разд.3 стл.13 стр.42&gt;=Ф.F3r разд.3 стл.14 стр.42</t>
  </si>
  <si>
    <t>Ф.F3r разд.3 стл.13 стр.43&gt;=Ф.F3r разд.3 стл.14 стр.43</t>
  </si>
  <si>
    <t>Ф.F3r разд.3 стл.13 стр.44&gt;=Ф.F3r разд.3 стл.14 стр.44</t>
  </si>
  <si>
    <t>Ф.F3r разд.3 стл.13 стр.45&gt;=Ф.F3r разд.3 стл.14 стр.45</t>
  </si>
  <si>
    <t>Ф.F3r разд.3 стл.13 стр.46&gt;=Ф.F3r разд.3 стл.14 стр.46</t>
  </si>
  <si>
    <t>Ф.F3r разд.3 стл.13 стр.47&gt;=Ф.F3r разд.3 стл.14 стр.47</t>
  </si>
  <si>
    <t>Ф.F3r разд.3 стл.13 стр.48&gt;=Ф.F3r разд.3 стл.14 стр.48</t>
  </si>
  <si>
    <t>Ф.F3r разд.3 стл.13 стр.49&gt;=Ф.F3r разд.3 стл.14 стр.49</t>
  </si>
  <si>
    <t>Ф.F3r разд.3 стл.13 стр.5&gt;=Ф.F3r разд.3 стл.14 стр.5</t>
  </si>
  <si>
    <t>Ф.F3r разд.3 стл.13 стр.50&gt;=Ф.F3r разд.3 стл.14 стр.50</t>
  </si>
  <si>
    <t>Ф.F3r разд.3 стл.13 стр.51&gt;=Ф.F3r разд.3 стл.14 стр.51</t>
  </si>
  <si>
    <t>Ф.F3r разд.3 стл.13 стр.52&gt;=Ф.F3r разд.3 стл.14 стр.52</t>
  </si>
  <si>
    <t>Ф.F3r разд.3 стл.13 стр.53&gt;=Ф.F3r разд.3 стл.14 стр.53</t>
  </si>
  <si>
    <t>Ф.F3r разд.3 стл.13 стр.54&gt;=Ф.F3r разд.3 стл.14 стр.54</t>
  </si>
  <si>
    <t>Ф.F3r разд.3 стл.13 стр.55&gt;=Ф.F3r разд.3 стл.14 стр.55</t>
  </si>
  <si>
    <t>Ф.F3r разд.3 стл.13 стр.56&gt;=Ф.F3r разд.3 стл.14 стр.56</t>
  </si>
  <si>
    <t>Ф.F3r разд.3 стл.13 стр.57&gt;=Ф.F3r разд.3 стл.14 стр.57</t>
  </si>
  <si>
    <t>Ф.F3r разд.3 стл.13 стр.58&gt;=Ф.F3r разд.3 стл.14 стр.58</t>
  </si>
  <si>
    <t>Ф.F3r разд.3 стл.13 стр.59&gt;=Ф.F3r разд.3 стл.14 стр.59</t>
  </si>
  <si>
    <t>Ф.F3r разд.3 стл.13 стр.6&gt;=Ф.F3r разд.3 стл.14 стр.6</t>
  </si>
  <si>
    <t>Ф.F3r разд.3 стл.13 стр.60&gt;=Ф.F3r разд.3 стл.14 стр.60</t>
  </si>
  <si>
    <t>Ф.F3r разд.3 стл.13 стр.61&gt;=Ф.F3r разд.3 стл.14 стр.61</t>
  </si>
  <si>
    <t>Ф.F3r разд.3 стл.13 стр.62&gt;=Ф.F3r разд.3 стл.14 стр.62</t>
  </si>
  <si>
    <t>Ф.F3r разд.3 стл.13 стр.63&gt;=Ф.F3r разд.3 стл.14 стр.63</t>
  </si>
  <si>
    <t>Ф.F3r разд.3 стл.13 стр.64&gt;=Ф.F3r разд.3 стл.14 стр.64</t>
  </si>
  <si>
    <t>Ф.F3r разд.3 стл.13 стр.65&gt;=Ф.F3r разд.3 стл.14 стр.65</t>
  </si>
  <si>
    <t>Ф.F3r разд.3 стл.13 стр.66&gt;=Ф.F3r разд.3 стл.14 стр.66</t>
  </si>
  <si>
    <t>Ф.F3r разд.3 стл.13 стр.67&gt;=Ф.F3r разд.3 стл.14 стр.67</t>
  </si>
  <si>
    <t>Ф.F3r разд.3 стл.13 стр.68&gt;=Ф.F3r разд.3 стл.14 стр.68</t>
  </si>
  <si>
    <t>Ф.F3r разд.3 стл.13 стр.69&gt;=Ф.F3r разд.3 стл.14 стр.69</t>
  </si>
  <si>
    <t>Ф.F3r разд.3 стл.13 стр.7&gt;=Ф.F3r разд.3 стл.14 стр.7</t>
  </si>
  <si>
    <t>Ф.F3r разд.3 стл.13 стр.70&gt;=Ф.F3r разд.3 стл.14 стр.70</t>
  </si>
  <si>
    <t>Ф.F3r разд.3 стл.13 стр.71&gt;=Ф.F3r разд.3 стл.14 стр.71</t>
  </si>
  <si>
    <t>Ф.F3r разд.3 стл.13 стр.72&gt;=Ф.F3r разд.3 стл.14 стр.72</t>
  </si>
  <si>
    <t>Ф.F3r разд.3 стл.13 стр.73&gt;=Ф.F3r разд.3 стл.14 стр.73</t>
  </si>
  <si>
    <t>Ф.F3r разд.3 стл.13 стр.74&gt;=Ф.F3r разд.3 стл.14 стр.74</t>
  </si>
  <si>
    <t>Ф.F3r разд.3 стл.13 стр.75&gt;=Ф.F3r разд.3 стл.14 стр.75</t>
  </si>
  <si>
    <t>Ф.F3r разд.3 стл.13 стр.76&gt;=Ф.F3r разд.3 стл.14 стр.76</t>
  </si>
  <si>
    <t>Ф.F3r разд.3 стл.13 стр.77&gt;=Ф.F3r разд.3 стл.14 стр.77</t>
  </si>
  <si>
    <t>Ф.F3r разд.3 стл.13 стр.78&gt;=Ф.F3r разд.3 стл.14 стр.78</t>
  </si>
  <si>
    <t>Ф.F3r разд.3 стл.13 стр.79&gt;=Ф.F3r разд.3 стл.14 стр.79</t>
  </si>
  <si>
    <t>Ф.F3r разд.3 стл.13 стр.8&gt;=Ф.F3r разд.3 стл.14 стр.8</t>
  </si>
  <si>
    <t>Ф.F3r разд.3 стл.13 стр.80&gt;=Ф.F3r разд.3 стл.14 стр.80</t>
  </si>
  <si>
    <t>Ф.F3r разд.3 стл.13 стр.81&gt;=Ф.F3r разд.3 стл.14 стр.81</t>
  </si>
  <si>
    <t>Ф.F3r разд.3 стл.13 стр.82&gt;=Ф.F3r разд.3 стл.14 стр.82</t>
  </si>
  <si>
    <t>Ф.F3r разд.3 стл.13 стр.83&gt;=Ф.F3r разд.3 стл.14 стр.83</t>
  </si>
  <si>
    <t>Ф.F3r разд.3 стл.13 стр.84&gt;=Ф.F3r разд.3 стл.14 стр.84</t>
  </si>
  <si>
    <t>Ф.F3r разд.3 стл.13 стр.85&gt;=Ф.F3r разд.3 стл.14 стр.85</t>
  </si>
  <si>
    <t>Ф.F3r разд.3 стл.13 стр.86&gt;=Ф.F3r разд.3 стл.14 стр.86</t>
  </si>
  <si>
    <t>Ф.F3r разд.3 стл.13 стр.87&gt;=Ф.F3r разд.3 стл.14 стр.87</t>
  </si>
  <si>
    <t>Ф.F3r разд.3 стл.13 стр.88&gt;=Ф.F3r разд.3 стл.14 стр.88</t>
  </si>
  <si>
    <t>Ф.F3r разд.3 стл.13 стр.89&gt;=Ф.F3r разд.3 стл.14 стр.89</t>
  </si>
  <si>
    <t>Ф.F3r разд.3 стл.13 стр.9&gt;=Ф.F3r разд.3 стл.14 стр.9</t>
  </si>
  <si>
    <t>Ф.F3r разд.3 стл.13 стр.90&gt;=Ф.F3r разд.3 стл.14 стр.90</t>
  </si>
  <si>
    <t>Ф.F3r разд.3 стл.13 стр.91&gt;=Ф.F3r разд.3 стл.14 стр.91</t>
  </si>
  <si>
    <t>Ф.F3r разд.3 стл.13 стр.92&gt;=Ф.F3r разд.3 стл.14 стр.92</t>
  </si>
  <si>
    <t>Ф.F3r разд.3 стл.13 стр.93&gt;=Ф.F3r разд.3 стл.14 стр.93</t>
  </si>
  <si>
    <t>Ф.F3r разд.3 стл.13 стр.94&gt;=Ф.F3r разд.3 стл.14 стр.94</t>
  </si>
  <si>
    <t>Ф.F3r разд.3 стл.13 стр.95&gt;=Ф.F3r разд.3 стл.14 стр.95</t>
  </si>
  <si>
    <t>Ф.F3r разд.3 стл.13 стр.96&gt;=Ф.F3r разд.3 стл.14 стр.96</t>
  </si>
  <si>
    <t>Ф.F3r разд.3 стл.13 стр.97&gt;=Ф.F3r разд.3 стл.14 стр.97</t>
  </si>
  <si>
    <t>Ф.F3r разд.3 стл.13 стр.98&gt;=Ф.F3r разд.3 стл.14 стр.98</t>
  </si>
  <si>
    <t>Ф.F3r разд.3 стл.13 стр.99&gt;=Ф.F3r разд.3 стл.14 стр.99</t>
  </si>
  <si>
    <t>Ф.F3r разд.3 стл.8 стр.1&gt;=Ф.F3r разд.3 стл.10 стр.1</t>
  </si>
  <si>
    <t>Ф.F3r разд.3 стл.8 стр.10&gt;=Ф.F3r разд.3 стл.10 стр.10</t>
  </si>
  <si>
    <t>Ф.F3r разд.3 стл.8 стр.100&gt;=Ф.F3r разд.3 стл.10 стр.100</t>
  </si>
  <si>
    <t>Ф.F3r разд.3 стл.8 стр.101&gt;=Ф.F3r разд.3 стл.10 стр.101</t>
  </si>
  <si>
    <t>Ф.F3r разд.3 стл.8 стр.102&gt;=Ф.F3r разд.3 стл.10 стр.102</t>
  </si>
  <si>
    <t>Ф.F3r разд.3 стл.8 стр.103&gt;=Ф.F3r разд.3 стл.10 стр.103</t>
  </si>
  <si>
    <t>Ф.F3r разд.3 стл.8 стр.104&gt;=Ф.F3r разд.3 стл.10 стр.104</t>
  </si>
  <si>
    <t>Ф.F3r разд.3 стл.8 стр.105&gt;=Ф.F3r разд.3 стл.10 стр.105</t>
  </si>
  <si>
    <t>Ф.F3r разд.3 стл.8 стр.106&gt;=Ф.F3r разд.3 стл.10 стр.106</t>
  </si>
  <si>
    <t>Ф.F3r разд.3 стл.8 стр.107&gt;=Ф.F3r разд.3 стл.10 стр.107</t>
  </si>
  <si>
    <t>Ф.F3r разд.3 стл.8 стр.108&gt;=Ф.F3r разд.3 стл.10 стр.108</t>
  </si>
  <si>
    <t>Ф.F3r разд.3 стл.8 стр.109&gt;=Ф.F3r разд.3 стл.10 стр.109</t>
  </si>
  <si>
    <t>Ф.F3r разд.3 стл.8 стр.11&gt;=Ф.F3r разд.3 стл.10 стр.11</t>
  </si>
  <si>
    <t>Ф.F3r разд.3 стл.8 стр.110&gt;=Ф.F3r разд.3 стл.10 стр.110</t>
  </si>
  <si>
    <t>Ф.F3r разд.3 стл.8 стр.111&gt;=Ф.F3r разд.3 стл.10 стр.111</t>
  </si>
  <si>
    <t>Ф.F3r разд.3 стл.8 стр.112&gt;=Ф.F3r разд.3 стл.10 стр.112</t>
  </si>
  <si>
    <t>Ф.F3r разд.3 стл.8 стр.113&gt;=Ф.F3r разд.3 стл.10 стр.113</t>
  </si>
  <si>
    <t>Ф.F3r разд.3 стл.8 стр.114&gt;=Ф.F3r разд.3 стл.10 стр.114</t>
  </si>
  <si>
    <t>Ф.F3r разд.3 стл.8 стр.115&gt;=Ф.F3r разд.3 стл.10 стр.115</t>
  </si>
  <si>
    <t>Ф.F3r разд.3 стл.8 стр.116&gt;=Ф.F3r разд.3 стл.10 стр.116</t>
  </si>
  <si>
    <t>Ф.F3r разд.3 стл.8 стр.117&gt;=Ф.F3r разд.3 стл.10 стр.117</t>
  </si>
  <si>
    <t>Ф.F3r разд.3 стл.8 стр.118&gt;=Ф.F3r разд.3 стл.10 стр.118</t>
  </si>
  <si>
    <t>Ф.F3r разд.3 стл.8 стр.119&gt;=Ф.F3r разд.3 стл.10 стр.119</t>
  </si>
  <si>
    <t>Ф.F3r разд.3 стл.8 стр.12&gt;=Ф.F3r разд.3 стл.10 стр.12</t>
  </si>
  <si>
    <t>Ф.F3r разд.3 стл.8 стр.120&gt;=Ф.F3r разд.3 стл.10 стр.120</t>
  </si>
  <si>
    <t>Ф.F3r разд.3 стл.8 стр.121&gt;=Ф.F3r разд.3 стл.10 стр.121</t>
  </si>
  <si>
    <t>Ф.F3r разд.3 стл.8 стр.122&gt;=Ф.F3r разд.3 стл.10 стр.122</t>
  </si>
  <si>
    <t>Ф.F3r разд.3 стл.8 стр.123&gt;=Ф.F3r разд.3 стл.10 стр.123</t>
  </si>
  <si>
    <t>Ф.F3r разд.3 стл.8 стр.124&gt;=Ф.F3r разд.3 стл.10 стр.124</t>
  </si>
  <si>
    <t>Ф.F3r разд.3 стл.8 стр.125&gt;=Ф.F3r разд.3 стл.10 стр.125</t>
  </si>
  <si>
    <t>Ф.F3r разд.3 стл.8 стр.126&gt;=Ф.F3r разд.3 стл.10 стр.126</t>
  </si>
  <si>
    <t>Ф.F3r разд.3 стл.8 стр.127&gt;=Ф.F3r разд.3 стл.10 стр.127</t>
  </si>
  <si>
    <t>Ф.F3r разд.3 стл.8 стр.128&gt;=Ф.F3r разд.3 стл.10 стр.128</t>
  </si>
  <si>
    <t>Ф.F3r разд.3 стл.8 стр.129&gt;=Ф.F3r разд.3 стл.10 стр.129</t>
  </si>
  <si>
    <t>Ф.F3r разд.3 стл.8 стр.13&gt;=Ф.F3r разд.3 стл.10 стр.13</t>
  </si>
  <si>
    <t>Ф.F3r разд.3 стл.8 стр.130&gt;=Ф.F3r разд.3 стл.10 стр.130</t>
  </si>
  <si>
    <t>Ф.F3r разд.3 стл.8 стр.131&gt;=Ф.F3r разд.3 стл.10 стр.131</t>
  </si>
  <si>
    <t>Ф.F3r разд.3 стл.8 стр.132&gt;=Ф.F3r разд.3 стл.10 стр.132</t>
  </si>
  <si>
    <t>Ф.F3r разд.3 стл.8 стр.133&gt;=Ф.F3r разд.3 стл.10 стр.133</t>
  </si>
  <si>
    <t>Ф.F3r разд.3 стл.8 стр.134&gt;=Ф.F3r разд.3 стл.10 стр.134</t>
  </si>
  <si>
    <t>Ф.F3r разд.3 стл.8 стр.135&gt;=Ф.F3r разд.3 стл.10 стр.135</t>
  </si>
  <si>
    <t>Ф.F3r разд.3 стл.8 стр.136&gt;=Ф.F3r разд.3 стл.10 стр.136</t>
  </si>
  <si>
    <t>Ф.F3r разд.3 стл.8 стр.137&gt;=Ф.F3r разд.3 стл.10 стр.137</t>
  </si>
  <si>
    <t>Ф.F3r разд.3 стл.8 стр.138&gt;=Ф.F3r разд.3 стл.10 стр.138</t>
  </si>
  <si>
    <t>Ф.F3r разд.3 стл.8 стр.139&gt;=Ф.F3r разд.3 стл.10 стр.139</t>
  </si>
  <si>
    <t>Ф.F3r разд.3 стл.8 стр.14&gt;=Ф.F3r разд.3 стл.10 стр.14</t>
  </si>
  <si>
    <t>Ф.F3r разд.3 стл.8 стр.140&gt;=Ф.F3r разд.3 стл.10 стр.140</t>
  </si>
  <si>
    <t>Ф.F3r разд.3 стл.8 стр.141&gt;=Ф.F3r разд.3 стл.10 стр.141</t>
  </si>
  <si>
    <t>Ф.F3r разд.3 стл.8 стр.142&gt;=Ф.F3r разд.3 стл.10 стр.142</t>
  </si>
  <si>
    <t>Ф.F3r разд.3 стл.8 стр.143&gt;=Ф.F3r разд.3 стл.10 стр.143</t>
  </si>
  <si>
    <t>Ф.F3r разд.3 стл.8 стр.144&gt;=Ф.F3r разд.3 стл.10 стр.144</t>
  </si>
  <si>
    <t>Ф.F3r разд.3 стл.8 стр.145&gt;=Ф.F3r разд.3 стл.10 стр.145</t>
  </si>
  <si>
    <t>Ф.F3r разд.3 стл.8 стр.146&gt;=Ф.F3r разд.3 стл.10 стр.146</t>
  </si>
  <si>
    <t>Ф.F3r разд.3 стл.8 стр.147&gt;=Ф.F3r разд.3 стл.10 стр.147</t>
  </si>
  <si>
    <t>Ф.F3r разд.3 стл.8 стр.148&gt;=Ф.F3r разд.3 стл.10 стр.148</t>
  </si>
  <si>
    <t>Ф.F3r разд.3 стл.8 стр.149&gt;=Ф.F3r разд.3 стл.10 стр.149</t>
  </si>
  <si>
    <t>Ф.F3r разд.3 стл.8 стр.15&gt;=Ф.F3r разд.3 стл.10 стр.15</t>
  </si>
  <si>
    <t>Ф.F3r разд.3 стл.8 стр.150&gt;=Ф.F3r разд.3 стл.10 стр.150</t>
  </si>
  <si>
    <t>Ф.F3r разд.3 стл.8 стр.151&gt;=Ф.F3r разд.3 стл.10 стр.151</t>
  </si>
  <si>
    <t>Ф.F3r разд.3 стл.8 стр.152&gt;=Ф.F3r разд.3 стл.10 стр.152</t>
  </si>
  <si>
    <t>Ф.F3r разд.3 стл.8 стр.153&gt;=Ф.F3r разд.3 стл.10 стр.153</t>
  </si>
  <si>
    <t>Ф.F3r разд.3 стл.8 стр.154&gt;=Ф.F3r разд.3 стл.10 стр.154</t>
  </si>
  <si>
    <t>Ф.F3r разд.3 стл.8 стр.155&gt;=Ф.F3r разд.3 стл.10 стр.155</t>
  </si>
  <si>
    <t>Ф.F3r разд.3 стл.8 стр.156&gt;=Ф.F3r разд.3 стл.10 стр.156</t>
  </si>
  <si>
    <t>Ф.F3r разд.3 стл.8 стр.157&gt;=Ф.F3r разд.3 стл.10 стр.157</t>
  </si>
  <si>
    <t>Ф.F3r разд.3 стл.8 стр.158&gt;=Ф.F3r разд.3 стл.10 стр.158</t>
  </si>
  <si>
    <t>Ф.F3r разд.3 стл.8 стр.159&gt;=Ф.F3r разд.3 стл.10 стр.159</t>
  </si>
  <si>
    <t>Ф.F3r разд.3 стл.8 стр.16&gt;=Ф.F3r разд.3 стл.10 стр.16</t>
  </si>
  <si>
    <t>Ф.F3r разд.3 стл.8 стр.160&gt;=Ф.F3r разд.3 стл.10 стр.160</t>
  </si>
  <si>
    <t>Ф.F3r разд.3 стл.8 стр.161&gt;=Ф.F3r разд.3 стл.10 стр.161</t>
  </si>
  <si>
    <t>Ф.F3r разд.3 стл.8 стр.162&gt;=Ф.F3r разд.3 стл.10 стр.162</t>
  </si>
  <si>
    <t>Ф.F3r разд.3 стл.8 стр.163&gt;=Ф.F3r разд.3 стл.10 стр.163</t>
  </si>
  <si>
    <t>Ф.F3r разд.3 стл.8 стр.164&gt;=Ф.F3r разд.3 стл.10 стр.164</t>
  </si>
  <si>
    <t>Ф.F3r разд.3 стл.8 стр.165&gt;=Ф.F3r разд.3 стл.10 стр.165</t>
  </si>
  <si>
    <t>Ф.F3r разд.3 стл.8 стр.166&gt;=Ф.F3r разд.3 стл.10 стр.166</t>
  </si>
  <si>
    <t>Ф.F3r разд.3 стл.8 стр.167&gt;=Ф.F3r разд.3 стл.10 стр.167</t>
  </si>
  <si>
    <t>Ф.F3r разд.3 стл.8 стр.168&gt;=Ф.F3r разд.3 стл.10 стр.168</t>
  </si>
  <si>
    <t>Ф.F3r разд.3 стл.8 стр.169&gt;=Ф.F3r разд.3 стл.10 стр.169</t>
  </si>
  <si>
    <t>Ф.F3r разд.3 стл.8 стр.17&gt;=Ф.F3r разд.3 стл.10 стр.17</t>
  </si>
  <si>
    <t>Ф.F3r разд.3 стл.8 стр.170&gt;=Ф.F3r разд.3 стл.10 стр.170</t>
  </si>
  <si>
    <t>Ф.F3r разд.3 стл.8 стр.171&gt;=Ф.F3r разд.3 стл.10 стр.171</t>
  </si>
  <si>
    <t>Ф.F3r разд.3 стл.8 стр.172&gt;=Ф.F3r разд.3 стл.10 стр.172</t>
  </si>
  <si>
    <t>Ф.F3r разд.3 стл.8 стр.173&gt;=Ф.F3r разд.3 стл.10 стр.173</t>
  </si>
  <si>
    <t>Ф.F3r разд.3 стл.8 стр.174&gt;=Ф.F3r разд.3 стл.10 стр.174</t>
  </si>
  <si>
    <t>Ф.F3r разд.3 стл.8 стр.175&gt;=Ф.F3r разд.3 стл.10 стр.175</t>
  </si>
  <si>
    <t>Ф.F3r разд.3 стл.8 стр.176&gt;=Ф.F3r разд.3 стл.10 стр.176</t>
  </si>
  <si>
    <t>Ф.F3r разд.3 стл.8 стр.177&gt;=Ф.F3r разд.3 стл.10 стр.177</t>
  </si>
  <si>
    <t>Ф.F3r разд.3 стл.8 стр.178&gt;=Ф.F3r разд.3 стл.10 стр.178</t>
  </si>
  <si>
    <t>Ф.F3r разд.3 стл.8 стр.179&gt;=Ф.F3r разд.3 стл.10 стр.179</t>
  </si>
  <si>
    <t>Ф.F3r разд.3 стл.8 стр.18&gt;=Ф.F3r разд.3 стл.10 стр.18</t>
  </si>
  <si>
    <t>Ф.F3r разд.3 стл.8 стр.180&gt;=Ф.F3r разд.3 стл.10 стр.180</t>
  </si>
  <si>
    <t>Ф.F3r разд.3 стл.8 стр.181&gt;=Ф.F3r разд.3 стл.10 стр.181</t>
  </si>
  <si>
    <t>Ф.F3r разд.3 стл.8 стр.182&gt;=Ф.F3r разд.3 стл.10 стр.182</t>
  </si>
  <si>
    <t>Ф.F3r разд.3 стл.8 стр.183&gt;=Ф.F3r разд.3 стл.10 стр.183</t>
  </si>
  <si>
    <t>Ф.F3r разд.3 стл.8 стр.184&gt;=Ф.F3r разд.3 стл.10 стр.184</t>
  </si>
  <si>
    <t>Ф.F3r разд.3 стл.8 стр.185&gt;=Ф.F3r разд.3 стл.10 стр.185</t>
  </si>
  <si>
    <t>Ф.F3r разд.3 стл.8 стр.186&gt;=Ф.F3r разд.3 стл.10 стр.186</t>
  </si>
  <si>
    <t>Ф.F3r разд.3 стл.8 стр.187&gt;=Ф.F3r разд.3 стл.10 стр.187</t>
  </si>
  <si>
    <t>Ф.F3r разд.3 стл.8 стр.188&gt;=Ф.F3r разд.3 стл.10 стр.188</t>
  </si>
  <si>
    <t>Ф.F3r разд.3 стл.8 стр.189&gt;=Ф.F3r разд.3 стл.10 стр.189</t>
  </si>
  <si>
    <t>Ф.F3r разд.3 стл.8 стр.19&gt;=Ф.F3r разд.3 стл.10 стр.19</t>
  </si>
  <si>
    <t>Ф.F3r разд.3 стл.8 стр.190&gt;=Ф.F3r разд.3 стл.10 стр.190</t>
  </si>
  <si>
    <t>Ф.F3r разд.3 стл.8 стр.191&gt;=Ф.F3r разд.3 стл.10 стр.191</t>
  </si>
  <si>
    <t>Ф.F3r разд.3 стл.8 стр.192&gt;=Ф.F3r разд.3 стл.10 стр.192</t>
  </si>
  <si>
    <t>Ф.F3r разд.3 стл.8 стр.193&gt;=Ф.F3r разд.3 стл.10 стр.193</t>
  </si>
  <si>
    <t>Ф.F3r разд.3 стл.8 стр.194&gt;=Ф.F3r разд.3 стл.10 стр.194</t>
  </si>
  <si>
    <t>Ф.F3r разд.3 стл.8 стр.195&gt;=Ф.F3r разд.3 стл.10 стр.195</t>
  </si>
  <si>
    <t>Ф.F3r разд.3 стл.8 стр.196&gt;=Ф.F3r разд.3 стл.10 стр.196</t>
  </si>
  <si>
    <t>Ф.F3r разд.3 стл.8 стр.197&gt;=Ф.F3r разд.3 стл.10 стр.197</t>
  </si>
  <si>
    <t>Ф.F3r разд.3 стл.8 стр.198&gt;=Ф.F3r разд.3 стл.10 стр.198</t>
  </si>
  <si>
    <t>Ф.F3r разд.3 стл.8 стр.199&gt;=Ф.F3r разд.3 стл.10 стр.199</t>
  </si>
  <si>
    <t>Ф.F3r разд.3 стл.8 стр.2&gt;=Ф.F3r разд.3 стл.10 стр.2</t>
  </si>
  <si>
    <t>Ф.F3r разд.3 стл.8 стр.20&gt;=Ф.F3r разд.3 стл.10 стр.20</t>
  </si>
  <si>
    <t>Ф.F3r разд.3 стл.8 стр.200&gt;=Ф.F3r разд.3 стл.10 стр.200</t>
  </si>
  <si>
    <t>Ф.F3r разд.3 стл.8 стр.201&gt;=Ф.F3r разд.3 стл.10 стр.201</t>
  </si>
  <si>
    <t>Ф.F3r разд.3 стл.8 стр.202&gt;=Ф.F3r разд.3 стл.10 стр.202</t>
  </si>
  <si>
    <t>Ф.F3r разд.3 стл.8 стр.203&gt;=Ф.F3r разд.3 стл.10 стр.203</t>
  </si>
  <si>
    <t>Ф.F3r разд.3 стл.8 стр.204&gt;=Ф.F3r разд.3 стл.10 стр.204</t>
  </si>
  <si>
    <t>Ф.F3r разд.3 стл.8 стр.205&gt;=Ф.F3r разд.3 стл.10 стр.205</t>
  </si>
  <si>
    <t>Ф.F3r разд.3 стл.8 стр.206&gt;=Ф.F3r разд.3 стл.10 стр.206</t>
  </si>
  <si>
    <t>Ф.F3r разд.3 стл.8 стр.207&gt;=Ф.F3r разд.3 стл.10 стр.207</t>
  </si>
  <si>
    <t>Ф.F3r разд.3 стл.8 стр.208&gt;=Ф.F3r разд.3 стл.10 стр.208</t>
  </si>
  <si>
    <t>Ф.F3r разд.3 стл.8 стр.209&gt;=Ф.F3r разд.3 стл.10 стр.209</t>
  </si>
  <si>
    <t>Ф.F3r разд.3 стл.8 стр.21&gt;=Ф.F3r разд.3 стл.10 стр.21</t>
  </si>
  <si>
    <t>Ф.F3r разд.3 стл.8 стр.210&gt;=Ф.F3r разд.3 стл.10 стр.210</t>
  </si>
  <si>
    <t>Ф.F3r разд.3 стл.8 стр.211&gt;=Ф.F3r разд.3 стл.10 стр.211</t>
  </si>
  <si>
    <t>Ф.F3r разд.3 стл.8 стр.212&gt;=Ф.F3r разд.3 стл.10 стр.212</t>
  </si>
  <si>
    <t>Ф.F3r разд.3 стл.8 стр.213&gt;=Ф.F3r разд.3 стл.10 стр.213</t>
  </si>
  <si>
    <t>Ф.F3r разд.3 стл.8 стр.214&gt;=Ф.F3r разд.3 стл.10 стр.214</t>
  </si>
  <si>
    <t>Ф.F3r разд.3 стл.8 стр.215&gt;=Ф.F3r разд.3 стл.10 стр.215</t>
  </si>
  <si>
    <t>Ф.F3r разд.3 стл.8 стр.216&gt;=Ф.F3r разд.3 стл.10 стр.216</t>
  </si>
  <si>
    <t>Ф.F3r разд.3 стл.8 стр.217&gt;=Ф.F3r разд.3 стл.10 стр.217</t>
  </si>
  <si>
    <t>Ф.F3r разд.3 стл.8 стр.218&gt;=Ф.F3r разд.3 стл.10 стр.218</t>
  </si>
  <si>
    <t>Ф.F3r разд.3 стл.8 стр.219&gt;=Ф.F3r разд.3 стл.10 стр.219</t>
  </si>
  <si>
    <t>Ф.F3r разд.3 стл.8 стр.22&gt;=Ф.F3r разд.3 стл.10 стр.22</t>
  </si>
  <si>
    <t>Ф.F3r разд.3 стл.8 стр.220&gt;=Ф.F3r разд.3 стл.10 стр.220</t>
  </si>
  <si>
    <t>Ф.F3r разд.3 стл.8 стр.221&gt;=Ф.F3r разд.3 стл.10 стр.221</t>
  </si>
  <si>
    <t>Ф.F3r разд.3 стл.8 стр.222&gt;=Ф.F3r разд.3 стл.10 стр.222</t>
  </si>
  <si>
    <t>Ф.F3r разд.3 стл.8 стр.223&gt;=Ф.F3r разд.3 стл.10 стр.223</t>
  </si>
  <si>
    <t>Ф.F3r разд.3 стл.8 стр.224&gt;=Ф.F3r разд.3 стл.10 стр.224</t>
  </si>
  <si>
    <t>Ф.F3r разд.3 стл.8 стр.225&gt;=Ф.F3r разд.3 стл.10 стр.225</t>
  </si>
  <si>
    <t>Ф.F3r разд.3 стл.8 стр.226&gt;=Ф.F3r разд.3 стл.10 стр.226</t>
  </si>
  <si>
    <t>Ф.F3r разд.3 стл.8 стр.227&gt;=Ф.F3r разд.3 стл.10 стр.227</t>
  </si>
  <si>
    <t>Ф.F3r разд.3 стл.8 стр.228&gt;=Ф.F3r разд.3 стл.10 стр.228</t>
  </si>
  <si>
    <t>Ф.F3r разд.3 стл.8 стр.229&gt;=Ф.F3r разд.3 стл.10 стр.229</t>
  </si>
  <si>
    <t>Ф.F3r разд.3 стл.8 стр.23&gt;=Ф.F3r разд.3 стл.10 стр.23</t>
  </si>
  <si>
    <t>Ф.F3r разд.3 стл.8 стр.230&gt;=Ф.F3r разд.3 стл.10 стр.230</t>
  </si>
  <si>
    <t>Ф.F3r разд.3 стл.8 стр.231&gt;=Ф.F3r разд.3 стл.10 стр.231</t>
  </si>
  <si>
    <t>Ф.F3r разд.3 стл.8 стр.232&gt;=Ф.F3r разд.3 стл.10 стр.232</t>
  </si>
  <si>
    <t>Ф.F3r разд.3 стл.8 стр.233&gt;=Ф.F3r разд.3 стл.10 стр.233</t>
  </si>
  <si>
    <t>Ф.F3r разд.3 стл.8 стр.234&gt;=Ф.F3r разд.3 стл.10 стр.234</t>
  </si>
  <si>
    <t>Ф.F3r разд.3 стл.8 стр.235&gt;=Ф.F3r разд.3 стл.10 стр.235</t>
  </si>
  <si>
    <t>Ф.F3r разд.3 стл.8 стр.236&gt;=Ф.F3r разд.3 стл.10 стр.236</t>
  </si>
  <si>
    <t>Ф.F3r разд.3 стл.8 стр.237&gt;=Ф.F3r разд.3 стл.10 стр.237</t>
  </si>
  <si>
    <t>Ф.F3r разд.3 стл.8 стр.238&gt;=Ф.F3r разд.3 стл.10 стр.238</t>
  </si>
  <si>
    <t>Ф.F3r разд.3 стл.8 стр.239&gt;=Ф.F3r разд.3 стл.10 стр.239</t>
  </si>
  <si>
    <t>Ф.F3r разд.3 стл.8 стр.24&gt;=Ф.F3r разд.3 стл.10 стр.24</t>
  </si>
  <si>
    <t>Ф.F3r разд.3 стл.8 стр.240&gt;=Ф.F3r разд.3 стл.10 стр.240</t>
  </si>
  <si>
    <t>Ф.F3r разд.3 стл.8 стр.241&gt;=Ф.F3r разд.3 стл.10 стр.241</t>
  </si>
  <si>
    <t>Ф.F3r разд.3 стл.8 стр.242&gt;=Ф.F3r разд.3 стл.10 стр.242</t>
  </si>
  <si>
    <t>Ф.F3r разд.3 стл.8 стр.243&gt;=Ф.F3r разд.3 стл.10 стр.243</t>
  </si>
  <si>
    <t>Ф.F3r разд.3 стл.8 стр.244&gt;=Ф.F3r разд.3 стл.10 стр.244</t>
  </si>
  <si>
    <t>Ф.F3r разд.3 стл.8 стр.245&gt;=Ф.F3r разд.3 стл.10 стр.245</t>
  </si>
  <si>
    <t>Ф.F3r разд.3 стл.8 стр.246&gt;=Ф.F3r разд.3 стл.10 стр.246</t>
  </si>
  <si>
    <t>Ф.F3r разд.3 стл.8 стр.247&gt;=Ф.F3r разд.3 стл.10 стр.247</t>
  </si>
  <si>
    <t>Ф.F3r разд.3 стл.8 стр.248&gt;=Ф.F3r разд.3 стл.10 стр.248</t>
  </si>
  <si>
    <t>Ф.F3r разд.3 стл.8 стр.249&gt;=Ф.F3r разд.3 стл.10 стр.249</t>
  </si>
  <si>
    <t>Ф.F3r разд.3 стл.8 стр.25&gt;=Ф.F3r разд.3 стл.10 стр.25</t>
  </si>
  <si>
    <t>Ф.F3r разд.3 стл.8 стр.250&gt;=Ф.F3r разд.3 стл.10 стр.250</t>
  </si>
  <si>
    <t>Ф.F3r разд.3 стл.8 стр.251&gt;=Ф.F3r разд.3 стл.10 стр.251</t>
  </si>
  <si>
    <t>Ф.F3r разд.3 стл.8 стр.252&gt;=Ф.F3r разд.3 стл.10 стр.252</t>
  </si>
  <si>
    <t>Ф.F3r разд.3 стл.8 стр.253&gt;=Ф.F3r разд.3 стл.10 стр.253</t>
  </si>
  <si>
    <t>Ф.F3r разд.3 стл.8 стр.254&gt;=Ф.F3r разд.3 стл.10 стр.254</t>
  </si>
  <si>
    <t>Ф.F3r разд.3 стл.8 стр.255&gt;=Ф.F3r разд.3 стл.10 стр.255</t>
  </si>
  <si>
    <t>Ф.F3r разд.3 стл.8 стр.256&gt;=Ф.F3r разд.3 стл.10 стр.256</t>
  </si>
  <si>
    <t>Ф.F3r разд.3 стл.8 стр.257&gt;=Ф.F3r разд.3 стл.10 стр.257</t>
  </si>
  <si>
    <t>Ф.F3r разд.3 стл.8 стр.258&gt;=Ф.F3r разд.3 стл.10 стр.258</t>
  </si>
  <si>
    <t>Ф.F3r разд.3 стл.8 стр.259&gt;=Ф.F3r разд.3 стл.10 стр.259</t>
  </si>
  <si>
    <t>Ф.F3r разд.3 стл.8 стр.26&gt;=Ф.F3r разд.3 стл.10 стр.26</t>
  </si>
  <si>
    <t>Ф.F3r разд.3 стл.8 стр.260&gt;=Ф.F3r разд.3 стл.10 стр.260</t>
  </si>
  <si>
    <t>Ф.F3r разд.3 стл.8 стр.261&gt;=Ф.F3r разд.3 стл.10 стр.261</t>
  </si>
  <si>
    <t>Ф.F3r разд.3 стл.8 стр.262&gt;=Ф.F3r разд.3 стл.10 стр.262</t>
  </si>
  <si>
    <t>Ф.F3r разд.3 стл.8 стр.263&gt;=Ф.F3r разд.3 стл.10 стр.263</t>
  </si>
  <si>
    <t>Ф.F3r разд.3 стл.8 стр.264&gt;=Ф.F3r разд.3 стл.10 стр.264</t>
  </si>
  <si>
    <t>Ф.F3r разд.3 стл.8 стр.265&gt;=Ф.F3r разд.3 стл.10 стр.265</t>
  </si>
  <si>
    <t>Ф.F3r разд.3 стл.8 стр.266&gt;=Ф.F3r разд.3 стл.10 стр.266</t>
  </si>
  <si>
    <t>Ф.F3r разд.3 стл.8 стр.267&gt;=Ф.F3r разд.3 стл.10 стр.267</t>
  </si>
  <si>
    <t>Ф.F3r разд.3 стл.8 стр.268&gt;=Ф.F3r разд.3 стл.10 стр.268</t>
  </si>
  <si>
    <t>Ф.F3r разд.3 стл.8 стр.269&gt;=Ф.F3r разд.3 стл.10 стр.269</t>
  </si>
  <si>
    <t>Ф.F3r разд.3 стл.8 стр.27&gt;=Ф.F3r разд.3 стл.10 стр.27</t>
  </si>
  <si>
    <t>Ф.F3r разд.3 стл.8 стр.270&gt;=Ф.F3r разд.3 стл.10 стр.270</t>
  </si>
  <si>
    <t>Ф.F3r разд.3 стл.8 стр.271&gt;=Ф.F3r разд.3 стл.10 стр.271</t>
  </si>
  <si>
    <t>Ф.F3r разд.3 стл.8 стр.272&gt;=Ф.F3r разд.3 стл.10 стр.272</t>
  </si>
  <si>
    <t>Ф.F3r разд.3 стл.8 стр.273&gt;=Ф.F3r разд.3 стл.10 стр.273</t>
  </si>
  <si>
    <t>Ф.F3r разд.3 стл.8 стр.274&gt;=Ф.F3r разд.3 стл.10 стр.274</t>
  </si>
  <si>
    <t>Ф.F3r разд.3 стл.8 стр.275&gt;=Ф.F3r разд.3 стл.10 стр.275</t>
  </si>
  <si>
    <t>Ф.F3r разд.3 стл.8 стр.276&gt;=Ф.F3r разд.3 стл.10 стр.276</t>
  </si>
  <si>
    <t>Ф.F3r разд.3 стл.8 стр.277&gt;=Ф.F3r разд.3 стл.10 стр.277</t>
  </si>
  <si>
    <t>Ф.F3r разд.3 стл.8 стр.278&gt;=Ф.F3r разд.3 стл.10 стр.278</t>
  </si>
  <si>
    <t>Ф.F3r разд.3 стл.8 стр.279&gt;=Ф.F3r разд.3 стл.10 стр.279</t>
  </si>
  <si>
    <t>Ф.F3r разд.3 стл.8 стр.28&gt;=Ф.F3r разд.3 стл.10 стр.28</t>
  </si>
  <si>
    <t>Ф.F3r разд.3 стл.8 стр.280&gt;=Ф.F3r разд.3 стл.10 стр.280</t>
  </si>
  <si>
    <t>Ф.F3r разд.3 стл.8 стр.281&gt;=Ф.F3r разд.3 стл.10 стр.281</t>
  </si>
  <si>
    <t>Ф.F3r разд.3 стл.8 стр.282&gt;=Ф.F3r разд.3 стл.10 стр.282</t>
  </si>
  <si>
    <t>Ф.F3r разд.3 стл.8 стр.283&gt;=Ф.F3r разд.3 стл.10 стр.283</t>
  </si>
  <si>
    <t>Ф.F3r разд.3 стл.8 стр.284&gt;=Ф.F3r разд.3 стл.10 стр.284</t>
  </si>
  <si>
    <t>Ф.F3r разд.3 стл.8 стр.285&gt;=Ф.F3r разд.3 стл.10 стр.285</t>
  </si>
  <si>
    <t>Ф.F3r разд.3 стл.8 стр.286&gt;=Ф.F3r разд.3 стл.10 стр.286</t>
  </si>
  <si>
    <t>Ф.F3r разд.3 стл.8 стр.287&gt;=Ф.F3r разд.3 стл.10 стр.287</t>
  </si>
  <si>
    <t>Ф.F3r разд.3 стл.8 стр.288&gt;=Ф.F3r разд.3 стл.10 стр.288</t>
  </si>
  <si>
    <t>Ф.F3r разд.3 стл.8 стр.289&gt;=Ф.F3r разд.3 стл.10 стр.289</t>
  </si>
  <si>
    <t>Ф.F3r разд.3 стл.8 стр.29&gt;=Ф.F3r разд.3 стл.10 стр.29</t>
  </si>
  <si>
    <t>Ф.F3r разд.3 стл.8 стр.290&gt;=Ф.F3r разд.3 стл.10 стр.290</t>
  </si>
  <si>
    <t>Ф.F3r разд.3 стл.8 стр.291&gt;=Ф.F3r разд.3 стл.10 стр.291</t>
  </si>
  <si>
    <t>Ф.F3r разд.3 стл.8 стр.292&gt;=Ф.F3r разд.3 стл.10 стр.292</t>
  </si>
  <si>
    <t>Ф.F3r разд.3 стл.8 стр.293&gt;=Ф.F3r разд.3 стл.10 стр.293</t>
  </si>
  <si>
    <t>Ф.F3r разд.3 стл.8 стр.294&gt;=Ф.F3r разд.3 стл.10 стр.294</t>
  </si>
  <si>
    <t>Ф.F3r разд.3 стл.8 стр.295&gt;=Ф.F3r разд.3 стл.10 стр.295</t>
  </si>
  <si>
    <t>Ф.F3r разд.3 стл.8 стр.296&gt;=Ф.F3r разд.3 стл.10 стр.296</t>
  </si>
  <si>
    <t>Ф.F3r разд.3 стл.8 стр.297&gt;=Ф.F3r разд.3 стл.10 стр.297</t>
  </si>
  <si>
    <t>Ф.F3r разд.3 стл.8 стр.298&gt;=Ф.F3r разд.3 стл.10 стр.298</t>
  </si>
  <si>
    <t>Ф.F3r разд.3 стл.8 стр.299&gt;=Ф.F3r разд.3 стл.10 стр.299</t>
  </si>
  <si>
    <t>Ф.F3r разд.3 стл.8 стр.3&gt;=Ф.F3r разд.3 стл.10 стр.3</t>
  </si>
  <si>
    <t>Ф.F3r разд.3 стл.8 стр.30&gt;=Ф.F3r разд.3 стл.10 стр.30</t>
  </si>
  <si>
    <t>Ф.F3r разд.3 стл.8 стр.300&gt;=Ф.F3r разд.3 стл.10 стр.300</t>
  </si>
  <si>
    <t>Ф.F3r разд.3 стл.8 стр.301&gt;=Ф.F3r разд.3 стл.10 стр.301</t>
  </si>
  <si>
    <t>Ф.F3r разд.3 стл.8 стр.302&gt;=Ф.F3r разд.3 стл.10 стр.302</t>
  </si>
  <si>
    <t>Ф.F3r разд.3 стл.8 стр.303&gt;=Ф.F3r разд.3 стл.10 стр.303</t>
  </si>
  <si>
    <t>Ф.F3r разд.3 стл.8 стр.304&gt;=Ф.F3r разд.3 стл.10 стр.304</t>
  </si>
  <si>
    <t>Ф.F3r разд.3 стл.8 стр.305&gt;=Ф.F3r разд.3 стл.10 стр.305</t>
  </si>
  <si>
    <t>Ф.F3r разд.3 стл.8 стр.306&gt;=Ф.F3r разд.3 стл.10 стр.306</t>
  </si>
  <si>
    <t>Ф.F3r разд.3 стл.8 стр.307&gt;=Ф.F3r разд.3 стл.10 стр.307</t>
  </si>
  <si>
    <t>Ф.F3r разд.3 стл.8 стр.308&gt;=Ф.F3r разд.3 стл.10 стр.308</t>
  </si>
  <si>
    <t>Ф.F3r разд.3 стл.8 стр.309&gt;=Ф.F3r разд.3 стл.10 стр.309</t>
  </si>
  <si>
    <t>Ф.F3r разд.3 стл.8 стр.31&gt;=Ф.F3r разд.3 стл.10 стр.31</t>
  </si>
  <si>
    <t>Ф.F3r разд.3 стл.8 стр.310&gt;=Ф.F3r разд.3 стл.10 стр.310</t>
  </si>
  <si>
    <t>Ф.F3r разд.3 стл.8 стр.311&gt;=Ф.F3r разд.3 стл.10 стр.311</t>
  </si>
  <si>
    <t>Ф.F3r разд.3 стл.8 стр.312&gt;=Ф.F3r разд.3 стл.10 стр.312</t>
  </si>
  <si>
    <t>Ф.F3r разд.3 стл.8 стр.32&gt;=Ф.F3r разд.3 стл.10 стр.32</t>
  </si>
  <si>
    <t>Ф.F3r разд.3 стл.8 стр.33&gt;=Ф.F3r разд.3 стл.10 стр.33</t>
  </si>
  <si>
    <t>Ф.F3r разд.3 стл.8 стр.34&gt;=Ф.F3r разд.3 стл.10 стр.34</t>
  </si>
  <si>
    <t>Ф.F3r разд.3 стл.8 стр.35&gt;=Ф.F3r разд.3 стл.10 стр.35</t>
  </si>
  <si>
    <t>Ф.F3r разд.3 стл.8 стр.36&gt;=Ф.F3r разд.3 стл.10 стр.36</t>
  </si>
  <si>
    <t>Ф.F3r разд.3 стл.8 стр.37&gt;=Ф.F3r разд.3 стл.10 стр.37</t>
  </si>
  <si>
    <t>Ф.F3r разд.3 стл.8 стр.38&gt;=Ф.F3r разд.3 стл.10 стр.38</t>
  </si>
  <si>
    <t>Ф.F3r разд.3 стл.8 стр.39&gt;=Ф.F3r разд.3 стл.10 стр.39</t>
  </si>
  <si>
    <t>Ф.F3r разд.3 стл.8 стр.4&gt;=Ф.F3r разд.3 стл.10 стр.4</t>
  </si>
  <si>
    <t>Ф.F3r разд.3 стл.8 стр.40&gt;=Ф.F3r разд.3 стл.10 стр.40</t>
  </si>
  <si>
    <t>Ф.F3r разд.3 стл.8 стр.41&gt;=Ф.F3r разд.3 стл.10 стр.41</t>
  </si>
  <si>
    <t>Ф.F3r разд.3 стл.8 стр.42&gt;=Ф.F3r разд.3 стл.10 стр.42</t>
  </si>
  <si>
    <t>Ф.F3r разд.3 стл.8 стр.43&gt;=Ф.F3r разд.3 стл.10 стр.43</t>
  </si>
  <si>
    <t>Ф.F3r разд.3 стл.8 стр.44&gt;=Ф.F3r разд.3 стл.10 стр.44</t>
  </si>
  <si>
    <t>Ф.F3r разд.3 стл.8 стр.45&gt;=Ф.F3r разд.3 стл.10 стр.45</t>
  </si>
  <si>
    <t>Ф.F3r разд.3 стл.8 стр.46&gt;=Ф.F3r разд.3 стл.10 стр.46</t>
  </si>
  <si>
    <t>Ф.F3r разд.3 стл.8 стр.47&gt;=Ф.F3r разд.3 стл.10 стр.47</t>
  </si>
  <si>
    <t>Ф.F3r разд.3 стл.8 стр.48&gt;=Ф.F3r разд.3 стл.10 стр.48</t>
  </si>
  <si>
    <t>Ф.F3r разд.3 стл.8 стр.49&gt;=Ф.F3r разд.3 стл.10 стр.49</t>
  </si>
  <si>
    <t>Ф.F3r разд.3 стл.8 стр.5&gt;=Ф.F3r разд.3 стл.10 стр.5</t>
  </si>
  <si>
    <t>Ф.F3r разд.3 стл.8 стр.50&gt;=Ф.F3r разд.3 стл.10 стр.50</t>
  </si>
  <si>
    <t>Ф.F3r разд.3 стл.8 стр.51&gt;=Ф.F3r разд.3 стл.10 стр.51</t>
  </si>
  <si>
    <t>Ф.F3r разд.3 стл.8 стр.52&gt;=Ф.F3r разд.3 стл.10 стр.52</t>
  </si>
  <si>
    <t>Ф.F3r разд.3 стл.8 стр.53&gt;=Ф.F3r разд.3 стл.10 стр.53</t>
  </si>
  <si>
    <t>Ф.F3r разд.3 стл.8 стр.54&gt;=Ф.F3r разд.3 стл.10 стр.54</t>
  </si>
  <si>
    <t>Ф.F3r разд.3 стл.8 стр.55&gt;=Ф.F3r разд.3 стл.10 стр.55</t>
  </si>
  <si>
    <t>Ф.F3r разд.3 стл.8 стр.56&gt;=Ф.F3r разд.3 стл.10 стр.56</t>
  </si>
  <si>
    <t>Ф.F3r разд.3 стл.8 стр.57&gt;=Ф.F3r разд.3 стл.10 стр.57</t>
  </si>
  <si>
    <t>Ф.F3r разд.3 стл.8 стр.58&gt;=Ф.F3r разд.3 стл.10 стр.58</t>
  </si>
  <si>
    <t>Ф.F3r разд.3 стл.8 стр.59&gt;=Ф.F3r разд.3 стл.10 стр.59</t>
  </si>
  <si>
    <t>Ф.F3r разд.3 стл.8 стр.6&gt;=Ф.F3r разд.3 стл.10 стр.6</t>
  </si>
  <si>
    <t>Ф.F3r разд.3 стл.8 стр.60&gt;=Ф.F3r разд.3 стл.10 стр.60</t>
  </si>
  <si>
    <t>Ф.F3r разд.3 стл.8 стр.61&gt;=Ф.F3r разд.3 стл.10 стр.61</t>
  </si>
  <si>
    <t>Ф.F3r разд.3 стл.8 стр.62&gt;=Ф.F3r разд.3 стл.10 стр.62</t>
  </si>
  <si>
    <t>Ф.F3r разд.3 стл.8 стр.63&gt;=Ф.F3r разд.3 стл.10 стр.63</t>
  </si>
  <si>
    <t>Ф.F3r разд.3 стл.8 стр.64&gt;=Ф.F3r разд.3 стл.10 стр.64</t>
  </si>
  <si>
    <t>Ф.F3r разд.3 стл.8 стр.65&gt;=Ф.F3r разд.3 стл.10 стр.65</t>
  </si>
  <si>
    <t>Ф.F3r разд.3 стл.8 стр.66&gt;=Ф.F3r разд.3 стл.10 стр.66</t>
  </si>
  <si>
    <t>Ф.F3r разд.3 стл.8 стр.67&gt;=Ф.F3r разд.3 стл.10 стр.67</t>
  </si>
  <si>
    <t>Ф.F3r разд.3 стл.8 стр.68&gt;=Ф.F3r разд.3 стл.10 стр.68</t>
  </si>
  <si>
    <t>Ф.F3r разд.3 стл.8 стр.69&gt;=Ф.F3r разд.3 стл.10 стр.69</t>
  </si>
  <si>
    <t>Ф.F3r разд.3 стл.8 стр.7&gt;=Ф.F3r разд.3 стл.10 стр.7</t>
  </si>
  <si>
    <t>Ф.F3r разд.3 стл.8 стр.70&gt;=Ф.F3r разд.3 стл.10 стр.70</t>
  </si>
  <si>
    <t>Ф.F3r разд.3 стл.8 стр.71&gt;=Ф.F3r разд.3 стл.10 стр.71</t>
  </si>
  <si>
    <t>Ф.F3r разд.3 стл.8 стр.72&gt;=Ф.F3r разд.3 стл.10 стр.72</t>
  </si>
  <si>
    <t>Ф.F3r разд.3 стл.8 стр.73&gt;=Ф.F3r разд.3 стл.10 стр.73</t>
  </si>
  <si>
    <t>Ф.F3r разд.3 стл.8 стр.74&gt;=Ф.F3r разд.3 стл.10 стр.74</t>
  </si>
  <si>
    <t>Ф.F3r разд.3 стл.8 стр.75&gt;=Ф.F3r разд.3 стл.10 стр.75</t>
  </si>
  <si>
    <t>Ф.F3r разд.3 стл.8 стр.76&gt;=Ф.F3r разд.3 стл.10 стр.76</t>
  </si>
  <si>
    <t>Ф.F3r разд.3 стл.8 стр.77&gt;=Ф.F3r разд.3 стл.10 стр.77</t>
  </si>
  <si>
    <t>Ф.F3r разд.3 стл.8 стр.78&gt;=Ф.F3r разд.3 стл.10 стр.78</t>
  </si>
  <si>
    <t>Ф.F3r разд.3 стл.8 стр.79&gt;=Ф.F3r разд.3 стл.10 стр.79</t>
  </si>
  <si>
    <t>Ф.F3r разд.3 стл.8 стр.8&gt;=Ф.F3r разд.3 стл.10 стр.8</t>
  </si>
  <si>
    <t>Ф.F3r разд.3 стл.8 стр.80&gt;=Ф.F3r разд.3 стл.10 стр.80</t>
  </si>
  <si>
    <t>Ф.F3r разд.3 стл.8 стр.81&gt;=Ф.F3r разд.3 стл.10 стр.81</t>
  </si>
  <si>
    <t>Ф.F3r разд.3 стл.8 стр.82&gt;=Ф.F3r разд.3 стл.10 стр.82</t>
  </si>
  <si>
    <t>Ф.F3r разд.3 стл.8 стр.83&gt;=Ф.F3r разд.3 стл.10 стр.83</t>
  </si>
  <si>
    <t>Ф.F3r разд.3 стл.8 стр.84&gt;=Ф.F3r разд.3 стл.10 стр.84</t>
  </si>
  <si>
    <t>Ф.F3r разд.3 стл.8 стр.85&gt;=Ф.F3r разд.3 стл.10 стр.85</t>
  </si>
  <si>
    <t>Ф.F3r разд.3 стл.8 стр.86&gt;=Ф.F3r разд.3 стл.10 стр.86</t>
  </si>
  <si>
    <t>Ф.F3r разд.3 стл.8 стр.87&gt;=Ф.F3r разд.3 стл.10 стр.87</t>
  </si>
  <si>
    <t>Ф.F3r разд.3 стл.8 стр.88&gt;=Ф.F3r разд.3 стл.10 стр.88</t>
  </si>
  <si>
    <t>Ф.F3r разд.3 стл.8 стр.89&gt;=Ф.F3r разд.3 стл.10 стр.89</t>
  </si>
  <si>
    <t>Ф.F3r разд.3 стл.8 стр.9&gt;=Ф.F3r разд.3 стл.10 стр.9</t>
  </si>
  <si>
    <t>Ф.F3r разд.3 стл.8 стр.90&gt;=Ф.F3r разд.3 стл.10 стр.90</t>
  </si>
  <si>
    <t>Ф.F3r разд.3 стл.8 стр.91&gt;=Ф.F3r разд.3 стл.10 стр.91</t>
  </si>
  <si>
    <t>Ф.F3r разд.3 стл.8 стр.92&gt;=Ф.F3r разд.3 стл.10 стр.92</t>
  </si>
  <si>
    <t>Ф.F3r разд.3 стл.8 стр.93&gt;=Ф.F3r разд.3 стл.10 стр.93</t>
  </si>
  <si>
    <t>Ф.F3r разд.3 стл.8 стр.94&gt;=Ф.F3r разд.3 стл.10 стр.94</t>
  </si>
  <si>
    <t>Ф.F3r разд.3 стл.8 стр.95&gt;=Ф.F3r разд.3 стл.10 стр.95</t>
  </si>
  <si>
    <t>Ф.F3r разд.3 стл.8 стр.96&gt;=Ф.F3r разд.3 стл.10 стр.96</t>
  </si>
  <si>
    <t>Ф.F3r разд.3 стл.8 стр.97&gt;=Ф.F3r разд.3 стл.10 стр.97</t>
  </si>
  <si>
    <t>Ф.F3r разд.3 стл.8 стр.98&gt;=Ф.F3r разд.3 стл.10 стр.98</t>
  </si>
  <si>
    <t>Ф.F3r разд.3 стл.8 стр.99&gt;=Ф.F3r разд.3 стл.10 стр.99</t>
  </si>
  <si>
    <t>Ф.F3r разд.3 стл.8 стр.1&gt;=Ф.F3r разд.3 стл.9 стр.1</t>
  </si>
  <si>
    <t>Ф.F3r разд.3 стл.8 стр.10&gt;=Ф.F3r разд.3 стл.9 стр.10</t>
  </si>
  <si>
    <t>Ф.F3r разд.3 стл.8 стр.100&gt;=Ф.F3r разд.3 стл.9 стр.100</t>
  </si>
  <si>
    <t>Ф.F3r разд.3 стл.8 стр.101&gt;=Ф.F3r разд.3 стл.9 стр.101</t>
  </si>
  <si>
    <t>Ф.F3r разд.3 стл.8 стр.102&gt;=Ф.F3r разд.3 стл.9 стр.102</t>
  </si>
  <si>
    <t>Ф.F3r разд.3 стл.8 стр.103&gt;=Ф.F3r разд.3 стл.9 стр.103</t>
  </si>
  <si>
    <t>Ф.F3r разд.3 стл.8 стр.104&gt;=Ф.F3r разд.3 стл.9 стр.104</t>
  </si>
  <si>
    <t>Ф.F3r разд.3 стл.8 стр.105&gt;=Ф.F3r разд.3 стл.9 стр.105</t>
  </si>
  <si>
    <t>Ф.F3r разд.3 стл.8 стр.106&gt;=Ф.F3r разд.3 стл.9 стр.106</t>
  </si>
  <si>
    <t>Ф.F3r разд.3 стл.8 стр.107&gt;=Ф.F3r разд.3 стл.9 стр.107</t>
  </si>
  <si>
    <t>Ф.F3r разд.3 стл.8 стр.108&gt;=Ф.F3r разд.3 стл.9 стр.108</t>
  </si>
  <si>
    <t>Ф.F3r разд.3 стл.8 стр.109&gt;=Ф.F3r разд.3 стл.9 стр.109</t>
  </si>
  <si>
    <t>Ф.F3r разд.3 стл.8 стр.11&gt;=Ф.F3r разд.3 стл.9 стр.11</t>
  </si>
  <si>
    <t>Ф.F3r разд.3 стл.8 стр.110&gt;=Ф.F3r разд.3 стл.9 стр.110</t>
  </si>
  <si>
    <t>Ф.F3r разд.3 стл.8 стр.111&gt;=Ф.F3r разд.3 стл.9 стр.111</t>
  </si>
  <si>
    <t>Ф.F3r разд.3 стл.8 стр.112&gt;=Ф.F3r разд.3 стл.9 стр.112</t>
  </si>
  <si>
    <t>Ф.F3r разд.3 стл.8 стр.113&gt;=Ф.F3r разд.3 стл.9 стр.113</t>
  </si>
  <si>
    <t>Ф.F3r разд.3 стл.8 стр.114&gt;=Ф.F3r разд.3 стл.9 стр.114</t>
  </si>
  <si>
    <t>Ф.F3r разд.3 стл.8 стр.115&gt;=Ф.F3r разд.3 стл.9 стр.115</t>
  </si>
  <si>
    <t>Ф.F3r разд.3 стл.8 стр.116&gt;=Ф.F3r разд.3 стл.9 стр.116</t>
  </si>
  <si>
    <t>Ф.F3r разд.3 стл.8 стр.117&gt;=Ф.F3r разд.3 стл.9 стр.117</t>
  </si>
  <si>
    <t>Ф.F3r разд.3 стл.8 стр.118&gt;=Ф.F3r разд.3 стл.9 стр.118</t>
  </si>
  <si>
    <t>Ф.F3r разд.3 стл.8 стр.119&gt;=Ф.F3r разд.3 стл.9 стр.119</t>
  </si>
  <si>
    <t>Ф.F3r разд.3 стл.8 стр.12&gt;=Ф.F3r разд.3 стл.9 стр.12</t>
  </si>
  <si>
    <t>Ф.F3r разд.3 стл.8 стр.120&gt;=Ф.F3r разд.3 стл.9 стр.120</t>
  </si>
  <si>
    <t>Ф.F3r разд.3 стл.8 стр.121&gt;=Ф.F3r разд.3 стл.9 стр.121</t>
  </si>
  <si>
    <t>Ф.F3r разд.3 стл.8 стр.122&gt;=Ф.F3r разд.3 стл.9 стр.122</t>
  </si>
  <si>
    <t>Ф.F3r разд.3 стл.8 стр.123&gt;=Ф.F3r разд.3 стл.9 стр.123</t>
  </si>
  <si>
    <t>Ф.F3r разд.3 стл.8 стр.124&gt;=Ф.F3r разд.3 стл.9 стр.124</t>
  </si>
  <si>
    <t>Ф.F3r разд.3 стл.8 стр.125&gt;=Ф.F3r разд.3 стл.9 стр.125</t>
  </si>
  <si>
    <t>Ф.F3r разд.3 стл.8 стр.126&gt;=Ф.F3r разд.3 стл.9 стр.126</t>
  </si>
  <si>
    <t>Ф.F3r разд.3 стл.8 стр.127&gt;=Ф.F3r разд.3 стл.9 стр.127</t>
  </si>
  <si>
    <t>Ф.F3r разд.3 стл.8 стр.128&gt;=Ф.F3r разд.3 стл.9 стр.128</t>
  </si>
  <si>
    <t>Ф.F3r разд.3 стл.8 стр.129&gt;=Ф.F3r разд.3 стл.9 стр.129</t>
  </si>
  <si>
    <t>Ф.F3r разд.3 стл.8 стр.13&gt;=Ф.F3r разд.3 стл.9 стр.13</t>
  </si>
  <si>
    <t>Ф.F3r разд.3 стл.8 стр.130&gt;=Ф.F3r разд.3 стл.9 стр.130</t>
  </si>
  <si>
    <t>Ф.F3r разд.3 стл.8 стр.131&gt;=Ф.F3r разд.3 стл.9 стр.131</t>
  </si>
  <si>
    <t>Ф.F3r разд.3 стл.8 стр.132&gt;=Ф.F3r разд.3 стл.9 стр.132</t>
  </si>
  <si>
    <t>Ф.F3r разд.3 стл.8 стр.133&gt;=Ф.F3r разд.3 стл.9 стр.133</t>
  </si>
  <si>
    <t>Ф.F3r разд.3 стл.8 стр.134&gt;=Ф.F3r разд.3 стл.9 стр.134</t>
  </si>
  <si>
    <t>Ф.F3r разд.3 стл.8 стр.135&gt;=Ф.F3r разд.3 стл.9 стр.135</t>
  </si>
  <si>
    <t>Ф.F3r разд.3 стл.8 стр.136&gt;=Ф.F3r разд.3 стл.9 стр.136</t>
  </si>
  <si>
    <t>Ф.F3r разд.3 стл.8 стр.137&gt;=Ф.F3r разд.3 стл.9 стр.137</t>
  </si>
  <si>
    <t>Ф.F3r разд.3 стл.8 стр.138&gt;=Ф.F3r разд.3 стл.9 стр.138</t>
  </si>
  <si>
    <t>Ф.F3r разд.3 стл.8 стр.139&gt;=Ф.F3r разд.3 стл.9 стр.139</t>
  </si>
  <si>
    <t>Ф.F3r разд.3 стл.8 стр.14&gt;=Ф.F3r разд.3 стл.9 стр.14</t>
  </si>
  <si>
    <t>Ф.F3r разд.3 стл.8 стр.140&gt;=Ф.F3r разд.3 стл.9 стр.140</t>
  </si>
  <si>
    <t>Ф.F3r разд.3 стл.8 стр.141&gt;=Ф.F3r разд.3 стл.9 стр.141</t>
  </si>
  <si>
    <t>Ф.F3r разд.3 стл.8 стр.142&gt;=Ф.F3r разд.3 стл.9 стр.142</t>
  </si>
  <si>
    <t>Ф.F3r разд.3 стл.8 стр.143&gt;=Ф.F3r разд.3 стл.9 стр.143</t>
  </si>
  <si>
    <t>Ф.F3r разд.3 стл.8 стр.144&gt;=Ф.F3r разд.3 стл.9 стр.144</t>
  </si>
  <si>
    <t>Ф.F3r разд.3 стл.8 стр.145&gt;=Ф.F3r разд.3 стл.9 стр.145</t>
  </si>
  <si>
    <t>Ф.F3r разд.3 стл.8 стр.146&gt;=Ф.F3r разд.3 стл.9 стр.146</t>
  </si>
  <si>
    <t>Ф.F3r разд.3 стл.8 стр.147&gt;=Ф.F3r разд.3 стл.9 стр.147</t>
  </si>
  <si>
    <t>Ф.F3r разд.3 стл.8 стр.148&gt;=Ф.F3r разд.3 стл.9 стр.148</t>
  </si>
  <si>
    <t>Ф.F3r разд.3 стл.8 стр.149&gt;=Ф.F3r разд.3 стл.9 стр.149</t>
  </si>
  <si>
    <t>Ф.F3r разд.3 стл.8 стр.15&gt;=Ф.F3r разд.3 стл.9 стр.15</t>
  </si>
  <si>
    <t>Ф.F3r разд.3 стл.8 стр.150&gt;=Ф.F3r разд.3 стл.9 стр.150</t>
  </si>
  <si>
    <t>Ф.F3r разд.3 стл.8 стр.151&gt;=Ф.F3r разд.3 стл.9 стр.151</t>
  </si>
  <si>
    <t>Ф.F3r разд.3 стл.8 стр.152&gt;=Ф.F3r разд.3 стл.9 стр.152</t>
  </si>
  <si>
    <t>Ф.F3r разд.3 стл.8 стр.153&gt;=Ф.F3r разд.3 стл.9 стр.153</t>
  </si>
  <si>
    <t>Ф.F3r разд.3 стл.8 стр.154&gt;=Ф.F3r разд.3 стл.9 стр.154</t>
  </si>
  <si>
    <t>Ф.F3r разд.3 стл.8 стр.155&gt;=Ф.F3r разд.3 стл.9 стр.155</t>
  </si>
  <si>
    <t>Ф.F3r разд.3 стл.8 стр.156&gt;=Ф.F3r разд.3 стл.9 стр.156</t>
  </si>
  <si>
    <t>Ф.F3r разд.3 стл.8 стр.157&gt;=Ф.F3r разд.3 стл.9 стр.157</t>
  </si>
  <si>
    <t>Ф.F3r разд.3 стл.8 стр.158&gt;=Ф.F3r разд.3 стл.9 стр.158</t>
  </si>
  <si>
    <t>Ф.F3r разд.3 стл.8 стр.159&gt;=Ф.F3r разд.3 стл.9 стр.159</t>
  </si>
  <si>
    <t>Ф.F3r разд.3 стл.8 стр.16&gt;=Ф.F3r разд.3 стл.9 стр.16</t>
  </si>
  <si>
    <t>Ф.F3r разд.3 стл.8 стр.160&gt;=Ф.F3r разд.3 стл.9 стр.160</t>
  </si>
  <si>
    <t>Ф.F3r разд.3 стл.8 стр.161&gt;=Ф.F3r разд.3 стл.9 стр.161</t>
  </si>
  <si>
    <t>Ф.F3r разд.3 стл.8 стр.162&gt;=Ф.F3r разд.3 стл.9 стр.162</t>
  </si>
  <si>
    <t>Ф.F3r разд.3 стл.8 стр.163&gt;=Ф.F3r разд.3 стл.9 стр.163</t>
  </si>
  <si>
    <t>Ф.F3r разд.3 стл.8 стр.164&gt;=Ф.F3r разд.3 стл.9 стр.164</t>
  </si>
  <si>
    <t>Ф.F3r разд.3 стл.8 стр.165&gt;=Ф.F3r разд.3 стл.9 стр.165</t>
  </si>
  <si>
    <t>Ф.F3r разд.3 стл.8 стр.166&gt;=Ф.F3r разд.3 стл.9 стр.166</t>
  </si>
  <si>
    <t>Ф.F3r разд.3 стл.8 стр.167&gt;=Ф.F3r разд.3 стл.9 стр.167</t>
  </si>
  <si>
    <t>Ф.F3r разд.3 стл.8 стр.168&gt;=Ф.F3r разд.3 стл.9 стр.168</t>
  </si>
  <si>
    <t>Ф.F3r разд.3 стл.8 стр.169&gt;=Ф.F3r разд.3 стл.9 стр.169</t>
  </si>
  <si>
    <t>Ф.F3r разд.3 стл.8 стр.17&gt;=Ф.F3r разд.3 стл.9 стр.17</t>
  </si>
  <si>
    <t>Ф.F3r разд.3 стл.8 стр.170&gt;=Ф.F3r разд.3 стл.9 стр.170</t>
  </si>
  <si>
    <t>Ф.F3r разд.3 стл.8 стр.171&gt;=Ф.F3r разд.3 стл.9 стр.171</t>
  </si>
  <si>
    <t>Ф.F3r разд.3 стл.8 стр.172&gt;=Ф.F3r разд.3 стл.9 стр.172</t>
  </si>
  <si>
    <t>Ф.F3r разд.3 стл.8 стр.173&gt;=Ф.F3r разд.3 стл.9 стр.173</t>
  </si>
  <si>
    <t>Ф.F3r разд.3 стл.8 стр.174&gt;=Ф.F3r разд.3 стл.9 стр.174</t>
  </si>
  <si>
    <t>Ф.F3r разд.3 стл.8 стр.175&gt;=Ф.F3r разд.3 стл.9 стр.175</t>
  </si>
  <si>
    <t>Ф.F3r разд.3 стл.8 стр.176&gt;=Ф.F3r разд.3 стл.9 стр.176</t>
  </si>
  <si>
    <t>Ф.F3r разд.3 стл.8 стр.177&gt;=Ф.F3r разд.3 стл.9 стр.177</t>
  </si>
  <si>
    <t>Ф.F3r разд.3 стл.8 стр.178&gt;=Ф.F3r разд.3 стл.9 стр.178</t>
  </si>
  <si>
    <t>Ф.F3r разд.3 стл.8 стр.179&gt;=Ф.F3r разд.3 стл.9 стр.179</t>
  </si>
  <si>
    <t>Ф.F3r разд.3 стл.8 стр.18&gt;=Ф.F3r разд.3 стл.9 стр.18</t>
  </si>
  <si>
    <t>Ф.F3r разд.3 стл.8 стр.180&gt;=Ф.F3r разд.3 стл.9 стр.180</t>
  </si>
  <si>
    <t>Ф.F3r разд.3 стл.8 стр.181&gt;=Ф.F3r разд.3 стл.9 стр.181</t>
  </si>
  <si>
    <t>Ф.F3r разд.3 стл.8 стр.182&gt;=Ф.F3r разд.3 стл.9 стр.182</t>
  </si>
  <si>
    <t>Ф.F3r разд.3 стл.8 стр.183&gt;=Ф.F3r разд.3 стл.9 стр.183</t>
  </si>
  <si>
    <t>Ф.F3r разд.3 стл.8 стр.184&gt;=Ф.F3r разд.3 стл.9 стр.184</t>
  </si>
  <si>
    <t>Ф.F3r разд.3 стл.8 стр.185&gt;=Ф.F3r разд.3 стл.9 стр.185</t>
  </si>
  <si>
    <t>Ф.F3r разд.3 стл.8 стр.186&gt;=Ф.F3r разд.3 стл.9 стр.186</t>
  </si>
  <si>
    <t>Ф.F3r разд.3 стл.8 стр.187&gt;=Ф.F3r разд.3 стл.9 стр.187</t>
  </si>
  <si>
    <t>Ф.F3r разд.3 стл.8 стр.188&gt;=Ф.F3r разд.3 стл.9 стр.188</t>
  </si>
  <si>
    <t>Ф.F3r разд.3 стл.8 стр.189&gt;=Ф.F3r разд.3 стл.9 стр.189</t>
  </si>
  <si>
    <t>Ф.F3r разд.3 стл.8 стр.19&gt;=Ф.F3r разд.3 стл.9 стр.19</t>
  </si>
  <si>
    <t>Ф.F3r разд.3 стл.8 стр.190&gt;=Ф.F3r разд.3 стл.9 стр.190</t>
  </si>
  <si>
    <t>Ф.F3r разд.3 стл.8 стр.191&gt;=Ф.F3r разд.3 стл.9 стр.191</t>
  </si>
  <si>
    <t>Ф.F3r разд.3 стл.8 стр.192&gt;=Ф.F3r разд.3 стл.9 стр.192</t>
  </si>
  <si>
    <t>Ф.F3r разд.3 стл.8 стр.193&gt;=Ф.F3r разд.3 стл.9 стр.193</t>
  </si>
  <si>
    <t>Ф.F3r разд.3 стл.8 стр.194&gt;=Ф.F3r разд.3 стл.9 стр.194</t>
  </si>
  <si>
    <t>Ф.F3r разд.3 стл.8 стр.195&gt;=Ф.F3r разд.3 стл.9 стр.195</t>
  </si>
  <si>
    <t>Ф.F3r разд.3 стл.8 стр.196&gt;=Ф.F3r разд.3 стл.9 стр.196</t>
  </si>
  <si>
    <t>Ф.F3r разд.3 стл.8 стр.197&gt;=Ф.F3r разд.3 стл.9 стр.197</t>
  </si>
  <si>
    <t>Ф.F3r разд.3 стл.8 стр.198&gt;=Ф.F3r разд.3 стл.9 стр.198</t>
  </si>
  <si>
    <t>Ф.F3r разд.3 стл.8 стр.199&gt;=Ф.F3r разд.3 стл.9 стр.199</t>
  </si>
  <si>
    <t>Ф.F3r разд.3 стл.8 стр.2&gt;=Ф.F3r разд.3 стл.9 стр.2</t>
  </si>
  <si>
    <t>Ф.F3r разд.3 стл.8 стр.20&gt;=Ф.F3r разд.3 стл.9 стр.20</t>
  </si>
  <si>
    <t>Ф.F3r разд.3 стл.8 стр.200&gt;=Ф.F3r разд.3 стл.9 стр.200</t>
  </si>
  <si>
    <t>Ф.F3r разд.3 стл.8 стр.201&gt;=Ф.F3r разд.3 стл.9 стр.201</t>
  </si>
  <si>
    <t>Ф.F3r разд.3 стл.8 стр.202&gt;=Ф.F3r разд.3 стл.9 стр.202</t>
  </si>
  <si>
    <t>Ф.F3r разд.3 стл.8 стр.203&gt;=Ф.F3r разд.3 стл.9 стр.203</t>
  </si>
  <si>
    <t>Ф.F3r разд.3 стл.8 стр.204&gt;=Ф.F3r разд.3 стл.9 стр.204</t>
  </si>
  <si>
    <t>Ф.F3r разд.3 стл.8 стр.205&gt;=Ф.F3r разд.3 стл.9 стр.205</t>
  </si>
  <si>
    <t>Ф.F3r разд.3 стл.8 стр.206&gt;=Ф.F3r разд.3 стл.9 стр.206</t>
  </si>
  <si>
    <t>Ф.F3r разд.3 стл.8 стр.207&gt;=Ф.F3r разд.3 стл.9 стр.207</t>
  </si>
  <si>
    <t>Ф.F3r разд.3 стл.8 стр.208&gt;=Ф.F3r разд.3 стл.9 стр.208</t>
  </si>
  <si>
    <t>Ф.F3r разд.3 стл.8 стр.209&gt;=Ф.F3r разд.3 стл.9 стр.209</t>
  </si>
  <si>
    <t>Ф.F3r разд.3 стл.8 стр.21&gt;=Ф.F3r разд.3 стл.9 стр.21</t>
  </si>
  <si>
    <t>Ф.F3r разд.3 стл.8 стр.210&gt;=Ф.F3r разд.3 стл.9 стр.210</t>
  </si>
  <si>
    <t>Ф.F3r разд.3 стл.8 стр.211&gt;=Ф.F3r разд.3 стл.9 стр.211</t>
  </si>
  <si>
    <t>Ф.F3r разд.3 стл.8 стр.212&gt;=Ф.F3r разд.3 стл.9 стр.212</t>
  </si>
  <si>
    <t>Ф.F3r разд.3 стл.8 стр.213&gt;=Ф.F3r разд.3 стл.9 стр.213</t>
  </si>
  <si>
    <t>Ф.F3r разд.3 стл.8 стр.214&gt;=Ф.F3r разд.3 стл.9 стр.214</t>
  </si>
  <si>
    <t>Ф.F3r разд.3 стл.8 стр.215&gt;=Ф.F3r разд.3 стл.9 стр.215</t>
  </si>
  <si>
    <t>Ф.F3r разд.3 стл.8 стр.216&gt;=Ф.F3r разд.3 стл.9 стр.216</t>
  </si>
  <si>
    <t>Ф.F3r разд.3 стл.8 стр.217&gt;=Ф.F3r разд.3 стл.9 стр.217</t>
  </si>
  <si>
    <t>Ф.F3r разд.3 стл.8 стр.218&gt;=Ф.F3r разд.3 стл.9 стр.218</t>
  </si>
  <si>
    <t>Ф.F3r разд.3 стл.8 стр.219&gt;=Ф.F3r разд.3 стл.9 стр.219</t>
  </si>
  <si>
    <t>Ф.F3r разд.3 стл.8 стр.22&gt;=Ф.F3r разд.3 стл.9 стр.22</t>
  </si>
  <si>
    <t>Ф.F3r разд.3 стл.8 стр.220&gt;=Ф.F3r разд.3 стл.9 стр.220</t>
  </si>
  <si>
    <t>Ф.F3r разд.3 стл.8 стр.221&gt;=Ф.F3r разд.3 стл.9 стр.221</t>
  </si>
  <si>
    <t>Ф.F3r разд.3 стл.8 стр.222&gt;=Ф.F3r разд.3 стл.9 стр.222</t>
  </si>
  <si>
    <t>Ф.F3r разд.3 стл.8 стр.223&gt;=Ф.F3r разд.3 стл.9 стр.223</t>
  </si>
  <si>
    <t>Ф.F3r разд.3 стл.8 стр.224&gt;=Ф.F3r разд.3 стл.9 стр.224</t>
  </si>
  <si>
    <t>Ф.F3r разд.3 стл.8 стр.225&gt;=Ф.F3r разд.3 стл.9 стр.225</t>
  </si>
  <si>
    <t>Ф.F3r разд.3 стл.8 стр.226&gt;=Ф.F3r разд.3 стл.9 стр.226</t>
  </si>
  <si>
    <t>Ф.F3r разд.3 стл.8 стр.227&gt;=Ф.F3r разд.3 стл.9 стр.227</t>
  </si>
  <si>
    <t>Ф.F3r разд.3 стл.8 стр.228&gt;=Ф.F3r разд.3 стл.9 стр.228</t>
  </si>
  <si>
    <t>Ф.F3r разд.3 стл.8 стр.229&gt;=Ф.F3r разд.3 стл.9 стр.229</t>
  </si>
  <si>
    <t>Ф.F3r разд.3 стл.8 стр.23&gt;=Ф.F3r разд.3 стл.9 стр.23</t>
  </si>
  <si>
    <t>Ф.F3r разд.3 стл.8 стр.230&gt;=Ф.F3r разд.3 стл.9 стр.230</t>
  </si>
  <si>
    <t>Ф.F3r разд.3 стл.8 стр.231&gt;=Ф.F3r разд.3 стл.9 стр.231</t>
  </si>
  <si>
    <t>Ф.F3r разд.3 стл.8 стр.232&gt;=Ф.F3r разд.3 стл.9 стр.232</t>
  </si>
  <si>
    <t>Ф.F3r разд.3 стл.8 стр.233&gt;=Ф.F3r разд.3 стл.9 стр.233</t>
  </si>
  <si>
    <t>Ф.F3r разд.3 стл.8 стр.234&gt;=Ф.F3r разд.3 стл.9 стр.234</t>
  </si>
  <si>
    <t>Ф.F3r разд.3 стл.8 стр.235&gt;=Ф.F3r разд.3 стл.9 стр.235</t>
  </si>
  <si>
    <t>Ф.F3r разд.3 стл.8 стр.236&gt;=Ф.F3r разд.3 стл.9 стр.236</t>
  </si>
  <si>
    <t>Ф.F3r разд.3 стл.8 стр.237&gt;=Ф.F3r разд.3 стл.9 стр.237</t>
  </si>
  <si>
    <t>Ф.F3r разд.3 стл.8 стр.238&gt;=Ф.F3r разд.3 стл.9 стр.238</t>
  </si>
  <si>
    <t>Ф.F3r разд.3 стл.8 стр.239&gt;=Ф.F3r разд.3 стл.9 стр.239</t>
  </si>
  <si>
    <t>Ф.F3r разд.3 стл.8 стр.24&gt;=Ф.F3r разд.3 стл.9 стр.24</t>
  </si>
  <si>
    <t>Ф.F3r разд.3 стл.8 стр.240&gt;=Ф.F3r разд.3 стл.9 стр.240</t>
  </si>
  <si>
    <t>Ф.F3r разд.3 стл.8 стр.241&gt;=Ф.F3r разд.3 стл.9 стр.241</t>
  </si>
  <si>
    <t>Ф.F3r разд.3 стл.8 стр.242&gt;=Ф.F3r разд.3 стл.9 стр.242</t>
  </si>
  <si>
    <t>Ф.F3r разд.3 стл.8 стр.243&gt;=Ф.F3r разд.3 стл.9 стр.243</t>
  </si>
  <si>
    <t>Ф.F3r разд.3 стл.8 стр.244&gt;=Ф.F3r разд.3 стл.9 стр.244</t>
  </si>
  <si>
    <t>Ф.F3r разд.3 стл.8 стр.245&gt;=Ф.F3r разд.3 стл.9 стр.245</t>
  </si>
  <si>
    <t>Ф.F3r разд.3 стл.8 стр.246&gt;=Ф.F3r разд.3 стл.9 стр.246</t>
  </si>
  <si>
    <t>Ф.F3r разд.3 стл.8 стр.247&gt;=Ф.F3r разд.3 стл.9 стр.247</t>
  </si>
  <si>
    <t>Ф.F3r разд.3 стл.8 стр.248&gt;=Ф.F3r разд.3 стл.9 стр.248</t>
  </si>
  <si>
    <t>Ф.F3r разд.3 стл.8 стр.249&gt;=Ф.F3r разд.3 стл.9 стр.249</t>
  </si>
  <si>
    <t>Ф.F3r разд.3 стл.8 стр.25&gt;=Ф.F3r разд.3 стл.9 стр.25</t>
  </si>
  <si>
    <t>Ф.F3r разд.3 стл.8 стр.250&gt;=Ф.F3r разд.3 стл.9 стр.250</t>
  </si>
  <si>
    <t>Ф.F3r разд.3 стл.8 стр.251&gt;=Ф.F3r разд.3 стл.9 стр.251</t>
  </si>
  <si>
    <t>Ф.F3r разд.3 стл.8 стр.252&gt;=Ф.F3r разд.3 стл.9 стр.252</t>
  </si>
  <si>
    <t>Ф.F3r разд.3 стл.8 стр.253&gt;=Ф.F3r разд.3 стл.9 стр.253</t>
  </si>
  <si>
    <t>Ф.F3r разд.3 стл.8 стр.254&gt;=Ф.F3r разд.3 стл.9 стр.254</t>
  </si>
  <si>
    <t>Ф.F3r разд.3 стл.8 стр.255&gt;=Ф.F3r разд.3 стл.9 стр.255</t>
  </si>
  <si>
    <t>Ф.F3r разд.3 стл.8 стр.256&gt;=Ф.F3r разд.3 стл.9 стр.256</t>
  </si>
  <si>
    <t>Ф.F3r разд.3 стл.8 стр.257&gt;=Ф.F3r разд.3 стл.9 стр.257</t>
  </si>
  <si>
    <t>Ф.F3r разд.3 стл.8 стр.258&gt;=Ф.F3r разд.3 стл.9 стр.258</t>
  </si>
  <si>
    <t>Ф.F3r разд.3 стл.8 стр.259&gt;=Ф.F3r разд.3 стл.9 стр.259</t>
  </si>
  <si>
    <t>Ф.F3r разд.3 стл.8 стр.26&gt;=Ф.F3r разд.3 стл.9 стр.26</t>
  </si>
  <si>
    <t>Ф.F3r разд.3 стл.8 стр.260&gt;=Ф.F3r разд.3 стл.9 стр.260</t>
  </si>
  <si>
    <t>Ф.F3r разд.3 стл.8 стр.261&gt;=Ф.F3r разд.3 стл.9 стр.261</t>
  </si>
  <si>
    <t>Ф.F3r разд.3 стл.8 стр.262&gt;=Ф.F3r разд.3 стл.9 стр.262</t>
  </si>
  <si>
    <t>Ф.F3r разд.3 стл.8 стр.263&gt;=Ф.F3r разд.3 стл.9 стр.263</t>
  </si>
  <si>
    <t>Ф.F3r разд.3 стл.8 стр.264&gt;=Ф.F3r разд.3 стл.9 стр.264</t>
  </si>
  <si>
    <t>Ф.F3r разд.3 стл.8 стр.265&gt;=Ф.F3r разд.3 стл.9 стр.265</t>
  </si>
  <si>
    <t>Ф.F3r разд.3 стл.8 стр.266&gt;=Ф.F3r разд.3 стл.9 стр.266</t>
  </si>
  <si>
    <t>Ф.F3r разд.3 стл.8 стр.267&gt;=Ф.F3r разд.3 стл.9 стр.267</t>
  </si>
  <si>
    <t>Ф.F3r разд.3 стл.8 стр.268&gt;=Ф.F3r разд.3 стл.9 стр.268</t>
  </si>
  <si>
    <t>Ф.F3r разд.3 стл.8 стр.269&gt;=Ф.F3r разд.3 стл.9 стр.269</t>
  </si>
  <si>
    <t>Ф.F3r разд.3 стл.8 стр.27&gt;=Ф.F3r разд.3 стл.9 стр.27</t>
  </si>
  <si>
    <t>Ф.F3r разд.3 стл.8 стр.270&gt;=Ф.F3r разд.3 стл.9 стр.270</t>
  </si>
  <si>
    <t>Ф.F3r разд.3 стл.8 стр.271&gt;=Ф.F3r разд.3 стл.9 стр.271</t>
  </si>
  <si>
    <t>Ф.F3r разд.3 стл.8 стр.272&gt;=Ф.F3r разд.3 стл.9 стр.272</t>
  </si>
  <si>
    <t>Ф.F3r разд.3 стл.8 стр.273&gt;=Ф.F3r разд.3 стл.9 стр.273</t>
  </si>
  <si>
    <t>Ф.F3r разд.3 стл.8 стр.274&gt;=Ф.F3r разд.3 стл.9 стр.274</t>
  </si>
  <si>
    <t>Ф.F3r разд.3 стл.8 стр.275&gt;=Ф.F3r разд.3 стл.9 стр.275</t>
  </si>
  <si>
    <t>Ф.F3r разд.3 стл.8 стр.276&gt;=Ф.F3r разд.3 стл.9 стр.276</t>
  </si>
  <si>
    <t>Ф.F3r разд.3 стл.8 стр.277&gt;=Ф.F3r разд.3 стл.9 стр.277</t>
  </si>
  <si>
    <t>Ф.F3r разд.3 стл.8 стр.278&gt;=Ф.F3r разд.3 стл.9 стр.278</t>
  </si>
  <si>
    <t>Ф.F3r разд.3 стл.8 стр.279&gt;=Ф.F3r разд.3 стл.9 стр.279</t>
  </si>
  <si>
    <t>Ф.F3r разд.3 стл.8 стр.28&gt;=Ф.F3r разд.3 стл.9 стр.28</t>
  </si>
  <si>
    <t>Ф.F3r разд.3 стл.8 стр.280&gt;=Ф.F3r разд.3 стл.9 стр.280</t>
  </si>
  <si>
    <t>Ф.F3r разд.3 стл.8 стр.281&gt;=Ф.F3r разд.3 стл.9 стр.281</t>
  </si>
  <si>
    <t>Ф.F3r разд.3 стл.8 стр.282&gt;=Ф.F3r разд.3 стл.9 стр.282</t>
  </si>
  <si>
    <t>Ф.F3r разд.3 стл.8 стр.283&gt;=Ф.F3r разд.3 стл.9 стр.283</t>
  </si>
  <si>
    <t>Ф.F3r разд.3 стл.8 стр.284&gt;=Ф.F3r разд.3 стл.9 стр.284</t>
  </si>
  <si>
    <t>Ф.F3r разд.3 стл.8 стр.285&gt;=Ф.F3r разд.3 стл.9 стр.285</t>
  </si>
  <si>
    <t>Ф.F3r разд.3 стл.8 стр.286&gt;=Ф.F3r разд.3 стл.9 стр.286</t>
  </si>
  <si>
    <t>Ф.F3r разд.3 стл.8 стр.287&gt;=Ф.F3r разд.3 стл.9 стр.287</t>
  </si>
  <si>
    <t>Ф.F3r разд.3 стл.8 стр.288&gt;=Ф.F3r разд.3 стл.9 стр.288</t>
  </si>
  <si>
    <t>Ф.F3r разд.3 стл.8 стр.289&gt;=Ф.F3r разд.3 стл.9 стр.289</t>
  </si>
  <si>
    <t>Ф.F3r разд.3 стл.8 стр.29&gt;=Ф.F3r разд.3 стл.9 стр.29</t>
  </si>
  <si>
    <t>Ф.F3r разд.3 стл.8 стр.290&gt;=Ф.F3r разд.3 стл.9 стр.290</t>
  </si>
  <si>
    <t>Ф.F3r разд.3 стл.8 стр.291&gt;=Ф.F3r разд.3 стл.9 стр.291</t>
  </si>
  <si>
    <t>Ф.F3r разд.3 стл.8 стр.292&gt;=Ф.F3r разд.3 стл.9 стр.292</t>
  </si>
  <si>
    <t>Ф.F3r разд.3 стл.8 стр.293&gt;=Ф.F3r разд.3 стл.9 стр.293</t>
  </si>
  <si>
    <t>Ф.F3r разд.3 стл.8 стр.294&gt;=Ф.F3r разд.3 стл.9 стр.294</t>
  </si>
  <si>
    <t>Ф.F3r разд.3 стл.8 стр.295&gt;=Ф.F3r разд.3 стл.9 стр.295</t>
  </si>
  <si>
    <t>Ф.F3r разд.3 стл.8 стр.296&gt;=Ф.F3r разд.3 стл.9 стр.296</t>
  </si>
  <si>
    <t>Ф.F3r разд.3 стл.8 стр.297&gt;=Ф.F3r разд.3 стл.9 стр.297</t>
  </si>
  <si>
    <t>Ф.F3r разд.3 стл.8 стр.298&gt;=Ф.F3r разд.3 стл.9 стр.298</t>
  </si>
  <si>
    <t>Ф.F3r разд.3 стл.8 стр.299&gt;=Ф.F3r разд.3 стл.9 стр.299</t>
  </si>
  <si>
    <t>Ф.F3r разд.3 стл.8 стр.3&gt;=Ф.F3r разд.3 стл.9 стр.3</t>
  </si>
  <si>
    <t>Ф.F3r разд.3 стл.8 стр.30&gt;=Ф.F3r разд.3 стл.9 стр.30</t>
  </si>
  <si>
    <t>Ф.F3r разд.3 стл.8 стр.300&gt;=Ф.F3r разд.3 стл.9 стр.300</t>
  </si>
  <si>
    <t>Ф.F3r разд.3 стл.8 стр.301&gt;=Ф.F3r разд.3 стл.9 стр.301</t>
  </si>
  <si>
    <t>Ф.F3r разд.3 стл.8 стр.302&gt;=Ф.F3r разд.3 стл.9 стр.302</t>
  </si>
  <si>
    <t>Ф.F3r разд.3 стл.8 стр.303&gt;=Ф.F3r разд.3 стл.9 стр.303</t>
  </si>
  <si>
    <t>Ф.F3r разд.3 стл.8 стр.304&gt;=Ф.F3r разд.3 стл.9 стр.304</t>
  </si>
  <si>
    <t>Ф.F3r разд.3 стл.8 стр.305&gt;=Ф.F3r разд.3 стл.9 стр.305</t>
  </si>
  <si>
    <t>Ф.F3r разд.3 стл.8 стр.306&gt;=Ф.F3r разд.3 стл.9 стр.306</t>
  </si>
  <si>
    <t>Ф.F3r разд.3 стл.8 стр.307&gt;=Ф.F3r разд.3 стл.9 стр.307</t>
  </si>
  <si>
    <t>Ф.F3r разд.3 стл.8 стр.308&gt;=Ф.F3r разд.3 стл.9 стр.308</t>
  </si>
  <si>
    <t>Ф.F3r разд.3 стл.8 стр.309&gt;=Ф.F3r разд.3 стл.9 стр.309</t>
  </si>
  <si>
    <t>Ф.F3r разд.3 стл.8 стр.31&gt;=Ф.F3r разд.3 стл.9 стр.31</t>
  </si>
  <si>
    <t>Ф.F3r разд.3 стл.8 стр.310&gt;=Ф.F3r разд.3 стл.9 стр.310</t>
  </si>
  <si>
    <t>Ф.F3r разд.3 стл.8 стр.311&gt;=Ф.F3r разд.3 стл.9 стр.311</t>
  </si>
  <si>
    <t>Ф.F3r разд.3 стл.8 стр.312&gt;=Ф.F3r разд.3 стл.9 стр.312</t>
  </si>
  <si>
    <t>Ф.F3r разд.3 стл.8 стр.32&gt;=Ф.F3r разд.3 стл.9 стр.32</t>
  </si>
  <si>
    <t>Ф.F3r разд.3 стл.8 стр.33&gt;=Ф.F3r разд.3 стл.9 стр.33</t>
  </si>
  <si>
    <t>Ф.F3r разд.3 стл.8 стр.34&gt;=Ф.F3r разд.3 стл.9 стр.34</t>
  </si>
  <si>
    <t>Ф.F3r разд.3 стл.8 стр.35&gt;=Ф.F3r разд.3 стл.9 стр.35</t>
  </si>
  <si>
    <t>Ф.F3r разд.3 стл.8 стр.36&gt;=Ф.F3r разд.3 стл.9 стр.36</t>
  </si>
  <si>
    <t>Ф.F3r разд.3 стл.8 стр.37&gt;=Ф.F3r разд.3 стл.9 стр.37</t>
  </si>
  <si>
    <t>Ф.F3r разд.3 стл.8 стр.38&gt;=Ф.F3r разд.3 стл.9 стр.38</t>
  </si>
  <si>
    <t>Ф.F3r разд.3 стл.8 стр.39&gt;=Ф.F3r разд.3 стл.9 стр.39</t>
  </si>
  <si>
    <t>Ф.F3r разд.3 стл.8 стр.4&gt;=Ф.F3r разд.3 стл.9 стр.4</t>
  </si>
  <si>
    <t>Ф.F3r разд.3 стл.8 стр.40&gt;=Ф.F3r разд.3 стл.9 стр.40</t>
  </si>
  <si>
    <t>Ф.F3r разд.3 стл.8 стр.41&gt;=Ф.F3r разд.3 стл.9 стр.41</t>
  </si>
  <si>
    <t>Ф.F3r разд.3 стл.8 стр.42&gt;=Ф.F3r разд.3 стл.9 стр.42</t>
  </si>
  <si>
    <t>Ф.F3r разд.3 стл.8 стр.43&gt;=Ф.F3r разд.3 стл.9 стр.43</t>
  </si>
  <si>
    <t>Ф.F3r разд.3 стл.8 стр.44&gt;=Ф.F3r разд.3 стл.9 стр.44</t>
  </si>
  <si>
    <t>Ф.F3r разд.3 стл.8 стр.45&gt;=Ф.F3r разд.3 стл.9 стр.45</t>
  </si>
  <si>
    <t>Ф.F3r разд.3 стл.8 стр.46&gt;=Ф.F3r разд.3 стл.9 стр.46</t>
  </si>
  <si>
    <t>Ф.F3r разд.3 стл.8 стр.47&gt;=Ф.F3r разд.3 стл.9 стр.47</t>
  </si>
  <si>
    <t>Ф.F3r разд.3 стл.8 стр.48&gt;=Ф.F3r разд.3 стл.9 стр.48</t>
  </si>
  <si>
    <t>Ф.F3r разд.3 стл.8 стр.49&gt;=Ф.F3r разд.3 стл.9 стр.49</t>
  </si>
  <si>
    <t>Ф.F3r разд.3 стл.8 стр.5&gt;=Ф.F3r разд.3 стл.9 стр.5</t>
  </si>
  <si>
    <t>Ф.F3r разд.3 стл.8 стр.50&gt;=Ф.F3r разд.3 стл.9 стр.50</t>
  </si>
  <si>
    <t>Ф.F3r разд.3 стл.8 стр.51&gt;=Ф.F3r разд.3 стл.9 стр.51</t>
  </si>
  <si>
    <t>Ф.F3r разд.3 стл.8 стр.52&gt;=Ф.F3r разд.3 стл.9 стр.52</t>
  </si>
  <si>
    <t>Ф.F3r разд.3 стл.8 стр.53&gt;=Ф.F3r разд.3 стл.9 стр.53</t>
  </si>
  <si>
    <t>Ф.F3r разд.3 стл.8 стр.54&gt;=Ф.F3r разд.3 стл.9 стр.54</t>
  </si>
  <si>
    <t>Ф.F3r разд.3 стл.8 стр.55&gt;=Ф.F3r разд.3 стл.9 стр.55</t>
  </si>
  <si>
    <t>Ф.F3r разд.3 стл.8 стр.56&gt;=Ф.F3r разд.3 стл.9 стр.56</t>
  </si>
  <si>
    <t>Ф.F3r разд.3 стл.8 стр.57&gt;=Ф.F3r разд.3 стл.9 стр.57</t>
  </si>
  <si>
    <t>Ф.F3r разд.3 стл.8 стр.58&gt;=Ф.F3r разд.3 стл.9 стр.58</t>
  </si>
  <si>
    <t>Ф.F3r разд.3 стл.8 стр.59&gt;=Ф.F3r разд.3 стл.9 стр.59</t>
  </si>
  <si>
    <t>Ф.F3r разд.3 стл.8 стр.6&gt;=Ф.F3r разд.3 стл.9 стр.6</t>
  </si>
  <si>
    <t>Ф.F3r разд.3 стл.8 стр.60&gt;=Ф.F3r разд.3 стл.9 стр.60</t>
  </si>
  <si>
    <t>Ф.F3r разд.3 стл.8 стр.61&gt;=Ф.F3r разд.3 стл.9 стр.61</t>
  </si>
  <si>
    <t>Ф.F3r разд.3 стл.8 стр.62&gt;=Ф.F3r разд.3 стл.9 стр.62</t>
  </si>
  <si>
    <t>Ф.F3r разд.3 стл.8 стр.63&gt;=Ф.F3r разд.3 стл.9 стр.63</t>
  </si>
  <si>
    <t>Ф.F3r разд.3 стл.8 стр.64&gt;=Ф.F3r разд.3 стл.9 стр.64</t>
  </si>
  <si>
    <t>Ф.F3r разд.3 стл.8 стр.65&gt;=Ф.F3r разд.3 стл.9 стр.65</t>
  </si>
  <si>
    <t>Ф.F3r разд.3 стл.8 стр.66&gt;=Ф.F3r разд.3 стл.9 стр.66</t>
  </si>
  <si>
    <t>Ф.F3r разд.3 стл.8 стр.67&gt;=Ф.F3r разд.3 стл.9 стр.67</t>
  </si>
  <si>
    <t>Ф.F3r разд.3 стл.8 стр.68&gt;=Ф.F3r разд.3 стл.9 стр.68</t>
  </si>
  <si>
    <t>Ф.F3r разд.3 стл.8 стр.69&gt;=Ф.F3r разд.3 стл.9 стр.69</t>
  </si>
  <si>
    <t>Ф.F3r разд.3 стл.8 стр.7&gt;=Ф.F3r разд.3 стл.9 стр.7</t>
  </si>
  <si>
    <t>Ф.F3r разд.3 стл.8 стр.70&gt;=Ф.F3r разд.3 стл.9 стр.70</t>
  </si>
  <si>
    <t>Ф.F3r разд.3 стл.8 стр.71&gt;=Ф.F3r разд.3 стл.9 стр.71</t>
  </si>
  <si>
    <t>Ф.F3r разд.3 стл.8 стр.72&gt;=Ф.F3r разд.3 стл.9 стр.72</t>
  </si>
  <si>
    <t>Ф.F3r разд.3 стл.8 стр.73&gt;=Ф.F3r разд.3 стл.9 стр.73</t>
  </si>
  <si>
    <t>Ф.F3r разд.3 стл.8 стр.74&gt;=Ф.F3r разд.3 стл.9 стр.74</t>
  </si>
  <si>
    <t>Ф.F3r разд.3 стл.8 стр.75&gt;=Ф.F3r разд.3 стл.9 стр.75</t>
  </si>
  <si>
    <t>Ф.F3r разд.3 стл.8 стр.76&gt;=Ф.F3r разд.3 стл.9 стр.76</t>
  </si>
  <si>
    <t>Ф.F3r разд.3 стл.8 стр.77&gt;=Ф.F3r разд.3 стл.9 стр.77</t>
  </si>
  <si>
    <t>Ф.F3r разд.3 стл.8 стр.78&gt;=Ф.F3r разд.3 стл.9 стр.78</t>
  </si>
  <si>
    <t>Ф.F3r разд.3 стл.8 стр.79&gt;=Ф.F3r разд.3 стл.9 стр.79</t>
  </si>
  <si>
    <t>Ф.F3r разд.3 стл.8 стр.8&gt;=Ф.F3r разд.3 стл.9 стр.8</t>
  </si>
  <si>
    <t>Ф.F3r разд.3 стл.8 стр.80&gt;=Ф.F3r разд.3 стл.9 стр.80</t>
  </si>
  <si>
    <t>Ф.F3r разд.3 стл.8 стр.81&gt;=Ф.F3r разд.3 стл.9 стр.81</t>
  </si>
  <si>
    <t>Ф.F3r разд.3 стл.8 стр.82&gt;=Ф.F3r разд.3 стл.9 стр.82</t>
  </si>
  <si>
    <t>Ф.F3r разд.3 стл.8 стр.83&gt;=Ф.F3r разд.3 стл.9 стр.83</t>
  </si>
  <si>
    <t>Ф.F3r разд.3 стл.8 стр.84&gt;=Ф.F3r разд.3 стл.9 стр.84</t>
  </si>
  <si>
    <t>Ф.F3r разд.3 стл.8 стр.85&gt;=Ф.F3r разд.3 стл.9 стр.85</t>
  </si>
  <si>
    <t>Ф.F3r разд.3 стл.8 стр.86&gt;=Ф.F3r разд.3 стл.9 стр.86</t>
  </si>
  <si>
    <t>Ф.F3r разд.3 стл.8 стр.87&gt;=Ф.F3r разд.3 стл.9 стр.87</t>
  </si>
  <si>
    <t>Ф.F3r разд.3 стл.8 стр.88&gt;=Ф.F3r разд.3 стл.9 стр.88</t>
  </si>
  <si>
    <t>Ф.F3r разд.3 стл.8 стр.89&gt;=Ф.F3r разд.3 стл.9 стр.89</t>
  </si>
  <si>
    <t>Ф.F3r разд.3 стл.8 стр.9&gt;=Ф.F3r разд.3 стл.9 стр.9</t>
  </si>
  <si>
    <t>Ф.F3r разд.3 стл.8 стр.90&gt;=Ф.F3r разд.3 стл.9 стр.90</t>
  </si>
  <si>
    <t>Ф.F3r разд.3 стл.8 стр.91&gt;=Ф.F3r разд.3 стл.9 стр.91</t>
  </si>
  <si>
    <t>Ф.F3r разд.3 стл.8 стр.92&gt;=Ф.F3r разд.3 стл.9 стр.92</t>
  </si>
  <si>
    <t>Ф.F3r разд.3 стл.8 стр.93&gt;=Ф.F3r разд.3 стл.9 стр.93</t>
  </si>
  <si>
    <t>Ф.F3r разд.3 стл.8 стр.94&gt;=Ф.F3r разд.3 стл.9 стр.94</t>
  </si>
  <si>
    <t>Ф.F3r разд.3 стл.8 стр.95&gt;=Ф.F3r разд.3 стл.9 стр.95</t>
  </si>
  <si>
    <t>Ф.F3r разд.3 стл.8 стр.96&gt;=Ф.F3r разд.3 стл.9 стр.96</t>
  </si>
  <si>
    <t>Ф.F3r разд.3 стл.8 стр.97&gt;=Ф.F3r разд.3 стл.9 стр.97</t>
  </si>
  <si>
    <t>Ф.F3r разд.3 стл.8 стр.98&gt;=Ф.F3r разд.3 стл.9 стр.98</t>
  </si>
  <si>
    <t>Ф.F3r разд.3 стл.8 стр.99&gt;=Ф.F3r разд.3 стл.9 стр.99</t>
  </si>
  <si>
    <t>Ф.F3r разд.3 стл.7 стр.1&gt;=Ф.F3r разд.3 стл.12 стр.1</t>
  </si>
  <si>
    <t>Ф.F3r разд.3 стл.7 стр.10&gt;=Ф.F3r разд.3 стл.12 стр.10</t>
  </si>
  <si>
    <t>Ф.F3r разд.3 стл.7 стр.100&gt;=Ф.F3r разд.3 стл.12 стр.100</t>
  </si>
  <si>
    <t>Ф.F3r разд.3 стл.7 стр.101&gt;=Ф.F3r разд.3 стл.12 стр.101</t>
  </si>
  <si>
    <t>Ф.F3r разд.3 стл.7 стр.102&gt;=Ф.F3r разд.3 стл.12 стр.102</t>
  </si>
  <si>
    <t>Ф.F3r разд.3 стл.7 стр.103&gt;=Ф.F3r разд.3 стл.12 стр.103</t>
  </si>
  <si>
    <t>Ф.F3r разд.3 стл.7 стр.104&gt;=Ф.F3r разд.3 стл.12 стр.104</t>
  </si>
  <si>
    <t>Ф.F3r разд.3 стл.7 стр.105&gt;=Ф.F3r разд.3 стл.12 стр.105</t>
  </si>
  <si>
    <t>Ф.F3r разд.3 стл.7 стр.106&gt;=Ф.F3r разд.3 стл.12 стр.106</t>
  </si>
  <si>
    <t>Ф.F3r разд.3 стл.7 стр.107&gt;=Ф.F3r разд.3 стл.12 стр.107</t>
  </si>
  <si>
    <t>Ф.F3r разд.3 стл.7 стр.108&gt;=Ф.F3r разд.3 стл.12 стр.108</t>
  </si>
  <si>
    <t>Ф.F3r разд.3 стл.7 стр.109&gt;=Ф.F3r разд.3 стл.12 стр.109</t>
  </si>
  <si>
    <t>Ф.F3r разд.3 стл.7 стр.11&gt;=Ф.F3r разд.3 стл.12 стр.11</t>
  </si>
  <si>
    <t>Ф.F3r разд.3 стл.7 стр.110&gt;=Ф.F3r разд.3 стл.12 стр.110</t>
  </si>
  <si>
    <t>Ф.F3r разд.3 стл.7 стр.111&gt;=Ф.F3r разд.3 стл.12 стр.111</t>
  </si>
  <si>
    <t>Ф.F3r разд.3 стл.7 стр.112&gt;=Ф.F3r разд.3 стл.12 стр.112</t>
  </si>
  <si>
    <t>Ф.F3r разд.3 стл.7 стр.113&gt;=Ф.F3r разд.3 стл.12 стр.113</t>
  </si>
  <si>
    <t>Ф.F3r разд.3 стл.7 стр.114&gt;=Ф.F3r разд.3 стл.12 стр.114</t>
  </si>
  <si>
    <t>Ф.F3r разд.3 стл.7 стр.115&gt;=Ф.F3r разд.3 стл.12 стр.115</t>
  </si>
  <si>
    <t>Ф.F3r разд.3 стл.7 стр.116&gt;=Ф.F3r разд.3 стл.12 стр.116</t>
  </si>
  <si>
    <t>Ф.F3r разд.3 стл.7 стр.117&gt;=Ф.F3r разд.3 стл.12 стр.117</t>
  </si>
  <si>
    <t>Ф.F3r разд.3 стл.7 стр.118&gt;=Ф.F3r разд.3 стл.12 стр.118</t>
  </si>
  <si>
    <t>Ф.F3r разд.3 стл.7 стр.119&gt;=Ф.F3r разд.3 стл.12 стр.119</t>
  </si>
  <si>
    <t>Ф.F3r разд.3 стл.7 стр.12&gt;=Ф.F3r разд.3 стл.12 стр.12</t>
  </si>
  <si>
    <t>Ф.F3r разд.3 стл.7 стр.120&gt;=Ф.F3r разд.3 стл.12 стр.120</t>
  </si>
  <si>
    <t>Ф.F3r разд.3 стл.7 стр.121&gt;=Ф.F3r разд.3 стл.12 стр.121</t>
  </si>
  <si>
    <t>Ф.F3r разд.3 стл.7 стр.122&gt;=Ф.F3r разд.3 стл.12 стр.122</t>
  </si>
  <si>
    <t>Ф.F3r разд.3 стл.7 стр.123&gt;=Ф.F3r разд.3 стл.12 стр.123</t>
  </si>
  <si>
    <t>Ф.F3r разд.3 стл.7 стр.124&gt;=Ф.F3r разд.3 стл.12 стр.124</t>
  </si>
  <si>
    <t>Ф.F3r разд.3 стл.7 стр.125&gt;=Ф.F3r разд.3 стл.12 стр.125</t>
  </si>
  <si>
    <t>Ф.F3r разд.3 стл.7 стр.126&gt;=Ф.F3r разд.3 стл.12 стр.126</t>
  </si>
  <si>
    <t>Ф.F3r разд.3 стл.7 стр.127&gt;=Ф.F3r разд.3 стл.12 стр.127</t>
  </si>
  <si>
    <t>Ф.F3r разд.3 стл.7 стр.128&gt;=Ф.F3r разд.3 стл.12 стр.128</t>
  </si>
  <si>
    <t>Ф.F3r разд.3 стл.7 стр.129&gt;=Ф.F3r разд.3 стл.12 стр.129</t>
  </si>
  <si>
    <t>Ф.F3r разд.3 стл.7 стр.13&gt;=Ф.F3r разд.3 стл.12 стр.13</t>
  </si>
  <si>
    <t>Ф.F3r разд.3 стл.7 стр.130&gt;=Ф.F3r разд.3 стл.12 стр.130</t>
  </si>
  <si>
    <t>Ф.F3r разд.3 стл.7 стр.131&gt;=Ф.F3r разд.3 стл.12 стр.131</t>
  </si>
  <si>
    <t>Ф.F3r разд.3 стл.7 стр.132&gt;=Ф.F3r разд.3 стл.12 стр.132</t>
  </si>
  <si>
    <t>Ф.F3r разд.3 стл.7 стр.133&gt;=Ф.F3r разд.3 стл.12 стр.133</t>
  </si>
  <si>
    <t>Ф.F3r разд.3 стл.7 стр.134&gt;=Ф.F3r разд.3 стл.12 стр.134</t>
  </si>
  <si>
    <t>Ф.F3r разд.3 стл.7 стр.135&gt;=Ф.F3r разд.3 стл.12 стр.135</t>
  </si>
  <si>
    <t>Ф.F3r разд.3 стл.7 стр.136&gt;=Ф.F3r разд.3 стл.12 стр.136</t>
  </si>
  <si>
    <t>Ф.F3r разд.3 стл.7 стр.137&gt;=Ф.F3r разд.3 стл.12 стр.137</t>
  </si>
  <si>
    <t>Ф.F3r разд.3 стл.7 стр.138&gt;=Ф.F3r разд.3 стл.12 стр.138</t>
  </si>
  <si>
    <t>Ф.F3r разд.3 стл.7 стр.139&gt;=Ф.F3r разд.3 стл.12 стр.139</t>
  </si>
  <si>
    <t>Ф.F3r разд.3 стл.7 стр.14&gt;=Ф.F3r разд.3 стл.12 стр.14</t>
  </si>
  <si>
    <t>Ф.F3r разд.3 стл.7 стр.140&gt;=Ф.F3r разд.3 стл.12 стр.140</t>
  </si>
  <si>
    <t>Ф.F3r разд.3 стл.7 стр.141&gt;=Ф.F3r разд.3 стл.12 стр.141</t>
  </si>
  <si>
    <t>Ф.F3r разд.3 стл.7 стр.142&gt;=Ф.F3r разд.3 стл.12 стр.142</t>
  </si>
  <si>
    <t>Ф.F3r разд.3 стл.7 стр.143&gt;=Ф.F3r разд.3 стл.12 стр.143</t>
  </si>
  <si>
    <t>Ф.F3r разд.3 стл.7 стр.144&gt;=Ф.F3r разд.3 стл.12 стр.144</t>
  </si>
  <si>
    <t>Ф.F3r разд.3 стл.7 стр.145&gt;=Ф.F3r разд.3 стл.12 стр.145</t>
  </si>
  <si>
    <t>Ф.F3r разд.3 стл.7 стр.146&gt;=Ф.F3r разд.3 стл.12 стр.146</t>
  </si>
  <si>
    <t>Ф.F3r разд.3 стл.7 стр.147&gt;=Ф.F3r разд.3 стл.12 стр.147</t>
  </si>
  <si>
    <t>Ф.F3r разд.3 стл.7 стр.148&gt;=Ф.F3r разд.3 стл.12 стр.148</t>
  </si>
  <si>
    <t>Ф.F3r разд.3 стл.7 стр.149&gt;=Ф.F3r разд.3 стл.12 стр.149</t>
  </si>
  <si>
    <t>Ф.F3r разд.3 стл.7 стр.15&gt;=Ф.F3r разд.3 стл.12 стр.15</t>
  </si>
  <si>
    <t>Ф.F3r разд.3 стл.7 стр.150&gt;=Ф.F3r разд.3 стл.12 стр.150</t>
  </si>
  <si>
    <t>Ф.F3r разд.3 стл.7 стр.151&gt;=Ф.F3r разд.3 стл.12 стр.151</t>
  </si>
  <si>
    <t>Ф.F3r разд.3 стл.7 стр.152&gt;=Ф.F3r разд.3 стл.12 стр.152</t>
  </si>
  <si>
    <t>Ф.F3r разд.3 стл.7 стр.153&gt;=Ф.F3r разд.3 стл.12 стр.153</t>
  </si>
  <si>
    <t>Ф.F3r разд.3 стл.7 стр.154&gt;=Ф.F3r разд.3 стл.12 стр.154</t>
  </si>
  <si>
    <t>Ф.F3r разд.3 стл.7 стр.155&gt;=Ф.F3r разд.3 стл.12 стр.155</t>
  </si>
  <si>
    <t>Ф.F3r разд.3 стл.7 стр.156&gt;=Ф.F3r разд.3 стл.12 стр.156</t>
  </si>
  <si>
    <t>Ф.F3r разд.3 стл.7 стр.157&gt;=Ф.F3r разд.3 стл.12 стр.157</t>
  </si>
  <si>
    <t>Ф.F3r разд.3 стл.7 стр.158&gt;=Ф.F3r разд.3 стл.12 стр.158</t>
  </si>
  <si>
    <t>Ф.F3r разд.3 стл.7 стр.159&gt;=Ф.F3r разд.3 стл.12 стр.159</t>
  </si>
  <si>
    <t>Ф.F3r разд.3 стл.7 стр.16&gt;=Ф.F3r разд.3 стл.12 стр.16</t>
  </si>
  <si>
    <t>Ф.F3r разд.3 стл.7 стр.160&gt;=Ф.F3r разд.3 стл.12 стр.160</t>
  </si>
  <si>
    <t>Ф.F3r разд.3 стл.7 стр.161&gt;=Ф.F3r разд.3 стл.12 стр.161</t>
  </si>
  <si>
    <t>Ф.F3r разд.3 стл.7 стр.162&gt;=Ф.F3r разд.3 стл.12 стр.162</t>
  </si>
  <si>
    <t>Ф.F3r разд.3 стл.7 стр.163&gt;=Ф.F3r разд.3 стл.12 стр.163</t>
  </si>
  <si>
    <t>Ф.F3r разд.3 стл.7 стр.164&gt;=Ф.F3r разд.3 стл.12 стр.164</t>
  </si>
  <si>
    <t>Ф.F3r разд.3 стл.7 стр.165&gt;=Ф.F3r разд.3 стл.12 стр.165</t>
  </si>
  <si>
    <t>Ф.F3r разд.3 стл.7 стр.166&gt;=Ф.F3r разд.3 стл.12 стр.166</t>
  </si>
  <si>
    <t>Ф.F3r разд.3 стл.7 стр.167&gt;=Ф.F3r разд.3 стл.12 стр.167</t>
  </si>
  <si>
    <t>Ф.F3r разд.3 стл.7 стр.168&gt;=Ф.F3r разд.3 стл.12 стр.168</t>
  </si>
  <si>
    <t>Ф.F3r разд.3 стл.7 стр.169&gt;=Ф.F3r разд.3 стл.12 стр.169</t>
  </si>
  <si>
    <t>Ф.F3r разд.3 стл.7 стр.17&gt;=Ф.F3r разд.3 стл.12 стр.17</t>
  </si>
  <si>
    <t>Ф.F3r разд.3 стл.7 стр.170&gt;=Ф.F3r разд.3 стл.12 стр.170</t>
  </si>
  <si>
    <t>Ф.F3r разд.3 стл.7 стр.171&gt;=Ф.F3r разд.3 стл.12 стр.171</t>
  </si>
  <si>
    <t>Ф.F3r разд.3 стл.7 стр.172&gt;=Ф.F3r разд.3 стл.12 стр.172</t>
  </si>
  <si>
    <t>Ф.F3r разд.3 стл.7 стр.173&gt;=Ф.F3r разд.3 стл.12 стр.173</t>
  </si>
  <si>
    <t>Ф.F3r разд.3 стл.7 стр.174&gt;=Ф.F3r разд.3 стл.12 стр.174</t>
  </si>
  <si>
    <t>Ф.F3r разд.3 стл.7 стр.175&gt;=Ф.F3r разд.3 стл.12 стр.175</t>
  </si>
  <si>
    <t>Ф.F3r разд.3 стл.7 стр.176&gt;=Ф.F3r разд.3 стл.12 стр.176</t>
  </si>
  <si>
    <t>Ф.F3r разд.3 стл.7 стр.177&gt;=Ф.F3r разд.3 стл.12 стр.177</t>
  </si>
  <si>
    <t>Ф.F3r разд.3 стл.7 стр.178&gt;=Ф.F3r разд.3 стл.12 стр.178</t>
  </si>
  <si>
    <t>Ф.F3r разд.3 стл.7 стр.179&gt;=Ф.F3r разд.3 стл.12 стр.179</t>
  </si>
  <si>
    <t>Ф.F3r разд.3 стл.7 стр.18&gt;=Ф.F3r разд.3 стл.12 стр.18</t>
  </si>
  <si>
    <t>Ф.F3r разд.3 стл.7 стр.180&gt;=Ф.F3r разд.3 стл.12 стр.180</t>
  </si>
  <si>
    <t>Ф.F3r разд.3 стл.7 стр.181&gt;=Ф.F3r разд.3 стл.12 стр.181</t>
  </si>
  <si>
    <t>Ф.F3r разд.3 стл.7 стр.182&gt;=Ф.F3r разд.3 стл.12 стр.182</t>
  </si>
  <si>
    <t>Ф.F3r разд.3 стл.7 стр.183&gt;=Ф.F3r разд.3 стл.12 стр.183</t>
  </si>
  <si>
    <t>Ф.F3r разд.3 стл.7 стр.184&gt;=Ф.F3r разд.3 стл.12 стр.184</t>
  </si>
  <si>
    <t>Ф.F3r разд.3 стл.7 стр.185&gt;=Ф.F3r разд.3 стл.12 стр.185</t>
  </si>
  <si>
    <t>Ф.F3r разд.3 стл.7 стр.186&gt;=Ф.F3r разд.3 стл.12 стр.186</t>
  </si>
  <si>
    <t>Ф.F3r разд.3 стл.7 стр.187&gt;=Ф.F3r разд.3 стл.12 стр.187</t>
  </si>
  <si>
    <t>Ф.F3r разд.3 стл.7 стр.188&gt;=Ф.F3r разд.3 стл.12 стр.188</t>
  </si>
  <si>
    <t>Ф.F3r разд.3 стл.7 стр.189&gt;=Ф.F3r разд.3 стл.12 стр.189</t>
  </si>
  <si>
    <t>Ф.F3r разд.3 стл.7 стр.19&gt;=Ф.F3r разд.3 стл.12 стр.19</t>
  </si>
  <si>
    <t>Ф.F3r разд.3 стл.7 стр.190&gt;=Ф.F3r разд.3 стл.12 стр.190</t>
  </si>
  <si>
    <t>Ф.F3r разд.3 стл.7 стр.191&gt;=Ф.F3r разд.3 стл.12 стр.191</t>
  </si>
  <si>
    <t>Ф.F3r разд.3 стл.7 стр.192&gt;=Ф.F3r разд.3 стл.12 стр.192</t>
  </si>
  <si>
    <t>Ф.F3r разд.3 стл.7 стр.193&gt;=Ф.F3r разд.3 стл.12 стр.193</t>
  </si>
  <si>
    <t>Ф.F3r разд.3 стл.7 стр.194&gt;=Ф.F3r разд.3 стл.12 стр.194</t>
  </si>
  <si>
    <t>Ф.F3r разд.3 стл.7 стр.195&gt;=Ф.F3r разд.3 стл.12 стр.195</t>
  </si>
  <si>
    <t>Ф.F3r разд.3 стл.7 стр.196&gt;=Ф.F3r разд.3 стл.12 стр.196</t>
  </si>
  <si>
    <t>Ф.F3r разд.3 стл.7 стр.197&gt;=Ф.F3r разд.3 стл.12 стр.197</t>
  </si>
  <si>
    <t>Ф.F3r разд.3 стл.7 стр.198&gt;=Ф.F3r разд.3 стл.12 стр.198</t>
  </si>
  <si>
    <t>Ф.F3r разд.3 стл.7 стр.199&gt;=Ф.F3r разд.3 стл.12 стр.199</t>
  </si>
  <si>
    <t>Ф.F3r разд.3 стл.7 стр.2&gt;=Ф.F3r разд.3 стл.12 стр.2</t>
  </si>
  <si>
    <t>Ф.F3r разд.3 стл.7 стр.20&gt;=Ф.F3r разд.3 стл.12 стр.20</t>
  </si>
  <si>
    <t>Ф.F3r разд.3 стл.7 стр.200&gt;=Ф.F3r разд.3 стл.12 стр.200</t>
  </si>
  <si>
    <t>Ф.F3r разд.3 стл.7 стр.201&gt;=Ф.F3r разд.3 стл.12 стр.201</t>
  </si>
  <si>
    <t>Ф.F3r разд.3 стл.7 стр.202&gt;=Ф.F3r разд.3 стл.12 стр.202</t>
  </si>
  <si>
    <t>Ф.F3r разд.3 стл.7 стр.203&gt;=Ф.F3r разд.3 стл.12 стр.203</t>
  </si>
  <si>
    <t>Ф.F3r разд.3 стл.7 стр.204&gt;=Ф.F3r разд.3 стл.12 стр.204</t>
  </si>
  <si>
    <t>Ф.F3r разд.3 стл.7 стр.205&gt;=Ф.F3r разд.3 стл.12 стр.205</t>
  </si>
  <si>
    <t>Ф.F3r разд.3 стл.7 стр.206&gt;=Ф.F3r разд.3 стл.12 стр.206</t>
  </si>
  <si>
    <t>Ф.F3r разд.3 стл.7 стр.207&gt;=Ф.F3r разд.3 стл.12 стр.207</t>
  </si>
  <si>
    <t>Ф.F3r разд.3 стл.7 стр.208&gt;=Ф.F3r разд.3 стл.12 стр.208</t>
  </si>
  <si>
    <t>Ф.F3r разд.3 стл.7 стр.209&gt;=Ф.F3r разд.3 стл.12 стр.209</t>
  </si>
  <si>
    <t>Ф.F3r разд.3 стл.7 стр.21&gt;=Ф.F3r разд.3 стл.12 стр.21</t>
  </si>
  <si>
    <t>Ф.F3r разд.3 стл.7 стр.210&gt;=Ф.F3r разд.3 стл.12 стр.210</t>
  </si>
  <si>
    <t>Ф.F3r разд.3 стл.7 стр.211&gt;=Ф.F3r разд.3 стл.12 стр.211</t>
  </si>
  <si>
    <t>Ф.F3r разд.3 стл.7 стр.212&gt;=Ф.F3r разд.3 стл.12 стр.212</t>
  </si>
  <si>
    <t>Ф.F3r разд.3 стл.7 стр.213&gt;=Ф.F3r разд.3 стл.12 стр.213</t>
  </si>
  <si>
    <t>Ф.F3r разд.3 стл.7 стр.214&gt;=Ф.F3r разд.3 стл.12 стр.214</t>
  </si>
  <si>
    <t>Ф.F3r разд.3 стл.7 стр.215&gt;=Ф.F3r разд.3 стл.12 стр.215</t>
  </si>
  <si>
    <t>Ф.F3r разд.3 стл.7 стр.216&gt;=Ф.F3r разд.3 стл.12 стр.216</t>
  </si>
  <si>
    <t>Ф.F3r разд.3 стл.7 стр.217&gt;=Ф.F3r разд.3 стл.12 стр.217</t>
  </si>
  <si>
    <t>Ф.F3r разд.3 стл.7 стр.218&gt;=Ф.F3r разд.3 стл.12 стр.218</t>
  </si>
  <si>
    <t>Ф.F3r разд.3 стл.7 стр.219&gt;=Ф.F3r разд.3 стл.12 стр.219</t>
  </si>
  <si>
    <t>Ф.F3r разд.3 стл.7 стр.22&gt;=Ф.F3r разд.3 стл.12 стр.22</t>
  </si>
  <si>
    <t>Ф.F3r разд.3 стл.7 стр.220&gt;=Ф.F3r разд.3 стл.12 стр.220</t>
  </si>
  <si>
    <t>Ф.F3r разд.3 стл.7 стр.221&gt;=Ф.F3r разд.3 стл.12 стр.221</t>
  </si>
  <si>
    <t>Ф.F3r разд.3 стл.7 стр.222&gt;=Ф.F3r разд.3 стл.12 стр.222</t>
  </si>
  <si>
    <t>Ф.F3r разд.3 стл.7 стр.223&gt;=Ф.F3r разд.3 стл.12 стр.223</t>
  </si>
  <si>
    <t>Ф.F3r разд.3 стл.7 стр.224&gt;=Ф.F3r разд.3 стл.12 стр.224</t>
  </si>
  <si>
    <t>Ф.F3r разд.3 стл.7 стр.225&gt;=Ф.F3r разд.3 стл.12 стр.225</t>
  </si>
  <si>
    <t>Ф.F3r разд.3 стл.7 стр.226&gt;=Ф.F3r разд.3 стл.12 стр.226</t>
  </si>
  <si>
    <t>Ф.F3r разд.3 стл.7 стр.227&gt;=Ф.F3r разд.3 стл.12 стр.227</t>
  </si>
  <si>
    <t>Ф.F3r разд.3 стл.7 стр.228&gt;=Ф.F3r разд.3 стл.12 стр.228</t>
  </si>
  <si>
    <t>Ф.F3r разд.3 стл.7 стр.229&gt;=Ф.F3r разд.3 стл.12 стр.229</t>
  </si>
  <si>
    <t>Ф.F3r разд.3 стл.7 стр.23&gt;=Ф.F3r разд.3 стл.12 стр.23</t>
  </si>
  <si>
    <t>Ф.F3r разд.3 стл.7 стр.230&gt;=Ф.F3r разд.3 стл.12 стр.230</t>
  </si>
  <si>
    <t>Ф.F3r разд.3 стл.7 стр.231&gt;=Ф.F3r разд.3 стл.12 стр.231</t>
  </si>
  <si>
    <t>Ф.F3r разд.3 стл.7 стр.232&gt;=Ф.F3r разд.3 стл.12 стр.232</t>
  </si>
  <si>
    <t>Ф.F3r разд.3 стл.7 стр.233&gt;=Ф.F3r разд.3 стл.12 стр.233</t>
  </si>
  <si>
    <t>Ф.F3r разд.3 стл.7 стр.234&gt;=Ф.F3r разд.3 стл.12 стр.234</t>
  </si>
  <si>
    <t>Ф.F3r разд.3 стл.7 стр.235&gt;=Ф.F3r разд.3 стл.12 стр.235</t>
  </si>
  <si>
    <t>Ф.F3r разд.3 стл.7 стр.236&gt;=Ф.F3r разд.3 стл.12 стр.236</t>
  </si>
  <si>
    <t>Ф.F3r разд.3 стл.7 стр.237&gt;=Ф.F3r разд.3 стл.12 стр.237</t>
  </si>
  <si>
    <t>Ф.F3r разд.3 стл.7 стр.238&gt;=Ф.F3r разд.3 стл.12 стр.238</t>
  </si>
  <si>
    <t>Ф.F3r разд.3 стл.7 стр.239&gt;=Ф.F3r разд.3 стл.12 стр.239</t>
  </si>
  <si>
    <t>Ф.F3r разд.3 стл.7 стр.24&gt;=Ф.F3r разд.3 стл.12 стр.24</t>
  </si>
  <si>
    <t>Ф.F3r разд.3 стл.7 стр.240&gt;=Ф.F3r разд.3 стл.12 стр.240</t>
  </si>
  <si>
    <t>Ф.F3r разд.3 стл.7 стр.241&gt;=Ф.F3r разд.3 стл.12 стр.241</t>
  </si>
  <si>
    <t>Ф.F3r разд.3 стл.7 стр.242&gt;=Ф.F3r разд.3 стл.12 стр.242</t>
  </si>
  <si>
    <t>Ф.F3r разд.3 стл.7 стр.243&gt;=Ф.F3r разд.3 стл.12 стр.243</t>
  </si>
  <si>
    <t>Ф.F3r разд.3 стл.7 стр.244&gt;=Ф.F3r разд.3 стл.12 стр.244</t>
  </si>
  <si>
    <t>Ф.F3r разд.3 стл.7 стр.245&gt;=Ф.F3r разд.3 стл.12 стр.245</t>
  </si>
  <si>
    <t>Ф.F3r разд.3 стл.7 стр.246&gt;=Ф.F3r разд.3 стл.12 стр.246</t>
  </si>
  <si>
    <t>Ф.F3r разд.3 стл.7 стр.247&gt;=Ф.F3r разд.3 стл.12 стр.247</t>
  </si>
  <si>
    <t>Ф.F3r разд.3 стл.7 стр.248&gt;=Ф.F3r разд.3 стл.12 стр.248</t>
  </si>
  <si>
    <t>Ф.F3r разд.3 стл.7 стр.249&gt;=Ф.F3r разд.3 стл.12 стр.249</t>
  </si>
  <si>
    <t>Ф.F3r разд.3 стл.7 стр.25&gt;=Ф.F3r разд.3 стл.12 стр.25</t>
  </si>
  <si>
    <t>Ф.F3r разд.3 стл.7 стр.250&gt;=Ф.F3r разд.3 стл.12 стр.250</t>
  </si>
  <si>
    <t>Ф.F3r разд.3 стл.7 стр.251&gt;=Ф.F3r разд.3 стл.12 стр.251</t>
  </si>
  <si>
    <t>Ф.F3r разд.3 стл.7 стр.252&gt;=Ф.F3r разд.3 стл.12 стр.252</t>
  </si>
  <si>
    <t>Ф.F3r разд.3 стл.7 стр.253&gt;=Ф.F3r разд.3 стл.12 стр.253</t>
  </si>
  <si>
    <t>Ф.F3r разд.3 стл.7 стр.254&gt;=Ф.F3r разд.3 стл.12 стр.254</t>
  </si>
  <si>
    <t>Ф.F3r разд.3 стл.7 стр.255&gt;=Ф.F3r разд.3 стл.12 стр.255</t>
  </si>
  <si>
    <t>Ф.F3r разд.3 стл.7 стр.256&gt;=Ф.F3r разд.3 стл.12 стр.256</t>
  </si>
  <si>
    <t>Ф.F3r разд.3 стл.7 стр.257&gt;=Ф.F3r разд.3 стл.12 стр.257</t>
  </si>
  <si>
    <t>Ф.F3r разд.3 стл.7 стр.258&gt;=Ф.F3r разд.3 стл.12 стр.258</t>
  </si>
  <si>
    <t>Ф.F3r разд.3 стл.7 стр.259&gt;=Ф.F3r разд.3 стл.12 стр.259</t>
  </si>
  <si>
    <t>Ф.F3r разд.3 стл.7 стр.26&gt;=Ф.F3r разд.3 стл.12 стр.26</t>
  </si>
  <si>
    <t>Ф.F3r разд.3 стл.7 стр.260&gt;=Ф.F3r разд.3 стл.12 стр.260</t>
  </si>
  <si>
    <t>Ф.F3r разд.3 стл.7 стр.261&gt;=Ф.F3r разд.3 стл.12 стр.261</t>
  </si>
  <si>
    <t>Ф.F3r разд.3 стл.7 стр.262&gt;=Ф.F3r разд.3 стл.12 стр.262</t>
  </si>
  <si>
    <t>Ф.F3r разд.3 стл.7 стр.263&gt;=Ф.F3r разд.3 стл.12 стр.263</t>
  </si>
  <si>
    <t>Ф.F3r разд.3 стл.7 стр.264&gt;=Ф.F3r разд.3 стл.12 стр.264</t>
  </si>
  <si>
    <t>Ф.F3r разд.3 стл.7 стр.265&gt;=Ф.F3r разд.3 стл.12 стр.265</t>
  </si>
  <si>
    <t>Ф.F3r разд.3 стл.7 стр.266&gt;=Ф.F3r разд.3 стл.12 стр.266</t>
  </si>
  <si>
    <t>Ф.F3r разд.3 стл.7 стр.267&gt;=Ф.F3r разд.3 стл.12 стр.267</t>
  </si>
  <si>
    <t>Ф.F3r разд.3 стл.7 стр.268&gt;=Ф.F3r разд.3 стл.12 стр.268</t>
  </si>
  <si>
    <t>Ф.F3r разд.3 стл.7 стр.269&gt;=Ф.F3r разд.3 стл.12 стр.269</t>
  </si>
  <si>
    <t>Ф.F3r разд.3 стл.7 стр.27&gt;=Ф.F3r разд.3 стл.12 стр.27</t>
  </si>
  <si>
    <t>Ф.F3r разд.3 стл.7 стр.270&gt;=Ф.F3r разд.3 стл.12 стр.270</t>
  </si>
  <si>
    <t>Ф.F3r разд.3 стл.7 стр.271&gt;=Ф.F3r разд.3 стл.12 стр.271</t>
  </si>
  <si>
    <t>Ф.F3r разд.3 стл.7 стр.272&gt;=Ф.F3r разд.3 стл.12 стр.272</t>
  </si>
  <si>
    <t>Ф.F3r разд.3 стл.7 стр.273&gt;=Ф.F3r разд.3 стл.12 стр.273</t>
  </si>
  <si>
    <t>Ф.F3r разд.3 стл.7 стр.274&gt;=Ф.F3r разд.3 стл.12 стр.274</t>
  </si>
  <si>
    <t>Ф.F3r разд.3 стл.7 стр.275&gt;=Ф.F3r разд.3 стл.12 стр.275</t>
  </si>
  <si>
    <t>Ф.F3r разд.3 стл.7 стр.276&gt;=Ф.F3r разд.3 стл.12 стр.276</t>
  </si>
  <si>
    <t>Ф.F3r разд.3 стл.7 стр.277&gt;=Ф.F3r разд.3 стл.12 стр.277</t>
  </si>
  <si>
    <t>Ф.F3r разд.3 стл.7 стр.278&gt;=Ф.F3r разд.3 стл.12 стр.278</t>
  </si>
  <si>
    <t>Ф.F3r разд.3 стл.7 стр.279&gt;=Ф.F3r разд.3 стл.12 стр.279</t>
  </si>
  <si>
    <t>Ф.F3r разд.3 стл.7 стр.28&gt;=Ф.F3r разд.3 стл.12 стр.28</t>
  </si>
  <si>
    <t>Ф.F3r разд.3 стл.7 стр.280&gt;=Ф.F3r разд.3 стл.12 стр.280</t>
  </si>
  <si>
    <t>Ф.F3r разд.3 стл.7 стр.281&gt;=Ф.F3r разд.3 стл.12 стр.281</t>
  </si>
  <si>
    <t>Ф.F3r разд.3 стл.7 стр.282&gt;=Ф.F3r разд.3 стл.12 стр.282</t>
  </si>
  <si>
    <t>Ф.F3r разд.3 стл.7 стр.283&gt;=Ф.F3r разд.3 стл.12 стр.283</t>
  </si>
  <si>
    <t>Ф.F3r разд.3 стл.7 стр.284&gt;=Ф.F3r разд.3 стл.12 стр.284</t>
  </si>
  <si>
    <t>Ф.F3r разд.3 стл.7 стр.285&gt;=Ф.F3r разд.3 стл.12 стр.285</t>
  </si>
  <si>
    <t>Ф.F3r разд.3 стл.7 стр.286&gt;=Ф.F3r разд.3 стл.12 стр.286</t>
  </si>
  <si>
    <t>Ф.F3r разд.3 стл.7 стр.287&gt;=Ф.F3r разд.3 стл.12 стр.287</t>
  </si>
  <si>
    <t>Ф.F3r разд.3 стл.7 стр.288&gt;=Ф.F3r разд.3 стл.12 стр.288</t>
  </si>
  <si>
    <t>Ф.F3r разд.3 стл.7 стр.289&gt;=Ф.F3r разд.3 стл.12 стр.289</t>
  </si>
  <si>
    <t>Ф.F3r разд.3 стл.7 стр.29&gt;=Ф.F3r разд.3 стл.12 стр.29</t>
  </si>
  <si>
    <t>Ф.F3r разд.3 стл.7 стр.290&gt;=Ф.F3r разд.3 стл.12 стр.290</t>
  </si>
  <si>
    <t>Ф.F3r разд.3 стл.7 стр.291&gt;=Ф.F3r разд.3 стл.12 стр.291</t>
  </si>
  <si>
    <t>Ф.F3r разд.3 стл.7 стр.292&gt;=Ф.F3r разд.3 стл.12 стр.292</t>
  </si>
  <si>
    <t>Ф.F3r разд.3 стл.7 стр.293&gt;=Ф.F3r разд.3 стл.12 стр.293</t>
  </si>
  <si>
    <t>Ф.F3r разд.3 стл.7 стр.294&gt;=Ф.F3r разд.3 стл.12 стр.294</t>
  </si>
  <si>
    <t>Ф.F3r разд.3 стл.7 стр.295&gt;=Ф.F3r разд.3 стл.12 стр.295</t>
  </si>
  <si>
    <t>Ф.F3r разд.3 стл.7 стр.296&gt;=Ф.F3r разд.3 стл.12 стр.296</t>
  </si>
  <si>
    <t>Ф.F3r разд.3 стл.7 стр.297&gt;=Ф.F3r разд.3 стл.12 стр.297</t>
  </si>
  <si>
    <t>Ф.F3r разд.3 стл.7 стр.298&gt;=Ф.F3r разд.3 стл.12 стр.298</t>
  </si>
  <si>
    <t>Ф.F3r разд.3 стл.7 стр.299&gt;=Ф.F3r разд.3 стл.12 стр.299</t>
  </si>
  <si>
    <t>Ф.F3r разд.3 стл.7 стр.3&gt;=Ф.F3r разд.3 стл.12 стр.3</t>
  </si>
  <si>
    <t>Ф.F3r разд.3 стл.7 стр.30&gt;=Ф.F3r разд.3 стл.12 стр.30</t>
  </si>
  <si>
    <t>Ф.F3r разд.3 стл.7 стр.300&gt;=Ф.F3r разд.3 стл.12 стр.300</t>
  </si>
  <si>
    <t>Ф.F3r разд.3 стл.7 стр.301&gt;=Ф.F3r разд.3 стл.12 стр.301</t>
  </si>
  <si>
    <t>Ф.F3r разд.3 стл.7 стр.302&gt;=Ф.F3r разд.3 стл.12 стр.302</t>
  </si>
  <si>
    <t>Ф.F3r разд.3 стл.7 стр.303&gt;=Ф.F3r разд.3 стл.12 стр.303</t>
  </si>
  <si>
    <t>Ф.F3r разд.3 стл.7 стр.304&gt;=Ф.F3r разд.3 стл.12 стр.304</t>
  </si>
  <si>
    <t>Ф.F3r разд.3 стл.7 стр.305&gt;=Ф.F3r разд.3 стл.12 стр.305</t>
  </si>
  <si>
    <t>Ф.F3r разд.3 стл.7 стр.306&gt;=Ф.F3r разд.3 стл.12 стр.306</t>
  </si>
  <si>
    <t>Ф.F3r разд.3 стл.7 стр.307&gt;=Ф.F3r разд.3 стл.12 стр.307</t>
  </si>
  <si>
    <t>Ф.F3r разд.3 стл.7 стр.308&gt;=Ф.F3r разд.3 стл.12 стр.308</t>
  </si>
  <si>
    <t>Ф.F3r разд.3 стл.7 стр.309&gt;=Ф.F3r разд.3 стл.12 стр.309</t>
  </si>
  <si>
    <t>Ф.F3r разд.3 стл.7 стр.31&gt;=Ф.F3r разд.3 стл.12 стр.31</t>
  </si>
  <si>
    <t>Ф.F3r разд.3 стл.7 стр.310&gt;=Ф.F3r разд.3 стл.12 стр.310</t>
  </si>
  <si>
    <t>Ф.F3r разд.3 стл.7 стр.311&gt;=Ф.F3r разд.3 стл.12 стр.311</t>
  </si>
  <si>
    <t>Ф.F3r разд.3 стл.7 стр.312&gt;=Ф.F3r разд.3 стл.12 стр.312</t>
  </si>
  <si>
    <t>Ф.F3r разд.3 стл.7 стр.32&gt;=Ф.F3r разд.3 стл.12 стр.32</t>
  </si>
  <si>
    <t>Ф.F3r разд.3 стл.7 стр.33&gt;=Ф.F3r разд.3 стл.12 стр.33</t>
  </si>
  <si>
    <t>Ф.F3r разд.3 стл.7 стр.34&gt;=Ф.F3r разд.3 стл.12 стр.34</t>
  </si>
  <si>
    <t>Ф.F3r разд.3 стл.7 стр.35&gt;=Ф.F3r разд.3 стл.12 стр.35</t>
  </si>
  <si>
    <t>Ф.F3r разд.3 стл.7 стр.36&gt;=Ф.F3r разд.3 стл.12 стр.36</t>
  </si>
  <si>
    <t>Ф.F3r разд.3 стл.7 стр.37&gt;=Ф.F3r разд.3 стл.12 стр.37</t>
  </si>
  <si>
    <t>Ф.F3r разд.3 стл.7 стр.38&gt;=Ф.F3r разд.3 стл.12 стр.38</t>
  </si>
  <si>
    <t>Ф.F3r разд.3 стл.7 стр.39&gt;=Ф.F3r разд.3 стл.12 стр.39</t>
  </si>
  <si>
    <t>Ф.F3r разд.3 стл.7 стр.4&gt;=Ф.F3r разд.3 стл.12 стр.4</t>
  </si>
  <si>
    <t>Ф.F3r разд.3 стл.7 стр.40&gt;=Ф.F3r разд.3 стл.12 стр.40</t>
  </si>
  <si>
    <t>Ф.F3r разд.3 стл.7 стр.41&gt;=Ф.F3r разд.3 стл.12 стр.41</t>
  </si>
  <si>
    <t>Ф.F3r разд.3 стл.7 стр.42&gt;=Ф.F3r разд.3 стл.12 стр.42</t>
  </si>
  <si>
    <t>Ф.F3r разд.3 стл.7 стр.43&gt;=Ф.F3r разд.3 стл.12 стр.43</t>
  </si>
  <si>
    <t>Ф.F3r разд.3 стл.7 стр.44&gt;=Ф.F3r разд.3 стл.12 стр.44</t>
  </si>
  <si>
    <t>Ф.F3r разд.3 стл.7 стр.45&gt;=Ф.F3r разд.3 стл.12 стр.45</t>
  </si>
  <si>
    <t>Ф.F3r разд.3 стл.7 стр.46&gt;=Ф.F3r разд.3 стл.12 стр.46</t>
  </si>
  <si>
    <t>Ф.F3r разд.3 стл.7 стр.47&gt;=Ф.F3r разд.3 стл.12 стр.47</t>
  </si>
  <si>
    <t>Ф.F3r разд.3 стл.7 стр.48&gt;=Ф.F3r разд.3 стл.12 стр.48</t>
  </si>
  <si>
    <t>Ф.F3r разд.3 стл.7 стр.49&gt;=Ф.F3r разд.3 стл.12 стр.49</t>
  </si>
  <si>
    <t>Ф.F3r разд.3 стл.7 стр.5&gt;=Ф.F3r разд.3 стл.12 стр.5</t>
  </si>
  <si>
    <t>Ф.F3r разд.3 стл.7 стр.50&gt;=Ф.F3r разд.3 стл.12 стр.50</t>
  </si>
  <si>
    <t>Ф.F3r разд.3 стл.7 стр.51&gt;=Ф.F3r разд.3 стл.12 стр.51</t>
  </si>
  <si>
    <t>Ф.F3r разд.3 стл.7 стр.52&gt;=Ф.F3r разд.3 стл.12 стр.52</t>
  </si>
  <si>
    <t>Ф.F3r разд.3 стл.7 стр.53&gt;=Ф.F3r разд.3 стл.12 стр.53</t>
  </si>
  <si>
    <t>Ф.F3r разд.3 стл.7 стр.54&gt;=Ф.F3r разд.3 стл.12 стр.54</t>
  </si>
  <si>
    <t>Ф.F3r разд.3 стл.7 стр.55&gt;=Ф.F3r разд.3 стл.12 стр.55</t>
  </si>
  <si>
    <t>Ф.F3r разд.3 стл.7 стр.56&gt;=Ф.F3r разд.3 стл.12 стр.56</t>
  </si>
  <si>
    <t>Ф.F3r разд.3 стл.7 стр.57&gt;=Ф.F3r разд.3 стл.12 стр.57</t>
  </si>
  <si>
    <t>Ф.F3r разд.3 стл.7 стр.58&gt;=Ф.F3r разд.3 стл.12 стр.58</t>
  </si>
  <si>
    <t>Ф.F3r разд.3 стл.7 стр.59&gt;=Ф.F3r разд.3 стл.12 стр.59</t>
  </si>
  <si>
    <t>Ф.F3r разд.3 стл.7 стр.6&gt;=Ф.F3r разд.3 стл.12 стр.6</t>
  </si>
  <si>
    <t>Ф.F3r разд.3 стл.7 стр.60&gt;=Ф.F3r разд.3 стл.12 стр.60</t>
  </si>
  <si>
    <t>Ф.F3r разд.3 стл.7 стр.61&gt;=Ф.F3r разд.3 стл.12 стр.61</t>
  </si>
  <si>
    <t>Ф.F3r разд.3 стл.7 стр.62&gt;=Ф.F3r разд.3 стл.12 стр.62</t>
  </si>
  <si>
    <t>Ф.F3r разд.3 стл.7 стр.63&gt;=Ф.F3r разд.3 стл.12 стр.63</t>
  </si>
  <si>
    <t>Ф.F3r разд.3 стл.7 стр.64&gt;=Ф.F3r разд.3 стл.12 стр.64</t>
  </si>
  <si>
    <t>Ф.F3r разд.3 стл.7 стр.65&gt;=Ф.F3r разд.3 стл.12 стр.65</t>
  </si>
  <si>
    <t>Ф.F3r разд.3 стл.7 стр.66&gt;=Ф.F3r разд.3 стл.12 стр.66</t>
  </si>
  <si>
    <t>Ф.F3r разд.3 стл.7 стр.67&gt;=Ф.F3r разд.3 стл.12 стр.67</t>
  </si>
  <si>
    <t>Ф.F3r разд.3 стл.7 стр.68&gt;=Ф.F3r разд.3 стл.12 стр.68</t>
  </si>
  <si>
    <t>Ф.F3r разд.3 стл.7 стр.69&gt;=Ф.F3r разд.3 стл.12 стр.69</t>
  </si>
  <si>
    <t>Ф.F3r разд.3 стл.7 стр.7&gt;=Ф.F3r разд.3 стл.12 стр.7</t>
  </si>
  <si>
    <t>Ф.F3r разд.3 стл.7 стр.70&gt;=Ф.F3r разд.3 стл.12 стр.70</t>
  </si>
  <si>
    <t>Ф.F3r разд.3 стл.7 стр.71&gt;=Ф.F3r разд.3 стл.12 стр.71</t>
  </si>
  <si>
    <t>Ф.F3r разд.3 стл.7 стр.72&gt;=Ф.F3r разд.3 стл.12 стр.72</t>
  </si>
  <si>
    <t>Ф.F3r разд.3 стл.7 стр.73&gt;=Ф.F3r разд.3 стл.12 стр.73</t>
  </si>
  <si>
    <t>Ф.F3r разд.3 стл.7 стр.74&gt;=Ф.F3r разд.3 стл.12 стр.74</t>
  </si>
  <si>
    <t>Ф.F3r разд.3 стл.7 стр.75&gt;=Ф.F3r разд.3 стл.12 стр.75</t>
  </si>
  <si>
    <t>Ф.F3r разд.3 стл.7 стр.76&gt;=Ф.F3r разд.3 стл.12 стр.76</t>
  </si>
  <si>
    <t>Ф.F3r разд.3 стл.7 стр.77&gt;=Ф.F3r разд.3 стл.12 стр.77</t>
  </si>
  <si>
    <t>Ф.F3r разд.3 стл.7 стр.78&gt;=Ф.F3r разд.3 стл.12 стр.78</t>
  </si>
  <si>
    <t>Ф.F3r разд.3 стл.7 стр.79&gt;=Ф.F3r разд.3 стл.12 стр.79</t>
  </si>
  <si>
    <t>Ф.F3r разд.3 стл.7 стр.8&gt;=Ф.F3r разд.3 стл.12 стр.8</t>
  </si>
  <si>
    <t>Ф.F3r разд.3 стл.7 стр.80&gt;=Ф.F3r разд.3 стл.12 стр.80</t>
  </si>
  <si>
    <t>Ф.F3r разд.3 стл.7 стр.81&gt;=Ф.F3r разд.3 стл.12 стр.81</t>
  </si>
  <si>
    <t>Ф.F3r разд.3 стл.7 стр.82&gt;=Ф.F3r разд.3 стл.12 стр.82</t>
  </si>
  <si>
    <t>Ф.F3r разд.3 стл.7 стр.83&gt;=Ф.F3r разд.3 стл.12 стр.83</t>
  </si>
  <si>
    <t>Ф.F3r разд.3 стл.7 стр.84&gt;=Ф.F3r разд.3 стл.12 стр.84</t>
  </si>
  <si>
    <t>Ф.F3r разд.3 стл.7 стр.85&gt;=Ф.F3r разд.3 стл.12 стр.85</t>
  </si>
  <si>
    <t>Ф.F3r разд.3 стл.7 стр.86&gt;=Ф.F3r разд.3 стл.12 стр.86</t>
  </si>
  <si>
    <t>Ф.F3r разд.3 стл.7 стр.87&gt;=Ф.F3r разд.3 стл.12 стр.87</t>
  </si>
  <si>
    <t>Ф.F3r разд.3 стл.7 стр.88&gt;=Ф.F3r разд.3 стл.12 стр.88</t>
  </si>
  <si>
    <t>Ф.F3r разд.3 стл.7 стр.89&gt;=Ф.F3r разд.3 стл.12 стр.89</t>
  </si>
  <si>
    <t>Ф.F3r разд.3 стл.7 стр.9&gt;=Ф.F3r разд.3 стл.12 стр.9</t>
  </si>
  <si>
    <t>Ф.F3r разд.3 стл.7 стр.90&gt;=Ф.F3r разд.3 стл.12 стр.90</t>
  </si>
  <si>
    <t>Ф.F3r разд.3 стл.7 стр.91&gt;=Ф.F3r разд.3 стл.12 стр.91</t>
  </si>
  <si>
    <t>Ф.F3r разд.3 стл.7 стр.92&gt;=Ф.F3r разд.3 стл.12 стр.92</t>
  </si>
  <si>
    <t>Ф.F3r разд.3 стл.7 стр.93&gt;=Ф.F3r разд.3 стл.12 стр.93</t>
  </si>
  <si>
    <t>Ф.F3r разд.3 стл.7 стр.94&gt;=Ф.F3r разд.3 стл.12 стр.94</t>
  </si>
  <si>
    <t>Ф.F3r разд.3 стл.7 стр.95&gt;=Ф.F3r разд.3 стл.12 стр.95</t>
  </si>
  <si>
    <t>Ф.F3r разд.3 стл.7 стр.96&gt;=Ф.F3r разд.3 стл.12 стр.96</t>
  </si>
  <si>
    <t>Ф.F3r разд.3 стл.7 стр.97&gt;=Ф.F3r разд.3 стл.12 стр.97</t>
  </si>
  <si>
    <t>Ф.F3r разд.3 стл.7 стр.98&gt;=Ф.F3r разд.3 стл.12 стр.98</t>
  </si>
  <si>
    <t>Ф.F3r разд.3 стл.7 стр.99&gt;=Ф.F3r разд.3 стл.12 стр.99</t>
  </si>
  <si>
    <t>Ф.F3r разд.3 стл.7 стр.1&gt;=Ф.F3r разд.3 стл.11 стр.1</t>
  </si>
  <si>
    <t>Ф.F3r разд.3 стл.7 стр.10&gt;=Ф.F3r разд.3 стл.11 стр.10</t>
  </si>
  <si>
    <t>Ф.F3r разд.3 стл.7 стр.100&gt;=Ф.F3r разд.3 стл.11 стр.100</t>
  </si>
  <si>
    <t>Ф.F3r разд.3 стл.7 стр.101&gt;=Ф.F3r разд.3 стл.11 стр.101</t>
  </si>
  <si>
    <t>Ф.F3r разд.3 стл.7 стр.102&gt;=Ф.F3r разд.3 стл.11 стр.102</t>
  </si>
  <si>
    <t>Ф.F3r разд.3 стл.7 стр.103&gt;=Ф.F3r разд.3 стл.11 стр.103</t>
  </si>
  <si>
    <t>Ф.F3r разд.3 стл.7 стр.104&gt;=Ф.F3r разд.3 стл.11 стр.104</t>
  </si>
  <si>
    <t>Ф.F3r разд.3 стл.7 стр.105&gt;=Ф.F3r разд.3 стл.11 стр.105</t>
  </si>
  <si>
    <t>Ф.F3r разд.3 стл.7 стр.106&gt;=Ф.F3r разд.3 стл.11 стр.106</t>
  </si>
  <si>
    <t>Ф.F3r разд.3 стл.7 стр.107&gt;=Ф.F3r разд.3 стл.11 стр.107</t>
  </si>
  <si>
    <t>Ф.F3r разд.3 стл.7 стр.108&gt;=Ф.F3r разд.3 стл.11 стр.108</t>
  </si>
  <si>
    <t>Ф.F3r разд.3 стл.7 стр.109&gt;=Ф.F3r разд.3 стл.11 стр.109</t>
  </si>
  <si>
    <t>Ф.F3r разд.3 стл.7 стр.11&gt;=Ф.F3r разд.3 стл.11 стр.11</t>
  </si>
  <si>
    <t>Ф.F3r разд.3 стл.7 стр.110&gt;=Ф.F3r разд.3 стл.11 стр.110</t>
  </si>
  <si>
    <t>Ф.F3r разд.3 стл.7 стр.111&gt;=Ф.F3r разд.3 стл.11 стр.111</t>
  </si>
  <si>
    <t>Ф.F3r разд.3 стл.7 стр.112&gt;=Ф.F3r разд.3 стл.11 стр.112</t>
  </si>
  <si>
    <t>Ф.F3r разд.3 стл.7 стр.113&gt;=Ф.F3r разд.3 стл.11 стр.113</t>
  </si>
  <si>
    <t>Ф.F3r разд.3 стл.7 стр.114&gt;=Ф.F3r разд.3 стл.11 стр.114</t>
  </si>
  <si>
    <t>Ф.F3r разд.3 стл.7 стр.115&gt;=Ф.F3r разд.3 стл.11 стр.115</t>
  </si>
  <si>
    <t>Ф.F3r разд.3 стл.7 стр.116&gt;=Ф.F3r разд.3 стл.11 стр.116</t>
  </si>
  <si>
    <t>Ф.F3r разд.3 стл.7 стр.117&gt;=Ф.F3r разд.3 стл.11 стр.117</t>
  </si>
  <si>
    <t>Ф.F3r разд.3 стл.7 стр.118&gt;=Ф.F3r разд.3 стл.11 стр.118</t>
  </si>
  <si>
    <t>Ф.F3r разд.3 стл.7 стр.119&gt;=Ф.F3r разд.3 стл.11 стр.119</t>
  </si>
  <si>
    <t>Ф.F3r разд.3 стл.7 стр.12&gt;=Ф.F3r разд.3 стл.11 стр.12</t>
  </si>
  <si>
    <t>Ф.F3r разд.3 стл.7 стр.120&gt;=Ф.F3r разд.3 стл.11 стр.120</t>
  </si>
  <si>
    <t>Ф.F3r разд.3 стл.7 стр.121&gt;=Ф.F3r разд.3 стл.11 стр.121</t>
  </si>
  <si>
    <t>Ф.F3r разд.3 стл.7 стр.122&gt;=Ф.F3r разд.3 стл.11 стр.122</t>
  </si>
  <si>
    <t>Ф.F3r разд.3 стл.7 стр.123&gt;=Ф.F3r разд.3 стл.11 стр.123</t>
  </si>
  <si>
    <t>Ф.F3r разд.3 стл.7 стр.124&gt;=Ф.F3r разд.3 стл.11 стр.124</t>
  </si>
  <si>
    <t>Ф.F3r разд.3 стл.7 стр.125&gt;=Ф.F3r разд.3 стл.11 стр.125</t>
  </si>
  <si>
    <t>Ф.F3r разд.3 стл.7 стр.126&gt;=Ф.F3r разд.3 стл.11 стр.126</t>
  </si>
  <si>
    <t>Ф.F3r разд.3 стл.7 стр.127&gt;=Ф.F3r разд.3 стл.11 стр.127</t>
  </si>
  <si>
    <t>Ф.F3r разд.3 стл.7 стр.128&gt;=Ф.F3r разд.3 стл.11 стр.128</t>
  </si>
  <si>
    <t>Ф.F3r разд.3 стл.7 стр.129&gt;=Ф.F3r разд.3 стл.11 стр.129</t>
  </si>
  <si>
    <t>Ф.F3r разд.3 стл.7 стр.13&gt;=Ф.F3r разд.3 стл.11 стр.13</t>
  </si>
  <si>
    <t>Ф.F3r разд.3 стл.7 стр.130&gt;=Ф.F3r разд.3 стл.11 стр.130</t>
  </si>
  <si>
    <t>Ф.F3r разд.3 стл.7 стр.131&gt;=Ф.F3r разд.3 стл.11 стр.131</t>
  </si>
  <si>
    <t>Ф.F3r разд.3 стл.7 стр.132&gt;=Ф.F3r разд.3 стл.11 стр.132</t>
  </si>
  <si>
    <t>Ф.F3r разд.3 стл.7 стр.133&gt;=Ф.F3r разд.3 стл.11 стр.133</t>
  </si>
  <si>
    <t>Ф.F3r разд.3 стл.7 стр.134&gt;=Ф.F3r разд.3 стл.11 стр.134</t>
  </si>
  <si>
    <t>Ф.F3r разд.3 стл.7 стр.135&gt;=Ф.F3r разд.3 стл.11 стр.135</t>
  </si>
  <si>
    <t>Ф.F3r разд.3 стл.7 стр.136&gt;=Ф.F3r разд.3 стл.11 стр.136</t>
  </si>
  <si>
    <t>Ф.F3r разд.3 стл.7 стр.137&gt;=Ф.F3r разд.3 стл.11 стр.137</t>
  </si>
  <si>
    <t>Ф.F3r разд.3 стл.7 стр.138&gt;=Ф.F3r разд.3 стл.11 стр.138</t>
  </si>
  <si>
    <t>Ф.F3r разд.3 стл.7 стр.139&gt;=Ф.F3r разд.3 стл.11 стр.139</t>
  </si>
  <si>
    <t>Ф.F3r разд.3 стл.7 стр.14&gt;=Ф.F3r разд.3 стл.11 стр.14</t>
  </si>
  <si>
    <t>Ф.F3r разд.3 стл.7 стр.140&gt;=Ф.F3r разд.3 стл.11 стр.140</t>
  </si>
  <si>
    <t>Ф.F3r разд.3 стл.7 стр.141&gt;=Ф.F3r разд.3 стл.11 стр.141</t>
  </si>
  <si>
    <t>Ф.F3r разд.3 стл.7 стр.142&gt;=Ф.F3r разд.3 стл.11 стр.142</t>
  </si>
  <si>
    <t>Ф.F3r разд.3 стл.7 стр.143&gt;=Ф.F3r разд.3 стл.11 стр.143</t>
  </si>
  <si>
    <t>Ф.F3r разд.3 стл.7 стр.144&gt;=Ф.F3r разд.3 стл.11 стр.144</t>
  </si>
  <si>
    <t>Ф.F3r разд.3 стл.7 стр.145&gt;=Ф.F3r разд.3 стл.11 стр.145</t>
  </si>
  <si>
    <t>Ф.F3r разд.3 стл.7 стр.146&gt;=Ф.F3r разд.3 стл.11 стр.146</t>
  </si>
  <si>
    <t>Ф.F3r разд.3 стл.7 стр.147&gt;=Ф.F3r разд.3 стл.11 стр.147</t>
  </si>
  <si>
    <t>Ф.F3r разд.3 стл.7 стр.148&gt;=Ф.F3r разд.3 стл.11 стр.148</t>
  </si>
  <si>
    <t>Ф.F3r разд.3 стл.7 стр.149&gt;=Ф.F3r разд.3 стл.11 стр.149</t>
  </si>
  <si>
    <t>Ф.F3r разд.3 стл.7 стр.15&gt;=Ф.F3r разд.3 стл.11 стр.15</t>
  </si>
  <si>
    <t>Ф.F3r разд.3 стл.7 стр.150&gt;=Ф.F3r разд.3 стл.11 стр.150</t>
  </si>
  <si>
    <t>Ф.F3r разд.3 стл.7 стр.151&gt;=Ф.F3r разд.3 стл.11 стр.151</t>
  </si>
  <si>
    <t>Ф.F3r разд.3 стл.7 стр.152&gt;=Ф.F3r разд.3 стл.11 стр.152</t>
  </si>
  <si>
    <t>Ф.F3r разд.3 стл.7 стр.153&gt;=Ф.F3r разд.3 стл.11 стр.153</t>
  </si>
  <si>
    <t>Ф.F3r разд.3 стл.7 стр.154&gt;=Ф.F3r разд.3 стл.11 стр.154</t>
  </si>
  <si>
    <t>Ф.F3r разд.3 стл.7 стр.155&gt;=Ф.F3r разд.3 стл.11 стр.155</t>
  </si>
  <si>
    <t>Ф.F3r разд.3 стл.7 стр.156&gt;=Ф.F3r разд.3 стл.11 стр.156</t>
  </si>
  <si>
    <t>Ф.F3r разд.3 стл.7 стр.157&gt;=Ф.F3r разд.3 стл.11 стр.157</t>
  </si>
  <si>
    <t>Ф.F3r разд.3 стл.7 стр.158&gt;=Ф.F3r разд.3 стл.11 стр.158</t>
  </si>
  <si>
    <t>Ф.F3r разд.3 стл.7 стр.159&gt;=Ф.F3r разд.3 стл.11 стр.159</t>
  </si>
  <si>
    <t>Ф.F3r разд.3 стл.7 стр.16&gt;=Ф.F3r разд.3 стл.11 стр.16</t>
  </si>
  <si>
    <t>Ф.F3r разд.3 стл.7 стр.160&gt;=Ф.F3r разд.3 стл.11 стр.160</t>
  </si>
  <si>
    <t>Ф.F3r разд.3 стл.7 стр.161&gt;=Ф.F3r разд.3 стл.11 стр.161</t>
  </si>
  <si>
    <t>Ф.F3r разд.3 стл.7 стр.162&gt;=Ф.F3r разд.3 стл.11 стр.162</t>
  </si>
  <si>
    <t>Ф.F3r разд.3 стл.7 стр.163&gt;=Ф.F3r разд.3 стл.11 стр.163</t>
  </si>
  <si>
    <t>Ф.F3r разд.3 стл.7 стр.164&gt;=Ф.F3r разд.3 стл.11 стр.164</t>
  </si>
  <si>
    <t>Ф.F3r разд.3 стл.7 стр.165&gt;=Ф.F3r разд.3 стл.11 стр.165</t>
  </si>
  <si>
    <t>Ф.F3r разд.3 стл.7 стр.166&gt;=Ф.F3r разд.3 стл.11 стр.166</t>
  </si>
  <si>
    <t>Ф.F3r разд.3 стл.7 стр.167&gt;=Ф.F3r разд.3 стл.11 стр.167</t>
  </si>
  <si>
    <t>Ф.F3r разд.3 стл.7 стр.168&gt;=Ф.F3r разд.3 стл.11 стр.168</t>
  </si>
  <si>
    <t>Ф.F3r разд.3 стл.7 стр.169&gt;=Ф.F3r разд.3 стл.11 стр.169</t>
  </si>
  <si>
    <t>Ф.F3r разд.3 стл.7 стр.17&gt;=Ф.F3r разд.3 стл.11 стр.17</t>
  </si>
  <si>
    <t>Ф.F3r разд.3 стл.7 стр.170&gt;=Ф.F3r разд.3 стл.11 стр.170</t>
  </si>
  <si>
    <t>Ф.F3r разд.3 стл.7 стр.171&gt;=Ф.F3r разд.3 стл.11 стр.171</t>
  </si>
  <si>
    <t>Ф.F3r разд.3 стл.7 стр.172&gt;=Ф.F3r разд.3 стл.11 стр.172</t>
  </si>
  <si>
    <t>Ф.F3r разд.3 стл.7 стр.173&gt;=Ф.F3r разд.3 стл.11 стр.173</t>
  </si>
  <si>
    <t>Ф.F3r разд.3 стл.7 стр.174&gt;=Ф.F3r разд.3 стл.11 стр.174</t>
  </si>
  <si>
    <t>Ф.F3r разд.3 стл.7 стр.175&gt;=Ф.F3r разд.3 стл.11 стр.175</t>
  </si>
  <si>
    <t>Ф.F3r разд.3 стл.7 стр.176&gt;=Ф.F3r разд.3 стл.11 стр.176</t>
  </si>
  <si>
    <t>Ф.F3r разд.3 стл.7 стр.177&gt;=Ф.F3r разд.3 стл.11 стр.177</t>
  </si>
  <si>
    <t>Ф.F3r разд.3 стл.7 стр.178&gt;=Ф.F3r разд.3 стл.11 стр.178</t>
  </si>
  <si>
    <t>Ф.F3r разд.3 стл.7 стр.179&gt;=Ф.F3r разд.3 стл.11 стр.179</t>
  </si>
  <si>
    <t>Ф.F3r разд.3 стл.7 стр.18&gt;=Ф.F3r разд.3 стл.11 стр.18</t>
  </si>
  <si>
    <t>Ф.F3r разд.3 стл.7 стр.180&gt;=Ф.F3r разд.3 стл.11 стр.180</t>
  </si>
  <si>
    <t>Ф.F3r разд.3 стл.7 стр.181&gt;=Ф.F3r разд.3 стл.11 стр.181</t>
  </si>
  <si>
    <t>Ф.F3r разд.3 стл.7 стр.182&gt;=Ф.F3r разд.3 стл.11 стр.182</t>
  </si>
  <si>
    <t>Ф.F3r разд.3 стл.7 стр.183&gt;=Ф.F3r разд.3 стл.11 стр.183</t>
  </si>
  <si>
    <t>Ф.F3r разд.3 стл.7 стр.184&gt;=Ф.F3r разд.3 стл.11 стр.184</t>
  </si>
  <si>
    <t>Ф.F3r разд.3 стл.7 стр.185&gt;=Ф.F3r разд.3 стл.11 стр.185</t>
  </si>
  <si>
    <t>Ф.F3r разд.3 стл.7 стр.186&gt;=Ф.F3r разд.3 стл.11 стр.186</t>
  </si>
  <si>
    <t>Ф.F3r разд.3 стл.7 стр.187&gt;=Ф.F3r разд.3 стл.11 стр.187</t>
  </si>
  <si>
    <t>Ф.F3r разд.3 стл.7 стр.188&gt;=Ф.F3r разд.3 стл.11 стр.188</t>
  </si>
  <si>
    <t>Ф.F3r разд.3 стл.7 стр.189&gt;=Ф.F3r разд.3 стл.11 стр.189</t>
  </si>
  <si>
    <t>Ф.F3r разд.3 стл.7 стр.19&gt;=Ф.F3r разд.3 стл.11 стр.19</t>
  </si>
  <si>
    <t>Ф.F3r разд.3 стл.7 стр.190&gt;=Ф.F3r разд.3 стл.11 стр.190</t>
  </si>
  <si>
    <t>Ф.F3r разд.3 стл.7 стр.191&gt;=Ф.F3r разд.3 стл.11 стр.191</t>
  </si>
  <si>
    <t>Ф.F3r разд.3 стл.7 стр.192&gt;=Ф.F3r разд.3 стл.11 стр.192</t>
  </si>
  <si>
    <t>Ф.F3r разд.3 стл.7 стр.193&gt;=Ф.F3r разд.3 стл.11 стр.193</t>
  </si>
  <si>
    <t>Ф.F3r разд.3 стл.7 стр.194&gt;=Ф.F3r разд.3 стл.11 стр.194</t>
  </si>
  <si>
    <t>Ф.F3r разд.3 стл.7 стр.195&gt;=Ф.F3r разд.3 стл.11 стр.195</t>
  </si>
  <si>
    <t>Ф.F3r разд.3 стл.7 стр.196&gt;=Ф.F3r разд.3 стл.11 стр.196</t>
  </si>
  <si>
    <t>Ф.F3r разд.3 стл.7 стр.197&gt;=Ф.F3r разд.3 стл.11 стр.197</t>
  </si>
  <si>
    <t>Ф.F3r разд.3 стл.7 стр.198&gt;=Ф.F3r разд.3 стл.11 стр.198</t>
  </si>
  <si>
    <t>Ф.F3r разд.3 стл.7 стр.199&gt;=Ф.F3r разд.3 стл.11 стр.199</t>
  </si>
  <si>
    <t>Ф.F3r разд.3 стл.7 стр.2&gt;=Ф.F3r разд.3 стл.11 стр.2</t>
  </si>
  <si>
    <t>Ф.F3r разд.3 стл.7 стр.20&gt;=Ф.F3r разд.3 стл.11 стр.20</t>
  </si>
  <si>
    <t>Ф.F3r разд.3 стл.7 стр.200&gt;=Ф.F3r разд.3 стл.11 стр.200</t>
  </si>
  <si>
    <t>Ф.F3r разд.3 стл.7 стр.201&gt;=Ф.F3r разд.3 стл.11 стр.201</t>
  </si>
  <si>
    <t>Ф.F3r разд.3 стл.7 стр.202&gt;=Ф.F3r разд.3 стл.11 стр.202</t>
  </si>
  <si>
    <t>Ф.F3r разд.3 стл.7 стр.203&gt;=Ф.F3r разд.3 стл.11 стр.203</t>
  </si>
  <si>
    <t>Ф.F3r разд.3 стл.7 стр.204&gt;=Ф.F3r разд.3 стл.11 стр.204</t>
  </si>
  <si>
    <t>Ф.F3r разд.3 стл.7 стр.205&gt;=Ф.F3r разд.3 стл.11 стр.205</t>
  </si>
  <si>
    <t>Ф.F3r разд.3 стл.7 стр.206&gt;=Ф.F3r разд.3 стл.11 стр.206</t>
  </si>
  <si>
    <t>Ф.F3r разд.3 стл.7 стр.207&gt;=Ф.F3r разд.3 стл.11 стр.207</t>
  </si>
  <si>
    <t>Ф.F3r разд.3 стл.7 стр.208&gt;=Ф.F3r разд.3 стл.11 стр.208</t>
  </si>
  <si>
    <t>Ф.F3r разд.3 стл.7 стр.209&gt;=Ф.F3r разд.3 стл.11 стр.209</t>
  </si>
  <si>
    <t>Ф.F3r разд.3 стл.7 стр.21&gt;=Ф.F3r разд.3 стл.11 стр.21</t>
  </si>
  <si>
    <t>Ф.F3r разд.3 стл.7 стр.210&gt;=Ф.F3r разд.3 стл.11 стр.210</t>
  </si>
  <si>
    <t>Ф.F3r разд.3 стл.7 стр.211&gt;=Ф.F3r разд.3 стл.11 стр.211</t>
  </si>
  <si>
    <t>Ф.F3r разд.3 стл.7 стр.212&gt;=Ф.F3r разд.3 стл.11 стр.212</t>
  </si>
  <si>
    <t>Ф.F3r разд.3 стл.7 стр.213&gt;=Ф.F3r разд.3 стл.11 стр.213</t>
  </si>
  <si>
    <t>Ф.F3r разд.3 стл.7 стр.214&gt;=Ф.F3r разд.3 стл.11 стр.214</t>
  </si>
  <si>
    <t>Ф.F3r разд.3 стл.7 стр.215&gt;=Ф.F3r разд.3 стл.11 стр.215</t>
  </si>
  <si>
    <t>Ф.F3r разд.3 стл.7 стр.216&gt;=Ф.F3r разд.3 стл.11 стр.216</t>
  </si>
  <si>
    <t>Ф.F3r разд.3 стл.7 стр.217&gt;=Ф.F3r разд.3 стл.11 стр.217</t>
  </si>
  <si>
    <t>Ф.F3r разд.3 стл.7 стр.218&gt;=Ф.F3r разд.3 стл.11 стр.218</t>
  </si>
  <si>
    <t>Ф.F3r разд.3 стл.7 стр.219&gt;=Ф.F3r разд.3 стл.11 стр.219</t>
  </si>
  <si>
    <t>Ф.F3r разд.3 стл.7 стр.22&gt;=Ф.F3r разд.3 стл.11 стр.22</t>
  </si>
  <si>
    <t>Ф.F3r разд.3 стл.7 стр.220&gt;=Ф.F3r разд.3 стл.11 стр.220</t>
  </si>
  <si>
    <t>Ф.F3r разд.3 стл.7 стр.221&gt;=Ф.F3r разд.3 стл.11 стр.221</t>
  </si>
  <si>
    <t>Ф.F3r разд.3 стл.7 стр.222&gt;=Ф.F3r разд.3 стл.11 стр.222</t>
  </si>
  <si>
    <t>Ф.F3r разд.3 стл.7 стр.223&gt;=Ф.F3r разд.3 стл.11 стр.223</t>
  </si>
  <si>
    <t>Ф.F3r разд.3 стл.7 стр.224&gt;=Ф.F3r разд.3 стл.11 стр.224</t>
  </si>
  <si>
    <t>Ф.F3r разд.3 стл.7 стр.225&gt;=Ф.F3r разд.3 стл.11 стр.225</t>
  </si>
  <si>
    <t>Ф.F3r разд.3 стл.7 стр.226&gt;=Ф.F3r разд.3 стл.11 стр.226</t>
  </si>
  <si>
    <t>Ф.F3r разд.3 стл.7 стр.227&gt;=Ф.F3r разд.3 стл.11 стр.227</t>
  </si>
  <si>
    <t>Ф.F3r разд.3 стл.7 стр.228&gt;=Ф.F3r разд.3 стл.11 стр.228</t>
  </si>
  <si>
    <t>Ф.F3r разд.3 стл.7 стр.229&gt;=Ф.F3r разд.3 стл.11 стр.229</t>
  </si>
  <si>
    <t>Ф.F3r разд.3 стл.7 стр.23&gt;=Ф.F3r разд.3 стл.11 стр.23</t>
  </si>
  <si>
    <t>Ф.F3r разд.3 стл.7 стр.230&gt;=Ф.F3r разд.3 стл.11 стр.230</t>
  </si>
  <si>
    <t>Ф.F3r разд.3 стл.7 стр.231&gt;=Ф.F3r разд.3 стл.11 стр.231</t>
  </si>
  <si>
    <t>Ф.F3r разд.3 стл.7 стр.232&gt;=Ф.F3r разд.3 стл.11 стр.232</t>
  </si>
  <si>
    <t>Ф.F3r разд.3 стл.7 стр.233&gt;=Ф.F3r разд.3 стл.11 стр.233</t>
  </si>
  <si>
    <t>Ф.F3r разд.3 стл.7 стр.234&gt;=Ф.F3r разд.3 стл.11 стр.234</t>
  </si>
  <si>
    <t>Ф.F3r разд.3 стл.7 стр.235&gt;=Ф.F3r разд.3 стл.11 стр.235</t>
  </si>
  <si>
    <t>Ф.F3r разд.3 стл.7 стр.236&gt;=Ф.F3r разд.3 стл.11 стр.236</t>
  </si>
  <si>
    <t>Ф.F3r разд.3 стл.7 стр.237&gt;=Ф.F3r разд.3 стл.11 стр.237</t>
  </si>
  <si>
    <t>Ф.F3r разд.3 стл.7 стр.238&gt;=Ф.F3r разд.3 стл.11 стр.238</t>
  </si>
  <si>
    <t>Ф.F3r разд.3 стл.7 стр.239&gt;=Ф.F3r разд.3 стл.11 стр.239</t>
  </si>
  <si>
    <t>Ф.F3r разд.3 стл.7 стр.24&gt;=Ф.F3r разд.3 стл.11 стр.24</t>
  </si>
  <si>
    <t>Ф.F3r разд.3 стл.7 стр.240&gt;=Ф.F3r разд.3 стл.11 стр.240</t>
  </si>
  <si>
    <t>Ф.F3r разд.3 стл.7 стр.241&gt;=Ф.F3r разд.3 стл.11 стр.241</t>
  </si>
  <si>
    <t>Ф.F3r разд.3 стл.7 стр.242&gt;=Ф.F3r разд.3 стл.11 стр.242</t>
  </si>
  <si>
    <t>Ф.F3r разд.3 стл.7 стр.243&gt;=Ф.F3r разд.3 стл.11 стр.243</t>
  </si>
  <si>
    <t>Ф.F3r разд.3 стл.7 стр.244&gt;=Ф.F3r разд.3 стл.11 стр.244</t>
  </si>
  <si>
    <t>Ф.F3r разд.3 стл.7 стр.245&gt;=Ф.F3r разд.3 стл.11 стр.245</t>
  </si>
  <si>
    <t>Ф.F3r разд.3 стл.7 стр.246&gt;=Ф.F3r разд.3 стл.11 стр.246</t>
  </si>
  <si>
    <t>Ф.F3r разд.3 стл.7 стр.247&gt;=Ф.F3r разд.3 стл.11 стр.247</t>
  </si>
  <si>
    <t>Ф.F3r разд.3 стл.7 стр.248&gt;=Ф.F3r разд.3 стл.11 стр.248</t>
  </si>
  <si>
    <t>Ф.F3r разд.3 стл.7 стр.249&gt;=Ф.F3r разд.3 стл.11 стр.249</t>
  </si>
  <si>
    <t>Ф.F3r разд.3 стл.7 стр.25&gt;=Ф.F3r разд.3 стл.11 стр.25</t>
  </si>
  <si>
    <t>Ф.F3r разд.3 стл.7 стр.250&gt;=Ф.F3r разд.3 стл.11 стр.250</t>
  </si>
  <si>
    <t>Ф.F3r разд.3 стл.7 стр.251&gt;=Ф.F3r разд.3 стл.11 стр.251</t>
  </si>
  <si>
    <t>Ф.F3r разд.3 стл.7 стр.252&gt;=Ф.F3r разд.3 стл.11 стр.252</t>
  </si>
  <si>
    <t>Ф.F3r разд.3 стл.7 стр.253&gt;=Ф.F3r разд.3 стл.11 стр.253</t>
  </si>
  <si>
    <t>Ф.F3r разд.3 стл.7 стр.254&gt;=Ф.F3r разд.3 стл.11 стр.254</t>
  </si>
  <si>
    <t>Ф.F3r разд.3 стл.7 стр.255&gt;=Ф.F3r разд.3 стл.11 стр.255</t>
  </si>
  <si>
    <t>Ф.F3r разд.3 стл.7 стр.256&gt;=Ф.F3r разд.3 стл.11 стр.256</t>
  </si>
  <si>
    <t>Ф.F3r разд.3 стл.7 стр.257&gt;=Ф.F3r разд.3 стл.11 стр.257</t>
  </si>
  <si>
    <t>Ф.F3r разд.3 стл.7 стр.258&gt;=Ф.F3r разд.3 стл.11 стр.258</t>
  </si>
  <si>
    <t>Ф.F3r разд.3 стл.7 стр.259&gt;=Ф.F3r разд.3 стл.11 стр.259</t>
  </si>
  <si>
    <t>Ф.F3r разд.3 стл.7 стр.26&gt;=Ф.F3r разд.3 стл.11 стр.26</t>
  </si>
  <si>
    <t>Ф.F3r разд.3 стл.7 стр.260&gt;=Ф.F3r разд.3 стл.11 стр.260</t>
  </si>
  <si>
    <t>Ф.F3r разд.3 стл.7 стр.261&gt;=Ф.F3r разд.3 стл.11 стр.261</t>
  </si>
  <si>
    <t>Ф.F3r разд.3 стл.7 стр.262&gt;=Ф.F3r разд.3 стл.11 стр.262</t>
  </si>
  <si>
    <t>Ф.F3r разд.3 стл.7 стр.263&gt;=Ф.F3r разд.3 стл.11 стр.263</t>
  </si>
  <si>
    <t>Ф.F3r разд.3 стл.7 стр.264&gt;=Ф.F3r разд.3 стл.11 стр.264</t>
  </si>
  <si>
    <t>Ф.F3r разд.3 стл.7 стр.265&gt;=Ф.F3r разд.3 стл.11 стр.265</t>
  </si>
  <si>
    <t>Ф.F3r разд.3 стл.7 стр.266&gt;=Ф.F3r разд.3 стл.11 стр.266</t>
  </si>
  <si>
    <t>Ф.F3r разд.3 стл.7 стр.267&gt;=Ф.F3r разд.3 стл.11 стр.267</t>
  </si>
  <si>
    <t>Ф.F3r разд.3 стл.7 стр.268&gt;=Ф.F3r разд.3 стл.11 стр.268</t>
  </si>
  <si>
    <t>Ф.F3r разд.3 стл.7 стр.269&gt;=Ф.F3r разд.3 стл.11 стр.269</t>
  </si>
  <si>
    <t>Ф.F3r разд.3 стл.7 стр.27&gt;=Ф.F3r разд.3 стл.11 стр.27</t>
  </si>
  <si>
    <t>Ф.F3r разд.3 стл.7 стр.270&gt;=Ф.F3r разд.3 стл.11 стр.270</t>
  </si>
  <si>
    <t>Ф.F3r разд.3 стл.7 стр.271&gt;=Ф.F3r разд.3 стл.11 стр.271</t>
  </si>
  <si>
    <t>Ф.F3r разд.3 стл.7 стр.272&gt;=Ф.F3r разд.3 стл.11 стр.272</t>
  </si>
  <si>
    <t>Ф.F3r разд.3 стл.7 стр.273&gt;=Ф.F3r разд.3 стл.11 стр.273</t>
  </si>
  <si>
    <t>Ф.F3r разд.3 стл.7 стр.274&gt;=Ф.F3r разд.3 стл.11 стр.274</t>
  </si>
  <si>
    <t>Ф.F3r разд.3 стл.7 стр.275&gt;=Ф.F3r разд.3 стл.11 стр.275</t>
  </si>
  <si>
    <t>Ф.F3r разд.3 стл.7 стр.276&gt;=Ф.F3r разд.3 стл.11 стр.276</t>
  </si>
  <si>
    <t>Ф.F3r разд.3 стл.7 стр.277&gt;=Ф.F3r разд.3 стл.11 стр.277</t>
  </si>
  <si>
    <t>Ф.F3r разд.3 стл.7 стр.278&gt;=Ф.F3r разд.3 стл.11 стр.278</t>
  </si>
  <si>
    <t>Ф.F3r разд.3 стл.7 стр.279&gt;=Ф.F3r разд.3 стл.11 стр.279</t>
  </si>
  <si>
    <t>Ф.F3r разд.3 стл.7 стр.28&gt;=Ф.F3r разд.3 стл.11 стр.28</t>
  </si>
  <si>
    <t>Ф.F3r разд.3 стл.7 стр.280&gt;=Ф.F3r разд.3 стл.11 стр.280</t>
  </si>
  <si>
    <t>Ф.F3r разд.3 стл.7 стр.281&gt;=Ф.F3r разд.3 стл.11 стр.281</t>
  </si>
  <si>
    <t>Ф.F3r разд.3 стл.7 стр.282&gt;=Ф.F3r разд.3 стл.11 стр.282</t>
  </si>
  <si>
    <t>Ф.F3r разд.3 стл.7 стр.283&gt;=Ф.F3r разд.3 стл.11 стр.283</t>
  </si>
  <si>
    <t>Ф.F3r разд.3 стл.7 стр.284&gt;=Ф.F3r разд.3 стл.11 стр.284</t>
  </si>
  <si>
    <t>Ф.F3r разд.3 стл.7 стр.285&gt;=Ф.F3r разд.3 стл.11 стр.285</t>
  </si>
  <si>
    <t>Ф.F3r разд.3 стл.7 стр.286&gt;=Ф.F3r разд.3 стл.11 стр.286</t>
  </si>
  <si>
    <t>Ф.F3r разд.3 стл.7 стр.287&gt;=Ф.F3r разд.3 стл.11 стр.287</t>
  </si>
  <si>
    <t>Ф.F3r разд.3 стл.7 стр.288&gt;=Ф.F3r разд.3 стл.11 стр.288</t>
  </si>
  <si>
    <t>Ф.F3r разд.3 стл.7 стр.289&gt;=Ф.F3r разд.3 стл.11 стр.289</t>
  </si>
  <si>
    <t>Ф.F3r разд.3 стл.7 стр.29&gt;=Ф.F3r разд.3 стл.11 стр.29</t>
  </si>
  <si>
    <t>Ф.F3r разд.3 стл.7 стр.290&gt;=Ф.F3r разд.3 стл.11 стр.290</t>
  </si>
  <si>
    <t>Ф.F3r разд.3 стл.7 стр.291&gt;=Ф.F3r разд.3 стл.11 стр.291</t>
  </si>
  <si>
    <t>Ф.F3r разд.3 стл.7 стр.292&gt;=Ф.F3r разд.3 стл.11 стр.292</t>
  </si>
  <si>
    <t>Ф.F3r разд.3 стл.7 стр.293&gt;=Ф.F3r разд.3 стл.11 стр.293</t>
  </si>
  <si>
    <t>Ф.F3r разд.3 стл.7 стр.294&gt;=Ф.F3r разд.3 стл.11 стр.294</t>
  </si>
  <si>
    <t>Ф.F3r разд.3 стл.7 стр.295&gt;=Ф.F3r разд.3 стл.11 стр.295</t>
  </si>
  <si>
    <t>Ф.F3r разд.3 стл.7 стр.296&gt;=Ф.F3r разд.3 стл.11 стр.296</t>
  </si>
  <si>
    <t>Ф.F3r разд.3 стл.7 стр.297&gt;=Ф.F3r разд.3 стл.11 стр.297</t>
  </si>
  <si>
    <t>Ф.F3r разд.3 стл.7 стр.298&gt;=Ф.F3r разд.3 стл.11 стр.298</t>
  </si>
  <si>
    <t>Ф.F3r разд.3 стл.7 стр.299&gt;=Ф.F3r разд.3 стл.11 стр.299</t>
  </si>
  <si>
    <t>Ф.F3r разд.3 стл.7 стр.3&gt;=Ф.F3r разд.3 стл.11 стр.3</t>
  </si>
  <si>
    <t>Ф.F3r разд.3 стл.7 стр.30&gt;=Ф.F3r разд.3 стл.11 стр.30</t>
  </si>
  <si>
    <t>Ф.F3r разд.3 стл.7 стр.300&gt;=Ф.F3r разд.3 стл.11 стр.300</t>
  </si>
  <si>
    <t>Ф.F3r разд.3 стл.7 стр.301&gt;=Ф.F3r разд.3 стл.11 стр.301</t>
  </si>
  <si>
    <t>Ф.F3r разд.3 стл.7 стр.302&gt;=Ф.F3r разд.3 стл.11 стр.302</t>
  </si>
  <si>
    <t>Ф.F3r разд.3 стл.7 стр.303&gt;=Ф.F3r разд.3 стл.11 стр.303</t>
  </si>
  <si>
    <t>Ф.F3r разд.3 стл.7 стр.304&gt;=Ф.F3r разд.3 стл.11 стр.304</t>
  </si>
  <si>
    <t>Ф.F3r разд.3 стл.7 стр.305&gt;=Ф.F3r разд.3 стл.11 стр.305</t>
  </si>
  <si>
    <t>Ф.F3r разд.3 стл.7 стр.306&gt;=Ф.F3r разд.3 стл.11 стр.306</t>
  </si>
  <si>
    <t>Ф.F3r разд.3 стл.7 стр.307&gt;=Ф.F3r разд.3 стл.11 стр.307</t>
  </si>
  <si>
    <t>Ф.F3r разд.3 стл.7 стр.308&gt;=Ф.F3r разд.3 стл.11 стр.308</t>
  </si>
  <si>
    <t>Ф.F3r разд.3 стл.7 стр.309&gt;=Ф.F3r разд.3 стл.11 стр.309</t>
  </si>
  <si>
    <t>Ф.F3r разд.3 стл.7 стр.31&gt;=Ф.F3r разд.3 стл.11 стр.31</t>
  </si>
  <si>
    <t>Ф.F3r разд.3 стл.7 стр.310&gt;=Ф.F3r разд.3 стл.11 стр.310</t>
  </si>
  <si>
    <t>Ф.F3r разд.3 стл.7 стр.311&gt;=Ф.F3r разд.3 стл.11 стр.311</t>
  </si>
  <si>
    <t>Ф.F3r разд.3 стл.7 стр.312&gt;=Ф.F3r разд.3 стл.11 стр.312</t>
  </si>
  <si>
    <t>Ф.F3r разд.3 стл.7 стр.32&gt;=Ф.F3r разд.3 стл.11 стр.32</t>
  </si>
  <si>
    <t>Ф.F3r разд.3 стл.7 стр.33&gt;=Ф.F3r разд.3 стл.11 стр.33</t>
  </si>
  <si>
    <t>Ф.F3r разд.3 стл.7 стр.34&gt;=Ф.F3r разд.3 стл.11 стр.34</t>
  </si>
  <si>
    <t>Ф.F3r разд.3 стл.7 стр.35&gt;=Ф.F3r разд.3 стл.11 стр.35</t>
  </si>
  <si>
    <t>Ф.F3r разд.3 стл.7 стр.36&gt;=Ф.F3r разд.3 стл.11 стр.36</t>
  </si>
  <si>
    <t>Ф.F3r разд.3 стл.7 стр.37&gt;=Ф.F3r разд.3 стл.11 стр.37</t>
  </si>
  <si>
    <t>Ф.F3r разд.3 стл.7 стр.38&gt;=Ф.F3r разд.3 стл.11 стр.38</t>
  </si>
  <si>
    <t>Ф.F3r разд.3 стл.7 стр.39&gt;=Ф.F3r разд.3 стл.11 стр.39</t>
  </si>
  <si>
    <t>Ф.F3r разд.3 стл.7 стр.4&gt;=Ф.F3r разд.3 стл.11 стр.4</t>
  </si>
  <si>
    <t>Ф.F3r разд.3 стл.7 стр.40&gt;=Ф.F3r разд.3 стл.11 стр.40</t>
  </si>
  <si>
    <t>Ф.F3r разд.3 стл.7 стр.41&gt;=Ф.F3r разд.3 стл.11 стр.41</t>
  </si>
  <si>
    <t>Ф.F3r разд.3 стл.7 стр.42&gt;=Ф.F3r разд.3 стл.11 стр.42</t>
  </si>
  <si>
    <t>Ф.F3r разд.3 стл.7 стр.43&gt;=Ф.F3r разд.3 стл.11 стр.43</t>
  </si>
  <si>
    <t>Ф.F3r разд.3 стл.7 стр.44&gt;=Ф.F3r разд.3 стл.11 стр.44</t>
  </si>
  <si>
    <t>Ф.F3r разд.3 стл.7 стр.45&gt;=Ф.F3r разд.3 стл.11 стр.45</t>
  </si>
  <si>
    <t>Ф.F3r разд.3 стл.7 стр.46&gt;=Ф.F3r разд.3 стл.11 стр.46</t>
  </si>
  <si>
    <t>Ф.F3r разд.3 стл.7 стр.47&gt;=Ф.F3r разд.3 стл.11 стр.47</t>
  </si>
  <si>
    <t>Ф.F3r разд.3 стл.7 стр.48&gt;=Ф.F3r разд.3 стл.11 стр.48</t>
  </si>
  <si>
    <t>Ф.F3r разд.3 стл.7 стр.49&gt;=Ф.F3r разд.3 стл.11 стр.49</t>
  </si>
  <si>
    <t>Ф.F3r разд.3 стл.7 стр.5&gt;=Ф.F3r разд.3 стл.11 стр.5</t>
  </si>
  <si>
    <t>Ф.F3r разд.3 стл.7 стр.50&gt;=Ф.F3r разд.3 стл.11 стр.50</t>
  </si>
  <si>
    <t>Ф.F3r разд.3 стл.7 стр.51&gt;=Ф.F3r разд.3 стл.11 стр.51</t>
  </si>
  <si>
    <t>Ф.F3r разд.3 стл.7 стр.52&gt;=Ф.F3r разд.3 стл.11 стр.52</t>
  </si>
  <si>
    <t>Ф.F3r разд.3 стл.7 стр.53&gt;=Ф.F3r разд.3 стл.11 стр.53</t>
  </si>
  <si>
    <t>Ф.F3r разд.3 стл.7 стр.54&gt;=Ф.F3r разд.3 стл.11 стр.54</t>
  </si>
  <si>
    <t>Ф.F3r разд.3 стл.7 стр.55&gt;=Ф.F3r разд.3 стл.11 стр.55</t>
  </si>
  <si>
    <t>Ф.F3r разд.3 стл.7 стр.56&gt;=Ф.F3r разд.3 стл.11 стр.56</t>
  </si>
  <si>
    <t>Ф.F3r разд.3 стл.7 стр.57&gt;=Ф.F3r разд.3 стл.11 стр.57</t>
  </si>
  <si>
    <t>Ф.F3r разд.3 стл.7 стр.58&gt;=Ф.F3r разд.3 стл.11 стр.58</t>
  </si>
  <si>
    <t>Ф.F3r разд.3 стл.7 стр.59&gt;=Ф.F3r разд.3 стл.11 стр.59</t>
  </si>
  <si>
    <t>Ф.F3r разд.3 стл.7 стр.6&gt;=Ф.F3r разд.3 стл.11 стр.6</t>
  </si>
  <si>
    <t>Ф.F3r разд.3 стл.7 стр.60&gt;=Ф.F3r разд.3 стл.11 стр.60</t>
  </si>
  <si>
    <t>Ф.F3r разд.3 стл.7 стр.61&gt;=Ф.F3r разд.3 стл.11 стр.61</t>
  </si>
  <si>
    <t>Ф.F3r разд.3 стл.7 стр.62&gt;=Ф.F3r разд.3 стл.11 стр.62</t>
  </si>
  <si>
    <t>Ф.F3r разд.3 стл.7 стр.63&gt;=Ф.F3r разд.3 стл.11 стр.63</t>
  </si>
  <si>
    <t>Ф.F3r разд.3 стл.7 стр.64&gt;=Ф.F3r разд.3 стл.11 стр.64</t>
  </si>
  <si>
    <t>Ф.F3r разд.3 стл.7 стр.65&gt;=Ф.F3r разд.3 стл.11 стр.65</t>
  </si>
  <si>
    <t>Ф.F3r разд.3 стл.7 стр.66&gt;=Ф.F3r разд.3 стл.11 стр.66</t>
  </si>
  <si>
    <t>Ф.F3r разд.3 стл.7 стр.67&gt;=Ф.F3r разд.3 стл.11 стр.67</t>
  </si>
  <si>
    <t>Ф.F3r разд.3 стл.7 стр.68&gt;=Ф.F3r разд.3 стл.11 стр.68</t>
  </si>
  <si>
    <t>Ф.F3r разд.3 стл.7 стр.69&gt;=Ф.F3r разд.3 стл.11 стр.69</t>
  </si>
  <si>
    <t>Ф.F3r разд.3 стл.7 стр.7&gt;=Ф.F3r разд.3 стл.11 стр.7</t>
  </si>
  <si>
    <t>Ф.F3r разд.3 стл.7 стр.70&gt;=Ф.F3r разд.3 стл.11 стр.70</t>
  </si>
  <si>
    <t>Ф.F3r разд.3 стл.7 стр.71&gt;=Ф.F3r разд.3 стл.11 стр.71</t>
  </si>
  <si>
    <t>Ф.F3r разд.3 стл.7 стр.72&gt;=Ф.F3r разд.3 стл.11 стр.72</t>
  </si>
  <si>
    <t>Ф.F3r разд.3 стл.7 стр.73&gt;=Ф.F3r разд.3 стл.11 стр.73</t>
  </si>
  <si>
    <t>Ф.F3r разд.3 стл.7 стр.74&gt;=Ф.F3r разд.3 стл.11 стр.74</t>
  </si>
  <si>
    <t>Ф.F3r разд.3 стл.7 стр.75&gt;=Ф.F3r разд.3 стл.11 стр.75</t>
  </si>
  <si>
    <t>Ф.F3r разд.3 стл.7 стр.76&gt;=Ф.F3r разд.3 стл.11 стр.76</t>
  </si>
  <si>
    <t>Ф.F3r разд.3 стл.7 стр.77&gt;=Ф.F3r разд.3 стл.11 стр.77</t>
  </si>
  <si>
    <t>Ф.F3r разд.3 стл.7 стр.78&gt;=Ф.F3r разд.3 стл.11 стр.78</t>
  </si>
  <si>
    <t>Ф.F3r разд.3 стл.7 стр.79&gt;=Ф.F3r разд.3 стл.11 стр.79</t>
  </si>
  <si>
    <t>Ф.F3r разд.3 стл.7 стр.8&gt;=Ф.F3r разд.3 стл.11 стр.8</t>
  </si>
  <si>
    <t>Ф.F3r разд.3 стл.7 стр.80&gt;=Ф.F3r разд.3 стл.11 стр.80</t>
  </si>
  <si>
    <t>Ф.F3r разд.3 стл.7 стр.81&gt;=Ф.F3r разд.3 стл.11 стр.81</t>
  </si>
  <si>
    <t>Ф.F3r разд.3 стл.7 стр.82&gt;=Ф.F3r разд.3 стл.11 стр.82</t>
  </si>
  <si>
    <t>Ф.F3r разд.3 стл.7 стр.83&gt;=Ф.F3r разд.3 стл.11 стр.83</t>
  </si>
  <si>
    <t>Ф.F3r разд.3 стл.7 стр.84&gt;=Ф.F3r разд.3 стл.11 стр.84</t>
  </si>
  <si>
    <t>Ф.F3r разд.3 стл.7 стр.85&gt;=Ф.F3r разд.3 стл.11 стр.85</t>
  </si>
  <si>
    <t>Ф.F3r разд.3 стл.7 стр.86&gt;=Ф.F3r разд.3 стл.11 стр.86</t>
  </si>
  <si>
    <t>Ф.F3r разд.3 стл.7 стр.87&gt;=Ф.F3r разд.3 стл.11 стр.87</t>
  </si>
  <si>
    <t>Ф.F3r разд.3 стл.7 стр.88&gt;=Ф.F3r разд.3 стл.11 стр.88</t>
  </si>
  <si>
    <t>Ф.F3r разд.3 стл.7 стр.89&gt;=Ф.F3r разд.3 стл.11 стр.89</t>
  </si>
  <si>
    <t>Ф.F3r разд.3 стл.7 стр.9&gt;=Ф.F3r разд.3 стл.11 стр.9</t>
  </si>
  <si>
    <t>Ф.F3r разд.3 стл.7 стр.90&gt;=Ф.F3r разд.3 стл.11 стр.90</t>
  </si>
  <si>
    <t>Ф.F3r разд.3 стл.7 стр.91&gt;=Ф.F3r разд.3 стл.11 стр.91</t>
  </si>
  <si>
    <t>Ф.F3r разд.3 стл.7 стр.92&gt;=Ф.F3r разд.3 стл.11 стр.92</t>
  </si>
  <si>
    <t>Ф.F3r разд.3 стл.7 стр.93&gt;=Ф.F3r разд.3 стл.11 стр.93</t>
  </si>
  <si>
    <t>Ф.F3r разд.3 стл.7 стр.94&gt;=Ф.F3r разд.3 стл.11 стр.94</t>
  </si>
  <si>
    <t>Ф.F3r разд.3 стл.7 стр.95&gt;=Ф.F3r разд.3 стл.11 стр.95</t>
  </si>
  <si>
    <t>Ф.F3r разд.3 стл.7 стр.96&gt;=Ф.F3r разд.3 стл.11 стр.96</t>
  </si>
  <si>
    <t>Ф.F3r разд.3 стл.7 стр.97&gt;=Ф.F3r разд.3 стл.11 стр.97</t>
  </si>
  <si>
    <t>Ф.F3r разд.3 стл.7 стр.98&gt;=Ф.F3r разд.3 стл.11 стр.98</t>
  </si>
  <si>
    <t>Ф.F3r разд.3 стл.7 стр.99&gt;=Ф.F3r разд.3 стл.11 стр.99</t>
  </si>
  <si>
    <t>Ф.F3r разд.3 стл.7 стр.1&gt;=Ф.F3r разд.3 стл.8 стр.1</t>
  </si>
  <si>
    <t>Ф.F3r разд.3 стл.7 стр.10&gt;=Ф.F3r разд.3 стл.8 стр.10</t>
  </si>
  <si>
    <t>Ф.F3r разд.3 стл.7 стр.100&gt;=Ф.F3r разд.3 стл.8 стр.100</t>
  </si>
  <si>
    <t>Ф.F3r разд.3 стл.7 стр.101&gt;=Ф.F3r разд.3 стл.8 стр.101</t>
  </si>
  <si>
    <t>Ф.F3r разд.3 стл.7 стр.102&gt;=Ф.F3r разд.3 стл.8 стр.102</t>
  </si>
  <si>
    <t>Ф.F3r разд.3 стл.7 стр.103&gt;=Ф.F3r разд.3 стл.8 стр.103</t>
  </si>
  <si>
    <t>Ф.F3r разд.3 стл.7 стр.104&gt;=Ф.F3r разд.3 стл.8 стр.104</t>
  </si>
  <si>
    <t>Ф.F3r разд.3 стл.7 стр.105&gt;=Ф.F3r разд.3 стл.8 стр.105</t>
  </si>
  <si>
    <t>Ф.F3r разд.3 стл.7 стр.106&gt;=Ф.F3r разд.3 стл.8 стр.106</t>
  </si>
  <si>
    <t>Ф.F3r разд.3 стл.7 стр.107&gt;=Ф.F3r разд.3 стл.8 стр.107</t>
  </si>
  <si>
    <t>Ф.F3r разд.3 стл.7 стр.108&gt;=Ф.F3r разд.3 стл.8 стр.108</t>
  </si>
  <si>
    <t>Ф.F3r разд.3 стл.7 стр.109&gt;=Ф.F3r разд.3 стл.8 стр.109</t>
  </si>
  <si>
    <t>Ф.F3r разд.3 стл.7 стр.11&gt;=Ф.F3r разд.3 стл.8 стр.11</t>
  </si>
  <si>
    <t>Ф.F3r разд.3 стл.7 стр.110&gt;=Ф.F3r разд.3 стл.8 стр.110</t>
  </si>
  <si>
    <t>Ф.F3r разд.3 стл.7 стр.111&gt;=Ф.F3r разд.3 стл.8 стр.111</t>
  </si>
  <si>
    <t>Ф.F3r разд.3 стл.7 стр.112&gt;=Ф.F3r разд.3 стл.8 стр.112</t>
  </si>
  <si>
    <t>Ф.F3r разд.3 стл.7 стр.113&gt;=Ф.F3r разд.3 стл.8 стр.113</t>
  </si>
  <si>
    <t>Ф.F3r разд.3 стл.7 стр.114&gt;=Ф.F3r разд.3 стл.8 стр.114</t>
  </si>
  <si>
    <t>Ф.F3r разд.3 стл.7 стр.115&gt;=Ф.F3r разд.3 стл.8 стр.115</t>
  </si>
  <si>
    <t>Ф.F3r разд.3 стл.7 стр.116&gt;=Ф.F3r разд.3 стл.8 стр.116</t>
  </si>
  <si>
    <t>Ф.F3r разд.3 стл.7 стр.117&gt;=Ф.F3r разд.3 стл.8 стр.117</t>
  </si>
  <si>
    <t>Ф.F3r разд.3 стл.7 стр.118&gt;=Ф.F3r разд.3 стл.8 стр.118</t>
  </si>
  <si>
    <t>Ф.F3r разд.3 стл.7 стр.119&gt;=Ф.F3r разд.3 стл.8 стр.119</t>
  </si>
  <si>
    <t>Ф.F3r разд.3 стл.7 стр.12&gt;=Ф.F3r разд.3 стл.8 стр.12</t>
  </si>
  <si>
    <t>Ф.F3r разд.3 стл.7 стр.120&gt;=Ф.F3r разд.3 стл.8 стр.120</t>
  </si>
  <si>
    <t>Ф.F3r разд.3 стл.7 стр.121&gt;=Ф.F3r разд.3 стл.8 стр.121</t>
  </si>
  <si>
    <t>Ф.F3r разд.3 стл.7 стр.122&gt;=Ф.F3r разд.3 стл.8 стр.122</t>
  </si>
  <si>
    <t>Ф.F3r разд.3 стл.7 стр.123&gt;=Ф.F3r разд.3 стл.8 стр.123</t>
  </si>
  <si>
    <t>Ф.F3r разд.3 стл.7 стр.124&gt;=Ф.F3r разд.3 стл.8 стр.124</t>
  </si>
  <si>
    <t>Ф.F3r разд.3 стл.7 стр.125&gt;=Ф.F3r разд.3 стл.8 стр.125</t>
  </si>
  <si>
    <t>Ф.F3r разд.3 стл.7 стр.126&gt;=Ф.F3r разд.3 стл.8 стр.126</t>
  </si>
  <si>
    <t>Ф.F3r разд.3 стл.7 стр.127&gt;=Ф.F3r разд.3 стл.8 стр.127</t>
  </si>
  <si>
    <t>Ф.F3r разд.3 стл.7 стр.128&gt;=Ф.F3r разд.3 стл.8 стр.128</t>
  </si>
  <si>
    <t>Ф.F3r разд.3 стл.7 стр.129&gt;=Ф.F3r разд.3 стл.8 стр.129</t>
  </si>
  <si>
    <t>Ф.F3r разд.3 стл.7 стр.13&gt;=Ф.F3r разд.3 стл.8 стр.13</t>
  </si>
  <si>
    <t>Ф.F3r разд.3 стл.7 стр.130&gt;=Ф.F3r разд.3 стл.8 стр.130</t>
  </si>
  <si>
    <t>Ф.F3r разд.3 стл.7 стр.131&gt;=Ф.F3r разд.3 стл.8 стр.131</t>
  </si>
  <si>
    <t>Ф.F3r разд.3 стл.7 стр.132&gt;=Ф.F3r разд.3 стл.8 стр.132</t>
  </si>
  <si>
    <t>Ф.F3r разд.3 стл.7 стр.133&gt;=Ф.F3r разд.3 стл.8 стр.133</t>
  </si>
  <si>
    <t>Ф.F3r разд.3 стл.7 стр.134&gt;=Ф.F3r разд.3 стл.8 стр.134</t>
  </si>
  <si>
    <t>Ф.F3r разд.3 стл.7 стр.135&gt;=Ф.F3r разд.3 стл.8 стр.135</t>
  </si>
  <si>
    <t>Ф.F3r разд.3 стл.7 стр.136&gt;=Ф.F3r разд.3 стл.8 стр.136</t>
  </si>
  <si>
    <t>Ф.F3r разд.3 стл.7 стр.137&gt;=Ф.F3r разд.3 стл.8 стр.137</t>
  </si>
  <si>
    <t>Ф.F3r разд.3 стл.7 стр.138&gt;=Ф.F3r разд.3 стл.8 стр.138</t>
  </si>
  <si>
    <t>Ф.F3r разд.3 стл.7 стр.139&gt;=Ф.F3r разд.3 стл.8 стр.139</t>
  </si>
  <si>
    <t>Ф.F3r разд.3 стл.7 стр.14&gt;=Ф.F3r разд.3 стл.8 стр.14</t>
  </si>
  <si>
    <t>Ф.F3r разд.3 стл.7 стр.140&gt;=Ф.F3r разд.3 стл.8 стр.140</t>
  </si>
  <si>
    <t>Ф.F3r разд.3 стл.7 стр.141&gt;=Ф.F3r разд.3 стл.8 стр.141</t>
  </si>
  <si>
    <t>Ф.F3r разд.3 стл.7 стр.142&gt;=Ф.F3r разд.3 стл.8 стр.142</t>
  </si>
  <si>
    <t>Ф.F3r разд.3 стл.7 стр.143&gt;=Ф.F3r разд.3 стл.8 стр.143</t>
  </si>
  <si>
    <t>Ф.F3r разд.3 стл.7 стр.144&gt;=Ф.F3r разд.3 стл.8 стр.144</t>
  </si>
  <si>
    <t>Ф.F3r разд.3 стл.7 стр.145&gt;=Ф.F3r разд.3 стл.8 стр.145</t>
  </si>
  <si>
    <t>Ф.F3r разд.3 стл.7 стр.146&gt;=Ф.F3r разд.3 стл.8 стр.146</t>
  </si>
  <si>
    <t>Ф.F3r разд.3 стл.7 стр.147&gt;=Ф.F3r разд.3 стл.8 стр.147</t>
  </si>
  <si>
    <t>Ф.F3r разд.3 стл.7 стр.148&gt;=Ф.F3r разд.3 стл.8 стр.148</t>
  </si>
  <si>
    <t>Ф.F3r разд.3 стл.7 стр.149&gt;=Ф.F3r разд.3 стл.8 стр.149</t>
  </si>
  <si>
    <t>Ф.F3r разд.3 стл.7 стр.15&gt;=Ф.F3r разд.3 стл.8 стр.15</t>
  </si>
  <si>
    <t>Ф.F3r разд.3 стл.7 стр.150&gt;=Ф.F3r разд.3 стл.8 стр.150</t>
  </si>
  <si>
    <t>Ф.F3r разд.3 стл.7 стр.151&gt;=Ф.F3r разд.3 стл.8 стр.151</t>
  </si>
  <si>
    <t>Ф.F3r разд.3 стл.7 стр.152&gt;=Ф.F3r разд.3 стл.8 стр.152</t>
  </si>
  <si>
    <t>Ф.F3r разд.3 стл.7 стр.153&gt;=Ф.F3r разд.3 стл.8 стр.153</t>
  </si>
  <si>
    <t>Ф.F3r разд.3 стл.7 стр.154&gt;=Ф.F3r разд.3 стл.8 стр.154</t>
  </si>
  <si>
    <t>Ф.F3r разд.3 стл.7 стр.155&gt;=Ф.F3r разд.3 стл.8 стр.155</t>
  </si>
  <si>
    <t>Ф.F3r разд.3 стл.7 стр.156&gt;=Ф.F3r разд.3 стл.8 стр.156</t>
  </si>
  <si>
    <t>Ф.F3r разд.3 стл.7 стр.157&gt;=Ф.F3r разд.3 стл.8 стр.157</t>
  </si>
  <si>
    <t>Ф.F3r разд.3 стл.7 стр.158&gt;=Ф.F3r разд.3 стл.8 стр.158</t>
  </si>
  <si>
    <t>Ф.F3r разд.3 стл.7 стр.159&gt;=Ф.F3r разд.3 стл.8 стр.159</t>
  </si>
  <si>
    <t>Ф.F3r разд.3 стл.7 стр.16&gt;=Ф.F3r разд.3 стл.8 стр.16</t>
  </si>
  <si>
    <t>Ф.F3r разд.3 стл.7 стр.160&gt;=Ф.F3r разд.3 стл.8 стр.160</t>
  </si>
  <si>
    <t>Ф.F3r разд.3 стл.7 стр.161&gt;=Ф.F3r разд.3 стл.8 стр.161</t>
  </si>
  <si>
    <t>Ф.F3r разд.3 стл.7 стр.162&gt;=Ф.F3r разд.3 стл.8 стр.162</t>
  </si>
  <si>
    <t>Ф.F3r разд.3 стл.7 стр.163&gt;=Ф.F3r разд.3 стл.8 стр.163</t>
  </si>
  <si>
    <t>Ф.F3r разд.3 стл.7 стр.164&gt;=Ф.F3r разд.3 стл.8 стр.164</t>
  </si>
  <si>
    <t>Ф.F3r разд.3 стл.7 стр.165&gt;=Ф.F3r разд.3 стл.8 стр.165</t>
  </si>
  <si>
    <t>Ф.F3r разд.3 стл.7 стр.166&gt;=Ф.F3r разд.3 стл.8 стр.166</t>
  </si>
  <si>
    <t>Ф.F3r разд.3 стл.7 стр.167&gt;=Ф.F3r разд.3 стл.8 стр.167</t>
  </si>
  <si>
    <t>Ф.F3r разд.3 стл.7 стр.168&gt;=Ф.F3r разд.3 стл.8 стр.168</t>
  </si>
  <si>
    <t>Ф.F3r разд.3 стл.7 стр.169&gt;=Ф.F3r разд.3 стл.8 стр.169</t>
  </si>
  <si>
    <t>Ф.F3r разд.3 стл.7 стр.17&gt;=Ф.F3r разд.3 стл.8 стр.17</t>
  </si>
  <si>
    <t>Ф.F3r разд.3 стл.7 стр.170&gt;=Ф.F3r разд.3 стл.8 стр.170</t>
  </si>
  <si>
    <t>Ф.F3r разд.3 стл.7 стр.171&gt;=Ф.F3r разд.3 стл.8 стр.171</t>
  </si>
  <si>
    <t>Ф.F3r разд.3 стл.7 стр.172&gt;=Ф.F3r разд.3 стл.8 стр.172</t>
  </si>
  <si>
    <t>Ф.F3r разд.3 стл.7 стр.173&gt;=Ф.F3r разд.3 стл.8 стр.173</t>
  </si>
  <si>
    <t>Ф.F3r разд.3 стл.7 стр.174&gt;=Ф.F3r разд.3 стл.8 стр.174</t>
  </si>
  <si>
    <t>Ф.F3r разд.3 стл.7 стр.175&gt;=Ф.F3r разд.3 стл.8 стр.175</t>
  </si>
  <si>
    <t>Ф.F3r разд.3 стл.7 стр.176&gt;=Ф.F3r разд.3 стл.8 стр.176</t>
  </si>
  <si>
    <t>Ф.F3r разд.3 стл.7 стр.177&gt;=Ф.F3r разд.3 стл.8 стр.177</t>
  </si>
  <si>
    <t>Ф.F3r разд.3 стл.7 стр.178&gt;=Ф.F3r разд.3 стл.8 стр.178</t>
  </si>
  <si>
    <t>Ф.F3r разд.3 стл.7 стр.179&gt;=Ф.F3r разд.3 стл.8 стр.179</t>
  </si>
  <si>
    <t>Ф.F3r разд.3 стл.7 стр.18&gt;=Ф.F3r разд.3 стл.8 стр.18</t>
  </si>
  <si>
    <t>Ф.F3r разд.3 стл.7 стр.180&gt;=Ф.F3r разд.3 стл.8 стр.180</t>
  </si>
  <si>
    <t>Ф.F3r разд.3 стл.7 стр.181&gt;=Ф.F3r разд.3 стл.8 стр.181</t>
  </si>
  <si>
    <t>Ф.F3r разд.3 стл.7 стр.182&gt;=Ф.F3r разд.3 стл.8 стр.182</t>
  </si>
  <si>
    <t>Ф.F3r разд.3 стл.7 стр.183&gt;=Ф.F3r разд.3 стл.8 стр.183</t>
  </si>
  <si>
    <t>Ф.F3r разд.3 стл.7 стр.184&gt;=Ф.F3r разд.3 стл.8 стр.184</t>
  </si>
  <si>
    <t>Ф.F3r разд.3 стл.7 стр.185&gt;=Ф.F3r разд.3 стл.8 стр.185</t>
  </si>
  <si>
    <t>Ф.F3r разд.3 стл.7 стр.186&gt;=Ф.F3r разд.3 стл.8 стр.186</t>
  </si>
  <si>
    <t>Ф.F3r разд.3 стл.7 стр.187&gt;=Ф.F3r разд.3 стл.8 стр.187</t>
  </si>
  <si>
    <t>Ф.F3r разд.3 стл.7 стр.188&gt;=Ф.F3r разд.3 стл.8 стр.188</t>
  </si>
  <si>
    <t>Ф.F3r разд.3 стл.7 стр.189&gt;=Ф.F3r разд.3 стл.8 стр.189</t>
  </si>
  <si>
    <t>Ф.F3r разд.3 стл.7 стр.19&gt;=Ф.F3r разд.3 стл.8 стр.19</t>
  </si>
  <si>
    <t>Ф.F3r разд.3 стл.7 стр.190&gt;=Ф.F3r разд.3 стл.8 стр.190</t>
  </si>
  <si>
    <t>Ф.F3r разд.3 стл.7 стр.191&gt;=Ф.F3r разд.3 стл.8 стр.191</t>
  </si>
  <si>
    <t>Ф.F3r разд.3 стл.7 стр.192&gt;=Ф.F3r разд.3 стл.8 стр.192</t>
  </si>
  <si>
    <t>Ф.F3r разд.3 стл.7 стр.193&gt;=Ф.F3r разд.3 стл.8 стр.193</t>
  </si>
  <si>
    <t>Ф.F3r разд.3 стл.7 стр.194&gt;=Ф.F3r разд.3 стл.8 стр.194</t>
  </si>
  <si>
    <t>Ф.F3r разд.3 стл.7 стр.195&gt;=Ф.F3r разд.3 стл.8 стр.195</t>
  </si>
  <si>
    <t>Ф.F3r разд.3 стл.7 стр.196&gt;=Ф.F3r разд.3 стл.8 стр.196</t>
  </si>
  <si>
    <t>Ф.F3r разд.3 стл.7 стр.197&gt;=Ф.F3r разд.3 стл.8 стр.197</t>
  </si>
  <si>
    <t>Ф.F3r разд.3 стл.7 стр.198&gt;=Ф.F3r разд.3 стл.8 стр.198</t>
  </si>
  <si>
    <t>Ф.F3r разд.3 стл.7 стр.199&gt;=Ф.F3r разд.3 стл.8 стр.199</t>
  </si>
  <si>
    <t>Ф.F3r разд.3 стл.7 стр.2&gt;=Ф.F3r разд.3 стл.8 стр.2</t>
  </si>
  <si>
    <t>Ф.F3r разд.3 стл.7 стр.20&gt;=Ф.F3r разд.3 стл.8 стр.20</t>
  </si>
  <si>
    <t>Ф.F3r разд.3 стл.7 стр.200&gt;=Ф.F3r разд.3 стл.8 стр.200</t>
  </si>
  <si>
    <t>Ф.F3r разд.3 стл.7 стр.201&gt;=Ф.F3r разд.3 стл.8 стр.201</t>
  </si>
  <si>
    <t>Ф.F3r разд.3 стл.7 стр.202&gt;=Ф.F3r разд.3 стл.8 стр.202</t>
  </si>
  <si>
    <t>Ф.F3r разд.3 стл.7 стр.203&gt;=Ф.F3r разд.3 стл.8 стр.203</t>
  </si>
  <si>
    <t>Ф.F3r разд.3 стл.7 стр.204&gt;=Ф.F3r разд.3 стл.8 стр.204</t>
  </si>
  <si>
    <t>Ф.F3r разд.3 стл.7 стр.205&gt;=Ф.F3r разд.3 стл.8 стр.205</t>
  </si>
  <si>
    <t>Ф.F3r разд.3 стл.7 стр.206&gt;=Ф.F3r разд.3 стл.8 стр.206</t>
  </si>
  <si>
    <t>Ф.F3r разд.3 стл.7 стр.207&gt;=Ф.F3r разд.3 стл.8 стр.207</t>
  </si>
  <si>
    <t>Ф.F3r разд.3 стл.7 стр.208&gt;=Ф.F3r разд.3 стл.8 стр.208</t>
  </si>
  <si>
    <t>Ф.F3r разд.3 стл.7 стр.209&gt;=Ф.F3r разд.3 стл.8 стр.209</t>
  </si>
  <si>
    <t>Ф.F3r разд.3 стл.7 стр.21&gt;=Ф.F3r разд.3 стл.8 стр.21</t>
  </si>
  <si>
    <t>Ф.F3r разд.3 стл.7 стр.210&gt;=Ф.F3r разд.3 стл.8 стр.210</t>
  </si>
  <si>
    <t>Ф.F3r разд.3 стл.7 стр.211&gt;=Ф.F3r разд.3 стл.8 стр.211</t>
  </si>
  <si>
    <t>Ф.F3r разд.3 стл.7 стр.212&gt;=Ф.F3r разд.3 стл.8 стр.212</t>
  </si>
  <si>
    <t>Ф.F3r разд.3 стл.7 стр.213&gt;=Ф.F3r разд.3 стл.8 стр.213</t>
  </si>
  <si>
    <t>Ф.F3r разд.3 стл.7 стр.214&gt;=Ф.F3r разд.3 стл.8 стр.214</t>
  </si>
  <si>
    <t>Ф.F3r разд.3 стл.7 стр.215&gt;=Ф.F3r разд.3 стл.8 стр.215</t>
  </si>
  <si>
    <t>Ф.F3r разд.3 стл.7 стр.216&gt;=Ф.F3r разд.3 стл.8 стр.216</t>
  </si>
  <si>
    <t>Ф.F3r разд.3 стл.7 стр.217&gt;=Ф.F3r разд.3 стл.8 стр.217</t>
  </si>
  <si>
    <t>Ф.F3r разд.3 стл.7 стр.218&gt;=Ф.F3r разд.3 стл.8 стр.218</t>
  </si>
  <si>
    <t>Ф.F3r разд.3 стл.7 стр.219&gt;=Ф.F3r разд.3 стл.8 стр.219</t>
  </si>
  <si>
    <t>Ф.F3r разд.3 стл.7 стр.22&gt;=Ф.F3r разд.3 стл.8 стр.22</t>
  </si>
  <si>
    <t>Ф.F3r разд.3 стл.7 стр.220&gt;=Ф.F3r разд.3 стл.8 стр.220</t>
  </si>
  <si>
    <t>Ф.F3r разд.3 стл.7 стр.221&gt;=Ф.F3r разд.3 стл.8 стр.221</t>
  </si>
  <si>
    <t>Ф.F3r разд.3 стл.7 стр.222&gt;=Ф.F3r разд.3 стл.8 стр.222</t>
  </si>
  <si>
    <t>Ф.F3r разд.3 стл.7 стр.223&gt;=Ф.F3r разд.3 стл.8 стр.223</t>
  </si>
  <si>
    <t>Ф.F3r разд.3 стл.7 стр.224&gt;=Ф.F3r разд.3 стл.8 стр.224</t>
  </si>
  <si>
    <t>Ф.F3r разд.3 стл.7 стр.225&gt;=Ф.F3r разд.3 стл.8 стр.225</t>
  </si>
  <si>
    <t>Ф.F3r разд.3 стл.7 стр.226&gt;=Ф.F3r разд.3 стл.8 стр.226</t>
  </si>
  <si>
    <t>Ф.F3r разд.3 стл.7 стр.227&gt;=Ф.F3r разд.3 стл.8 стр.227</t>
  </si>
  <si>
    <t>Ф.F3r разд.3 стл.7 стр.228&gt;=Ф.F3r разд.3 стл.8 стр.228</t>
  </si>
  <si>
    <t>Ф.F3r разд.3 стл.7 стр.229&gt;=Ф.F3r разд.3 стл.8 стр.229</t>
  </si>
  <si>
    <t>Ф.F3r разд.3 стл.7 стр.23&gt;=Ф.F3r разд.3 стл.8 стр.23</t>
  </si>
  <si>
    <t>Ф.F3r разд.3 стл.7 стр.230&gt;=Ф.F3r разд.3 стл.8 стр.230</t>
  </si>
  <si>
    <t>Ф.F3r разд.3 стл.7 стр.231&gt;=Ф.F3r разд.3 стл.8 стр.231</t>
  </si>
  <si>
    <t>Ф.F3r разд.3 стл.7 стр.232&gt;=Ф.F3r разд.3 стл.8 стр.232</t>
  </si>
  <si>
    <t>Ф.F3r разд.3 стл.7 стр.233&gt;=Ф.F3r разд.3 стл.8 стр.233</t>
  </si>
  <si>
    <t>Ф.F3r разд.3 стл.7 стр.234&gt;=Ф.F3r разд.3 стл.8 стр.234</t>
  </si>
  <si>
    <t>Ф.F3r разд.3 стл.7 стр.235&gt;=Ф.F3r разд.3 стл.8 стр.235</t>
  </si>
  <si>
    <t>Ф.F3r разд.3 стл.7 стр.236&gt;=Ф.F3r разд.3 стл.8 стр.236</t>
  </si>
  <si>
    <t>Ф.F3r разд.3 стл.7 стр.237&gt;=Ф.F3r разд.3 стл.8 стр.237</t>
  </si>
  <si>
    <t>Ф.F3r разд.3 стл.7 стр.238&gt;=Ф.F3r разд.3 стл.8 стр.238</t>
  </si>
  <si>
    <t>Ф.F3r разд.3 стл.7 стр.239&gt;=Ф.F3r разд.3 стл.8 стр.239</t>
  </si>
  <si>
    <t>Ф.F3r разд.3 стл.7 стр.24&gt;=Ф.F3r разд.3 стл.8 стр.24</t>
  </si>
  <si>
    <t>Ф.F3r разд.3 стл.7 стр.240&gt;=Ф.F3r разд.3 стл.8 стр.240</t>
  </si>
  <si>
    <t>Ф.F3r разд.3 стл.7 стр.241&gt;=Ф.F3r разд.3 стл.8 стр.241</t>
  </si>
  <si>
    <t>Ф.F3r разд.3 стл.7 стр.242&gt;=Ф.F3r разд.3 стл.8 стр.242</t>
  </si>
  <si>
    <t>Ф.F3r разд.3 стл.7 стр.243&gt;=Ф.F3r разд.3 стл.8 стр.243</t>
  </si>
  <si>
    <t>Ф.F3r разд.3 стл.7 стр.244&gt;=Ф.F3r разд.3 стл.8 стр.244</t>
  </si>
  <si>
    <t>Ф.F3r разд.3 стл.7 стр.245&gt;=Ф.F3r разд.3 стл.8 стр.245</t>
  </si>
  <si>
    <t>Ф.F3r разд.3 стл.7 стр.246&gt;=Ф.F3r разд.3 стл.8 стр.246</t>
  </si>
  <si>
    <t>Ф.F3r разд.3 стл.7 стр.247&gt;=Ф.F3r разд.3 стл.8 стр.247</t>
  </si>
  <si>
    <t>Ф.F3r разд.3 стл.7 стр.248&gt;=Ф.F3r разд.3 стл.8 стр.248</t>
  </si>
  <si>
    <t>Ф.F3r разд.3 стл.7 стр.249&gt;=Ф.F3r разд.3 стл.8 стр.249</t>
  </si>
  <si>
    <t>Ф.F3r разд.3 стл.7 стр.25&gt;=Ф.F3r разд.3 стл.8 стр.25</t>
  </si>
  <si>
    <t>Ф.F3r разд.3 стл.7 стр.250&gt;=Ф.F3r разд.3 стл.8 стр.250</t>
  </si>
  <si>
    <t>Ф.F3r разд.3 стл.7 стр.251&gt;=Ф.F3r разд.3 стл.8 стр.251</t>
  </si>
  <si>
    <t>Ф.F3r разд.3 стл.7 стр.252&gt;=Ф.F3r разд.3 стл.8 стр.252</t>
  </si>
  <si>
    <t>Ф.F3r разд.3 стл.7 стр.253&gt;=Ф.F3r разд.3 стл.8 стр.253</t>
  </si>
  <si>
    <t>Ф.F3r разд.3 стл.7 стр.254&gt;=Ф.F3r разд.3 стл.8 стр.254</t>
  </si>
  <si>
    <t>Ф.F3r разд.3 стл.7 стр.255&gt;=Ф.F3r разд.3 стл.8 стр.255</t>
  </si>
  <si>
    <t>Ф.F3r разд.3 стл.7 стр.256&gt;=Ф.F3r разд.3 стл.8 стр.256</t>
  </si>
  <si>
    <t>Ф.F3r разд.3 стл.7 стр.257&gt;=Ф.F3r разд.3 стл.8 стр.257</t>
  </si>
  <si>
    <t>Ф.F3r разд.3 стл.7 стр.258&gt;=Ф.F3r разд.3 стл.8 стр.258</t>
  </si>
  <si>
    <t>Ф.F3r разд.3 стл.7 стр.259&gt;=Ф.F3r разд.3 стл.8 стр.259</t>
  </si>
  <si>
    <t>Ф.F3r разд.3 стл.7 стр.26&gt;=Ф.F3r разд.3 стл.8 стр.26</t>
  </si>
  <si>
    <t>Ф.F3r разд.3 стл.7 стр.260&gt;=Ф.F3r разд.3 стл.8 стр.260</t>
  </si>
  <si>
    <t>Ф.F3r разд.3 стл.7 стр.261&gt;=Ф.F3r разд.3 стл.8 стр.261</t>
  </si>
  <si>
    <t>Ф.F3r разд.3 стл.7 стр.262&gt;=Ф.F3r разд.3 стл.8 стр.262</t>
  </si>
  <si>
    <t>Ф.F3r разд.3 стл.7 стр.263&gt;=Ф.F3r разд.3 стл.8 стр.263</t>
  </si>
  <si>
    <t>Ф.F3r разд.3 стл.7 стр.264&gt;=Ф.F3r разд.3 стл.8 стр.264</t>
  </si>
  <si>
    <t>Ф.F3r разд.3 стл.7 стр.265&gt;=Ф.F3r разд.3 стл.8 стр.265</t>
  </si>
  <si>
    <t>Ф.F3r разд.3 стл.7 стр.266&gt;=Ф.F3r разд.3 стл.8 стр.266</t>
  </si>
  <si>
    <t>Ф.F3r разд.3 стл.7 стр.267&gt;=Ф.F3r разд.3 стл.8 стр.267</t>
  </si>
  <si>
    <t>Ф.F3r разд.3 стл.7 стр.268&gt;=Ф.F3r разд.3 стл.8 стр.268</t>
  </si>
  <si>
    <t>Ф.F3r разд.3 стл.7 стр.269&gt;=Ф.F3r разд.3 стл.8 стр.269</t>
  </si>
  <si>
    <t>Ф.F3r разд.3 стл.7 стр.27&gt;=Ф.F3r разд.3 стл.8 стр.27</t>
  </si>
  <si>
    <t>Ф.F3r разд.3 стл.7 стр.270&gt;=Ф.F3r разд.3 стл.8 стр.270</t>
  </si>
  <si>
    <t>Ф.F3r разд.3 стл.7 стр.271&gt;=Ф.F3r разд.3 стл.8 стр.271</t>
  </si>
  <si>
    <t>Ф.F3r разд.3 стл.7 стр.272&gt;=Ф.F3r разд.3 стл.8 стр.272</t>
  </si>
  <si>
    <t>Ф.F3r разд.3 стл.7 стр.273&gt;=Ф.F3r разд.3 стл.8 стр.273</t>
  </si>
  <si>
    <t>Ф.F3r разд.3 стл.7 стр.274&gt;=Ф.F3r разд.3 стл.8 стр.274</t>
  </si>
  <si>
    <t>Ф.F3r разд.3 стл.7 стр.275&gt;=Ф.F3r разд.3 стл.8 стр.275</t>
  </si>
  <si>
    <t>Ф.F3r разд.3 стл.7 стр.276&gt;=Ф.F3r разд.3 стл.8 стр.276</t>
  </si>
  <si>
    <t>Ф.F3r разд.3 стл.7 стр.277&gt;=Ф.F3r разд.3 стл.8 стр.277</t>
  </si>
  <si>
    <t>Ф.F3r разд.3 стл.7 стр.278&gt;=Ф.F3r разд.3 стл.8 стр.278</t>
  </si>
  <si>
    <t>Ф.F3r разд.3 стл.7 стр.279&gt;=Ф.F3r разд.3 стл.8 стр.279</t>
  </si>
  <si>
    <t>Ф.F3r разд.3 стл.7 стр.28&gt;=Ф.F3r разд.3 стл.8 стр.28</t>
  </si>
  <si>
    <t>Ф.F3r разд.3 стл.7 стр.280&gt;=Ф.F3r разд.3 стл.8 стр.280</t>
  </si>
  <si>
    <t>Ф.F3r разд.3 стл.7 стр.281&gt;=Ф.F3r разд.3 стл.8 стр.281</t>
  </si>
  <si>
    <t>Ф.F3r разд.3 стл.7 стр.282&gt;=Ф.F3r разд.3 стл.8 стр.282</t>
  </si>
  <si>
    <t>Ф.F3r разд.3 стл.7 стр.283&gt;=Ф.F3r разд.3 стл.8 стр.283</t>
  </si>
  <si>
    <t>Ф.F3r разд.3 стл.7 стр.284&gt;=Ф.F3r разд.3 стл.8 стр.284</t>
  </si>
  <si>
    <t>Ф.F3r разд.3 стл.7 стр.285&gt;=Ф.F3r разд.3 стл.8 стр.285</t>
  </si>
  <si>
    <t>Ф.F3r разд.3 стл.7 стр.286&gt;=Ф.F3r разд.3 стл.8 стр.286</t>
  </si>
  <si>
    <t>Ф.F3r разд.3 стл.7 стр.287&gt;=Ф.F3r разд.3 стл.8 стр.287</t>
  </si>
  <si>
    <t>Ф.F3r разд.3 стл.7 стр.288&gt;=Ф.F3r разд.3 стл.8 стр.288</t>
  </si>
  <si>
    <t>Ф.F3r разд.3 стл.7 стр.289&gt;=Ф.F3r разд.3 стл.8 стр.289</t>
  </si>
  <si>
    <t>Ф.F3r разд.3 стл.7 стр.29&gt;=Ф.F3r разд.3 стл.8 стр.29</t>
  </si>
  <si>
    <t>Ф.F3r разд.3 стл.7 стр.290&gt;=Ф.F3r разд.3 стл.8 стр.290</t>
  </si>
  <si>
    <t>Ф.F3r разд.3 стл.7 стр.291&gt;=Ф.F3r разд.3 стл.8 стр.291</t>
  </si>
  <si>
    <t>Ф.F3r разд.3 стл.7 стр.292&gt;=Ф.F3r разд.3 стл.8 стр.292</t>
  </si>
  <si>
    <t>Ф.F3r разд.3 стл.7 стр.293&gt;=Ф.F3r разд.3 стл.8 стр.293</t>
  </si>
  <si>
    <t>Ф.F3r разд.3 стл.7 стр.294&gt;=Ф.F3r разд.3 стл.8 стр.294</t>
  </si>
  <si>
    <t>Ф.F3r разд.3 стл.7 стр.295&gt;=Ф.F3r разд.3 стл.8 стр.295</t>
  </si>
  <si>
    <t>Ф.F3r разд.3 стл.7 стр.296&gt;=Ф.F3r разд.3 стл.8 стр.296</t>
  </si>
  <si>
    <t>Ф.F3r разд.3 стл.7 стр.297&gt;=Ф.F3r разд.3 стл.8 стр.297</t>
  </si>
  <si>
    <t>Ф.F3r разд.3 стл.7 стр.298&gt;=Ф.F3r разд.3 стл.8 стр.298</t>
  </si>
  <si>
    <t>Ф.F3r разд.3 стл.7 стр.299&gt;=Ф.F3r разд.3 стл.8 стр.299</t>
  </si>
  <si>
    <t>Ф.F3r разд.3 стл.7 стр.3&gt;=Ф.F3r разд.3 стл.8 стр.3</t>
  </si>
  <si>
    <t>Ф.F3r разд.3 стл.7 стр.30&gt;=Ф.F3r разд.3 стл.8 стр.30</t>
  </si>
  <si>
    <t>Ф.F3r разд.3 стл.7 стр.300&gt;=Ф.F3r разд.3 стл.8 стр.300</t>
  </si>
  <si>
    <t>Ф.F3r разд.3 стл.7 стр.301&gt;=Ф.F3r разд.3 стл.8 стр.301</t>
  </si>
  <si>
    <t>Ф.F3r разд.3 стл.7 стр.302&gt;=Ф.F3r разд.3 стл.8 стр.302</t>
  </si>
  <si>
    <t>Ф.F3r разд.3 стл.7 стр.303&gt;=Ф.F3r разд.3 стл.8 стр.303</t>
  </si>
  <si>
    <t>Ф.F3r разд.3 стл.7 стр.304&gt;=Ф.F3r разд.3 стл.8 стр.304</t>
  </si>
  <si>
    <t>Ф.F3r разд.3 стл.7 стр.305&gt;=Ф.F3r разд.3 стл.8 стр.305</t>
  </si>
  <si>
    <t>Ф.F3r разд.3 стл.7 стр.306&gt;=Ф.F3r разд.3 стл.8 стр.306</t>
  </si>
  <si>
    <t>Ф.F3r разд.3 стл.7 стр.307&gt;=Ф.F3r разд.3 стл.8 стр.307</t>
  </si>
  <si>
    <t>Ф.F3r разд.3 стл.7 стр.308&gt;=Ф.F3r разд.3 стл.8 стр.308</t>
  </si>
  <si>
    <t>Ф.F3r разд.3 стл.7 стр.309&gt;=Ф.F3r разд.3 стл.8 стр.309</t>
  </si>
  <si>
    <t>Ф.F3r разд.3 стл.7 стр.31&gt;=Ф.F3r разд.3 стл.8 стр.31</t>
  </si>
  <si>
    <t>Ф.F3r разд.3 стл.7 стр.310&gt;=Ф.F3r разд.3 стл.8 стр.310</t>
  </si>
  <si>
    <t>Ф.F3r разд.3 стл.7 стр.311&gt;=Ф.F3r разд.3 стл.8 стр.311</t>
  </si>
  <si>
    <t>Ф.F3r разд.3 стл.7 стр.312&gt;=Ф.F3r разд.3 стл.8 стр.312</t>
  </si>
  <si>
    <t>Ф.F3r разд.3 стл.7 стр.32&gt;=Ф.F3r разд.3 стл.8 стр.32</t>
  </si>
  <si>
    <t>Ф.F3r разд.3 стл.7 стр.33&gt;=Ф.F3r разд.3 стл.8 стр.33</t>
  </si>
  <si>
    <t>Ф.F3r разд.3 стл.7 стр.34&gt;=Ф.F3r разд.3 стл.8 стр.34</t>
  </si>
  <si>
    <t>Ф.F3r разд.3 стл.7 стр.35&gt;=Ф.F3r разд.3 стл.8 стр.35</t>
  </si>
  <si>
    <t>Ф.F3r разд.3 стл.7 стр.36&gt;=Ф.F3r разд.3 стл.8 стр.36</t>
  </si>
  <si>
    <t>Ф.F3r разд.3 стл.7 стр.37&gt;=Ф.F3r разд.3 стл.8 стр.37</t>
  </si>
  <si>
    <t>Ф.F3r разд.3 стл.7 стр.38&gt;=Ф.F3r разд.3 стл.8 стр.38</t>
  </si>
  <si>
    <t>Ф.F3r разд.3 стл.7 стр.39&gt;=Ф.F3r разд.3 стл.8 стр.39</t>
  </si>
  <si>
    <t>Ф.F3r разд.3 стл.7 стр.4&gt;=Ф.F3r разд.3 стл.8 стр.4</t>
  </si>
  <si>
    <t>Ф.F3r разд.3 стл.7 стр.40&gt;=Ф.F3r разд.3 стл.8 стр.40</t>
  </si>
  <si>
    <t>Ф.F3r разд.3 стл.7 стр.41&gt;=Ф.F3r разд.3 стл.8 стр.41</t>
  </si>
  <si>
    <t>Ф.F3r разд.3 стл.7 стр.42&gt;=Ф.F3r разд.3 стл.8 стр.42</t>
  </si>
  <si>
    <t>Ф.F3r разд.3 стл.7 стр.43&gt;=Ф.F3r разд.3 стл.8 стр.43</t>
  </si>
  <si>
    <t>Ф.F3r разд.3 стл.7 стр.44&gt;=Ф.F3r разд.3 стл.8 стр.44</t>
  </si>
  <si>
    <t>Ф.F3r разд.3 стл.7 стр.45&gt;=Ф.F3r разд.3 стл.8 стр.45</t>
  </si>
  <si>
    <t>Ф.F3r разд.3 стл.7 стр.46&gt;=Ф.F3r разд.3 стл.8 стр.46</t>
  </si>
  <si>
    <t>Ф.F3r разд.3 стл.7 стр.47&gt;=Ф.F3r разд.3 стл.8 стр.47</t>
  </si>
  <si>
    <t>Ф.F3r разд.3 стл.7 стр.48&gt;=Ф.F3r разд.3 стл.8 стр.48</t>
  </si>
  <si>
    <t>Ф.F3r разд.3 стл.7 стр.49&gt;=Ф.F3r разд.3 стл.8 стр.49</t>
  </si>
  <si>
    <t>Ф.F3r разд.3 стл.7 стр.5&gt;=Ф.F3r разд.3 стл.8 стр.5</t>
  </si>
  <si>
    <t>Ф.F3r разд.3 стл.7 стр.50&gt;=Ф.F3r разд.3 стл.8 стр.50</t>
  </si>
  <si>
    <t>Ф.F3r разд.3 стл.7 стр.51&gt;=Ф.F3r разд.3 стл.8 стр.51</t>
  </si>
  <si>
    <t>Ф.F3r разд.3 стл.7 стр.52&gt;=Ф.F3r разд.3 стл.8 стр.52</t>
  </si>
  <si>
    <t>Ф.F3r разд.3 стл.7 стр.53&gt;=Ф.F3r разд.3 стл.8 стр.53</t>
  </si>
  <si>
    <t>Ф.F3r разд.3 стл.7 стр.54&gt;=Ф.F3r разд.3 стл.8 стр.54</t>
  </si>
  <si>
    <t>Ф.F3r разд.3 стл.7 стр.55&gt;=Ф.F3r разд.3 стл.8 стр.55</t>
  </si>
  <si>
    <t>Ф.F3r разд.3 стл.7 стр.56&gt;=Ф.F3r разд.3 стл.8 стр.56</t>
  </si>
  <si>
    <t>Ф.F3r разд.3 стл.7 стр.57&gt;=Ф.F3r разд.3 стл.8 стр.57</t>
  </si>
  <si>
    <t>Ф.F3r разд.3 стл.7 стр.58&gt;=Ф.F3r разд.3 стл.8 стр.58</t>
  </si>
  <si>
    <t>Ф.F3r разд.3 стл.7 стр.59&gt;=Ф.F3r разд.3 стл.8 стр.59</t>
  </si>
  <si>
    <t>Ф.F3r разд.3 стл.7 стр.6&gt;=Ф.F3r разд.3 стл.8 стр.6</t>
  </si>
  <si>
    <t>Ф.F3r разд.3 стл.7 стр.60&gt;=Ф.F3r разд.3 стл.8 стр.60</t>
  </si>
  <si>
    <t>Ф.F3r разд.3 стл.7 стр.61&gt;=Ф.F3r разд.3 стл.8 стр.61</t>
  </si>
  <si>
    <t>Ф.F3r разд.3 стл.7 стр.62&gt;=Ф.F3r разд.3 стл.8 стр.62</t>
  </si>
  <si>
    <t>Ф.F3r разд.3 стл.7 стр.63&gt;=Ф.F3r разд.3 стл.8 стр.63</t>
  </si>
  <si>
    <t>Ф.F3r разд.3 стл.7 стр.64&gt;=Ф.F3r разд.3 стл.8 стр.64</t>
  </si>
  <si>
    <t>Ф.F3r разд.3 стл.7 стр.65&gt;=Ф.F3r разд.3 стл.8 стр.65</t>
  </si>
  <si>
    <t>Ф.F3r разд.3 стл.7 стр.66&gt;=Ф.F3r разд.3 стл.8 стр.66</t>
  </si>
  <si>
    <t>Ф.F3r разд.3 стл.7 стр.67&gt;=Ф.F3r разд.3 стл.8 стр.67</t>
  </si>
  <si>
    <t>Ф.F3r разд.3 стл.7 стр.68&gt;=Ф.F3r разд.3 стл.8 стр.68</t>
  </si>
  <si>
    <t>Ф.F3r разд.3 стл.7 стр.69&gt;=Ф.F3r разд.3 стл.8 стр.69</t>
  </si>
  <si>
    <t>Ф.F3r разд.3 стл.7 стр.7&gt;=Ф.F3r разд.3 стл.8 стр.7</t>
  </si>
  <si>
    <t>Ф.F3r разд.3 стл.7 стр.70&gt;=Ф.F3r разд.3 стл.8 стр.70</t>
  </si>
  <si>
    <t>Ф.F3r разд.3 стл.7 стр.71&gt;=Ф.F3r разд.3 стл.8 стр.71</t>
  </si>
  <si>
    <t>Ф.F3r разд.3 стл.7 стр.72&gt;=Ф.F3r разд.3 стл.8 стр.72</t>
  </si>
  <si>
    <t>Ф.F3r разд.3 стл.7 стр.73&gt;=Ф.F3r разд.3 стл.8 стр.73</t>
  </si>
  <si>
    <t>Ф.F3r разд.3 стл.7 стр.74&gt;=Ф.F3r разд.3 стл.8 стр.74</t>
  </si>
  <si>
    <t>Ф.F3r разд.3 стл.7 стр.75&gt;=Ф.F3r разд.3 стл.8 стр.75</t>
  </si>
  <si>
    <t>Ф.F3r разд.3 стл.7 стр.76&gt;=Ф.F3r разд.3 стл.8 стр.76</t>
  </si>
  <si>
    <t>Ф.F3r разд.3 стл.7 стр.77&gt;=Ф.F3r разд.3 стл.8 стр.77</t>
  </si>
  <si>
    <t>Ф.F3r разд.3 стл.7 стр.78&gt;=Ф.F3r разд.3 стл.8 стр.78</t>
  </si>
  <si>
    <t>Ф.F3r разд.3 стл.7 стр.79&gt;=Ф.F3r разд.3 стл.8 стр.79</t>
  </si>
  <si>
    <t>Ф.F3r разд.3 стл.7 стр.8&gt;=Ф.F3r разд.3 стл.8 стр.8</t>
  </si>
  <si>
    <t>Ф.F3r разд.3 стл.7 стр.80&gt;=Ф.F3r разд.3 стл.8 стр.80</t>
  </si>
  <si>
    <t>Ф.F3r разд.3 стл.7 стр.81&gt;=Ф.F3r разд.3 стл.8 стр.81</t>
  </si>
  <si>
    <t>Ф.F3r разд.3 стл.7 стр.82&gt;=Ф.F3r разд.3 стл.8 стр.82</t>
  </si>
  <si>
    <t>Ф.F3r разд.3 стл.7 стр.83&gt;=Ф.F3r разд.3 стл.8 стр.83</t>
  </si>
  <si>
    <t>Ф.F3r разд.3 стл.7 стр.84&gt;=Ф.F3r разд.3 стл.8 стр.84</t>
  </si>
  <si>
    <t>Ф.F3r разд.3 стл.7 стр.85&gt;=Ф.F3r разд.3 стл.8 стр.85</t>
  </si>
  <si>
    <t>Ф.F3r разд.3 стл.7 стр.86&gt;=Ф.F3r разд.3 стл.8 стр.86</t>
  </si>
  <si>
    <t>Ф.F3r разд.3 стл.7 стр.87&gt;=Ф.F3r разд.3 стл.8 стр.87</t>
  </si>
  <si>
    <t>Ф.F3r разд.3 стл.7 стр.88&gt;=Ф.F3r разд.3 стл.8 стр.88</t>
  </si>
  <si>
    <t>Ф.F3r разд.3 стл.7 стр.89&gt;=Ф.F3r разд.3 стл.8 стр.89</t>
  </si>
  <si>
    <t>Ф.F3r разд.3 стл.7 стр.9&gt;=Ф.F3r разд.3 стл.8 стр.9</t>
  </si>
  <si>
    <t>Ф.F3r разд.3 стл.7 стр.90&gt;=Ф.F3r разд.3 стл.8 стр.90</t>
  </si>
  <si>
    <t>Ф.F3r разд.3 стл.7 стр.91&gt;=Ф.F3r разд.3 стл.8 стр.91</t>
  </si>
  <si>
    <t>Ф.F3r разд.3 стл.7 стр.92&gt;=Ф.F3r разд.3 стл.8 стр.92</t>
  </si>
  <si>
    <t>Ф.F3r разд.3 стл.7 стр.93&gt;=Ф.F3r разд.3 стл.8 стр.93</t>
  </si>
  <si>
    <t>Ф.F3r разд.3 стл.7 стр.94&gt;=Ф.F3r разд.3 стл.8 стр.94</t>
  </si>
  <si>
    <t>Ф.F3r разд.3 стл.7 стр.95&gt;=Ф.F3r разд.3 стл.8 стр.95</t>
  </si>
  <si>
    <t>Ф.F3r разд.3 стл.7 стр.96&gt;=Ф.F3r разд.3 стл.8 стр.96</t>
  </si>
  <si>
    <t>Ф.F3r разд.3 стл.7 стр.97&gt;=Ф.F3r разд.3 стл.8 стр.97</t>
  </si>
  <si>
    <t>Ф.F3r разд.3 стл.7 стр.98&gt;=Ф.F3r разд.3 стл.8 стр.98</t>
  </si>
  <si>
    <t>Ф.F3r разд.3 стл.7 стр.99&gt;=Ф.F3r разд.3 стл.8 стр.99</t>
  </si>
  <si>
    <t>Ф.F3r разд.3 стл.2 сумма стр.1-312&gt;=Ф.F3r разд.3 стл.3 сумма стр.1-312</t>
  </si>
  <si>
    <t>Ф.F3r разд.3 стл.2 сумма стр.1-312&gt;=Ф.F3r разд.3 стл.4 сумма стр.1-312</t>
  </si>
  <si>
    <t>Ф.F3r разд.3 стл.17 стр.1=Ф.F3r разд.3 стл.7 стр.1+Ф.F3r разд.3 стл.13 стр.1+Ф.F3r разд.3 стл.15 стр.1+Ф.F3r разд.3 стл.16 стр.1</t>
  </si>
  <si>
    <t>Ф.F3r разд.3 стл.17 стр.10=Ф.F3r разд.3 стл.7 стр.10+Ф.F3r разд.3 стл.13 стр.10+Ф.F3r разд.3 стл.15 стр.10+Ф.F3r разд.3 стл.16 стр.10</t>
  </si>
  <si>
    <t>Ф.F3r разд.3 стл.17 стр.100=Ф.F3r разд.3 стл.7 стр.100+Ф.F3r разд.3 стл.13 стр.100+Ф.F3r разд.3 стл.15 стр.100+Ф.F3r разд.3 стл.16 стр.100</t>
  </si>
  <si>
    <t>Ф.F3r разд.3 стл.17 стр.101=Ф.F3r разд.3 стл.7 стр.101+Ф.F3r разд.3 стл.13 стр.101+Ф.F3r разд.3 стл.15 стр.101+Ф.F3r разд.3 стл.16 стр.101</t>
  </si>
  <si>
    <t>Ф.F3r разд.3 стл.17 стр.102=Ф.F3r разд.3 стл.7 стр.102+Ф.F3r разд.3 стл.13 стр.102+Ф.F3r разд.3 стл.15 стр.102+Ф.F3r разд.3 стл.16 стр.102</t>
  </si>
  <si>
    <t>Ф.F3r разд.3 стл.17 стр.103=Ф.F3r разд.3 стл.7 стр.103+Ф.F3r разд.3 стл.13 стр.103+Ф.F3r разд.3 стл.15 стр.103+Ф.F3r разд.3 стл.16 стр.103</t>
  </si>
  <si>
    <t>Ф.F3r разд.3 стл.17 стр.104=Ф.F3r разд.3 стл.7 стр.104+Ф.F3r разд.3 стл.13 стр.104+Ф.F3r разд.3 стл.15 стр.104+Ф.F3r разд.3 стл.16 стр.104</t>
  </si>
  <si>
    <t>Ф.F3r разд.3 стл.17 стр.105=Ф.F3r разд.3 стл.7 стр.105+Ф.F3r разд.3 стл.13 стр.105+Ф.F3r разд.3 стл.15 стр.105+Ф.F3r разд.3 стл.16 стр.105</t>
  </si>
  <si>
    <t>Ф.F3r разд.3 стл.17 стр.106=Ф.F3r разд.3 стл.7 стр.106+Ф.F3r разд.3 стл.13 стр.106+Ф.F3r разд.3 стл.15 стр.106+Ф.F3r разд.3 стл.16 стр.106</t>
  </si>
  <si>
    <t>Ф.F3r разд.3 стл.17 стр.107=Ф.F3r разд.3 стл.7 стр.107+Ф.F3r разд.3 стл.13 стр.107+Ф.F3r разд.3 стл.15 стр.107+Ф.F3r разд.3 стл.16 стр.107</t>
  </si>
  <si>
    <t>Ф.F3r разд.3 стл.17 стр.108=Ф.F3r разд.3 стл.7 стр.108+Ф.F3r разд.3 стл.13 стр.108+Ф.F3r разд.3 стл.15 стр.108+Ф.F3r разд.3 стл.16 стр.108</t>
  </si>
  <si>
    <t>Ф.F3r разд.3 стл.17 стр.109=Ф.F3r разд.3 стл.7 стр.109+Ф.F3r разд.3 стл.13 стр.109+Ф.F3r разд.3 стл.15 стр.109+Ф.F3r разд.3 стл.16 стр.109</t>
  </si>
  <si>
    <t>Ф.F3r разд.3 стл.17 стр.11=Ф.F3r разд.3 стл.7 стр.11+Ф.F3r разд.3 стл.13 стр.11+Ф.F3r разд.3 стл.15 стр.11+Ф.F3r разд.3 стл.16 стр.11</t>
  </si>
  <si>
    <t>Ф.F3r разд.3 стл.17 стр.110=Ф.F3r разд.3 стл.7 стр.110+Ф.F3r разд.3 стл.13 стр.110+Ф.F3r разд.3 стл.15 стр.110+Ф.F3r разд.3 стл.16 стр.110</t>
  </si>
  <si>
    <t>Ф.F3r разд.3 стл.17 стр.111=Ф.F3r разд.3 стл.7 стр.111+Ф.F3r разд.3 стл.13 стр.111+Ф.F3r разд.3 стл.15 стр.111+Ф.F3r разд.3 стл.16 стр.111</t>
  </si>
  <si>
    <t>Ф.F3r разд.3 стл.17 стр.112=Ф.F3r разд.3 стл.7 стр.112+Ф.F3r разд.3 стл.13 стр.112+Ф.F3r разд.3 стл.15 стр.112+Ф.F3r разд.3 стл.16 стр.112</t>
  </si>
  <si>
    <t>Ф.F3r разд.3 стл.17 стр.113=Ф.F3r разд.3 стл.7 стр.113+Ф.F3r разд.3 стл.13 стр.113+Ф.F3r разд.3 стл.15 стр.113+Ф.F3r разд.3 стл.16 стр.113</t>
  </si>
  <si>
    <t>Ф.F3r разд.3 стл.17 стр.114=Ф.F3r разд.3 стл.7 стр.114+Ф.F3r разд.3 стл.13 стр.114+Ф.F3r разд.3 стл.15 стр.114+Ф.F3r разд.3 стл.16 стр.114</t>
  </si>
  <si>
    <t>Ф.F3r разд.3 стл.17 стр.115=Ф.F3r разд.3 стл.7 стр.115+Ф.F3r разд.3 стл.13 стр.115+Ф.F3r разд.3 стл.15 стр.115+Ф.F3r разд.3 стл.16 стр.115</t>
  </si>
  <si>
    <t>Ф.F3r разд.3 стл.17 стр.116=Ф.F3r разд.3 стл.7 стр.116+Ф.F3r разд.3 стл.13 стр.116+Ф.F3r разд.3 стл.15 стр.116+Ф.F3r разд.3 стл.16 стр.116</t>
  </si>
  <si>
    <t>Ф.F3r разд.3 стл.17 стр.117=Ф.F3r разд.3 стл.7 стр.117+Ф.F3r разд.3 стл.13 стр.117+Ф.F3r разд.3 стл.15 стр.117+Ф.F3r разд.3 стл.16 стр.117</t>
  </si>
  <si>
    <t>Ф.F3r разд.3 стл.17 стр.118=Ф.F3r разд.3 стл.7 стр.118+Ф.F3r разд.3 стл.13 стр.118+Ф.F3r разд.3 стл.15 стр.118+Ф.F3r разд.3 стл.16 стр.118</t>
  </si>
  <si>
    <t>Ф.F3r разд.3 стл.17 стр.119=Ф.F3r разд.3 стл.7 стр.119+Ф.F3r разд.3 стл.13 стр.119+Ф.F3r разд.3 стл.15 стр.119+Ф.F3r разд.3 стл.16 стр.119</t>
  </si>
  <si>
    <t>Ф.F3r разд.3 стл.17 стр.12=Ф.F3r разд.3 стл.7 стр.12+Ф.F3r разд.3 стл.13 стр.12+Ф.F3r разд.3 стл.15 стр.12+Ф.F3r разд.3 стл.16 стр.12</t>
  </si>
  <si>
    <t>Ф.F3r разд.3 стл.17 стр.120=Ф.F3r разд.3 стл.7 стр.120+Ф.F3r разд.3 стл.13 стр.120+Ф.F3r разд.3 стл.15 стр.120+Ф.F3r разд.3 стл.16 стр.120</t>
  </si>
  <si>
    <t>Ф.F3r разд.3 стл.17 стр.121=Ф.F3r разд.3 стл.7 стр.121+Ф.F3r разд.3 стл.13 стр.121+Ф.F3r разд.3 стл.15 стр.121+Ф.F3r разд.3 стл.16 стр.121</t>
  </si>
  <si>
    <t>Ф.F3r разд.3 стл.17 стр.122=Ф.F3r разд.3 стл.7 стр.122+Ф.F3r разд.3 стл.13 стр.122+Ф.F3r разд.3 стл.15 стр.122+Ф.F3r разд.3 стл.16 стр.122</t>
  </si>
  <si>
    <t>Ф.F3r разд.3 стл.17 стр.123=Ф.F3r разд.3 стл.7 стр.123+Ф.F3r разд.3 стл.13 стр.123+Ф.F3r разд.3 стл.15 стр.123+Ф.F3r разд.3 стл.16 стр.123</t>
  </si>
  <si>
    <t>Ф.F3r разд.3 стл.17 стр.124=Ф.F3r разд.3 стл.7 стр.124+Ф.F3r разд.3 стл.13 стр.124+Ф.F3r разд.3 стл.15 стр.124+Ф.F3r разд.3 стл.16 стр.124</t>
  </si>
  <si>
    <t>Ф.F3r разд.3 стл.17 стр.125=Ф.F3r разд.3 стл.7 стр.125+Ф.F3r разд.3 стл.13 стр.125+Ф.F3r разд.3 стл.15 стр.125+Ф.F3r разд.3 стл.16 стр.125</t>
  </si>
  <si>
    <t>Ф.F3r разд.3 стл.17 стр.126=Ф.F3r разд.3 стл.7 стр.126+Ф.F3r разд.3 стл.13 стр.126+Ф.F3r разд.3 стл.15 стр.126+Ф.F3r разд.3 стл.16 стр.126</t>
  </si>
  <si>
    <t>Ф.F3r разд.3 стл.17 стр.127=Ф.F3r разд.3 стл.7 стр.127+Ф.F3r разд.3 стл.13 стр.127+Ф.F3r разд.3 стл.15 стр.127+Ф.F3r разд.3 стл.16 стр.127</t>
  </si>
  <si>
    <t>Ф.F3r разд.3 стл.17 стр.128=Ф.F3r разд.3 стл.7 стр.128+Ф.F3r разд.3 стл.13 стр.128+Ф.F3r разд.3 стл.15 стр.128+Ф.F3r разд.3 стл.16 стр.128</t>
  </si>
  <si>
    <t>Ф.F3r разд.3 стл.17 стр.129=Ф.F3r разд.3 стл.7 стр.129+Ф.F3r разд.3 стл.13 стр.129+Ф.F3r разд.3 стл.15 стр.129+Ф.F3r разд.3 стл.16 стр.129</t>
  </si>
  <si>
    <t>Ф.F3r разд.3 стл.17 стр.13=Ф.F3r разд.3 стл.7 стр.13+Ф.F3r разд.3 стл.13 стр.13+Ф.F3r разд.3 стл.15 стр.13+Ф.F3r разд.3 стл.16 стр.13</t>
  </si>
  <si>
    <t>Ф.F3r разд.3 стл.17 стр.130=Ф.F3r разд.3 стл.7 стр.130+Ф.F3r разд.3 стл.13 стр.130+Ф.F3r разд.3 стл.15 стр.130+Ф.F3r разд.3 стл.16 стр.130</t>
  </si>
  <si>
    <t>Ф.F3r разд.3 стл.17 стр.131=Ф.F3r разд.3 стл.7 стр.131+Ф.F3r разд.3 стл.13 стр.131+Ф.F3r разд.3 стл.15 стр.131+Ф.F3r разд.3 стл.16 стр.131</t>
  </si>
  <si>
    <t>Ф.F3r разд.3 стл.17 стр.132=Ф.F3r разд.3 стл.7 стр.132+Ф.F3r разд.3 стл.13 стр.132+Ф.F3r разд.3 стл.15 стр.132+Ф.F3r разд.3 стл.16 стр.132</t>
  </si>
  <si>
    <t>Ф.F3r разд.3 стл.17 стр.133=Ф.F3r разд.3 стл.7 стр.133+Ф.F3r разд.3 стл.13 стр.133+Ф.F3r разд.3 стл.15 стр.133+Ф.F3r разд.3 стл.16 стр.133</t>
  </si>
  <si>
    <t>Ф.F3r разд.3 стл.17 стр.134=Ф.F3r разд.3 стл.7 стр.134+Ф.F3r разд.3 стл.13 стр.134+Ф.F3r разд.3 стл.15 стр.134+Ф.F3r разд.3 стл.16 стр.134</t>
  </si>
  <si>
    <t>Ф.F3r разд.3 стл.17 стр.135=Ф.F3r разд.3 стл.7 стр.135+Ф.F3r разд.3 стл.13 стр.135+Ф.F3r разд.3 стл.15 стр.135+Ф.F3r разд.3 стл.16 стр.135</t>
  </si>
  <si>
    <t>Ф.F3r разд.3 стл.17 стр.136=Ф.F3r разд.3 стл.7 стр.136+Ф.F3r разд.3 стл.13 стр.136+Ф.F3r разд.3 стл.15 стр.136+Ф.F3r разд.3 стл.16 стр.136</t>
  </si>
  <si>
    <t>Ф.F3r разд.3 стл.17 стр.137=Ф.F3r разд.3 стл.7 стр.137+Ф.F3r разд.3 стл.13 стр.137+Ф.F3r разд.3 стл.15 стр.137+Ф.F3r разд.3 стл.16 стр.137</t>
  </si>
  <si>
    <t>Ф.F3r разд.3 стл.17 стр.138=Ф.F3r разд.3 стл.7 стр.138+Ф.F3r разд.3 стл.13 стр.138+Ф.F3r разд.3 стл.15 стр.138+Ф.F3r разд.3 стл.16 стр.138</t>
  </si>
  <si>
    <t>Ф.F3r разд.3 стл.17 стр.139=Ф.F3r разд.3 стл.7 стр.139+Ф.F3r разд.3 стл.13 стр.139+Ф.F3r разд.3 стл.15 стр.139+Ф.F3r разд.3 стл.16 стр.139</t>
  </si>
  <si>
    <t>Ф.F3r разд.3 стл.17 стр.14=Ф.F3r разд.3 стл.7 стр.14+Ф.F3r разд.3 стл.13 стр.14+Ф.F3r разд.3 стл.15 стр.14+Ф.F3r разд.3 стл.16 стр.14</t>
  </si>
  <si>
    <t>Ф.F3r разд.3 стл.17 стр.140=Ф.F3r разд.3 стл.7 стр.140+Ф.F3r разд.3 стл.13 стр.140+Ф.F3r разд.3 стл.15 стр.140+Ф.F3r разд.3 стл.16 стр.140</t>
  </si>
  <si>
    <t>Ф.F3r разд.3 стл.17 стр.141=Ф.F3r разд.3 стл.7 стр.141+Ф.F3r разд.3 стл.13 стр.141+Ф.F3r разд.3 стл.15 стр.141+Ф.F3r разд.3 стл.16 стр.141</t>
  </si>
  <si>
    <t>Ф.F3r разд.3 стл.17 стр.142=Ф.F3r разд.3 стл.7 стр.142+Ф.F3r разд.3 стл.13 стр.142+Ф.F3r разд.3 стл.15 стр.142+Ф.F3r разд.3 стл.16 стр.142</t>
  </si>
  <si>
    <t>Ф.F3r разд.3 стл.17 стр.143=Ф.F3r разд.3 стл.7 стр.143+Ф.F3r разд.3 стл.13 стр.143+Ф.F3r разд.3 стл.15 стр.143+Ф.F3r разд.3 стл.16 стр.143</t>
  </si>
  <si>
    <t>Ф.F3r разд.3 стл.17 стр.144=Ф.F3r разд.3 стл.7 стр.144+Ф.F3r разд.3 стл.13 стр.144+Ф.F3r разд.3 стл.15 стр.144+Ф.F3r разд.3 стл.16 стр.144</t>
  </si>
  <si>
    <t>Ф.F3r разд.3 стл.17 стр.145=Ф.F3r разд.3 стл.7 стр.145+Ф.F3r разд.3 стл.13 стр.145+Ф.F3r разд.3 стл.15 стр.145+Ф.F3r разд.3 стл.16 стр.145</t>
  </si>
  <si>
    <t>Ф.F3r разд.3 стл.17 стр.146=Ф.F3r разд.3 стл.7 стр.146+Ф.F3r разд.3 стл.13 стр.146+Ф.F3r разд.3 стл.15 стр.146+Ф.F3r разд.3 стл.16 стр.146</t>
  </si>
  <si>
    <t>Ф.F3r разд.3 стл.17 стр.147=Ф.F3r разд.3 стл.7 стр.147+Ф.F3r разд.3 стл.13 стр.147+Ф.F3r разд.3 стл.15 стр.147+Ф.F3r разд.3 стл.16 стр.147</t>
  </si>
  <si>
    <t>Ф.F3r разд.3 стл.17 стр.148=Ф.F3r разд.3 стл.7 стр.148+Ф.F3r разд.3 стл.13 стр.148+Ф.F3r разд.3 стл.15 стр.148+Ф.F3r разд.3 стл.16 стр.148</t>
  </si>
  <si>
    <t>Ф.F3r разд.3 стл.17 стр.149=Ф.F3r разд.3 стл.7 стр.149+Ф.F3r разд.3 стл.13 стр.149+Ф.F3r разд.3 стл.15 стр.149+Ф.F3r разд.3 стл.16 стр.149</t>
  </si>
  <si>
    <t>Ф.F3r разд.3 стл.17 стр.15=Ф.F3r разд.3 стл.7 стр.15+Ф.F3r разд.3 стл.13 стр.15+Ф.F3r разд.3 стл.15 стр.15+Ф.F3r разд.3 стл.16 стр.15</t>
  </si>
  <si>
    <t>Ф.F3r разд.3 стл.17 стр.150=Ф.F3r разд.3 стл.7 стр.150+Ф.F3r разд.3 стл.13 стр.150+Ф.F3r разд.3 стл.15 стр.150+Ф.F3r разд.3 стл.16 стр.150</t>
  </si>
  <si>
    <t>Ф.F3r разд.3 стл.17 стр.151=Ф.F3r разд.3 стл.7 стр.151+Ф.F3r разд.3 стл.13 стр.151+Ф.F3r разд.3 стл.15 стр.151+Ф.F3r разд.3 стл.16 стр.151</t>
  </si>
  <si>
    <t>Ф.F3r разд.3 стл.17 стр.152=Ф.F3r разд.3 стл.7 стр.152+Ф.F3r разд.3 стл.13 стр.152+Ф.F3r разд.3 стл.15 стр.152+Ф.F3r разд.3 стл.16 стр.152</t>
  </si>
  <si>
    <t>Ф.F3r разд.3 стл.17 стр.153=Ф.F3r разд.3 стл.7 стр.153+Ф.F3r разд.3 стл.13 стр.153+Ф.F3r разд.3 стл.15 стр.153+Ф.F3r разд.3 стл.16 стр.153</t>
  </si>
  <si>
    <t>Ф.F3r разд.3 стл.17 стр.154=Ф.F3r разд.3 стл.7 стр.154+Ф.F3r разд.3 стл.13 стр.154+Ф.F3r разд.3 стл.15 стр.154+Ф.F3r разд.3 стл.16 стр.154</t>
  </si>
  <si>
    <t>Ф.F3r разд.3 стл.17 стр.155=Ф.F3r разд.3 стл.7 стр.155+Ф.F3r разд.3 стл.13 стр.155+Ф.F3r разд.3 стл.15 стр.155+Ф.F3r разд.3 стл.16 стр.155</t>
  </si>
  <si>
    <t>Ф.F3r разд.3 стл.17 стр.156=Ф.F3r разд.3 стл.7 стр.156+Ф.F3r разд.3 стл.13 стр.156+Ф.F3r разд.3 стл.15 стр.156+Ф.F3r разд.3 стл.16 стр.156</t>
  </si>
  <si>
    <t>Ф.F3r разд.3 стл.17 стр.157=Ф.F3r разд.3 стл.7 стр.157+Ф.F3r разд.3 стл.13 стр.157+Ф.F3r разд.3 стл.15 стр.157+Ф.F3r разд.3 стл.16 стр.157</t>
  </si>
  <si>
    <t>Ф.F3r разд.3 стл.17 стр.158=Ф.F3r разд.3 стл.7 стр.158+Ф.F3r разд.3 стл.13 стр.158+Ф.F3r разд.3 стл.15 стр.158+Ф.F3r разд.3 стл.16 стр.158</t>
  </si>
  <si>
    <t>Ф.F3r разд.3 стл.17 стр.159=Ф.F3r разд.3 стл.7 стр.159+Ф.F3r разд.3 стл.13 стр.159+Ф.F3r разд.3 стл.15 стр.159+Ф.F3r разд.3 стл.16 стр.159</t>
  </si>
  <si>
    <t>Ф.F3r разд.3 стл.17 стр.16=Ф.F3r разд.3 стл.7 стр.16+Ф.F3r разд.3 стл.13 стр.16+Ф.F3r разд.3 стл.15 стр.16+Ф.F3r разд.3 стл.16 стр.16</t>
  </si>
  <si>
    <t>Ф.F3r разд.3 стл.17 стр.160=Ф.F3r разд.3 стл.7 стр.160+Ф.F3r разд.3 стл.13 стр.160+Ф.F3r разд.3 стл.15 стр.160+Ф.F3r разд.3 стл.16 стр.160</t>
  </si>
  <si>
    <t>Ф.F3r разд.3 стл.17 стр.161=Ф.F3r разд.3 стл.7 стр.161+Ф.F3r разд.3 стл.13 стр.161+Ф.F3r разд.3 стл.15 стр.161+Ф.F3r разд.3 стл.16 стр.161</t>
  </si>
  <si>
    <t>Ф.F3r разд.3 стл.17 стр.162=Ф.F3r разд.3 стл.7 стр.162+Ф.F3r разд.3 стл.13 стр.162+Ф.F3r разд.3 стл.15 стр.162+Ф.F3r разд.3 стл.16 стр.162</t>
  </si>
  <si>
    <t>Ф.F3r разд.3 стл.17 стр.163=Ф.F3r разд.3 стл.7 стр.163+Ф.F3r разд.3 стл.13 стр.163+Ф.F3r разд.3 стл.15 стр.163+Ф.F3r разд.3 стл.16 стр.163</t>
  </si>
  <si>
    <t>Ф.F3r разд.3 стл.17 стр.164=Ф.F3r разд.3 стл.7 стр.164+Ф.F3r разд.3 стл.13 стр.164+Ф.F3r разд.3 стл.15 стр.164+Ф.F3r разд.3 стл.16 стр.164</t>
  </si>
  <si>
    <t>Ф.F3r разд.3 стл.17 стр.165=Ф.F3r разд.3 стл.7 стр.165+Ф.F3r разд.3 стл.13 стр.165+Ф.F3r разд.3 стл.15 стр.165+Ф.F3r разд.3 стл.16 стр.165</t>
  </si>
  <si>
    <t>Ф.F3r разд.3 стл.17 стр.166=Ф.F3r разд.3 стл.7 стр.166+Ф.F3r разд.3 стл.13 стр.166+Ф.F3r разд.3 стл.15 стр.166+Ф.F3r разд.3 стл.16 стр.166</t>
  </si>
  <si>
    <t>Ф.F3r разд.3 стл.17 стр.167=Ф.F3r разд.3 стл.7 стр.167+Ф.F3r разд.3 стл.13 стр.167+Ф.F3r разд.3 стл.15 стр.167+Ф.F3r разд.3 стл.16 стр.167</t>
  </si>
  <si>
    <t>Ф.F3r разд.3 стл.17 стр.168=Ф.F3r разд.3 стл.7 стр.168+Ф.F3r разд.3 стл.13 стр.168+Ф.F3r разд.3 стл.15 стр.168+Ф.F3r разд.3 стл.16 стр.168</t>
  </si>
  <si>
    <t>Ф.F3r разд.3 стл.17 стр.169=Ф.F3r разд.3 стл.7 стр.169+Ф.F3r разд.3 стл.13 стр.169+Ф.F3r разд.3 стл.15 стр.169+Ф.F3r разд.3 стл.16 стр.169</t>
  </si>
  <si>
    <t>Ф.F3r разд.3 стл.17 стр.17=Ф.F3r разд.3 стл.7 стр.17+Ф.F3r разд.3 стл.13 стр.17+Ф.F3r разд.3 стл.15 стр.17+Ф.F3r разд.3 стл.16 стр.17</t>
  </si>
  <si>
    <t>Ф.F3r разд.3 стл.17 стр.170=Ф.F3r разд.3 стл.7 стр.170+Ф.F3r разд.3 стл.13 стр.170+Ф.F3r разд.3 стл.15 стр.170+Ф.F3r разд.3 стл.16 стр.170</t>
  </si>
  <si>
    <t>Ф.F3r разд.3 стл.17 стр.171=Ф.F3r разд.3 стл.7 стр.171+Ф.F3r разд.3 стл.13 стр.171+Ф.F3r разд.3 стл.15 стр.171+Ф.F3r разд.3 стл.16 стр.171</t>
  </si>
  <si>
    <t>Ф.F3r разд.3 стл.17 стр.172=Ф.F3r разд.3 стл.7 стр.172+Ф.F3r разд.3 стл.13 стр.172+Ф.F3r разд.3 стл.15 стр.172+Ф.F3r разд.3 стл.16 стр.172</t>
  </si>
  <si>
    <t>Ф.F3r разд.3 стл.17 стр.173=Ф.F3r разд.3 стл.7 стр.173+Ф.F3r разд.3 стл.13 стр.173+Ф.F3r разд.3 стл.15 стр.173+Ф.F3r разд.3 стл.16 стр.173</t>
  </si>
  <si>
    <t>Ф.F3r разд.3 стл.17 стр.174=Ф.F3r разд.3 стл.7 стр.174+Ф.F3r разд.3 стл.13 стр.174+Ф.F3r разд.3 стл.15 стр.174+Ф.F3r разд.3 стл.16 стр.174</t>
  </si>
  <si>
    <t>Ф.F3r разд.3 стл.17 стр.175=Ф.F3r разд.3 стл.7 стр.175+Ф.F3r разд.3 стл.13 стр.175+Ф.F3r разд.3 стл.15 стр.175+Ф.F3r разд.3 стл.16 стр.175</t>
  </si>
  <si>
    <t>Ф.F3r разд.3 стл.17 стр.176=Ф.F3r разд.3 стл.7 стр.176+Ф.F3r разд.3 стл.13 стр.176+Ф.F3r разд.3 стл.15 стр.176+Ф.F3r разд.3 стл.16 стр.176</t>
  </si>
  <si>
    <t>Ф.F3r разд.3 стл.17 стр.177=Ф.F3r разд.3 стл.7 стр.177+Ф.F3r разд.3 стл.13 стр.177+Ф.F3r разд.3 стл.15 стр.177+Ф.F3r разд.3 стл.16 стр.177</t>
  </si>
  <si>
    <t>Ф.F3r разд.3 стл.17 стр.178=Ф.F3r разд.3 стл.7 стр.178+Ф.F3r разд.3 стл.13 стр.178+Ф.F3r разд.3 стл.15 стр.178+Ф.F3r разд.3 стл.16 стр.178</t>
  </si>
  <si>
    <t>Ф.F3r разд.3 стл.17 стр.179=Ф.F3r разд.3 стл.7 стр.179+Ф.F3r разд.3 стл.13 стр.179+Ф.F3r разд.3 стл.15 стр.179+Ф.F3r разд.3 стл.16 стр.179</t>
  </si>
  <si>
    <t>Ф.F3r разд.3 стл.17 стр.18=Ф.F3r разд.3 стл.7 стр.18+Ф.F3r разд.3 стл.13 стр.18+Ф.F3r разд.3 стл.15 стр.18+Ф.F3r разд.3 стл.16 стр.18</t>
  </si>
  <si>
    <t>Ф.F3r разд.3 стл.17 стр.180=Ф.F3r разд.3 стл.7 стр.180+Ф.F3r разд.3 стл.13 стр.180+Ф.F3r разд.3 стл.15 стр.180+Ф.F3r разд.3 стл.16 стр.180</t>
  </si>
  <si>
    <t>Ф.F3r разд.3 стл.17 стр.181=Ф.F3r разд.3 стл.7 стр.181+Ф.F3r разд.3 стл.13 стр.181+Ф.F3r разд.3 стл.15 стр.181+Ф.F3r разд.3 стл.16 стр.181</t>
  </si>
  <si>
    <t>Ф.F3r разд.3 стл.17 стр.182=Ф.F3r разд.3 стл.7 стр.182+Ф.F3r разд.3 стл.13 стр.182+Ф.F3r разд.3 стл.15 стр.182+Ф.F3r разд.3 стл.16 стр.182</t>
  </si>
  <si>
    <t>Ф.F3r разд.3 стл.17 стр.183=Ф.F3r разд.3 стл.7 стр.183+Ф.F3r разд.3 стл.13 стр.183+Ф.F3r разд.3 стл.15 стр.183+Ф.F3r разд.3 стл.16 стр.183</t>
  </si>
  <si>
    <t>Ф.F3r разд.3 стл.17 стр.184=Ф.F3r разд.3 стл.7 стр.184+Ф.F3r разд.3 стл.13 стр.184+Ф.F3r разд.3 стл.15 стр.184+Ф.F3r разд.3 стл.16 стр.184</t>
  </si>
  <si>
    <t>Ф.F3r разд.3 стл.17 стр.185=Ф.F3r разд.3 стл.7 стр.185+Ф.F3r разд.3 стл.13 стр.185+Ф.F3r разд.3 стл.15 стр.185+Ф.F3r разд.3 стл.16 стр.185</t>
  </si>
  <si>
    <t>Ф.F3r разд.3 стл.17 стр.186=Ф.F3r разд.3 стл.7 стр.186+Ф.F3r разд.3 стл.13 стр.186+Ф.F3r разд.3 стл.15 стр.186+Ф.F3r разд.3 стл.16 стр.186</t>
  </si>
  <si>
    <t>Ф.F3r разд.3 стл.17 стр.187=Ф.F3r разд.3 стл.7 стр.187+Ф.F3r разд.3 стл.13 стр.187+Ф.F3r разд.3 стл.15 стр.187+Ф.F3r разд.3 стл.16 стр.187</t>
  </si>
  <si>
    <t>Ф.F3r разд.3 стл.17 стр.188=Ф.F3r разд.3 стл.7 стр.188+Ф.F3r разд.3 стл.13 стр.188+Ф.F3r разд.3 стл.15 стр.188+Ф.F3r разд.3 стл.16 стр.188</t>
  </si>
  <si>
    <t>Ф.F3r разд.3 стл.17 стр.189=Ф.F3r разд.3 стл.7 стр.189+Ф.F3r разд.3 стл.13 стр.189+Ф.F3r разд.3 стл.15 стр.189+Ф.F3r разд.3 стл.16 стр.189</t>
  </si>
  <si>
    <t>Ф.F3r разд.3 стл.17 стр.19=Ф.F3r разд.3 стл.7 стр.19+Ф.F3r разд.3 стл.13 стр.19+Ф.F3r разд.3 стл.15 стр.19+Ф.F3r разд.3 стл.16 стр.19</t>
  </si>
  <si>
    <t>Ф.F3r разд.3 стл.17 стр.190=Ф.F3r разд.3 стл.7 стр.190+Ф.F3r разд.3 стл.13 стр.190+Ф.F3r разд.3 стл.15 стр.190+Ф.F3r разд.3 стл.16 стр.190</t>
  </si>
  <si>
    <t>Ф.F3r разд.3 стл.17 стр.191=Ф.F3r разд.3 стл.7 стр.191+Ф.F3r разд.3 стл.13 стр.191+Ф.F3r разд.3 стл.15 стр.191+Ф.F3r разд.3 стл.16 стр.191</t>
  </si>
  <si>
    <t>Ф.F3r разд.3 стл.17 стр.192=Ф.F3r разд.3 стл.7 стр.192+Ф.F3r разд.3 стл.13 стр.192+Ф.F3r разд.3 стл.15 стр.192+Ф.F3r разд.3 стл.16 стр.192</t>
  </si>
  <si>
    <t>Ф.F3r разд.3 стл.17 стр.193=Ф.F3r разд.3 стл.7 стр.193+Ф.F3r разд.3 стл.13 стр.193+Ф.F3r разд.3 стл.15 стр.193+Ф.F3r разд.3 стл.16 стр.193</t>
  </si>
  <si>
    <t>Ф.F3r разд.3 стл.17 стр.194=Ф.F3r разд.3 стл.7 стр.194+Ф.F3r разд.3 стл.13 стр.194+Ф.F3r разд.3 стл.15 стр.194+Ф.F3r разд.3 стл.16 стр.194</t>
  </si>
  <si>
    <t>Ф.F3r разд.3 стл.17 стр.195=Ф.F3r разд.3 стл.7 стр.195+Ф.F3r разд.3 стл.13 стр.195+Ф.F3r разд.3 стл.15 стр.195+Ф.F3r разд.3 стл.16 стр.195</t>
  </si>
  <si>
    <t>Ф.F3r разд.3 стл.17 стр.196=Ф.F3r разд.3 стл.7 стр.196+Ф.F3r разд.3 стл.13 стр.196+Ф.F3r разд.3 стл.15 стр.196+Ф.F3r разд.3 стл.16 стр.196</t>
  </si>
  <si>
    <t>Ф.F3r разд.3 стл.17 стр.197=Ф.F3r разд.3 стл.7 стр.197+Ф.F3r разд.3 стл.13 стр.197+Ф.F3r разд.3 стл.15 стр.197+Ф.F3r разд.3 стл.16 стр.197</t>
  </si>
  <si>
    <t>Ф.F3r разд.3 стл.17 стр.198=Ф.F3r разд.3 стл.7 стр.198+Ф.F3r разд.3 стл.13 стр.198+Ф.F3r разд.3 стл.15 стр.198+Ф.F3r разд.3 стл.16 стр.198</t>
  </si>
  <si>
    <t>Ф.F3r разд.3 стл.17 стр.199=Ф.F3r разд.3 стл.7 стр.199+Ф.F3r разд.3 стл.13 стр.199+Ф.F3r разд.3 стл.15 стр.199+Ф.F3r разд.3 стл.16 стр.199</t>
  </si>
  <si>
    <t>Ф.F3r разд.3 стл.17 стр.2=Ф.F3r разд.3 стл.7 стр.2+Ф.F3r разд.3 стл.13 стр.2+Ф.F3r разд.3 стл.15 стр.2+Ф.F3r разд.3 стл.16 стр.2</t>
  </si>
  <si>
    <t>Ф.F3r разд.3 стл.17 стр.20=Ф.F3r разд.3 стл.7 стр.20+Ф.F3r разд.3 стл.13 стр.20+Ф.F3r разд.3 стл.15 стр.20+Ф.F3r разд.3 стл.16 стр.20</t>
  </si>
  <si>
    <t>Ф.F3r разд.3 стл.17 стр.200=Ф.F3r разд.3 стл.7 стр.200+Ф.F3r разд.3 стл.13 стр.200+Ф.F3r разд.3 стл.15 стр.200+Ф.F3r разд.3 стл.16 стр.200</t>
  </si>
  <si>
    <t>Ф.F3r разд.3 стл.17 стр.201=Ф.F3r разд.3 стл.7 стр.201+Ф.F3r разд.3 стл.13 стр.201+Ф.F3r разд.3 стл.15 стр.201+Ф.F3r разд.3 стл.16 стр.201</t>
  </si>
  <si>
    <t>Ф.F3r разд.3 стл.17 стр.202=Ф.F3r разд.3 стл.7 стр.202+Ф.F3r разд.3 стл.13 стр.202+Ф.F3r разд.3 стл.15 стр.202+Ф.F3r разд.3 стл.16 стр.202</t>
  </si>
  <si>
    <t>Ф.F3r разд.3 стл.17 стр.203=Ф.F3r разд.3 стл.7 стр.203+Ф.F3r разд.3 стл.13 стр.203+Ф.F3r разд.3 стл.15 стр.203+Ф.F3r разд.3 стл.16 стр.203</t>
  </si>
  <si>
    <t>Ф.F3r разд.3 стл.17 стр.204=Ф.F3r разд.3 стл.7 стр.204+Ф.F3r разд.3 стл.13 стр.204+Ф.F3r разд.3 стл.15 стр.204+Ф.F3r разд.3 стл.16 стр.204</t>
  </si>
  <si>
    <t>Ф.F3r разд.3 стл.17 стр.205=Ф.F3r разд.3 стл.7 стр.205+Ф.F3r разд.3 стл.13 стр.205+Ф.F3r разд.3 стл.15 стр.205+Ф.F3r разд.3 стл.16 стр.205</t>
  </si>
  <si>
    <t>Ф.F3r разд.3 стл.17 стр.206=Ф.F3r разд.3 стл.7 стр.206+Ф.F3r разд.3 стл.13 стр.206+Ф.F3r разд.3 стл.15 стр.206+Ф.F3r разд.3 стл.16 стр.206</t>
  </si>
  <si>
    <t>Ф.F3r разд.3 стл.17 стр.207=Ф.F3r разд.3 стл.7 стр.207+Ф.F3r разд.3 стл.13 стр.207+Ф.F3r разд.3 стл.15 стр.207+Ф.F3r разд.3 стл.16 стр.207</t>
  </si>
  <si>
    <t>Ф.F3r разд.3 стл.17 стр.208=Ф.F3r разд.3 стл.7 стр.208+Ф.F3r разд.3 стл.13 стр.208+Ф.F3r разд.3 стл.15 стр.208+Ф.F3r разд.3 стл.16 стр.208</t>
  </si>
  <si>
    <t>Ф.F3r разд.3 стл.17 стр.209=Ф.F3r разд.3 стл.7 стр.209+Ф.F3r разд.3 стл.13 стр.209+Ф.F3r разд.3 стл.15 стр.209+Ф.F3r разд.3 стл.16 стр.209</t>
  </si>
  <si>
    <t>Ф.F3r разд.3 стл.17 стр.21=Ф.F3r разд.3 стл.7 стр.21+Ф.F3r разд.3 стл.13 стр.21+Ф.F3r разд.3 стл.15 стр.21+Ф.F3r разд.3 стл.16 стр.21</t>
  </si>
  <si>
    <t>Ф.F3r разд.3 стл.17 стр.210=Ф.F3r разд.3 стл.7 стр.210+Ф.F3r разд.3 стл.13 стр.210+Ф.F3r разд.3 стл.15 стр.210+Ф.F3r разд.3 стл.16 стр.210</t>
  </si>
  <si>
    <t>Ф.F3r разд.3 стл.17 стр.211=Ф.F3r разд.3 стл.7 стр.211+Ф.F3r разд.3 стл.13 стр.211+Ф.F3r разд.3 стл.15 стр.211+Ф.F3r разд.3 стл.16 стр.211</t>
  </si>
  <si>
    <t>Ф.F3r разд.3 стл.17 стр.212=Ф.F3r разд.3 стл.7 стр.212+Ф.F3r разд.3 стл.13 стр.212+Ф.F3r разд.3 стл.15 стр.212+Ф.F3r разд.3 стл.16 стр.212</t>
  </si>
  <si>
    <t>Ф.F3r разд.3 стл.17 стр.213=Ф.F3r разд.3 стл.7 стр.213+Ф.F3r разд.3 стл.13 стр.213+Ф.F3r разд.3 стл.15 стр.213+Ф.F3r разд.3 стл.16 стр.213</t>
  </si>
  <si>
    <t>Ф.F3r разд.3 стл.17 стр.214=Ф.F3r разд.3 стл.7 стр.214+Ф.F3r разд.3 стл.13 стр.214+Ф.F3r разд.3 стл.15 стр.214+Ф.F3r разд.3 стл.16 стр.214</t>
  </si>
  <si>
    <t>Ф.F3r разд.3 стл.17 стр.215=Ф.F3r разд.3 стл.7 стр.215+Ф.F3r разд.3 стл.13 стр.215+Ф.F3r разд.3 стл.15 стр.215+Ф.F3r разд.3 стл.16 стр.215</t>
  </si>
  <si>
    <t>Ф.F3r разд.3 стл.17 стр.216=Ф.F3r разд.3 стл.7 стр.216+Ф.F3r разд.3 стл.13 стр.216+Ф.F3r разд.3 стл.15 стр.216+Ф.F3r разд.3 стл.16 стр.216</t>
  </si>
  <si>
    <t>Ф.F3r разд.3 стл.17 стр.217=Ф.F3r разд.3 стл.7 стр.217+Ф.F3r разд.3 стл.13 стр.217+Ф.F3r разд.3 стл.15 стр.217+Ф.F3r разд.3 стл.16 стр.217</t>
  </si>
  <si>
    <t>Ф.F3r разд.3 стл.17 стр.218=Ф.F3r разд.3 стл.7 стр.218+Ф.F3r разд.3 стл.13 стр.218+Ф.F3r разд.3 стл.15 стр.218+Ф.F3r разд.3 стл.16 стр.218</t>
  </si>
  <si>
    <t>Ф.F3r разд.3 стл.17 стр.219=Ф.F3r разд.3 стл.7 стр.219+Ф.F3r разд.3 стл.13 стр.219+Ф.F3r разд.3 стл.15 стр.219+Ф.F3r разд.3 стл.16 стр.219</t>
  </si>
  <si>
    <t>Ф.F3r разд.3 стл.17 стр.22=Ф.F3r разд.3 стл.7 стр.22+Ф.F3r разд.3 стл.13 стр.22+Ф.F3r разд.3 стл.15 стр.22+Ф.F3r разд.3 стл.16 стр.22</t>
  </si>
  <si>
    <t>Ф.F3r разд.3 стл.17 стр.220=Ф.F3r разд.3 стл.7 стр.220+Ф.F3r разд.3 стл.13 стр.220+Ф.F3r разд.3 стл.15 стр.220+Ф.F3r разд.3 стл.16 стр.220</t>
  </si>
  <si>
    <t>Ф.F3r разд.3 стл.17 стр.221=Ф.F3r разд.3 стл.7 стр.221+Ф.F3r разд.3 стл.13 стр.221+Ф.F3r разд.3 стл.15 стр.221+Ф.F3r разд.3 стл.16 стр.221</t>
  </si>
  <si>
    <t>Ф.F3r разд.3 стл.17 стр.222=Ф.F3r разд.3 стл.7 стр.222+Ф.F3r разд.3 стл.13 стр.222+Ф.F3r разд.3 стл.15 стр.222+Ф.F3r разд.3 стл.16 стр.222</t>
  </si>
  <si>
    <t>Ф.F3r разд.3 стл.17 стр.223=Ф.F3r разд.3 стл.7 стр.223+Ф.F3r разд.3 стл.13 стр.223+Ф.F3r разд.3 стл.15 стр.223+Ф.F3r разд.3 стл.16 стр.223</t>
  </si>
  <si>
    <t>Ф.F3r разд.3 стл.17 стр.224=Ф.F3r разд.3 стл.7 стр.224+Ф.F3r разд.3 стл.13 стр.224+Ф.F3r разд.3 стл.15 стр.224+Ф.F3r разд.3 стл.16 стр.224</t>
  </si>
  <si>
    <t>Ф.F3r разд.3 стл.17 стр.225=Ф.F3r разд.3 стл.7 стр.225+Ф.F3r разд.3 стл.13 стр.225+Ф.F3r разд.3 стл.15 стр.225+Ф.F3r разд.3 стл.16 стр.225</t>
  </si>
  <si>
    <t>Ф.F3r разд.3 стл.17 стр.226=Ф.F3r разд.3 стл.7 стр.226+Ф.F3r разд.3 стл.13 стр.226+Ф.F3r разд.3 стл.15 стр.226+Ф.F3r разд.3 стл.16 стр.226</t>
  </si>
  <si>
    <t>Ф.F3r разд.3 стл.17 стр.227=Ф.F3r разд.3 стл.7 стр.227+Ф.F3r разд.3 стл.13 стр.227+Ф.F3r разд.3 стл.15 стр.227+Ф.F3r разд.3 стл.16 стр.227</t>
  </si>
  <si>
    <t>Ф.F3r разд.3 стл.17 стр.228=Ф.F3r разд.3 стл.7 стр.228+Ф.F3r разд.3 стл.13 стр.228+Ф.F3r разд.3 стл.15 стр.228+Ф.F3r разд.3 стл.16 стр.228</t>
  </si>
  <si>
    <t>Ф.F3r разд.3 стл.17 стр.229=Ф.F3r разд.3 стл.7 стр.229+Ф.F3r разд.3 стл.13 стр.229+Ф.F3r разд.3 стл.15 стр.229+Ф.F3r разд.3 стл.16 стр.229</t>
  </si>
  <si>
    <t>Ф.F3r разд.3 стл.17 стр.23=Ф.F3r разд.3 стл.7 стр.23+Ф.F3r разд.3 стл.13 стр.23+Ф.F3r разд.3 стл.15 стр.23+Ф.F3r разд.3 стл.16 стр.23</t>
  </si>
  <si>
    <t>Ф.F3r разд.3 стл.17 стр.230=Ф.F3r разд.3 стл.7 стр.230+Ф.F3r разд.3 стл.13 стр.230+Ф.F3r разд.3 стл.15 стр.230+Ф.F3r разд.3 стл.16 стр.230</t>
  </si>
  <si>
    <t>Ф.F3r разд.3 стл.17 стр.231=Ф.F3r разд.3 стл.7 стр.231+Ф.F3r разд.3 стл.13 стр.231+Ф.F3r разд.3 стл.15 стр.231+Ф.F3r разд.3 стл.16 стр.231</t>
  </si>
  <si>
    <t>Ф.F3r разд.3 стл.17 стр.232=Ф.F3r разд.3 стл.7 стр.232+Ф.F3r разд.3 стл.13 стр.232+Ф.F3r разд.3 стл.15 стр.232+Ф.F3r разд.3 стл.16 стр.232</t>
  </si>
  <si>
    <t>Ф.F3r разд.3 стл.17 стр.233=Ф.F3r разд.3 стл.7 стр.233+Ф.F3r разд.3 стл.13 стр.233+Ф.F3r разд.3 стл.15 стр.233+Ф.F3r разд.3 стл.16 стр.233</t>
  </si>
  <si>
    <t>Ф.F3r разд.3 стл.17 стр.234=Ф.F3r разд.3 стл.7 стр.234+Ф.F3r разд.3 стл.13 стр.234+Ф.F3r разд.3 стл.15 стр.234+Ф.F3r разд.3 стл.16 стр.234</t>
  </si>
  <si>
    <t>Ф.F3r разд.3 стл.17 стр.235=Ф.F3r разд.3 стл.7 стр.235+Ф.F3r разд.3 стл.13 стр.235+Ф.F3r разд.3 стл.15 стр.235+Ф.F3r разд.3 стл.16 стр.235</t>
  </si>
  <si>
    <t>Ф.F3r разд.3 стл.17 стр.236=Ф.F3r разд.3 стл.7 стр.236+Ф.F3r разд.3 стл.13 стр.236+Ф.F3r разд.3 стл.15 стр.236+Ф.F3r разд.3 стл.16 стр.236</t>
  </si>
  <si>
    <t>Ф.F3r разд.3 стл.17 стр.237=Ф.F3r разд.3 стл.7 стр.237+Ф.F3r разд.3 стл.13 стр.237+Ф.F3r разд.3 стл.15 стр.237+Ф.F3r разд.3 стл.16 стр.237</t>
  </si>
  <si>
    <t>Ф.F3r разд.3 стл.17 стр.238=Ф.F3r разд.3 стл.7 стр.238+Ф.F3r разд.3 стл.13 стр.238+Ф.F3r разд.3 стл.15 стр.238+Ф.F3r разд.3 стл.16 стр.238</t>
  </si>
  <si>
    <t>Ф.F3r разд.3 стл.17 стр.239=Ф.F3r разд.3 стл.7 стр.239+Ф.F3r разд.3 стл.13 стр.239+Ф.F3r разд.3 стл.15 стр.239+Ф.F3r разд.3 стл.16 стр.239</t>
  </si>
  <si>
    <t>Ф.F3r разд.3 стл.17 стр.24=Ф.F3r разд.3 стл.7 стр.24+Ф.F3r разд.3 стл.13 стр.24+Ф.F3r разд.3 стл.15 стр.24+Ф.F3r разд.3 стл.16 стр.24</t>
  </si>
  <si>
    <t>Ф.F3r разд.3 стл.17 стр.240=Ф.F3r разд.3 стл.7 стр.240+Ф.F3r разд.3 стл.13 стр.240+Ф.F3r разд.3 стл.15 стр.240+Ф.F3r разд.3 стл.16 стр.240</t>
  </si>
  <si>
    <t>Ф.F3r разд.3 стл.17 стр.241=Ф.F3r разд.3 стл.7 стр.241+Ф.F3r разд.3 стл.13 стр.241+Ф.F3r разд.3 стл.15 стр.241+Ф.F3r разд.3 стл.16 стр.241</t>
  </si>
  <si>
    <t>Ф.F3r разд.3 стл.17 стр.242=Ф.F3r разд.3 стл.7 стр.242+Ф.F3r разд.3 стл.13 стр.242+Ф.F3r разд.3 стл.15 стр.242+Ф.F3r разд.3 стл.16 стр.242</t>
  </si>
  <si>
    <t>Ф.F3r разд.3 стл.17 стр.243=Ф.F3r разд.3 стл.7 стр.243+Ф.F3r разд.3 стл.13 стр.243+Ф.F3r разд.3 стл.15 стр.243+Ф.F3r разд.3 стл.16 стр.243</t>
  </si>
  <si>
    <t>Ф.F3r разд.3 стл.17 стр.244=Ф.F3r разд.3 стл.7 стр.244+Ф.F3r разд.3 стл.13 стр.244+Ф.F3r разд.3 стл.15 стр.244+Ф.F3r разд.3 стл.16 стр.244</t>
  </si>
  <si>
    <t>Ф.F3r разд.3 стл.17 стр.245=Ф.F3r разд.3 стл.7 стр.245+Ф.F3r разд.3 стл.13 стр.245+Ф.F3r разд.3 стл.15 стр.245+Ф.F3r разд.3 стл.16 стр.245</t>
  </si>
  <si>
    <t>Ф.F3r разд.3 стл.17 стр.246=Ф.F3r разд.3 стл.7 стр.246+Ф.F3r разд.3 стл.13 стр.246+Ф.F3r разд.3 стл.15 стр.246+Ф.F3r разд.3 стл.16 стр.246</t>
  </si>
  <si>
    <t>Ф.F3r разд.3 стл.17 стр.247=Ф.F3r разд.3 стл.7 стр.247+Ф.F3r разд.3 стл.13 стр.247+Ф.F3r разд.3 стл.15 стр.247+Ф.F3r разд.3 стл.16 стр.247</t>
  </si>
  <si>
    <t>Ф.F3r разд.3 стл.17 стр.248=Ф.F3r разд.3 стл.7 стр.248+Ф.F3r разд.3 стл.13 стр.248+Ф.F3r разд.3 стл.15 стр.248+Ф.F3r разд.3 стл.16 стр.248</t>
  </si>
  <si>
    <t>Ф.F3r разд.3 стл.17 стр.249=Ф.F3r разд.3 стл.7 стр.249+Ф.F3r разд.3 стл.13 стр.249+Ф.F3r разд.3 стл.15 стр.249+Ф.F3r разд.3 стл.16 стр.249</t>
  </si>
  <si>
    <t>Ф.F3r разд.3 стл.17 стр.25=Ф.F3r разд.3 стл.7 стр.25+Ф.F3r разд.3 стл.13 стр.25+Ф.F3r разд.3 стл.15 стр.25+Ф.F3r разд.3 стл.16 стр.25</t>
  </si>
  <si>
    <t>Ф.F3r разд.3 стл.17 стр.250=Ф.F3r разд.3 стл.7 стр.250+Ф.F3r разд.3 стл.13 стр.250+Ф.F3r разд.3 стл.15 стр.250+Ф.F3r разд.3 стл.16 стр.250</t>
  </si>
  <si>
    <t>Ф.F3r разд.3 стл.17 стр.251=Ф.F3r разд.3 стл.7 стр.251+Ф.F3r разд.3 стл.13 стр.251+Ф.F3r разд.3 стл.15 стр.251+Ф.F3r разд.3 стл.16 стр.251</t>
  </si>
  <si>
    <t>Ф.F3r разд.3 стл.17 стр.252=Ф.F3r разд.3 стл.7 стр.252+Ф.F3r разд.3 стл.13 стр.252+Ф.F3r разд.3 стл.15 стр.252+Ф.F3r разд.3 стл.16 стр.252</t>
  </si>
  <si>
    <t>Ф.F3r разд.3 стл.17 стр.253=Ф.F3r разд.3 стл.7 стр.253+Ф.F3r разд.3 стл.13 стр.253+Ф.F3r разд.3 стл.15 стр.253+Ф.F3r разд.3 стл.16 стр.253</t>
  </si>
  <si>
    <t>Ф.F3r разд.3 стл.17 стр.254=Ф.F3r разд.3 стл.7 стр.254+Ф.F3r разд.3 стл.13 стр.254+Ф.F3r разд.3 стл.15 стр.254+Ф.F3r разд.3 стл.16 стр.254</t>
  </si>
  <si>
    <t>Ф.F3r разд.3 стл.17 стр.255=Ф.F3r разд.3 стл.7 стр.255+Ф.F3r разд.3 стл.13 стр.255+Ф.F3r разд.3 стл.15 стр.255+Ф.F3r разд.3 стл.16 стр.255</t>
  </si>
  <si>
    <t>Ф.F3r разд.3 стл.17 стр.256=Ф.F3r разд.3 стл.7 стр.256+Ф.F3r разд.3 стл.13 стр.256+Ф.F3r разд.3 стл.15 стр.256+Ф.F3r разд.3 стл.16 стр.256</t>
  </si>
  <si>
    <t>Ф.F3r разд.3 стл.17 стр.257=Ф.F3r разд.3 стл.7 стр.257+Ф.F3r разд.3 стл.13 стр.257+Ф.F3r разд.3 стл.15 стр.257+Ф.F3r разд.3 стл.16 стр.257</t>
  </si>
  <si>
    <t>Ф.F3r разд.3 стл.17 стр.258=Ф.F3r разд.3 стл.7 стр.258+Ф.F3r разд.3 стл.13 стр.258+Ф.F3r разд.3 стл.15 стр.258+Ф.F3r разд.3 стл.16 стр.258</t>
  </si>
  <si>
    <t>Ф.F3r разд.3 стл.17 стр.259=Ф.F3r разд.3 стл.7 стр.259+Ф.F3r разд.3 стл.13 стр.259+Ф.F3r разд.3 стл.15 стр.259+Ф.F3r разд.3 стл.16 стр.259</t>
  </si>
  <si>
    <t>Ф.F3r разд.3 стл.17 стр.26=Ф.F3r разд.3 стл.7 стр.26+Ф.F3r разд.3 стл.13 стр.26+Ф.F3r разд.3 стл.15 стр.26+Ф.F3r разд.3 стл.16 стр.26</t>
  </si>
  <si>
    <t>Ф.F3r разд.3 стл.17 стр.260=Ф.F3r разд.3 стл.7 стр.260+Ф.F3r разд.3 стл.13 стр.260+Ф.F3r разд.3 стл.15 стр.260+Ф.F3r разд.3 стл.16 стр.260</t>
  </si>
  <si>
    <t>Ф.F3r разд.3 стл.17 стр.261=Ф.F3r разд.3 стл.7 стр.261+Ф.F3r разд.3 стл.13 стр.261+Ф.F3r разд.3 стл.15 стр.261+Ф.F3r разд.3 стл.16 стр.261</t>
  </si>
  <si>
    <t>Ф.F3r разд.3 стл.17 стр.262=Ф.F3r разд.3 стл.7 стр.262+Ф.F3r разд.3 стл.13 стр.262+Ф.F3r разд.3 стл.15 стр.262+Ф.F3r разд.3 стл.16 стр.262</t>
  </si>
  <si>
    <t>Ф.F3r разд.3 стл.17 стр.263=Ф.F3r разд.3 стл.7 стр.263+Ф.F3r разд.3 стл.13 стр.263+Ф.F3r разд.3 стл.15 стр.263+Ф.F3r разд.3 стл.16 стр.263</t>
  </si>
  <si>
    <t>Ф.F3r разд.3 стл.17 стр.264=Ф.F3r разд.3 стл.7 стр.264+Ф.F3r разд.3 стл.13 стр.264+Ф.F3r разд.3 стл.15 стр.264+Ф.F3r разд.3 стл.16 стр.264</t>
  </si>
  <si>
    <t>Ф.F3r разд.3 стл.17 стр.265=Ф.F3r разд.3 стл.7 стр.265+Ф.F3r разд.3 стл.13 стр.265+Ф.F3r разд.3 стл.15 стр.265+Ф.F3r разд.3 стл.16 стр.265</t>
  </si>
  <si>
    <t>Ф.F3r разд.3 стл.17 стр.266=Ф.F3r разд.3 стл.7 стр.266+Ф.F3r разд.3 стл.13 стр.266+Ф.F3r разд.3 стл.15 стр.266+Ф.F3r разд.3 стл.16 стр.266</t>
  </si>
  <si>
    <t>Ф.F3r разд.3 стл.17 стр.267=Ф.F3r разд.3 стл.7 стр.267+Ф.F3r разд.3 стл.13 стр.267+Ф.F3r разд.3 стл.15 стр.267+Ф.F3r разд.3 стл.16 стр.267</t>
  </si>
  <si>
    <t>Ф.F3r разд.3 стл.17 стр.268=Ф.F3r разд.3 стл.7 стр.268+Ф.F3r разд.3 стл.13 стр.268+Ф.F3r разд.3 стл.15 стр.268+Ф.F3r разд.3 стл.16 стр.268</t>
  </si>
  <si>
    <t>Ф.F3r разд.3 стл.17 стр.269=Ф.F3r разд.3 стл.7 стр.269+Ф.F3r разд.3 стл.13 стр.269+Ф.F3r разд.3 стл.15 стр.269+Ф.F3r разд.3 стл.16 стр.269</t>
  </si>
  <si>
    <t>Ф.F3r разд.3 стл.17 стр.27=Ф.F3r разд.3 стл.7 стр.27+Ф.F3r разд.3 стл.13 стр.27+Ф.F3r разд.3 стл.15 стр.27+Ф.F3r разд.3 стл.16 стр.27</t>
  </si>
  <si>
    <t>Ф.F3r разд.3 стл.17 стр.270=Ф.F3r разд.3 стл.7 стр.270+Ф.F3r разд.3 стл.13 стр.270+Ф.F3r разд.3 стл.15 стр.270+Ф.F3r разд.3 стл.16 стр.270</t>
  </si>
  <si>
    <t>Ф.F3r разд.3 стл.17 стр.271=Ф.F3r разд.3 стл.7 стр.271+Ф.F3r разд.3 стл.13 стр.271+Ф.F3r разд.3 стл.15 стр.271+Ф.F3r разд.3 стл.16 стр.271</t>
  </si>
  <si>
    <t>Ф.F3r разд.3 стл.17 стр.272=Ф.F3r разд.3 стл.7 стр.272+Ф.F3r разд.3 стл.13 стр.272+Ф.F3r разд.3 стл.15 стр.272+Ф.F3r разд.3 стл.16 стр.272</t>
  </si>
  <si>
    <t>Ф.F3r разд.3 стл.17 стр.273=Ф.F3r разд.3 стл.7 стр.273+Ф.F3r разд.3 стл.13 стр.273+Ф.F3r разд.3 стл.15 стр.273+Ф.F3r разд.3 стл.16 стр.273</t>
  </si>
  <si>
    <t>Ф.F3r разд.3 стл.17 стр.274=Ф.F3r разд.3 стл.7 стр.274+Ф.F3r разд.3 стл.13 стр.274+Ф.F3r разд.3 стл.15 стр.274+Ф.F3r разд.3 стл.16 стр.274</t>
  </si>
  <si>
    <t>Ф.F3r разд.3 стл.17 стр.275=Ф.F3r разд.3 стл.7 стр.275+Ф.F3r разд.3 стл.13 стр.275+Ф.F3r разд.3 стл.15 стр.275+Ф.F3r разд.3 стл.16 стр.275</t>
  </si>
  <si>
    <t>Ф.F3r разд.3 стл.17 стр.276=Ф.F3r разд.3 стл.7 стр.276+Ф.F3r разд.3 стл.13 стр.276+Ф.F3r разд.3 стл.15 стр.276+Ф.F3r разд.3 стл.16 стр.276</t>
  </si>
  <si>
    <t>Ф.F3r разд.3 стл.17 стр.277=Ф.F3r разд.3 стл.7 стр.277+Ф.F3r разд.3 стл.13 стр.277+Ф.F3r разд.3 стл.15 стр.277+Ф.F3r разд.3 стл.16 стр.277</t>
  </si>
  <si>
    <t>Ф.F3r разд.3 стл.17 стр.278=Ф.F3r разд.3 стл.7 стр.278+Ф.F3r разд.3 стл.13 стр.278+Ф.F3r разд.3 стл.15 стр.278+Ф.F3r разд.3 стл.16 стр.278</t>
  </si>
  <si>
    <t>Ф.F3r разд.3 стл.17 стр.279=Ф.F3r разд.3 стл.7 стр.279+Ф.F3r разд.3 стл.13 стр.279+Ф.F3r разд.3 стл.15 стр.279+Ф.F3r разд.3 стл.16 стр.279</t>
  </si>
  <si>
    <t>Ф.F3r разд.3 стл.17 стр.28=Ф.F3r разд.3 стл.7 стр.28+Ф.F3r разд.3 стл.13 стр.28+Ф.F3r разд.3 стл.15 стр.28+Ф.F3r разд.3 стл.16 стр.28</t>
  </si>
  <si>
    <t>Ф.F3r разд.3 стл.17 стр.280=Ф.F3r разд.3 стл.7 стр.280+Ф.F3r разд.3 стл.13 стр.280+Ф.F3r разд.3 стл.15 стр.280+Ф.F3r разд.3 стл.16 стр.280</t>
  </si>
  <si>
    <t>Ф.F3r разд.3 стл.17 стр.281=Ф.F3r разд.3 стл.7 стр.281+Ф.F3r разд.3 стл.13 стр.281+Ф.F3r разд.3 стл.15 стр.281+Ф.F3r разд.3 стл.16 стр.281</t>
  </si>
  <si>
    <t>Ф.F3r разд.3 стл.17 стр.282=Ф.F3r разд.3 стл.7 стр.282+Ф.F3r разд.3 стл.13 стр.282+Ф.F3r разд.3 стл.15 стр.282+Ф.F3r разд.3 стл.16 стр.282</t>
  </si>
  <si>
    <t>Ф.F3r разд.3 стл.17 стр.283=Ф.F3r разд.3 стл.7 стр.283+Ф.F3r разд.3 стл.13 стр.283+Ф.F3r разд.3 стл.15 стр.283+Ф.F3r разд.3 стл.16 стр.283</t>
  </si>
  <si>
    <t>Ф.F3r разд.3 стл.17 стр.284=Ф.F3r разд.3 стл.7 стр.284+Ф.F3r разд.3 стл.13 стр.284+Ф.F3r разд.3 стл.15 стр.284+Ф.F3r разд.3 стл.16 стр.284</t>
  </si>
  <si>
    <t>Ф.F3r разд.3 стл.17 стр.285=Ф.F3r разд.3 стл.7 стр.285+Ф.F3r разд.3 стл.13 стр.285+Ф.F3r разд.3 стл.15 стр.285+Ф.F3r разд.3 стл.16 стр.285</t>
  </si>
  <si>
    <t>Ф.F3r разд.3 стл.17 стр.286=Ф.F3r разд.3 стл.7 стр.286+Ф.F3r разд.3 стл.13 стр.286+Ф.F3r разд.3 стл.15 стр.286+Ф.F3r разд.3 стл.16 стр.286</t>
  </si>
  <si>
    <t>Ф.F3r разд.3 стл.17 стр.287=Ф.F3r разд.3 стл.7 стр.287+Ф.F3r разд.3 стл.13 стр.287+Ф.F3r разд.3 стл.15 стр.287+Ф.F3r разд.3 стл.16 стр.287</t>
  </si>
  <si>
    <t>Ф.F3r разд.3 стл.17 стр.288=Ф.F3r разд.3 стл.7 стр.288+Ф.F3r разд.3 стл.13 стр.288+Ф.F3r разд.3 стл.15 стр.288+Ф.F3r разд.3 стл.16 стр.288</t>
  </si>
  <si>
    <t>Ф.F3r разд.3 стл.17 стр.289=Ф.F3r разд.3 стл.7 стр.289+Ф.F3r разд.3 стл.13 стр.289+Ф.F3r разд.3 стл.15 стр.289+Ф.F3r разд.3 стл.16 стр.289</t>
  </si>
  <si>
    <t>Ф.F3r разд.3 стл.17 стр.29=Ф.F3r разд.3 стл.7 стр.29+Ф.F3r разд.3 стл.13 стр.29+Ф.F3r разд.3 стл.15 стр.29+Ф.F3r разд.3 стл.16 стр.29</t>
  </si>
  <si>
    <t>Ф.F3r разд.3 стл.17 стр.290=Ф.F3r разд.3 стл.7 стр.290+Ф.F3r разд.3 стл.13 стр.290+Ф.F3r разд.3 стл.15 стр.290+Ф.F3r разд.3 стл.16 стр.290</t>
  </si>
  <si>
    <t>Ф.F3r разд.3 стл.17 стр.291=Ф.F3r разд.3 стл.7 стр.291+Ф.F3r разд.3 стл.13 стр.291+Ф.F3r разд.3 стл.15 стр.291+Ф.F3r разд.3 стл.16 стр.291</t>
  </si>
  <si>
    <t>Ф.F3r разд.3 стл.17 стр.292=Ф.F3r разд.3 стл.7 стр.292+Ф.F3r разд.3 стл.13 стр.292+Ф.F3r разд.3 стл.15 стр.292+Ф.F3r разд.3 стл.16 стр.292</t>
  </si>
  <si>
    <t>Ф.F3r разд.3 стл.17 стр.293=Ф.F3r разд.3 стл.7 стр.293+Ф.F3r разд.3 стл.13 стр.293+Ф.F3r разд.3 стл.15 стр.293+Ф.F3r разд.3 стл.16 стр.293</t>
  </si>
  <si>
    <t>Ф.F3r разд.3 стл.17 стр.294=Ф.F3r разд.3 стл.7 стр.294+Ф.F3r разд.3 стл.13 стр.294+Ф.F3r разд.3 стл.15 стр.294+Ф.F3r разд.3 стл.16 стр.294</t>
  </si>
  <si>
    <t>Ф.F3r разд.3 стл.17 стр.295=Ф.F3r разд.3 стл.7 стр.295+Ф.F3r разд.3 стл.13 стр.295+Ф.F3r разд.3 стл.15 стр.295+Ф.F3r разд.3 стл.16 стр.295</t>
  </si>
  <si>
    <t>Ф.F3r разд.3 стл.17 стр.296=Ф.F3r разд.3 стл.7 стр.296+Ф.F3r разд.3 стл.13 стр.296+Ф.F3r разд.3 стл.15 стр.296+Ф.F3r разд.3 стл.16 стр.296</t>
  </si>
  <si>
    <t>Ф.F3r разд.3 стл.17 стр.297=Ф.F3r разд.3 стл.7 стр.297+Ф.F3r разд.3 стл.13 стр.297+Ф.F3r разд.3 стл.15 стр.297+Ф.F3r разд.3 стл.16 стр.297</t>
  </si>
  <si>
    <t>Ф.F3r разд.3 стл.17 стр.298=Ф.F3r разд.3 стл.7 стр.298+Ф.F3r разд.3 стл.13 стр.298+Ф.F3r разд.3 стл.15 стр.298+Ф.F3r разд.3 стл.16 стр.298</t>
  </si>
  <si>
    <t>Ф.F3r разд.3 стл.17 стр.299=Ф.F3r разд.3 стл.7 стр.299+Ф.F3r разд.3 стл.13 стр.299+Ф.F3r разд.3 стл.15 стр.299+Ф.F3r разд.3 стл.16 стр.299</t>
  </si>
  <si>
    <t>Ф.F3r разд.3 стл.17 стр.3=Ф.F3r разд.3 стл.7 стр.3+Ф.F3r разд.3 стл.13 стр.3+Ф.F3r разд.3 стл.15 стр.3+Ф.F3r разд.3 стл.16 стр.3</t>
  </si>
  <si>
    <t>Ф.F3r разд.3 стл.17 стр.30=Ф.F3r разд.3 стл.7 стр.30+Ф.F3r разд.3 стл.13 стр.30+Ф.F3r разд.3 стл.15 стр.30+Ф.F3r разд.3 стл.16 стр.30</t>
  </si>
  <si>
    <t>Ф.F3r разд.3 стл.17 стр.300=Ф.F3r разд.3 стл.7 стр.300+Ф.F3r разд.3 стл.13 стр.300+Ф.F3r разд.3 стл.15 стр.300+Ф.F3r разд.3 стл.16 стр.300</t>
  </si>
  <si>
    <t>Ф.F3r разд.3 стл.17 стр.301=Ф.F3r разд.3 стл.7 стр.301+Ф.F3r разд.3 стл.13 стр.301+Ф.F3r разд.3 стл.15 стр.301+Ф.F3r разд.3 стл.16 стр.301</t>
  </si>
  <si>
    <t>Ф.F3r разд.3 стл.17 стр.302=Ф.F3r разд.3 стл.7 стр.302+Ф.F3r разд.3 стл.13 стр.302+Ф.F3r разд.3 стл.15 стр.302+Ф.F3r разд.3 стл.16 стр.302</t>
  </si>
  <si>
    <t>Ф.F3r разд.3 стл.17 стр.303=Ф.F3r разд.3 стл.7 стр.303+Ф.F3r разд.3 стл.13 стр.303+Ф.F3r разд.3 стл.15 стр.303+Ф.F3r разд.3 стл.16 стр.303</t>
  </si>
  <si>
    <t>Ф.F3r разд.3 стл.17 стр.304=Ф.F3r разд.3 стл.7 стр.304+Ф.F3r разд.3 стл.13 стр.304+Ф.F3r разд.3 стл.15 стр.304+Ф.F3r разд.3 стл.16 стр.304</t>
  </si>
  <si>
    <t>Ф.F3r разд.3 стл.17 стр.305=Ф.F3r разд.3 стл.7 стр.305+Ф.F3r разд.3 стл.13 стр.305+Ф.F3r разд.3 стл.15 стр.305+Ф.F3r разд.3 стл.16 стр.305</t>
  </si>
  <si>
    <t>Ф.F3r разд.3 стл.17 стр.306=Ф.F3r разд.3 стл.7 стр.306+Ф.F3r разд.3 стл.13 стр.306+Ф.F3r разд.3 стл.15 стр.306+Ф.F3r разд.3 стл.16 стр.306</t>
  </si>
  <si>
    <t>Ф.F3r разд.3 стл.17 стр.307=Ф.F3r разд.3 стл.7 стр.307+Ф.F3r разд.3 стл.13 стр.307+Ф.F3r разд.3 стл.15 стр.307+Ф.F3r разд.3 стл.16 стр.307</t>
  </si>
  <si>
    <t>Ф.F3r разд.3 стл.17 стр.308=Ф.F3r разд.3 стл.7 стр.308+Ф.F3r разд.3 стл.13 стр.308+Ф.F3r разд.3 стл.15 стр.308+Ф.F3r разд.3 стл.16 стр.308</t>
  </si>
  <si>
    <t>Ф.F3r разд.3 стл.17 стр.309=Ф.F3r разд.3 стл.7 стр.309+Ф.F3r разд.3 стл.13 стр.309+Ф.F3r разд.3 стл.15 стр.309+Ф.F3r разд.3 стл.16 стр.309</t>
  </si>
  <si>
    <t>Ф.F3r разд.3 стл.17 стр.31=Ф.F3r разд.3 стл.7 стр.31+Ф.F3r разд.3 стл.13 стр.31+Ф.F3r разд.3 стл.15 стр.31+Ф.F3r разд.3 стл.16 стр.31</t>
  </si>
  <si>
    <t>Ф.F3r разд.3 стл.17 стр.310=Ф.F3r разд.3 стл.7 стр.310+Ф.F3r разд.3 стл.13 стр.310+Ф.F3r разд.3 стл.15 стр.310+Ф.F3r разд.3 стл.16 стр.310</t>
  </si>
  <si>
    <t>Ф.F3r разд.3 стл.17 стр.311=Ф.F3r разд.3 стл.7 стр.311+Ф.F3r разд.3 стл.13 стр.311+Ф.F3r разд.3 стл.15 стр.311+Ф.F3r разд.3 стл.16 стр.311</t>
  </si>
  <si>
    <t>Ф.F3r разд.3 стл.17 стр.312=Ф.F3r разд.3 стл.7 стр.312+Ф.F3r разд.3 стл.13 стр.312+Ф.F3r разд.3 стл.15 стр.312+Ф.F3r разд.3 стл.16 стр.312</t>
  </si>
  <si>
    <t>Ф.F3r разд.3 стл.17 стр.32=Ф.F3r разд.3 стл.7 стр.32+Ф.F3r разд.3 стл.13 стр.32+Ф.F3r разд.3 стл.15 стр.32+Ф.F3r разд.3 стл.16 стр.32</t>
  </si>
  <si>
    <t>Ф.F3r разд.3 стл.17 стр.33=Ф.F3r разд.3 стл.7 стр.33+Ф.F3r разд.3 стл.13 стр.33+Ф.F3r разд.3 стл.15 стр.33+Ф.F3r разд.3 стл.16 стр.33</t>
  </si>
  <si>
    <t>Ф.F3r разд.3 стл.17 стр.34=Ф.F3r разд.3 стл.7 стр.34+Ф.F3r разд.3 стл.13 стр.34+Ф.F3r разд.3 стл.15 стр.34+Ф.F3r разд.3 стл.16 стр.34</t>
  </si>
  <si>
    <t>Ф.F3r разд.3 стл.17 стр.35=Ф.F3r разд.3 стл.7 стр.35+Ф.F3r разд.3 стл.13 стр.35+Ф.F3r разд.3 стл.15 стр.35+Ф.F3r разд.3 стл.16 стр.35</t>
  </si>
  <si>
    <t>Ф.F3r разд.3 стл.17 стр.36=Ф.F3r разд.3 стл.7 стр.36+Ф.F3r разд.3 стл.13 стр.36+Ф.F3r разд.3 стл.15 стр.36+Ф.F3r разд.3 стл.16 стр.36</t>
  </si>
  <si>
    <t>Ф.F3r разд.3 стл.17 стр.37=Ф.F3r разд.3 стл.7 стр.37+Ф.F3r разд.3 стл.13 стр.37+Ф.F3r разд.3 стл.15 стр.37+Ф.F3r разд.3 стл.16 стр.37</t>
  </si>
  <si>
    <t>Ф.F3r разд.3 стл.17 стр.38=Ф.F3r разд.3 стл.7 стр.38+Ф.F3r разд.3 стл.13 стр.38+Ф.F3r разд.3 стл.15 стр.38+Ф.F3r разд.3 стл.16 стр.38</t>
  </si>
  <si>
    <t>Ф.F3r разд.3 стл.17 стр.39=Ф.F3r разд.3 стл.7 стр.39+Ф.F3r разд.3 стл.13 стр.39+Ф.F3r разд.3 стл.15 стр.39+Ф.F3r разд.3 стл.16 стр.39</t>
  </si>
  <si>
    <t>Ф.F3r разд.3 стл.17 стр.4=Ф.F3r разд.3 стл.7 стр.4+Ф.F3r разд.3 стл.13 стр.4+Ф.F3r разд.3 стл.15 стр.4+Ф.F3r разд.3 стл.16 стр.4</t>
  </si>
  <si>
    <t>Ф.F3r разд.3 стл.17 стр.40=Ф.F3r разд.3 стл.7 стр.40+Ф.F3r разд.3 стл.13 стр.40+Ф.F3r разд.3 стл.15 стр.40+Ф.F3r разд.3 стл.16 стр.40</t>
  </si>
  <si>
    <t>Ф.F3r разд.3 стл.17 стр.41=Ф.F3r разд.3 стл.7 стр.41+Ф.F3r разд.3 стл.13 стр.41+Ф.F3r разд.3 стл.15 стр.41+Ф.F3r разд.3 стл.16 стр.41</t>
  </si>
  <si>
    <t>Ф.F3r разд.3 стл.17 стр.42=Ф.F3r разд.3 стл.7 стр.42+Ф.F3r разд.3 стл.13 стр.42+Ф.F3r разд.3 стл.15 стр.42+Ф.F3r разд.3 стл.16 стр.42</t>
  </si>
  <si>
    <t>Ф.F3r разд.3 стл.17 стр.43=Ф.F3r разд.3 стл.7 стр.43+Ф.F3r разд.3 стл.13 стр.43+Ф.F3r разд.3 стл.15 стр.43+Ф.F3r разд.3 стл.16 стр.43</t>
  </si>
  <si>
    <t>Ф.F3r разд.3 стл.17 стр.44=Ф.F3r разд.3 стл.7 стр.44+Ф.F3r разд.3 стл.13 стр.44+Ф.F3r разд.3 стл.15 стр.44+Ф.F3r разд.3 стл.16 стр.44</t>
  </si>
  <si>
    <t>Ф.F3r разд.3 стл.17 стр.45=Ф.F3r разд.3 стл.7 стр.45+Ф.F3r разд.3 стл.13 стр.45+Ф.F3r разд.3 стл.15 стр.45+Ф.F3r разд.3 стл.16 стр.45</t>
  </si>
  <si>
    <t>Ф.F3r разд.3 стл.17 стр.46=Ф.F3r разд.3 стл.7 стр.46+Ф.F3r разд.3 стл.13 стр.46+Ф.F3r разд.3 стл.15 стр.46+Ф.F3r разд.3 стл.16 стр.46</t>
  </si>
  <si>
    <t>Ф.F3r разд.3 стл.17 стр.47=Ф.F3r разд.3 стл.7 стр.47+Ф.F3r разд.3 стл.13 стр.47+Ф.F3r разд.3 стл.15 стр.47+Ф.F3r разд.3 стл.16 стр.47</t>
  </si>
  <si>
    <t>Ф.F3r разд.3 стл.17 стр.48=Ф.F3r разд.3 стл.7 стр.48+Ф.F3r разд.3 стл.13 стр.48+Ф.F3r разд.3 стл.15 стр.48+Ф.F3r разд.3 стл.16 стр.48</t>
  </si>
  <si>
    <t>Ф.F3r разд.3 стл.17 стр.49=Ф.F3r разд.3 стл.7 стр.49+Ф.F3r разд.3 стл.13 стр.49+Ф.F3r разд.3 стл.15 стр.49+Ф.F3r разд.3 стл.16 стр.49</t>
  </si>
  <si>
    <t>Ф.F3r разд.3 стл.17 стр.5=Ф.F3r разд.3 стл.7 стр.5+Ф.F3r разд.3 стл.13 стр.5+Ф.F3r разд.3 стл.15 стр.5+Ф.F3r разд.3 стл.16 стр.5</t>
  </si>
  <si>
    <t>Ф.F3r разд.3 стл.17 стр.50=Ф.F3r разд.3 стл.7 стр.50+Ф.F3r разд.3 стл.13 стр.50+Ф.F3r разд.3 стл.15 стр.50+Ф.F3r разд.3 стл.16 стр.50</t>
  </si>
  <si>
    <t>Ф.F3r разд.3 стл.17 стр.51=Ф.F3r разд.3 стл.7 стр.51+Ф.F3r разд.3 стл.13 стр.51+Ф.F3r разд.3 стл.15 стр.51+Ф.F3r разд.3 стл.16 стр.51</t>
  </si>
  <si>
    <t>Ф.F3r разд.3 стл.17 стр.52=Ф.F3r разд.3 стл.7 стр.52+Ф.F3r разд.3 стл.13 стр.52+Ф.F3r разд.3 стл.15 стр.52+Ф.F3r разд.3 стл.16 стр.52</t>
  </si>
  <si>
    <t>Ф.F3r разд.3 стл.17 стр.53=Ф.F3r разд.3 стл.7 стр.53+Ф.F3r разд.3 стл.13 стр.53+Ф.F3r разд.3 стл.15 стр.53+Ф.F3r разд.3 стл.16 стр.53</t>
  </si>
  <si>
    <t>Ф.F3r разд.3 стл.17 стр.54=Ф.F3r разд.3 стл.7 стр.54+Ф.F3r разд.3 стл.13 стр.54+Ф.F3r разд.3 стл.15 стр.54+Ф.F3r разд.3 стл.16 стр.54</t>
  </si>
  <si>
    <t>Ф.F3r разд.3 стл.17 стр.55=Ф.F3r разд.3 стл.7 стр.55+Ф.F3r разд.3 стл.13 стр.55+Ф.F3r разд.3 стл.15 стр.55+Ф.F3r разд.3 стл.16 стр.55</t>
  </si>
  <si>
    <t>Ф.F3r разд.3 стл.17 стр.56=Ф.F3r разд.3 стл.7 стр.56+Ф.F3r разд.3 стл.13 стр.56+Ф.F3r разд.3 стл.15 стр.56+Ф.F3r разд.3 стл.16 стр.56</t>
  </si>
  <si>
    <t>Ф.F3r разд.3 стл.17 стр.57=Ф.F3r разд.3 стл.7 стр.57+Ф.F3r разд.3 стл.13 стр.57+Ф.F3r разд.3 стл.15 стр.57+Ф.F3r разд.3 стл.16 стр.57</t>
  </si>
  <si>
    <t>Ф.F3r разд.3 стл.17 стр.58=Ф.F3r разд.3 стл.7 стр.58+Ф.F3r разд.3 стл.13 стр.58+Ф.F3r разд.3 стл.15 стр.58+Ф.F3r разд.3 стл.16 стр.58</t>
  </si>
  <si>
    <t>Ф.F3r разд.3 стл.17 стр.59=Ф.F3r разд.3 стл.7 стр.59+Ф.F3r разд.3 стл.13 стр.59+Ф.F3r разд.3 стл.15 стр.59+Ф.F3r разд.3 стл.16 стр.59</t>
  </si>
  <si>
    <t>Ф.F3r разд.3 стл.17 стр.6=Ф.F3r разд.3 стл.7 стр.6+Ф.F3r разд.3 стл.13 стр.6+Ф.F3r разд.3 стл.15 стр.6+Ф.F3r разд.3 стл.16 стр.6</t>
  </si>
  <si>
    <t>Ф.F3r разд.3 стл.17 стр.60=Ф.F3r разд.3 стл.7 стр.60+Ф.F3r разд.3 стл.13 стр.60+Ф.F3r разд.3 стл.15 стр.60+Ф.F3r разд.3 стл.16 стр.60</t>
  </si>
  <si>
    <t>Ф.F3r разд.3 стл.17 стр.61=Ф.F3r разд.3 стл.7 стр.61+Ф.F3r разд.3 стл.13 стр.61+Ф.F3r разд.3 стл.15 стр.61+Ф.F3r разд.3 стл.16 стр.61</t>
  </si>
  <si>
    <t>Ф.F3r разд.3 стл.17 стр.62=Ф.F3r разд.3 стл.7 стр.62+Ф.F3r разд.3 стл.13 стр.62+Ф.F3r разд.3 стл.15 стр.62+Ф.F3r разд.3 стл.16 стр.62</t>
  </si>
  <si>
    <t>Ф.F3r разд.3 стл.17 стр.63=Ф.F3r разд.3 стл.7 стр.63+Ф.F3r разд.3 стл.13 стр.63+Ф.F3r разд.3 стл.15 стр.63+Ф.F3r разд.3 стл.16 стр.63</t>
  </si>
  <si>
    <t>Ф.F3r разд.3 стл.17 стр.64=Ф.F3r разд.3 стл.7 стр.64+Ф.F3r разд.3 стл.13 стр.64+Ф.F3r разд.3 стл.15 стр.64+Ф.F3r разд.3 стл.16 стр.64</t>
  </si>
  <si>
    <t>Ф.F3r разд.3 стл.17 стр.65=Ф.F3r разд.3 стл.7 стр.65+Ф.F3r разд.3 стл.13 стр.65+Ф.F3r разд.3 стл.15 стр.65+Ф.F3r разд.3 стл.16 стр.65</t>
  </si>
  <si>
    <t>Ф.F3r разд.3 стл.17 стр.66=Ф.F3r разд.3 стл.7 стр.66+Ф.F3r разд.3 стл.13 стр.66+Ф.F3r разд.3 стл.15 стр.66+Ф.F3r разд.3 стл.16 стр.66</t>
  </si>
  <si>
    <t>Ф.F3r разд.3 стл.17 стр.67=Ф.F3r разд.3 стл.7 стр.67+Ф.F3r разд.3 стл.13 стр.67+Ф.F3r разд.3 стл.15 стр.67+Ф.F3r разд.3 стл.16 стр.67</t>
  </si>
  <si>
    <t>Ф.F3r разд.3 стл.17 стр.68=Ф.F3r разд.3 стл.7 стр.68+Ф.F3r разд.3 стл.13 стр.68+Ф.F3r разд.3 стл.15 стр.68+Ф.F3r разд.3 стл.16 стр.68</t>
  </si>
  <si>
    <t>Ф.F3r разд.3 стл.17 стр.69=Ф.F3r разд.3 стл.7 стр.69+Ф.F3r разд.3 стл.13 стр.69+Ф.F3r разд.3 стл.15 стр.69+Ф.F3r разд.3 стл.16 стр.69</t>
  </si>
  <si>
    <t>Ф.F3r разд.3 стл.17 стр.7=Ф.F3r разд.3 стл.7 стр.7+Ф.F3r разд.3 стл.13 стр.7+Ф.F3r разд.3 стл.15 стр.7+Ф.F3r разд.3 стл.16 стр.7</t>
  </si>
  <si>
    <t>Ф.F3r разд.3 стл.17 стр.70=Ф.F3r разд.3 стл.7 стр.70+Ф.F3r разд.3 стл.13 стр.70+Ф.F3r разд.3 стл.15 стр.70+Ф.F3r разд.3 стл.16 стр.70</t>
  </si>
  <si>
    <t>Ф.F3r разд.3 стл.17 стр.71=Ф.F3r разд.3 стл.7 стр.71+Ф.F3r разд.3 стл.13 стр.71+Ф.F3r разд.3 стл.15 стр.71+Ф.F3r разд.3 стл.16 стр.71</t>
  </si>
  <si>
    <t>Ф.F3r разд.3 стл.17 стр.72=Ф.F3r разд.3 стл.7 стр.72+Ф.F3r разд.3 стл.13 стр.72+Ф.F3r разд.3 стл.15 стр.72+Ф.F3r разд.3 стл.16 стр.72</t>
  </si>
  <si>
    <t>Ф.F3r разд.3 стл.17 стр.73=Ф.F3r разд.3 стл.7 стр.73+Ф.F3r разд.3 стл.13 стр.73+Ф.F3r разд.3 стл.15 стр.73+Ф.F3r разд.3 стл.16 стр.73</t>
  </si>
  <si>
    <t>Ф.F3r разд.3 стл.17 стр.74=Ф.F3r разд.3 стл.7 стр.74+Ф.F3r разд.3 стл.13 стр.74+Ф.F3r разд.3 стл.15 стр.74+Ф.F3r разд.3 стл.16 стр.74</t>
  </si>
  <si>
    <t>Ф.F3r разд.3 стл.17 стр.75=Ф.F3r разд.3 стл.7 стр.75+Ф.F3r разд.3 стл.13 стр.75+Ф.F3r разд.3 стл.15 стр.75+Ф.F3r разд.3 стл.16 стр.75</t>
  </si>
  <si>
    <t>Ф.F3r разд.3 стл.17 стр.76=Ф.F3r разд.3 стл.7 стр.76+Ф.F3r разд.3 стл.13 стр.76+Ф.F3r разд.3 стл.15 стр.76+Ф.F3r разд.3 стл.16 стр.76</t>
  </si>
  <si>
    <t>Ф.F3r разд.3 стл.17 стр.77=Ф.F3r разд.3 стл.7 стр.77+Ф.F3r разд.3 стл.13 стр.77+Ф.F3r разд.3 стл.15 стр.77+Ф.F3r разд.3 стл.16 стр.77</t>
  </si>
  <si>
    <t>Ф.F3r разд.3 стл.17 стр.78=Ф.F3r разд.3 стл.7 стр.78+Ф.F3r разд.3 стл.13 стр.78+Ф.F3r разд.3 стл.15 стр.78+Ф.F3r разд.3 стл.16 стр.78</t>
  </si>
  <si>
    <t>Ф.F3r разд.3 стл.17 стр.79=Ф.F3r разд.3 стл.7 стр.79+Ф.F3r разд.3 стл.13 стр.79+Ф.F3r разд.3 стл.15 стр.79+Ф.F3r разд.3 стл.16 стр.79</t>
  </si>
  <si>
    <t>Ф.F3r разд.3 стл.17 стр.8=Ф.F3r разд.3 стл.7 стр.8+Ф.F3r разд.3 стл.13 стр.8+Ф.F3r разд.3 стл.15 стр.8+Ф.F3r разд.3 стл.16 стр.8</t>
  </si>
  <si>
    <t>Ф.F3r разд.3 стл.17 стр.80=Ф.F3r разд.3 стл.7 стр.80+Ф.F3r разд.3 стл.13 стр.80+Ф.F3r разд.3 стл.15 стр.80+Ф.F3r разд.3 стл.16 стр.80</t>
  </si>
  <si>
    <t>Ф.F3r разд.3 стл.17 стр.81=Ф.F3r разд.3 стл.7 стр.81+Ф.F3r разд.3 стл.13 стр.81+Ф.F3r разд.3 стл.15 стр.81+Ф.F3r разд.3 стл.16 стр.81</t>
  </si>
  <si>
    <t>Ф.F3r разд.3 стл.17 стр.82=Ф.F3r разд.3 стл.7 стр.82+Ф.F3r разд.3 стл.13 стр.82+Ф.F3r разд.3 стл.15 стр.82+Ф.F3r разд.3 стл.16 стр.82</t>
  </si>
  <si>
    <t>Ф.F3r разд.3 стл.17 стр.83=Ф.F3r разд.3 стл.7 стр.83+Ф.F3r разд.3 стл.13 стр.83+Ф.F3r разд.3 стл.15 стр.83+Ф.F3r разд.3 стл.16 стр.83</t>
  </si>
  <si>
    <t>Ф.F3r разд.3 стл.17 стр.84=Ф.F3r разд.3 стл.7 стр.84+Ф.F3r разд.3 стл.13 стр.84+Ф.F3r разд.3 стл.15 стр.84+Ф.F3r разд.3 стл.16 стр.84</t>
  </si>
  <si>
    <t>Ф.F3r разд.3 стл.17 стр.85=Ф.F3r разд.3 стл.7 стр.85+Ф.F3r разд.3 стл.13 стр.85+Ф.F3r разд.3 стл.15 стр.85+Ф.F3r разд.3 стл.16 стр.85</t>
  </si>
  <si>
    <t>Ф.F3r разд.3 стл.17 стр.86=Ф.F3r разд.3 стл.7 стр.86+Ф.F3r разд.3 стл.13 стр.86+Ф.F3r разд.3 стл.15 стр.86+Ф.F3r разд.3 стл.16 стр.86</t>
  </si>
  <si>
    <t>Ф.F3r разд.3 стл.17 стр.87=Ф.F3r разд.3 стл.7 стр.87+Ф.F3r разд.3 стл.13 стр.87+Ф.F3r разд.3 стл.15 стр.87+Ф.F3r разд.3 стл.16 стр.87</t>
  </si>
  <si>
    <t>Ф.F3r разд.3 стл.17 стр.88=Ф.F3r разд.3 стл.7 стр.88+Ф.F3r разд.3 стл.13 стр.88+Ф.F3r разд.3 стл.15 стр.88+Ф.F3r разд.3 стл.16 стр.88</t>
  </si>
  <si>
    <t>Ф.F3r разд.3 стл.17 стр.89=Ф.F3r разд.3 стл.7 стр.89+Ф.F3r разд.3 стл.13 стр.89+Ф.F3r разд.3 стл.15 стр.89+Ф.F3r разд.3 стл.16 стр.89</t>
  </si>
  <si>
    <t>Ф.F3r разд.3 стл.17 стр.9=Ф.F3r разд.3 стл.7 стр.9+Ф.F3r разд.3 стл.13 стр.9+Ф.F3r разд.3 стл.15 стр.9+Ф.F3r разд.3 стл.16 стр.9</t>
  </si>
  <si>
    <t>Ф.F3r разд.3 стл.17 стр.90=Ф.F3r разд.3 стл.7 стр.90+Ф.F3r разд.3 стл.13 стр.90+Ф.F3r разд.3 стл.15 стр.90+Ф.F3r разд.3 стл.16 стр.90</t>
  </si>
  <si>
    <t>Ф.F3r разд.3 стл.17 стр.91=Ф.F3r разд.3 стл.7 стр.91+Ф.F3r разд.3 стл.13 стр.91+Ф.F3r разд.3 стл.15 стр.91+Ф.F3r разд.3 стл.16 стр.91</t>
  </si>
  <si>
    <t>Ф.F3r разд.3 стл.17 стр.92=Ф.F3r разд.3 стл.7 стр.92+Ф.F3r разд.3 стл.13 стр.92+Ф.F3r разд.3 стл.15 стр.92+Ф.F3r разд.3 стл.16 стр.92</t>
  </si>
  <si>
    <t>Ф.F3r разд.3 стл.17 стр.93=Ф.F3r разд.3 стл.7 стр.93+Ф.F3r разд.3 стл.13 стр.93+Ф.F3r разд.3 стл.15 стр.93+Ф.F3r разд.3 стл.16 стр.93</t>
  </si>
  <si>
    <t>Ф.F3r разд.3 стл.17 стр.94=Ф.F3r разд.3 стл.7 стр.94+Ф.F3r разд.3 стл.13 стр.94+Ф.F3r разд.3 стл.15 стр.94+Ф.F3r разд.3 стл.16 стр.94</t>
  </si>
  <si>
    <t>Ф.F3r разд.3 стл.17 стр.95=Ф.F3r разд.3 стл.7 стр.95+Ф.F3r разд.3 стл.13 стр.95+Ф.F3r разд.3 стл.15 стр.95+Ф.F3r разд.3 стл.16 стр.95</t>
  </si>
  <si>
    <t>Ф.F3r разд.3 стл.17 стр.96=Ф.F3r разд.3 стл.7 стр.96+Ф.F3r разд.3 стл.13 стр.96+Ф.F3r разд.3 стл.15 стр.96+Ф.F3r разд.3 стл.16 стр.96</t>
  </si>
  <si>
    <t>Ф.F3r разд.3 стл.17 стр.97=Ф.F3r разд.3 стл.7 стр.97+Ф.F3r разд.3 стл.13 стр.97+Ф.F3r разд.3 стл.15 стр.97+Ф.F3r разд.3 стл.16 стр.97</t>
  </si>
  <si>
    <t>Ф.F3r разд.3 стл.17 стр.98=Ф.F3r разд.3 стл.7 стр.98+Ф.F3r разд.3 стл.13 стр.98+Ф.F3r разд.3 стл.15 стр.98+Ф.F3r разд.3 стл.16 стр.98</t>
  </si>
  <si>
    <t>Ф.F3r разд.3 стл.17 стр.99=Ф.F3r разд.3 стл.7 стр.99+Ф.F3r разд.3 стл.13 стр.99+Ф.F3r разд.3 стл.15 стр.99+Ф.F3r разд.3 стл.16 стр.99</t>
  </si>
  <si>
    <t>Ф.F3r разд.3 сумма стл.1-2 стр.1=Ф.F3r разд.3 стл.17 стр.1+Ф.F3r разд.3 стл.19 стр.1+Ф.F3r разд.3 стл.21 стр.1</t>
  </si>
  <si>
    <t>Ф.F3r разд.3 сумма стл.1-2 стр.10=Ф.F3r разд.3 стл.17 стр.10+Ф.F3r разд.3 стл.19 стр.10+Ф.F3r разд.3 стл.21 стр.10</t>
  </si>
  <si>
    <t>Ф.F3r разд.3 сумма стл.1-2 стр.100=Ф.F3r разд.3 стл.17 стр.100+Ф.F3r разд.3 стл.19 стр.100+Ф.F3r разд.3 стл.21 стр.100</t>
  </si>
  <si>
    <t>Ф.F3r разд.3 сумма стл.1-2 стр.101=Ф.F3r разд.3 стл.17 стр.101+Ф.F3r разд.3 стл.19 стр.101+Ф.F3r разд.3 стл.21 стр.101</t>
  </si>
  <si>
    <t>Ф.F3r разд.3 сумма стл.1-2 стр.102=Ф.F3r разд.3 стл.17 стр.102+Ф.F3r разд.3 стл.19 стр.102+Ф.F3r разд.3 стл.21 стр.102</t>
  </si>
  <si>
    <t>Ф.F3r разд.3 сумма стл.1-2 стр.103=Ф.F3r разд.3 стл.17 стр.103+Ф.F3r разд.3 стл.19 стр.103+Ф.F3r разд.3 стл.21 стр.103</t>
  </si>
  <si>
    <t>Ф.F3r разд.3 сумма стл.1-2 стр.104=Ф.F3r разд.3 стл.17 стр.104+Ф.F3r разд.3 стл.19 стр.104+Ф.F3r разд.3 стл.21 стр.104</t>
  </si>
  <si>
    <t>Ф.F3r разд.3 сумма стл.1-2 стр.105=Ф.F3r разд.3 стл.17 стр.105+Ф.F3r разд.3 стл.19 стр.105+Ф.F3r разд.3 стл.21 стр.105</t>
  </si>
  <si>
    <t>Ф.F3r разд.3 сумма стл.1-2 стр.106=Ф.F3r разд.3 стл.17 стр.106+Ф.F3r разд.3 стл.19 стр.106+Ф.F3r разд.3 стл.21 стр.106</t>
  </si>
  <si>
    <t>Ф.F3r разд.3 сумма стл.1-2 стр.107=Ф.F3r разд.3 стл.17 стр.107+Ф.F3r разд.3 стл.19 стр.107+Ф.F3r разд.3 стл.21 стр.107</t>
  </si>
  <si>
    <t>Ф.F3r разд.3 сумма стл.1-2 стр.108=Ф.F3r разд.3 стл.17 стр.108+Ф.F3r разд.3 стл.19 стр.108+Ф.F3r разд.3 стл.21 стр.108</t>
  </si>
  <si>
    <t>Ф.F3r разд.3 сумма стл.1-2 стр.109=Ф.F3r разд.3 стл.17 стр.109+Ф.F3r разд.3 стл.19 стр.109+Ф.F3r разд.3 стл.21 стр.109</t>
  </si>
  <si>
    <t>Ф.F3r разд.3 сумма стл.1-2 стр.11=Ф.F3r разд.3 стл.17 стр.11+Ф.F3r разд.3 стл.19 стр.11+Ф.F3r разд.3 стл.21 стр.11</t>
  </si>
  <si>
    <t>Ф.F3r разд.3 сумма стл.1-2 стр.110=Ф.F3r разд.3 стл.17 стр.110+Ф.F3r разд.3 стл.19 стр.110+Ф.F3r разд.3 стл.21 стр.110</t>
  </si>
  <si>
    <t>Ф.F3r разд.3 сумма стл.1-2 стр.111=Ф.F3r разд.3 стл.17 стр.111+Ф.F3r разд.3 стл.19 стр.111+Ф.F3r разд.3 стл.21 стр.111</t>
  </si>
  <si>
    <t>Ф.F3r разд.3 сумма стл.1-2 стр.112=Ф.F3r разд.3 стл.17 стр.112+Ф.F3r разд.3 стл.19 стр.112+Ф.F3r разд.3 стл.21 стр.112</t>
  </si>
  <si>
    <t>Ф.F3r разд.3 сумма стл.1-2 стр.113=Ф.F3r разд.3 стл.17 стр.113+Ф.F3r разд.3 стл.19 стр.113+Ф.F3r разд.3 стл.21 стр.113</t>
  </si>
  <si>
    <t>Ф.F3r разд.3 сумма стл.1-2 стр.114=Ф.F3r разд.3 стл.17 стр.114+Ф.F3r разд.3 стл.19 стр.114+Ф.F3r разд.3 стл.21 стр.114</t>
  </si>
  <si>
    <t>Ф.F3r разд.3 сумма стл.1-2 стр.115=Ф.F3r разд.3 стл.17 стр.115+Ф.F3r разд.3 стл.19 стр.115+Ф.F3r разд.3 стл.21 стр.115</t>
  </si>
  <si>
    <t>Ф.F3r разд.3 сумма стл.1-2 стр.116=Ф.F3r разд.3 стл.17 стр.116+Ф.F3r разд.3 стл.19 стр.116+Ф.F3r разд.3 стл.21 стр.116</t>
  </si>
  <si>
    <t>Ф.F3r разд.3 сумма стл.1-2 стр.117=Ф.F3r разд.3 стл.17 стр.117+Ф.F3r разд.3 стл.19 стр.117+Ф.F3r разд.3 стл.21 стр.117</t>
  </si>
  <si>
    <t>Ф.F3r разд.3 сумма стл.1-2 стр.118=Ф.F3r разд.3 стл.17 стр.118+Ф.F3r разд.3 стл.19 стр.118+Ф.F3r разд.3 стл.21 стр.118</t>
  </si>
  <si>
    <t>Ф.F3r разд.3 сумма стл.1-2 стр.119=Ф.F3r разд.3 стл.17 стр.119+Ф.F3r разд.3 стл.19 стр.119+Ф.F3r разд.3 стл.21 стр.119</t>
  </si>
  <si>
    <t>Ф.F3r разд.3 сумма стл.1-2 стр.12=Ф.F3r разд.3 стл.17 стр.12+Ф.F3r разд.3 стл.19 стр.12+Ф.F3r разд.3 стл.21 стр.12</t>
  </si>
  <si>
    <t>Ф.F3r разд.3 сумма стл.1-2 стр.120=Ф.F3r разд.3 стл.17 стр.120+Ф.F3r разд.3 стл.19 стр.120+Ф.F3r разд.3 стл.21 стр.120</t>
  </si>
  <si>
    <t>Ф.F3r разд.3 сумма стл.1-2 стр.121=Ф.F3r разд.3 стл.17 стр.121+Ф.F3r разд.3 стл.19 стр.121+Ф.F3r разд.3 стл.21 стр.121</t>
  </si>
  <si>
    <t>Ф.F3r разд.3 сумма стл.1-2 стр.122=Ф.F3r разд.3 стл.17 стр.122+Ф.F3r разд.3 стл.19 стр.122+Ф.F3r разд.3 стл.21 стр.122</t>
  </si>
  <si>
    <t>Ф.F3r разд.3 сумма стл.1-2 стр.123=Ф.F3r разд.3 стл.17 стр.123+Ф.F3r разд.3 стл.19 стр.123+Ф.F3r разд.3 стл.21 стр.123</t>
  </si>
  <si>
    <t>Ф.F3r разд.3 сумма стл.1-2 стр.124=Ф.F3r разд.3 стл.17 стр.124+Ф.F3r разд.3 стл.19 стр.124+Ф.F3r разд.3 стл.21 стр.124</t>
  </si>
  <si>
    <t>Ф.F3r разд.3 сумма стл.1-2 стр.125=Ф.F3r разд.3 стл.17 стр.125+Ф.F3r разд.3 стл.19 стр.125+Ф.F3r разд.3 стл.21 стр.125</t>
  </si>
  <si>
    <t>Ф.F3r разд.3 сумма стл.1-2 стр.126=Ф.F3r разд.3 стл.17 стр.126+Ф.F3r разд.3 стл.19 стр.126+Ф.F3r разд.3 стл.21 стр.126</t>
  </si>
  <si>
    <t>Ф.F3r разд.3 сумма стл.1-2 стр.127=Ф.F3r разд.3 стл.17 стр.127+Ф.F3r разд.3 стл.19 стр.127+Ф.F3r разд.3 стл.21 стр.127</t>
  </si>
  <si>
    <t>Ф.F3r разд.3 сумма стл.1-2 стр.128=Ф.F3r разд.3 стл.17 стр.128+Ф.F3r разд.3 стл.19 стр.128+Ф.F3r разд.3 стл.21 стр.128</t>
  </si>
  <si>
    <t>Ф.F3r разд.3 сумма стл.1-2 стр.129=Ф.F3r разд.3 стл.17 стр.129+Ф.F3r разд.3 стл.19 стр.129+Ф.F3r разд.3 стл.21 стр.129</t>
  </si>
  <si>
    <t>Ф.F3r разд.3 сумма стл.1-2 стр.13=Ф.F3r разд.3 стл.17 стр.13+Ф.F3r разд.3 стл.19 стр.13+Ф.F3r разд.3 стл.21 стр.13</t>
  </si>
  <si>
    <t>Ф.F3r разд.3 сумма стл.1-2 стр.130=Ф.F3r разд.3 стл.17 стр.130+Ф.F3r разд.3 стл.19 стр.130+Ф.F3r разд.3 стл.21 стр.130</t>
  </si>
  <si>
    <t>Ф.F3r разд.3 сумма стл.1-2 стр.131=Ф.F3r разд.3 стл.17 стр.131+Ф.F3r разд.3 стл.19 стр.131+Ф.F3r разд.3 стл.21 стр.131</t>
  </si>
  <si>
    <t>Ф.F3r разд.3 сумма стл.1-2 стр.132=Ф.F3r разд.3 стл.17 стр.132+Ф.F3r разд.3 стл.19 стр.132+Ф.F3r разд.3 стл.21 стр.132</t>
  </si>
  <si>
    <t>Ф.F3r разд.3 сумма стл.1-2 стр.133=Ф.F3r разд.3 стл.17 стр.133+Ф.F3r разд.3 стл.19 стр.133+Ф.F3r разд.3 стл.21 стр.133</t>
  </si>
  <si>
    <t>Ф.F3r разд.3 сумма стл.1-2 стр.134=Ф.F3r разд.3 стл.17 стр.134+Ф.F3r разд.3 стл.19 стр.134+Ф.F3r разд.3 стл.21 стр.134</t>
  </si>
  <si>
    <t>Ф.F3r разд.3 сумма стл.1-2 стр.135=Ф.F3r разд.3 стл.17 стр.135+Ф.F3r разд.3 стл.19 стр.135+Ф.F3r разд.3 стл.21 стр.135</t>
  </si>
  <si>
    <t>Ф.F3r разд.3 сумма стл.1-2 стр.136=Ф.F3r разд.3 стл.17 стр.136+Ф.F3r разд.3 стл.19 стр.136+Ф.F3r разд.3 стл.21 стр.136</t>
  </si>
  <si>
    <t>Ф.F3r разд.3 сумма стл.1-2 стр.137=Ф.F3r разд.3 стл.17 стр.137+Ф.F3r разд.3 стл.19 стр.137+Ф.F3r разд.3 стл.21 стр.137</t>
  </si>
  <si>
    <t>Ф.F3r разд.3 сумма стл.1-2 стр.138=Ф.F3r разд.3 стл.17 стр.138+Ф.F3r разд.3 стл.19 стр.138+Ф.F3r разд.3 стл.21 стр.138</t>
  </si>
  <si>
    <t>Ф.F3r разд.3 сумма стл.1-2 стр.139=Ф.F3r разд.3 стл.17 стр.139+Ф.F3r разд.3 стл.19 стр.139+Ф.F3r разд.3 стл.21 стр.139</t>
  </si>
  <si>
    <t>Ф.F3r разд.3 сумма стл.1-2 стр.14=Ф.F3r разд.3 стл.17 стр.14+Ф.F3r разд.3 стл.19 стр.14+Ф.F3r разд.3 стл.21 стр.14</t>
  </si>
  <si>
    <t>Ф.F3r разд.3 сумма стл.1-2 стр.140=Ф.F3r разд.3 стл.17 стр.140+Ф.F3r разд.3 стл.19 стр.140+Ф.F3r разд.3 стл.21 стр.140</t>
  </si>
  <si>
    <t>Ф.F3r разд.3 сумма стл.1-2 стр.141=Ф.F3r разд.3 стл.17 стр.141+Ф.F3r разд.3 стл.19 стр.141+Ф.F3r разд.3 стл.21 стр.141</t>
  </si>
  <si>
    <t>Ф.F3r разд.3 сумма стл.1-2 стр.142=Ф.F3r разд.3 стл.17 стр.142+Ф.F3r разд.3 стл.19 стр.142+Ф.F3r разд.3 стл.21 стр.142</t>
  </si>
  <si>
    <t>Ф.F3r разд.3 сумма стл.1-2 стр.143=Ф.F3r разд.3 стл.17 стр.143+Ф.F3r разд.3 стл.19 стр.143+Ф.F3r разд.3 стл.21 стр.143</t>
  </si>
  <si>
    <t>Ф.F3r разд.3 сумма стл.1-2 стр.144=Ф.F3r разд.3 стл.17 стр.144+Ф.F3r разд.3 стл.19 стр.144+Ф.F3r разд.3 стл.21 стр.144</t>
  </si>
  <si>
    <t>Ф.F3r разд.3 сумма стл.1-2 стр.145=Ф.F3r разд.3 стл.17 стр.145+Ф.F3r разд.3 стл.19 стр.145+Ф.F3r разд.3 стл.21 стр.145</t>
  </si>
  <si>
    <t>Ф.F3r разд.3 сумма стл.1-2 стр.146=Ф.F3r разд.3 стл.17 стр.146+Ф.F3r разд.3 стл.19 стр.146+Ф.F3r разд.3 стл.21 стр.146</t>
  </si>
  <si>
    <t>Ф.F3r разд.3 сумма стл.1-2 стр.147=Ф.F3r разд.3 стл.17 стр.147+Ф.F3r разд.3 стл.19 стр.147+Ф.F3r разд.3 стл.21 стр.147</t>
  </si>
  <si>
    <t>Ф.F3r разд.3 сумма стл.1-2 стр.148=Ф.F3r разд.3 стл.17 стр.148+Ф.F3r разд.3 стл.19 стр.148+Ф.F3r разд.3 стл.21 стр.148</t>
  </si>
  <si>
    <t>Ф.F3r разд.3 сумма стл.1-2 стр.149=Ф.F3r разд.3 стл.17 стр.149+Ф.F3r разд.3 стл.19 стр.149+Ф.F3r разд.3 стл.21 стр.149</t>
  </si>
  <si>
    <t>Ф.F3r разд.3 сумма стл.1-2 стр.15=Ф.F3r разд.3 стл.17 стр.15+Ф.F3r разд.3 стл.19 стр.15+Ф.F3r разд.3 стл.21 стр.15</t>
  </si>
  <si>
    <t>Ф.F3r разд.3 сумма стл.1-2 стр.150=Ф.F3r разд.3 стл.17 стр.150+Ф.F3r разд.3 стл.19 стр.150+Ф.F3r разд.3 стл.21 стр.150</t>
  </si>
  <si>
    <t>Ф.F3r разд.3 сумма стл.1-2 стр.151=Ф.F3r разд.3 стл.17 стр.151+Ф.F3r разд.3 стл.19 стр.151+Ф.F3r разд.3 стл.21 стр.151</t>
  </si>
  <si>
    <t>Ф.F3r разд.3 сумма стл.1-2 стр.152=Ф.F3r разд.3 стл.17 стр.152+Ф.F3r разд.3 стл.19 стр.152+Ф.F3r разд.3 стл.21 стр.152</t>
  </si>
  <si>
    <t>Ф.F3r разд.3 сумма стл.1-2 стр.153=Ф.F3r разд.3 стл.17 стр.153+Ф.F3r разд.3 стл.19 стр.153+Ф.F3r разд.3 стл.21 стр.153</t>
  </si>
  <si>
    <t>Ф.F3r разд.3 сумма стл.1-2 стр.154=Ф.F3r разд.3 стл.17 стр.154+Ф.F3r разд.3 стл.19 стр.154+Ф.F3r разд.3 стл.21 стр.154</t>
  </si>
  <si>
    <t>Ф.F3r разд.3 сумма стл.1-2 стр.155=Ф.F3r разд.3 стл.17 стр.155+Ф.F3r разд.3 стл.19 стр.155+Ф.F3r разд.3 стл.21 стр.155</t>
  </si>
  <si>
    <t>Ф.F3r разд.3 сумма стл.1-2 стр.156=Ф.F3r разд.3 стл.17 стр.156+Ф.F3r разд.3 стл.19 стр.156+Ф.F3r разд.3 стл.21 стр.156</t>
  </si>
  <si>
    <t>Ф.F3r разд.3 сумма стл.1-2 стр.157=Ф.F3r разд.3 стл.17 стр.157+Ф.F3r разд.3 стл.19 стр.157+Ф.F3r разд.3 стл.21 стр.157</t>
  </si>
  <si>
    <t>Ф.F3r разд.3 сумма стл.1-2 стр.158=Ф.F3r разд.3 стл.17 стр.158+Ф.F3r разд.3 стл.19 стр.158+Ф.F3r разд.3 стл.21 стр.158</t>
  </si>
  <si>
    <t>Ф.F3r разд.3 сумма стл.1-2 стр.159=Ф.F3r разд.3 стл.17 стр.159+Ф.F3r разд.3 стл.19 стр.159+Ф.F3r разд.3 стл.21 стр.159</t>
  </si>
  <si>
    <t>Ф.F3r разд.3 сумма стл.1-2 стр.16=Ф.F3r разд.3 стл.17 стр.16+Ф.F3r разд.3 стл.19 стр.16+Ф.F3r разд.3 стл.21 стр.16</t>
  </si>
  <si>
    <t>Ф.F3r разд.3 сумма стл.1-2 стр.160=Ф.F3r разд.3 стл.17 стр.160+Ф.F3r разд.3 стл.19 стр.160+Ф.F3r разд.3 стл.21 стр.160</t>
  </si>
  <si>
    <t>Ф.F3r разд.3 сумма стл.1-2 стр.161=Ф.F3r разд.3 стл.17 стр.161+Ф.F3r разд.3 стл.19 стр.161+Ф.F3r разд.3 стл.21 стр.161</t>
  </si>
  <si>
    <t>Ф.F3r разд.3 сумма стл.1-2 стр.162=Ф.F3r разд.3 стл.17 стр.162+Ф.F3r разд.3 стл.19 стр.162+Ф.F3r разд.3 стл.21 стр.162</t>
  </si>
  <si>
    <t>Ф.F3r разд.3 сумма стл.1-2 стр.163=Ф.F3r разд.3 стл.17 стр.163+Ф.F3r разд.3 стл.19 стр.163+Ф.F3r разд.3 стл.21 стр.163</t>
  </si>
  <si>
    <t>Ф.F3r разд.3 сумма стл.1-2 стр.164=Ф.F3r разд.3 стл.17 стр.164+Ф.F3r разд.3 стл.19 стр.164+Ф.F3r разд.3 стл.21 стр.164</t>
  </si>
  <si>
    <t>Ф.F3r разд.3 сумма стл.1-2 стр.165=Ф.F3r разд.3 стл.17 стр.165+Ф.F3r разд.3 стл.19 стр.165+Ф.F3r разд.3 стл.21 стр.165</t>
  </si>
  <si>
    <t>Ф.F3r разд.3 сумма стл.1-2 стр.166=Ф.F3r разд.3 стл.17 стр.166+Ф.F3r разд.3 стл.19 стр.166+Ф.F3r разд.3 стл.21 стр.166</t>
  </si>
  <si>
    <t>Ф.F3r разд.3 сумма стл.1-2 стр.167=Ф.F3r разд.3 стл.17 стр.167+Ф.F3r разд.3 стл.19 стр.167+Ф.F3r разд.3 стл.21 стр.167</t>
  </si>
  <si>
    <t>Ф.F3r разд.3 сумма стл.1-2 стр.168=Ф.F3r разд.3 стл.17 стр.168+Ф.F3r разд.3 стл.19 стр.168+Ф.F3r разд.3 стл.21 стр.168</t>
  </si>
  <si>
    <t>Ф.F3r разд.3 сумма стл.1-2 стр.169=Ф.F3r разд.3 стл.17 стр.169+Ф.F3r разд.3 стл.19 стр.169+Ф.F3r разд.3 стл.21 стр.169</t>
  </si>
  <si>
    <t>Ф.F3r разд.3 сумма стл.1-2 стр.17=Ф.F3r разд.3 стл.17 стр.17+Ф.F3r разд.3 стл.19 стр.17+Ф.F3r разд.3 стл.21 стр.17</t>
  </si>
  <si>
    <t>Ф.F3r разд.3 сумма стл.1-2 стр.170=Ф.F3r разд.3 стл.17 стр.170+Ф.F3r разд.3 стл.19 стр.170+Ф.F3r разд.3 стл.21 стр.170</t>
  </si>
  <si>
    <t>Ф.F3r разд.3 сумма стл.1-2 стр.171=Ф.F3r разд.3 стл.17 стр.171+Ф.F3r разд.3 стл.19 стр.171+Ф.F3r разд.3 стл.21 стр.171</t>
  </si>
  <si>
    <t>Ф.F3r разд.3 сумма стл.1-2 стр.172=Ф.F3r разд.3 стл.17 стр.172+Ф.F3r разд.3 стл.19 стр.172+Ф.F3r разд.3 стл.21 стр.172</t>
  </si>
  <si>
    <t>Ф.F3r разд.3 сумма стл.1-2 стр.173=Ф.F3r разд.3 стл.17 стр.173+Ф.F3r разд.3 стл.19 стр.173+Ф.F3r разд.3 стл.21 стр.173</t>
  </si>
  <si>
    <t>Ф.F3r разд.3 сумма стл.1-2 стр.174=Ф.F3r разд.3 стл.17 стр.174+Ф.F3r разд.3 стл.19 стр.174+Ф.F3r разд.3 стл.21 стр.174</t>
  </si>
  <si>
    <t>Ф.F3r разд.3 сумма стл.1-2 стр.175=Ф.F3r разд.3 стл.17 стр.175+Ф.F3r разд.3 стл.19 стр.175+Ф.F3r разд.3 стл.21 стр.175</t>
  </si>
  <si>
    <t>Ф.F3r разд.3 сумма стл.1-2 стр.176=Ф.F3r разд.3 стл.17 стр.176+Ф.F3r разд.3 стл.19 стр.176+Ф.F3r разд.3 стл.21 стр.176</t>
  </si>
  <si>
    <t>Ф.F3r разд.3 сумма стл.1-2 стр.177=Ф.F3r разд.3 стл.17 стр.177+Ф.F3r разд.3 стл.19 стр.177+Ф.F3r разд.3 стл.21 стр.177</t>
  </si>
  <si>
    <t>Ф.F3r разд.3 сумма стл.1-2 стр.178=Ф.F3r разд.3 стл.17 стр.178+Ф.F3r разд.3 стл.19 стр.178+Ф.F3r разд.3 стл.21 стр.178</t>
  </si>
  <si>
    <t>Ф.F3r разд.3 сумма стл.1-2 стр.179=Ф.F3r разд.3 стл.17 стр.179+Ф.F3r разд.3 стл.19 стр.179+Ф.F3r разд.3 стл.21 стр.179</t>
  </si>
  <si>
    <t>Ф.F3r разд.3 сумма стл.1-2 стр.18=Ф.F3r разд.3 стл.17 стр.18+Ф.F3r разд.3 стл.19 стр.18+Ф.F3r разд.3 стл.21 стр.18</t>
  </si>
  <si>
    <t>Ф.F3r разд.3 сумма стл.1-2 стр.180=Ф.F3r разд.3 стл.17 стр.180+Ф.F3r разд.3 стл.19 стр.180+Ф.F3r разд.3 стл.21 стр.180</t>
  </si>
  <si>
    <t>Ф.F3r разд.3 сумма стл.1-2 стр.181=Ф.F3r разд.3 стл.17 стр.181+Ф.F3r разд.3 стл.19 стр.181+Ф.F3r разд.3 стл.21 стр.181</t>
  </si>
  <si>
    <t>Ф.F3r разд.3 сумма стл.1-2 стр.182=Ф.F3r разд.3 стл.17 стр.182+Ф.F3r разд.3 стл.19 стр.182+Ф.F3r разд.3 стл.21 стр.182</t>
  </si>
  <si>
    <t>Ф.F3r разд.3 сумма стл.1-2 стр.183=Ф.F3r разд.3 стл.17 стр.183+Ф.F3r разд.3 стл.19 стр.183+Ф.F3r разд.3 стл.21 стр.183</t>
  </si>
  <si>
    <t>Ф.F3r разд.3 сумма стл.1-2 стр.184=Ф.F3r разд.3 стл.17 стр.184+Ф.F3r разд.3 стл.19 стр.184+Ф.F3r разд.3 стл.21 стр.184</t>
  </si>
  <si>
    <t>Ф.F3r разд.3 сумма стл.1-2 стр.185=Ф.F3r разд.3 стл.17 стр.185+Ф.F3r разд.3 стл.19 стр.185+Ф.F3r разд.3 стл.21 стр.185</t>
  </si>
  <si>
    <t>Ф.F3r разд.3 сумма стл.1-2 стр.186=Ф.F3r разд.3 стл.17 стр.186+Ф.F3r разд.3 стл.19 стр.186+Ф.F3r разд.3 стл.21 стр.186</t>
  </si>
  <si>
    <t>Ф.F3r разд.3 сумма стл.1-2 стр.187=Ф.F3r разд.3 стл.17 стр.187+Ф.F3r разд.3 стл.19 стр.187+Ф.F3r разд.3 стл.21 стр.187</t>
  </si>
  <si>
    <t>Ф.F3r разд.3 сумма стл.1-2 стр.188=Ф.F3r разд.3 стл.17 стр.188+Ф.F3r разд.3 стл.19 стр.188+Ф.F3r разд.3 стл.21 стр.188</t>
  </si>
  <si>
    <t>Ф.F3r разд.3 сумма стл.1-2 стр.189=Ф.F3r разд.3 стл.17 стр.189+Ф.F3r разд.3 стл.19 стр.189+Ф.F3r разд.3 стл.21 стр.189</t>
  </si>
  <si>
    <t>Ф.F3r разд.3 сумма стл.1-2 стр.19=Ф.F3r разд.3 стл.17 стр.19+Ф.F3r разд.3 стл.19 стр.19+Ф.F3r разд.3 стл.21 стр.19</t>
  </si>
  <si>
    <t>Ф.F3r разд.3 сумма стл.1-2 стр.190=Ф.F3r разд.3 стл.17 стр.190+Ф.F3r разд.3 стл.19 стр.190+Ф.F3r разд.3 стл.21 стр.190</t>
  </si>
  <si>
    <t>Ф.F3r разд.3 сумма стл.1-2 стр.191=Ф.F3r разд.3 стл.17 стр.191+Ф.F3r разд.3 стл.19 стр.191+Ф.F3r разд.3 стл.21 стр.191</t>
  </si>
  <si>
    <t>Ф.F3r разд.3 сумма стл.1-2 стр.192=Ф.F3r разд.3 стл.17 стр.192+Ф.F3r разд.3 стл.19 стр.192+Ф.F3r разд.3 стл.21 стр.192</t>
  </si>
  <si>
    <t>Ф.F3r разд.3 сумма стл.1-2 стр.193=Ф.F3r разд.3 стл.17 стр.193+Ф.F3r разд.3 стл.19 стр.193+Ф.F3r разд.3 стл.21 стр.193</t>
  </si>
  <si>
    <t>Ф.F3r разд.3 сумма стл.1-2 стр.194=Ф.F3r разд.3 стл.17 стр.194+Ф.F3r разд.3 стл.19 стр.194+Ф.F3r разд.3 стл.21 стр.194</t>
  </si>
  <si>
    <t>Ф.F3r разд.3 сумма стл.1-2 стр.195=Ф.F3r разд.3 стл.17 стр.195+Ф.F3r разд.3 стл.19 стр.195+Ф.F3r разд.3 стл.21 стр.195</t>
  </si>
  <si>
    <t>Ф.F3r разд.3 сумма стл.1-2 стр.196=Ф.F3r разд.3 стл.17 стр.196+Ф.F3r разд.3 стл.19 стр.196+Ф.F3r разд.3 стл.21 стр.196</t>
  </si>
  <si>
    <t>Ф.F3r разд.3 сумма стл.1-2 стр.197=Ф.F3r разд.3 стл.17 стр.197+Ф.F3r разд.3 стл.19 стр.197+Ф.F3r разд.3 стл.21 стр.197</t>
  </si>
  <si>
    <t>Ф.F3r разд.3 сумма стл.1-2 стр.198=Ф.F3r разд.3 стл.17 стр.198+Ф.F3r разд.3 стл.19 стр.198+Ф.F3r разд.3 стл.21 стр.198</t>
  </si>
  <si>
    <t>Ф.F3r разд.3 сумма стл.1-2 стр.199=Ф.F3r разд.3 стл.17 стр.199+Ф.F3r разд.3 стл.19 стр.199+Ф.F3r разд.3 стл.21 стр.199</t>
  </si>
  <si>
    <t>Ф.F3r разд.3 сумма стл.1-2 стр.2=Ф.F3r разд.3 стл.17 стр.2+Ф.F3r разд.3 стл.19 стр.2+Ф.F3r разд.3 стл.21 стр.2</t>
  </si>
  <si>
    <t>Ф.F3r разд.3 сумма стл.1-2 стр.20=Ф.F3r разд.3 стл.17 стр.20+Ф.F3r разд.3 стл.19 стр.20+Ф.F3r разд.3 стл.21 стр.20</t>
  </si>
  <si>
    <t>Ф.F3r разд.3 сумма стл.1-2 стр.200=Ф.F3r разд.3 стл.17 стр.200+Ф.F3r разд.3 стл.19 стр.200+Ф.F3r разд.3 стл.21 стр.200</t>
  </si>
  <si>
    <t>Ф.F3r разд.3 сумма стл.1-2 стр.201=Ф.F3r разд.3 стл.17 стр.201+Ф.F3r разд.3 стл.19 стр.201+Ф.F3r разд.3 стл.21 стр.201</t>
  </si>
  <si>
    <t>Ф.F3r разд.3 сумма стл.1-2 стр.202=Ф.F3r разд.3 стл.17 стр.202+Ф.F3r разд.3 стл.19 стр.202+Ф.F3r разд.3 стл.21 стр.202</t>
  </si>
  <si>
    <t>Ф.F3r разд.3 сумма стл.1-2 стр.203=Ф.F3r разд.3 стл.17 стр.203+Ф.F3r разд.3 стл.19 стр.203+Ф.F3r разд.3 стл.21 стр.203</t>
  </si>
  <si>
    <t>Ф.F3r разд.3 сумма стл.1-2 стр.204=Ф.F3r разд.3 стл.17 стр.204+Ф.F3r разд.3 стл.19 стр.204+Ф.F3r разд.3 стл.21 стр.204</t>
  </si>
  <si>
    <t>Ф.F3r разд.3 сумма стл.1-2 стр.205=Ф.F3r разд.3 стл.17 стр.205+Ф.F3r разд.3 стл.19 стр.205+Ф.F3r разд.3 стл.21 стр.205</t>
  </si>
  <si>
    <t>Ф.F3r разд.3 сумма стл.1-2 стр.206=Ф.F3r разд.3 стл.17 стр.206+Ф.F3r разд.3 стл.19 стр.206+Ф.F3r разд.3 стл.21 стр.206</t>
  </si>
  <si>
    <t>Ф.F3r разд.3 сумма стл.1-2 стр.207=Ф.F3r разд.3 стл.17 стр.207+Ф.F3r разд.3 стл.19 стр.207+Ф.F3r разд.3 стл.21 стр.207</t>
  </si>
  <si>
    <t>Ф.F3r разд.3 сумма стл.1-2 стр.208=Ф.F3r разд.3 стл.17 стр.208+Ф.F3r разд.3 стл.19 стр.208+Ф.F3r разд.3 стл.21 стр.208</t>
  </si>
  <si>
    <t>Ф.F3r разд.3 сумма стл.1-2 стр.209=Ф.F3r разд.3 стл.17 стр.209+Ф.F3r разд.3 стл.19 стр.209+Ф.F3r разд.3 стл.21 стр.209</t>
  </si>
  <si>
    <t>Ф.F3r разд.3 сумма стл.1-2 стр.21=Ф.F3r разд.3 стл.17 стр.21+Ф.F3r разд.3 стл.19 стр.21+Ф.F3r разд.3 стл.21 стр.21</t>
  </si>
  <si>
    <t>Ф.F3r разд.3 сумма стл.1-2 стр.210=Ф.F3r разд.3 стл.17 стр.210+Ф.F3r разд.3 стл.19 стр.210+Ф.F3r разд.3 стл.21 стр.210</t>
  </si>
  <si>
    <t>Ф.F3r разд.3 сумма стл.1-2 стр.211=Ф.F3r разд.3 стл.17 стр.211+Ф.F3r разд.3 стл.19 стр.211+Ф.F3r разд.3 стл.21 стр.211</t>
  </si>
  <si>
    <t>Ф.F3r разд.3 сумма стл.1-2 стр.212=Ф.F3r разд.3 стл.17 стр.212+Ф.F3r разд.3 стл.19 стр.212+Ф.F3r разд.3 стл.21 стр.212</t>
  </si>
  <si>
    <t>Ф.F3r разд.3 сумма стл.1-2 стр.213=Ф.F3r разд.3 стл.17 стр.213+Ф.F3r разд.3 стл.19 стр.213+Ф.F3r разд.3 стл.21 стр.213</t>
  </si>
  <si>
    <t>Ф.F3r разд.3 сумма стл.1-2 стр.214=Ф.F3r разд.3 стл.17 стр.214+Ф.F3r разд.3 стл.19 стр.214+Ф.F3r разд.3 стл.21 стр.214</t>
  </si>
  <si>
    <t>Ф.F3r разд.3 сумма стл.1-2 стр.215=Ф.F3r разд.3 стл.17 стр.215+Ф.F3r разд.3 стл.19 стр.215+Ф.F3r разд.3 стл.21 стр.215</t>
  </si>
  <si>
    <t>Ф.F3r разд.3 сумма стл.1-2 стр.216=Ф.F3r разд.3 стл.17 стр.216+Ф.F3r разд.3 стл.19 стр.216+Ф.F3r разд.3 стл.21 стр.216</t>
  </si>
  <si>
    <t>Ф.F3r разд.3 сумма стл.1-2 стр.217=Ф.F3r разд.3 стл.17 стр.217+Ф.F3r разд.3 стл.19 стр.217+Ф.F3r разд.3 стл.21 стр.217</t>
  </si>
  <si>
    <t>Ф.F3r разд.3 сумма стл.1-2 стр.218=Ф.F3r разд.3 стл.17 стр.218+Ф.F3r разд.3 стл.19 стр.218+Ф.F3r разд.3 стл.21 стр.218</t>
  </si>
  <si>
    <t>Ф.F3r разд.3 сумма стл.1-2 стр.219=Ф.F3r разд.3 стл.17 стр.219+Ф.F3r разд.3 стл.19 стр.219+Ф.F3r разд.3 стл.21 стр.219</t>
  </si>
  <si>
    <t>Ф.F3r разд.3 сумма стл.1-2 стр.22=Ф.F3r разд.3 стл.17 стр.22+Ф.F3r разд.3 стл.19 стр.22+Ф.F3r разд.3 стл.21 стр.22</t>
  </si>
  <si>
    <t>Ф.F3r разд.3 сумма стл.1-2 стр.220=Ф.F3r разд.3 стл.17 стр.220+Ф.F3r разд.3 стл.19 стр.220+Ф.F3r разд.3 стл.21 стр.220</t>
  </si>
  <si>
    <t>Ф.F3r разд.3 сумма стл.1-2 стр.221=Ф.F3r разд.3 стл.17 стр.221+Ф.F3r разд.3 стл.19 стр.221+Ф.F3r разд.3 стл.21 стр.221</t>
  </si>
  <si>
    <t>Ф.F3r разд.3 сумма стл.1-2 стр.222=Ф.F3r разд.3 стл.17 стр.222+Ф.F3r разд.3 стл.19 стр.222+Ф.F3r разд.3 стл.21 стр.222</t>
  </si>
  <si>
    <t>Ф.F3r разд.3 сумма стл.1-2 стр.223=Ф.F3r разд.3 стл.17 стр.223+Ф.F3r разд.3 стл.19 стр.223+Ф.F3r разд.3 стл.21 стр.223</t>
  </si>
  <si>
    <t>Ф.F3r разд.3 сумма стл.1-2 стр.224=Ф.F3r разд.3 стл.17 стр.224+Ф.F3r разд.3 стл.19 стр.224+Ф.F3r разд.3 стл.21 стр.224</t>
  </si>
  <si>
    <t>Ф.F3r разд.3 сумма стл.1-2 стр.225=Ф.F3r разд.3 стл.17 стр.225+Ф.F3r разд.3 стл.19 стр.225+Ф.F3r разд.3 стл.21 стр.225</t>
  </si>
  <si>
    <t>Ф.F3r разд.3 сумма стл.1-2 стр.226=Ф.F3r разд.3 стл.17 стр.226+Ф.F3r разд.3 стл.19 стр.226+Ф.F3r разд.3 стл.21 стр.226</t>
  </si>
  <si>
    <t>Ф.F3r разд.3 сумма стл.1-2 стр.227=Ф.F3r разд.3 стл.17 стр.227+Ф.F3r разд.3 стл.19 стр.227+Ф.F3r разд.3 стл.21 стр.227</t>
  </si>
  <si>
    <t>Ф.F3r разд.3 сумма стл.1-2 стр.228=Ф.F3r разд.3 стл.17 стр.228+Ф.F3r разд.3 стл.19 стр.228+Ф.F3r разд.3 стл.21 стр.228</t>
  </si>
  <si>
    <t>Ф.F3r разд.3 сумма стл.1-2 стр.229=Ф.F3r разд.3 стл.17 стр.229+Ф.F3r разд.3 стл.19 стр.229+Ф.F3r разд.3 стл.21 стр.229</t>
  </si>
  <si>
    <t>Ф.F3r разд.3 сумма стл.1-2 стр.23=Ф.F3r разд.3 стл.17 стр.23+Ф.F3r разд.3 стл.19 стр.23+Ф.F3r разд.3 стл.21 стр.23</t>
  </si>
  <si>
    <t>Ф.F3r разд.3 сумма стл.1-2 стр.230=Ф.F3r разд.3 стл.17 стр.230+Ф.F3r разд.3 стл.19 стр.230+Ф.F3r разд.3 стл.21 стр.230</t>
  </si>
  <si>
    <t>Ф.F3r разд.3 сумма стл.1-2 стр.231=Ф.F3r разд.3 стл.17 стр.231+Ф.F3r разд.3 стл.19 стр.231+Ф.F3r разд.3 стл.21 стр.231</t>
  </si>
  <si>
    <t>Ф.F3r разд.3 сумма стл.1-2 стр.232=Ф.F3r разд.3 стл.17 стр.232+Ф.F3r разд.3 стл.19 стр.232+Ф.F3r разд.3 стл.21 стр.232</t>
  </si>
  <si>
    <t>Ф.F3r разд.3 сумма стл.1-2 стр.233=Ф.F3r разд.3 стл.17 стр.233+Ф.F3r разд.3 стл.19 стр.233+Ф.F3r разд.3 стл.21 стр.233</t>
  </si>
  <si>
    <t>Ф.F3r разд.3 сумма стл.1-2 стр.234=Ф.F3r разд.3 стл.17 стр.234+Ф.F3r разд.3 стл.19 стр.234+Ф.F3r разд.3 стл.21 стр.234</t>
  </si>
  <si>
    <t>Ф.F3r разд.3 сумма стл.1-2 стр.235=Ф.F3r разд.3 стл.17 стр.235+Ф.F3r разд.3 стл.19 стр.235+Ф.F3r разд.3 стл.21 стр.235</t>
  </si>
  <si>
    <t>Ф.F3r разд.3 сумма стл.1-2 стр.236=Ф.F3r разд.3 стл.17 стр.236+Ф.F3r разд.3 стл.19 стр.236+Ф.F3r разд.3 стл.21 стр.236</t>
  </si>
  <si>
    <t>Ф.F3r разд.3 сумма стл.1-2 стр.237=Ф.F3r разд.3 стл.17 стр.237+Ф.F3r разд.3 стл.19 стр.237+Ф.F3r разд.3 стл.21 стр.237</t>
  </si>
  <si>
    <t>Ф.F3r разд.3 сумма стл.1-2 стр.238=Ф.F3r разд.3 стл.17 стр.238+Ф.F3r разд.3 стл.19 стр.238+Ф.F3r разд.3 стл.21 стр.238</t>
  </si>
  <si>
    <t>Ф.F3r разд.3 сумма стл.1-2 стр.239=Ф.F3r разд.3 стл.17 стр.239+Ф.F3r разд.3 стл.19 стр.239+Ф.F3r разд.3 стл.21 стр.239</t>
  </si>
  <si>
    <t>Ф.F3r разд.3 сумма стл.1-2 стр.24=Ф.F3r разд.3 стл.17 стр.24+Ф.F3r разд.3 стл.19 стр.24+Ф.F3r разд.3 стл.21 стр.24</t>
  </si>
  <si>
    <t>Ф.F3r разд.3 сумма стл.1-2 стр.240=Ф.F3r разд.3 стл.17 стр.240+Ф.F3r разд.3 стл.19 стр.240+Ф.F3r разд.3 стл.21 стр.240</t>
  </si>
  <si>
    <t>Ф.F3r разд.3 сумма стл.1-2 стр.241=Ф.F3r разд.3 стл.17 стр.241+Ф.F3r разд.3 стл.19 стр.241+Ф.F3r разд.3 стл.21 стр.241</t>
  </si>
  <si>
    <t>Ф.F3r разд.3 сумма стл.1-2 стр.242=Ф.F3r разд.3 стл.17 стр.242+Ф.F3r разд.3 стл.19 стр.242+Ф.F3r разд.3 стл.21 стр.242</t>
  </si>
  <si>
    <t>Ф.F3r разд.3 сумма стл.1-2 стр.243=Ф.F3r разд.3 стл.17 стр.243+Ф.F3r разд.3 стл.19 стр.243+Ф.F3r разд.3 стл.21 стр.243</t>
  </si>
  <si>
    <t>Ф.F3r разд.3 сумма стл.1-2 стр.244=Ф.F3r разд.3 стл.17 стр.244+Ф.F3r разд.3 стл.19 стр.244+Ф.F3r разд.3 стл.21 стр.244</t>
  </si>
  <si>
    <t>Ф.F3r разд.3 сумма стл.1-2 стр.245=Ф.F3r разд.3 стл.17 стр.245+Ф.F3r разд.3 стл.19 стр.245+Ф.F3r разд.3 стл.21 стр.245</t>
  </si>
  <si>
    <t>Ф.F3r разд.3 сумма стл.1-2 стр.246=Ф.F3r разд.3 стл.17 стр.246+Ф.F3r разд.3 стл.19 стр.246+Ф.F3r разд.3 стл.21 стр.246</t>
  </si>
  <si>
    <t>Ф.F3r разд.3 сумма стл.1-2 стр.247=Ф.F3r разд.3 стл.17 стр.247+Ф.F3r разд.3 стл.19 стр.247+Ф.F3r разд.3 стл.21 стр.247</t>
  </si>
  <si>
    <t>Ф.F3r разд.3 сумма стл.1-2 стр.248=Ф.F3r разд.3 стл.17 стр.248+Ф.F3r разд.3 стл.19 стр.248+Ф.F3r разд.3 стл.21 стр.248</t>
  </si>
  <si>
    <t>Ф.F3r разд.3 сумма стл.1-2 стр.249=Ф.F3r разд.3 стл.17 стр.249+Ф.F3r разд.3 стл.19 стр.249+Ф.F3r разд.3 стл.21 стр.249</t>
  </si>
  <si>
    <t>Ф.F3r разд.3 сумма стл.1-2 стр.25=Ф.F3r разд.3 стл.17 стр.25+Ф.F3r разд.3 стл.19 стр.25+Ф.F3r разд.3 стл.21 стр.25</t>
  </si>
  <si>
    <t>Ф.F3r разд.3 сумма стл.1-2 стр.250=Ф.F3r разд.3 стл.17 стр.250+Ф.F3r разд.3 стл.19 стр.250+Ф.F3r разд.3 стл.21 стр.250</t>
  </si>
  <si>
    <t>Ф.F3r разд.3 сумма стл.1-2 стр.251=Ф.F3r разд.3 стл.17 стр.251+Ф.F3r разд.3 стл.19 стр.251+Ф.F3r разд.3 стл.21 стр.251</t>
  </si>
  <si>
    <t>Ф.F3r разд.3 сумма стл.1-2 стр.252=Ф.F3r разд.3 стл.17 стр.252+Ф.F3r разд.3 стл.19 стр.252+Ф.F3r разд.3 стл.21 стр.252</t>
  </si>
  <si>
    <t>Ф.F3r разд.3 сумма стл.1-2 стр.253=Ф.F3r разд.3 стл.17 стр.253+Ф.F3r разд.3 стл.19 стр.253+Ф.F3r разд.3 стл.21 стр.253</t>
  </si>
  <si>
    <t>Ф.F3r разд.3 сумма стл.1-2 стр.254=Ф.F3r разд.3 стл.17 стр.254+Ф.F3r разд.3 стл.19 стр.254+Ф.F3r разд.3 стл.21 стр.254</t>
  </si>
  <si>
    <t>Ф.F3r разд.3 сумма стл.1-2 стр.255=Ф.F3r разд.3 стл.17 стр.255+Ф.F3r разд.3 стл.19 стр.255+Ф.F3r разд.3 стл.21 стр.255</t>
  </si>
  <si>
    <t>Ф.F3r разд.3 сумма стл.1-2 стр.256=Ф.F3r разд.3 стл.17 стр.256+Ф.F3r разд.3 стл.19 стр.256+Ф.F3r разд.3 стл.21 стр.256</t>
  </si>
  <si>
    <t>Ф.F3r разд.3 сумма стл.1-2 стр.257=Ф.F3r разд.3 стл.17 стр.257+Ф.F3r разд.3 стл.19 стр.257+Ф.F3r разд.3 стл.21 стр.257</t>
  </si>
  <si>
    <t>Ф.F3r разд.3 сумма стл.1-2 стр.258=Ф.F3r разд.3 стл.17 стр.258+Ф.F3r разд.3 стл.19 стр.258+Ф.F3r разд.3 стл.21 стр.258</t>
  </si>
  <si>
    <t>Ф.F3r разд.3 сумма стл.1-2 стр.259=Ф.F3r разд.3 стл.17 стр.259+Ф.F3r разд.3 стл.19 стр.259+Ф.F3r разд.3 стл.21 стр.259</t>
  </si>
  <si>
    <t>Ф.F3r разд.3 сумма стл.1-2 стр.26=Ф.F3r разд.3 стл.17 стр.26+Ф.F3r разд.3 стл.19 стр.26+Ф.F3r разд.3 стл.21 стр.26</t>
  </si>
  <si>
    <t>Ф.F3r разд.3 сумма стл.1-2 стр.260=Ф.F3r разд.3 стл.17 стр.260+Ф.F3r разд.3 стл.19 стр.260+Ф.F3r разд.3 стл.21 стр.260</t>
  </si>
  <si>
    <t>Ф.F3r разд.3 сумма стл.1-2 стр.261=Ф.F3r разд.3 стл.17 стр.261+Ф.F3r разд.3 стл.19 стр.261+Ф.F3r разд.3 стл.21 стр.261</t>
  </si>
  <si>
    <t>Ф.F3r разд.3 сумма стл.1-2 стр.262=Ф.F3r разд.3 стл.17 стр.262+Ф.F3r разд.3 стл.19 стр.262+Ф.F3r разд.3 стл.21 стр.262</t>
  </si>
  <si>
    <t>Ф.F3r разд.3 сумма стл.1-2 стр.263=Ф.F3r разд.3 стл.17 стр.263+Ф.F3r разд.3 стл.19 стр.263+Ф.F3r разд.3 стл.21 стр.263</t>
  </si>
  <si>
    <t>Ф.F3r разд.3 сумма стл.1-2 стр.264=Ф.F3r разд.3 стл.17 стр.264+Ф.F3r разд.3 стл.19 стр.264+Ф.F3r разд.3 стл.21 стр.264</t>
  </si>
  <si>
    <t>Ф.F3r разд.3 сумма стл.1-2 стр.265=Ф.F3r разд.3 стл.17 стр.265+Ф.F3r разд.3 стл.19 стр.265+Ф.F3r разд.3 стл.21 стр.265</t>
  </si>
  <si>
    <t>Ф.F3r разд.3 сумма стл.1-2 стр.266=Ф.F3r разд.3 стл.17 стр.266+Ф.F3r разд.3 стл.19 стр.266+Ф.F3r разд.3 стл.21 стр.266</t>
  </si>
  <si>
    <t>Ф.F3r разд.3 сумма стл.1-2 стр.267=Ф.F3r разд.3 стл.17 стр.267+Ф.F3r разд.3 стл.19 стр.267+Ф.F3r разд.3 стл.21 стр.267</t>
  </si>
  <si>
    <t>Ф.F3r разд.3 сумма стл.1-2 стр.268=Ф.F3r разд.3 стл.17 стр.268+Ф.F3r разд.3 стл.19 стр.268+Ф.F3r разд.3 стл.21 стр.268</t>
  </si>
  <si>
    <t>Ф.F3r разд.3 сумма стл.1-2 стр.269=Ф.F3r разд.3 стл.17 стр.269+Ф.F3r разд.3 стл.19 стр.269+Ф.F3r разд.3 стл.21 стр.269</t>
  </si>
  <si>
    <t>Ф.F3r разд.3 сумма стл.1-2 стр.27=Ф.F3r разд.3 стл.17 стр.27+Ф.F3r разд.3 стл.19 стр.27+Ф.F3r разд.3 стл.21 стр.27</t>
  </si>
  <si>
    <t>Ф.F3r разд.3 сумма стл.1-2 стр.270=Ф.F3r разд.3 стл.17 стр.270+Ф.F3r разд.3 стл.19 стр.270+Ф.F3r разд.3 стл.21 стр.270</t>
  </si>
  <si>
    <t>Ф.F3r разд.3 сумма стл.1-2 стр.271=Ф.F3r разд.3 стл.17 стр.271+Ф.F3r разд.3 стл.19 стр.271+Ф.F3r разд.3 стл.21 стр.271</t>
  </si>
  <si>
    <t>Ф.F3r разд.3 сумма стл.1-2 стр.272=Ф.F3r разд.3 стл.17 стр.272+Ф.F3r разд.3 стл.19 стр.272+Ф.F3r разд.3 стл.21 стр.272</t>
  </si>
  <si>
    <t>Ф.F3r разд.3 сумма стл.1-2 стр.273=Ф.F3r разд.3 стл.17 стр.273+Ф.F3r разд.3 стл.19 стр.273+Ф.F3r разд.3 стл.21 стр.273</t>
  </si>
  <si>
    <t>Ф.F3r разд.3 сумма стл.1-2 стр.274=Ф.F3r разд.3 стл.17 стр.274+Ф.F3r разд.3 стл.19 стр.274+Ф.F3r разд.3 стл.21 стр.274</t>
  </si>
  <si>
    <t>Ф.F3r разд.3 сумма стл.1-2 стр.275=Ф.F3r разд.3 стл.17 стр.275+Ф.F3r разд.3 стл.19 стр.275+Ф.F3r разд.3 стл.21 стр.275</t>
  </si>
  <si>
    <t>Ф.F3r разд.3 сумма стл.1-2 стр.276=Ф.F3r разд.3 стл.17 стр.276+Ф.F3r разд.3 стл.19 стр.276+Ф.F3r разд.3 стл.21 стр.276</t>
  </si>
  <si>
    <t>Ф.F3r разд.3 сумма стл.1-2 стр.277=Ф.F3r разд.3 стл.17 стр.277+Ф.F3r разд.3 стл.19 стр.277+Ф.F3r разд.3 стл.21 стр.277</t>
  </si>
  <si>
    <t>Ф.F3r разд.3 сумма стл.1-2 стр.278=Ф.F3r разд.3 стл.17 стр.278+Ф.F3r разд.3 стл.19 стр.278+Ф.F3r разд.3 стл.21 стр.278</t>
  </si>
  <si>
    <t>Ф.F3r разд.3 сумма стл.1-2 стр.279=Ф.F3r разд.3 стл.17 стр.279+Ф.F3r разд.3 стл.19 стр.279+Ф.F3r разд.3 стл.21 стр.279</t>
  </si>
  <si>
    <t>Ф.F3r разд.3 сумма стл.1-2 стр.28=Ф.F3r разд.3 стл.17 стр.28+Ф.F3r разд.3 стл.19 стр.28+Ф.F3r разд.3 стл.21 стр.28</t>
  </si>
  <si>
    <t>Ф.F3r разд.3 сумма стл.1-2 стр.280=Ф.F3r разд.3 стл.17 стр.280+Ф.F3r разд.3 стл.19 стр.280+Ф.F3r разд.3 стл.21 стр.280</t>
  </si>
  <si>
    <t>Ф.F3r разд.3 сумма стл.1-2 стр.281=Ф.F3r разд.3 стл.17 стр.281+Ф.F3r разд.3 стл.19 стр.281+Ф.F3r разд.3 стл.21 стр.281</t>
  </si>
  <si>
    <t>Ф.F3r разд.3 сумма стл.1-2 стр.282=Ф.F3r разд.3 стл.17 стр.282+Ф.F3r разд.3 стл.19 стр.282+Ф.F3r разд.3 стл.21 стр.282</t>
  </si>
  <si>
    <t>Ф.F3r разд.3 сумма стл.1-2 стр.283=Ф.F3r разд.3 стл.17 стр.283+Ф.F3r разд.3 стл.19 стр.283+Ф.F3r разд.3 стл.21 стр.283</t>
  </si>
  <si>
    <t>Ф.F3r разд.3 сумма стл.1-2 стр.284=Ф.F3r разд.3 стл.17 стр.284+Ф.F3r разд.3 стл.19 стр.284+Ф.F3r разд.3 стл.21 стр.284</t>
  </si>
  <si>
    <t>Ф.F3r разд.3 сумма стл.1-2 стр.285=Ф.F3r разд.3 стл.17 стр.285+Ф.F3r разд.3 стл.19 стр.285+Ф.F3r разд.3 стл.21 стр.285</t>
  </si>
  <si>
    <t>Ф.F3r разд.3 сумма стл.1-2 стр.286=Ф.F3r разд.3 стл.17 стр.286+Ф.F3r разд.3 стл.19 стр.286+Ф.F3r разд.3 стл.21 стр.286</t>
  </si>
  <si>
    <t>Ф.F3r разд.3 сумма стл.1-2 стр.287=Ф.F3r разд.3 стл.17 стр.287+Ф.F3r разд.3 стл.19 стр.287+Ф.F3r разд.3 стл.21 стр.287</t>
  </si>
  <si>
    <t>Ф.F3r разд.3 сумма стл.1-2 стр.288=Ф.F3r разд.3 стл.17 стр.288+Ф.F3r разд.3 стл.19 стр.288+Ф.F3r разд.3 стл.21 стр.288</t>
  </si>
  <si>
    <t>Ф.F3r разд.3 сумма стл.1-2 стр.289=Ф.F3r разд.3 стл.17 стр.289+Ф.F3r разд.3 стл.19 стр.289+Ф.F3r разд.3 стл.21 стр.289</t>
  </si>
  <si>
    <t>Ф.F3r разд.3 сумма стл.1-2 стр.29=Ф.F3r разд.3 стл.17 стр.29+Ф.F3r разд.3 стл.19 стр.29+Ф.F3r разд.3 стл.21 стр.29</t>
  </si>
  <si>
    <t>Ф.F3r разд.3 сумма стл.1-2 стр.290=Ф.F3r разд.3 стл.17 стр.290+Ф.F3r разд.3 стл.19 стр.290+Ф.F3r разд.3 стл.21 стр.290</t>
  </si>
  <si>
    <t>Ф.F3r разд.3 сумма стл.1-2 стр.291=Ф.F3r разд.3 стл.17 стр.291+Ф.F3r разд.3 стл.19 стр.291+Ф.F3r разд.3 стл.21 стр.291</t>
  </si>
  <si>
    <t>Ф.F3r разд.3 сумма стл.1-2 стр.292=Ф.F3r разд.3 стл.17 стр.292+Ф.F3r разд.3 стл.19 стр.292+Ф.F3r разд.3 стл.21 стр.292</t>
  </si>
  <si>
    <t>Ф.F3r разд.3 сумма стл.1-2 стр.293=Ф.F3r разд.3 стл.17 стр.293+Ф.F3r разд.3 стл.19 стр.293+Ф.F3r разд.3 стл.21 стр.293</t>
  </si>
  <si>
    <t>Ф.F3r разд.3 сумма стл.1-2 стр.294=Ф.F3r разд.3 стл.17 стр.294+Ф.F3r разд.3 стл.19 стр.294+Ф.F3r разд.3 стл.21 стр.294</t>
  </si>
  <si>
    <t>Ф.F3r разд.3 сумма стл.1-2 стр.295=Ф.F3r разд.3 стл.17 стр.295+Ф.F3r разд.3 стл.19 стр.295+Ф.F3r разд.3 стл.21 стр.295</t>
  </si>
  <si>
    <t>Ф.F3r разд.3 сумма стл.1-2 стр.296=Ф.F3r разд.3 стл.17 стр.296+Ф.F3r разд.3 стл.19 стр.296+Ф.F3r разд.3 стл.21 стр.296</t>
  </si>
  <si>
    <t>Ф.F3r разд.3 сумма стл.1-2 стр.297=Ф.F3r разд.3 стл.17 стр.297+Ф.F3r разд.3 стл.19 стр.297+Ф.F3r разд.3 стл.21 стр.297</t>
  </si>
  <si>
    <t>Ф.F3r разд.3 сумма стл.1-2 стр.298=Ф.F3r разд.3 стл.17 стр.298+Ф.F3r разд.3 стл.19 стр.298+Ф.F3r разд.3 стл.21 стр.298</t>
  </si>
  <si>
    <t>Ф.F3r разд.3 сумма стл.1-2 стр.299=Ф.F3r разд.3 стл.17 стр.299+Ф.F3r разд.3 стл.19 стр.299+Ф.F3r разд.3 стл.21 стр.299</t>
  </si>
  <si>
    <t>Ф.F3r разд.3 сумма стл.1-2 стр.3=Ф.F3r разд.3 стл.17 стр.3+Ф.F3r разд.3 стл.19 стр.3+Ф.F3r разд.3 стл.21 стр.3</t>
  </si>
  <si>
    <t>Ф.F3r разд.3 сумма стл.1-2 стр.30=Ф.F3r разд.3 стл.17 стр.30+Ф.F3r разд.3 стл.19 стр.30+Ф.F3r разд.3 стл.21 стр.30</t>
  </si>
  <si>
    <t>Ф.F3r разд.3 сумма стл.1-2 стр.300=Ф.F3r разд.3 стл.17 стр.300+Ф.F3r разд.3 стл.19 стр.300+Ф.F3r разд.3 стл.21 стр.300</t>
  </si>
  <si>
    <t>Ф.F3r разд.3 сумма стл.1-2 стр.301=Ф.F3r разд.3 стл.17 стр.301+Ф.F3r разд.3 стл.19 стр.301+Ф.F3r разд.3 стл.21 стр.301</t>
  </si>
  <si>
    <t>Ф.F3r разд.3 сумма стл.1-2 стр.302=Ф.F3r разд.3 стл.17 стр.302+Ф.F3r разд.3 стл.19 стр.302+Ф.F3r разд.3 стл.21 стр.302</t>
  </si>
  <si>
    <t>Ф.F3r разд.3 сумма стл.1-2 стр.303=Ф.F3r разд.3 стл.17 стр.303+Ф.F3r разд.3 стл.19 стр.303+Ф.F3r разд.3 стл.21 стр.303</t>
  </si>
  <si>
    <t>Ф.F3r разд.3 сумма стл.1-2 стр.304=Ф.F3r разд.3 стл.17 стр.304+Ф.F3r разд.3 стл.19 стр.304+Ф.F3r разд.3 стл.21 стр.304</t>
  </si>
  <si>
    <t>Ф.F3r разд.3 сумма стл.1-2 стр.305=Ф.F3r разд.3 стл.17 стр.305+Ф.F3r разд.3 стл.19 стр.305+Ф.F3r разд.3 стл.21 стр.305</t>
  </si>
  <si>
    <t>Ф.F3r разд.3 сумма стл.1-2 стр.306=Ф.F3r разд.3 стл.17 стр.306+Ф.F3r разд.3 стл.19 стр.306+Ф.F3r разд.3 стл.21 стр.306</t>
  </si>
  <si>
    <t>Ф.F3r разд.3 сумма стл.1-2 стр.307=Ф.F3r разд.3 стл.17 стр.307+Ф.F3r разд.3 стл.19 стр.307+Ф.F3r разд.3 стл.21 стр.307</t>
  </si>
  <si>
    <t>Ф.F3r разд.3 сумма стл.1-2 стр.308=Ф.F3r разд.3 стл.17 стр.308+Ф.F3r разд.3 стл.19 стр.308+Ф.F3r разд.3 стл.21 стр.308</t>
  </si>
  <si>
    <t>Ф.F3r разд.3 сумма стл.1-2 стр.309=Ф.F3r разд.3 стл.17 стр.309+Ф.F3r разд.3 стл.19 стр.309+Ф.F3r разд.3 стл.21 стр.309</t>
  </si>
  <si>
    <t>Ф.F3r разд.3 сумма стл.1-2 стр.31=Ф.F3r разд.3 стл.17 стр.31+Ф.F3r разд.3 стл.19 стр.31+Ф.F3r разд.3 стл.21 стр.31</t>
  </si>
  <si>
    <t>Ф.F3r разд.3 сумма стл.1-2 стр.310=Ф.F3r разд.3 стл.17 стр.310+Ф.F3r разд.3 стл.19 стр.310+Ф.F3r разд.3 стл.21 стр.310</t>
  </si>
  <si>
    <t>Ф.F3r разд.3 сумма стл.1-2 стр.311=Ф.F3r разд.3 стл.17 стр.311+Ф.F3r разд.3 стл.19 стр.311+Ф.F3r разд.3 стл.21 стр.311</t>
  </si>
  <si>
    <t>Ф.F3r разд.3 сумма стл.1-2 стр.312=Ф.F3r разд.3 стл.17 стр.312+Ф.F3r разд.3 стл.19 стр.312+Ф.F3r разд.3 стл.21 стр.312</t>
  </si>
  <si>
    <t>Ф.F3r разд.3 сумма стл.1-2 стр.32=Ф.F3r разд.3 стл.17 стр.32+Ф.F3r разд.3 стл.19 стр.32+Ф.F3r разд.3 стл.21 стр.32</t>
  </si>
  <si>
    <t>Ф.F3r разд.3 сумма стл.1-2 стр.33=Ф.F3r разд.3 стл.17 стр.33+Ф.F3r разд.3 стл.19 стр.33+Ф.F3r разд.3 стл.21 стр.33</t>
  </si>
  <si>
    <t>Ф.F3r разд.3 сумма стл.1-2 стр.34=Ф.F3r разд.3 стл.17 стр.34+Ф.F3r разд.3 стл.19 стр.34+Ф.F3r разд.3 стл.21 стр.34</t>
  </si>
  <si>
    <t>Ф.F3r разд.3 сумма стл.1-2 стр.35=Ф.F3r разд.3 стл.17 стр.35+Ф.F3r разд.3 стл.19 стр.35+Ф.F3r разд.3 стл.21 стр.35</t>
  </si>
  <si>
    <t>Ф.F3r разд.3 сумма стл.1-2 стр.36=Ф.F3r разд.3 стл.17 стр.36+Ф.F3r разд.3 стл.19 стр.36+Ф.F3r разд.3 стл.21 стр.36</t>
  </si>
  <si>
    <t>Ф.F3r разд.3 сумма стл.1-2 стр.37=Ф.F3r разд.3 стл.17 стр.37+Ф.F3r разд.3 стл.19 стр.37+Ф.F3r разд.3 стл.21 стр.37</t>
  </si>
  <si>
    <t>Ф.F3r разд.3 сумма стл.1-2 стр.38=Ф.F3r разд.3 стл.17 стр.38+Ф.F3r разд.3 стл.19 стр.38+Ф.F3r разд.3 стл.21 стр.38</t>
  </si>
  <si>
    <t>Ф.F3r разд.3 сумма стл.1-2 стр.39=Ф.F3r разд.3 стл.17 стр.39+Ф.F3r разд.3 стл.19 стр.39+Ф.F3r разд.3 стл.21 стр.39</t>
  </si>
  <si>
    <t>Ф.F3r разд.3 сумма стл.1-2 стр.4=Ф.F3r разд.3 стл.17 стр.4+Ф.F3r разд.3 стл.19 стр.4+Ф.F3r разд.3 стл.21 стр.4</t>
  </si>
  <si>
    <t>Ф.F3r разд.3 сумма стл.1-2 стр.40=Ф.F3r разд.3 стл.17 стр.40+Ф.F3r разд.3 стл.19 стр.40+Ф.F3r разд.3 стл.21 стр.40</t>
  </si>
  <si>
    <t>Ф.F3r разд.3 сумма стл.1-2 стр.41=Ф.F3r разд.3 стл.17 стр.41+Ф.F3r разд.3 стл.19 стр.41+Ф.F3r разд.3 стл.21 стр.41</t>
  </si>
  <si>
    <t>Ф.F3r разд.3 сумма стл.1-2 стр.42=Ф.F3r разд.3 стл.17 стр.42+Ф.F3r разд.3 стл.19 стр.42+Ф.F3r разд.3 стл.21 стр.42</t>
  </si>
  <si>
    <t>Ф.F3r разд.3 сумма стл.1-2 стр.43=Ф.F3r разд.3 стл.17 стр.43+Ф.F3r разд.3 стл.19 стр.43+Ф.F3r разд.3 стл.21 стр.43</t>
  </si>
  <si>
    <t>Ф.F3r разд.3 сумма стл.1-2 стр.44=Ф.F3r разд.3 стл.17 стр.44+Ф.F3r разд.3 стл.19 стр.44+Ф.F3r разд.3 стл.21 стр.44</t>
  </si>
  <si>
    <t>Ф.F3r разд.3 сумма стл.1-2 стр.45=Ф.F3r разд.3 стл.17 стр.45+Ф.F3r разд.3 стл.19 стр.45+Ф.F3r разд.3 стл.21 стр.45</t>
  </si>
  <si>
    <t>Ф.F3r разд.3 сумма стл.1-2 стр.46=Ф.F3r разд.3 стл.17 стр.46+Ф.F3r разд.3 стл.19 стр.46+Ф.F3r разд.3 стл.21 стр.46</t>
  </si>
  <si>
    <t>Ф.F3r разд.3 сумма стл.1-2 стр.47=Ф.F3r разд.3 стл.17 стр.47+Ф.F3r разд.3 стл.19 стр.47+Ф.F3r разд.3 стл.21 стр.47</t>
  </si>
  <si>
    <t>Ф.F3r разд.3 сумма стл.1-2 стр.48=Ф.F3r разд.3 стл.17 стр.48+Ф.F3r разд.3 стл.19 стр.48+Ф.F3r разд.3 стл.21 стр.48</t>
  </si>
  <si>
    <t>Ф.F3r разд.3 сумма стл.1-2 стр.49=Ф.F3r разд.3 стл.17 стр.49+Ф.F3r разд.3 стл.19 стр.49+Ф.F3r разд.3 стл.21 стр.49</t>
  </si>
  <si>
    <t>Ф.F3r разд.3 сумма стл.1-2 стр.5=Ф.F3r разд.3 стл.17 стр.5+Ф.F3r разд.3 стл.19 стр.5+Ф.F3r разд.3 стл.21 стр.5</t>
  </si>
  <si>
    <t>Ф.F3r разд.3 сумма стл.1-2 стр.50=Ф.F3r разд.3 стл.17 стр.50+Ф.F3r разд.3 стл.19 стр.50+Ф.F3r разд.3 стл.21 стр.50</t>
  </si>
  <si>
    <t>Ф.F3r разд.3 сумма стл.1-2 стр.51=Ф.F3r разд.3 стл.17 стр.51+Ф.F3r разд.3 стл.19 стр.51+Ф.F3r разд.3 стл.21 стр.51</t>
  </si>
  <si>
    <t>Ф.F3r разд.3 сумма стл.1-2 стр.52=Ф.F3r разд.3 стл.17 стр.52+Ф.F3r разд.3 стл.19 стр.52+Ф.F3r разд.3 стл.21 стр.52</t>
  </si>
  <si>
    <t>Ф.F3r разд.3 сумма стл.1-2 стр.53=Ф.F3r разд.3 стл.17 стр.53+Ф.F3r разд.3 стл.19 стр.53+Ф.F3r разд.3 стл.21 стр.53</t>
  </si>
  <si>
    <t>Ф.F3r разд.3 сумма стл.1-2 стр.54=Ф.F3r разд.3 стл.17 стр.54+Ф.F3r разд.3 стл.19 стр.54+Ф.F3r разд.3 стл.21 стр.54</t>
  </si>
  <si>
    <t>Ф.F3r разд.3 сумма стл.1-2 стр.55=Ф.F3r разд.3 стл.17 стр.55+Ф.F3r разд.3 стл.19 стр.55+Ф.F3r разд.3 стл.21 стр.55</t>
  </si>
  <si>
    <t>Ф.F3r разд.3 сумма стл.1-2 стр.56=Ф.F3r разд.3 стл.17 стр.56+Ф.F3r разд.3 стл.19 стр.56+Ф.F3r разд.3 стл.21 стр.56</t>
  </si>
  <si>
    <t>Ф.F3r разд.3 сумма стл.1-2 стр.57=Ф.F3r разд.3 стл.17 стр.57+Ф.F3r разд.3 стл.19 стр.57+Ф.F3r разд.3 стл.21 стр.57</t>
  </si>
  <si>
    <t>Ф.F3r разд.3 сумма стл.1-2 стр.58=Ф.F3r разд.3 стл.17 стр.58+Ф.F3r разд.3 стл.19 стр.58+Ф.F3r разд.3 стл.21 стр.58</t>
  </si>
  <si>
    <t>Ф.F3r разд.3 сумма стл.1-2 стр.59=Ф.F3r разд.3 стл.17 стр.59+Ф.F3r разд.3 стл.19 стр.59+Ф.F3r разд.3 стл.21 стр.59</t>
  </si>
  <si>
    <t>Ф.F3r разд.3 сумма стл.1-2 стр.6=Ф.F3r разд.3 стл.17 стр.6+Ф.F3r разд.3 стл.19 стр.6+Ф.F3r разд.3 стл.21 стр.6</t>
  </si>
  <si>
    <t>Ф.F3r разд.3 сумма стл.1-2 стр.60=Ф.F3r разд.3 стл.17 стр.60+Ф.F3r разд.3 стл.19 стр.60+Ф.F3r разд.3 стл.21 стр.60</t>
  </si>
  <si>
    <t>Ф.F3r разд.3 сумма стл.1-2 стр.61=Ф.F3r разд.3 стл.17 стр.61+Ф.F3r разд.3 стл.19 стр.61+Ф.F3r разд.3 стл.21 стр.61</t>
  </si>
  <si>
    <t>Ф.F3r разд.3 сумма стл.1-2 стр.62=Ф.F3r разд.3 стл.17 стр.62+Ф.F3r разд.3 стл.19 стр.62+Ф.F3r разд.3 стл.21 стр.62</t>
  </si>
  <si>
    <t>Ф.F3r разд.3 сумма стл.1-2 стр.63=Ф.F3r разд.3 стл.17 стр.63+Ф.F3r разд.3 стл.19 стр.63+Ф.F3r разд.3 стл.21 стр.63</t>
  </si>
  <si>
    <t>Ф.F3r разд.3 сумма стл.1-2 стр.64=Ф.F3r разд.3 стл.17 стр.64+Ф.F3r разд.3 стл.19 стр.64+Ф.F3r разд.3 стл.21 стр.64</t>
  </si>
  <si>
    <t>Ф.F3r разд.3 сумма стл.1-2 стр.65=Ф.F3r разд.3 стл.17 стр.65+Ф.F3r разд.3 стл.19 стр.65+Ф.F3r разд.3 стл.21 стр.65</t>
  </si>
  <si>
    <t>Ф.F3r разд.3 сумма стл.1-2 стр.66=Ф.F3r разд.3 стл.17 стр.66+Ф.F3r разд.3 стл.19 стр.66+Ф.F3r разд.3 стл.21 стр.66</t>
  </si>
  <si>
    <t>Ф.F3r разд.3 сумма стл.1-2 стр.67=Ф.F3r разд.3 стл.17 стр.67+Ф.F3r разд.3 стл.19 стр.67+Ф.F3r разд.3 стл.21 стр.67</t>
  </si>
  <si>
    <t>Ф.F3r разд.3 сумма стл.1-2 стр.68=Ф.F3r разд.3 стл.17 стр.68+Ф.F3r разд.3 стл.19 стр.68+Ф.F3r разд.3 стл.21 стр.68</t>
  </si>
  <si>
    <t>Ф.F3r разд.3 сумма стл.1-2 стр.69=Ф.F3r разд.3 стл.17 стр.69+Ф.F3r разд.3 стл.19 стр.69+Ф.F3r разд.3 стл.21 стр.69</t>
  </si>
  <si>
    <t>Ф.F3r разд.3 сумма стл.1-2 стр.7=Ф.F3r разд.3 стл.17 стр.7+Ф.F3r разд.3 стл.19 стр.7+Ф.F3r разд.3 стл.21 стр.7</t>
  </si>
  <si>
    <t>Ф.F3r разд.3 сумма стл.1-2 стр.70=Ф.F3r разд.3 стл.17 стр.70+Ф.F3r разд.3 стл.19 стр.70+Ф.F3r разд.3 стл.21 стр.70</t>
  </si>
  <si>
    <t>Ф.F3r разд.3 сумма стл.1-2 стр.71=Ф.F3r разд.3 стл.17 стр.71+Ф.F3r разд.3 стл.19 стр.71+Ф.F3r разд.3 стл.21 стр.71</t>
  </si>
  <si>
    <t>Ф.F3r разд.3 сумма стл.1-2 стр.72=Ф.F3r разд.3 стл.17 стр.72+Ф.F3r разд.3 стл.19 стр.72+Ф.F3r разд.3 стл.21 стр.72</t>
  </si>
  <si>
    <t>Ф.F3r разд.3 сумма стл.1-2 стр.73=Ф.F3r разд.3 стл.17 стр.73+Ф.F3r разд.3 стл.19 стр.73+Ф.F3r разд.3 стл.21 стр.73</t>
  </si>
  <si>
    <t>Ф.F3r разд.3 сумма стл.1-2 стр.74=Ф.F3r разд.3 стл.17 стр.74+Ф.F3r разд.3 стл.19 стр.74+Ф.F3r разд.3 стл.21 стр.74</t>
  </si>
  <si>
    <t>Ф.F3r разд.3 сумма стл.1-2 стр.75=Ф.F3r разд.3 стл.17 стр.75+Ф.F3r разд.3 стл.19 стр.75+Ф.F3r разд.3 стл.21 стр.75</t>
  </si>
  <si>
    <t>Ф.F3r разд.3 сумма стл.1-2 стр.76=Ф.F3r разд.3 стл.17 стр.76+Ф.F3r разд.3 стл.19 стр.76+Ф.F3r разд.3 стл.21 стр.76</t>
  </si>
  <si>
    <t>Ф.F3r разд.3 сумма стл.1-2 стр.77=Ф.F3r разд.3 стл.17 стр.77+Ф.F3r разд.3 стл.19 стр.77+Ф.F3r разд.3 стл.21 стр.77</t>
  </si>
  <si>
    <t>Ф.F3r разд.3 сумма стл.1-2 стр.78=Ф.F3r разд.3 стл.17 стр.78+Ф.F3r разд.3 стл.19 стр.78+Ф.F3r разд.3 стл.21 стр.78</t>
  </si>
  <si>
    <t>Ф.F3r разд.3 сумма стл.1-2 стр.79=Ф.F3r разд.3 стл.17 стр.79+Ф.F3r разд.3 стл.19 стр.79+Ф.F3r разд.3 стл.21 стр.79</t>
  </si>
  <si>
    <t>Ф.F3r разд.3 сумма стл.1-2 стр.8=Ф.F3r разд.3 стл.17 стр.8+Ф.F3r разд.3 стл.19 стр.8+Ф.F3r разд.3 стл.21 стр.8</t>
  </si>
  <si>
    <t>Ф.F3r разд.3 сумма стл.1-2 стр.80=Ф.F3r разд.3 стл.17 стр.80+Ф.F3r разд.3 стл.19 стр.80+Ф.F3r разд.3 стл.21 стр.80</t>
  </si>
  <si>
    <t>Ф.F3r разд.3 сумма стл.1-2 стр.81=Ф.F3r разд.3 стл.17 стр.81+Ф.F3r разд.3 стл.19 стр.81+Ф.F3r разд.3 стл.21 стр.81</t>
  </si>
  <si>
    <t>Ф.F3r разд.3 сумма стл.1-2 стр.82=Ф.F3r разд.3 стл.17 стр.82+Ф.F3r разд.3 стл.19 стр.82+Ф.F3r разд.3 стл.21 стр.82</t>
  </si>
  <si>
    <t>Ф.F3r разд.3 сумма стл.1-2 стр.83=Ф.F3r разд.3 стл.17 стр.83+Ф.F3r разд.3 стл.19 стр.83+Ф.F3r разд.3 стл.21 стр.83</t>
  </si>
  <si>
    <t>Ф.F3r разд.3 сумма стл.1-2 стр.84=Ф.F3r разд.3 стл.17 стр.84+Ф.F3r разд.3 стл.19 стр.84+Ф.F3r разд.3 стл.21 стр.84</t>
  </si>
  <si>
    <t>Ф.F3r разд.3 сумма стл.1-2 стр.85=Ф.F3r разд.3 стл.17 стр.85+Ф.F3r разд.3 стл.19 стр.85+Ф.F3r разд.3 стл.21 стр.85</t>
  </si>
  <si>
    <t>Ф.F3r разд.3 сумма стл.1-2 стр.86=Ф.F3r разд.3 стл.17 стр.86+Ф.F3r разд.3 стл.19 стр.86+Ф.F3r разд.3 стл.21 стр.86</t>
  </si>
  <si>
    <t>Ф.F3r разд.3 сумма стл.1-2 стр.87=Ф.F3r разд.3 стл.17 стр.87+Ф.F3r разд.3 стл.19 стр.87+Ф.F3r разд.3 стл.21 стр.87</t>
  </si>
  <si>
    <t>Ф.F3r разд.3 сумма стл.1-2 стр.88=Ф.F3r разд.3 стл.17 стр.88+Ф.F3r разд.3 стл.19 стр.88+Ф.F3r разд.3 стл.21 стр.88</t>
  </si>
  <si>
    <t>Ф.F3r разд.3 сумма стл.1-2 стр.89=Ф.F3r разд.3 стл.17 стр.89+Ф.F3r разд.3 стл.19 стр.89+Ф.F3r разд.3 стл.21 стр.89</t>
  </si>
  <si>
    <t>Ф.F3r разд.3 сумма стл.1-2 стр.9=Ф.F3r разд.3 стл.17 стр.9+Ф.F3r разд.3 стл.19 стр.9+Ф.F3r разд.3 стл.21 стр.9</t>
  </si>
  <si>
    <t>Ф.F3r разд.3 сумма стл.1-2 стр.90=Ф.F3r разд.3 стл.17 стр.90+Ф.F3r разд.3 стл.19 стр.90+Ф.F3r разд.3 стл.21 стр.90</t>
  </si>
  <si>
    <t>Ф.F3r разд.3 сумма стл.1-2 стр.91=Ф.F3r разд.3 стл.17 стр.91+Ф.F3r разд.3 стл.19 стр.91+Ф.F3r разд.3 стл.21 стр.91</t>
  </si>
  <si>
    <t>Ф.F3r разд.3 сумма стл.1-2 стр.92=Ф.F3r разд.3 стл.17 стр.92+Ф.F3r разд.3 стл.19 стр.92+Ф.F3r разд.3 стл.21 стр.92</t>
  </si>
  <si>
    <t>Ф.F3r разд.3 сумма стл.1-2 стр.93=Ф.F3r разд.3 стл.17 стр.93+Ф.F3r разд.3 стл.19 стр.93+Ф.F3r разд.3 стл.21 стр.93</t>
  </si>
  <si>
    <t>Ф.F3r разд.3 сумма стл.1-2 стр.94=Ф.F3r разд.3 стл.17 стр.94+Ф.F3r разд.3 стл.19 стр.94+Ф.F3r разд.3 стл.21 стр.94</t>
  </si>
  <si>
    <t>Ф.F3r разд.3 сумма стл.1-2 стр.95=Ф.F3r разд.3 стл.17 стр.95+Ф.F3r разд.3 стл.19 стр.95+Ф.F3r разд.3 стл.21 стр.95</t>
  </si>
  <si>
    <t>Ф.F3r разд.3 сумма стл.1-2 стр.96=Ф.F3r разд.3 стл.17 стр.96+Ф.F3r разд.3 стл.19 стр.96+Ф.F3r разд.3 стл.21 стр.96</t>
  </si>
  <si>
    <t>Ф.F3r разд.3 сумма стл.1-2 стр.97=Ф.F3r разд.3 стл.17 стр.97+Ф.F3r разд.3 стл.19 стр.97+Ф.F3r разд.3 стл.21 стр.97</t>
  </si>
  <si>
    <t>Ф.F3r разд.3 сумма стл.1-2 стр.98=Ф.F3r разд.3 стл.17 стр.98+Ф.F3r разд.3 стл.19 стр.98+Ф.F3r разд.3 стл.21 стр.98</t>
  </si>
  <si>
    <t>Ф.F3r разд.3 сумма стл.1-2 стр.99=Ф.F3r разд.3 стл.17 стр.99+Ф.F3r разд.3 стл.19 стр.99+Ф.F3r разд.3 стл.21 стр.99</t>
  </si>
  <si>
    <t>Ф.F3r разд.1 сумма стл.1-2 стр.1=Ф.F3r разд.1 стл.17 стр.1+Ф.F3r разд.1 стл.19 стр.1+Ф.F3r разд.1 стл.21 стр.1</t>
  </si>
  <si>
    <t>Ф.F3r разд.1 сумма стл.1-2 стр.10=Ф.F3r разд.1 стл.17 стр.10+Ф.F3r разд.1 стл.19 стр.10+Ф.F3r разд.1 стл.21 стр.10</t>
  </si>
  <si>
    <t>Ф.F3r разд.1 сумма стл.1-2 стр.11=Ф.F3r разд.1 стл.17 стр.11+Ф.F3r разд.1 стл.19 стр.11+Ф.F3r разд.1 стл.21 стр.11</t>
  </si>
  <si>
    <t>Ф.F3r разд.1 сумма стл.1-2 стр.12=Ф.F3r разд.1 стл.17 стр.12+Ф.F3r разд.1 стл.19 стр.12+Ф.F3r разд.1 стл.21 стр.12</t>
  </si>
  <si>
    <t>Ф.F3r разд.1 сумма стл.1-2 стр.13=Ф.F3r разд.1 стл.17 стр.13+Ф.F3r разд.1 стл.19 стр.13+Ф.F3r разд.1 стл.21 стр.13</t>
  </si>
  <si>
    <t>Ф.F3r разд.1 сумма стл.1-2 стр.14=Ф.F3r разд.1 стл.17 стр.14+Ф.F3r разд.1 стл.19 стр.14+Ф.F3r разд.1 стл.21 стр.14</t>
  </si>
  <si>
    <t>Ф.F3r разд.1 сумма стл.1-2 стр.15=Ф.F3r разд.1 стл.17 стр.15+Ф.F3r разд.1 стл.19 стр.15+Ф.F3r разд.1 стл.21 стр.15</t>
  </si>
  <si>
    <t>Ф.F3r разд.1 сумма стл.1-2 стр.16=Ф.F3r разд.1 стл.17 стр.16+Ф.F3r разд.1 стл.19 стр.16+Ф.F3r разд.1 стл.21 стр.16</t>
  </si>
  <si>
    <t>Ф.F3r разд.1 сумма стл.1-2 стр.17=Ф.F3r разд.1 стл.17 стр.17+Ф.F3r разд.1 стл.19 стр.17+Ф.F3r разд.1 стл.21 стр.17</t>
  </si>
  <si>
    <t>Ф.F3r разд.1 сумма стл.1-2 стр.2=Ф.F3r разд.1 стл.17 стр.2+Ф.F3r разд.1 стл.19 стр.2+Ф.F3r разд.1 стл.21 стр.2</t>
  </si>
  <si>
    <t>Ф.F3r разд.1 сумма стл.1-2 стр.3=Ф.F3r разд.1 стл.17 стр.3+Ф.F3r разд.1 стл.19 стр.3+Ф.F3r разд.1 стл.21 стр.3</t>
  </si>
  <si>
    <t>Ф.F3r разд.1 сумма стл.1-2 стр.4=Ф.F3r разд.1 стл.17 стр.4+Ф.F3r разд.1 стл.19 стр.4+Ф.F3r разд.1 стл.21 стр.4</t>
  </si>
  <si>
    <t>Ф.F3r разд.1 сумма стл.1-2 стр.5=Ф.F3r разд.1 стл.17 стр.5+Ф.F3r разд.1 стл.19 стр.5+Ф.F3r разд.1 стл.21 стр.5</t>
  </si>
  <si>
    <t>Ф.F3r разд.1 сумма стл.1-2 стр.6=Ф.F3r разд.1 стл.17 стр.6+Ф.F3r разд.1 стл.19 стр.6+Ф.F3r разд.1 стл.21 стр.6</t>
  </si>
  <si>
    <t>Ф.F3r разд.1 сумма стл.1-2 стр.7=Ф.F3r разд.1 стл.17 стр.7+Ф.F3r разд.1 стл.19 стр.7+Ф.F3r разд.1 стл.21 стр.7</t>
  </si>
  <si>
    <t>Ф.F3r разд.1 сумма стл.1-2 стр.8=Ф.F3r разд.1 стл.17 стр.8+Ф.F3r разд.1 стл.19 стр.8+Ф.F3r разд.1 стл.21 стр.8</t>
  </si>
  <si>
    <t>Ф.F3r разд.1 сумма стл.1-2 стр.9=Ф.F3r разд.1 стл.17 стр.9+Ф.F3r разд.1 стл.19 стр.9+Ф.F3r разд.1 стл.21 стр.9</t>
  </si>
  <si>
    <t>Ф.F3r разд.1 стл.17 стр.1=Ф.F3r разд.1 стл.7 стр.1+Ф.F3r разд.1 стл.13 стр.1+Ф.F3r разд.1 стл.15 стр.1+Ф.F3r разд.1 стл.16 стр.1</t>
  </si>
  <si>
    <t>Ф.F3r разд.1 стл.17 стр.10=Ф.F3r разд.1 стл.7 стр.10+Ф.F3r разд.1 стл.13 стр.10+Ф.F3r разд.1 стл.15 стр.10+Ф.F3r разд.1 стл.16 стр.10</t>
  </si>
  <si>
    <t>Ф.F3r разд.1 стл.17 стр.11=Ф.F3r разд.1 стл.7 стр.11+Ф.F3r разд.1 стл.13 стр.11+Ф.F3r разд.1 стл.15 стр.11+Ф.F3r разд.1 стл.16 стр.11</t>
  </si>
  <si>
    <t>Ф.F3r разд.1 стл.17 стр.12=Ф.F3r разд.1 стл.7 стр.12+Ф.F3r разд.1 стл.13 стр.12+Ф.F3r разд.1 стл.15 стр.12+Ф.F3r разд.1 стл.16 стр.12</t>
  </si>
  <si>
    <t>Ф.F3r разд.1 стл.17 стр.13=Ф.F3r разд.1 стл.7 стр.13+Ф.F3r разд.1 стл.13 стр.13+Ф.F3r разд.1 стл.15 стр.13+Ф.F3r разд.1 стл.16 стр.13</t>
  </si>
  <si>
    <t>Ф.F3r разд.1 стл.17 стр.14=Ф.F3r разд.1 стл.7 стр.14+Ф.F3r разд.1 стл.13 стр.14+Ф.F3r разд.1 стл.15 стр.14+Ф.F3r разд.1 стл.16 стр.14</t>
  </si>
  <si>
    <t>Ф.F3r разд.1 стл.17 стр.15=Ф.F3r разд.1 стл.7 стр.15+Ф.F3r разд.1 стл.13 стр.15+Ф.F3r разд.1 стл.15 стр.15+Ф.F3r разд.1 стл.16 стр.15</t>
  </si>
  <si>
    <t>Ф.F3r разд.1 стл.17 стр.16=Ф.F3r разд.1 стл.7 стр.16+Ф.F3r разд.1 стл.13 стр.16+Ф.F3r разд.1 стл.15 стр.16+Ф.F3r разд.1 стл.16 стр.16</t>
  </si>
  <si>
    <t>Ф.F3r разд.1 стл.17 стр.17=Ф.F3r разд.1 стл.7 стр.17+Ф.F3r разд.1 стл.13 стр.17+Ф.F3r разд.1 стл.15 стр.17+Ф.F3r разд.1 стл.16 стр.17</t>
  </si>
  <si>
    <t>Ф.F3r разд.1 стл.17 стр.2=Ф.F3r разд.1 стл.7 стр.2+Ф.F3r разд.1 стл.13 стр.2+Ф.F3r разд.1 стл.15 стр.2+Ф.F3r разд.1 стл.16 стр.2</t>
  </si>
  <si>
    <t>Ф.F3r разд.1 стл.17 стр.3=Ф.F3r разд.1 стл.7 стр.3+Ф.F3r разд.1 стл.13 стр.3+Ф.F3r разд.1 стл.15 стр.3+Ф.F3r разд.1 стл.16 стр.3</t>
  </si>
  <si>
    <t>Ф.F3r разд.1 стл.17 стр.4=Ф.F3r разд.1 стл.7 стр.4+Ф.F3r разд.1 стл.13 стр.4+Ф.F3r разд.1 стл.15 стр.4+Ф.F3r разд.1 стл.16 стр.4</t>
  </si>
  <si>
    <t>Ф.F3r разд.1 стл.17 стр.5=Ф.F3r разд.1 стл.7 стр.5+Ф.F3r разд.1 стл.13 стр.5+Ф.F3r разд.1 стл.15 стр.5+Ф.F3r разд.1 стл.16 стр.5</t>
  </si>
  <si>
    <t>Ф.F3r разд.1 стл.17 стр.6=Ф.F3r разд.1 стл.7 стр.6+Ф.F3r разд.1 стл.13 стр.6+Ф.F3r разд.1 стл.15 стр.6+Ф.F3r разд.1 стл.16 стр.6</t>
  </si>
  <si>
    <t>Ф.F3r разд.1 стл.17 стр.7=Ф.F3r разд.1 стл.7 стр.7+Ф.F3r разд.1 стл.13 стр.7+Ф.F3r разд.1 стл.15 стр.7+Ф.F3r разд.1 стл.16 стр.7</t>
  </si>
  <si>
    <t>Ф.F3r разд.1 стл.17 стр.8=Ф.F3r разд.1 стл.7 стр.8+Ф.F3r разд.1 стл.13 стр.8+Ф.F3r разд.1 стл.15 стр.8+Ф.F3r разд.1 стл.16 стр.8</t>
  </si>
  <si>
    <t>Ф.F3r разд.1 стл.17 стр.9=Ф.F3r разд.1 стл.7 стр.9+Ф.F3r разд.1 стл.13 стр.9+Ф.F3r разд.1 стл.15 стр.9+Ф.F3r разд.1 стл.16 стр.9</t>
  </si>
  <si>
    <t>Ф.F3r разд.1 стл.2 сумма стр.1-17&gt;=Ф.F3r разд.1 стл.3 сумма стр.1-17</t>
  </si>
  <si>
    <t>Ф.F3r разд.1 стл.2 сумма стр.1-17&gt;=Ф.F3r разд.1 стл.4 сумма стр.1-17</t>
  </si>
  <si>
    <t>Ф.F3r разд.1 стл.7 стр.1&gt;=Ф.F3r разд.1 стл.8 стр.1</t>
  </si>
  <si>
    <t>Ф.F3r разд.1 стл.7 стр.10&gt;=Ф.F3r разд.1 стл.8 стр.10</t>
  </si>
  <si>
    <t>Ф.F3r разд.1 стл.7 стр.11&gt;=Ф.F3r разд.1 стл.8 стр.11</t>
  </si>
  <si>
    <t>Ф.F3r разд.1 стл.7 стр.12&gt;=Ф.F3r разд.1 стл.8 стр.12</t>
  </si>
  <si>
    <t>Ф.F3r разд.1 стл.7 стр.13&gt;=Ф.F3r разд.1 стл.8 стр.13</t>
  </si>
  <si>
    <t>Ф.F3r разд.1 стл.7 стр.14&gt;=Ф.F3r разд.1 стл.8 стр.14</t>
  </si>
  <si>
    <t>Ф.F3r разд.1 стл.7 стр.15&gt;=Ф.F3r разд.1 стл.8 стр.15</t>
  </si>
  <si>
    <t>Ф.F3r разд.1 стл.7 стр.16&gt;=Ф.F3r разд.1 стл.8 стр.16</t>
  </si>
  <si>
    <t>Ф.F3r разд.1 стл.7 стр.17&gt;=Ф.F3r разд.1 стл.8 стр.17</t>
  </si>
  <si>
    <t>Ф.F3r разд.1 стл.7 стр.2&gt;=Ф.F3r разд.1 стл.8 стр.2</t>
  </si>
  <si>
    <t>Ф.F3r разд.1 стл.7 стр.3&gt;=Ф.F3r разд.1 стл.8 стр.3</t>
  </si>
  <si>
    <t>Ф.F3r разд.1 стл.7 стр.4&gt;=Ф.F3r разд.1 стл.8 стр.4</t>
  </si>
  <si>
    <t>Ф.F3r разд.1 стл.7 стр.5&gt;=Ф.F3r разд.1 стл.8 стр.5</t>
  </si>
  <si>
    <t>Ф.F3r разд.1 стл.7 стр.6&gt;=Ф.F3r разд.1 стл.8 стр.6</t>
  </si>
  <si>
    <t>Ф.F3r разд.1 стл.7 стр.7&gt;=Ф.F3r разд.1 стл.8 стр.7</t>
  </si>
  <si>
    <t>Ф.F3r разд.1 стл.7 стр.8&gt;=Ф.F3r разд.1 стл.8 стр.8</t>
  </si>
  <si>
    <t>Ф.F3r разд.1 стл.7 стр.9&gt;=Ф.F3r разд.1 стл.8 стр.9</t>
  </si>
  <si>
    <t>Ф.F3r разд.1 стл.7 стр.1&gt;=Ф.F3r разд.1 стл.11 стр.1</t>
  </si>
  <si>
    <t>Ф.F3r разд.1 стл.7 стр.10&gt;=Ф.F3r разд.1 стл.11 стр.10</t>
  </si>
  <si>
    <t>Ф.F3r разд.1 стл.7 стр.11&gt;=Ф.F3r разд.1 стл.11 стр.11</t>
  </si>
  <si>
    <t>Ф.F3r разд.1 стл.7 стр.12&gt;=Ф.F3r разд.1 стл.11 стр.12</t>
  </si>
  <si>
    <t>Ф.F3r разд.1 стл.7 стр.13&gt;=Ф.F3r разд.1 стл.11 стр.13</t>
  </si>
  <si>
    <t>Ф.F3r разд.1 стл.7 стр.14&gt;=Ф.F3r разд.1 стл.11 стр.14</t>
  </si>
  <si>
    <t>Ф.F3r разд.1 стл.7 стр.15&gt;=Ф.F3r разд.1 стл.11 стр.15</t>
  </si>
  <si>
    <t>Ф.F3r разд.1 стл.7 стр.16&gt;=Ф.F3r разд.1 стл.11 стр.16</t>
  </si>
  <si>
    <t>Ф.F3r разд.1 стл.7 стр.17&gt;=Ф.F3r разд.1 стл.11 стр.17</t>
  </si>
  <si>
    <t>Ф.F3r разд.1 стл.7 стр.2&gt;=Ф.F3r разд.1 стл.11 стр.2</t>
  </si>
  <si>
    <t>Ф.F3r разд.1 стл.7 стр.3&gt;=Ф.F3r разд.1 стл.11 стр.3</t>
  </si>
  <si>
    <t>Ф.F3r разд.1 стл.7 стр.4&gt;=Ф.F3r разд.1 стл.11 стр.4</t>
  </si>
  <si>
    <t>Ф.F3r разд.1 стл.7 стр.5&gt;=Ф.F3r разд.1 стл.11 стр.5</t>
  </si>
  <si>
    <t>Ф.F3r разд.1 стл.7 стр.6&gt;=Ф.F3r разд.1 стл.11 стр.6</t>
  </si>
  <si>
    <t>Ф.F3r разд.1 стл.7 стр.7&gt;=Ф.F3r разд.1 стл.11 стр.7</t>
  </si>
  <si>
    <t>Ф.F3r разд.1 стл.7 стр.8&gt;=Ф.F3r разд.1 стл.11 стр.8</t>
  </si>
  <si>
    <t>Ф.F3r разд.1 стл.7 стр.9&gt;=Ф.F3r разд.1 стл.11 стр.9</t>
  </si>
  <si>
    <t>Ф.F3r разд.1 стл.7 стр.1&gt;=Ф.F3r разд.1 стл.12 стр.1</t>
  </si>
  <si>
    <t>Ф.F3r разд.1 стл.7 стр.10&gt;=Ф.F3r разд.1 стл.12 стр.10</t>
  </si>
  <si>
    <t>Ф.F3r разд.1 стл.7 стр.11&gt;=Ф.F3r разд.1 стл.12 стр.11</t>
  </si>
  <si>
    <t>Ф.F3r разд.1 стл.7 стр.12&gt;=Ф.F3r разд.1 стл.12 стр.12</t>
  </si>
  <si>
    <t>Ф.F3r разд.1 стл.7 стр.13&gt;=Ф.F3r разд.1 стл.12 стр.13</t>
  </si>
  <si>
    <t>Ф.F3r разд.1 стл.7 стр.14&gt;=Ф.F3r разд.1 стл.12 стр.14</t>
  </si>
  <si>
    <t>Ф.F3r разд.1 стл.7 стр.15&gt;=Ф.F3r разд.1 стл.12 стр.15</t>
  </si>
  <si>
    <t>Ф.F3r разд.1 стл.7 стр.16&gt;=Ф.F3r разд.1 стл.12 стр.16</t>
  </si>
  <si>
    <t>Ф.F3r разд.1 стл.7 стр.17&gt;=Ф.F3r разд.1 стл.12 стр.17</t>
  </si>
  <si>
    <t>Ф.F3r разд.1 стл.7 стр.2&gt;=Ф.F3r разд.1 стл.12 стр.2</t>
  </si>
  <si>
    <t>Ф.F3r разд.1 стл.7 стр.3&gt;=Ф.F3r разд.1 стл.12 стр.3</t>
  </si>
  <si>
    <t>Ф.F3r разд.1 стл.7 стр.4&gt;=Ф.F3r разд.1 стл.12 стр.4</t>
  </si>
  <si>
    <t>Ф.F3r разд.1 стл.7 стр.5&gt;=Ф.F3r разд.1 стл.12 стр.5</t>
  </si>
  <si>
    <t>Ф.F3r разд.1 стл.7 стр.6&gt;=Ф.F3r разд.1 стл.12 стр.6</t>
  </si>
  <si>
    <t>Ф.F3r разд.1 стл.7 стр.7&gt;=Ф.F3r разд.1 стл.12 стр.7</t>
  </si>
  <si>
    <t>Ф.F3r разд.1 стл.7 стр.8&gt;=Ф.F3r разд.1 стл.12 стр.8</t>
  </si>
  <si>
    <t>Ф.F3r разд.1 стл.7 стр.9&gt;=Ф.F3r разд.1 стл.12 стр.9</t>
  </si>
  <si>
    <t>Ф.F3r разд.1 стл.8 стр.1&gt;=Ф.F3r разд.1 стл.9 стр.1</t>
  </si>
  <si>
    <t>Ф.F3r разд.1 стл.8 стр.10&gt;=Ф.F3r разд.1 стл.9 стр.10</t>
  </si>
  <si>
    <t>Ф.F3r разд.1 стл.8 стр.11&gt;=Ф.F3r разд.1 стл.9 стр.11</t>
  </si>
  <si>
    <t>Ф.F3r разд.1 стл.8 стр.12&gt;=Ф.F3r разд.1 стл.9 стр.12</t>
  </si>
  <si>
    <t>Ф.F3r разд.1 стл.8 стр.13&gt;=Ф.F3r разд.1 стл.9 стр.13</t>
  </si>
  <si>
    <t>Ф.F3r разд.1 стл.8 стр.14&gt;=Ф.F3r разд.1 стл.9 стр.14</t>
  </si>
  <si>
    <t>Ф.F3r разд.1 стл.8 стр.15&gt;=Ф.F3r разд.1 стл.9 стр.15</t>
  </si>
  <si>
    <t>Ф.F3r разд.1 стл.8 стр.16&gt;=Ф.F3r разд.1 стл.9 стр.16</t>
  </si>
  <si>
    <t>Ф.F3r разд.1 стл.8 стр.17&gt;=Ф.F3r разд.1 стл.9 стр.17</t>
  </si>
  <si>
    <t>Ф.F3r разд.1 стл.8 стр.2&gt;=Ф.F3r разд.1 стл.9 стр.2</t>
  </si>
  <si>
    <t>Ф.F3r разд.1 стл.8 стр.3&gt;=Ф.F3r разд.1 стл.9 стр.3</t>
  </si>
  <si>
    <t>Ф.F3r разд.1 стл.8 стр.4&gt;=Ф.F3r разд.1 стл.9 стр.4</t>
  </si>
  <si>
    <t>Ф.F3r разд.1 стл.8 стр.5&gt;=Ф.F3r разд.1 стл.9 стр.5</t>
  </si>
  <si>
    <t>Ф.F3r разд.1 стл.8 стр.6&gt;=Ф.F3r разд.1 стл.9 стр.6</t>
  </si>
  <si>
    <t>Ф.F3r разд.1 стл.8 стр.7&gt;=Ф.F3r разд.1 стл.9 стр.7</t>
  </si>
  <si>
    <t>Ф.F3r разд.1 стл.8 стр.8&gt;=Ф.F3r разд.1 стл.9 стр.8</t>
  </si>
  <si>
    <t>Ф.F3r разд.1 стл.8 стр.9&gt;=Ф.F3r разд.1 стл.9 стр.9</t>
  </si>
  <si>
    <t>Ф.F3r разд.1 стл.8 стр.1&gt;=Ф.F3r разд.1 стл.10 стр.1</t>
  </si>
  <si>
    <t>Ф.F3r разд.1 стл.8 стр.10&gt;=Ф.F3r разд.1 стл.10 стр.10</t>
  </si>
  <si>
    <t>Ф.F3r разд.1 стл.8 стр.11&gt;=Ф.F3r разд.1 стл.10 стр.11</t>
  </si>
  <si>
    <t>Ф.F3r разд.1 стл.8 стр.12&gt;=Ф.F3r разд.1 стл.10 стр.12</t>
  </si>
  <si>
    <t>Ф.F3r разд.1 стл.8 стр.13&gt;=Ф.F3r разд.1 стл.10 стр.13</t>
  </si>
  <si>
    <t>Ф.F3r разд.1 стл.8 стр.14&gt;=Ф.F3r разд.1 стл.10 стр.14</t>
  </si>
  <si>
    <t>Ф.F3r разд.1 стл.8 стр.15&gt;=Ф.F3r разд.1 стл.10 стр.15</t>
  </si>
  <si>
    <t>Ф.F3r разд.1 стл.8 стр.16&gt;=Ф.F3r разд.1 стл.10 стр.16</t>
  </si>
  <si>
    <t>Ф.F3r разд.1 стл.8 стр.17&gt;=Ф.F3r разд.1 стл.10 стр.17</t>
  </si>
  <si>
    <t>Ф.F3r разд.1 стл.8 стр.2&gt;=Ф.F3r разд.1 стл.10 стр.2</t>
  </si>
  <si>
    <t>Ф.F3r разд.1 стл.8 стр.3&gt;=Ф.F3r разд.1 стл.10 стр.3</t>
  </si>
  <si>
    <t>Ф.F3r разд.1 стл.8 стр.4&gt;=Ф.F3r разд.1 стл.10 стр.4</t>
  </si>
  <si>
    <t>Ф.F3r разд.1 стл.8 стр.5&gt;=Ф.F3r разд.1 стл.10 стр.5</t>
  </si>
  <si>
    <t>Ф.F3r разд.1 стл.8 стр.6&gt;=Ф.F3r разд.1 стл.10 стр.6</t>
  </si>
  <si>
    <t>Ф.F3r разд.1 стл.8 стр.7&gt;=Ф.F3r разд.1 стл.10 стр.7</t>
  </si>
  <si>
    <t>Ф.F3r разд.1 стл.8 стр.8&gt;=Ф.F3r разд.1 стл.10 стр.8</t>
  </si>
  <si>
    <t>Ф.F3r разд.1 стл.8 стр.9&gt;=Ф.F3r разд.1 стл.10 стр.9</t>
  </si>
  <si>
    <t>Ф.F3r разд.1 стл.13 стр.1&gt;=Ф.F3r разд.1 стл.14 стр.1</t>
  </si>
  <si>
    <t>Ф.F3r разд.1 стл.13 стр.10&gt;=Ф.F3r разд.1 стл.14 стр.10</t>
  </si>
  <si>
    <t>Ф.F3r разд.1 стл.13 стр.11&gt;=Ф.F3r разд.1 стл.14 стр.11</t>
  </si>
  <si>
    <t>Ф.F3r разд.1 стл.13 стр.12&gt;=Ф.F3r разд.1 стл.14 стр.12</t>
  </si>
  <si>
    <t>Ф.F3r разд.1 стл.13 стр.13&gt;=Ф.F3r разд.1 стл.14 стр.13</t>
  </si>
  <si>
    <t>Ф.F3r разд.1 стл.13 стр.14&gt;=Ф.F3r разд.1 стл.14 стр.14</t>
  </si>
  <si>
    <t>Ф.F3r разд.1 стл.13 стр.15&gt;=Ф.F3r разд.1 стл.14 стр.15</t>
  </si>
  <si>
    <t>Ф.F3r разд.1 стл.13 стр.16&gt;=Ф.F3r разд.1 стл.14 стр.16</t>
  </si>
  <si>
    <t>Ф.F3r разд.1 стл.13 стр.17&gt;=Ф.F3r разд.1 стл.14 стр.17</t>
  </si>
  <si>
    <t>Ф.F3r разд.1 стл.13 стр.2&gt;=Ф.F3r разд.1 стл.14 стр.2</t>
  </si>
  <si>
    <t>Ф.F3r разд.1 стл.13 стр.3&gt;=Ф.F3r разд.1 стл.14 стр.3</t>
  </si>
  <si>
    <t>Ф.F3r разд.1 стл.13 стр.4&gt;=Ф.F3r разд.1 стл.14 стр.4</t>
  </si>
  <si>
    <t>Ф.F3r разд.1 стл.13 стр.5&gt;=Ф.F3r разд.1 стл.14 стр.5</t>
  </si>
  <si>
    <t>Ф.F3r разд.1 стл.13 стр.6&gt;=Ф.F3r разд.1 стл.14 стр.6</t>
  </si>
  <si>
    <t>Ф.F3r разд.1 стл.13 стр.7&gt;=Ф.F3r разд.1 стл.14 стр.7</t>
  </si>
  <si>
    <t>Ф.F3r разд.1 стл.13 стр.8&gt;=Ф.F3r разд.1 стл.14 стр.8</t>
  </si>
  <si>
    <t>Ф.F3r разд.1 стл.13 стр.9&gt;=Ф.F3r разд.1 стл.14 стр.9</t>
  </si>
  <si>
    <t>Ф.F3r разд.1 стл.1 стр.14&lt;=Ф.F3r разд.1 стл.1 стр.13</t>
  </si>
  <si>
    <t>Ф.F3r разд.1 стл.10 стр.14&lt;=Ф.F3r разд.1 стл.10 стр.13</t>
  </si>
  <si>
    <t>Ф.F3r разд.1 стл.11 стр.14&lt;=Ф.F3r разд.1 стл.11 стр.13</t>
  </si>
  <si>
    <t>Ф.F3r разд.1 стл.12 стр.14&lt;=Ф.F3r разд.1 стл.12 стр.13</t>
  </si>
  <si>
    <t>Ф.F3r разд.1 стл.13 стр.14&lt;=Ф.F3r разд.1 стл.13 стр.13</t>
  </si>
  <si>
    <t>Ф.F3r разд.1 стл.14 стр.14&lt;=Ф.F3r разд.1 стл.14 стр.13</t>
  </si>
  <si>
    <t>Ф.F3r разд.1 стл.15 стр.14&lt;=Ф.F3r разд.1 стл.15 стр.13</t>
  </si>
  <si>
    <t>Ф.F3r разд.1 стл.16 стр.14&lt;=Ф.F3r разд.1 стл.16 стр.13</t>
  </si>
  <si>
    <t>Ф.F3r разд.1 стл.17 стр.14&lt;=Ф.F3r разд.1 стл.17 стр.13</t>
  </si>
  <si>
    <t>Ф.F3r разд.1 стл.18 стр.14&lt;=Ф.F3r разд.1 стл.18 стр.13</t>
  </si>
  <si>
    <t>Ф.F3r разд.1 стл.19 стр.14&lt;=Ф.F3r разд.1 стл.19 стр.13</t>
  </si>
  <si>
    <t>Ф.F3r разд.1 стл.2 стр.14&lt;=Ф.F3r разд.1 стл.2 стр.13</t>
  </si>
  <si>
    <t>Ф.F3r разд.1 стл.20 стр.14&lt;=Ф.F3r разд.1 стл.20 стр.13</t>
  </si>
  <si>
    <t>Ф.F3r разд.1 стл.21 стр.14&lt;=Ф.F3r разд.1 стл.21 стр.13</t>
  </si>
  <si>
    <t>Ф.F3r разд.1 стл.22 стр.14&lt;=Ф.F3r разд.1 стл.22 стр.13</t>
  </si>
  <si>
    <t>Ф.F3r разд.1 стл.23 стр.14&lt;=Ф.F3r разд.1 стл.23 стр.13</t>
  </si>
  <si>
    <t>Ф.F3r разд.1 стл.24 стр.14&lt;=Ф.F3r разд.1 стл.24 стр.13</t>
  </si>
  <si>
    <t>Ф.F3r разд.1 стл.25 стр.14&lt;=Ф.F3r разд.1 стл.25 стр.13</t>
  </si>
  <si>
    <t>Ф.F3r разд.1 стл.26 стр.14&lt;=Ф.F3r разд.1 стл.26 стр.13</t>
  </si>
  <si>
    <t>Ф.F3r разд.1 стл.27 стр.14&lt;=Ф.F3r разд.1 стл.27 стр.13</t>
  </si>
  <si>
    <t>Ф.F3r разд.1 стл.28 стр.14&lt;=Ф.F3r разд.1 стл.28 стр.13</t>
  </si>
  <si>
    <t>Ф.F3r разд.1 стл.29 стр.14&lt;=Ф.F3r разд.1 стл.29 стр.13</t>
  </si>
  <si>
    <t>Ф.F3r разд.1 стл.3 стр.14&lt;=Ф.F3r разд.1 стл.3 стр.13</t>
  </si>
  <si>
    <t>Ф.F3r разд.1 стл.30 стр.14&lt;=Ф.F3r разд.1 стл.30 стр.13</t>
  </si>
  <si>
    <t>Ф.F3r разд.1 стл.31 стр.14&lt;=Ф.F3r разд.1 стл.31 стр.13</t>
  </si>
  <si>
    <t>Ф.F3r разд.1 стл.32 стр.14&lt;=Ф.F3r разд.1 стл.32 стр.13</t>
  </si>
  <si>
    <t>Ф.F3r разд.1 стл.33 стр.14&lt;=Ф.F3r разд.1 стл.33 стр.13</t>
  </si>
  <si>
    <t>Ф.F3r разд.1 стл.4 стр.14&lt;=Ф.F3r разд.1 стл.4 стр.13</t>
  </si>
  <si>
    <t>Ф.F3r разд.1 стл.5 стр.14&lt;=Ф.F3r разд.1 стл.5 стр.13</t>
  </si>
  <si>
    <t>Ф.F3r разд.1 стл.6 стр.14&lt;=Ф.F3r разд.1 стл.6 стр.13</t>
  </si>
  <si>
    <t>Ф.F3r разд.1 стл.7 стр.14&lt;=Ф.F3r разд.1 стл.7 стр.13</t>
  </si>
  <si>
    <t>Ф.F3r разд.1 стл.8 стр.14&lt;=Ф.F3r разд.1 стл.8 стр.13</t>
  </si>
  <si>
    <t>Ф.F3r разд.1 стл.9 стр.14&lt;=Ф.F3r разд.1 стл.9 стр.13</t>
  </si>
  <si>
    <t>Ф.F3r разд.1 стл.17 стр.1&gt;=Ф.F3r разд.1 сумма стл.23-28 стр.1</t>
  </si>
  <si>
    <t>Ф.F3r разд.1 стл.17 стр.10&gt;=Ф.F3r разд.1 сумма стл.23-28 стр.10</t>
  </si>
  <si>
    <t>Ф.F3r разд.1 стл.17 стр.11&gt;=Ф.F3r разд.1 сумма стл.23-28 стр.11</t>
  </si>
  <si>
    <t>Ф.F3r разд.1 стл.17 стр.12&gt;=Ф.F3r разд.1 сумма стл.23-28 стр.12</t>
  </si>
  <si>
    <t>Ф.F3r разд.1 стл.17 стр.13&gt;=Ф.F3r разд.1 сумма стл.23-28 стр.13</t>
  </si>
  <si>
    <t>Ф.F3r разд.1 стл.17 стр.14&gt;=Ф.F3r разд.1 сумма стл.23-28 стр.14</t>
  </si>
  <si>
    <t>Ф.F3r разд.1 стл.17 стр.15&gt;=Ф.F3r разд.1 сумма стл.23-28 стр.15</t>
  </si>
  <si>
    <t>Ф.F3r разд.1 стл.17 стр.16&gt;=Ф.F3r разд.1 сумма стл.23-28 стр.16</t>
  </si>
  <si>
    <t>Ф.F3r разд.1 стл.17 стр.17&gt;=Ф.F3r разд.1 сумма стл.23-28 стр.17</t>
  </si>
  <si>
    <t>Ф.F3r разд.1 стл.17 стр.2&gt;=Ф.F3r разд.1 сумма стл.23-28 стр.2</t>
  </si>
  <si>
    <t>Ф.F3r разд.1 стл.17 стр.3&gt;=Ф.F3r разд.1 сумма стл.23-28 стр.3</t>
  </si>
  <si>
    <t>Ф.F3r разд.1 стл.17 стр.4&gt;=Ф.F3r разд.1 сумма стл.23-28 стр.4</t>
  </si>
  <si>
    <t>Ф.F3r разд.1 стл.17 стр.5&gt;=Ф.F3r разд.1 сумма стл.23-28 стр.5</t>
  </si>
  <si>
    <t>Ф.F3r разд.1 стл.17 стр.6&gt;=Ф.F3r разд.1 сумма стл.23-28 стр.6</t>
  </si>
  <si>
    <t>Ф.F3r разд.1 стл.17 стр.7&gt;=Ф.F3r разд.1 сумма стл.23-28 стр.7</t>
  </si>
  <si>
    <t>Ф.F3r разд.1 стл.17 стр.8&gt;=Ф.F3r разд.1 сумма стл.23-28 стр.8</t>
  </si>
  <si>
    <t>Ф.F3r разд.1 стл.17 стр.9&gt;=Ф.F3r разд.1 сумма стл.23-28 стр.9</t>
  </si>
  <si>
    <t>Ф.F3r разд.1 стл.17 стр.17=Ф.F3r разд.2 стл.17 стр.1+Ф.F3r разд.3 стл.17 стр.1+Ф.F3r разд.9 сумма стл.1-2 стр.1+Ф.F3r разд.8 сумма стл.1-2 стр.32</t>
  </si>
  <si>
    <t>Ф.F3r разд.1 стл.1 стр.13=Ф.F3r разд.2 стл.1 стр.1+Ф.F3r разд.3 стл.1 стр.1</t>
  </si>
  <si>
    <t>Ф.F3r разд.1 стл.10 стр.13=Ф.F3r разд.2 стл.10 стр.1+Ф.F3r разд.3 стл.10 стр.1</t>
  </si>
  <si>
    <t>Ф.F3r разд.1 стл.11 стр.13=Ф.F3r разд.2 стл.11 стр.1+Ф.F3r разд.3 стл.11 стр.1</t>
  </si>
  <si>
    <t>Ф.F3r разд.1 стл.12 стр.13=Ф.F3r разд.2 стл.12 стр.1+Ф.F3r разд.3 стл.12 стр.1</t>
  </si>
  <si>
    <t>Ф.F3r разд.1 стл.13 стр.13=Ф.F3r разд.2 стл.13 стр.1+Ф.F3r разд.3 стл.13 стр.1</t>
  </si>
  <si>
    <t>Ф.F3r разд.1 стл.14 стр.13=Ф.F3r разд.2 стл.14 стр.1+Ф.F3r разд.3 стл.14 стр.1</t>
  </si>
  <si>
    <t>Ф.F3r разд.1 стл.15 стр.13=Ф.F3r разд.2 стл.15 стр.1+Ф.F3r разд.3 стл.15 стр.1</t>
  </si>
  <si>
    <t>Ф.F3r разд.1 стл.16 стр.13=Ф.F3r разд.2 стл.16 стр.1+Ф.F3r разд.3 стл.16 стр.1</t>
  </si>
  <si>
    <t>Ф.F3r разд.1 стл.17 стр.13=Ф.F3r разд.2 стл.17 стр.1+Ф.F3r разд.3 стл.17 стр.1</t>
  </si>
  <si>
    <t>Ф.F3r разд.1 стл.18 стр.13=Ф.F3r разд.2 стл.18 стр.1+Ф.F3r разд.3 стл.18 стр.1</t>
  </si>
  <si>
    <t>Ф.F3r разд.1 стл.19 стр.13=Ф.F3r разд.2 стл.19 стр.1+Ф.F3r разд.3 стл.19 стр.1</t>
  </si>
  <si>
    <t>Ф.F3r разд.1 стл.2 стр.13=Ф.F3r разд.2 стл.2 стр.1+Ф.F3r разд.3 стл.2 стр.1</t>
  </si>
  <si>
    <t>Ф.F3r разд.1 стл.20 стр.13=Ф.F3r разд.2 стл.20 стр.1+Ф.F3r разд.3 стл.20 стр.1</t>
  </si>
  <si>
    <t>Ф.F3r разд.1 стл.21 стр.13=Ф.F3r разд.2 стл.21 стр.1+Ф.F3r разд.3 стл.21 стр.1</t>
  </si>
  <si>
    <t>Ф.F3r разд.1 стл.22 стр.13=Ф.F3r разд.2 стл.22 стр.1+Ф.F3r разд.3 стл.22 стр.1</t>
  </si>
  <si>
    <t>Ф.F3r разд.1 стл.23 стр.13=Ф.F3r разд.2 стл.23 стр.1+Ф.F3r разд.3 стл.23 стр.1</t>
  </si>
  <si>
    <t>Ф.F3r разд.1 стл.24 стр.13=Ф.F3r разд.2 стл.24 стр.1+Ф.F3r разд.3 стл.24 стр.1</t>
  </si>
  <si>
    <t>Ф.F3r разд.1 стл.25 стр.13=Ф.F3r разд.2 стл.25 стр.1+Ф.F3r разд.3 стл.25 стр.1</t>
  </si>
  <si>
    <t>Ф.F3r разд.1 стл.26 стр.13=Ф.F3r разд.2 стл.26 стр.1+Ф.F3r разд.3 стл.26 стр.1</t>
  </si>
  <si>
    <t>Ф.F3r разд.1 стл.27 стр.13=Ф.F3r разд.2 стл.27 стр.1+Ф.F3r разд.3 стл.27 стр.1</t>
  </si>
  <si>
    <t>Ф.F3r разд.1 стл.28 стр.13=Ф.F3r разд.2 стл.28 стр.1+Ф.F3r разд.3 стл.28 стр.1</t>
  </si>
  <si>
    <t>Ф.F3r разд.1 стл.29 стр.13=Ф.F3r разд.2 стл.29 стр.1+Ф.F3r разд.3 стл.29 стр.1</t>
  </si>
  <si>
    <t>Ф.F3r разд.1 стл.3 стр.13=Ф.F3r разд.2 стл.3 стр.1+Ф.F3r разд.3 стл.3 стр.1</t>
  </si>
  <si>
    <t>Ф.F3r разд.1 стл.30 стр.13=Ф.F3r разд.2 стл.30 стр.1+Ф.F3r разд.3 стл.30 стр.1</t>
  </si>
  <si>
    <t>Ф.F3r разд.1 стл.31 стр.13=Ф.F3r разд.2 стл.31 стр.1+Ф.F3r разд.3 стл.31 стр.1</t>
  </si>
  <si>
    <t>Ф.F3r разд.1 стл.32 стр.13=Ф.F3r разд.2 стл.32 стр.1+Ф.F3r разд.3 стл.32 стр.1</t>
  </si>
  <si>
    <t>Ф.F3r разд.1 стл.33 стр.13=Ф.F3r разд.2 стл.33 стр.1+Ф.F3r разд.3 стл.33 стр.1</t>
  </si>
  <si>
    <t>Ф.F3r разд.1 стл.4 стр.13=Ф.F3r разд.2 стл.4 стр.1+Ф.F3r разд.3 стл.4 стр.1</t>
  </si>
  <si>
    <t>Ф.F3r разд.1 стл.5 стр.13=Ф.F3r разд.2 стл.5 стр.1+Ф.F3r разд.3 стл.5 стр.1</t>
  </si>
  <si>
    <t>Ф.F3r разд.1 стл.6 стр.13=Ф.F3r разд.2 стл.6 стр.1+Ф.F3r разд.3 стл.6 стр.1</t>
  </si>
  <si>
    <t>Ф.F3r разд.1 стл.7 стр.13=Ф.F3r разд.2 стл.7 стр.1+Ф.F3r разд.3 стл.7 стр.1</t>
  </si>
  <si>
    <t>Ф.F3r разд.1 стл.8 стр.13=Ф.F3r разд.2 стл.8 стр.1+Ф.F3r разд.3 стл.8 стр.1</t>
  </si>
  <si>
    <t>Ф.F3r разд.1 стл.9 стр.13=Ф.F3r разд.2 стл.9 стр.1+Ф.F3r разд.3 стл.9 стр.1</t>
  </si>
  <si>
    <t>Ф.F3r разд.1 стл.31 стр.15=0</t>
  </si>
  <si>
    <t>Ф.F3r разд.1 стл.31 стр.16=0</t>
  </si>
  <si>
    <t>Ф.F3r разд.1 стл.32 стр.15=0</t>
  </si>
  <si>
    <t>Ф.F3r разд.1 стл.32 стр.16=0</t>
  </si>
  <si>
    <t>Ф.F3r разд.1 стл.33 стр.15=0</t>
  </si>
  <si>
    <t>Ф.F3r разд.1 стл.33 стр.16=0</t>
  </si>
  <si>
    <t>Ф.F3r разд.1 стл.23 стр.15=0</t>
  </si>
  <si>
    <t>Ф.F3r разд.1 стл.23 стр.16=0</t>
  </si>
  <si>
    <t>Ф.F3r разд.1 стл.24 стр.15=0</t>
  </si>
  <si>
    <t>Ф.F3r разд.1 стл.24 стр.16=0</t>
  </si>
  <si>
    <t>Ф.F3r разд.1 стл.25 стр.15=0</t>
  </si>
  <si>
    <t>Ф.F3r разд.1 стл.25 стр.16=0</t>
  </si>
  <si>
    <t>Ф.F3r разд.1 стл.26 стр.15=0</t>
  </si>
  <si>
    <t>Ф.F3r разд.1 стл.26 стр.16=0</t>
  </si>
  <si>
    <t>Ф.F3r разд.1 стл.27 стр.15=0</t>
  </si>
  <si>
    <t>Ф.F3r разд.1 стл.27 стр.16=0</t>
  </si>
  <si>
    <t>Ф.F3r разд.1 стл.28 стр.15=0</t>
  </si>
  <si>
    <t>Ф.F3r разд.1 стл.28 стр.16=0</t>
  </si>
  <si>
    <t>Ф.F3r разд.1 стл.29 стр.15=0</t>
  </si>
  <si>
    <t>Ф.F3r разд.1 стл.29 стр.16=0</t>
  </si>
  <si>
    <t>Ф.F3r разд.1 стл.10 стр.7=0</t>
  </si>
  <si>
    <t>Ф.F3r разд.1 стл.11 стр.7=0</t>
  </si>
  <si>
    <t>Ф.F3r разд.3 стл.1 сумма стр.239-245&gt;=Ф.F3r разд.3 стл.1 сумма стр.249-309</t>
  </si>
  <si>
    <t>Ф.F3r разд.3 стл.10 сумма стр.239-245&gt;=Ф.F3r разд.3 стл.10 сумма стр.249-309</t>
  </si>
  <si>
    <t>Ф.F3r разд.3 стл.11 сумма стр.239-245&gt;=Ф.F3r разд.3 стл.11 сумма стр.249-309</t>
  </si>
  <si>
    <t>Ф.F3r разд.3 стл.12 сумма стр.239-245&gt;=Ф.F3r разд.3 стл.12 сумма стр.249-309</t>
  </si>
  <si>
    <t>Ф.F3r разд.3 стл.13 сумма стр.239-245&gt;=Ф.F3r разд.3 стл.13 сумма стр.249-309</t>
  </si>
  <si>
    <t>Ф.F3r разд.3 стл.14 сумма стр.239-245&gt;=Ф.F3r разд.3 стл.14 сумма стр.249-309</t>
  </si>
  <si>
    <t>Ф.F3r разд.3 стл.15 сумма стр.239-245&gt;=Ф.F3r разд.3 стл.15 сумма стр.249-309</t>
  </si>
  <si>
    <t>Ф.F3r разд.3 стл.16 сумма стр.239-245&gt;=Ф.F3r разд.3 стл.16 сумма стр.249-309</t>
  </si>
  <si>
    <t>Ф.F3r разд.3 стл.17 сумма стр.239-245&gt;=Ф.F3r разд.3 стл.17 сумма стр.249-309</t>
  </si>
  <si>
    <t>Ф.F3r разд.3 стл.18 сумма стр.239-245&gt;=Ф.F3r разд.3 стл.18 сумма стр.249-309</t>
  </si>
  <si>
    <t>Ф.F3r разд.3 стл.19 сумма стр.239-245&gt;=Ф.F3r разд.3 стл.19 сумма стр.249-309</t>
  </si>
  <si>
    <t>Ф.F3r разд.3 стл.2 сумма стр.239-245&gt;=Ф.F3r разд.3 стл.2 сумма стр.249-309</t>
  </si>
  <si>
    <t>Ф.F3r разд.3 стл.20 сумма стр.239-245&gt;=Ф.F3r разд.3 стл.20 сумма стр.249-309</t>
  </si>
  <si>
    <t>Ф.F3r разд.3 стл.21 сумма стр.239-245&gt;=Ф.F3r разд.3 стл.21 сумма стр.249-309</t>
  </si>
  <si>
    <t>Ф.F3r разд.3 стл.22 сумма стр.239-245&gt;=Ф.F3r разд.3 стл.22 сумма стр.249-309</t>
  </si>
  <si>
    <t>Ф.F3r разд.3 стл.23 сумма стр.239-245&gt;=Ф.F3r разд.3 стл.23 сумма стр.249-309</t>
  </si>
  <si>
    <t>Ф.F3r разд.3 стл.24 сумма стр.239-245&gt;=Ф.F3r разд.3 стл.24 сумма стр.249-309</t>
  </si>
  <si>
    <t>Ф.F3r разд.3 стл.25 сумма стр.239-245&gt;=Ф.F3r разд.3 стл.25 сумма стр.249-309</t>
  </si>
  <si>
    <t>Ф.F3r разд.3 стл.26 сумма стр.239-245&gt;=Ф.F3r разд.3 стл.26 сумма стр.249-309</t>
  </si>
  <si>
    <t>Ф.F3r разд.3 стл.27 сумма стр.239-245&gt;=Ф.F3r разд.3 стл.27 сумма стр.249-309</t>
  </si>
  <si>
    <t>Ф.F3r разд.3 стл.28 сумма стр.239-245&gt;=Ф.F3r разд.3 стл.28 сумма стр.249-309</t>
  </si>
  <si>
    <t>Ф.F3r разд.3 стл.29 сумма стр.239-245&gt;=Ф.F3r разд.3 стл.29 сумма стр.249-309</t>
  </si>
  <si>
    <t>Ф.F3r разд.3 стл.3 сумма стр.239-245&gt;=Ф.F3r разд.3 стл.3 сумма стр.249-309</t>
  </si>
  <si>
    <t>Ф.F3r разд.3 стл.30 сумма стр.239-245&gt;=Ф.F3r разд.3 стл.30 сумма стр.249-309</t>
  </si>
  <si>
    <t>Ф.F3r разд.3 стл.31 сумма стр.239-245&gt;=Ф.F3r разд.3 стл.31 сумма стр.249-309</t>
  </si>
  <si>
    <t>Ф.F3r разд.3 стл.32 сумма стр.239-245&gt;=Ф.F3r разд.3 стл.32 сумма стр.249-309</t>
  </si>
  <si>
    <t>Ф.F3r разд.3 стл.33 сумма стр.239-245&gt;=Ф.F3r разд.3 стл.33 сумма стр.249-309</t>
  </si>
  <si>
    <t>Ф.F3r разд.3 стл.4 сумма стр.239-245&gt;=Ф.F3r разд.3 стл.4 сумма стр.249-309</t>
  </si>
  <si>
    <t>Ф.F3r разд.3 стл.5 сумма стр.239-245&gt;=Ф.F3r разд.3 стл.5 сумма стр.249-309</t>
  </si>
  <si>
    <t>Ф.F3r разд.3 стл.6 сумма стр.239-245&gt;=Ф.F3r разд.3 стл.6 сумма стр.249-309</t>
  </si>
  <si>
    <t>Ф.F3r разд.3 стл.7 сумма стр.239-245&gt;=Ф.F3r разд.3 стл.7 сумма стр.249-309</t>
  </si>
  <si>
    <t>Ф.F3r разд.3 стл.8 сумма стр.239-245&gt;=Ф.F3r разд.3 стл.8 сумма стр.249-309</t>
  </si>
  <si>
    <t>Ф.F3r разд.3 стл.9 сумма стр.239-245&gt;=Ф.F3r разд.3 стл.9 сумма стр.249-309</t>
  </si>
  <si>
    <t>Ф.F3r разд.1 стл.1 стр.8=Ф.F3r разд.2 стл.1 стр.1</t>
  </si>
  <si>
    <t>Ф.F3r разд.1 стл.10 стр.8=Ф.F3r разд.2 стл.10 стр.1</t>
  </si>
  <si>
    <t>Ф.F3r разд.1 стл.11 стр.8=Ф.F3r разд.2 стл.11 стр.1</t>
  </si>
  <si>
    <t>Ф.F3r разд.1 стл.12 стр.8=Ф.F3r разд.2 стл.12 стр.1</t>
  </si>
  <si>
    <t>Ф.F3r разд.1 стл.13 стр.8=Ф.F3r разд.2 стл.13 стр.1</t>
  </si>
  <si>
    <t>Ф.F3r разд.1 стл.14 стр.8=Ф.F3r разд.2 стл.14 стр.1</t>
  </si>
  <si>
    <t>Ф.F3r разд.1 стл.15 стр.8=Ф.F3r разд.2 стл.15 стр.1</t>
  </si>
  <si>
    <t>Ф.F3r разд.1 стл.16 стр.8=Ф.F3r разд.2 стл.16 стр.1</t>
  </si>
  <si>
    <t>Ф.F3r разд.1 стл.17 стр.8=Ф.F3r разд.2 стл.17 стр.1</t>
  </si>
  <si>
    <t>Ф.F3r разд.1 стл.18 стр.8=Ф.F3r разд.2 стл.18 стр.1</t>
  </si>
  <si>
    <t>Ф.F3r разд.1 стл.19 стр.8=Ф.F3r разд.2 стл.19 стр.1</t>
  </si>
  <si>
    <t>Ф.F3r разд.1 стл.2 стр.8=Ф.F3r разд.2 стл.2 стр.1</t>
  </si>
  <si>
    <t>Ф.F3r разд.1 стл.20 стр.8=Ф.F3r разд.2 стл.20 стр.1</t>
  </si>
  <si>
    <t>Ф.F3r разд.1 стл.21 стр.8=Ф.F3r разд.2 стл.21 стр.1</t>
  </si>
  <si>
    <t>Ф.F3r разд.1 стл.22 стр.8=Ф.F3r разд.2 стл.22 стр.1</t>
  </si>
  <si>
    <t>Ф.F3r разд.1 стл.23 стр.8=Ф.F3r разд.2 стл.23 стр.1</t>
  </si>
  <si>
    <t>Ф.F3r разд.1 стл.24 стр.8=Ф.F3r разд.2 стл.24 стр.1</t>
  </si>
  <si>
    <t>Ф.F3r разд.1 стл.25 стр.8=Ф.F3r разд.2 стл.25 стр.1</t>
  </si>
  <si>
    <t>Ф.F3r разд.1 стл.26 стр.8=Ф.F3r разд.2 стл.26 стр.1</t>
  </si>
  <si>
    <t>Ф.F3r разд.1 стл.27 стр.8=Ф.F3r разд.2 стл.27 стр.1</t>
  </si>
  <si>
    <t>Ф.F3r разд.1 стл.28 стр.8=Ф.F3r разд.2 стл.28 стр.1</t>
  </si>
  <si>
    <t>Ф.F3r разд.1 стл.29 стр.8=Ф.F3r разд.2 стл.29 стр.1</t>
  </si>
  <si>
    <t>Ф.F3r разд.1 стл.3 стр.8=Ф.F3r разд.2 стл.3 стр.1</t>
  </si>
  <si>
    <t>Ф.F3r разд.1 стл.30 стр.8=Ф.F3r разд.2 стл.30 стр.1</t>
  </si>
  <si>
    <t>Ф.F3r разд.1 стл.31 стр.8=Ф.F3r разд.2 стл.31 стр.1</t>
  </si>
  <si>
    <t>Ф.F3r разд.1 стл.32 стр.8=Ф.F3r разд.2 стл.32 стр.1</t>
  </si>
  <si>
    <t>Ф.F3r разд.1 стл.33 стр.8=Ф.F3r разд.2 стл.33 стр.1</t>
  </si>
  <si>
    <t>Ф.F3r разд.1 стл.4 стр.8=Ф.F3r разд.2 стл.4 стр.1</t>
  </si>
  <si>
    <t>Ф.F3r разд.1 стл.5 стр.8=Ф.F3r разд.2 стл.5 стр.1</t>
  </si>
  <si>
    <t>Ф.F3r разд.1 стл.6 стр.8=Ф.F3r разд.2 стл.6 стр.1</t>
  </si>
  <si>
    <t>Ф.F3r разд.1 стл.7 стр.8=Ф.F3r разд.2 стл.7 стр.1</t>
  </si>
  <si>
    <t>Ф.F3r разд.1 стл.8 стр.8=Ф.F3r разд.2 стл.8 стр.1</t>
  </si>
  <si>
    <t>Ф.F3r разд.1 стл.9 стр.8=Ф.F3r разд.2 стл.9 стр.1</t>
  </si>
  <si>
    <t>Ф.F3r разд.1 стл.1 стр.6=Ф.F3r разд.2 стл.1 стр.210</t>
  </si>
  <si>
    <t>Ф.F3r разд.1 стл.10 стр.6=Ф.F3r разд.2 стл.10 стр.210</t>
  </si>
  <si>
    <t>Ф.F3r разд.1 стл.11 стр.6=Ф.F3r разд.2 стл.11 стр.210</t>
  </si>
  <si>
    <t>Ф.F3r разд.1 стл.12 стр.6=Ф.F3r разд.2 стл.12 стр.210</t>
  </si>
  <si>
    <t>Ф.F3r разд.1 стл.13 стр.6=Ф.F3r разд.2 стл.13 стр.210</t>
  </si>
  <si>
    <t>Ф.F3r разд.1 стл.14 стр.6=Ф.F3r разд.2 стл.14 стр.210</t>
  </si>
  <si>
    <t>Ф.F3r разд.1 стл.15 стр.6=Ф.F3r разд.2 стл.15 стр.210</t>
  </si>
  <si>
    <t>Ф.F3r разд.1 стл.16 стр.6=Ф.F3r разд.2 стл.16 стр.210</t>
  </si>
  <si>
    <t>Ф.F3r разд.1 стл.17 стр.6=Ф.F3r разд.2 стл.17 стр.210</t>
  </si>
  <si>
    <t>Ф.F3r разд.1 стл.18 стр.6=Ф.F3r разд.2 стл.18 стр.210</t>
  </si>
  <si>
    <t>Ф.F3r разд.1 стл.19 стр.6=Ф.F3r разд.2 стл.19 стр.210</t>
  </si>
  <si>
    <t>Ф.F3r разд.1 стл.2 стр.6=Ф.F3r разд.2 стл.2 стр.210</t>
  </si>
  <si>
    <t>Ф.F3r разд.1 стл.20 стр.6=Ф.F3r разд.2 стл.20 стр.210</t>
  </si>
  <si>
    <t>Ф.F3r разд.1 стл.21 стр.6=Ф.F3r разд.2 стл.21 стр.210</t>
  </si>
  <si>
    <t>Ф.F3r разд.1 стл.22 стр.6=Ф.F3r разд.2 стл.22 стр.210</t>
  </si>
  <si>
    <t>Ф.F3r разд.1 стл.23 стр.6=Ф.F3r разд.2 стл.23 стр.210</t>
  </si>
  <si>
    <t>Ф.F3r разд.1 стл.24 стр.6=Ф.F3r разд.2 стл.24 стр.210</t>
  </si>
  <si>
    <t>Ф.F3r разд.1 стл.25 стр.6=Ф.F3r разд.2 стл.25 стр.210</t>
  </si>
  <si>
    <t>Ф.F3r разд.1 стл.26 стр.6=Ф.F3r разд.2 стл.26 стр.210</t>
  </si>
  <si>
    <t>Ф.F3r разд.1 стл.27 стр.6=Ф.F3r разд.2 стл.27 стр.210</t>
  </si>
  <si>
    <t>Ф.F3r разд.1 стл.28 стр.6=Ф.F3r разд.2 стл.28 стр.210</t>
  </si>
  <si>
    <t>Ф.F3r разд.1 стл.29 стр.6=Ф.F3r разд.2 стл.29 стр.210</t>
  </si>
  <si>
    <t>Ф.F3r разд.1 стл.3 стр.6=Ф.F3r разд.2 стл.3 стр.210</t>
  </si>
  <si>
    <t>Ф.F3r разд.1 стл.30 стр.6=Ф.F3r разд.2 стл.30 стр.210</t>
  </si>
  <si>
    <t>Ф.F3r разд.1 стл.31 стр.6=Ф.F3r разд.2 стл.31 стр.210</t>
  </si>
  <si>
    <t>Ф.F3r разд.1 стл.32 стр.6=Ф.F3r разд.2 стл.32 стр.210</t>
  </si>
  <si>
    <t>Ф.F3r разд.1 стл.33 стр.6=Ф.F3r разд.2 стл.33 стр.210</t>
  </si>
  <si>
    <t>Ф.F3r разд.1 стл.4 стр.6=Ф.F3r разд.2 стл.4 стр.210</t>
  </si>
  <si>
    <t>Ф.F3r разд.1 стл.5 стр.6=Ф.F3r разд.2 стл.5 стр.210</t>
  </si>
  <si>
    <t>Ф.F3r разд.1 стл.6 стр.6=Ф.F3r разд.2 стл.6 стр.210</t>
  </si>
  <si>
    <t>Ф.F3r разд.1 стл.7 стр.6=Ф.F3r разд.2 стл.7 стр.210</t>
  </si>
  <si>
    <t>Ф.F3r разд.1 стл.8 стр.6=Ф.F3r разд.2 стл.8 стр.210</t>
  </si>
  <si>
    <t>Ф.F3r разд.1 стл.9 стр.6=Ф.F3r разд.2 стл.9 стр.210</t>
  </si>
  <si>
    <t>Ф.F3r разд.8 стл.1 сумма стр.7-11&lt;=Ф.F3r разд.2 стл.19 стр.1</t>
  </si>
  <si>
    <t>Ф.F3r разд.8 стл.2 стр.24&lt;=Ф.F3r разд.3 стл.17 стр.1</t>
  </si>
  <si>
    <t>Ф.F3r разд.5 стл.3 сумма стр.1-6=Ф.F3r разд.2 стл.15 стр.1+Ф.F3r разд.2 стл.16 стр.1</t>
  </si>
  <si>
    <t>Ф.F3r разд.1 стл.1 стр.5=Ф.F3r разд.2 стл.1 сумма стр.76-77+Ф.F3r разд.2 стл.1 сумма стр.96-100+Ф.F3r разд.2 стл.1 стр.104+Ф.F3r разд.2 стл.1 стр.108+Ф.F3r разд.2 стл.1 сумма стр.148-151+Ф.F3r разд.2 стл.1 сумма стр.155-156+Ф.F3r разд.2 стл.1 стр.167+Ф.F3r разд.2 стл.1 стр.170+Ф.F3r разд.2 стл.1 сумма стр.177-188+Ф.F3r разд.2 стл.1 сумма стр.195-196+Ф.F3r разд.2 стл.1 сумма стр.201-209</t>
  </si>
  <si>
    <t>Ф.F3r разд.1 стл.10 стр.5=Ф.F3r разд.2 стл.10 сумма стр.76-77+Ф.F3r разд.2 стл.10 сумма стр.96-100+Ф.F3r разд.2 стл.10 стр.104+Ф.F3r разд.2 стл.10 стр.108+Ф.F3r разд.2 стл.10 сумма стр.148-151+Ф.F3r разд.2 стл.10 сумма стр.155-156+Ф.F3r разд.2 стл.10 стр.167+Ф.F3r разд.2 стл.10 стр.170+Ф.F3r разд.2 стл.10 сумма стр.177-188+Ф.F3r разд.2 стл.10 сумма стр.195-196+Ф.F3r разд.2 стл.10 сумма стр.201-209</t>
  </si>
  <si>
    <t>Ф.F3r разд.1 стл.11 стр.5=Ф.F3r разд.2 стл.11 сумма стр.76-77+Ф.F3r разд.2 стл.11 сумма стр.96-100+Ф.F3r разд.2 стл.11 стр.104+Ф.F3r разд.2 стл.11 стр.108+Ф.F3r разд.2 стл.11 сумма стр.148-151+Ф.F3r разд.2 стл.11 сумма стр.155-156+Ф.F3r разд.2 стл.11 стр.167+Ф.F3r разд.2 стл.11 стр.170+Ф.F3r разд.2 стл.11 сумма стр.177-188+Ф.F3r разд.2 стл.11 сумма стр.195-196+Ф.F3r разд.2 стл.11 сумма стр.201-209</t>
  </si>
  <si>
    <t>Ф.F3r разд.1 стл.12 стр.5=Ф.F3r разд.2 стл.12 сумма стр.76-77+Ф.F3r разд.2 стл.12 сумма стр.96-100+Ф.F3r разд.2 стл.12 стр.104+Ф.F3r разд.2 стл.12 стр.108+Ф.F3r разд.2 стл.12 сумма стр.148-151+Ф.F3r разд.2 стл.12 сумма стр.155-156+Ф.F3r разд.2 стл.12 стр.167+Ф.F3r разд.2 стл.12 стр.170+Ф.F3r разд.2 стл.12 сумма стр.177-188+Ф.F3r разд.2 стл.12 сумма стр.195-196+Ф.F3r разд.2 стл.12 сумма стр.201-209</t>
  </si>
  <si>
    <t>Ф.F3r разд.1 стл.13 стр.5=Ф.F3r разд.2 стл.13 сумма стр.76-77+Ф.F3r разд.2 стл.13 сумма стр.96-100+Ф.F3r разд.2 стл.13 стр.104+Ф.F3r разд.2 стл.13 стр.108+Ф.F3r разд.2 стл.13 сумма стр.148-151+Ф.F3r разд.2 стл.13 сумма стр.155-156+Ф.F3r разд.2 стл.13 стр.167+Ф.F3r разд.2 стл.13 стр.170+Ф.F3r разд.2 стл.13 сумма стр.177-188+Ф.F3r разд.2 стл.13 сумма стр.195-196+Ф.F3r разд.2 стл.13 сумма стр.201-209</t>
  </si>
  <si>
    <t>Ф.F3r разд.1 стл.14 стр.5=Ф.F3r разд.2 стл.14 сумма стр.76-77+Ф.F3r разд.2 стл.14 сумма стр.96-100+Ф.F3r разд.2 стл.14 стр.104+Ф.F3r разд.2 стл.14 стр.108+Ф.F3r разд.2 стл.14 сумма стр.148-151+Ф.F3r разд.2 стл.14 сумма стр.155-156+Ф.F3r разд.2 стл.14 стр.167+Ф.F3r разд.2 стл.14 стр.170+Ф.F3r разд.2 стл.14 сумма стр.177-188+Ф.F3r разд.2 стл.14 сумма стр.195-196+Ф.F3r разд.2 стл.14 сумма стр.201-209</t>
  </si>
  <si>
    <t>Ф.F3r разд.1 стл.15 стр.5=Ф.F3r разд.2 стл.15 сумма стр.76-77+Ф.F3r разд.2 стл.15 сумма стр.96-100+Ф.F3r разд.2 стл.15 стр.104+Ф.F3r разд.2 стл.15 стр.108+Ф.F3r разд.2 стл.15 сумма стр.148-151+Ф.F3r разд.2 стл.15 сумма стр.155-156+Ф.F3r разд.2 стл.15 стр.167+Ф.F3r разд.2 стл.15 стр.170+Ф.F3r разд.2 стл.15 сумма стр.177-188+Ф.F3r разд.2 стл.15 сумма стр.195-196+Ф.F3r разд.2 стл.15 сумма стр.201-209</t>
  </si>
  <si>
    <t>Ф.F3r разд.1 стл.16 стр.5=Ф.F3r разд.2 стл.16 сумма стр.76-77+Ф.F3r разд.2 стл.16 сумма стр.96-100+Ф.F3r разд.2 стл.16 стр.104+Ф.F3r разд.2 стл.16 стр.108+Ф.F3r разд.2 стл.16 сумма стр.148-151+Ф.F3r разд.2 стл.16 сумма стр.155-156+Ф.F3r разд.2 стл.16 стр.167+Ф.F3r разд.2 стл.16 стр.170+Ф.F3r разд.2 стл.16 сумма стр.177-188+Ф.F3r разд.2 стл.16 сумма стр.195-196+Ф.F3r разд.2 стл.16 сумма стр.201-209</t>
  </si>
  <si>
    <t>Ф.F3r разд.1 стл.17 стр.5=Ф.F3r разд.2 стл.17 сумма стр.76-77+Ф.F3r разд.2 стл.17 сумма стр.96-100+Ф.F3r разд.2 стл.17 стр.104+Ф.F3r разд.2 стл.17 стр.108+Ф.F3r разд.2 стл.17 сумма стр.148-151+Ф.F3r разд.2 стл.17 сумма стр.155-156+Ф.F3r разд.2 стл.17 стр.167+Ф.F3r разд.2 стл.17 стр.170+Ф.F3r разд.2 стл.17 сумма стр.177-188+Ф.F3r разд.2 стл.17 сумма стр.195-196+Ф.F3r разд.2 стл.17 сумма стр.201-209</t>
  </si>
  <si>
    <t>Ф.F3r разд.1 стл.18 стр.5=Ф.F3r разд.2 стл.18 сумма стр.76-77+Ф.F3r разд.2 стл.18 сумма стр.96-100+Ф.F3r разд.2 стл.18 стр.104+Ф.F3r разд.2 стл.18 стр.108+Ф.F3r разд.2 стл.18 сумма стр.148-151+Ф.F3r разд.2 стл.18 сумма стр.155-156+Ф.F3r разд.2 стл.18 стр.167+Ф.F3r разд.2 стл.18 стр.170+Ф.F3r разд.2 стл.18 сумма стр.177-188+Ф.F3r разд.2 стл.18 сумма стр.195-196+Ф.F3r разд.2 стл.18 сумма стр.201-209</t>
  </si>
  <si>
    <t>Ф.F3r разд.1 стл.19 стр.5=Ф.F3r разд.2 стл.19 сумма стр.76-77+Ф.F3r разд.2 стл.19 сумма стр.96-100+Ф.F3r разд.2 стл.19 стр.104+Ф.F3r разд.2 стл.19 стр.108+Ф.F3r разд.2 стл.19 сумма стр.148-151+Ф.F3r разд.2 стл.19 сумма стр.155-156+Ф.F3r разд.2 стл.19 стр.167+Ф.F3r разд.2 стл.19 стр.170+Ф.F3r разд.2 стл.19 сумма стр.177-188+Ф.F3r разд.2 стл.19 сумма стр.195-196+Ф.F3r разд.2 стл.19 сумма стр.201-209</t>
  </si>
  <si>
    <t>Ф.F3r разд.1 стл.2 стр.5=Ф.F3r разд.2 стл.2 сумма стр.76-77+Ф.F3r разд.2 стл.2 сумма стр.96-100+Ф.F3r разд.2 стл.2 стр.104+Ф.F3r разд.2 стл.2 стр.108+Ф.F3r разд.2 стл.2 сумма стр.148-151+Ф.F3r разд.2 стл.2 сумма стр.155-156+Ф.F3r разд.2 стл.2 стр.167+Ф.F3r разд.2 стл.2 стр.170+Ф.F3r разд.2 стл.2 сумма стр.177-188+Ф.F3r разд.2 стл.2 сумма стр.195-196+Ф.F3r разд.2 стл.2 сумма стр.201-209</t>
  </si>
  <si>
    <t>Ф.F3r разд.1 стл.20 стр.5=Ф.F3r разд.2 стл.20 сумма стр.76-77+Ф.F3r разд.2 стл.20 сумма стр.96-100+Ф.F3r разд.2 стл.20 стр.104+Ф.F3r разд.2 стл.20 стр.108+Ф.F3r разд.2 стл.20 сумма стр.148-151+Ф.F3r разд.2 стл.20 сумма стр.155-156+Ф.F3r разд.2 стл.20 стр.167+Ф.F3r разд.2 стл.20 стр.170+Ф.F3r разд.2 стл.20 сумма стр.177-188+Ф.F3r разд.2 стл.20 сумма стр.195-196+Ф.F3r разд.2 стл.20 сумма стр.201-209</t>
  </si>
  <si>
    <t>Ф.F3r разд.1 стл.21 стр.5=Ф.F3r разд.2 стл.21 сумма стр.76-77+Ф.F3r разд.2 стл.21 сумма стр.96-100+Ф.F3r разд.2 стл.21 стр.104+Ф.F3r разд.2 стл.21 стр.108+Ф.F3r разд.2 стл.21 сумма стр.148-151+Ф.F3r разд.2 стл.21 сумма стр.155-156+Ф.F3r разд.2 стл.21 стр.167+Ф.F3r разд.2 стл.21 стр.170+Ф.F3r разд.2 стл.21 сумма стр.177-188+Ф.F3r разд.2 стл.21 сумма стр.195-196+Ф.F3r разд.2 стл.21 сумма стр.201-209</t>
  </si>
  <si>
    <t>Ф.F3r разд.1 стл.22 стр.5=Ф.F3r разд.2 стл.22 сумма стр.76-77+Ф.F3r разд.2 стл.22 сумма стр.96-100+Ф.F3r разд.2 стл.22 стр.104+Ф.F3r разд.2 стл.22 стр.108+Ф.F3r разд.2 стл.22 сумма стр.148-151+Ф.F3r разд.2 стл.22 сумма стр.155-156+Ф.F3r разд.2 стл.22 стр.167+Ф.F3r разд.2 стл.22 стр.170+Ф.F3r разд.2 стл.22 сумма стр.177-188+Ф.F3r разд.2 стл.22 сумма стр.195-196+Ф.F3r разд.2 стл.22 сумма стр.201-209</t>
  </si>
  <si>
    <t>Ф.F3r разд.1 стл.23 стр.5=Ф.F3r разд.2 стл.23 сумма стр.76-77+Ф.F3r разд.2 стл.23 сумма стр.96-100+Ф.F3r разд.2 стл.23 стр.104+Ф.F3r разд.2 стл.23 стр.108+Ф.F3r разд.2 стл.23 сумма стр.148-151+Ф.F3r разд.2 стл.23 сумма стр.155-156+Ф.F3r разд.2 стл.23 стр.167+Ф.F3r разд.2 стл.23 стр.170+Ф.F3r разд.2 стл.23 сумма стр.177-188+Ф.F3r разд.2 стл.23 сумма стр.195-196+Ф.F3r разд.2 стл.23 сумма стр.201-209</t>
  </si>
  <si>
    <t>Ф.F3r разд.1 стл.24 стр.5=Ф.F3r разд.2 стл.24 сумма стр.76-77+Ф.F3r разд.2 стл.24 сумма стр.96-100+Ф.F3r разд.2 стл.24 стр.104+Ф.F3r разд.2 стл.24 стр.108+Ф.F3r разд.2 стл.24 сумма стр.148-151+Ф.F3r разд.2 стл.24 сумма стр.155-156+Ф.F3r разд.2 стл.24 стр.167+Ф.F3r разд.2 стл.24 стр.170+Ф.F3r разд.2 стл.24 сумма стр.177-188+Ф.F3r разд.2 стл.24 сумма стр.195-196+Ф.F3r разд.2 стл.24 сумма стр.201-209</t>
  </si>
  <si>
    <t>Ф.F3r разд.1 стл.25 стр.5=Ф.F3r разд.2 стл.25 сумма стр.76-77+Ф.F3r разд.2 стл.25 сумма стр.96-100+Ф.F3r разд.2 стл.25 стр.104+Ф.F3r разд.2 стл.25 стр.108+Ф.F3r разд.2 стл.25 сумма стр.148-151+Ф.F3r разд.2 стл.25 сумма стр.155-156+Ф.F3r разд.2 стл.25 стр.167+Ф.F3r разд.2 стл.25 стр.170+Ф.F3r разд.2 стл.25 сумма стр.177-188+Ф.F3r разд.2 стл.25 сумма стр.195-196+Ф.F3r разд.2 стл.25 сумма стр.201-209</t>
  </si>
  <si>
    <t>Ф.F3r разд.1 стл.26 стр.5=Ф.F3r разд.2 стл.26 сумма стр.76-77+Ф.F3r разд.2 стл.26 сумма стр.96-100+Ф.F3r разд.2 стл.26 стр.104+Ф.F3r разд.2 стл.26 стр.108+Ф.F3r разд.2 стл.26 сумма стр.148-151+Ф.F3r разд.2 стл.26 сумма стр.155-156+Ф.F3r разд.2 стл.26 стр.167+Ф.F3r разд.2 стл.26 стр.170+Ф.F3r разд.2 стл.26 сумма стр.177-188+Ф.F3r разд.2 стл.26 сумма стр.195-196+Ф.F3r разд.2 стл.26 сумма стр.201-209</t>
  </si>
  <si>
    <t>Ф.F3r разд.1 стл.27 стр.5=Ф.F3r разд.2 стл.27 сумма стр.76-77+Ф.F3r разд.2 стл.27 сумма стр.96-100+Ф.F3r разд.2 стл.27 стр.104+Ф.F3r разд.2 стл.27 стр.108+Ф.F3r разд.2 стл.27 сумма стр.148-151+Ф.F3r разд.2 стл.27 сумма стр.155-156+Ф.F3r разд.2 стл.27 стр.167+Ф.F3r разд.2 стл.27 стр.170+Ф.F3r разд.2 стл.27 сумма стр.177-188+Ф.F3r разд.2 стл.27 сумма стр.195-196+Ф.F3r разд.2 стл.27 сумма стр.201-209</t>
  </si>
  <si>
    <t>Ф.F3r разд.1 стл.28 стр.5=Ф.F3r разд.2 стл.28 сумма стр.76-77+Ф.F3r разд.2 стл.28 сумма стр.96-100+Ф.F3r разд.2 стл.28 стр.104+Ф.F3r разд.2 стл.28 стр.108+Ф.F3r разд.2 стл.28 сумма стр.148-151+Ф.F3r разд.2 стл.28 сумма стр.155-156+Ф.F3r разд.2 стл.28 стр.167+Ф.F3r разд.2 стл.28 стр.170+Ф.F3r разд.2 стл.28 сумма стр.177-188+Ф.F3r разд.2 стл.28 сумма стр.195-196+Ф.F3r разд.2 стл.28 сумма стр.201-209</t>
  </si>
  <si>
    <t>Ф.F3r разд.1 стл.29 стр.5=Ф.F3r разд.2 стл.29 сумма стр.76-77+Ф.F3r разд.2 стл.29 сумма стр.96-100+Ф.F3r разд.2 стл.29 стр.104+Ф.F3r разд.2 стл.29 стр.108+Ф.F3r разд.2 стл.29 сумма стр.148-151+Ф.F3r разд.2 стл.29 сумма стр.155-156+Ф.F3r разд.2 стл.29 стр.167+Ф.F3r разд.2 стл.29 стр.170+Ф.F3r разд.2 стл.29 сумма стр.177-188+Ф.F3r разд.2 стл.29 сумма стр.195-196+Ф.F3r разд.2 стл.29 сумма стр.201-209</t>
  </si>
  <si>
    <t>Ф.F3r разд.1 стл.3 стр.5=Ф.F3r разд.2 стл.3 сумма стр.76-77+Ф.F3r разд.2 стл.3 сумма стр.96-100+Ф.F3r разд.2 стл.3 стр.104+Ф.F3r разд.2 стл.3 стр.108+Ф.F3r разд.2 стл.3 сумма стр.148-151+Ф.F3r разд.2 стл.3 сумма стр.155-156+Ф.F3r разд.2 стл.3 стр.167+Ф.F3r разд.2 стл.3 стр.170+Ф.F3r разд.2 стл.3 сумма стр.177-188+Ф.F3r разд.2 стл.3 сумма стр.195-196+Ф.F3r разд.2 стл.3 сумма стр.201-209</t>
  </si>
  <si>
    <t>Ф.F3r разд.1 стл.30 стр.5=Ф.F3r разд.2 стл.30 сумма стр.76-77+Ф.F3r разд.2 стл.30 сумма стр.96-100+Ф.F3r разд.2 стл.30 стр.104+Ф.F3r разд.2 стл.30 стр.108+Ф.F3r разд.2 стл.30 сумма стр.148-151+Ф.F3r разд.2 стл.30 сумма стр.155-156+Ф.F3r разд.2 стл.30 стр.167+Ф.F3r разд.2 стл.30 стр.170+Ф.F3r разд.2 стл.30 сумма стр.177-188+Ф.F3r разд.2 стл.30 сумма стр.195-196+Ф.F3r разд.2 стл.30 сумма стр.201-209</t>
  </si>
  <si>
    <t>Ф.F3r разд.1 стл.31 стр.5=Ф.F3r разд.2 стл.31 сумма стр.76-77+Ф.F3r разд.2 стл.31 сумма стр.96-100+Ф.F3r разд.2 стл.31 стр.104+Ф.F3r разд.2 стл.31 стр.108+Ф.F3r разд.2 стл.31 сумма стр.148-151+Ф.F3r разд.2 стл.31 сумма стр.155-156+Ф.F3r разд.2 стл.31 стр.167+Ф.F3r разд.2 стл.31 стр.170+Ф.F3r разд.2 стл.31 сумма стр.177-188+Ф.F3r разд.2 стл.31 сумма стр.195-196+Ф.F3r разд.2 стл.31 сумма стр.201-209</t>
  </si>
  <si>
    <t>Ф.F3r разд.1 стл.32 стр.5=Ф.F3r разд.2 стл.32 сумма стр.76-77+Ф.F3r разд.2 стл.32 сумма стр.96-100+Ф.F3r разд.2 стл.32 стр.104+Ф.F3r разд.2 стл.32 стр.108+Ф.F3r разд.2 стл.32 сумма стр.148-151+Ф.F3r разд.2 стл.32 сумма стр.155-156+Ф.F3r разд.2 стл.32 стр.167+Ф.F3r разд.2 стл.32 стр.170+Ф.F3r разд.2 стл.32 сумма стр.177-188+Ф.F3r разд.2 стл.32 сумма стр.195-196+Ф.F3r разд.2 стл.32 сумма стр.201-209</t>
  </si>
  <si>
    <t>Ф.F3r разд.1 стл.33 стр.5=Ф.F3r разд.2 стл.33 сумма стр.76-77+Ф.F3r разд.2 стл.33 сумма стр.96-100+Ф.F3r разд.2 стл.33 стр.104+Ф.F3r разд.2 стл.33 стр.108+Ф.F3r разд.2 стл.33 сумма стр.148-151+Ф.F3r разд.2 стл.33 сумма стр.155-156+Ф.F3r разд.2 стл.33 стр.167+Ф.F3r разд.2 стл.33 стр.170+Ф.F3r разд.2 стл.33 сумма стр.177-188+Ф.F3r разд.2 стл.33 сумма стр.195-196+Ф.F3r разд.2 стл.33 сумма стр.201-209</t>
  </si>
  <si>
    <t>Ф.F3r разд.1 стл.4 стр.5=Ф.F3r разд.2 стл.4 сумма стр.76-77+Ф.F3r разд.2 стл.4 сумма стр.96-100+Ф.F3r разд.2 стл.4 стр.104+Ф.F3r разд.2 стл.4 стр.108+Ф.F3r разд.2 стл.4 сумма стр.148-151+Ф.F3r разд.2 стл.4 сумма стр.155-156+Ф.F3r разд.2 стл.4 стр.167+Ф.F3r разд.2 стл.4 стр.170+Ф.F3r разд.2 стл.4 сумма стр.177-188+Ф.F3r разд.2 стл.4 сумма стр.195-196+Ф.F3r разд.2 стл.4 сумма стр.201-209</t>
  </si>
  <si>
    <t>Ф.F3r разд.1 стл.5 стр.5=Ф.F3r разд.2 стл.5 сумма стр.76-77+Ф.F3r разд.2 стл.5 сумма стр.96-100+Ф.F3r разд.2 стл.5 стр.104+Ф.F3r разд.2 стл.5 стр.108+Ф.F3r разд.2 стл.5 сумма стр.148-151+Ф.F3r разд.2 стл.5 сумма стр.155-156+Ф.F3r разд.2 стл.5 стр.167+Ф.F3r разд.2 стл.5 стр.170+Ф.F3r разд.2 стл.5 сумма стр.177-188+Ф.F3r разд.2 стл.5 сумма стр.195-196+Ф.F3r разд.2 стл.5 сумма стр.201-209</t>
  </si>
  <si>
    <t>Ф.F3r разд.1 стл.6 стр.5=Ф.F3r разд.2 стл.6 сумма стр.76-77+Ф.F3r разд.2 стл.6 сумма стр.96-100+Ф.F3r разд.2 стл.6 стр.104+Ф.F3r разд.2 стл.6 стр.108+Ф.F3r разд.2 стл.6 сумма стр.148-151+Ф.F3r разд.2 стл.6 сумма стр.155-156+Ф.F3r разд.2 стл.6 стр.167+Ф.F3r разд.2 стл.6 стр.170+Ф.F3r разд.2 стл.6 сумма стр.177-188+Ф.F3r разд.2 стл.6 сумма стр.195-196+Ф.F3r разд.2 стл.6 сумма стр.201-209</t>
  </si>
  <si>
    <t>Ф.F3r разд.1 стл.7 стр.5=Ф.F3r разд.2 стл.7 сумма стр.76-77+Ф.F3r разд.2 стл.7 сумма стр.96-100+Ф.F3r разд.2 стл.7 стр.104+Ф.F3r разд.2 стл.7 стр.108+Ф.F3r разд.2 стл.7 сумма стр.148-151+Ф.F3r разд.2 стл.7 сумма стр.155-156+Ф.F3r разд.2 стл.7 стр.167+Ф.F3r разд.2 стл.7 стр.170+Ф.F3r разд.2 стл.7 сумма стр.177-188+Ф.F3r разд.2 стл.7 сумма стр.195-196+Ф.F3r разд.2 стл.7 сумма стр.201-209</t>
  </si>
  <si>
    <t>Ф.F3r разд.1 стл.8 стр.5=Ф.F3r разд.2 стл.8 сумма стр.76-77+Ф.F3r разд.2 стл.8 сумма стр.96-100+Ф.F3r разд.2 стл.8 стр.104+Ф.F3r разд.2 стл.8 стр.108+Ф.F3r разд.2 стл.8 сумма стр.148-151+Ф.F3r разд.2 стл.8 сумма стр.155-156+Ф.F3r разд.2 стл.8 стр.167+Ф.F3r разд.2 стл.8 стр.170+Ф.F3r разд.2 стл.8 сумма стр.177-188+Ф.F3r разд.2 стл.8 сумма стр.195-196+Ф.F3r разд.2 стл.8 сумма стр.201-209</t>
  </si>
  <si>
    <t>Ф.F3r разд.1 стл.9 стр.5=Ф.F3r разд.2 стл.9 сумма стр.76-77+Ф.F3r разд.2 стл.9 сумма стр.96-100+Ф.F3r разд.2 стл.9 стр.104+Ф.F3r разд.2 стл.9 стр.108+Ф.F3r разд.2 стл.9 сумма стр.148-151+Ф.F3r разд.2 стл.9 сумма стр.155-156+Ф.F3r разд.2 стл.9 стр.167+Ф.F3r разд.2 стл.9 стр.170+Ф.F3r разд.2 стл.9 сумма стр.177-188+Ф.F3r разд.2 стл.9 сумма стр.195-196+Ф.F3r разд.2 стл.9 сумма стр.201-209</t>
  </si>
  <si>
    <t>Ф.F3r разд.1 стл.1 стр.2=Ф.F3r разд.2 стл.1 стр.66</t>
  </si>
  <si>
    <t>Ф.F3r разд.1 стл.10 стр.2=Ф.F3r разд.2 стл.10 стр.66</t>
  </si>
  <si>
    <t>Ф.F3r разд.1 стл.11 стр.2=Ф.F3r разд.2 стл.11 стр.66</t>
  </si>
  <si>
    <t>Ф.F3r разд.1 стл.12 стр.2=Ф.F3r разд.2 стл.12 стр.66</t>
  </si>
  <si>
    <t>Ф.F3r разд.1 стл.13 стр.2=Ф.F3r разд.2 стл.13 стр.66</t>
  </si>
  <si>
    <t>Ф.F3r разд.1 стл.14 стр.2=Ф.F3r разд.2 стл.14 стр.66</t>
  </si>
  <si>
    <t>Ф.F3r разд.1 стл.15 стр.2=Ф.F3r разд.2 стл.15 стр.66</t>
  </si>
  <si>
    <t>Ф.F3r разд.1 стл.16 стр.2=Ф.F3r разд.2 стл.16 стр.66</t>
  </si>
  <si>
    <t>Ф.F3r разд.1 стл.17 стр.2=Ф.F3r разд.2 стл.17 стр.66</t>
  </si>
  <si>
    <t>Ф.F3r разд.1 стл.18 стр.2=Ф.F3r разд.2 стл.18 стр.66</t>
  </si>
  <si>
    <t>Ф.F3r разд.1 стл.19 стр.2=Ф.F3r разд.2 стл.19 стр.66</t>
  </si>
  <si>
    <t>Ф.F3r разд.1 стл.2 стр.2=Ф.F3r разд.2 стл.2 стр.66</t>
  </si>
  <si>
    <t>Ф.F3r разд.1 стл.20 стр.2=Ф.F3r разд.2 стл.20 стр.66</t>
  </si>
  <si>
    <t>Ф.F3r разд.1 стл.21 стр.2=Ф.F3r разд.2 стл.21 стр.66</t>
  </si>
  <si>
    <t>Ф.F3r разд.1 стл.22 стр.2=Ф.F3r разд.2 стл.22 стр.66</t>
  </si>
  <si>
    <t>Ф.F3r разд.1 стл.23 стр.2=Ф.F3r разд.2 стл.23 стр.66</t>
  </si>
  <si>
    <t>Ф.F3r разд.1 стл.24 стр.2=Ф.F3r разд.2 стл.24 стр.66</t>
  </si>
  <si>
    <t>Ф.F3r разд.1 стл.25 стр.2=Ф.F3r разд.2 стл.25 стр.66</t>
  </si>
  <si>
    <t>Ф.F3r разд.1 стл.26 стр.2=Ф.F3r разд.2 стл.26 стр.66</t>
  </si>
  <si>
    <t>Ф.F3r разд.1 стл.27 стр.2=Ф.F3r разд.2 стл.27 стр.66</t>
  </si>
  <si>
    <t>Ф.F3r разд.1 стл.28 стр.2=Ф.F3r разд.2 стл.28 стр.66</t>
  </si>
  <si>
    <t>Ф.F3r разд.1 стл.29 стр.2=Ф.F3r разд.2 стл.29 стр.66</t>
  </si>
  <si>
    <t>Ф.F3r разд.1 стл.3 стр.2=Ф.F3r разд.2 стл.3 стр.66</t>
  </si>
  <si>
    <t>Ф.F3r разд.1 стл.30 стр.2=Ф.F3r разд.2 стл.30 стр.66</t>
  </si>
  <si>
    <t>Ф.F3r разд.1 стл.31 стр.2=Ф.F3r разд.2 стл.31 стр.66</t>
  </si>
  <si>
    <t>Ф.F3r разд.1 стл.32 стр.2=Ф.F3r разд.2 стл.32 стр.66</t>
  </si>
  <si>
    <t>Ф.F3r разд.1 стл.33 стр.2=Ф.F3r разд.2 стл.33 стр.66</t>
  </si>
  <si>
    <t>Ф.F3r разд.1 стл.4 стр.2=Ф.F3r разд.2 стл.4 стр.66</t>
  </si>
  <si>
    <t>Ф.F3r разд.1 стл.5 стр.2=Ф.F3r разд.2 стл.5 стр.66</t>
  </si>
  <si>
    <t>Ф.F3r разд.1 стл.6 стр.2=Ф.F3r разд.2 стл.6 стр.66</t>
  </si>
  <si>
    <t>Ф.F3r разд.1 стл.7 стр.2=Ф.F3r разд.2 стл.7 стр.66</t>
  </si>
  <si>
    <t>Ф.F3r разд.1 стл.8 стр.2=Ф.F3r разд.2 стл.8 стр.66</t>
  </si>
  <si>
    <t>Ф.F3r разд.1 стл.9 стр.2=Ф.F3r разд.2 стл.9 стр.66</t>
  </si>
  <si>
    <t>Ф.F3r разд.2 стл.1 сумма стр.2-30=Ф.F3r разд.2 стл.1 стр.31</t>
  </si>
  <si>
    <t>Ф.F3r разд.2 стл.10 сумма стр.2-30=Ф.F3r разд.2 стл.10 стр.31</t>
  </si>
  <si>
    <t>Ф.F3r разд.2 стл.11 сумма стр.2-30=Ф.F3r разд.2 стл.11 стр.31</t>
  </si>
  <si>
    <t>Ф.F3r разд.2 стл.12 сумма стр.2-30=Ф.F3r разд.2 стл.12 стр.31</t>
  </si>
  <si>
    <t>Ф.F3r разд.2 стл.13 сумма стр.2-30=Ф.F3r разд.2 стл.13 стр.31</t>
  </si>
  <si>
    <t>Ф.F3r разд.2 стл.14 сумма стр.2-30=Ф.F3r разд.2 стл.14 стр.31</t>
  </si>
  <si>
    <t>Ф.F3r разд.2 стл.15 сумма стр.2-30=Ф.F3r разд.2 стл.15 стр.31</t>
  </si>
  <si>
    <t>Ф.F3r разд.2 стл.16 сумма стр.2-30=Ф.F3r разд.2 стл.16 стр.31</t>
  </si>
  <si>
    <t>Ф.F3r разд.2 стл.17 сумма стр.2-30=Ф.F3r разд.2 стл.17 стр.31</t>
  </si>
  <si>
    <t>Ф.F3r разд.2 стл.18 сумма стр.2-30=Ф.F3r разд.2 стл.18 стр.31</t>
  </si>
  <si>
    <t>Ф.F3r разд.2 стл.19 сумма стр.2-30=Ф.F3r разд.2 стл.19 стр.31</t>
  </si>
  <si>
    <t>Ф.F3r разд.2 стл.2 сумма стр.2-30=Ф.F3r разд.2 стл.2 стр.31</t>
  </si>
  <si>
    <t>Ф.F3r разд.2 стл.20 сумма стр.2-30=Ф.F3r разд.2 стл.20 стр.31</t>
  </si>
  <si>
    <t>Ф.F3r разд.2 стл.21 сумма стр.2-30=Ф.F3r разд.2 стл.21 стр.31</t>
  </si>
  <si>
    <t>Ф.F3r разд.2 стл.22 сумма стр.2-30=Ф.F3r разд.2 стл.22 стр.31</t>
  </si>
  <si>
    <t>Ф.F3r разд.2 стл.23 сумма стр.2-30=Ф.F3r разд.2 стл.23 стр.31</t>
  </si>
  <si>
    <t>Ф.F3r разд.2 стл.24 сумма стр.2-30=Ф.F3r разд.2 стл.24 стр.31</t>
  </si>
  <si>
    <t>Ф.F3r разд.2 стл.25 сумма стр.2-30=Ф.F3r разд.2 стл.25 стр.31</t>
  </si>
  <si>
    <t>Ф.F3r разд.2 стл.26 сумма стр.2-30=Ф.F3r разд.2 стл.26 стр.31</t>
  </si>
  <si>
    <t>Ф.F3r разд.2 стл.27 сумма стр.2-30=Ф.F3r разд.2 стл.27 стр.31</t>
  </si>
  <si>
    <t>Ф.F3r разд.2 стл.28 сумма стр.2-30=Ф.F3r разд.2 стл.28 стр.31</t>
  </si>
  <si>
    <t>Ф.F3r разд.2 стл.29 сумма стр.2-30=Ф.F3r разд.2 стл.29 стр.31</t>
  </si>
  <si>
    <t>Ф.F3r разд.2 стл.3 сумма стр.2-30=Ф.F3r разд.2 стл.3 стр.31</t>
  </si>
  <si>
    <t>Ф.F3r разд.2 стл.30 сумма стр.2-30=Ф.F3r разд.2 стл.30 стр.31</t>
  </si>
  <si>
    <t>Ф.F3r разд.2 стл.31 сумма стр.2-30=Ф.F3r разд.2 стл.31 стр.31</t>
  </si>
  <si>
    <t>Ф.F3r разд.2 стл.32 сумма стр.2-30=Ф.F3r разд.2 стл.32 стр.31</t>
  </si>
  <si>
    <t>Ф.F3r разд.2 стл.33 сумма стр.2-30=Ф.F3r разд.2 стл.33 стр.31</t>
  </si>
  <si>
    <t>Ф.F3r разд.2 стл.4 сумма стр.2-30=Ф.F3r разд.2 стл.4 стр.31</t>
  </si>
  <si>
    <t>Ф.F3r разд.2 стл.5 сумма стр.2-30=Ф.F3r разд.2 стл.5 стр.31</t>
  </si>
  <si>
    <t>Ф.F3r разд.2 стл.6 сумма стр.2-30=Ф.F3r разд.2 стл.6 стр.31</t>
  </si>
  <si>
    <t>Ф.F3r разд.2 стл.7 сумма стр.2-30=Ф.F3r разд.2 стл.7 стр.31</t>
  </si>
  <si>
    <t>Ф.F3r разд.2 стл.8 сумма стр.2-30=Ф.F3r разд.2 стл.8 стр.31</t>
  </si>
  <si>
    <t>Ф.F3r разд.2 стл.9 сумма стр.2-30=Ф.F3r разд.2 стл.9 стр.31</t>
  </si>
  <si>
    <t>Ф.F3r разд.5 стл.1 сумма стр.1-6=Ф.F3r разд.2 стл.7 стр.1+Ф.F3r разд.2 стл.13 стр.1</t>
  </si>
  <si>
    <t>Ф.F3r разд.1 стл.1 стр.4=Ф.F3r разд.2 стл.1 стр.147</t>
  </si>
  <si>
    <t>Ф.F3r разд.1 стл.10 стр.4=Ф.F3r разд.2 стл.10 стр.147</t>
  </si>
  <si>
    <t>Ф.F3r разд.1 стл.11 стр.4=Ф.F3r разд.2 стл.11 стр.147</t>
  </si>
  <si>
    <t>Ф.F3r разд.1 стл.12 стр.4=Ф.F3r разд.2 стл.12 стр.147</t>
  </si>
  <si>
    <t>Ф.F3r разд.1 стл.13 стр.4=Ф.F3r разд.2 стл.13 стр.147</t>
  </si>
  <si>
    <t>Ф.F3r разд.1 стл.14 стр.4=Ф.F3r разд.2 стл.14 стр.147</t>
  </si>
  <si>
    <t>Ф.F3r разд.1 стл.15 стр.4=Ф.F3r разд.2 стл.15 стр.147</t>
  </si>
  <si>
    <t>Ф.F3r разд.1 стл.16 стр.4=Ф.F3r разд.2 стл.16 стр.147</t>
  </si>
  <si>
    <t>Ф.F3r разд.1 стл.17 стр.4=Ф.F3r разд.2 стл.17 стр.147</t>
  </si>
  <si>
    <t>Ф.F3r разд.1 стл.18 стр.4=Ф.F3r разд.2 стл.18 стр.147</t>
  </si>
  <si>
    <t>Ф.F3r разд.1 стл.19 стр.4=Ф.F3r разд.2 стл.19 стр.147</t>
  </si>
  <si>
    <t>Ф.F3r разд.1 стл.2 стр.4=Ф.F3r разд.2 стл.2 стр.147</t>
  </si>
  <si>
    <t>Ф.F3r разд.1 стл.20 стр.4=Ф.F3r разд.2 стл.20 стр.147</t>
  </si>
  <si>
    <t>Ф.F3r разд.1 стл.21 стр.4=Ф.F3r разд.2 стл.21 стр.147</t>
  </si>
  <si>
    <t>Ф.F3r разд.1 стл.22 стр.4=Ф.F3r разд.2 стл.22 стр.147</t>
  </si>
  <si>
    <t>Ф.F3r разд.1 стл.23 стр.4=Ф.F3r разд.2 стл.23 стр.147</t>
  </si>
  <si>
    <t>Ф.F3r разд.1 стл.24 стр.4=Ф.F3r разд.2 стл.24 стр.147</t>
  </si>
  <si>
    <t>Ф.F3r разд.1 стл.25 стр.4=Ф.F3r разд.2 стл.25 стр.147</t>
  </si>
  <si>
    <t>Ф.F3r разд.1 стл.26 стр.4=Ф.F3r разд.2 стл.26 стр.147</t>
  </si>
  <si>
    <t>Ф.F3r разд.1 стл.27 стр.4=Ф.F3r разд.2 стл.27 стр.147</t>
  </si>
  <si>
    <t>Ф.F3r разд.1 стл.28 стр.4=Ф.F3r разд.2 стл.28 стр.147</t>
  </si>
  <si>
    <t>Ф.F3r разд.1 стл.29 стр.4=Ф.F3r разд.2 стл.29 стр.147</t>
  </si>
  <si>
    <t>Ф.F3r разд.1 стл.3 стр.4=Ф.F3r разд.2 стл.3 стр.147</t>
  </si>
  <si>
    <t>Ф.F3r разд.1 стл.30 стр.4=Ф.F3r разд.2 стл.30 стр.147</t>
  </si>
  <si>
    <t>Ф.F3r разд.1 стл.31 стр.4=Ф.F3r разд.2 стл.31 стр.147</t>
  </si>
  <si>
    <t>Ф.F3r разд.1 стл.32 стр.4=Ф.F3r разд.2 стл.32 стр.147</t>
  </si>
  <si>
    <t>Ф.F3r разд.1 стл.33 стр.4=Ф.F3r разд.2 стл.33 стр.147</t>
  </si>
  <si>
    <t>Ф.F3r разд.1 стл.4 стр.4=Ф.F3r разд.2 стл.4 стр.147</t>
  </si>
  <si>
    <t>Ф.F3r разд.1 стл.5 стр.4=Ф.F3r разд.2 стл.5 стр.147</t>
  </si>
  <si>
    <t>Ф.F3r разд.1 стл.6 стр.4=Ф.F3r разд.2 стл.6 стр.147</t>
  </si>
  <si>
    <t>Ф.F3r разд.1 стл.7 стр.4=Ф.F3r разд.2 стл.7 стр.147</t>
  </si>
  <si>
    <t>Ф.F3r разд.1 стл.8 стр.4=Ф.F3r разд.2 стл.8 стр.147</t>
  </si>
  <si>
    <t>Ф.F3r разд.1 стл.9 стр.4=Ф.F3r разд.2 стл.9 стр.147</t>
  </si>
  <si>
    <t>Ф.F3r разд.8 стл.1 стр.44&lt;=Ф.F3r разд.2 стл.17 стр.1</t>
  </si>
  <si>
    <t>Ф.F3r разд.8 стл.1 стр.26=Ф.F3r разд.2 стл.10 стр.1</t>
  </si>
  <si>
    <t>Ф.F3r разд.8 стл.1 стр.45&gt;=Ф.F3r разд.2 стл.14 стр.1</t>
  </si>
  <si>
    <t>Ф.F3r разд.1 стл.17 стр.15=Ф.F3r разд.9 стл.1 стр.1+Ф.F3r разд.8 стл.1 стр.32</t>
  </si>
  <si>
    <t>Ф.F3r разд.8 стл.1 сумма стр.12-16&lt;=Ф.F3r разд.2 стл.17 стр.1</t>
  </si>
  <si>
    <t>Ф.F3r разд.8 стл.2 стр.26=Ф.F3r разд.3 стл.10 стр.1</t>
  </si>
  <si>
    <t>Ф.F3r разд.1 стл.10 сумма стр.15-16=0</t>
  </si>
  <si>
    <t>Ф.F3r разд.1 стл.11 сумма стр.15-16=0</t>
  </si>
  <si>
    <t>Ф.F3r разд.8 стл.1 стр.28&lt;=Ф.F3r разд.2 стл.7 стр.1</t>
  </si>
  <si>
    <t>Ф.F3r разд.1 стл.1 стр.12=Ф.F3r разд.3 стл.1 стр.1</t>
  </si>
  <si>
    <t>Ф.F3r разд.1 стл.10 стр.12=Ф.F3r разд.3 стл.10 стр.1</t>
  </si>
  <si>
    <t>Ф.F3r разд.1 стл.11 стр.12=Ф.F3r разд.3 стл.11 стр.1</t>
  </si>
  <si>
    <t>Ф.F3r разд.1 стл.12 стр.12=Ф.F3r разд.3 стл.12 стр.1</t>
  </si>
  <si>
    <t>Ф.F3r разд.1 стл.13 стр.12=Ф.F3r разд.3 стл.13 стр.1</t>
  </si>
  <si>
    <t>Ф.F3r разд.1 стл.14 стр.12=Ф.F3r разд.3 стл.14 стр.1</t>
  </si>
  <si>
    <t>Ф.F3r разд.1 стл.15 стр.12=Ф.F3r разд.3 стл.15 стр.1</t>
  </si>
  <si>
    <t>Ф.F3r разд.1 стл.16 стр.12=Ф.F3r разд.3 стл.16 стр.1</t>
  </si>
  <si>
    <t>Ф.F3r разд.1 стл.17 стр.12=Ф.F3r разд.3 стл.17 стр.1</t>
  </si>
  <si>
    <t>Ф.F3r разд.1 стл.18 стр.12=Ф.F3r разд.3 стл.18 стр.1</t>
  </si>
  <si>
    <t>Ф.F3r разд.1 стл.19 стр.12=Ф.F3r разд.3 стл.19 стр.1</t>
  </si>
  <si>
    <t>Ф.F3r разд.1 стл.2 стр.12=Ф.F3r разд.3 стл.2 стр.1</t>
  </si>
  <si>
    <t>Ф.F3r разд.1 стл.20 стр.12=Ф.F3r разд.3 стл.20 стр.1</t>
  </si>
  <si>
    <t>Ф.F3r разд.1 стл.21 стр.12=Ф.F3r разд.3 стл.21 стр.1</t>
  </si>
  <si>
    <t>Ф.F3r разд.1 стл.22 стр.12=Ф.F3r разд.3 стл.22 стр.1</t>
  </si>
  <si>
    <t>Ф.F3r разд.1 стл.23 стр.12=Ф.F3r разд.3 стл.23 стр.1</t>
  </si>
  <si>
    <t>Ф.F3r разд.1 стл.24 стр.12=Ф.F3r разд.3 стл.24 стр.1</t>
  </si>
  <si>
    <t>Ф.F3r разд.1 стл.25 стр.12=Ф.F3r разд.3 стл.25 стр.1</t>
  </si>
  <si>
    <t>Ф.F3r разд.1 стл.26 стр.12=Ф.F3r разд.3 стл.26 стр.1</t>
  </si>
  <si>
    <t>Ф.F3r разд.1 стл.27 стр.12=Ф.F3r разд.3 стл.27 стр.1</t>
  </si>
  <si>
    <t>Ф.F3r разд.1 стл.28 стр.12=Ф.F3r разд.3 стл.28 стр.1</t>
  </si>
  <si>
    <t>Ф.F3r разд.1 стл.29 стр.12=Ф.F3r разд.3 стл.29 стр.1</t>
  </si>
  <si>
    <t>Ф.F3r разд.1 стл.3 стр.12=Ф.F3r разд.3 стл.3 стр.1</t>
  </si>
  <si>
    <t>Ф.F3r разд.1 стл.30 стр.12=Ф.F3r разд.3 стл.30 стр.1</t>
  </si>
  <si>
    <t>Ф.F3r разд.1 стл.31 стр.12=Ф.F3r разд.3 стл.31 стр.1</t>
  </si>
  <si>
    <t>Ф.F3r разд.1 стл.32 стр.12=Ф.F3r разд.3 стл.32 стр.1</t>
  </si>
  <si>
    <t>Ф.F3r разд.1 стл.33 стр.12=Ф.F3r разд.3 стл.33 стр.1</t>
  </si>
  <si>
    <t>Ф.F3r разд.1 стл.4 стр.12=Ф.F3r разд.3 стл.4 стр.1</t>
  </si>
  <si>
    <t>Ф.F3r разд.1 стл.5 стр.12=Ф.F3r разд.3 стл.5 стр.1</t>
  </si>
  <si>
    <t>Ф.F3r разд.1 стл.6 стр.12=Ф.F3r разд.3 стл.6 стр.1</t>
  </si>
  <si>
    <t>Ф.F3r разд.1 стл.7 стр.12=Ф.F3r разд.3 стл.7 стр.1</t>
  </si>
  <si>
    <t>Ф.F3r разд.1 стл.8 стр.12=Ф.F3r разд.3 стл.8 стр.1</t>
  </si>
  <si>
    <t>Ф.F3r разд.1 стл.9 стр.12=Ф.F3r разд.3 стл.9 стр.1</t>
  </si>
  <si>
    <t>Ф.F3r разд.8 стл.1 стр.15&lt;=Ф.F3r разд.2 стл.17 стр.1</t>
  </si>
  <si>
    <t>Ф.F3r разд.2 стл.1 стр.210=Ф.F3r разд.2 стл.1 стр.232+Ф.F3r разд.2 стл.1 стр.234+Ф.F3r разд.2 стл.1 стр.236+Ф.F3r разд.2 стл.1 стр.237</t>
  </si>
  <si>
    <t>Ф.F3r разд.2 стл.10 стр.210=Ф.F3r разд.2 стл.10 стр.232+Ф.F3r разд.2 стл.10 стр.234+Ф.F3r разд.2 стл.10 стр.236+Ф.F3r разд.2 стл.10 стр.237</t>
  </si>
  <si>
    <t>Ф.F3r разд.2 стл.11 стр.210=Ф.F3r разд.2 стл.11 стр.232+Ф.F3r разд.2 стл.11 стр.234+Ф.F3r разд.2 стл.11 стр.236+Ф.F3r разд.2 стл.11 стр.237</t>
  </si>
  <si>
    <t>Ф.F3r разд.2 стл.12 стр.210=Ф.F3r разд.2 стл.12 стр.232+Ф.F3r разд.2 стл.12 стр.234+Ф.F3r разд.2 стл.12 стр.236+Ф.F3r разд.2 стл.12 стр.237</t>
  </si>
  <si>
    <t>Ф.F3r разд.2 стл.13 стр.210=Ф.F3r разд.2 стл.13 стр.232+Ф.F3r разд.2 стл.13 стр.234+Ф.F3r разд.2 стл.13 стр.236+Ф.F3r разд.2 стл.13 стр.237</t>
  </si>
  <si>
    <t>Ф.F3r разд.2 стл.14 стр.210=Ф.F3r разд.2 стл.14 стр.232+Ф.F3r разд.2 стл.14 стр.234+Ф.F3r разд.2 стл.14 стр.236+Ф.F3r разд.2 стл.14 стр.237</t>
  </si>
  <si>
    <t>Ф.F3r разд.2 стл.15 стр.210=Ф.F3r разд.2 стл.15 стр.232+Ф.F3r разд.2 стл.15 стр.234+Ф.F3r разд.2 стл.15 стр.236+Ф.F3r разд.2 стл.15 стр.237</t>
  </si>
  <si>
    <t>Ф.F3r разд.2 стл.16 стр.210=Ф.F3r разд.2 стл.16 стр.232+Ф.F3r разд.2 стл.16 стр.234+Ф.F3r разд.2 стл.16 стр.236+Ф.F3r разд.2 стл.16 стр.237</t>
  </si>
  <si>
    <t>Ф.F3r разд.2 стл.17 стр.210=Ф.F3r разд.2 стл.17 стр.232+Ф.F3r разд.2 стл.17 стр.234+Ф.F3r разд.2 стл.17 стр.236+Ф.F3r разд.2 стл.17 стр.237</t>
  </si>
  <si>
    <t>Ф.F3r разд.2 стл.18 стр.210=Ф.F3r разд.2 стл.18 стр.232+Ф.F3r разд.2 стл.18 стр.234+Ф.F3r разд.2 стл.18 стр.236+Ф.F3r разд.2 стл.18 стр.237</t>
  </si>
  <si>
    <t>Ф.F3r разд.2 стл.19 стр.210=Ф.F3r разд.2 стл.19 стр.232+Ф.F3r разд.2 стл.19 стр.234+Ф.F3r разд.2 стл.19 стр.236+Ф.F3r разд.2 стл.19 стр.237</t>
  </si>
  <si>
    <t>Ф.F3r разд.2 стл.2 стр.210=Ф.F3r разд.2 стл.2 стр.232+Ф.F3r разд.2 стл.2 стр.234+Ф.F3r разд.2 стл.2 стр.236+Ф.F3r разд.2 стл.2 стр.237</t>
  </si>
  <si>
    <t>Ф.F3r разд.2 стл.20 стр.210=Ф.F3r разд.2 стл.20 стр.232+Ф.F3r разд.2 стл.20 стр.234+Ф.F3r разд.2 стл.20 стр.236+Ф.F3r разд.2 стл.20 стр.237</t>
  </si>
  <si>
    <t>Ф.F3r разд.2 стл.21 стр.210=Ф.F3r разд.2 стл.21 стр.232+Ф.F3r разд.2 стл.21 стр.234+Ф.F3r разд.2 стл.21 стр.236+Ф.F3r разд.2 стл.21 стр.237</t>
  </si>
  <si>
    <t>Ф.F3r разд.2 стл.22 стр.210=Ф.F3r разд.2 стл.22 стр.232+Ф.F3r разд.2 стл.22 стр.234+Ф.F3r разд.2 стл.22 стр.236+Ф.F3r разд.2 стл.22 стр.237</t>
  </si>
  <si>
    <t>Ф.F3r разд.2 стл.23 стр.210=Ф.F3r разд.2 стл.23 стр.232+Ф.F3r разд.2 стл.23 стр.234+Ф.F3r разд.2 стл.23 стр.236+Ф.F3r разд.2 стл.23 стр.237</t>
  </si>
  <si>
    <t>Ф.F3r разд.2 стл.24 стр.210=Ф.F3r разд.2 стл.24 стр.232+Ф.F3r разд.2 стл.24 стр.234+Ф.F3r разд.2 стл.24 стр.236+Ф.F3r разд.2 стл.24 стр.237</t>
  </si>
  <si>
    <t>Ф.F3r разд.2 стл.25 стр.210=Ф.F3r разд.2 стл.25 стр.232+Ф.F3r разд.2 стл.25 стр.234+Ф.F3r разд.2 стл.25 стр.236+Ф.F3r разд.2 стл.25 стр.237</t>
  </si>
  <si>
    <t>Ф.F3r разд.2 стл.26 стр.210=Ф.F3r разд.2 стл.26 стр.232+Ф.F3r разд.2 стл.26 стр.234+Ф.F3r разд.2 стл.26 стр.236+Ф.F3r разд.2 стл.26 стр.237</t>
  </si>
  <si>
    <t>Ф.F3r разд.2 стл.27 стр.210=Ф.F3r разд.2 стл.27 стр.232+Ф.F3r разд.2 стл.27 стр.234+Ф.F3r разд.2 стл.27 стр.236+Ф.F3r разд.2 стл.27 стр.237</t>
  </si>
  <si>
    <t>Ф.F3r разд.2 стл.28 стр.210=Ф.F3r разд.2 стл.28 стр.232+Ф.F3r разд.2 стл.28 стр.234+Ф.F3r разд.2 стл.28 стр.236+Ф.F3r разд.2 стл.28 стр.237</t>
  </si>
  <si>
    <t>Ф.F3r разд.2 стл.29 стр.210=Ф.F3r разд.2 стл.29 стр.232+Ф.F3r разд.2 стл.29 стр.234+Ф.F3r разд.2 стл.29 стр.236+Ф.F3r разд.2 стл.29 стр.237</t>
  </si>
  <si>
    <t>Ф.F3r разд.2 стл.3 стр.210=Ф.F3r разд.2 стл.3 стр.232+Ф.F3r разд.2 стл.3 стр.234+Ф.F3r разд.2 стл.3 стр.236+Ф.F3r разд.2 стл.3 стр.237</t>
  </si>
  <si>
    <t>Ф.F3r разд.2 стл.30 стр.210=Ф.F3r разд.2 стл.30 стр.232+Ф.F3r разд.2 стл.30 стр.234+Ф.F3r разд.2 стл.30 стр.236+Ф.F3r разд.2 стл.30 стр.237</t>
  </si>
  <si>
    <t>Ф.F3r разд.2 стл.31 стр.210=Ф.F3r разд.2 стл.31 стр.232+Ф.F3r разд.2 стл.31 стр.234+Ф.F3r разд.2 стл.31 стр.236+Ф.F3r разд.2 стл.31 стр.237</t>
  </si>
  <si>
    <t>Ф.F3r разд.2 стл.32 стр.210=Ф.F3r разд.2 стл.32 стр.232+Ф.F3r разд.2 стл.32 стр.234+Ф.F3r разд.2 стл.32 стр.236+Ф.F3r разд.2 стл.32 стр.237</t>
  </si>
  <si>
    <t>Ф.F3r разд.2 стл.33 стр.210=Ф.F3r разд.2 стл.33 стр.232+Ф.F3r разд.2 стл.33 стр.234+Ф.F3r разд.2 стл.33 стр.236+Ф.F3r разд.2 стл.33 стр.237</t>
  </si>
  <si>
    <t>Ф.F3r разд.2 стл.4 стр.210=Ф.F3r разд.2 стл.4 стр.232+Ф.F3r разд.2 стл.4 стр.234+Ф.F3r разд.2 стл.4 стр.236+Ф.F3r разд.2 стл.4 стр.237</t>
  </si>
  <si>
    <t>Ф.F3r разд.2 стл.5 стр.210=Ф.F3r разд.2 стл.5 стр.232+Ф.F3r разд.2 стл.5 стр.234+Ф.F3r разд.2 стл.5 стр.236+Ф.F3r разд.2 стл.5 стр.237</t>
  </si>
  <si>
    <t>Ф.F3r разд.2 стл.6 стр.210=Ф.F3r разд.2 стл.6 стр.232+Ф.F3r разд.2 стл.6 стр.234+Ф.F3r разд.2 стл.6 стр.236+Ф.F3r разд.2 стл.6 стр.237</t>
  </si>
  <si>
    <t>Ф.F3r разд.2 стл.7 стр.210=Ф.F3r разд.2 стл.7 стр.232+Ф.F3r разд.2 стл.7 стр.234+Ф.F3r разд.2 стл.7 стр.236+Ф.F3r разд.2 стл.7 стр.237</t>
  </si>
  <si>
    <t>Ф.F3r разд.2 стл.8 стр.210=Ф.F3r разд.2 стл.8 стр.232+Ф.F3r разд.2 стл.8 стр.234+Ф.F3r разд.2 стл.8 стр.236+Ф.F3r разд.2 стл.8 стр.237</t>
  </si>
  <si>
    <t>Ф.F3r разд.2 стл.9 стр.210=Ф.F3r разд.2 стл.9 стр.232+Ф.F3r разд.2 стл.9 стр.234+Ф.F3r разд.2 стл.9 стр.236+Ф.F3r разд.2 стл.9 стр.237</t>
  </si>
  <si>
    <t>Ф.F3r разд.1 стл.17 стр.16=Ф.F3r разд.9 стл.2 стр.1+Ф.F3r разд.8 стл.2 стр.32</t>
  </si>
  <si>
    <t>Ф.F3r разд.1 стл.1 стр.3=Ф.F3r разд.2 стл.1 стр.128</t>
  </si>
  <si>
    <t>Ф.F3r разд.1 стл.10 стр.3=Ф.F3r разд.2 стл.10 стр.128</t>
  </si>
  <si>
    <t>Ф.F3r разд.1 стл.11 стр.3=Ф.F3r разд.2 стл.11 стр.128</t>
  </si>
  <si>
    <t>Ф.F3r разд.1 стл.12 стр.3=Ф.F3r разд.2 стл.12 стр.128</t>
  </si>
  <si>
    <t>Ф.F3r разд.1 стл.13 стр.3=Ф.F3r разд.2 стл.13 стр.128</t>
  </si>
  <si>
    <t>Ф.F3r разд.1 стл.14 стр.3=Ф.F3r разд.2 стл.14 стр.128</t>
  </si>
  <si>
    <t>Ф.F3r разд.1 стл.15 стр.3=Ф.F3r разд.2 стл.15 стр.128</t>
  </si>
  <si>
    <t>Ф.F3r разд.1 стл.16 стр.3=Ф.F3r разд.2 стл.16 стр.128</t>
  </si>
  <si>
    <t>Ф.F3r разд.1 стл.17 стр.3=Ф.F3r разд.2 стл.17 стр.128</t>
  </si>
  <si>
    <t>Ф.F3r разд.1 стл.18 стр.3=Ф.F3r разд.2 стл.18 стр.128</t>
  </si>
  <si>
    <t>Ф.F3r разд.1 стл.19 стр.3=Ф.F3r разд.2 стл.19 стр.128</t>
  </si>
  <si>
    <t>Ф.F3r разд.1 стл.2 стр.3=Ф.F3r разд.2 стл.2 стр.128</t>
  </si>
  <si>
    <t>Ф.F3r разд.1 стл.20 стр.3=Ф.F3r разд.2 стл.20 стр.128</t>
  </si>
  <si>
    <t>Ф.F3r разд.1 стл.21 стр.3=Ф.F3r разд.2 стл.21 стр.128</t>
  </si>
  <si>
    <t>Ф.F3r разд.1 стл.22 стр.3=Ф.F3r разд.2 стл.22 стр.128</t>
  </si>
  <si>
    <t>Ф.F3r разд.1 стл.23 стр.3=Ф.F3r разд.2 стл.23 стр.128</t>
  </si>
  <si>
    <t>Ф.F3r разд.1 стл.24 стр.3=Ф.F3r разд.2 стл.24 стр.128</t>
  </si>
  <si>
    <t>Ф.F3r разд.1 стл.25 стр.3=Ф.F3r разд.2 стл.25 стр.128</t>
  </si>
  <si>
    <t>Ф.F3r разд.1 стл.26 стр.3=Ф.F3r разд.2 стл.26 стр.128</t>
  </si>
  <si>
    <t>Ф.F3r разд.1 стл.27 стр.3=Ф.F3r разд.2 стл.27 стр.128</t>
  </si>
  <si>
    <t>Ф.F3r разд.1 стл.28 стр.3=Ф.F3r разд.2 стл.28 стр.128</t>
  </si>
  <si>
    <t>Ф.F3r разд.1 стл.29 стр.3=Ф.F3r разд.2 стл.29 стр.128</t>
  </si>
  <si>
    <t>Ф.F3r разд.1 стл.3 стр.3=Ф.F3r разд.2 стл.3 стр.128</t>
  </si>
  <si>
    <t>Ф.F3r разд.1 стл.30 стр.3=Ф.F3r разд.2 стл.30 стр.128</t>
  </si>
  <si>
    <t>Ф.F3r разд.1 стл.31 стр.3=Ф.F3r разд.2 стл.31 стр.128</t>
  </si>
  <si>
    <t>Ф.F3r разд.1 стл.32 стр.3=Ф.F3r разд.2 стл.32 стр.128</t>
  </si>
  <si>
    <t>Ф.F3r разд.1 стл.33 стр.3=Ф.F3r разд.2 стл.33 стр.128</t>
  </si>
  <si>
    <t>Ф.F3r разд.1 стл.4 стр.3=Ф.F3r разд.2 стл.4 стр.128</t>
  </si>
  <si>
    <t>Ф.F3r разд.1 стл.5 стр.3=Ф.F3r разд.2 стл.5 стр.128</t>
  </si>
  <si>
    <t>Ф.F3r разд.1 стл.6 стр.3=Ф.F3r разд.2 стл.6 стр.128</t>
  </si>
  <si>
    <t>Ф.F3r разд.1 стл.7 стр.3=Ф.F3r разд.2 стл.7 стр.128</t>
  </si>
  <si>
    <t>Ф.F3r разд.1 стл.8 стр.3=Ф.F3r разд.2 стл.8 стр.128</t>
  </si>
  <si>
    <t>Ф.F3r разд.1 стл.9 стр.3=Ф.F3r разд.2 стл.9 стр.128</t>
  </si>
  <si>
    <t>Ф.F3r разд.5 стл.4 сумма стр.1-6=Ф.F3r разд.2 стл.19 стр.1</t>
  </si>
  <si>
    <t>Ф.F3r разд.1 стл.1 стр.7=Ф.F3r разд.2 стл.1 стр.228</t>
  </si>
  <si>
    <t>Ф.F3r разд.1 стл.10 стр.7=Ф.F3r разд.2 стл.10 стр.228</t>
  </si>
  <si>
    <t>Ф.F3r разд.1 стл.11 стр.7=Ф.F3r разд.2 стл.11 стр.228</t>
  </si>
  <si>
    <t>Ф.F3r разд.1 стл.12 стр.7=Ф.F3r разд.2 стл.12 стр.228</t>
  </si>
  <si>
    <t>Ф.F3r разд.1 стл.13 стр.7=Ф.F3r разд.2 стл.13 стр.228</t>
  </si>
  <si>
    <t>Ф.F3r разд.1 стл.14 стр.7=Ф.F3r разд.2 стл.14 стр.228</t>
  </si>
  <si>
    <t>Ф.F3r разд.1 стл.15 стр.7=Ф.F3r разд.2 стл.15 стр.228</t>
  </si>
  <si>
    <t>Ф.F3r разд.1 стл.16 стр.7=Ф.F3r разд.2 стл.16 стр.228</t>
  </si>
  <si>
    <t>Ф.F3r разд.1 стл.17 стр.7=Ф.F3r разд.2 стл.17 стр.228</t>
  </si>
  <si>
    <t>Ф.F3r разд.1 стл.18 стр.7=Ф.F3r разд.2 стл.18 стр.228</t>
  </si>
  <si>
    <t>Ф.F3r разд.1 стл.19 стр.7=Ф.F3r разд.2 стл.19 стр.228</t>
  </si>
  <si>
    <t>Ф.F3r разд.1 стл.2 стр.7=Ф.F3r разд.2 стл.2 стр.228</t>
  </si>
  <si>
    <t>Ф.F3r разд.1 стл.20 стр.7=Ф.F3r разд.2 стл.20 стр.228</t>
  </si>
  <si>
    <t>Ф.F3r разд.1 стл.21 стр.7=Ф.F3r разд.2 стл.21 стр.228</t>
  </si>
  <si>
    <t>Ф.F3r разд.1 стл.22 стр.7=Ф.F3r разд.2 стл.22 стр.228</t>
  </si>
  <si>
    <t>Ф.F3r разд.1 стл.23 стр.7=Ф.F3r разд.2 стл.23 стр.228</t>
  </si>
  <si>
    <t>Ф.F3r разд.1 стл.24 стр.7=Ф.F3r разд.2 стл.24 стр.228</t>
  </si>
  <si>
    <t>Ф.F3r разд.1 стл.25 стр.7=Ф.F3r разд.2 стл.25 стр.228</t>
  </si>
  <si>
    <t>Ф.F3r разд.1 стл.26 стр.7=Ф.F3r разд.2 стл.26 стр.228</t>
  </si>
  <si>
    <t>Ф.F3r разд.1 стл.27 стр.7=Ф.F3r разд.2 стл.27 стр.228</t>
  </si>
  <si>
    <t>Ф.F3r разд.1 стл.28 стр.7=Ф.F3r разд.2 стл.28 стр.228</t>
  </si>
  <si>
    <t>Ф.F3r разд.1 стл.29 стр.7=Ф.F3r разд.2 стл.29 стр.228</t>
  </si>
  <si>
    <t>Ф.F3r разд.1 стл.3 стр.7=Ф.F3r разд.2 стл.3 стр.228</t>
  </si>
  <si>
    <t>Ф.F3r разд.1 стл.30 стр.7=Ф.F3r разд.2 стл.30 стр.228</t>
  </si>
  <si>
    <t>Ф.F3r разд.1 стл.31 стр.7=Ф.F3r разд.2 стл.31 стр.228</t>
  </si>
  <si>
    <t>Ф.F3r разд.1 стл.32 стр.7=Ф.F3r разд.2 стл.32 стр.228</t>
  </si>
  <si>
    <t>Ф.F3r разд.1 стл.33 стр.7=Ф.F3r разд.2 стл.33 стр.228</t>
  </si>
  <si>
    <t>Ф.F3r разд.1 стл.4 стр.7=Ф.F3r разд.2 стл.4 стр.228</t>
  </si>
  <si>
    <t>Ф.F3r разд.1 стл.5 стр.7=Ф.F3r разд.2 стл.5 стр.228</t>
  </si>
  <si>
    <t>Ф.F3r разд.1 стл.6 стр.7=Ф.F3r разд.2 стл.6 стр.228</t>
  </si>
  <si>
    <t>Ф.F3r разд.1 стл.7 стр.7=Ф.F3r разд.2 стл.7 стр.228</t>
  </si>
  <si>
    <t>Ф.F3r разд.1 стл.8 стр.7=Ф.F3r разд.2 стл.8 стр.228</t>
  </si>
  <si>
    <t>Ф.F3r разд.1 стл.9 стр.7=Ф.F3r разд.2 стл.9 стр.228</t>
  </si>
  <si>
    <t>Ф.F3r разд.1 стл.1 стр.10=Ф.F3r разд.3 стл.1 стр.195</t>
  </si>
  <si>
    <t>Ф.F3r разд.1 стл.10 стр.10=Ф.F3r разд.3 стл.10 стр.195</t>
  </si>
  <si>
    <t>Ф.F3r разд.1 стл.11 стр.10=Ф.F3r разд.3 стл.11 стр.195</t>
  </si>
  <si>
    <t>Ф.F3r разд.1 стл.12 стр.10=Ф.F3r разд.3 стл.12 стр.195</t>
  </si>
  <si>
    <t>Ф.F3r разд.1 стл.13 стр.10=Ф.F3r разд.3 стл.13 стр.195</t>
  </si>
  <si>
    <t>Ф.F3r разд.1 стл.14 стр.10=Ф.F3r разд.3 стл.14 стр.195</t>
  </si>
  <si>
    <t>Ф.F3r разд.1 стл.15 стр.10=Ф.F3r разд.3 стл.15 стр.195</t>
  </si>
  <si>
    <t>Ф.F3r разд.1 стл.16 стр.10=Ф.F3r разд.3 стл.16 стр.195</t>
  </si>
  <si>
    <t>Ф.F3r разд.1 стл.17 стр.10=Ф.F3r разд.3 стл.17 стр.195</t>
  </si>
  <si>
    <t>Ф.F3r разд.1 стл.18 стр.10=Ф.F3r разд.3 стл.18 стр.195</t>
  </si>
  <si>
    <t>Ф.F3r разд.1 стл.19 стр.10=Ф.F3r разд.3 стл.19 стр.195</t>
  </si>
  <si>
    <t>Ф.F3r разд.1 стл.2 стр.10=Ф.F3r разд.3 стл.2 стр.195</t>
  </si>
  <si>
    <t>Ф.F3r разд.1 стл.20 стр.10=Ф.F3r разд.3 стл.20 стр.195</t>
  </si>
  <si>
    <t>Ф.F3r разд.1 стл.21 стр.10=Ф.F3r разд.3 стл.21 стр.195</t>
  </si>
  <si>
    <t>Ф.F3r разд.1 стл.22 стр.10=Ф.F3r разд.3 стл.22 стр.195</t>
  </si>
  <si>
    <t>Ф.F3r разд.1 стл.23 стр.10=Ф.F3r разд.3 стл.23 стр.195</t>
  </si>
  <si>
    <t>Ф.F3r разд.1 стл.24 стр.10=Ф.F3r разд.3 стл.24 стр.195</t>
  </si>
  <si>
    <t>Ф.F3r разд.1 стл.25 стр.10=Ф.F3r разд.3 стл.25 стр.195</t>
  </si>
  <si>
    <t>Ф.F3r разд.1 стл.26 стр.10=Ф.F3r разд.3 стл.26 стр.195</t>
  </si>
  <si>
    <t>Ф.F3r разд.1 стл.27 стр.10=Ф.F3r разд.3 стл.27 стр.195</t>
  </si>
  <si>
    <t>Ф.F3r разд.1 стл.28 стр.10=Ф.F3r разд.3 стл.28 стр.195</t>
  </si>
  <si>
    <t>Ф.F3r разд.1 стл.29 стр.10=Ф.F3r разд.3 стл.29 стр.195</t>
  </si>
  <si>
    <t>Ф.F3r разд.1 стл.3 стр.10=Ф.F3r разд.3 стл.3 стр.195</t>
  </si>
  <si>
    <t>Ф.F3r разд.1 стл.30 стр.10=Ф.F3r разд.3 стл.30 стр.195</t>
  </si>
  <si>
    <t>Ф.F3r разд.1 стл.31 стр.10=Ф.F3r разд.3 стл.31 стр.195</t>
  </si>
  <si>
    <t>Ф.F3r разд.1 стл.32 стр.10=Ф.F3r разд.3 стл.32 стр.195</t>
  </si>
  <si>
    <t>Ф.F3r разд.1 стл.33 стр.10=Ф.F3r разд.3 стл.33 стр.195</t>
  </si>
  <si>
    <t>Ф.F3r разд.1 стл.4 стр.10=Ф.F3r разд.3 стл.4 стр.195</t>
  </si>
  <si>
    <t>Ф.F3r разд.1 стл.5 стр.10=Ф.F3r разд.3 стл.5 стр.195</t>
  </si>
  <si>
    <t>Ф.F3r разд.1 стл.6 стр.10=Ф.F3r разд.3 стл.6 стр.195</t>
  </si>
  <si>
    <t>Ф.F3r разд.1 стл.7 стр.10=Ф.F3r разд.3 стл.7 стр.195</t>
  </si>
  <si>
    <t>Ф.F3r разд.1 стл.8 стр.10=Ф.F3r разд.3 стл.8 стр.195</t>
  </si>
  <si>
    <t>Ф.F3r разд.1 стл.9 стр.10=Ф.F3r разд.3 стл.9 стр.195</t>
  </si>
  <si>
    <t>Ф.F3r разд.1 стл.7 стр.1=Ф.F3r разд.1 стл.8 стр.1+Ф.F3r разд.1 стл.12 стр.1</t>
  </si>
  <si>
    <t xml:space="preserve">2019 (r,w,s,g,v) в разд.1 гр.7 д.б. равна сумме гр. 8, 12 для всех строк </t>
  </si>
  <si>
    <t>Ф.F3r разд.1 стл.7 стр.10=Ф.F3r разд.1 стл.8 стр.10+Ф.F3r разд.1 стл.12 стр.10</t>
  </si>
  <si>
    <t>Ф.F3r разд.1 стл.7 стр.11=Ф.F3r разд.1 стл.8 стр.11+Ф.F3r разд.1 стл.12 стр.11</t>
  </si>
  <si>
    <t>Ф.F3r разд.1 стл.7 стр.12=Ф.F3r разд.1 стл.8 стр.12+Ф.F3r разд.1 стл.12 стр.12</t>
  </si>
  <si>
    <t>Ф.F3r разд.1 стл.7 стр.13=Ф.F3r разд.1 стл.8 стр.13+Ф.F3r разд.1 стл.12 стр.13</t>
  </si>
  <si>
    <t>Ф.F3r разд.1 стл.7 стр.14=Ф.F3r разд.1 стл.8 стр.14+Ф.F3r разд.1 стл.12 стр.14</t>
  </si>
  <si>
    <t>Ф.F3r разд.1 стл.7 стр.15=Ф.F3r разд.1 стл.8 стр.15+Ф.F3r разд.1 стл.12 стр.15</t>
  </si>
  <si>
    <t>Ф.F3r разд.1 стл.7 стр.16=Ф.F3r разд.1 стл.8 стр.16+Ф.F3r разд.1 стл.12 стр.16</t>
  </si>
  <si>
    <t>Ф.F3r разд.1 стл.7 стр.17=Ф.F3r разд.1 стл.8 стр.17+Ф.F3r разд.1 стл.12 стр.17</t>
  </si>
  <si>
    <t>Ф.F3r разд.1 стл.7 стр.2=Ф.F3r разд.1 стл.8 стр.2+Ф.F3r разд.1 стл.12 стр.2</t>
  </si>
  <si>
    <t>Ф.F3r разд.1 стл.7 стр.3=Ф.F3r разд.1 стл.8 стр.3+Ф.F3r разд.1 стл.12 стр.3</t>
  </si>
  <si>
    <t>Ф.F3r разд.1 стл.7 стр.4=Ф.F3r разд.1 стл.8 стр.4+Ф.F3r разд.1 стл.12 стр.4</t>
  </si>
  <si>
    <t>Ф.F3r разд.1 стл.7 стр.5=Ф.F3r разд.1 стл.8 стр.5+Ф.F3r разд.1 стл.12 стр.5</t>
  </si>
  <si>
    <t>Ф.F3r разд.1 стл.7 стр.6=Ф.F3r разд.1 стл.8 стр.6+Ф.F3r разд.1 стл.12 стр.6</t>
  </si>
  <si>
    <t>Ф.F3r разд.1 стл.7 стр.7=Ф.F3r разд.1 стл.8 стр.7+Ф.F3r разд.1 стл.12 стр.7</t>
  </si>
  <si>
    <t>Ф.F3r разд.1 стл.7 стр.8=Ф.F3r разд.1 стл.8 стр.8+Ф.F3r разд.1 стл.12 стр.8</t>
  </si>
  <si>
    <t>Ф.F3r разд.1 стл.7 стр.9=Ф.F3r разд.1 стл.8 стр.9+Ф.F3r разд.1 стл.12 стр.9</t>
  </si>
  <si>
    <t>Ф.F3r разд.8 стл.1 сумма стр.2-6&lt;=Ф.F3r разд.2 стл.17 стр.1</t>
  </si>
  <si>
    <t>Ф.F3r разд.1 стл.1 стр.1=Ф.F3r разд.2 стл.1 стр.31</t>
  </si>
  <si>
    <t>Ф.F3r разд.1 стл.10 стр.1=Ф.F3r разд.2 стл.10 стр.31</t>
  </si>
  <si>
    <t>Ф.F3r разд.1 стл.11 стр.1=Ф.F3r разд.2 стл.11 стр.31</t>
  </si>
  <si>
    <t>Ф.F3r разд.1 стл.12 стр.1=Ф.F3r разд.2 стл.12 стр.31</t>
  </si>
  <si>
    <t>Ф.F3r разд.1 стл.13 стр.1=Ф.F3r разд.2 стл.13 стр.31</t>
  </si>
  <si>
    <t>Ф.F3r разд.1 стл.14 стр.1=Ф.F3r разд.2 стл.14 стр.31</t>
  </si>
  <si>
    <t>Ф.F3r разд.1 стл.15 стр.1=Ф.F3r разд.2 стл.15 стр.31</t>
  </si>
  <si>
    <t>Ф.F3r разд.1 стл.16 стр.1=Ф.F3r разд.2 стл.16 стр.31</t>
  </si>
  <si>
    <t>Ф.F3r разд.1 стл.17 стр.1=Ф.F3r разд.2 стл.17 стр.31</t>
  </si>
  <si>
    <t>Ф.F3r разд.1 стл.18 стр.1=Ф.F3r разд.2 стл.18 стр.31</t>
  </si>
  <si>
    <t>Ф.F3r разд.1 стл.19 стр.1=Ф.F3r разд.2 стл.19 стр.31</t>
  </si>
  <si>
    <t>Ф.F3r разд.1 стл.2 стр.1=Ф.F3r разд.2 стл.2 стр.31</t>
  </si>
  <si>
    <t>Ф.F3r разд.1 стл.20 стр.1=Ф.F3r разд.2 стл.20 стр.31</t>
  </si>
  <si>
    <t>Ф.F3r разд.1 стл.21 стр.1=Ф.F3r разд.2 стл.21 стр.31</t>
  </si>
  <si>
    <t>Ф.F3r разд.1 стл.22 стр.1=Ф.F3r разд.2 стл.22 стр.31</t>
  </si>
  <si>
    <t>Ф.F3r разд.1 стл.23 стр.1=Ф.F3r разд.2 стл.23 стр.31</t>
  </si>
  <si>
    <t>Ф.F3r разд.1 стл.24 стр.1=Ф.F3r разд.2 стл.24 стр.31</t>
  </si>
  <si>
    <t>Ф.F3r разд.1 стл.25 стр.1=Ф.F3r разд.2 стл.25 стр.31</t>
  </si>
  <si>
    <t>Ф.F3r разд.1 стл.26 стр.1=Ф.F3r разд.2 стл.26 стр.31</t>
  </si>
  <si>
    <t>Ф.F3r разд.1 стл.27 стр.1=Ф.F3r разд.2 стл.27 стр.31</t>
  </si>
  <si>
    <t>Ф.F3r разд.1 стл.28 стр.1=Ф.F3r разд.2 стл.28 стр.31</t>
  </si>
  <si>
    <t>Ф.F3r разд.1 стл.29 стр.1=Ф.F3r разд.2 стл.29 стр.31</t>
  </si>
  <si>
    <t>Ф.F3r разд.1 стл.3 стр.1=Ф.F3r разд.2 стл.3 стр.31</t>
  </si>
  <si>
    <t>Ф.F3r разд.1 стл.30 стр.1=Ф.F3r разд.2 стл.30 стр.31</t>
  </si>
  <si>
    <t>Ф.F3r разд.1 стл.31 стр.1=Ф.F3r разд.2 стл.31 стр.31</t>
  </si>
  <si>
    <t>Ф.F3r разд.1 стл.32 стр.1=Ф.F3r разд.2 стл.32 стр.31</t>
  </si>
  <si>
    <t>Ф.F3r разд.1 стл.33 стр.1=Ф.F3r разд.2 стл.33 стр.31</t>
  </si>
  <si>
    <t>Ф.F3r разд.1 стл.4 стр.1=Ф.F3r разд.2 стл.4 стр.31</t>
  </si>
  <si>
    <t>Ф.F3r разд.1 стл.5 стр.1=Ф.F3r разд.2 стл.5 стр.31</t>
  </si>
  <si>
    <t>Ф.F3r разд.1 стл.6 стр.1=Ф.F3r разд.2 стл.6 стр.31</t>
  </si>
  <si>
    <t>Ф.F3r разд.1 стл.7 стр.1=Ф.F3r разд.2 стл.7 стр.31</t>
  </si>
  <si>
    <t>Ф.F3r разд.1 стл.8 стр.1=Ф.F3r разд.2 стл.8 стр.31</t>
  </si>
  <si>
    <t>Ф.F3r разд.1 стл.9 стр.1=Ф.F3r разд.2 стл.9 стр.31</t>
  </si>
  <si>
    <t>Ф.F3r разд.4 стл.1 сумма стр.1-4+Ф.F3r разд.4 стл.1 сумма стр.6-9=Ф.F3r разд.2 стл.13 стр.1</t>
  </si>
  <si>
    <t>Ф.F3r разд.8 стл.2 стр.15&lt;=Ф.F3r разд.3 стл.17 стр.1</t>
  </si>
  <si>
    <t>Ф.F3r разд.8 стл.2 сумма стр.7-11&lt;=Ф.F3r разд.3 стл.19 стр.1</t>
  </si>
  <si>
    <t>Ф.F3r разд.8 стл.2 стр.1&lt;=Ф.F3r разд.3 стл.2 стр.1</t>
  </si>
  <si>
    <t>Ф.F3r разд.8 стл.2 стр.45&lt;=Ф.F3r разд.3 стл.17 стр.1</t>
  </si>
  <si>
    <t>Ф.F3r разд.8 стл.2 сумма стр.12-16&lt;=Ф.F3r разд.3 стл.17 стр.1</t>
  </si>
  <si>
    <t>Ф.F3r разд.8 стл.2 стр.44&lt;=Ф.F3r разд.3 стл.17 стр.1</t>
  </si>
  <si>
    <t>Ф.F3r разд.8 стл.2 стр.28&lt;=Ф.F3r разд.3 стл.7 стр.1</t>
  </si>
  <si>
    <t>Ф.F3r разд.8 стл.2 сумма стр.2-6&lt;=Ф.F3r разд.3 стл.17 стр.1</t>
  </si>
  <si>
    <t>Ф.F3r разд.8 стл.2 сумма стр.35-38&lt;=Ф.F3r разд.3 стл.8 стр.19</t>
  </si>
  <si>
    <t>Ф.F3r разд.8 стл.2 стр.23&lt;=Ф.F3r разд.3 стл.18 стр.120</t>
  </si>
  <si>
    <t>Ф.F3r разд.8 стл.2 стр.20&lt;=Ф.F3r разд.3 стл.17 стр.120</t>
  </si>
  <si>
    <t>Ф.F3r разд.8 стл.2 стр.21&lt;=Ф.F3r разд.3 стл.18 стр.120</t>
  </si>
  <si>
    <t>Ф.F3r разд.8 стл.2 стр.22&lt;=Ф.F3r разд.3 стл.17 стр.120</t>
  </si>
  <si>
    <t>Ф.F3r разд.3 стл.1 сумма стр.185-186=Ф.F3r разд.3 стл.1 стр.187</t>
  </si>
  <si>
    <t>Ф.F3r разд.3 стл.10 сумма стр.185-186=Ф.F3r разд.3 стл.10 стр.187</t>
  </si>
  <si>
    <t>Ф.F3r разд.3 стл.11 сумма стр.185-186=Ф.F3r разд.3 стл.11 стр.187</t>
  </si>
  <si>
    <t>Ф.F3r разд.3 стл.12 сумма стр.185-186=Ф.F3r разд.3 стл.12 стр.187</t>
  </si>
  <si>
    <t>Ф.F3r разд.3 стл.13 сумма стр.185-186=Ф.F3r разд.3 стл.13 стр.187</t>
  </si>
  <si>
    <t>Ф.F3r разд.3 стл.14 сумма стр.185-186=Ф.F3r разд.3 стл.14 стр.187</t>
  </si>
  <si>
    <t>Ф.F3r разд.3 стл.15 сумма стр.185-186=Ф.F3r разд.3 стл.15 стр.187</t>
  </si>
  <si>
    <t>Ф.F3r разд.3 стл.16 сумма стр.185-186=Ф.F3r разд.3 стл.16 стр.187</t>
  </si>
  <si>
    <t>Ф.F3r разд.3 стл.17 сумма стр.185-186=Ф.F3r разд.3 стл.17 стр.187</t>
  </si>
  <si>
    <t>Ф.F3r разд.3 стл.18 сумма стр.185-186=Ф.F3r разд.3 стл.18 стр.187</t>
  </si>
  <si>
    <t>Ф.F3r разд.3 стл.19 сумма стр.185-186=Ф.F3r разд.3 стл.19 стр.187</t>
  </si>
  <si>
    <t>Ф.F3r разд.3 стл.2 сумма стр.185-186=Ф.F3r разд.3 стл.2 стр.187</t>
  </si>
  <si>
    <t>Ф.F3r разд.3 стл.20 сумма стр.185-186=Ф.F3r разд.3 стл.20 стр.187</t>
  </si>
  <si>
    <t>Ф.F3r разд.3 стл.21 сумма стр.185-186=Ф.F3r разд.3 стл.21 стр.187</t>
  </si>
  <si>
    <t>Ф.F3r разд.3 стл.22 сумма стр.185-186=Ф.F3r разд.3 стл.22 стр.187</t>
  </si>
  <si>
    <t>Ф.F3r разд.3 стл.23 сумма стр.185-186=Ф.F3r разд.3 стл.23 стр.187</t>
  </si>
  <si>
    <t>Ф.F3r разд.3 стл.24 сумма стр.185-186=Ф.F3r разд.3 стл.24 стр.187</t>
  </si>
  <si>
    <t>Ф.F3r разд.3 стл.25 сумма стр.185-186=Ф.F3r разд.3 стл.25 стр.187</t>
  </si>
  <si>
    <t>Ф.F3r разд.3 стл.26 сумма стр.185-186=Ф.F3r разд.3 стл.26 стр.187</t>
  </si>
  <si>
    <t>Ф.F3r разд.3 стл.27 сумма стр.185-186=Ф.F3r разд.3 стл.27 стр.187</t>
  </si>
  <si>
    <t>Ф.F3r разд.3 стл.28 сумма стр.185-186=Ф.F3r разд.3 стл.28 стр.187</t>
  </si>
  <si>
    <t>Ф.F3r разд.3 стл.29 сумма стр.185-186=Ф.F3r разд.3 стл.29 стр.187</t>
  </si>
  <si>
    <t>Ф.F3r разд.3 стл.3 сумма стр.185-186=Ф.F3r разд.3 стл.3 стр.187</t>
  </si>
  <si>
    <t>Ф.F3r разд.3 стл.30 сумма стр.185-186=Ф.F3r разд.3 стл.30 стр.187</t>
  </si>
  <si>
    <t>Ф.F3r разд.3 стл.31 сумма стр.185-186=Ф.F3r разд.3 стл.31 стр.187</t>
  </si>
  <si>
    <t>Ф.F3r разд.3 стл.32 сумма стр.185-186=Ф.F3r разд.3 стл.32 стр.187</t>
  </si>
  <si>
    <t>Ф.F3r разд.3 стл.33 сумма стр.185-186=Ф.F3r разд.3 стл.33 стр.187</t>
  </si>
  <si>
    <t>Ф.F3r разд.3 стл.4 сумма стр.185-186=Ф.F3r разд.3 стл.4 стр.187</t>
  </si>
  <si>
    <t>Ф.F3r разд.3 стл.5 сумма стр.185-186=Ф.F3r разд.3 стл.5 стр.187</t>
  </si>
  <si>
    <t>Ф.F3r разд.3 стл.6 сумма стр.185-186=Ф.F3r разд.3 стл.6 стр.187</t>
  </si>
  <si>
    <t>Ф.F3r разд.3 стл.7 сумма стр.185-186=Ф.F3r разд.3 стл.7 стр.187</t>
  </si>
  <si>
    <t>Ф.F3r разд.3 стл.8 сумма стр.185-186=Ф.F3r разд.3 стл.8 стр.187</t>
  </si>
  <si>
    <t>Ф.F3r разд.3 стл.9 сумма стр.185-186=Ф.F3r разд.3 стл.9 стр.187</t>
  </si>
  <si>
    <t>Ф.F3r разд.1 стл.1 стр.13=Ф.F3r разд.1 стл.1 стр.8+Ф.F3r разд.1 стл.1 стр.12</t>
  </si>
  <si>
    <t>Ф.F3r разд.1 стл.10 стр.13=Ф.F3r разд.1 стл.10 стр.8+Ф.F3r разд.1 стл.10 стр.12</t>
  </si>
  <si>
    <t>Ф.F3r разд.1 стл.11 стр.13=Ф.F3r разд.1 стл.11 стр.8+Ф.F3r разд.1 стл.11 стр.12</t>
  </si>
  <si>
    <t>Ф.F3r разд.1 стл.12 стр.13=Ф.F3r разд.1 стл.12 стр.8+Ф.F3r разд.1 стл.12 стр.12</t>
  </si>
  <si>
    <t>Ф.F3r разд.1 стл.13 стр.13=Ф.F3r разд.1 стл.13 стр.8+Ф.F3r разд.1 стл.13 стр.12</t>
  </si>
  <si>
    <t>Ф.F3r разд.1 стл.14 стр.13=Ф.F3r разд.1 стл.14 стр.8+Ф.F3r разд.1 стл.14 стр.12</t>
  </si>
  <si>
    <t>Ф.F3r разд.1 стл.15 стр.13=Ф.F3r разд.1 стл.15 стр.8+Ф.F3r разд.1 стл.15 стр.12</t>
  </si>
  <si>
    <t>Ф.F3r разд.1 стл.16 стр.13=Ф.F3r разд.1 стл.16 стр.8+Ф.F3r разд.1 стл.16 стр.12</t>
  </si>
  <si>
    <t>Ф.F3r разд.1 стл.17 стр.13=Ф.F3r разд.1 стл.17 стр.8+Ф.F3r разд.1 стл.17 стр.12</t>
  </si>
  <si>
    <t>Ф.F3r разд.1 стл.18 стр.13=Ф.F3r разд.1 стл.18 стр.8+Ф.F3r разд.1 стл.18 стр.12</t>
  </si>
  <si>
    <t>Ф.F3r разд.1 стл.19 стр.13=Ф.F3r разд.1 стл.19 стр.8+Ф.F3r разд.1 стл.19 стр.12</t>
  </si>
  <si>
    <t>Ф.F3r разд.1 стл.2 стр.13=Ф.F3r разд.1 стл.2 стр.8+Ф.F3r разд.1 стл.2 стр.12</t>
  </si>
  <si>
    <t>Ф.F3r разд.1 стл.20 стр.13=Ф.F3r разд.1 стл.20 стр.8+Ф.F3r разд.1 стл.20 стр.12</t>
  </si>
  <si>
    <t>Ф.F3r разд.1 стл.21 стр.13=Ф.F3r разд.1 стл.21 стр.8+Ф.F3r разд.1 стл.21 стр.12</t>
  </si>
  <si>
    <t>Ф.F3r разд.1 стл.22 стр.13=Ф.F3r разд.1 стл.22 стр.8+Ф.F3r разд.1 стл.22 стр.12</t>
  </si>
  <si>
    <t>Ф.F3r разд.1 стл.23 стр.13=Ф.F3r разд.1 стл.23 стр.8+Ф.F3r разд.1 стл.23 стр.12</t>
  </si>
  <si>
    <t>Ф.F3r разд.1 стл.24 стр.13=Ф.F3r разд.1 стл.24 стр.8+Ф.F3r разд.1 стл.24 стр.12</t>
  </si>
  <si>
    <t>Ф.F3r разд.1 стл.25 стр.13=Ф.F3r разд.1 стл.25 стр.8+Ф.F3r разд.1 стл.25 стр.12</t>
  </si>
  <si>
    <t>Ф.F3r разд.1 стл.26 стр.13=Ф.F3r разд.1 стл.26 стр.8+Ф.F3r разд.1 стл.26 стр.12</t>
  </si>
  <si>
    <t>Ф.F3r разд.1 стл.27 стр.13=Ф.F3r разд.1 стл.27 стр.8+Ф.F3r разд.1 стл.27 стр.12</t>
  </si>
  <si>
    <t>Ф.F3r разд.1 стл.28 стр.13=Ф.F3r разд.1 стл.28 стр.8+Ф.F3r разд.1 стл.28 стр.12</t>
  </si>
  <si>
    <t>Ф.F3r разд.1 стл.29 стр.13=Ф.F3r разд.1 стл.29 стр.8+Ф.F3r разд.1 стл.29 стр.12</t>
  </si>
  <si>
    <t>Ф.F3r разд.1 стл.3 стр.13=Ф.F3r разд.1 стл.3 стр.8+Ф.F3r разд.1 стл.3 стр.12</t>
  </si>
  <si>
    <t>Ф.F3r разд.1 стл.30 стр.13=Ф.F3r разд.1 стл.30 стр.8+Ф.F3r разд.1 стл.30 стр.12</t>
  </si>
  <si>
    <t>Ф.F3r разд.1 стл.31 стр.13=Ф.F3r разд.1 стл.31 стр.8+Ф.F3r разд.1 стл.31 стр.12</t>
  </si>
  <si>
    <t>Ф.F3r разд.1 стл.32 стр.13=Ф.F3r разд.1 стл.32 стр.8+Ф.F3r разд.1 стл.32 стр.12</t>
  </si>
  <si>
    <t>Ф.F3r разд.1 стл.33 стр.13=Ф.F3r разд.1 стл.33 стр.8+Ф.F3r разд.1 стл.33 стр.12</t>
  </si>
  <si>
    <t>Ф.F3r разд.1 стл.4 стр.13=Ф.F3r разд.1 стл.4 стр.8+Ф.F3r разд.1 стл.4 стр.12</t>
  </si>
  <si>
    <t>Ф.F3r разд.1 стл.5 стр.13=Ф.F3r разд.1 стл.5 стр.8+Ф.F3r разд.1 стл.5 стр.12</t>
  </si>
  <si>
    <t>Ф.F3r разд.1 стл.6 стр.13=Ф.F3r разд.1 стл.6 стр.8+Ф.F3r разд.1 стл.6 стр.12</t>
  </si>
  <si>
    <t>Ф.F3r разд.1 стл.7 стр.13=Ф.F3r разд.1 стл.7 стр.8+Ф.F3r разд.1 стл.7 стр.12</t>
  </si>
  <si>
    <t>Ф.F3r разд.1 стл.8 стр.13=Ф.F3r разд.1 стл.8 стр.8+Ф.F3r разд.1 стл.8 стр.12</t>
  </si>
  <si>
    <t>Ф.F3r разд.1 стл.9 стр.13=Ф.F3r разд.1 стл.9 стр.8+Ф.F3r разд.1 стл.9 стр.12</t>
  </si>
  <si>
    <t>Ф.F3r разд.1 стл.1 стр.8=Ф.F3r разд.1 стл.1 сумма стр.6-7</t>
  </si>
  <si>
    <t>Ф.F3r разд.1 стл.10 стр.8=Ф.F3r разд.1 стл.10 сумма стр.6-7</t>
  </si>
  <si>
    <t>Ф.F3r разд.1 стл.11 стр.8=Ф.F3r разд.1 стл.11 сумма стр.6-7</t>
  </si>
  <si>
    <t>Ф.F3r разд.1 стл.12 стр.8=Ф.F3r разд.1 стл.12 сумма стр.6-7</t>
  </si>
  <si>
    <t>Ф.F3r разд.1 стл.13 стр.8=Ф.F3r разд.1 стл.13 сумма стр.6-7</t>
  </si>
  <si>
    <t>Ф.F3r разд.1 стл.14 стр.8=Ф.F3r разд.1 стл.14 сумма стр.6-7</t>
  </si>
  <si>
    <t>Ф.F3r разд.1 стл.15 стр.8=Ф.F3r разд.1 стл.15 сумма стр.6-7</t>
  </si>
  <si>
    <t>Ф.F3r разд.1 стл.16 стр.8=Ф.F3r разд.1 стл.16 сумма стр.6-7</t>
  </si>
  <si>
    <t>Ф.F3r разд.1 стл.17 стр.8=Ф.F3r разд.1 стл.17 сумма стр.6-7</t>
  </si>
  <si>
    <t>Ф.F3r разд.1 стл.18 стр.8=Ф.F3r разд.1 стл.18 сумма стр.6-7</t>
  </si>
  <si>
    <t>Ф.F3r разд.1 стл.19 стр.8=Ф.F3r разд.1 стл.19 сумма стр.6-7</t>
  </si>
  <si>
    <t>Ф.F3r разд.1 стл.2 стр.8=Ф.F3r разд.1 стл.2 сумма стр.6-7</t>
  </si>
  <si>
    <t>Ф.F3r разд.1 стл.20 стр.8=Ф.F3r разд.1 стл.20 сумма стр.6-7</t>
  </si>
  <si>
    <t>Ф.F3r разд.1 стл.21 стр.8=Ф.F3r разд.1 стл.21 сумма стр.6-7</t>
  </si>
  <si>
    <t>Ф.F3r разд.1 стл.22 стр.8=Ф.F3r разд.1 стл.22 сумма стр.6-7</t>
  </si>
  <si>
    <t>Ф.F3r разд.1 стл.23 стр.8=Ф.F3r разд.1 стл.23 сумма стр.6-7</t>
  </si>
  <si>
    <t>Ф.F3r разд.1 стл.24 стр.8=Ф.F3r разд.1 стл.24 сумма стр.6-7</t>
  </si>
  <si>
    <t>Ф.F3r разд.1 стл.25 стр.8=Ф.F3r разд.1 стл.25 сумма стр.6-7</t>
  </si>
  <si>
    <t>Ф.F3r разд.1 стл.26 стр.8=Ф.F3r разд.1 стл.26 сумма стр.6-7</t>
  </si>
  <si>
    <t>Ф.F3r разд.1 стл.27 стр.8=Ф.F3r разд.1 стл.27 сумма стр.6-7</t>
  </si>
  <si>
    <t>Ф.F3r разд.1 стл.28 стр.8=Ф.F3r разд.1 стл.28 сумма стр.6-7</t>
  </si>
  <si>
    <t>Ф.F3r разд.1 стл.29 стр.8=Ф.F3r разд.1 стл.29 сумма стр.6-7</t>
  </si>
  <si>
    <t>Ф.F3r разд.1 стл.3 стр.8=Ф.F3r разд.1 стл.3 сумма стр.6-7</t>
  </si>
  <si>
    <t>Ф.F3r разд.1 стл.30 стр.8=Ф.F3r разд.1 стл.30 сумма стр.6-7</t>
  </si>
  <si>
    <t>Ф.F3r разд.1 стл.31 стр.8=Ф.F3r разд.1 стл.31 сумма стр.6-7</t>
  </si>
  <si>
    <t>Ф.F3r разд.1 стл.32 стр.8=Ф.F3r разд.1 стл.32 сумма стр.6-7</t>
  </si>
  <si>
    <t>Ф.F3r разд.1 стл.33 стр.8=Ф.F3r разд.1 стл.33 сумма стр.6-7</t>
  </si>
  <si>
    <t>Ф.F3r разд.1 стл.4 стр.8=Ф.F3r разд.1 стл.4 сумма стр.6-7</t>
  </si>
  <si>
    <t>Ф.F3r разд.1 стл.5 стр.8=Ф.F3r разд.1 стл.5 сумма стр.6-7</t>
  </si>
  <si>
    <t>Ф.F3r разд.1 стл.6 стр.8=Ф.F3r разд.1 стл.6 сумма стр.6-7</t>
  </si>
  <si>
    <t>Ф.F3r разд.1 стл.7 стр.8=Ф.F3r разд.1 стл.7 сумма стр.6-7</t>
  </si>
  <si>
    <t>Ф.F3r разд.1 стл.8 стр.8=Ф.F3r разд.1 стл.8 сумма стр.6-7</t>
  </si>
  <si>
    <t>Ф.F3r разд.1 стл.9 стр.8=Ф.F3r разд.1 стл.9 сумма стр.6-7</t>
  </si>
  <si>
    <t>Ф.F3r разд.1 стл.1 стр.6=Ф.F3r разд.1 стл.1 сумма стр.1-5</t>
  </si>
  <si>
    <t>Ф.F3r разд.1 стл.10 стр.6=Ф.F3r разд.1 стл.10 сумма стр.1-5</t>
  </si>
  <si>
    <t>Ф.F3r разд.1 стл.11 стр.6=Ф.F3r разд.1 стл.11 сумма стр.1-5</t>
  </si>
  <si>
    <t>Ф.F3r разд.1 стл.12 стр.6=Ф.F3r разд.1 стл.12 сумма стр.1-5</t>
  </si>
  <si>
    <t>Ф.F3r разд.1 стл.13 стр.6=Ф.F3r разд.1 стл.13 сумма стр.1-5</t>
  </si>
  <si>
    <t>Ф.F3r разд.1 стл.14 стр.6=Ф.F3r разд.1 стл.14 сумма стр.1-5</t>
  </si>
  <si>
    <t>Ф.F3r разд.1 стл.15 стр.6=Ф.F3r разд.1 стл.15 сумма стр.1-5</t>
  </si>
  <si>
    <t>Ф.F3r разд.1 стл.16 стр.6=Ф.F3r разд.1 стл.16 сумма стр.1-5</t>
  </si>
  <si>
    <t>Ф.F3r разд.1 стл.17 стр.6=Ф.F3r разд.1 стл.17 сумма стр.1-5</t>
  </si>
  <si>
    <t>Ф.F3r разд.1 стл.18 стр.6=Ф.F3r разд.1 стл.18 сумма стр.1-5</t>
  </si>
  <si>
    <t>Ф.F3r разд.1 стл.19 стр.6=Ф.F3r разд.1 стл.19 сумма стр.1-5</t>
  </si>
  <si>
    <t>Ф.F3r разд.1 стл.2 стр.6=Ф.F3r разд.1 стл.2 сумма стр.1-5</t>
  </si>
  <si>
    <t>Ф.F3r разд.1 стл.20 стр.6=Ф.F3r разд.1 стл.20 сумма стр.1-5</t>
  </si>
  <si>
    <t>Ф.F3r разд.1 стл.21 стр.6=Ф.F3r разд.1 стл.21 сумма стр.1-5</t>
  </si>
  <si>
    <t>Ф.F3r разд.1 стл.22 стр.6=Ф.F3r разд.1 стл.22 сумма стр.1-5</t>
  </si>
  <si>
    <t>Ф.F3r разд.1 стл.23 стр.6=Ф.F3r разд.1 стл.23 сумма стр.1-5</t>
  </si>
  <si>
    <t>Ф.F3r разд.1 стл.24 стр.6=Ф.F3r разд.1 стл.24 сумма стр.1-5</t>
  </si>
  <si>
    <t>Ф.F3r разд.1 стл.25 стр.6=Ф.F3r разд.1 стл.25 сумма стр.1-5</t>
  </si>
  <si>
    <t>Ф.F3r разд.1 стл.26 стр.6=Ф.F3r разд.1 стл.26 сумма стр.1-5</t>
  </si>
  <si>
    <t>Ф.F3r разд.1 стл.27 стр.6=Ф.F3r разд.1 стл.27 сумма стр.1-5</t>
  </si>
  <si>
    <t>Ф.F3r разд.1 стл.28 стр.6=Ф.F3r разд.1 стл.28 сумма стр.1-5</t>
  </si>
  <si>
    <t>Ф.F3r разд.1 стл.29 стр.6=Ф.F3r разд.1 стл.29 сумма стр.1-5</t>
  </si>
  <si>
    <t>Ф.F3r разд.1 стл.3 стр.6=Ф.F3r разд.1 стл.3 сумма стр.1-5</t>
  </si>
  <si>
    <t>Ф.F3r разд.1 стл.30 стр.6=Ф.F3r разд.1 стл.30 сумма стр.1-5</t>
  </si>
  <si>
    <t>Ф.F3r разд.1 стл.31 стр.6=Ф.F3r разд.1 стл.31 сумма стр.1-5</t>
  </si>
  <si>
    <t>Ф.F3r разд.1 стл.32 стр.6=Ф.F3r разд.1 стл.32 сумма стр.1-5</t>
  </si>
  <si>
    <t>Ф.F3r разд.1 стл.33 стр.6=Ф.F3r разд.1 стл.33 сумма стр.1-5</t>
  </si>
  <si>
    <t>Ф.F3r разд.1 стл.4 стр.6=Ф.F3r разд.1 стл.4 сумма стр.1-5</t>
  </si>
  <si>
    <t>Ф.F3r разд.1 стл.5 стр.6=Ф.F3r разд.1 стл.5 сумма стр.1-5</t>
  </si>
  <si>
    <t>Ф.F3r разд.1 стл.6 стр.6=Ф.F3r разд.1 стл.6 сумма стр.1-5</t>
  </si>
  <si>
    <t>Ф.F3r разд.1 стл.7 стр.6=Ф.F3r разд.1 стл.7 сумма стр.1-5</t>
  </si>
  <si>
    <t>Ф.F3r разд.1 стл.8 стр.6=Ф.F3r разд.1 стл.8 сумма стр.1-5</t>
  </si>
  <si>
    <t>Ф.F3r разд.1 стл.9 стр.6=Ф.F3r разд.1 стл.9 сумма стр.1-5</t>
  </si>
  <si>
    <t>Ф.F3r разд.1 стл.1 стр.12=Ф.F3r разд.1 стл.1 сумма стр.9-11</t>
  </si>
  <si>
    <t>Ф.F3r разд.1 стл.10 стр.12=Ф.F3r разд.1 стл.10 сумма стр.9-11</t>
  </si>
  <si>
    <t>Ф.F3r разд.1 стл.11 стр.12=Ф.F3r разд.1 стл.11 сумма стр.9-11</t>
  </si>
  <si>
    <t>Ф.F3r разд.1 стл.12 стр.12=Ф.F3r разд.1 стл.12 сумма стр.9-11</t>
  </si>
  <si>
    <t>Ф.F3r разд.1 стл.13 стр.12=Ф.F3r разд.1 стл.13 сумма стр.9-11</t>
  </si>
  <si>
    <t>Ф.F3r разд.1 стл.14 стр.12=Ф.F3r разд.1 стл.14 сумма стр.9-11</t>
  </si>
  <si>
    <t>Ф.F3r разд.1 стл.15 стр.12=Ф.F3r разд.1 стл.15 сумма стр.9-11</t>
  </si>
  <si>
    <t>Ф.F3r разд.1 стл.16 стр.12=Ф.F3r разд.1 стл.16 сумма стр.9-11</t>
  </si>
  <si>
    <t>Ф.F3r разд.1 стл.17 стр.12=Ф.F3r разд.1 стл.17 сумма стр.9-11</t>
  </si>
  <si>
    <t>Ф.F3r разд.1 стл.18 стр.12=Ф.F3r разд.1 стл.18 сумма стр.9-11</t>
  </si>
  <si>
    <t>Ф.F3r разд.1 стл.19 стр.12=Ф.F3r разд.1 стл.19 сумма стр.9-11</t>
  </si>
  <si>
    <t>Ф.F3r разд.1 стл.2 стр.12=Ф.F3r разд.1 стл.2 сумма стр.9-11</t>
  </si>
  <si>
    <t>Ф.F3r разд.1 стл.20 стр.12=Ф.F3r разд.1 стл.20 сумма стр.9-11</t>
  </si>
  <si>
    <t>Ф.F3r разд.1 стл.21 стр.12=Ф.F3r разд.1 стл.21 сумма стр.9-11</t>
  </si>
  <si>
    <t>Ф.F3r разд.1 стл.22 стр.12=Ф.F3r разд.1 стл.22 сумма стр.9-11</t>
  </si>
  <si>
    <t>Ф.F3r разд.1 стл.23 стр.12=Ф.F3r разд.1 стл.23 сумма стр.9-11</t>
  </si>
  <si>
    <t>Ф.F3r разд.1 стл.24 стр.12=Ф.F3r разд.1 стл.24 сумма стр.9-11</t>
  </si>
  <si>
    <t>Ф.F3r разд.1 стл.25 стр.12=Ф.F3r разд.1 стл.25 сумма стр.9-11</t>
  </si>
  <si>
    <t>Ф.F3r разд.1 стл.26 стр.12=Ф.F3r разд.1 стл.26 сумма стр.9-11</t>
  </si>
  <si>
    <t>Ф.F3r разд.1 стл.27 стр.12=Ф.F3r разд.1 стл.27 сумма стр.9-11</t>
  </si>
  <si>
    <t>Ф.F3r разд.1 стл.28 стр.12=Ф.F3r разд.1 стл.28 сумма стр.9-11</t>
  </si>
  <si>
    <t>Ф.F3r разд.1 стл.29 стр.12=Ф.F3r разд.1 стл.29 сумма стр.9-11</t>
  </si>
  <si>
    <t>Ф.F3r разд.1 стл.3 стр.12=Ф.F3r разд.1 стл.3 сумма стр.9-11</t>
  </si>
  <si>
    <t>Ф.F3r разд.1 стл.30 стр.12=Ф.F3r разд.1 стл.30 сумма стр.9-11</t>
  </si>
  <si>
    <t>Ф.F3r разд.1 стл.31 стр.12=Ф.F3r разд.1 стл.31 сумма стр.9-11</t>
  </si>
  <si>
    <t>Ф.F3r разд.1 стл.32 стр.12=Ф.F3r разд.1 стл.32 сумма стр.9-11</t>
  </si>
  <si>
    <t>Ф.F3r разд.1 стл.33 стр.12=Ф.F3r разд.1 стл.33 сумма стр.9-11</t>
  </si>
  <si>
    <t>Ф.F3r разд.1 стл.4 стр.12=Ф.F3r разд.1 стл.4 сумма стр.9-11</t>
  </si>
  <si>
    <t>Ф.F3r разд.1 стл.5 стр.12=Ф.F3r разд.1 стл.5 сумма стр.9-11</t>
  </si>
  <si>
    <t>Ф.F3r разд.1 стл.6 стр.12=Ф.F3r разд.1 стл.6 сумма стр.9-11</t>
  </si>
  <si>
    <t>Ф.F3r разд.1 стл.7 стр.12=Ф.F3r разд.1 стл.7 сумма стр.9-11</t>
  </si>
  <si>
    <t>Ф.F3r разд.1 стл.8 стр.12=Ф.F3r разд.1 стл.8 сумма стр.9-11</t>
  </si>
  <si>
    <t>Ф.F3r разд.1 стл.9 стр.12=Ф.F3r разд.1 стл.9 сумма стр.9-11</t>
  </si>
  <si>
    <t>Ф.F3r разд.1 стл.1 стр.17=Ф.F3r разд.1 стл.1 стр.13+Ф.F3r разд.1 стл.1 стр.15+Ф.F3r разд.1 стл.1 стр.16</t>
  </si>
  <si>
    <t>Ф.F3r разд.1 стл.10 стр.17=Ф.F3r разд.1 стл.10 стр.13+Ф.F3r разд.1 стл.10 стр.15+Ф.F3r разд.1 стл.10 стр.16</t>
  </si>
  <si>
    <t>Ф.F3r разд.1 стл.11 стр.17=Ф.F3r разд.1 стл.11 стр.13+Ф.F3r разд.1 стл.11 стр.15+Ф.F3r разд.1 стл.11 стр.16</t>
  </si>
  <si>
    <t>Ф.F3r разд.1 стл.12 стр.17=Ф.F3r разд.1 стл.12 стр.13+Ф.F3r разд.1 стл.12 стр.15+Ф.F3r разд.1 стл.12 стр.16</t>
  </si>
  <si>
    <t>Ф.F3r разд.1 стл.13 стр.17=Ф.F3r разд.1 стл.13 стр.13+Ф.F3r разд.1 стл.13 стр.15+Ф.F3r разд.1 стл.13 стр.16</t>
  </si>
  <si>
    <t>Ф.F3r разд.1 стл.14 стр.17=Ф.F3r разд.1 стл.14 стр.13+Ф.F3r разд.1 стл.14 стр.15+Ф.F3r разд.1 стл.14 стр.16</t>
  </si>
  <si>
    <t>Ф.F3r разд.1 стл.15 стр.17=Ф.F3r разд.1 стл.15 стр.13+Ф.F3r разд.1 стл.15 стр.15+Ф.F3r разд.1 стл.15 стр.16</t>
  </si>
  <si>
    <t>Ф.F3r разд.1 стл.16 стр.17=Ф.F3r разд.1 стл.16 стр.13+Ф.F3r разд.1 стл.16 стр.15+Ф.F3r разд.1 стл.16 стр.16</t>
  </si>
  <si>
    <t>Ф.F3r разд.1 стл.17 стр.17=Ф.F3r разд.1 стл.17 стр.13+Ф.F3r разд.1 стл.17 стр.15+Ф.F3r разд.1 стл.17 стр.16</t>
  </si>
  <si>
    <t>Ф.F3r разд.1 стл.18 стр.17=Ф.F3r разд.1 стл.18 стр.13+Ф.F3r разд.1 стл.18 стр.15+Ф.F3r разд.1 стл.18 стр.16</t>
  </si>
  <si>
    <t>Ф.F3r разд.1 стл.19 стр.17=Ф.F3r разд.1 стл.19 стр.13+Ф.F3r разд.1 стл.19 стр.15+Ф.F3r разд.1 стл.19 стр.16</t>
  </si>
  <si>
    <t>Ф.F3r разд.1 стл.2 стр.17=Ф.F3r разд.1 стл.2 стр.13+Ф.F3r разд.1 стл.2 стр.15+Ф.F3r разд.1 стл.2 стр.16</t>
  </si>
  <si>
    <t>Ф.F3r разд.1 стл.20 стр.17=Ф.F3r разд.1 стл.20 стр.13+Ф.F3r разд.1 стл.20 стр.15+Ф.F3r разд.1 стл.20 стр.16</t>
  </si>
  <si>
    <t>Ф.F3r разд.1 стл.21 стр.17=Ф.F3r разд.1 стл.21 стр.13+Ф.F3r разд.1 стл.21 стр.15+Ф.F3r разд.1 стл.21 стр.16</t>
  </si>
  <si>
    <t>Ф.F3r разд.1 стл.22 стр.17=Ф.F3r разд.1 стл.22 стр.13+Ф.F3r разд.1 стл.22 стр.15+Ф.F3r разд.1 стл.22 стр.16</t>
  </si>
  <si>
    <t>Ф.F3r разд.1 стл.23 стр.17=Ф.F3r разд.1 стл.23 стр.13+Ф.F3r разд.1 стл.23 стр.15+Ф.F3r разд.1 стл.23 стр.16</t>
  </si>
  <si>
    <t>Ф.F3r разд.1 стл.24 стр.17=Ф.F3r разд.1 стл.24 стр.13+Ф.F3r разд.1 стл.24 стр.15+Ф.F3r разд.1 стл.24 стр.16</t>
  </si>
  <si>
    <t>Ф.F3r разд.1 стл.25 стр.17=Ф.F3r разд.1 стл.25 стр.13+Ф.F3r разд.1 стл.25 стр.15+Ф.F3r разд.1 стл.25 стр.16</t>
  </si>
  <si>
    <t>Ф.F3r разд.1 стл.26 стр.17=Ф.F3r разд.1 стл.26 стр.13+Ф.F3r разд.1 стл.26 стр.15+Ф.F3r разд.1 стл.26 стр.16</t>
  </si>
  <si>
    <t>Ф.F3r разд.1 стл.27 стр.17=Ф.F3r разд.1 стл.27 стр.13+Ф.F3r разд.1 стл.27 стр.15+Ф.F3r разд.1 стл.27 стр.16</t>
  </si>
  <si>
    <t>Ф.F3r разд.1 стл.28 стр.17=Ф.F3r разд.1 стл.28 стр.13+Ф.F3r разд.1 стл.28 стр.15+Ф.F3r разд.1 стл.28 стр.16</t>
  </si>
  <si>
    <t>Ф.F3r разд.1 стл.29 стр.17=Ф.F3r разд.1 стл.29 стр.13+Ф.F3r разд.1 стл.29 стр.15+Ф.F3r разд.1 стл.29 стр.16</t>
  </si>
  <si>
    <t>Ф.F3r разд.1 стл.3 стр.17=Ф.F3r разд.1 стл.3 стр.13+Ф.F3r разд.1 стл.3 стр.15+Ф.F3r разд.1 стл.3 стр.16</t>
  </si>
  <si>
    <t>Ф.F3r разд.1 стл.30 стр.17=Ф.F3r разд.1 стл.30 стр.13+Ф.F3r разд.1 стл.30 стр.15+Ф.F3r разд.1 стл.30 стр.16</t>
  </si>
  <si>
    <t>Ф.F3r разд.1 стл.31 стр.17=Ф.F3r разд.1 стл.31 стр.13+Ф.F3r разд.1 стл.31 стр.15+Ф.F3r разд.1 стл.31 стр.16</t>
  </si>
  <si>
    <t>Ф.F3r разд.1 стл.32 стр.17=Ф.F3r разд.1 стл.32 стр.13+Ф.F3r разд.1 стл.32 стр.15+Ф.F3r разд.1 стл.32 стр.16</t>
  </si>
  <si>
    <t>Ф.F3r разд.1 стл.33 стр.17=Ф.F3r разд.1 стл.33 стр.13+Ф.F3r разд.1 стл.33 стр.15+Ф.F3r разд.1 стл.33 стр.16</t>
  </si>
  <si>
    <t>Ф.F3r разд.1 стл.4 стр.17=Ф.F3r разд.1 стл.4 стр.13+Ф.F3r разд.1 стл.4 стр.15+Ф.F3r разд.1 стл.4 стр.16</t>
  </si>
  <si>
    <t>Ф.F3r разд.1 стл.5 стр.17=Ф.F3r разд.1 стл.5 стр.13+Ф.F3r разд.1 стл.5 стр.15+Ф.F3r разд.1 стл.5 стр.16</t>
  </si>
  <si>
    <t>Ф.F3r разд.1 стл.6 стр.17=Ф.F3r разд.1 стл.6 стр.13+Ф.F3r разд.1 стл.6 стр.15+Ф.F3r разд.1 стл.6 стр.16</t>
  </si>
  <si>
    <t>Ф.F3r разд.1 стл.7 стр.17=Ф.F3r разд.1 стл.7 стр.13+Ф.F3r разд.1 стл.7 стр.15+Ф.F3r разд.1 стл.7 стр.16</t>
  </si>
  <si>
    <t>Ф.F3r разд.1 стл.8 стр.17=Ф.F3r разд.1 стл.8 стр.13+Ф.F3r разд.1 стл.8 стр.15+Ф.F3r разд.1 стл.8 стр.16</t>
  </si>
  <si>
    <t>Ф.F3r разд.1 стл.9 стр.17=Ф.F3r разд.1 стл.9 стр.13+Ф.F3r разд.1 стл.9 стр.15+Ф.F3r разд.1 стл.9 стр.16</t>
  </si>
  <si>
    <t>Ф.F3r разд.2 сумма стл.1-33 стр.19=0</t>
  </si>
  <si>
    <t xml:space="preserve">2019 (r) БИРЮЗОВЫЙ контроль, разд.2 сумма гр.1-33 стр.19 равно 0, Подтвердить решением суда. По ст. 244.11 ГПК данные дела рассматриваются только в 8-ми районных судах прикрепленных к определенным Федеральным округам.
Заявление о возвращении ребенка или об осуществлении прав доступа подается 
в Тверской районный суд города Москвы при пребывании ребенка в пределах Центрального федерального округа, 
в Дзержинский районный суд города Санкт-Петербурга при пребывании ребенка в пределах Северо-Западного федерального округа, 
в Первомайский районный суд города Ростова-на-Дону при пребывании ребенка в пределах Южного федерального округа, 
в Пятигорский городской суд при пребывании ребенка в пределах Северо-Кавказского федерального округа, 
в Канавинский районный суд города Нижнего Новгорода при пребывании ребенка в пределах Приволжского федерального округа, 
в Железнодорожный районный суд города Екатеринбурга при пребывании ребенка в пределах Уральского федерального округа, 
в Центральный районный суд города Новосибирска при пребывании ребенка в пределах Сибирского федерального округа, 
в Центральный районный суд города Хабаровска при пребывании ребенка в пределах Дальневосточного федерального округа.
</t>
  </si>
  <si>
    <t>19.11.2019</t>
  </si>
  <si>
    <t>379204</t>
  </si>
  <si>
    <t>Ф.F3r разд.3 стл.1 стр.61&lt;=Ф.F3r разд.3 стл.1 стр.44</t>
  </si>
  <si>
    <t>2019 (r,w,s,g,v) в разд.3 стр.61 д.б. меньше либо равно стр.44 для всех граф</t>
  </si>
  <si>
    <t>Ф.F3r разд.3 стл.10 стр.61&lt;=Ф.F3r разд.3 стл.10 стр.44</t>
  </si>
  <si>
    <t>Ф.F3r разд.3 стл.11 стр.61&lt;=Ф.F3r разд.3 стл.11 стр.44</t>
  </si>
  <si>
    <t>Ф.F3r разд.3 стл.12 стр.61&lt;=Ф.F3r разд.3 стл.12 стр.44</t>
  </si>
  <si>
    <t>Ф.F3r разд.3 стл.13 стр.61&lt;=Ф.F3r разд.3 стл.13 стр.44</t>
  </si>
  <si>
    <t>Ф.F3r разд.3 стл.14 стр.61&lt;=Ф.F3r разд.3 стл.14 стр.44</t>
  </si>
  <si>
    <t>Ф.F3r разд.3 стл.15 стр.61&lt;=Ф.F3r разд.3 стл.15 стр.44</t>
  </si>
  <si>
    <t>Ф.F3r разд.3 стл.16 стр.61&lt;=Ф.F3r разд.3 стл.16 стр.44</t>
  </si>
  <si>
    <t>Ф.F3r разд.3 стл.17 стр.61&lt;=Ф.F3r разд.3 стл.17 стр.44</t>
  </si>
  <si>
    <t>Ф.F3r разд.3 стл.18 стр.61&lt;=Ф.F3r разд.3 стл.18 стр.44</t>
  </si>
  <si>
    <t>Ф.F3r разд.3 стл.19 стр.61&lt;=Ф.F3r разд.3 стл.19 стр.44</t>
  </si>
  <si>
    <t>Ф.F3r разд.3 стл.2 стр.61&lt;=Ф.F3r разд.3 стл.2 стр.44</t>
  </si>
  <si>
    <t>Ф.F3r разд.3 стл.20 стр.61&lt;=Ф.F3r разд.3 стл.20 стр.44</t>
  </si>
  <si>
    <t>Ф.F3r разд.3 стл.21 стр.61&lt;=Ф.F3r разд.3 стл.21 стр.44</t>
  </si>
  <si>
    <t>Ф.F3r разд.3 стл.22 стр.61&lt;=Ф.F3r разд.3 стл.22 стр.44</t>
  </si>
  <si>
    <t>Ф.F3r разд.3 стл.23 стр.61&lt;=Ф.F3r разд.3 стл.23 стр.44</t>
  </si>
  <si>
    <t>Ф.F3r разд.3 стл.24 стр.61&lt;=Ф.F3r разд.3 стл.24 стр.44</t>
  </si>
  <si>
    <t>Ф.F3r разд.3 стл.25 стр.61&lt;=Ф.F3r разд.3 стл.25 стр.44</t>
  </si>
  <si>
    <t>Ф.F3r разд.3 стл.26 стр.61&lt;=Ф.F3r разд.3 стл.26 стр.44</t>
  </si>
  <si>
    <t>Ф.F3r разд.3 стл.27 стр.61&lt;=Ф.F3r разд.3 стл.27 стр.44</t>
  </si>
  <si>
    <t>Ф.F3r разд.3 стл.28 стр.61&lt;=Ф.F3r разд.3 стл.28 стр.44</t>
  </si>
  <si>
    <t>Ф.F3r разд.3 стл.29 стр.61&lt;=Ф.F3r разд.3 стл.29 стр.44</t>
  </si>
  <si>
    <t>Ф.F3r разд.3 стл.3 стр.61&lt;=Ф.F3r разд.3 стл.3 стр.44</t>
  </si>
  <si>
    <t>Ф.F3r разд.3 стл.30 стр.61&lt;=Ф.F3r разд.3 стл.30 стр.44</t>
  </si>
  <si>
    <t>Ф.F3r разд.3 стл.31 стр.61&lt;=Ф.F3r разд.3 стл.31 стр.44</t>
  </si>
  <si>
    <t>Ф.F3r разд.3 стл.32 стр.61&lt;=Ф.F3r разд.3 стл.32 стр.44</t>
  </si>
  <si>
    <t>Ф.F3r разд.3 стл.33 стр.61&lt;=Ф.F3r разд.3 стл.33 стр.44</t>
  </si>
  <si>
    <t>Ф.F3r разд.3 стл.4 стр.61&lt;=Ф.F3r разд.3 стл.4 стр.44</t>
  </si>
  <si>
    <t>Ф.F3r разд.3 стл.5 стр.61&lt;=Ф.F3r разд.3 стл.5 стр.44</t>
  </si>
  <si>
    <t>Ф.F3r разд.3 стл.6 стр.61&lt;=Ф.F3r разд.3 стл.6 стр.44</t>
  </si>
  <si>
    <t>Ф.F3r разд.3 стл.7 стр.61&lt;=Ф.F3r разд.3 стл.7 стр.44</t>
  </si>
  <si>
    <t>Ф.F3r разд.3 стл.8 стр.61&lt;=Ф.F3r разд.3 стл.8 стр.44</t>
  </si>
  <si>
    <t>Ф.F3r разд.3 стл.9 стр.61&lt;=Ф.F3r разд.3 стл.9 стр.44</t>
  </si>
  <si>
    <t>379205</t>
  </si>
  <si>
    <t>Ф.F3r разд.3 стл.1 стр.70&lt;=Ф.F3r разд.3 стл.1 стр.44</t>
  </si>
  <si>
    <t>2019 (r,w,s,g,v) в разд.3 стр.70 д.б. меньше либо равно стр.44 для всех граф</t>
  </si>
  <si>
    <t>Ф.F3r разд.3 стл.10 стр.70&lt;=Ф.F3r разд.3 стл.10 стр.44</t>
  </si>
  <si>
    <t>Ф.F3r разд.3 стл.11 стр.70&lt;=Ф.F3r разд.3 стл.11 стр.44</t>
  </si>
  <si>
    <t>Ф.F3r разд.3 стл.12 стр.70&lt;=Ф.F3r разд.3 стл.12 стр.44</t>
  </si>
  <si>
    <t>Ф.F3r разд.3 стл.13 стр.70&lt;=Ф.F3r разд.3 стл.13 стр.44</t>
  </si>
  <si>
    <t>Ф.F3r разд.3 стл.14 стр.70&lt;=Ф.F3r разд.3 стл.14 стр.44</t>
  </si>
  <si>
    <t>Ф.F3r разд.3 стл.15 стр.70&lt;=Ф.F3r разд.3 стл.15 стр.44</t>
  </si>
  <si>
    <t>Ф.F3r разд.3 стл.16 стр.70&lt;=Ф.F3r разд.3 стл.16 стр.44</t>
  </si>
  <si>
    <t>Ф.F3r разд.3 стл.17 стр.70&lt;=Ф.F3r разд.3 стл.17 стр.44</t>
  </si>
  <si>
    <t>Ф.F3r разд.3 стл.18 стр.70&lt;=Ф.F3r разд.3 стл.18 стр.44</t>
  </si>
  <si>
    <t>Ф.F3r разд.3 стл.19 стр.70&lt;=Ф.F3r разд.3 стл.19 стр.44</t>
  </si>
  <si>
    <t>Ф.F3r разд.3 стл.2 стр.70&lt;=Ф.F3r разд.3 стл.2 стр.44</t>
  </si>
  <si>
    <t>Ф.F3r разд.3 стл.20 стр.70&lt;=Ф.F3r разд.3 стл.20 стр.44</t>
  </si>
  <si>
    <t>Ф.F3r разд.3 стл.21 стр.70&lt;=Ф.F3r разд.3 стл.21 стр.44</t>
  </si>
  <si>
    <t>Ф.F3r разд.3 стл.22 стр.70&lt;=Ф.F3r разд.3 стл.22 стр.44</t>
  </si>
  <si>
    <t>Ф.F3r разд.3 стл.23 стр.70&lt;=Ф.F3r разд.3 стл.23 стр.44</t>
  </si>
  <si>
    <t>Ф.F3r разд.3 стл.24 стр.70&lt;=Ф.F3r разд.3 стл.24 стр.44</t>
  </si>
  <si>
    <t>Ф.F3r разд.3 стл.25 стр.70&lt;=Ф.F3r разд.3 стл.25 стр.44</t>
  </si>
  <si>
    <t>Ф.F3r разд.3 стл.26 стр.70&lt;=Ф.F3r разд.3 стл.26 стр.44</t>
  </si>
  <si>
    <t>Ф.F3r разд.3 стл.27 стр.70&lt;=Ф.F3r разд.3 стл.27 стр.44</t>
  </si>
  <si>
    <t>Ф.F3r разд.3 стл.28 стр.70&lt;=Ф.F3r разд.3 стл.28 стр.44</t>
  </si>
  <si>
    <t>Ф.F3r разд.3 стл.29 стр.70&lt;=Ф.F3r разд.3 стл.29 стр.44</t>
  </si>
  <si>
    <t>Ф.F3r разд.3 стл.3 стр.70&lt;=Ф.F3r разд.3 стл.3 стр.44</t>
  </si>
  <si>
    <t>Ф.F3r разд.3 стл.30 стр.70&lt;=Ф.F3r разд.3 стл.30 стр.44</t>
  </si>
  <si>
    <t>Ф.F3r разд.3 стл.31 стр.70&lt;=Ф.F3r разд.3 стл.31 стр.44</t>
  </si>
  <si>
    <t>Ф.F3r разд.3 стл.32 стр.70&lt;=Ф.F3r разд.3 стл.32 стр.44</t>
  </si>
  <si>
    <t>Ф.F3r разд.3 стл.33 стр.70&lt;=Ф.F3r разд.3 стл.33 стр.44</t>
  </si>
  <si>
    <t>Ф.F3r разд.3 стл.4 стр.70&lt;=Ф.F3r разд.3 стл.4 стр.44</t>
  </si>
  <si>
    <t>Ф.F3r разд.3 стл.5 стр.70&lt;=Ф.F3r разд.3 стл.5 стр.44</t>
  </si>
  <si>
    <t>Ф.F3r разд.3 стл.6 стр.70&lt;=Ф.F3r разд.3 стл.6 стр.44</t>
  </si>
  <si>
    <t>Ф.F3r разд.3 стл.7 стр.70&lt;=Ф.F3r разд.3 стл.7 стр.44</t>
  </si>
  <si>
    <t>Ф.F3r разд.3 стл.8 стр.70&lt;=Ф.F3r разд.3 стл.8 стр.44</t>
  </si>
  <si>
    <t>Ф.F3r разд.3 стл.9 стр.70&lt;=Ф.F3r разд.3 стл.9 стр.44</t>
  </si>
  <si>
    <t>379206</t>
  </si>
  <si>
    <t>Ф.F3r разд.3 стл.1 стр.71&lt;=Ф.F3r разд.3 стл.1 стр.44</t>
  </si>
  <si>
    <t>2019 (r,w,s,g,v) в разд.3 стр.71 д.б. меньше либо равно стр.44 для всех граф</t>
  </si>
  <si>
    <t>Ф.F3r разд.3 стл.10 стр.71&lt;=Ф.F3r разд.3 стл.10 стр.44</t>
  </si>
  <si>
    <t>Ф.F3r разд.3 стл.11 стр.71&lt;=Ф.F3r разд.3 стл.11 стр.44</t>
  </si>
  <si>
    <t>Ф.F3r разд.3 стл.12 стр.71&lt;=Ф.F3r разд.3 стл.12 стр.44</t>
  </si>
  <si>
    <t>Ф.F3r разд.3 стл.13 стр.71&lt;=Ф.F3r разд.3 стл.13 стр.44</t>
  </si>
  <si>
    <t>Ф.F3r разд.3 стл.14 стр.71&lt;=Ф.F3r разд.3 стл.14 стр.44</t>
  </si>
  <si>
    <t>Ф.F3r разд.3 стл.15 стр.71&lt;=Ф.F3r разд.3 стл.15 стр.44</t>
  </si>
  <si>
    <t>Ф.F3r разд.3 стл.16 стр.71&lt;=Ф.F3r разд.3 стл.16 стр.44</t>
  </si>
  <si>
    <t>Ф.F3r разд.3 стл.17 стр.71&lt;=Ф.F3r разд.3 стл.17 стр.44</t>
  </si>
  <si>
    <t>Ф.F3r разд.3 стл.18 стр.71&lt;=Ф.F3r разд.3 стл.18 стр.44</t>
  </si>
  <si>
    <t>Ф.F3r разд.3 стл.19 стр.71&lt;=Ф.F3r разд.3 стл.19 стр.44</t>
  </si>
  <si>
    <t>Ф.F3r разд.3 стл.2 стр.71&lt;=Ф.F3r разд.3 стл.2 стр.44</t>
  </si>
  <si>
    <t>Ф.F3r разд.3 стл.20 стр.71&lt;=Ф.F3r разд.3 стл.20 стр.44</t>
  </si>
  <si>
    <t>Ф.F3r разд.3 стл.21 стр.71&lt;=Ф.F3r разд.3 стл.21 стр.44</t>
  </si>
  <si>
    <t>Ф.F3r разд.3 стл.22 стр.71&lt;=Ф.F3r разд.3 стл.22 стр.44</t>
  </si>
  <si>
    <t>Ф.F3r разд.3 стл.23 стр.71&lt;=Ф.F3r разд.3 стл.23 стр.44</t>
  </si>
  <si>
    <t>Ф.F3r разд.3 стл.24 стр.71&lt;=Ф.F3r разд.3 стл.24 стр.44</t>
  </si>
  <si>
    <t>Ф.F3r разд.3 стл.25 стр.71&lt;=Ф.F3r разд.3 стл.25 стр.44</t>
  </si>
  <si>
    <t>Ф.F3r разд.3 стл.26 стр.71&lt;=Ф.F3r разд.3 стл.26 стр.44</t>
  </si>
  <si>
    <t>Ф.F3r разд.3 стл.27 стр.71&lt;=Ф.F3r разд.3 стл.27 стр.44</t>
  </si>
  <si>
    <t>Ф.F3r разд.3 стл.28 стр.71&lt;=Ф.F3r разд.3 стл.28 стр.44</t>
  </si>
  <si>
    <t>Ф.F3r разд.3 стл.29 стр.71&lt;=Ф.F3r разд.3 стл.29 стр.44</t>
  </si>
  <si>
    <t>Ф.F3r разд.3 стл.3 стр.71&lt;=Ф.F3r разд.3 стл.3 стр.44</t>
  </si>
  <si>
    <t>Ф.F3r разд.3 стл.30 стр.71&lt;=Ф.F3r разд.3 стл.30 стр.44</t>
  </si>
  <si>
    <t>Ф.F3r разд.3 стл.31 стр.71&lt;=Ф.F3r разд.3 стл.31 стр.44</t>
  </si>
  <si>
    <t>Ф.F3r разд.3 стл.32 стр.71&lt;=Ф.F3r разд.3 стл.32 стр.44</t>
  </si>
  <si>
    <t>Ф.F3r разд.3 стл.33 стр.71&lt;=Ф.F3r разд.3 стл.33 стр.44</t>
  </si>
  <si>
    <t>Ф.F3r разд.3 стл.4 стр.71&lt;=Ф.F3r разд.3 стл.4 стр.44</t>
  </si>
  <si>
    <t>Ф.F3r разд.3 стл.5 стр.71&lt;=Ф.F3r разд.3 стл.5 стр.44</t>
  </si>
  <si>
    <t>Ф.F3r разд.3 стл.6 стр.71&lt;=Ф.F3r разд.3 стл.6 стр.44</t>
  </si>
  <si>
    <t>Ф.F3r разд.3 стл.7 стр.71&lt;=Ф.F3r разд.3 стл.7 стр.44</t>
  </si>
  <si>
    <t>Ф.F3r разд.3 стл.8 стр.71&lt;=Ф.F3r разд.3 стл.8 стр.44</t>
  </si>
  <si>
    <t>Ф.F3r разд.3 стл.9 стр.71&lt;=Ф.F3r разд.3 стл.9 стр.44</t>
  </si>
  <si>
    <t>388203</t>
  </si>
  <si>
    <t>Ф.F3r разд.4 стл.1 стр.5=Ф.F3r разд.2 стл.14 стр.1</t>
  </si>
  <si>
    <t>2019 (r,w,s,g,v) в разд.4  гр.1 cтр.5 д.б. равна разд.2 гр.14 стр.1 количество споров, урегулированных путем проведения процедуры медиации должно быть одинаковое</t>
  </si>
  <si>
    <t>23.10.2019</t>
  </si>
  <si>
    <t>394708</t>
  </si>
  <si>
    <t>Ф.F3r разд.3 стл.1 сумма стр.229-231+Ф.F3r разд.3 стл.1 стр.234&gt;=Ф.F3r разд.3 стл.1 стр.195</t>
  </si>
  <si>
    <t>2019 (r,w) разд.3 для всех граф сумма стр.229-231,234 больше или равна стр.195. Сумма истцов(взыскателей) по органам по общему числу административных дел должны быть больше или равна числу дел по главе 32 КАС (взыскание органами и уполномоченными организациями) обязательных платежей и санкций с физ лиц</t>
  </si>
  <si>
    <t>29.11.2019</t>
  </si>
  <si>
    <t>Ф.F3r разд.3 стл.10 сумма стр.229-231+Ф.F3r разд.3 стл.10 стр.234&gt;=Ф.F3r разд.3 стл.10 стр.195</t>
  </si>
  <si>
    <t>Ф.F3r разд.3 стл.11 сумма стр.229-231+Ф.F3r разд.3 стл.11 стр.234&gt;=Ф.F3r разд.3 стл.11 стр.195</t>
  </si>
  <si>
    <t>Ф.F3r разд.3 стл.12 сумма стр.229-231+Ф.F3r разд.3 стл.12 стр.234&gt;=Ф.F3r разд.3 стл.12 стр.195</t>
  </si>
  <si>
    <t>Ф.F3r разд.3 стл.13 сумма стр.229-231+Ф.F3r разд.3 стл.13 стр.234&gt;=Ф.F3r разд.3 стл.13 стр.195</t>
  </si>
  <si>
    <t>Ф.F3r разд.3 стл.14 сумма стр.229-231+Ф.F3r разд.3 стл.14 стр.234&gt;=Ф.F3r разд.3 стл.14 стр.195</t>
  </si>
  <si>
    <t>Ф.F3r разд.3 стл.15 сумма стр.229-231+Ф.F3r разд.3 стл.15 стр.234&gt;=Ф.F3r разд.3 стл.15 стр.195</t>
  </si>
  <si>
    <t>Ф.F3r разд.3 стл.16 сумма стр.229-231+Ф.F3r разд.3 стл.16 стр.234&gt;=Ф.F3r разд.3 стл.16 стр.195</t>
  </si>
  <si>
    <t>Ф.F3r разд.3 стл.17 сумма стр.229-231+Ф.F3r разд.3 стл.17 стр.234&gt;=Ф.F3r разд.3 стл.17 стр.195</t>
  </si>
  <si>
    <t>Ф.F3r разд.3 стл.18 сумма стр.229-231+Ф.F3r разд.3 стл.18 стр.234&gt;=Ф.F3r разд.3 стл.18 стр.195</t>
  </si>
  <si>
    <t>Ф.F3r разд.3 стл.19 сумма стр.229-231+Ф.F3r разд.3 стл.19 стр.234&gt;=Ф.F3r разд.3 стл.19 стр.195</t>
  </si>
  <si>
    <t>Ф.F3r разд.3 стл.2 сумма стр.229-231+Ф.F3r разд.3 стл.2 стр.234&gt;=Ф.F3r разд.3 стл.2 стр.195</t>
  </si>
  <si>
    <t>Ф.F3r разд.3 стл.20 сумма стр.229-231+Ф.F3r разд.3 стл.20 стр.234&gt;=Ф.F3r разд.3 стл.20 стр.195</t>
  </si>
  <si>
    <t>Ф.F3r разд.3 стл.21 сумма стр.229-231+Ф.F3r разд.3 стл.21 стр.234&gt;=Ф.F3r разд.3 стл.21 стр.195</t>
  </si>
  <si>
    <t>Ф.F3r разд.3 стл.22 сумма стр.229-231+Ф.F3r разд.3 стл.22 стр.234&gt;=Ф.F3r разд.3 стл.22 стр.195</t>
  </si>
  <si>
    <t>Ф.F3r разд.3 стл.23 сумма стр.229-231+Ф.F3r разд.3 стл.23 стр.234&gt;=Ф.F3r разд.3 стл.23 стр.195</t>
  </si>
  <si>
    <t>Ф.F3r разд.3 стл.24 сумма стр.229-231+Ф.F3r разд.3 стл.24 стр.234&gt;=Ф.F3r разд.3 стл.24 стр.195</t>
  </si>
  <si>
    <t>Ф.F3r разд.3 стл.25 сумма стр.229-231+Ф.F3r разд.3 стл.25 стр.234&gt;=Ф.F3r разд.3 стл.25 стр.195</t>
  </si>
  <si>
    <t>Ф.F3r разд.3 стл.26 сумма стр.229-231+Ф.F3r разд.3 стл.26 стр.234&gt;=Ф.F3r разд.3 стл.26 стр.195</t>
  </si>
  <si>
    <t>Ф.F3r разд.3 стл.27 сумма стр.229-231+Ф.F3r разд.3 стл.27 стр.234&gt;=Ф.F3r разд.3 стл.27 стр.195</t>
  </si>
  <si>
    <t>Ф.F3r разд.3 стл.28 сумма стр.229-231+Ф.F3r разд.3 стл.28 стр.234&gt;=Ф.F3r разд.3 стл.28 стр.195</t>
  </si>
  <si>
    <t>Ф.F3r разд.3 стл.29 сумма стр.229-231+Ф.F3r разд.3 стл.29 стр.234&gt;=Ф.F3r разд.3 стл.29 стр.195</t>
  </si>
  <si>
    <t>Ф.F3r разд.3 стл.3 сумма стр.229-231+Ф.F3r разд.3 стл.3 стр.234&gt;=Ф.F3r разд.3 стл.3 стр.195</t>
  </si>
  <si>
    <t>Ф.F3r разд.3 стл.30 сумма стр.229-231+Ф.F3r разд.3 стл.30 стр.234&gt;=Ф.F3r разд.3 стл.30 стр.195</t>
  </si>
  <si>
    <t>Ф.F3r разд.3 стл.31 сумма стр.229-231+Ф.F3r разд.3 стл.31 стр.234&gt;=Ф.F3r разд.3 стл.31 стр.195</t>
  </si>
  <si>
    <t>Ф.F3r разд.3 стл.32 сумма стр.229-231+Ф.F3r разд.3 стл.32 стр.234&gt;=Ф.F3r разд.3 стл.32 стр.195</t>
  </si>
  <si>
    <t>Ф.F3r разд.3 стл.33 сумма стр.229-231+Ф.F3r разд.3 стл.33 стр.234&gt;=Ф.F3r разд.3 стл.33 стр.195</t>
  </si>
  <si>
    <t>Ф.F3r разд.3 стл.4 сумма стр.229-231+Ф.F3r разд.3 стл.4 стр.234&gt;=Ф.F3r разд.3 стл.4 стр.195</t>
  </si>
  <si>
    <t>Ф.F3r разд.3 стл.5 сумма стр.229-231+Ф.F3r разд.3 стл.5 стр.234&gt;=Ф.F3r разд.3 стл.5 стр.195</t>
  </si>
  <si>
    <t>Ф.F3r разд.3 стл.6 сумма стр.229-231+Ф.F3r разд.3 стл.6 стр.234&gt;=Ф.F3r разд.3 стл.6 стр.195</t>
  </si>
  <si>
    <t>Ф.F3r разд.3 стл.7 сумма стр.229-231+Ф.F3r разд.3 стл.7 стр.234&gt;=Ф.F3r разд.3 стл.7 стр.195</t>
  </si>
  <si>
    <t>Ф.F3r разд.3 стл.8 сумма стр.229-231+Ф.F3r разд.3 стл.8 стр.234&gt;=Ф.F3r разд.3 стл.8 стр.195</t>
  </si>
  <si>
    <t>Ф.F3r разд.3 стл.9 сумма стр.229-231+Ф.F3r разд.3 стл.9 стр.234&gt;=Ф.F3r разд.3 стл.9 стр.195</t>
  </si>
  <si>
    <t>394709</t>
  </si>
  <si>
    <t>Ф.F3r разд.3 стл.1 сумма стр.236-238&gt;=Ф.F3r разд.3 стл.1 стр.195</t>
  </si>
  <si>
    <t>2019 (r,w) разд.3 для всех граф сумма стр.236-238 больше или равна стр.195. Сумма ответчиков физ лиц (граждане РФ, иностр и без гражданства) по общему числу адм. дел должны быть больше или равны числу дел по Главе 32 КАС РФ (взыскание органами и уполномоченными организациями) обязательных платежей и санкций с физ лиц.</t>
  </si>
  <si>
    <t>Ф.F3r разд.3 стл.10 сумма стр.236-238&gt;=Ф.F3r разд.3 стл.10 стр.195</t>
  </si>
  <si>
    <t>Ф.F3r разд.3 стл.11 сумма стр.236-238&gt;=Ф.F3r разд.3 стл.11 стр.195</t>
  </si>
  <si>
    <t>Ф.F3r разд.3 стл.12 сумма стр.236-238&gt;=Ф.F3r разд.3 стл.12 стр.195</t>
  </si>
  <si>
    <t>Ф.F3r разд.3 стл.13 сумма стр.236-238&gt;=Ф.F3r разд.3 стл.13 стр.195</t>
  </si>
  <si>
    <t>Ф.F3r разд.3 стл.14 сумма стр.236-238&gt;=Ф.F3r разд.3 стл.14 стр.195</t>
  </si>
  <si>
    <t>Ф.F3r разд.3 стл.15 сумма стр.236-238&gt;=Ф.F3r разд.3 стл.15 стр.195</t>
  </si>
  <si>
    <t>Ф.F3r разд.3 стл.16 сумма стр.236-238&gt;=Ф.F3r разд.3 стл.16 стр.195</t>
  </si>
  <si>
    <t>Ф.F3r разд.3 стл.17 сумма стр.236-238&gt;=Ф.F3r разд.3 стл.17 стр.195</t>
  </si>
  <si>
    <t>Ф.F3r разд.3 стл.18 сумма стр.236-238&gt;=Ф.F3r разд.3 стл.18 стр.195</t>
  </si>
  <si>
    <t>Ф.F3r разд.3 стл.19 сумма стр.236-238&gt;=Ф.F3r разд.3 стл.19 стр.195</t>
  </si>
  <si>
    <t>Ф.F3r разд.3 стл.2 сумма стр.236-238&gt;=Ф.F3r разд.3 стл.2 стр.195</t>
  </si>
  <si>
    <t>Ф.F3r разд.3 стл.20 сумма стр.236-238&gt;=Ф.F3r разд.3 стл.20 стр.195</t>
  </si>
  <si>
    <t>Ф.F3r разд.3 стл.21 сумма стр.236-238&gt;=Ф.F3r разд.3 стл.21 стр.195</t>
  </si>
  <si>
    <t>Ф.F3r разд.3 стл.22 сумма стр.236-238&gt;=Ф.F3r разд.3 стл.22 стр.195</t>
  </si>
  <si>
    <t>Ф.F3r разд.3 стл.23 сумма стр.236-238&gt;=Ф.F3r разд.3 стл.23 стр.195</t>
  </si>
  <si>
    <t>Ф.F3r разд.3 стл.24 сумма стр.236-238&gt;=Ф.F3r разд.3 стл.24 стр.195</t>
  </si>
  <si>
    <t>Ф.F3r разд.3 стл.25 сумма стр.236-238&gt;=Ф.F3r разд.3 стл.25 стр.195</t>
  </si>
  <si>
    <t>Ф.F3r разд.3 стл.26 сумма стр.236-238&gt;=Ф.F3r разд.3 стл.26 стр.195</t>
  </si>
  <si>
    <t>Ф.F3r разд.3 стл.27 сумма стр.236-238&gt;=Ф.F3r разд.3 стл.27 стр.195</t>
  </si>
  <si>
    <t>Ф.F3r разд.3 стл.28 сумма стр.236-238&gt;=Ф.F3r разд.3 стл.28 стр.195</t>
  </si>
  <si>
    <t>Ф.F3r разд.3 стл.29 сумма стр.236-238&gt;=Ф.F3r разд.3 стл.29 стр.195</t>
  </si>
  <si>
    <t>Ф.F3r разд.3 стл.3 сумма стр.236-238&gt;=Ф.F3r разд.3 стл.3 стр.195</t>
  </si>
  <si>
    <t>Ф.F3r разд.3 стл.30 сумма стр.236-238&gt;=Ф.F3r разд.3 стл.30 стр.195</t>
  </si>
  <si>
    <t>Ф.F3r разд.3 стл.31 сумма стр.236-238&gt;=Ф.F3r разд.3 стл.31 стр.195</t>
  </si>
  <si>
    <t>Ф.F3r разд.3 стл.32 сумма стр.236-238&gt;=Ф.F3r разд.3 стл.32 стр.195</t>
  </si>
  <si>
    <t>Ф.F3r разд.3 стл.33 сумма стр.236-238&gt;=Ф.F3r разд.3 стл.33 стр.195</t>
  </si>
  <si>
    <t>Ф.F3r разд.3 стл.4 сумма стр.236-238&gt;=Ф.F3r разд.3 стл.4 стр.195</t>
  </si>
  <si>
    <t>Ф.F3r разд.3 стл.5 сумма стр.236-238&gt;=Ф.F3r разд.3 стл.5 стр.195</t>
  </si>
  <si>
    <t>Ф.F3r разд.3 стл.6 сумма стр.236-238&gt;=Ф.F3r разд.3 стл.6 стр.195</t>
  </si>
  <si>
    <t>Ф.F3r разд.3 стл.7 сумма стр.236-238&gt;=Ф.F3r разд.3 стл.7 стр.195</t>
  </si>
  <si>
    <t>Ф.F3r разд.3 стл.8 сумма стр.236-238&gt;=Ф.F3r разд.3 стл.8 стр.195</t>
  </si>
  <si>
    <t>Ф.F3r разд.3 стл.9 сумма стр.236-238&gt;=Ф.F3r разд.3 стл.9 стр.195</t>
  </si>
  <si>
    <t>394880</t>
  </si>
  <si>
    <t>Ф.F3r разд.2 стл.7 стр.223=Ф.F3r разд.2 стл.8 стр.223</t>
  </si>
  <si>
    <t xml:space="preserve">2019 (r,w,s,g,v) в разд.2 в стр.223 гр.7 д.б. равна гр.8, в соответствии со ст.296 ГПК РФ для данной категории дел возможно рассмотрение только с удовлетворением требований.   </t>
  </si>
  <si>
    <t>02.12.2019</t>
  </si>
  <si>
    <t>394881</t>
  </si>
  <si>
    <t>Ф.F3r разд.2 стл.12 стр.223=0</t>
  </si>
  <si>
    <t xml:space="preserve">2019 (r,w,s,g,v) в разд.2 в стр.223 гр.12 должна быть равна 0, так как в соответствии со ст.296 ГПК РФ судья не может вынести определение об отказе в удовлетворении требований.   </t>
  </si>
  <si>
    <t>Ф.F3r разд.2 стл.23 сумма стр.211-214+Ф.F3r разд.2 стл.23 сумма стр.216-221+Ф.F3r разд.2 стл.23 сумма стр.223-227=0</t>
  </si>
  <si>
    <t>Ф.F3r разд.2 стл.24 сумма стр.211-214+Ф.F3r разд.2 стл.24 сумма стр.216-221+Ф.F3r разд.2 стл.24 сумма стр.223-227=0</t>
  </si>
  <si>
    <t>Ф.F3r разд.2 стл.25 сумма стр.211-214+Ф.F3r разд.2 стл.25 сумма стр.216-221+Ф.F3r разд.2 стл.25 сумма стр.223-227=0</t>
  </si>
  <si>
    <t>Ф.F3r разд.2 стл.26 сумма стр.211-214+Ф.F3r разд.2 стл.26 сумма стр.216-221+Ф.F3r разд.2 стл.26 сумма стр.223-227=0</t>
  </si>
  <si>
    <t>Ф.F3r разд.2 стл.27 сумма стр.211-214+Ф.F3r разд.2 стл.27 сумма стр.216-221+Ф.F3r разд.2 стл.27 сумма стр.223-227=0</t>
  </si>
  <si>
    <t>Ф.F3r разд.2 стл.28 сумма стр.211-214+Ф.F3r разд.2 стл.28 сумма стр.216-221+Ф.F3r разд.2 стл.28 сумма стр.223-227=0</t>
  </si>
  <si>
    <t>Ф.F3r разд.2 стл.29 сумма стр.211-214+Ф.F3r разд.2 стл.29 сумма стр.216-221+Ф.F3r разд.2 стл.29 сумма стр.223-227=0</t>
  </si>
  <si>
    <t>Ф.F3r разд.3 стл.11 стр.178=0</t>
  </si>
  <si>
    <t>Ф.F3r разд.3 стл.12 стр.178=0</t>
  </si>
  <si>
    <t>Ф.F3r разд.3 стл.13 стр.178=0</t>
  </si>
  <si>
    <t>Ф.F3r разд.3 стл.1 стр.178=0</t>
  </si>
  <si>
    <t>Ф.F3r разд.3 стл.2 стр.178=0</t>
  </si>
  <si>
    <t>Ф.F3r разд.3 стл.3 стр.178=0</t>
  </si>
  <si>
    <t>Ф.F3r разд.3 стл.4 стр.178=0</t>
  </si>
  <si>
    <t>Ф.F3r разд.3 стл.5 стр.178=0</t>
  </si>
  <si>
    <t>Ф.F3r разд.3 стл.6 стр.178=0</t>
  </si>
  <si>
    <t>Ф.F3r разд.3 стл.7 стр.178=0</t>
  </si>
  <si>
    <t>Ф.F3r разд.3 стл.8 стр.178=0</t>
  </si>
  <si>
    <t>Ф.F3r разд.3 стл.9 стр.178=0</t>
  </si>
  <si>
    <t>Ф.F3r разд.3 стл.15 стр.178=0</t>
  </si>
  <si>
    <t>Ф.F3r разд.3 стл.16 стр.178=0</t>
  </si>
  <si>
    <t>Ф.F3r разд.3 стл.17 стр.178=0</t>
  </si>
  <si>
    <t>Ф.F3r разд.3 стл.18 стр.178=0</t>
  </si>
  <si>
    <t>Ф.F3r разд.3 стл.19 стр.178=0</t>
  </si>
  <si>
    <t>Ф.F3r разд.3 стл.20 стр.178=0</t>
  </si>
  <si>
    <t>Ф.F3r разд.3 стл.21 стр.178=0</t>
  </si>
  <si>
    <t>Ф.F3r разд.3 стл.22 стр.178=0</t>
  </si>
  <si>
    <t>Ф.F3r разд.3 стл.23 стр.178=0</t>
  </si>
  <si>
    <t>Ф.F3r разд.3 стл.24 стр.178=0</t>
  </si>
  <si>
    <t>Ф.F3r разд.3 стл.25 стр.178=0</t>
  </si>
  <si>
    <t>Ф.F3r разд.3 стл.26 стр.178=0</t>
  </si>
  <si>
    <t>Ф.F3r разд.3 стл.27 стр.178=0</t>
  </si>
  <si>
    <t>Ф.F3r разд.3 стл.28 стр.178=0</t>
  </si>
  <si>
    <t>Ф.F3r разд.3 стл.29 стр.178=0</t>
  </si>
  <si>
    <t>Ф.F3r разд.3 стл.30 стр.178=0</t>
  </si>
  <si>
    <t>Ф.F3r разд.3 стл.31 стр.178=0</t>
  </si>
  <si>
    <t>Ф.F3r разд.3 стл.32 стр.178=0</t>
  </si>
  <si>
    <t>Ф.F3r разд.3 стл.33 стр.178=0</t>
  </si>
  <si>
    <t>Ф.F3r разд.2 стл.23 стр.2=0</t>
  </si>
  <si>
    <t>Ф.F3r разд.2 стл.23 стр.3=0</t>
  </si>
  <si>
    <t>Ф.F3r разд.2 стл.23 стр.4=0</t>
  </si>
  <si>
    <t>Ф.F3r разд.2 стл.23 стр.5=0</t>
  </si>
  <si>
    <t>Ф.F3r разд.2 стл.24 стр.2=0</t>
  </si>
  <si>
    <t>Ф.F3r разд.2 стл.24 стр.3=0</t>
  </si>
  <si>
    <t>Ф.F3r разд.2 стл.24 стр.4=0</t>
  </si>
  <si>
    <t>Ф.F3r разд.2 стл.24 стр.5=0</t>
  </si>
  <si>
    <t>Ф.F3r разд.2 стл.25 стр.2=0</t>
  </si>
  <si>
    <t>Ф.F3r разд.2 стл.25 стр.3=0</t>
  </si>
  <si>
    <t>Ф.F3r разд.2 стл.25 стр.4=0</t>
  </si>
  <si>
    <t>Ф.F3r разд.2 стл.25 стр.5=0</t>
  </si>
  <si>
    <t>Ф.F3r разд.2 стл.26 стр.2=0</t>
  </si>
  <si>
    <t>Ф.F3r разд.2 стл.26 стр.3=0</t>
  </si>
  <si>
    <t>Ф.F3r разд.2 стл.26 стр.4=0</t>
  </si>
  <si>
    <t>Ф.F3r разд.2 стл.26 стр.5=0</t>
  </si>
  <si>
    <t>Ф.F3r разд.2 стл.27 стр.2=0</t>
  </si>
  <si>
    <t>Ф.F3r разд.2 стл.27 стр.3=0</t>
  </si>
  <si>
    <t>Ф.F3r разд.2 стл.27 стр.4=0</t>
  </si>
  <si>
    <t>Ф.F3r разд.2 стл.27 стр.5=0</t>
  </si>
  <si>
    <t>Ф.F3r разд.2 стл.28 стр.2=0</t>
  </si>
  <si>
    <t>Ф.F3r разд.2 стл.28 стр.3=0</t>
  </si>
  <si>
    <t>Ф.F3r разд.2 стл.28 стр.4=0</t>
  </si>
  <si>
    <t>Ф.F3r разд.2 стл.28 стр.5=0</t>
  </si>
  <si>
    <t>Ф.F3r разд.2 стл.23 сумма стр.12-18+Ф.F3r разд.2 стл.23 стр.20=0</t>
  </si>
  <si>
    <t>Ф.F3r разд.2 стл.24 сумма стр.12-18+Ф.F3r разд.2 стл.24 стр.20=0</t>
  </si>
  <si>
    <t>Ф.F3r разд.2 стл.25 сумма стр.12-18+Ф.F3r разд.2 стл.25 стр.20=0</t>
  </si>
  <si>
    <t>Ф.F3r разд.2 стл.26 сумма стр.12-18+Ф.F3r разд.2 стл.26 стр.20=0</t>
  </si>
  <si>
    <t>Ф.F3r разд.2 стл.27 сумма стр.12-18+Ф.F3r разд.2 стл.27 стр.20=0</t>
  </si>
  <si>
    <t>Ф.F3r разд.2 стл.28 сумма стр.12-18+Ф.F3r разд.2 стл.28 стр.20=0</t>
  </si>
  <si>
    <t>Ф.F3r разд.2 стл.23 стр.22=0</t>
  </si>
  <si>
    <t>Ф.F3r разд.2 стл.24 стр.22=0</t>
  </si>
  <si>
    <t>Ф.F3r разд.2 стл.25 стр.22=0</t>
  </si>
  <si>
    <t>Ф.F3r разд.2 стл.26 стр.22=0</t>
  </si>
  <si>
    <t>Ф.F3r разд.2 стл.27 стр.22=0</t>
  </si>
  <si>
    <t>Ф.F3r разд.2 стл.28 стр.22=0</t>
  </si>
  <si>
    <t>Ф.F3r разд.2 стл.23 стр.25+Ф.F3r разд.2 стл.23 сумма стр.27-28=0</t>
  </si>
  <si>
    <t>Ф.F3r разд.2 стл.24 стр.25+Ф.F3r разд.2 стл.24 сумма стр.27-28=0</t>
  </si>
  <si>
    <t>Ф.F3r разд.2 стл.25 стр.25+Ф.F3r разд.2 стл.25 сумма стр.27-28=0</t>
  </si>
  <si>
    <t>Ф.F3r разд.2 стл.26 стр.25+Ф.F3r разд.2 стл.26 сумма стр.27-28=0</t>
  </si>
  <si>
    <t>Ф.F3r разд.2 стл.27 стр.25+Ф.F3r разд.2 стл.27 сумма стр.27-28=0</t>
  </si>
  <si>
    <t>Ф.F3r разд.2 стл.28 стр.25+Ф.F3r разд.2 стл.28 сумма стр.27-28=0</t>
  </si>
  <si>
    <t>Ф.F3r разд.2 стл.23 стр.58=0</t>
  </si>
  <si>
    <t>Ф.F3r разд.2 стл.24 стр.58=0</t>
  </si>
  <si>
    <t>Ф.F3r разд.2 стл.25 стр.58=0</t>
  </si>
  <si>
    <t>Ф.F3r разд.2 стл.26 стр.58=0</t>
  </si>
  <si>
    <t>Ф.F3r разд.2 стл.27 стр.58=0</t>
  </si>
  <si>
    <t>Ф.F3r разд.2 стл.28 стр.58=0</t>
  </si>
  <si>
    <t>Ф.F3r разд.2 стл.23 стр.138+Ф.F3r разд.2 стл.23 стр.140+Ф.F3r разд.2 стл.23 стр.143+Ф.F3r разд.2 стл.23 стр.149=0</t>
  </si>
  <si>
    <t>Ф.F3r разд.2 стл.24 стр.138+Ф.F3r разд.2 стл.24 стр.140+Ф.F3r разд.2 стл.24 стр.143+Ф.F3r разд.2 стл.24 стр.149=0</t>
  </si>
  <si>
    <t>Ф.F3r разд.2 стл.25 стр.138+Ф.F3r разд.2 стл.25 стр.140+Ф.F3r разд.2 стл.25 стр.143+Ф.F3r разд.2 стл.25 стр.149=0</t>
  </si>
  <si>
    <t>Ф.F3r разд.2 стл.26 стр.138+Ф.F3r разд.2 стл.26 стр.140+Ф.F3r разд.2 стл.26 стр.143+Ф.F3r разд.2 стл.26 стр.149=0</t>
  </si>
  <si>
    <t>Ф.F3r разд.2 стл.27 стр.138+Ф.F3r разд.2 стл.27 стр.140+Ф.F3r разд.2 стл.27 стр.143+Ф.F3r разд.2 стл.27 стр.149=0</t>
  </si>
  <si>
    <t>Ф.F3r разд.2 стл.28 стр.138+Ф.F3r разд.2 стл.28 стр.140+Ф.F3r разд.2 стл.28 стр.143+Ф.F3r разд.2 стл.28 стр.149=0</t>
  </si>
  <si>
    <t>Ф.F3r разд.2 стл.23 стр.183=0</t>
  </si>
  <si>
    <t>Ф.F3r разд.2 стл.24 стр.183=0</t>
  </si>
  <si>
    <t>Ф.F3r разд.2 стл.25 стр.183=0</t>
  </si>
  <si>
    <t>Ф.F3r разд.2 стл.26 стр.183=0</t>
  </si>
  <si>
    <t>Ф.F3r разд.2 стл.27 стр.183=0</t>
  </si>
  <si>
    <t>Ф.F3r разд.2 стл.28 стр.183=0</t>
  </si>
  <si>
    <t>Ф.F3r разд.2 стл.23 сумма стр.211-214+Ф.F3r разд.2 стл.23 сумма стр.216-221+Ф.F3r разд.2 стл.23 сумма стр.223-226=0</t>
  </si>
  <si>
    <t>Ф.F3r разд.2 стл.24 сумма стр.211-214+Ф.F3r разд.2 стл.24 сумма стр.216-221+Ф.F3r разд.2 стл.24 сумма стр.223-226=0</t>
  </si>
  <si>
    <t>Ф.F3r разд.2 стл.25 сумма стр.211-214+Ф.F3r разд.2 стл.25 сумма стр.216-221+Ф.F3r разд.2 стл.25 сумма стр.223-226=0</t>
  </si>
  <si>
    <t>Ф.F3r разд.2 стл.26 сумма стр.211-214+Ф.F3r разд.2 стл.26 сумма стр.216-221+Ф.F3r разд.2 стл.26 сумма стр.223-226=0</t>
  </si>
  <si>
    <t>Ф.F3r разд.2 стл.27 сумма стр.211-214+Ф.F3r разд.2 стл.27 сумма стр.216-221+Ф.F3r разд.2 стл.27 сумма стр.223-226=0</t>
  </si>
  <si>
    <t>Ф.F3r разд.2 стл.28 сумма стр.211-214+Ф.F3r разд.2 стл.28 сумма стр.216-221+Ф.F3r разд.2 стл.28 сумма стр.223-226=0</t>
  </si>
  <si>
    <t>Ф.F3r разд.3 стл.3 сумма стр.2-9+Ф.F3r разд.3 стл.3 стр.17+Ф.F3r разд.3 стл.3 стр.21=0</t>
  </si>
  <si>
    <t>Ф.F3r разд.3 стл.4 сумма стр.2-9+Ф.F3r разд.3 стл.4 стр.17+Ф.F3r разд.3 стл.4 стр.21=0</t>
  </si>
  <si>
    <t>Ф.F3r разд.3 стл.3 сумма стр.33-43+Ф.F3r разд.3 стл.3 сумма стр.72-77+Ф.F3r разд.3 стл.3 сумма стр.85-95=0</t>
  </si>
  <si>
    <t>Ф.F3r разд.3 стл.4 сумма стр.33-43+Ф.F3r разд.3 стл.4 сумма стр.72-77+Ф.F3r разд.3 стл.4 сумма стр.85-95=0</t>
  </si>
  <si>
    <t>Ф.F3r разд.3 стл.3 сумма стр.97-98+Ф.F3r разд.3 стл.3 сумма стр.102-105+Ф.F3r разд.3 стл.3 сумма стр.121-143=0</t>
  </si>
  <si>
    <t>Ф.F3r разд.3 стл.4 сумма стр.97-98+Ф.F3r разд.3 стл.4 сумма стр.102-105+Ф.F3r разд.3 стл.4 сумма стр.121-143=0</t>
  </si>
  <si>
    <t>Ф.F3r разд.3 стл.3 сумма стр.145-147+Ф.F3r разд.3 стл.3 сумма стр.149-155+Ф.F3r разд.3 стл.3 сумма стр.158-164=0</t>
  </si>
  <si>
    <t>Ф.F3r разд.3 стл.4 сумма стр.145-147+Ф.F3r разд.3 стл.4 сумма стр.149-155+Ф.F3r разд.3 стл.4 сумма стр.158-164=0</t>
  </si>
  <si>
    <t>Ф.F3r разд.3 стл.3 стр.214+Ф.F3r разд.3 стл.3 стр.220+Ф.F3r разд.3 стл.3 стр.223=0</t>
  </si>
  <si>
    <t>Ф.F3r разд.3 стл.4 стр.214+Ф.F3r разд.3 стл.4 стр.220+Ф.F3r разд.3 стл.4 стр.223=0</t>
  </si>
  <si>
    <t>Ф.F3r разд.3 стл.3 сумма стр.249-250+Ф.F3r разд.3 стл.3 стр.253+Ф.F3r разд.3 стл.3 стр.269=0</t>
  </si>
  <si>
    <t>Ф.F3r разд.3 стл.4 сумма стр.249-250+Ф.F3r разд.3 стл.4 стр.253+Ф.F3r разд.3 стл.4 стр.269=0</t>
  </si>
  <si>
    <t>Ф.F3r разд.2 стл.10 сумма стр.70-71=0</t>
  </si>
  <si>
    <t>Ф.F3r разд.2 стл.11 стр.165=0</t>
  </si>
  <si>
    <t>Ф.F3r разд.2 стл.12 стр.165=0</t>
  </si>
  <si>
    <t>Ф.F3r разд.2 стл.13 стр.165=0</t>
  </si>
  <si>
    <t>Ф.F3r разд.2 стл.14 стр.165=0</t>
  </si>
  <si>
    <t>Ф.F3r разд.2 стл.15 стр.165=0</t>
  </si>
  <si>
    <t>Ф.F3r разд.2 стл.16 стр.165=0</t>
  </si>
  <si>
    <t>Ф.F3r разд.2 стл.17 стр.165=0</t>
  </si>
  <si>
    <t>Ф.F3r разд.2 стл.18 стр.165=0</t>
  </si>
  <si>
    <t>Ф.F3r разд.2 стл.19 стр.165=0</t>
  </si>
  <si>
    <t>Ф.F3r разд.2 стл.20 стр.165=0</t>
  </si>
  <si>
    <t>Ф.F3r разд.2 стл.21 стр.165=0</t>
  </si>
  <si>
    <t>Ф.F3r разд.2 стл.22 стр.165=0</t>
  </si>
  <si>
    <t>Ф.F3r разд.2 стл.23 стр.165=0</t>
  </si>
  <si>
    <t>Ф.F3r разд.2 стл.24 стр.165=0</t>
  </si>
  <si>
    <t>Ф.F3r разд.2 стл.25 стр.165=0</t>
  </si>
  <si>
    <t>Ф.F3r разд.2 стл.26 стр.165=0</t>
  </si>
  <si>
    <t>Ф.F3r разд.2 стл.27 стр.165=0</t>
  </si>
  <si>
    <t>Ф.F3r разд.2 стл.28 стр.165=0</t>
  </si>
  <si>
    <t>Ф.F3r разд.2 стл.29 стр.165=0</t>
  </si>
  <si>
    <t>Ф.F3r разд.2 стл.30 стр.165=0</t>
  </si>
  <si>
    <t>Ф.F3r разд.2 стл.31 стр.165=0</t>
  </si>
  <si>
    <t>Ф.F3r разд.2 стл.32 стр.165=0</t>
  </si>
  <si>
    <t>Ф.F3r разд.2 стл.33 стр.165=0</t>
  </si>
  <si>
    <t>Ф.F3r разд.2 сумма стл.1-9 стр.165=0</t>
  </si>
  <si>
    <t>Ф.F3r разд.5 стл.1 стр.6=0</t>
  </si>
  <si>
    <t>Ф.F3r разд.5 стл.2 стр.6=0</t>
  </si>
  <si>
    <t>Ф.F3r разд.5 стл.3 стр.6=0</t>
  </si>
  <si>
    <t>Ф.F3r разд.5 стл.4 стр.6=0</t>
  </si>
  <si>
    <t>Ф.F3r разд.5 стл.5 стр.6=0</t>
  </si>
  <si>
    <t>Ф.F3r разд.5 стл.6 стр.6=0</t>
  </si>
  <si>
    <t>Ф.F3r разд.5 стл.1 стр.12=0</t>
  </si>
  <si>
    <t>Ф.F3r разд.5 стл.2 стр.12=0</t>
  </si>
  <si>
    <t>Ф.F3r разд.5 стл.3 стр.12=0</t>
  </si>
  <si>
    <t>Ф.F3r разд.5 стл.4 стр.12=0</t>
  </si>
  <si>
    <t>Ф.F3r разд.5 стл.5 стр.12=0</t>
  </si>
  <si>
    <t>Ф.F3r разд.5 стл.6 стр.12=0</t>
  </si>
  <si>
    <t>Ф.F3r разд.7 стл.3 стр.10=0</t>
  </si>
  <si>
    <t>Ф.F3r разд.7 стл.3 стр.11=0</t>
  </si>
  <si>
    <t>Ф.F3r разд.7 стл.3 стр.8=0</t>
  </si>
  <si>
    <t>Ф.F3r разд.7 стл.3 стр.9=0</t>
  </si>
  <si>
    <t>Ф.F3r разд.7 стл.4 стр.10=0</t>
  </si>
  <si>
    <t>Ф.F3r разд.7 стл.4 стр.11=0</t>
  </si>
  <si>
    <t>Ф.F3r разд.7 стл.4 стр.8=0</t>
  </si>
  <si>
    <t>Ф.F3r разд.7 стл.4 стр.9=0</t>
  </si>
  <si>
    <t>Ф.F3r разд.7 стл.5 стр.10=0</t>
  </si>
  <si>
    <t>Ф.F3r разд.7 стл.5 стр.11=0</t>
  </si>
  <si>
    <t>Ф.F3r разд.7 стл.5 стр.8=0</t>
  </si>
  <si>
    <t>Ф.F3r разд.7 стл.5 стр.9=0</t>
  </si>
  <si>
    <t>Ф.F3r разд.7 стл.6 стр.10=0</t>
  </si>
  <si>
    <t>Ф.F3r разд.7 стл.6 стр.11=0</t>
  </si>
  <si>
    <t>Ф.F3r разд.7 стл.6 стр.8=0</t>
  </si>
  <si>
    <t>Ф.F3r разд.7 стл.6 стр.9=0</t>
  </si>
  <si>
    <t>Ф.F3r разд.3 стл.5 стр.1/Ф.F3r разд.3 стл.6 стр.1&gt;1</t>
  </si>
  <si>
    <t>Ф.F3r разд.3 стл.5 стр.10/Ф.F3r разд.3 стл.6 стр.10&gt;1</t>
  </si>
  <si>
    <t>Ф.F3r разд.3 стл.5 стр.100/Ф.F3r разд.3 стл.6 стр.100&gt;1</t>
  </si>
  <si>
    <t>Ф.F3r разд.3 стл.5 стр.101/Ф.F3r разд.3 стл.6 стр.101&gt;1</t>
  </si>
  <si>
    <t>Ф.F3r разд.3 стл.5 стр.102/Ф.F3r разд.3 стл.6 стр.102&gt;1</t>
  </si>
  <si>
    <t>Ф.F3r разд.3 стл.5 стр.103/Ф.F3r разд.3 стл.6 стр.103&gt;1</t>
  </si>
  <si>
    <t>Ф.F3r разд.3 стл.5 стр.104/Ф.F3r разд.3 стл.6 стр.104&gt;1</t>
  </si>
  <si>
    <t>Ф.F3r разд.3 стл.5 стр.105/Ф.F3r разд.3 стл.6 стр.105&gt;1</t>
  </si>
  <si>
    <t>Ф.F3r разд.3 стл.5 стр.106/Ф.F3r разд.3 стл.6 стр.106&gt;1</t>
  </si>
  <si>
    <t>Ф.F3r разд.3 стл.5 стр.107/Ф.F3r разд.3 стл.6 стр.107&gt;1</t>
  </si>
  <si>
    <t>Ф.F3r разд.3 стл.5 стр.108/Ф.F3r разд.3 стл.6 стр.108&gt;1</t>
  </si>
  <si>
    <t>Ф.F3r разд.3 стл.5 стр.109/Ф.F3r разд.3 стл.6 стр.109&gt;1</t>
  </si>
  <si>
    <t>Ф.F3r разд.3 стл.5 стр.11/Ф.F3r разд.3 стл.6 стр.11&gt;1</t>
  </si>
  <si>
    <t>Ф.F3r разд.3 стл.5 стр.110/Ф.F3r разд.3 стл.6 стр.110&gt;1</t>
  </si>
  <si>
    <t>Ф.F3r разд.3 стл.5 стр.111/Ф.F3r разд.3 стл.6 стр.111&gt;1</t>
  </si>
  <si>
    <t>Ф.F3r разд.3 стл.5 стр.112/Ф.F3r разд.3 стл.6 стр.112&gt;1</t>
  </si>
  <si>
    <t>Ф.F3r разд.3 стл.5 стр.113/Ф.F3r разд.3 стл.6 стр.113&gt;1</t>
  </si>
  <si>
    <t>Ф.F3r разд.3 стл.5 стр.114/Ф.F3r разд.3 стл.6 стр.114&gt;1</t>
  </si>
  <si>
    <t>Ф.F3r разд.3 стл.5 стр.115/Ф.F3r разд.3 стл.6 стр.115&gt;1</t>
  </si>
  <si>
    <t>Ф.F3r разд.3 стл.5 стр.116/Ф.F3r разд.3 стл.6 стр.116&gt;1</t>
  </si>
  <si>
    <t>Ф.F3r разд.3 стл.5 стр.117/Ф.F3r разд.3 стл.6 стр.117&gt;1</t>
  </si>
  <si>
    <t>Ф.F3r разд.3 стл.5 стр.118/Ф.F3r разд.3 стл.6 стр.118&gt;1</t>
  </si>
  <si>
    <t>Ф.F3r разд.3 стл.5 стр.119/Ф.F3r разд.3 стл.6 стр.119&gt;1</t>
  </si>
  <si>
    <t>Ф.F3r разд.3 стл.5 стр.12/Ф.F3r разд.3 стл.6 стр.12&gt;1</t>
  </si>
  <si>
    <t>Ф.F3r разд.3 стл.5 стр.120/Ф.F3r разд.3 стл.6 стр.120&gt;1</t>
  </si>
  <si>
    <t>Ф.F3r разд.3 стл.5 стр.121/Ф.F3r разд.3 стл.6 стр.121&gt;1</t>
  </si>
  <si>
    <t>Ф.F3r разд.3 стл.5 стр.122/Ф.F3r разд.3 стл.6 стр.122&gt;1</t>
  </si>
  <si>
    <t>Ф.F3r разд.3 стл.5 стр.123/Ф.F3r разд.3 стл.6 стр.123&gt;1</t>
  </si>
  <si>
    <t>Ф.F3r разд.3 стл.5 стр.124/Ф.F3r разд.3 стл.6 стр.124&gt;1</t>
  </si>
  <si>
    <t>Ф.F3r разд.3 стл.5 стр.125/Ф.F3r разд.3 стл.6 стр.125&gt;1</t>
  </si>
  <si>
    <t>Ф.F3r разд.3 стл.5 стр.126/Ф.F3r разд.3 стл.6 стр.126&gt;1</t>
  </si>
  <si>
    <t>Ф.F3r разд.3 стл.5 стр.127/Ф.F3r разд.3 стл.6 стр.127&gt;1</t>
  </si>
  <si>
    <t>Ф.F3r разд.3 стл.5 стр.128/Ф.F3r разд.3 стл.6 стр.128&gt;1</t>
  </si>
  <si>
    <t>Ф.F3r разд.3 стл.5 стр.129/Ф.F3r разд.3 стл.6 стр.129&gt;1</t>
  </si>
  <si>
    <t>Ф.F3r разд.3 стл.5 стр.13/Ф.F3r разд.3 стл.6 стр.13&gt;1</t>
  </si>
  <si>
    <t>Ф.F3r разд.3 стл.5 стр.130/Ф.F3r разд.3 стл.6 стр.130&gt;1</t>
  </si>
  <si>
    <t>Ф.F3r разд.3 стл.5 стр.131/Ф.F3r разд.3 стл.6 стр.131&gt;1</t>
  </si>
  <si>
    <t>Ф.F3r разд.3 стл.5 стр.132/Ф.F3r разд.3 стл.6 стр.132&gt;1</t>
  </si>
  <si>
    <t>Ф.F3r разд.3 стл.5 стр.133/Ф.F3r разд.3 стл.6 стр.133&gt;1</t>
  </si>
  <si>
    <t>Ф.F3r разд.3 стл.5 стр.134/Ф.F3r разд.3 стл.6 стр.134&gt;1</t>
  </si>
  <si>
    <t>Ф.F3r разд.3 стл.5 стр.135/Ф.F3r разд.3 стл.6 стр.135&gt;1</t>
  </si>
  <si>
    <t>Ф.F3r разд.3 стл.5 стр.136/Ф.F3r разд.3 стл.6 стр.136&gt;1</t>
  </si>
  <si>
    <t>Ф.F3r разд.3 стл.5 стр.137/Ф.F3r разд.3 стл.6 стр.137&gt;1</t>
  </si>
  <si>
    <t>Ф.F3r разд.3 стл.5 стр.138/Ф.F3r разд.3 стл.6 стр.138&gt;1</t>
  </si>
  <si>
    <t>Ф.F3r разд.3 стл.5 стр.139/Ф.F3r разд.3 стл.6 стр.139&gt;1</t>
  </si>
  <si>
    <t>Ф.F3r разд.3 стл.5 стр.14/Ф.F3r разд.3 стл.6 стр.14&gt;1</t>
  </si>
  <si>
    <t>Ф.F3r разд.3 стл.5 стр.140/Ф.F3r разд.3 стл.6 стр.140&gt;1</t>
  </si>
  <si>
    <t>Ф.F3r разд.3 стл.5 стр.141/Ф.F3r разд.3 стл.6 стр.141&gt;1</t>
  </si>
  <si>
    <t>Ф.F3r разд.3 стл.5 стр.142/Ф.F3r разд.3 стл.6 стр.142&gt;1</t>
  </si>
  <si>
    <t>Ф.F3r разд.3 стл.5 стр.143/Ф.F3r разд.3 стл.6 стр.143&gt;1</t>
  </si>
  <si>
    <t>Ф.F3r разд.3 стл.5 стр.144/Ф.F3r разд.3 стл.6 стр.144&gt;1</t>
  </si>
  <si>
    <t>Ф.F3r разд.3 стл.5 стр.145/Ф.F3r разд.3 стл.6 стр.145&gt;1</t>
  </si>
  <si>
    <t>Ф.F3r разд.3 стл.5 стр.146/Ф.F3r разд.3 стл.6 стр.146&gt;1</t>
  </si>
  <si>
    <t>Ф.F3r разд.3 стл.5 стр.147/Ф.F3r разд.3 стл.6 стр.147&gt;1</t>
  </si>
  <si>
    <t>Ф.F3r разд.3 стл.5 стр.148/Ф.F3r разд.3 стл.6 стр.148&gt;1</t>
  </si>
  <si>
    <t>Ф.F3r разд.3 стл.5 стр.149/Ф.F3r разд.3 стл.6 стр.149&gt;1</t>
  </si>
  <si>
    <t>Ф.F3r разд.3 стл.5 стр.15/Ф.F3r разд.3 стл.6 стр.15&gt;1</t>
  </si>
  <si>
    <t>Ф.F3r разд.3 стл.5 стр.150/Ф.F3r разд.3 стл.6 стр.150&gt;1</t>
  </si>
  <si>
    <t>Ф.F3r разд.3 стл.5 стр.151/Ф.F3r разд.3 стл.6 стр.151&gt;1</t>
  </si>
  <si>
    <t>Ф.F3r разд.3 стл.5 стр.152/Ф.F3r разд.3 стл.6 стр.152&gt;1</t>
  </si>
  <si>
    <t>Ф.F3r разд.3 стл.5 стр.153/Ф.F3r разд.3 стл.6 стр.153&gt;1</t>
  </si>
  <si>
    <t>Ф.F3r разд.3 стл.5 стр.154/Ф.F3r разд.3 стл.6 стр.154&gt;1</t>
  </si>
  <si>
    <t>Ф.F3r разд.3 стл.5 стр.155/Ф.F3r разд.3 стл.6 стр.155&gt;1</t>
  </si>
  <si>
    <t>Ф.F3r разд.3 стл.5 стр.156/Ф.F3r разд.3 стл.6 стр.156&gt;1</t>
  </si>
  <si>
    <t>Ф.F3r разд.3 стл.5 стр.157/Ф.F3r разд.3 стл.6 стр.157&gt;1</t>
  </si>
  <si>
    <t>Ф.F3r разд.3 стл.5 стр.158/Ф.F3r разд.3 стл.6 стр.158&gt;1</t>
  </si>
  <si>
    <t>Ф.F3r разд.3 стл.5 стр.159/Ф.F3r разд.3 стл.6 стр.159&gt;1</t>
  </si>
  <si>
    <t>Ф.F3r разд.3 стл.5 стр.16/Ф.F3r разд.3 стл.6 стр.16&gt;1</t>
  </si>
  <si>
    <t>Ф.F3r разд.3 стл.5 стр.160/Ф.F3r разд.3 стл.6 стр.160&gt;1</t>
  </si>
  <si>
    <t>Ф.F3r разд.3 стл.5 стр.161/Ф.F3r разд.3 стл.6 стр.161&gt;1</t>
  </si>
  <si>
    <t>Ф.F3r разд.3 стл.5 стр.162/Ф.F3r разд.3 стл.6 стр.162&gt;1</t>
  </si>
  <si>
    <t>Ф.F3r разд.3 стл.5 стр.163/Ф.F3r разд.3 стл.6 стр.163&gt;1</t>
  </si>
  <si>
    <t>Ф.F3r разд.3 стл.5 стр.164/Ф.F3r разд.3 стл.6 стр.164&gt;1</t>
  </si>
  <si>
    <t>Ф.F3r разд.3 стл.5 стр.165/Ф.F3r разд.3 стл.6 стр.165&gt;1</t>
  </si>
  <si>
    <t>Ф.F3r разд.3 стл.5 стр.166/Ф.F3r разд.3 стл.6 стр.166&gt;1</t>
  </si>
  <si>
    <t>Ф.F3r разд.3 стл.5 стр.167/Ф.F3r разд.3 стл.6 стр.167&gt;1</t>
  </si>
  <si>
    <t>Ф.F3r разд.3 стл.5 стр.168/Ф.F3r разд.3 стл.6 стр.168&gt;1</t>
  </si>
  <si>
    <t>Ф.F3r разд.3 стл.5 стр.169/Ф.F3r разд.3 стл.6 стр.169&gt;1</t>
  </si>
  <si>
    <t>Ф.F3r разд.3 стл.5 стр.17/Ф.F3r разд.3 стл.6 стр.17&gt;1</t>
  </si>
  <si>
    <t>Ф.F3r разд.3 стл.5 стр.170/Ф.F3r разд.3 стл.6 стр.170&gt;1</t>
  </si>
  <si>
    <t>Ф.F3r разд.3 стл.5 стр.171/Ф.F3r разд.3 стл.6 стр.171&gt;1</t>
  </si>
  <si>
    <t>Ф.F3r разд.3 стл.5 стр.172/Ф.F3r разд.3 стл.6 стр.172&gt;1</t>
  </si>
  <si>
    <t>Ф.F3r разд.3 стл.5 стр.173/Ф.F3r разд.3 стл.6 стр.173&gt;1</t>
  </si>
  <si>
    <t>Ф.F3r разд.3 стл.5 стр.174/Ф.F3r разд.3 стл.6 стр.174&gt;1</t>
  </si>
  <si>
    <t>Ф.F3r разд.3 стл.5 стр.175/Ф.F3r разд.3 стл.6 стр.175&gt;1</t>
  </si>
  <si>
    <t>Ф.F3r разд.3 стл.5 стр.176/Ф.F3r разд.3 стл.6 стр.176&gt;1</t>
  </si>
  <si>
    <t>Ф.F3r разд.3 стл.5 стр.177/Ф.F3r разд.3 стл.6 стр.177&gt;1</t>
  </si>
  <si>
    <t>Ф.F3r разд.3 стл.5 стр.178/Ф.F3r разд.3 стл.6 стр.178&gt;1</t>
  </si>
  <si>
    <t>Ф.F3r разд.3 стл.5 стр.179/Ф.F3r разд.3 стл.6 стр.179&gt;1</t>
  </si>
  <si>
    <t>Ф.F3r разд.3 стл.5 стр.18/Ф.F3r разд.3 стл.6 стр.18&gt;1</t>
  </si>
  <si>
    <t>Ф.F3r разд.3 стл.5 стр.180/Ф.F3r разд.3 стл.6 стр.180&gt;1</t>
  </si>
  <si>
    <t>Ф.F3r разд.3 стл.5 стр.181/Ф.F3r разд.3 стл.6 стр.181&gt;1</t>
  </si>
  <si>
    <t>Ф.F3r разд.3 стл.5 стр.182/Ф.F3r разд.3 стл.6 стр.182&gt;1</t>
  </si>
  <si>
    <t>Ф.F3r разд.3 стл.5 стр.183/Ф.F3r разд.3 стл.6 стр.183&gt;1</t>
  </si>
  <si>
    <t>Ф.F3r разд.3 стл.5 стр.184/Ф.F3r разд.3 стл.6 стр.184&gt;1</t>
  </si>
  <si>
    <t>Ф.F3r разд.3 стл.5 стр.185/Ф.F3r разд.3 стл.6 стр.185&gt;1</t>
  </si>
  <si>
    <t>Ф.F3r разд.3 стл.5 стр.186/Ф.F3r разд.3 стл.6 стр.186&gt;1</t>
  </si>
  <si>
    <t>Ф.F3r разд.3 стл.5 стр.187/Ф.F3r разд.3 стл.6 стр.187&gt;1</t>
  </si>
  <si>
    <t>Ф.F3r разд.3 стл.5 стр.188/Ф.F3r разд.3 стл.6 стр.188&gt;1</t>
  </si>
  <si>
    <t>Ф.F3r разд.3 стл.5 стр.189/Ф.F3r разд.3 стл.6 стр.189&gt;1</t>
  </si>
  <si>
    <t>Ф.F3r разд.3 стл.5 стр.19/Ф.F3r разд.3 стл.6 стр.19&gt;1</t>
  </si>
  <si>
    <t>Ф.F3r разд.3 стл.5 стр.190/Ф.F3r разд.3 стл.6 стр.190&gt;1</t>
  </si>
  <si>
    <t>Ф.F3r разд.3 стл.5 стр.191/Ф.F3r разд.3 стл.6 стр.191&gt;1</t>
  </si>
  <si>
    <t>Ф.F3r разд.3 стл.5 стр.192/Ф.F3r разд.3 стл.6 стр.192&gt;1</t>
  </si>
  <si>
    <t>Ф.F3r разд.3 стл.5 стр.193/Ф.F3r разд.3 стл.6 стр.193&gt;1</t>
  </si>
  <si>
    <t>Ф.F3r разд.3 стл.5 стр.194/Ф.F3r разд.3 стл.6 стр.194&gt;1</t>
  </si>
  <si>
    <t>Ф.F3r разд.3 стл.5 стр.195/Ф.F3r разд.3 стл.6 стр.195&gt;1</t>
  </si>
  <si>
    <t>Ф.F3r разд.3 стл.5 стр.196/Ф.F3r разд.3 стл.6 стр.196&gt;1</t>
  </si>
  <si>
    <t>Ф.F3r разд.3 стл.5 стр.197/Ф.F3r разд.3 стл.6 стр.197&gt;1</t>
  </si>
  <si>
    <t>Ф.F3r разд.3 стл.5 стр.198/Ф.F3r разд.3 стл.6 стр.198&gt;1</t>
  </si>
  <si>
    <t>Ф.F3r разд.3 стл.5 стр.199/Ф.F3r разд.3 стл.6 стр.199&gt;1</t>
  </si>
  <si>
    <t>Ф.F3r разд.3 стл.5 стр.2/Ф.F3r разд.3 стл.6 стр.2&gt;1</t>
  </si>
  <si>
    <t>Ф.F3r разд.3 стл.5 стр.20/Ф.F3r разд.3 стл.6 стр.20&gt;1</t>
  </si>
  <si>
    <t>Ф.F3r разд.3 стл.5 стр.200/Ф.F3r разд.3 стл.6 стр.200&gt;1</t>
  </si>
  <si>
    <t>Ф.F3r разд.3 стл.5 стр.201/Ф.F3r разд.3 стл.6 стр.201&gt;1</t>
  </si>
  <si>
    <t>Ф.F3r разд.3 стл.5 стр.202/Ф.F3r разд.3 стл.6 стр.202&gt;1</t>
  </si>
  <si>
    <t>Ф.F3r разд.3 стл.5 стр.203/Ф.F3r разд.3 стл.6 стр.203&gt;1</t>
  </si>
  <si>
    <t>Ф.F3r разд.3 стл.5 стр.204/Ф.F3r разд.3 стл.6 стр.204&gt;1</t>
  </si>
  <si>
    <t>Ф.F3r разд.3 стл.5 стр.205/Ф.F3r разд.3 стл.6 стр.205&gt;1</t>
  </si>
  <si>
    <t>Ф.F3r разд.3 стл.5 стр.206/Ф.F3r разд.3 стл.6 стр.206&gt;1</t>
  </si>
  <si>
    <t>Ф.F3r разд.3 стл.5 стр.207/Ф.F3r разд.3 стл.6 стр.207&gt;1</t>
  </si>
  <si>
    <t>Ф.F3r разд.3 стл.5 стр.208/Ф.F3r разд.3 стл.6 стр.208&gt;1</t>
  </si>
  <si>
    <t>Ф.F3r разд.3 стл.5 стр.209/Ф.F3r разд.3 стл.6 стр.209&gt;1</t>
  </si>
  <si>
    <t>Ф.F3r разд.3 стл.5 стр.21/Ф.F3r разд.3 стл.6 стр.21&gt;1</t>
  </si>
  <si>
    <t>Ф.F3r разд.3 стл.5 стр.210/Ф.F3r разд.3 стл.6 стр.210&gt;1</t>
  </si>
  <si>
    <t>Ф.F3r разд.3 стл.5 стр.211/Ф.F3r разд.3 стл.6 стр.211&gt;1</t>
  </si>
  <si>
    <t>Ф.F3r разд.3 стл.5 стр.212/Ф.F3r разд.3 стл.6 стр.212&gt;1</t>
  </si>
  <si>
    <t>Ф.F3r разд.3 стл.5 стр.213/Ф.F3r разд.3 стл.6 стр.213&gt;1</t>
  </si>
  <si>
    <t>Ф.F3r разд.3 стл.5 стр.214/Ф.F3r разд.3 стл.6 стр.214&gt;1</t>
  </si>
  <si>
    <t>Ф.F3r разд.3 стл.5 стр.215/Ф.F3r разд.3 стл.6 стр.215&gt;1</t>
  </si>
  <si>
    <t>Ф.F3r разд.3 стл.5 стр.216/Ф.F3r разд.3 стл.6 стр.216&gt;1</t>
  </si>
  <si>
    <t>Ф.F3r разд.3 стл.5 стр.217/Ф.F3r разд.3 стл.6 стр.217&gt;1</t>
  </si>
  <si>
    <t>Ф.F3r разд.3 стл.5 стр.218/Ф.F3r разд.3 стл.6 стр.218&gt;1</t>
  </si>
  <si>
    <t>Ф.F3r разд.3 стл.5 стр.219/Ф.F3r разд.3 стл.6 стр.219&gt;1</t>
  </si>
  <si>
    <t>Ф.F3r разд.3 стл.5 стр.22/Ф.F3r разд.3 стл.6 стр.22&gt;1</t>
  </si>
  <si>
    <t>Ф.F3r разд.3 стл.5 стр.220/Ф.F3r разд.3 стл.6 стр.220&gt;1</t>
  </si>
  <si>
    <t>Ф.F3r разд.3 стл.5 стр.221/Ф.F3r разд.3 стл.6 стр.221&gt;1</t>
  </si>
  <si>
    <t>Ф.F3r разд.3 стл.5 стр.222/Ф.F3r разд.3 стл.6 стр.222&gt;1</t>
  </si>
  <si>
    <t>Ф.F3r разд.3 стл.5 стр.223/Ф.F3r разд.3 стл.6 стр.223&gt;1</t>
  </si>
  <si>
    <t>Ф.F3r разд.3 стл.5 стр.224/Ф.F3r разд.3 стл.6 стр.224&gt;1</t>
  </si>
  <si>
    <t>Ф.F3r разд.3 стл.5 стр.225/Ф.F3r разд.3 стл.6 стр.225&gt;1</t>
  </si>
  <si>
    <t>Ф.F3r разд.3 стл.5 стр.226/Ф.F3r разд.3 стл.6 стр.226&gt;1</t>
  </si>
  <si>
    <t>Ф.F3r разд.3 стл.5 стр.227/Ф.F3r разд.3 стл.6 стр.227&gt;1</t>
  </si>
  <si>
    <t>Ф.F3r разд.3 стл.5 стр.228/Ф.F3r разд.3 стл.6 стр.228&gt;1</t>
  </si>
  <si>
    <t>Ф.F3r разд.3 стл.5 стр.229/Ф.F3r разд.3 стл.6 стр.229&gt;1</t>
  </si>
  <si>
    <t>Ф.F3r разд.3 стл.5 стр.23/Ф.F3r разд.3 стл.6 стр.23&gt;1</t>
  </si>
  <si>
    <t>Ф.F3r разд.3 стл.5 стр.230/Ф.F3r разд.3 стл.6 стр.230&gt;1</t>
  </si>
  <si>
    <t>Ф.F3r разд.3 стл.5 стр.231/Ф.F3r разд.3 стл.6 стр.231&gt;1</t>
  </si>
  <si>
    <t>Ф.F3r разд.3 стл.5 стр.232/Ф.F3r разд.3 стл.6 стр.232&gt;1</t>
  </si>
  <si>
    <t>Ф.F3r разд.3 стл.5 стр.233/Ф.F3r разд.3 стл.6 стр.233&gt;1</t>
  </si>
  <si>
    <t>Ф.F3r разд.3 стл.5 стр.234/Ф.F3r разд.3 стл.6 стр.234&gt;1</t>
  </si>
  <si>
    <t>Ф.F3r разд.3 стл.5 стр.235/Ф.F3r разд.3 стл.6 стр.235&gt;1</t>
  </si>
  <si>
    <t>Ф.F3r разд.3 стл.5 стр.236/Ф.F3r разд.3 стл.6 стр.236&gt;1</t>
  </si>
  <si>
    <t>Ф.F3r разд.3 стл.5 стр.237/Ф.F3r разд.3 стл.6 стр.237&gt;1</t>
  </si>
  <si>
    <t>Ф.F3r разд.3 стл.5 стр.238/Ф.F3r разд.3 стл.6 стр.238&gt;1</t>
  </si>
  <si>
    <t>Ф.F3r разд.3 стл.5 стр.239/Ф.F3r разд.3 стл.6 стр.239&gt;1</t>
  </si>
  <si>
    <t>Ф.F3r разд.3 стл.5 стр.24/Ф.F3r разд.3 стл.6 стр.24&gt;1</t>
  </si>
  <si>
    <t>Ф.F3r разд.3 стл.5 стр.240/Ф.F3r разд.3 стл.6 стр.240&gt;1</t>
  </si>
  <si>
    <t>Ф.F3r разд.3 стл.5 стр.241/Ф.F3r разд.3 стл.6 стр.241&gt;1</t>
  </si>
  <si>
    <t>Ф.F3r разд.3 стл.5 стр.242/Ф.F3r разд.3 стл.6 стр.242&gt;1</t>
  </si>
  <si>
    <t>Ф.F3r разд.3 стл.5 стр.243/Ф.F3r разд.3 стл.6 стр.243&gt;1</t>
  </si>
  <si>
    <t>Ф.F3r разд.3 стл.5 стр.244/Ф.F3r разд.3 стл.6 стр.244&gt;1</t>
  </si>
  <si>
    <t>Ф.F3r разд.3 стл.5 стр.245/Ф.F3r разд.3 стл.6 стр.245&gt;1</t>
  </si>
  <si>
    <t>Ф.F3r разд.3 стл.5 стр.246/Ф.F3r разд.3 стл.6 стр.246&gt;1</t>
  </si>
  <si>
    <t>Ф.F3r разд.3 стл.5 стр.247/Ф.F3r разд.3 стл.6 стр.247&gt;1</t>
  </si>
  <si>
    <t>Ф.F3r разд.3 стл.5 стр.248/Ф.F3r разд.3 стл.6 стр.248&gt;1</t>
  </si>
  <si>
    <t>Ф.F3r разд.3 стл.5 стр.249/Ф.F3r разд.3 стл.6 стр.249&gt;1</t>
  </si>
  <si>
    <t>Ф.F3r разд.3 стл.5 стр.25/Ф.F3r разд.3 стл.6 стр.25&gt;1</t>
  </si>
  <si>
    <t>Ф.F3r разд.3 стл.5 стр.250/Ф.F3r разд.3 стл.6 стр.250&gt;1</t>
  </si>
  <si>
    <t>Ф.F3r разд.3 стл.5 стр.251/Ф.F3r разд.3 стл.6 стр.251&gt;1</t>
  </si>
  <si>
    <t>Ф.F3r разд.3 стл.5 стр.252/Ф.F3r разд.3 стл.6 стр.252&gt;1</t>
  </si>
  <si>
    <t>Ф.F3r разд.3 стл.5 стр.253/Ф.F3r разд.3 стл.6 стр.253&gt;1</t>
  </si>
  <si>
    <t>Ф.F3r разд.3 стл.5 стр.254/Ф.F3r разд.3 стл.6 стр.254&gt;1</t>
  </si>
  <si>
    <t>Ф.F3r разд.3 стл.5 стр.255/Ф.F3r разд.3 стл.6 стр.255&gt;1</t>
  </si>
  <si>
    <t>Ф.F3r разд.3 стл.5 стр.256/Ф.F3r разд.3 стл.6 стр.256&gt;1</t>
  </si>
  <si>
    <t>Ф.F3r разд.3 стл.5 стр.257/Ф.F3r разд.3 стл.6 стр.257&gt;1</t>
  </si>
  <si>
    <t>Ф.F3r разд.3 стл.5 стр.258/Ф.F3r разд.3 стл.6 стр.258&gt;1</t>
  </si>
  <si>
    <t>Ф.F3r разд.3 стл.5 стр.259/Ф.F3r разд.3 стл.6 стр.259&gt;1</t>
  </si>
  <si>
    <t>Ф.F3r разд.3 стл.5 стр.26/Ф.F3r разд.3 стл.6 стр.26&gt;1</t>
  </si>
  <si>
    <t>Ф.F3r разд.3 стл.5 стр.260/Ф.F3r разд.3 стл.6 стр.260&gt;1</t>
  </si>
  <si>
    <t>Ф.F3r разд.3 стл.5 стр.261/Ф.F3r разд.3 стл.6 стр.261&gt;1</t>
  </si>
  <si>
    <t>Ф.F3r разд.3 стл.5 стр.262/Ф.F3r разд.3 стл.6 стр.262&gt;1</t>
  </si>
  <si>
    <t>Ф.F3r разд.3 стл.5 стр.263/Ф.F3r разд.3 стл.6 стр.263&gt;1</t>
  </si>
  <si>
    <t>Ф.F3r разд.3 стл.5 стр.264/Ф.F3r разд.3 стл.6 стр.264&gt;1</t>
  </si>
  <si>
    <t>Ф.F3r разд.3 стл.5 стр.265/Ф.F3r разд.3 стл.6 стр.265&gt;1</t>
  </si>
  <si>
    <t>Ф.F3r разд.3 стл.5 стр.266/Ф.F3r разд.3 стл.6 стр.266&gt;1</t>
  </si>
  <si>
    <t>Ф.F3r разд.3 стл.5 стр.267/Ф.F3r разд.3 стл.6 стр.267&gt;1</t>
  </si>
  <si>
    <t>Ф.F3r разд.3 стл.5 стр.268/Ф.F3r разд.3 стл.6 стр.268&gt;1</t>
  </si>
  <si>
    <t>Ф.F3r разд.3 стл.5 стр.269/Ф.F3r разд.3 стл.6 стр.269&gt;1</t>
  </si>
  <si>
    <t>Ф.F3r разд.3 стл.5 стр.27/Ф.F3r разд.3 стл.6 стр.27&gt;1</t>
  </si>
  <si>
    <t>Ф.F3r разд.3 стл.5 стр.270/Ф.F3r разд.3 стл.6 стр.270&gt;1</t>
  </si>
  <si>
    <t>Ф.F3r разд.3 стл.5 стр.271/Ф.F3r разд.3 стл.6 стр.271&gt;1</t>
  </si>
  <si>
    <t>Ф.F3r разд.3 стл.5 стр.272/Ф.F3r разд.3 стл.6 стр.272&gt;1</t>
  </si>
  <si>
    <t>Ф.F3r разд.3 стл.5 стр.273/Ф.F3r разд.3 стл.6 стр.273&gt;1</t>
  </si>
  <si>
    <t>Ф.F3r разд.3 стл.5 стр.274/Ф.F3r разд.3 стл.6 стр.274&gt;1</t>
  </si>
  <si>
    <t>Ф.F3r разд.3 стл.5 стр.275/Ф.F3r разд.3 стл.6 стр.275&gt;1</t>
  </si>
  <si>
    <t>Ф.F3r разд.3 стл.5 стр.276/Ф.F3r разд.3 стл.6 стр.276&gt;1</t>
  </si>
  <si>
    <t>Ф.F3r разд.3 стл.5 стр.277/Ф.F3r разд.3 стл.6 стр.277&gt;1</t>
  </si>
  <si>
    <t>Ф.F3r разд.3 стл.5 стр.278/Ф.F3r разд.3 стл.6 стр.278&gt;1</t>
  </si>
  <si>
    <t>Ф.F3r разд.3 стл.5 стр.279/Ф.F3r разд.3 стл.6 стр.279&gt;1</t>
  </si>
  <si>
    <t>Ф.F3r разд.3 стл.5 стр.28/Ф.F3r разд.3 стл.6 стр.28&gt;1</t>
  </si>
  <si>
    <t>Ф.F3r разд.3 стл.5 стр.280/Ф.F3r разд.3 стл.6 стр.280&gt;1</t>
  </si>
  <si>
    <t>Ф.F3r разд.3 стл.5 стр.281/Ф.F3r разд.3 стл.6 стр.281&gt;1</t>
  </si>
  <si>
    <t>Ф.F3r разд.3 стл.5 стр.282/Ф.F3r разд.3 стл.6 стр.282&gt;1</t>
  </si>
  <si>
    <t>Ф.F3r разд.3 стл.5 стр.283/Ф.F3r разд.3 стл.6 стр.283&gt;1</t>
  </si>
  <si>
    <t>Ф.F3r разд.3 стл.5 стр.284/Ф.F3r разд.3 стл.6 стр.284&gt;1</t>
  </si>
  <si>
    <t>Ф.F3r разд.3 стл.5 стр.285/Ф.F3r разд.3 стл.6 стр.285&gt;1</t>
  </si>
  <si>
    <t>Ф.F3r разд.3 стл.5 стр.286/Ф.F3r разд.3 стл.6 стр.286&gt;1</t>
  </si>
  <si>
    <t>Ф.F3r разд.3 стл.5 стр.287/Ф.F3r разд.3 стл.6 стр.287&gt;1</t>
  </si>
  <si>
    <t>Ф.F3r разд.3 стл.5 стр.288/Ф.F3r разд.3 стл.6 стр.288&gt;1</t>
  </si>
  <si>
    <t>Ф.F3r разд.3 стл.5 стр.289/Ф.F3r разд.3 стл.6 стр.289&gt;1</t>
  </si>
  <si>
    <t>Ф.F3r разд.3 стл.5 стр.29/Ф.F3r разд.3 стл.6 стр.29&gt;1</t>
  </si>
  <si>
    <t>Ф.F3r разд.3 стл.5 стр.290/Ф.F3r разд.3 стл.6 стр.290&gt;1</t>
  </si>
  <si>
    <t>Ф.F3r разд.3 стл.5 стр.291/Ф.F3r разд.3 стл.6 стр.291&gt;1</t>
  </si>
  <si>
    <t>Ф.F3r разд.3 стл.5 стр.292/Ф.F3r разд.3 стл.6 стр.292&gt;1</t>
  </si>
  <si>
    <t>Ф.F3r разд.3 стл.5 стр.293/Ф.F3r разд.3 стл.6 стр.293&gt;1</t>
  </si>
  <si>
    <t>Ф.F3r разд.3 стл.5 стр.294/Ф.F3r разд.3 стл.6 стр.294&gt;1</t>
  </si>
  <si>
    <t>Ф.F3r разд.3 стл.5 стр.295/Ф.F3r разд.3 стл.6 стр.295&gt;1</t>
  </si>
  <si>
    <t>Ф.F3r разд.3 стл.5 стр.296/Ф.F3r разд.3 стл.6 стр.296&gt;1</t>
  </si>
  <si>
    <t>Ф.F3r разд.3 стл.5 стр.297/Ф.F3r разд.3 стл.6 стр.297&gt;1</t>
  </si>
  <si>
    <t>Ф.F3r разд.3 стл.5 стр.298/Ф.F3r разд.3 стл.6 стр.298&gt;1</t>
  </si>
  <si>
    <t>Ф.F3r разд.3 стл.5 стр.299/Ф.F3r разд.3 стл.6 стр.299&gt;1</t>
  </si>
  <si>
    <t>Ф.F3r разд.3 стл.5 стр.3/Ф.F3r разд.3 стл.6 стр.3&gt;1</t>
  </si>
  <si>
    <t>Ф.F3r разд.3 стл.5 стр.30/Ф.F3r разд.3 стл.6 стр.30&gt;1</t>
  </si>
  <si>
    <t>Ф.F3r разд.3 стл.5 стр.300/Ф.F3r разд.3 стл.6 стр.300&gt;1</t>
  </si>
  <si>
    <t>Ф.F3r разд.3 стл.5 стр.301/Ф.F3r разд.3 стл.6 стр.301&gt;1</t>
  </si>
  <si>
    <t>Ф.F3r разд.3 стл.5 стр.302/Ф.F3r разд.3 стл.6 стр.302&gt;1</t>
  </si>
  <si>
    <t>Ф.F3r разд.3 стл.5 стр.303/Ф.F3r разд.3 стл.6 стр.303&gt;1</t>
  </si>
  <si>
    <t>Ф.F3r разд.3 стл.5 стр.304/Ф.F3r разд.3 стл.6 стр.304&gt;1</t>
  </si>
  <si>
    <t>Ф.F3r разд.3 стл.5 стр.305/Ф.F3r разд.3 стл.6 стр.305&gt;1</t>
  </si>
  <si>
    <t>Ф.F3r разд.3 стл.5 стр.306/Ф.F3r разд.3 стл.6 стр.306&gt;1</t>
  </si>
  <si>
    <t>Ф.F3r разд.3 стл.5 стр.307/Ф.F3r разд.3 стл.6 стр.307&gt;1</t>
  </si>
  <si>
    <t>Ф.F3r разд.3 стл.5 стр.308/Ф.F3r разд.3 стл.6 стр.308&gt;1</t>
  </si>
  <si>
    <t>Ф.F3r разд.3 стл.5 стр.309/Ф.F3r разд.3 стл.6 стр.309&gt;1</t>
  </si>
  <si>
    <t>Ф.F3r разд.3 стл.5 стр.31/Ф.F3r разд.3 стл.6 стр.31&gt;1</t>
  </si>
  <si>
    <t>Ф.F3r разд.3 стл.5 стр.310/Ф.F3r разд.3 стл.6 стр.310&gt;1</t>
  </si>
  <si>
    <t>Ф.F3r разд.3 стл.5 стр.311/Ф.F3r разд.3 стл.6 стр.311&gt;1</t>
  </si>
  <si>
    <t>Ф.F3r разд.3 стл.5 стр.312/Ф.F3r разд.3 стл.6 стр.312&gt;1</t>
  </si>
  <si>
    <t>Ф.F3r разд.3 стл.5 стр.32/Ф.F3r разд.3 стл.6 стр.32&gt;1</t>
  </si>
  <si>
    <t>Ф.F3r разд.3 стл.5 стр.33/Ф.F3r разд.3 стл.6 стр.33&gt;1</t>
  </si>
  <si>
    <t>Ф.F3r разд.3 стл.5 стр.34/Ф.F3r разд.3 стл.6 стр.34&gt;1</t>
  </si>
  <si>
    <t>Ф.F3r разд.3 стл.5 стр.35/Ф.F3r разд.3 стл.6 стр.35&gt;1</t>
  </si>
  <si>
    <t>Ф.F3r разд.3 стл.5 стр.36/Ф.F3r разд.3 стл.6 стр.36&gt;1</t>
  </si>
  <si>
    <t>Ф.F3r разд.3 стл.5 стр.37/Ф.F3r разд.3 стл.6 стр.37&gt;1</t>
  </si>
  <si>
    <t>Ф.F3r разд.3 стл.5 стр.38/Ф.F3r разд.3 стл.6 стр.38&gt;1</t>
  </si>
  <si>
    <t>Ф.F3r разд.3 стл.5 стр.39/Ф.F3r разд.3 стл.6 стр.39&gt;1</t>
  </si>
  <si>
    <t>Ф.F3r разд.3 стл.5 стр.4/Ф.F3r разд.3 стл.6 стр.4&gt;1</t>
  </si>
  <si>
    <t>Ф.F3r разд.3 стл.5 стр.40/Ф.F3r разд.3 стл.6 стр.40&gt;1</t>
  </si>
  <si>
    <t>Ф.F3r разд.3 стл.5 стр.41/Ф.F3r разд.3 стл.6 стр.41&gt;1</t>
  </si>
  <si>
    <t>Ф.F3r разд.3 стл.5 стр.42/Ф.F3r разд.3 стл.6 стр.42&gt;1</t>
  </si>
  <si>
    <t>Ф.F3r разд.3 стл.5 стр.43/Ф.F3r разд.3 стл.6 стр.43&gt;1</t>
  </si>
  <si>
    <t>Ф.F3r разд.3 стл.5 стр.44/Ф.F3r разд.3 стл.6 стр.44&gt;1</t>
  </si>
  <si>
    <t>Ф.F3r разд.3 стл.5 стр.45/Ф.F3r разд.3 стл.6 стр.45&gt;1</t>
  </si>
  <si>
    <t>Ф.F3r разд.3 стл.5 стр.46/Ф.F3r разд.3 стл.6 стр.46&gt;1</t>
  </si>
  <si>
    <t>Ф.F3r разд.3 стл.5 стр.47/Ф.F3r разд.3 стл.6 стр.47&gt;1</t>
  </si>
  <si>
    <t>Ф.F3r разд.3 стл.5 стр.48/Ф.F3r разд.3 стл.6 стр.48&gt;1</t>
  </si>
  <si>
    <t>Ф.F3r разд.3 стл.5 стр.49/Ф.F3r разд.3 стл.6 стр.49&gt;1</t>
  </si>
  <si>
    <t>Ф.F3r разд.3 стл.5 стр.5/Ф.F3r разд.3 стл.6 стр.5&gt;1</t>
  </si>
  <si>
    <t>Ф.F3r разд.3 стл.5 стр.50/Ф.F3r разд.3 стл.6 стр.50&gt;1</t>
  </si>
  <si>
    <t>Ф.F3r разд.3 стл.5 стр.51/Ф.F3r разд.3 стл.6 стр.51&gt;1</t>
  </si>
  <si>
    <t>Ф.F3r разд.3 стл.5 стр.52/Ф.F3r разд.3 стл.6 стр.52&gt;1</t>
  </si>
  <si>
    <t>Ф.F3r разд.3 стл.5 стр.53/Ф.F3r разд.3 стл.6 стр.53&gt;1</t>
  </si>
  <si>
    <t>Ф.F3r разд.3 стл.5 стр.54/Ф.F3r разд.3 стл.6 стр.54&gt;1</t>
  </si>
  <si>
    <t>Ф.F3r разд.3 стл.5 стр.55/Ф.F3r разд.3 стл.6 стр.55&gt;1</t>
  </si>
  <si>
    <t>Ф.F3r разд.3 стл.5 стр.56/Ф.F3r разд.3 стл.6 стр.56&gt;1</t>
  </si>
  <si>
    <t>Ф.F3r разд.3 стл.5 стр.57/Ф.F3r разд.3 стл.6 стр.57&gt;1</t>
  </si>
  <si>
    <t>Ф.F3r разд.3 стл.5 стр.58/Ф.F3r разд.3 стл.6 стр.58&gt;1</t>
  </si>
  <si>
    <t>Ф.F3r разд.3 стл.5 стр.59/Ф.F3r разд.3 стл.6 стр.59&gt;1</t>
  </si>
  <si>
    <t>Ф.F3r разд.3 стл.5 стр.6/Ф.F3r разд.3 стл.6 стр.6&gt;1</t>
  </si>
  <si>
    <t>Ф.F3r разд.3 стл.5 стр.60/Ф.F3r разд.3 стл.6 стр.60&gt;1</t>
  </si>
  <si>
    <t>Ф.F3r разд.3 стл.5 стр.61/Ф.F3r разд.3 стл.6 стр.61&gt;1</t>
  </si>
  <si>
    <t>Ф.F3r разд.3 стл.5 стр.62/Ф.F3r разд.3 стл.6 стр.62&gt;1</t>
  </si>
  <si>
    <t>Ф.F3r разд.3 стл.5 стр.63/Ф.F3r разд.3 стл.6 стр.63&gt;1</t>
  </si>
  <si>
    <t>Ф.F3r разд.3 стл.5 стр.64/Ф.F3r разд.3 стл.6 стр.64&gt;1</t>
  </si>
  <si>
    <t>Ф.F3r разд.3 стл.5 стр.65/Ф.F3r разд.3 стл.6 стр.65&gt;1</t>
  </si>
  <si>
    <t>Ф.F3r разд.3 стл.5 стр.66/Ф.F3r разд.3 стл.6 стр.66&gt;1</t>
  </si>
  <si>
    <t>Ф.F3r разд.3 стл.5 стр.67/Ф.F3r разд.3 стл.6 стр.67&gt;1</t>
  </si>
  <si>
    <t>Ф.F3r разд.3 стл.5 стр.68/Ф.F3r разд.3 стл.6 стр.68&gt;1</t>
  </si>
  <si>
    <t>Ф.F3r разд.3 стл.5 стр.69/Ф.F3r разд.3 стл.6 стр.69&gt;1</t>
  </si>
  <si>
    <t>Ф.F3r разд.3 стл.5 стр.7/Ф.F3r разд.3 стл.6 стр.7&gt;1</t>
  </si>
  <si>
    <t>Ф.F3r разд.3 стл.5 стр.70/Ф.F3r разд.3 стл.6 стр.70&gt;1</t>
  </si>
  <si>
    <t>Ф.F3r разд.3 стл.5 стр.71/Ф.F3r разд.3 стл.6 стр.71&gt;1</t>
  </si>
  <si>
    <t>Ф.F3r разд.3 стл.5 стр.72/Ф.F3r разд.3 стл.6 стр.72&gt;1</t>
  </si>
  <si>
    <t>Ф.F3r разд.3 стл.5 стр.73/Ф.F3r разд.3 стл.6 стр.73&gt;1</t>
  </si>
  <si>
    <t>Ф.F3r разд.3 стл.5 стр.74/Ф.F3r разд.3 стл.6 стр.74&gt;1</t>
  </si>
  <si>
    <t>Ф.F3r разд.3 стл.5 стр.75/Ф.F3r разд.3 стл.6 стр.75&gt;1</t>
  </si>
  <si>
    <t>Ф.F3r разд.3 стл.5 стр.76/Ф.F3r разд.3 стл.6 стр.76&gt;1</t>
  </si>
  <si>
    <t>Ф.F3r разд.3 стл.5 стр.77/Ф.F3r разд.3 стл.6 стр.77&gt;1</t>
  </si>
  <si>
    <t>Ф.F3r разд.3 стл.5 стр.78/Ф.F3r разд.3 стл.6 стр.78&gt;1</t>
  </si>
  <si>
    <t>Ф.F3r разд.3 стл.5 стр.79/Ф.F3r разд.3 стл.6 стр.79&gt;1</t>
  </si>
  <si>
    <t>Ф.F3r разд.3 стл.5 стр.8/Ф.F3r разд.3 стл.6 стр.8&gt;1</t>
  </si>
  <si>
    <t>Ф.F3r разд.3 стл.5 стр.80/Ф.F3r разд.3 стл.6 стр.80&gt;1</t>
  </si>
  <si>
    <t>Ф.F3r разд.3 стл.5 стр.81/Ф.F3r разд.3 стл.6 стр.81&gt;1</t>
  </si>
  <si>
    <t>Ф.F3r разд.3 стл.5 стр.82/Ф.F3r разд.3 стл.6 стр.82&gt;1</t>
  </si>
  <si>
    <t>Ф.F3r разд.3 стл.5 стр.83/Ф.F3r разд.3 стл.6 стр.83&gt;1</t>
  </si>
  <si>
    <t>Ф.F3r разд.3 стл.5 стр.84/Ф.F3r разд.3 стл.6 стр.84&gt;1</t>
  </si>
  <si>
    <t>Ф.F3r разд.3 стл.5 стр.85/Ф.F3r разд.3 стл.6 стр.85&gt;1</t>
  </si>
  <si>
    <t>Ф.F3r разд.3 стл.5 стр.86/Ф.F3r разд.3 стл.6 стр.86&gt;1</t>
  </si>
  <si>
    <t>Ф.F3r разд.3 стл.5 стр.87/Ф.F3r разд.3 стл.6 стр.87&gt;1</t>
  </si>
  <si>
    <t>Ф.F3r разд.3 стл.5 стр.88/Ф.F3r разд.3 стл.6 стр.88&gt;1</t>
  </si>
  <si>
    <t>Ф.F3r разд.3 стл.5 стр.89/Ф.F3r разд.3 стл.6 стр.89&gt;1</t>
  </si>
  <si>
    <t>Ф.F3r разд.3 стл.5 стр.9/Ф.F3r разд.3 стл.6 стр.9&gt;1</t>
  </si>
  <si>
    <t>Ф.F3r разд.3 стл.5 стр.90/Ф.F3r разд.3 стл.6 стр.90&gt;1</t>
  </si>
  <si>
    <t>Ф.F3r разд.3 стл.5 стр.91/Ф.F3r разд.3 стл.6 стр.91&gt;1</t>
  </si>
  <si>
    <t>Ф.F3r разд.3 стл.5 стр.92/Ф.F3r разд.3 стл.6 стр.92&gt;1</t>
  </si>
  <si>
    <t>Ф.F3r разд.3 стл.5 стр.93/Ф.F3r разд.3 стл.6 стр.93&gt;1</t>
  </si>
  <si>
    <t>Ф.F3r разд.3 стл.5 стр.94/Ф.F3r разд.3 стл.6 стр.94&gt;1</t>
  </si>
  <si>
    <t>Ф.F3r разд.3 стл.5 стр.95/Ф.F3r разд.3 стл.6 стр.95&gt;1</t>
  </si>
  <si>
    <t>Ф.F3r разд.3 стл.5 стр.96/Ф.F3r разд.3 стл.6 стр.96&gt;1</t>
  </si>
  <si>
    <t>Ф.F3r разд.3 стл.5 стр.97/Ф.F3r разд.3 стл.6 стр.97&gt;1</t>
  </si>
  <si>
    <t>Ф.F3r разд.3 стл.5 стр.98/Ф.F3r разд.3 стл.6 стр.98&gt;1</t>
  </si>
  <si>
    <t>Ф.F3r разд.3 стл.5 стр.99/Ф.F3r разд.3 стл.6 стр.99&gt;1</t>
  </si>
  <si>
    <t>Ф.F3r разд.3 стл.5 стр.1/Ф.F3r разд.3 стл.29 стр.1&gt;=1</t>
  </si>
  <si>
    <t>Ф.F3r разд.3 стл.5 стр.10/Ф.F3r разд.3 стл.29 стр.10&gt;=1</t>
  </si>
  <si>
    <t>Ф.F3r разд.3 стл.5 стр.100/Ф.F3r разд.3 стл.29 стр.100&gt;=1</t>
  </si>
  <si>
    <t>Ф.F3r разд.3 стл.5 стр.101/Ф.F3r разд.3 стл.29 стр.101&gt;=1</t>
  </si>
  <si>
    <t>Ф.F3r разд.3 стл.5 стр.102/Ф.F3r разд.3 стл.29 стр.102&gt;=1</t>
  </si>
  <si>
    <t>Ф.F3r разд.3 стл.5 стр.103/Ф.F3r разд.3 стл.29 стр.103&gt;=1</t>
  </si>
  <si>
    <t>Ф.F3r разд.3 стл.5 стр.104/Ф.F3r разд.3 стл.29 стр.104&gt;=1</t>
  </si>
  <si>
    <t>Ф.F3r разд.3 стл.5 стр.105/Ф.F3r разд.3 стл.29 стр.105&gt;=1</t>
  </si>
  <si>
    <t>Ф.F3r разд.3 стл.5 стр.106/Ф.F3r разд.3 стл.29 стр.106&gt;=1</t>
  </si>
  <si>
    <t>Ф.F3r разд.3 стл.5 стр.107/Ф.F3r разд.3 стл.29 стр.107&gt;=1</t>
  </si>
  <si>
    <t>Ф.F3r разд.3 стл.5 стр.108/Ф.F3r разд.3 стл.29 стр.108&gt;=1</t>
  </si>
  <si>
    <t>Ф.F3r разд.3 стл.5 стр.109/Ф.F3r разд.3 стл.29 стр.109&gt;=1</t>
  </si>
  <si>
    <t>Ф.F3r разд.3 стл.5 стр.11/Ф.F3r разд.3 стл.29 стр.11&gt;=1</t>
  </si>
  <si>
    <t>Ф.F3r разд.3 стл.5 стр.110/Ф.F3r разд.3 стл.29 стр.110&gt;=1</t>
  </si>
  <si>
    <t>Ф.F3r разд.3 стл.5 стр.111/Ф.F3r разд.3 стл.29 стр.111&gt;=1</t>
  </si>
  <si>
    <t>Ф.F3r разд.3 стл.5 стр.112/Ф.F3r разд.3 стл.29 стр.112&gt;=1</t>
  </si>
  <si>
    <t>Ф.F3r разд.3 стл.5 стр.113/Ф.F3r разд.3 стл.29 стр.113&gt;=1</t>
  </si>
  <si>
    <t>Ф.F3r разд.3 стл.5 стр.114/Ф.F3r разд.3 стл.29 стр.114&gt;=1</t>
  </si>
  <si>
    <t>Ф.F3r разд.3 стл.5 стр.115/Ф.F3r разд.3 стл.29 стр.115&gt;=1</t>
  </si>
  <si>
    <t>Ф.F3r разд.3 стл.5 стр.116/Ф.F3r разд.3 стл.29 стр.116&gt;=1</t>
  </si>
  <si>
    <t>Ф.F3r разд.3 стл.5 стр.117/Ф.F3r разд.3 стл.29 стр.117&gt;=1</t>
  </si>
  <si>
    <t>Ф.F3r разд.3 стл.5 стр.118/Ф.F3r разд.3 стл.29 стр.118&gt;=1</t>
  </si>
  <si>
    <t>Ф.F3r разд.3 стл.5 стр.119/Ф.F3r разд.3 стл.29 стр.119&gt;=1</t>
  </si>
  <si>
    <t>Ф.F3r разд.3 стл.5 стр.12/Ф.F3r разд.3 стл.29 стр.12&gt;=1</t>
  </si>
  <si>
    <t>Ф.F3r разд.3 стл.5 стр.120/Ф.F3r разд.3 стл.29 стр.120&gt;=1</t>
  </si>
  <si>
    <t>Ф.F3r разд.3 стл.5 стр.121/Ф.F3r разд.3 стл.29 стр.121&gt;=1</t>
  </si>
  <si>
    <t>Ф.F3r разд.3 стл.5 стр.122/Ф.F3r разд.3 стл.29 стр.122&gt;=1</t>
  </si>
  <si>
    <t>Ф.F3r разд.3 стл.5 стр.123/Ф.F3r разд.3 стл.29 стр.123&gt;=1</t>
  </si>
  <si>
    <t>Ф.F3r разд.3 стл.5 стр.124/Ф.F3r разд.3 стл.29 стр.124&gt;=1</t>
  </si>
  <si>
    <t>Ф.F3r разд.3 стл.5 стр.125/Ф.F3r разд.3 стл.29 стр.125&gt;=1</t>
  </si>
  <si>
    <t>Ф.F3r разд.3 стл.5 стр.126/Ф.F3r разд.3 стл.29 стр.126&gt;=1</t>
  </si>
  <si>
    <t>Ф.F3r разд.3 стл.5 стр.127/Ф.F3r разд.3 стл.29 стр.127&gt;=1</t>
  </si>
  <si>
    <t>Ф.F3r разд.3 стл.5 стр.128/Ф.F3r разд.3 стл.29 стр.128&gt;=1</t>
  </si>
  <si>
    <t>Ф.F3r разд.3 стл.5 стр.129/Ф.F3r разд.3 стл.29 стр.129&gt;=1</t>
  </si>
  <si>
    <t>Ф.F3r разд.3 стл.5 стр.13/Ф.F3r разд.3 стл.29 стр.13&gt;=1</t>
  </si>
  <si>
    <t>Ф.F3r разд.3 стл.5 стр.130/Ф.F3r разд.3 стл.29 стр.130&gt;=1</t>
  </si>
  <si>
    <t>Ф.F3r разд.3 стл.5 стр.131/Ф.F3r разд.3 стл.29 стр.131&gt;=1</t>
  </si>
  <si>
    <t>Ф.F3r разд.3 стл.5 стр.132/Ф.F3r разд.3 стл.29 стр.132&gt;=1</t>
  </si>
  <si>
    <t>Ф.F3r разд.3 стл.5 стр.133/Ф.F3r разд.3 стл.29 стр.133&gt;=1</t>
  </si>
  <si>
    <t>Ф.F3r разд.3 стл.5 стр.134/Ф.F3r разд.3 стл.29 стр.134&gt;=1</t>
  </si>
  <si>
    <t>Ф.F3r разд.3 стл.5 стр.135/Ф.F3r разд.3 стл.29 стр.135&gt;=1</t>
  </si>
  <si>
    <t>Ф.F3r разд.3 стл.5 стр.136/Ф.F3r разд.3 стл.29 стр.136&gt;=1</t>
  </si>
  <si>
    <t>Ф.F3r разд.3 стл.5 стр.137/Ф.F3r разд.3 стл.29 стр.137&gt;=1</t>
  </si>
  <si>
    <t>Ф.F3r разд.3 стл.5 стр.138/Ф.F3r разд.3 стл.29 стр.138&gt;=1</t>
  </si>
  <si>
    <t>Ф.F3r разд.3 стл.5 стр.139/Ф.F3r разд.3 стл.29 стр.139&gt;=1</t>
  </si>
  <si>
    <t>Ф.F3r разд.3 стл.5 стр.14/Ф.F3r разд.3 стл.29 стр.14&gt;=1</t>
  </si>
  <si>
    <t>Ф.F3r разд.3 стл.5 стр.140/Ф.F3r разд.3 стл.29 стр.140&gt;=1</t>
  </si>
  <si>
    <t>Ф.F3r разд.3 стл.5 стр.141/Ф.F3r разд.3 стл.29 стр.141&gt;=1</t>
  </si>
  <si>
    <t>Ф.F3r разд.3 стл.5 стр.142/Ф.F3r разд.3 стл.29 стр.142&gt;=1</t>
  </si>
  <si>
    <t>Ф.F3r разд.3 стл.5 стр.143/Ф.F3r разд.3 стл.29 стр.143&gt;=1</t>
  </si>
  <si>
    <t>Ф.F3r разд.3 стл.5 стр.144/Ф.F3r разд.3 стл.29 стр.144&gt;=1</t>
  </si>
  <si>
    <t>Ф.F3r разд.3 стл.5 стр.145/Ф.F3r разд.3 стл.29 стр.145&gt;=1</t>
  </si>
  <si>
    <t>Ф.F3r разд.3 стл.5 стр.146/Ф.F3r разд.3 стл.29 стр.146&gt;=1</t>
  </si>
  <si>
    <t>Ф.F3r разд.3 стл.5 стр.147/Ф.F3r разд.3 стл.29 стр.147&gt;=1</t>
  </si>
  <si>
    <t>Ф.F3r разд.3 стл.5 стр.148/Ф.F3r разд.3 стл.29 стр.148&gt;=1</t>
  </si>
  <si>
    <t>Ф.F3r разд.3 стл.5 стр.149/Ф.F3r разд.3 стл.29 стр.149&gt;=1</t>
  </si>
  <si>
    <t>Ф.F3r разд.3 стл.5 стр.15/Ф.F3r разд.3 стл.29 стр.15&gt;=1</t>
  </si>
  <si>
    <t>Ф.F3r разд.3 стл.5 стр.150/Ф.F3r разд.3 стл.29 стр.150&gt;=1</t>
  </si>
  <si>
    <t>Ф.F3r разд.3 стл.5 стр.151/Ф.F3r разд.3 стл.29 стр.151&gt;=1</t>
  </si>
  <si>
    <t>Ф.F3r разд.3 стл.5 стр.152/Ф.F3r разд.3 стл.29 стр.152&gt;=1</t>
  </si>
  <si>
    <t>Ф.F3r разд.3 стл.5 стр.153/Ф.F3r разд.3 стл.29 стр.153&gt;=1</t>
  </si>
  <si>
    <t>Ф.F3r разд.3 стл.5 стр.154/Ф.F3r разд.3 стл.29 стр.154&gt;=1</t>
  </si>
  <si>
    <t>Ф.F3r разд.3 стл.5 стр.155/Ф.F3r разд.3 стл.29 стр.155&gt;=1</t>
  </si>
  <si>
    <t>Ф.F3r разд.3 стл.5 стр.156/Ф.F3r разд.3 стл.29 стр.156&gt;=1</t>
  </si>
  <si>
    <t>Ф.F3r разд.3 стл.5 стр.157/Ф.F3r разд.3 стл.29 стр.157&gt;=1</t>
  </si>
  <si>
    <t>Ф.F3r разд.3 стл.5 стр.158/Ф.F3r разд.3 стл.29 стр.158&gt;=1</t>
  </si>
  <si>
    <t>Ф.F3r разд.3 стл.5 стр.159/Ф.F3r разд.3 стл.29 стр.159&gt;=1</t>
  </si>
  <si>
    <t>Ф.F3r разд.3 стл.5 стр.16/Ф.F3r разд.3 стл.29 стр.16&gt;=1</t>
  </si>
  <si>
    <t>Ф.F3r разд.3 стл.5 стр.160/Ф.F3r разд.3 стл.29 стр.160&gt;=1</t>
  </si>
  <si>
    <t>Ф.F3r разд.3 стл.5 стр.161/Ф.F3r разд.3 стл.29 стр.161&gt;=1</t>
  </si>
  <si>
    <t>Ф.F3r разд.3 стл.5 стр.162/Ф.F3r разд.3 стл.29 стр.162&gt;=1</t>
  </si>
  <si>
    <t>Ф.F3r разд.3 стл.5 стр.163/Ф.F3r разд.3 стл.29 стр.163&gt;=1</t>
  </si>
  <si>
    <t>Ф.F3r разд.3 стл.5 стр.164/Ф.F3r разд.3 стл.29 стр.164&gt;=1</t>
  </si>
  <si>
    <t>Ф.F3r разд.3 стл.5 стр.165/Ф.F3r разд.3 стл.29 стр.165&gt;=1</t>
  </si>
  <si>
    <t>Ф.F3r разд.3 стл.5 стр.166/Ф.F3r разд.3 стл.29 стр.166&gt;=1</t>
  </si>
  <si>
    <t>Ф.F3r разд.3 стл.5 стр.167/Ф.F3r разд.3 стл.29 стр.167&gt;=1</t>
  </si>
  <si>
    <t>Ф.F3r разд.3 стл.5 стр.168/Ф.F3r разд.3 стл.29 стр.168&gt;=1</t>
  </si>
  <si>
    <t>Ф.F3r разд.3 стл.5 стр.169/Ф.F3r разд.3 стл.29 стр.169&gt;=1</t>
  </si>
  <si>
    <t>Ф.F3r разд.3 стл.5 стр.17/Ф.F3r разд.3 стл.29 стр.17&gt;=1</t>
  </si>
  <si>
    <t>Ф.F3r разд.3 стл.5 стр.170/Ф.F3r разд.3 стл.29 стр.170&gt;=1</t>
  </si>
  <si>
    <t>Ф.F3r разд.3 стл.5 стр.171/Ф.F3r разд.3 стл.29 стр.171&gt;=1</t>
  </si>
  <si>
    <t>Ф.F3r разд.3 стл.5 стр.172/Ф.F3r разд.3 стл.29 стр.172&gt;=1</t>
  </si>
  <si>
    <t>Ф.F3r разд.3 стл.5 стр.173/Ф.F3r разд.3 стл.29 стр.173&gt;=1</t>
  </si>
  <si>
    <t>Ф.F3r разд.3 стл.5 стр.174/Ф.F3r разд.3 стл.29 стр.174&gt;=1</t>
  </si>
  <si>
    <t>Ф.F3r разд.3 стл.5 стр.175/Ф.F3r разд.3 стл.29 стр.175&gt;=1</t>
  </si>
  <si>
    <t>Ф.F3r разд.3 стл.5 стр.176/Ф.F3r разд.3 стл.29 стр.176&gt;=1</t>
  </si>
  <si>
    <t>Ф.F3r разд.3 стл.5 стр.177/Ф.F3r разд.3 стл.29 стр.177&gt;=1</t>
  </si>
  <si>
    <t>Ф.F3r разд.3 стл.5 стр.178/Ф.F3r разд.3 стл.29 стр.178&gt;=1</t>
  </si>
  <si>
    <t>Ф.F3r разд.3 стл.5 стр.179/Ф.F3r разд.3 стл.29 стр.179&gt;=1</t>
  </si>
  <si>
    <t>Ф.F3r разд.3 стл.5 стр.18/Ф.F3r разд.3 стл.29 стр.18&gt;=1</t>
  </si>
  <si>
    <t>Ф.F3r разд.3 стл.5 стр.180/Ф.F3r разд.3 стл.29 стр.180&gt;=1</t>
  </si>
  <si>
    <t>Ф.F3r разд.3 стл.5 стр.181/Ф.F3r разд.3 стл.29 стр.181&gt;=1</t>
  </si>
  <si>
    <t>Ф.F3r разд.3 стл.5 стр.182/Ф.F3r разд.3 стл.29 стр.182&gt;=1</t>
  </si>
  <si>
    <t>Ф.F3r разд.3 стл.5 стр.183/Ф.F3r разд.3 стл.29 стр.183&gt;=1</t>
  </si>
  <si>
    <t>Ф.F3r разд.3 стл.5 стр.184/Ф.F3r разд.3 стл.29 стр.184&gt;=1</t>
  </si>
  <si>
    <t>Ф.F3r разд.3 стл.5 стр.185/Ф.F3r разд.3 стл.29 стр.185&gt;=1</t>
  </si>
  <si>
    <t>Ф.F3r разд.3 стл.5 стр.186/Ф.F3r разд.3 стл.29 стр.186&gt;=1</t>
  </si>
  <si>
    <t>Ф.F3r разд.3 стл.5 стр.187/Ф.F3r разд.3 стл.29 стр.187&gt;=1</t>
  </si>
  <si>
    <t>Ф.F3r разд.3 стл.5 стр.188/Ф.F3r разд.3 стл.29 стр.188&gt;=1</t>
  </si>
  <si>
    <t>Ф.F3r разд.3 стл.5 стр.189/Ф.F3r разд.3 стл.29 стр.189&gt;=1</t>
  </si>
  <si>
    <t>Ф.F3r разд.3 стл.5 стр.19/Ф.F3r разд.3 стл.29 стр.19&gt;=1</t>
  </si>
  <si>
    <t>Ф.F3r разд.3 стл.5 стр.190/Ф.F3r разд.3 стл.29 стр.190&gt;=1</t>
  </si>
  <si>
    <t>Ф.F3r разд.3 стл.5 стр.191/Ф.F3r разд.3 стл.29 стр.191&gt;=1</t>
  </si>
  <si>
    <t>Ф.F3r разд.3 стл.5 стр.192/Ф.F3r разд.3 стл.29 стр.192&gt;=1</t>
  </si>
  <si>
    <t>Ф.F3r разд.3 стл.5 стр.193/Ф.F3r разд.3 стл.29 стр.193&gt;=1</t>
  </si>
  <si>
    <t>Ф.F3r разд.3 стл.5 стр.194/Ф.F3r разд.3 стл.29 стр.194&gt;=1</t>
  </si>
  <si>
    <t>Ф.F3r разд.3 стл.5 стр.195/Ф.F3r разд.3 стл.29 стр.195&gt;=1</t>
  </si>
  <si>
    <t>Ф.F3r разд.3 стл.5 стр.196/Ф.F3r разд.3 стл.29 стр.196&gt;=1</t>
  </si>
  <si>
    <t>Ф.F3r разд.3 стл.5 стр.197/Ф.F3r разд.3 стл.29 стр.197&gt;=1</t>
  </si>
  <si>
    <t>Ф.F3r разд.3 стл.5 стр.198/Ф.F3r разд.3 стл.29 стр.198&gt;=1</t>
  </si>
  <si>
    <t>Ф.F3r разд.3 стл.5 стр.199/Ф.F3r разд.3 стл.29 стр.199&gt;=1</t>
  </si>
  <si>
    <t>Ф.F3r разд.3 стл.5 стр.2/Ф.F3r разд.3 стл.29 стр.2&gt;=1</t>
  </si>
  <si>
    <t>Ф.F3r разд.3 стл.5 стр.20/Ф.F3r разд.3 стл.29 стр.20&gt;=1</t>
  </si>
  <si>
    <t>Ф.F3r разд.3 стл.5 стр.200/Ф.F3r разд.3 стл.29 стр.200&gt;=1</t>
  </si>
  <si>
    <t>Ф.F3r разд.3 стл.5 стр.201/Ф.F3r разд.3 стл.29 стр.201&gt;=1</t>
  </si>
  <si>
    <t>Ф.F3r разд.3 стл.5 стр.202/Ф.F3r разд.3 стл.29 стр.202&gt;=1</t>
  </si>
  <si>
    <t>Ф.F3r разд.3 стл.5 стр.203/Ф.F3r разд.3 стл.29 стр.203&gt;=1</t>
  </si>
  <si>
    <t>Ф.F3r разд.3 стл.5 стр.204/Ф.F3r разд.3 стл.29 стр.204&gt;=1</t>
  </si>
  <si>
    <t>Ф.F3r разд.3 стл.5 стр.205/Ф.F3r разд.3 стл.29 стр.205&gt;=1</t>
  </si>
  <si>
    <t>Ф.F3r разд.3 стл.5 стр.206/Ф.F3r разд.3 стл.29 стр.206&gt;=1</t>
  </si>
  <si>
    <t>Ф.F3r разд.3 стл.5 стр.207/Ф.F3r разд.3 стл.29 стр.207&gt;=1</t>
  </si>
  <si>
    <t>Ф.F3r разд.3 стл.5 стр.208/Ф.F3r разд.3 стл.29 стр.208&gt;=1</t>
  </si>
  <si>
    <t>Ф.F3r разд.3 стл.5 стр.209/Ф.F3r разд.3 стл.29 стр.209&gt;=1</t>
  </si>
  <si>
    <t>Ф.F3r разд.3 стл.5 стр.21/Ф.F3r разд.3 стл.29 стр.21&gt;=1</t>
  </si>
  <si>
    <t>Ф.F3r разд.3 стл.5 стр.210/Ф.F3r разд.3 стл.29 стр.210&gt;=1</t>
  </si>
  <si>
    <t>Ф.F3r разд.3 стл.5 стр.211/Ф.F3r разд.3 стл.29 стр.211&gt;=1</t>
  </si>
  <si>
    <t>Ф.F3r разд.3 стл.5 стр.212/Ф.F3r разд.3 стл.29 стр.212&gt;=1</t>
  </si>
  <si>
    <t>Ф.F3r разд.3 стл.5 стр.213/Ф.F3r разд.3 стл.29 стр.213&gt;=1</t>
  </si>
  <si>
    <t>Ф.F3r разд.3 стл.5 стр.214/Ф.F3r разд.3 стл.29 стр.214&gt;=1</t>
  </si>
  <si>
    <t>Ф.F3r разд.3 стл.5 стр.215/Ф.F3r разд.3 стл.29 стр.215&gt;=1</t>
  </si>
  <si>
    <t>Ф.F3r разд.3 стл.5 стр.216/Ф.F3r разд.3 стл.29 стр.216&gt;=1</t>
  </si>
  <si>
    <t>Ф.F3r разд.3 стл.5 стр.217/Ф.F3r разд.3 стл.29 стр.217&gt;=1</t>
  </si>
  <si>
    <t>Ф.F3r разд.3 стл.5 стр.218/Ф.F3r разд.3 стл.29 стр.218&gt;=1</t>
  </si>
  <si>
    <t>Ф.F3r разд.3 стл.5 стр.219/Ф.F3r разд.3 стл.29 стр.219&gt;=1</t>
  </si>
  <si>
    <t>Ф.F3r разд.3 стл.5 стр.22/Ф.F3r разд.3 стл.29 стр.22&gt;=1</t>
  </si>
  <si>
    <t>Ф.F3r разд.3 стл.5 стр.220/Ф.F3r разд.3 стл.29 стр.220&gt;=1</t>
  </si>
  <si>
    <t>Ф.F3r разд.3 стл.5 стр.221/Ф.F3r разд.3 стл.29 стр.221&gt;=1</t>
  </si>
  <si>
    <t>Ф.F3r разд.3 стл.5 стр.222/Ф.F3r разд.3 стл.29 стр.222&gt;=1</t>
  </si>
  <si>
    <t>Ф.F3r разд.3 стл.5 стр.223/Ф.F3r разд.3 стл.29 стр.223&gt;=1</t>
  </si>
  <si>
    <t>Ф.F3r разд.3 стл.5 стр.224/Ф.F3r разд.3 стл.29 стр.224&gt;=1</t>
  </si>
  <si>
    <t>Ф.F3r разд.3 стл.5 стр.225/Ф.F3r разд.3 стл.29 стр.225&gt;=1</t>
  </si>
  <si>
    <t>Ф.F3r разд.3 стл.5 стр.226/Ф.F3r разд.3 стл.29 стр.226&gt;=1</t>
  </si>
  <si>
    <t>Ф.F3r разд.3 стл.5 стр.227/Ф.F3r разд.3 стл.29 стр.227&gt;=1</t>
  </si>
  <si>
    <t>Ф.F3r разд.3 стл.5 стр.228/Ф.F3r разд.3 стл.29 стр.228&gt;=1</t>
  </si>
  <si>
    <t>Ф.F3r разд.3 стл.5 стр.229/Ф.F3r разд.3 стл.29 стр.229&gt;=1</t>
  </si>
  <si>
    <t>Ф.F3r разд.3 стл.5 стр.23/Ф.F3r разд.3 стл.29 стр.23&gt;=1</t>
  </si>
  <si>
    <t>Ф.F3r разд.3 стл.5 стр.230/Ф.F3r разд.3 стл.29 стр.230&gt;=1</t>
  </si>
  <si>
    <t>Ф.F3r разд.3 стл.5 стр.231/Ф.F3r разд.3 стл.29 стр.231&gt;=1</t>
  </si>
  <si>
    <t>Ф.F3r разд.3 стл.5 стр.232/Ф.F3r разд.3 стл.29 стр.232&gt;=1</t>
  </si>
  <si>
    <t>Ф.F3r разд.3 стл.5 стр.233/Ф.F3r разд.3 стл.29 стр.233&gt;=1</t>
  </si>
  <si>
    <t>Ф.F3r разд.3 стл.5 стр.234/Ф.F3r разд.3 стл.29 стр.234&gt;=1</t>
  </si>
  <si>
    <t>Ф.F3r разд.3 стл.5 стр.235/Ф.F3r разд.3 стл.29 стр.235&gt;=1</t>
  </si>
  <si>
    <t>Ф.F3r разд.3 стл.5 стр.236/Ф.F3r разд.3 стл.29 стр.236&gt;=1</t>
  </si>
  <si>
    <t>Ф.F3r разд.3 стл.5 стр.237/Ф.F3r разд.3 стл.29 стр.237&gt;=1</t>
  </si>
  <si>
    <t>Ф.F3r разд.3 стл.5 стр.238/Ф.F3r разд.3 стл.29 стр.238&gt;=1</t>
  </si>
  <si>
    <t>Ф.F3r разд.3 стл.5 стр.239/Ф.F3r разд.3 стл.29 стр.239&gt;=1</t>
  </si>
  <si>
    <t>Ф.F3r разд.3 стл.5 стр.24/Ф.F3r разд.3 стл.29 стр.24&gt;=1</t>
  </si>
  <si>
    <t>Ф.F3r разд.3 стл.5 стр.240/Ф.F3r разд.3 стл.29 стр.240&gt;=1</t>
  </si>
  <si>
    <t>Ф.F3r разд.3 стл.5 стр.241/Ф.F3r разд.3 стл.29 стр.241&gt;=1</t>
  </si>
  <si>
    <t>Ф.F3r разд.3 стл.5 стр.242/Ф.F3r разд.3 стл.29 стр.242&gt;=1</t>
  </si>
  <si>
    <t>Ф.F3r разд.3 стл.5 стр.243/Ф.F3r разд.3 стл.29 стр.243&gt;=1</t>
  </si>
  <si>
    <t>Ф.F3r разд.3 стл.5 стр.244/Ф.F3r разд.3 стл.29 стр.244&gt;=1</t>
  </si>
  <si>
    <t>Ф.F3r разд.3 стл.5 стр.245/Ф.F3r разд.3 стл.29 стр.245&gt;=1</t>
  </si>
  <si>
    <t>Ф.F3r разд.3 стл.5 стр.246/Ф.F3r разд.3 стл.29 стр.246&gt;=1</t>
  </si>
  <si>
    <t>Ф.F3r разд.3 стл.5 стр.247/Ф.F3r разд.3 стл.29 стр.247&gt;=1</t>
  </si>
  <si>
    <t>Ф.F3r разд.3 стл.5 стр.248/Ф.F3r разд.3 стл.29 стр.248&gt;=1</t>
  </si>
  <si>
    <t>Ф.F3r разд.3 стл.5 стр.249/Ф.F3r разд.3 стл.29 стр.249&gt;=1</t>
  </si>
  <si>
    <t>Ф.F3r разд.3 стл.5 стр.25/Ф.F3r разд.3 стл.29 стр.25&gt;=1</t>
  </si>
  <si>
    <t>Ф.F3r разд.3 стл.5 стр.250/Ф.F3r разд.3 стл.29 стр.250&gt;=1</t>
  </si>
  <si>
    <t>Ф.F3r разд.3 стл.5 стр.251/Ф.F3r разд.3 стл.29 стр.251&gt;=1</t>
  </si>
  <si>
    <t>Ф.F3r разд.3 стл.5 стр.252/Ф.F3r разд.3 стл.29 стр.252&gt;=1</t>
  </si>
  <si>
    <t>Ф.F3r разд.3 стл.5 стр.253/Ф.F3r разд.3 стл.29 стр.253&gt;=1</t>
  </si>
  <si>
    <t>Ф.F3r разд.3 стл.5 стр.254/Ф.F3r разд.3 стл.29 стр.254&gt;=1</t>
  </si>
  <si>
    <t>Ф.F3r разд.3 стл.5 стр.255/Ф.F3r разд.3 стл.29 стр.255&gt;=1</t>
  </si>
  <si>
    <t>Ф.F3r разд.3 стл.5 стр.256/Ф.F3r разд.3 стл.29 стр.256&gt;=1</t>
  </si>
  <si>
    <t>Ф.F3r разд.3 стл.5 стр.257/Ф.F3r разд.3 стл.29 стр.257&gt;=1</t>
  </si>
  <si>
    <t>Ф.F3r разд.3 стл.5 стр.258/Ф.F3r разд.3 стл.29 стр.258&gt;=1</t>
  </si>
  <si>
    <t>Ф.F3r разд.3 стл.5 стр.259/Ф.F3r разд.3 стл.29 стр.259&gt;=1</t>
  </si>
  <si>
    <t>Ф.F3r разд.3 стл.5 стр.26/Ф.F3r разд.3 стл.29 стр.26&gt;=1</t>
  </si>
  <si>
    <t>Ф.F3r разд.3 стл.5 стр.260/Ф.F3r разд.3 стл.29 стр.260&gt;=1</t>
  </si>
  <si>
    <t>Ф.F3r разд.3 стл.5 стр.261/Ф.F3r разд.3 стл.29 стр.261&gt;=1</t>
  </si>
  <si>
    <t>Ф.F3r разд.3 стл.5 стр.262/Ф.F3r разд.3 стл.29 стр.262&gt;=1</t>
  </si>
  <si>
    <t>Ф.F3r разд.3 стл.5 стр.263/Ф.F3r разд.3 стл.29 стр.263&gt;=1</t>
  </si>
  <si>
    <t>Ф.F3r разд.3 стл.5 стр.264/Ф.F3r разд.3 стл.29 стр.264&gt;=1</t>
  </si>
  <si>
    <t>Ф.F3r разд.3 стл.5 стр.265/Ф.F3r разд.3 стл.29 стр.265&gt;=1</t>
  </si>
  <si>
    <t>Ф.F3r разд.3 стл.5 стр.266/Ф.F3r разд.3 стл.29 стр.266&gt;=1</t>
  </si>
  <si>
    <t>Ф.F3r разд.3 стл.5 стр.267/Ф.F3r разд.3 стл.29 стр.267&gt;=1</t>
  </si>
  <si>
    <t>Ф.F3r разд.3 стл.5 стр.268/Ф.F3r разд.3 стл.29 стр.268&gt;=1</t>
  </si>
  <si>
    <t>Ф.F3r разд.3 стл.5 стр.269/Ф.F3r разд.3 стл.29 стр.269&gt;=1</t>
  </si>
  <si>
    <t>Ф.F3r разд.3 стл.5 стр.27/Ф.F3r разд.3 стл.29 стр.27&gt;=1</t>
  </si>
  <si>
    <t>Ф.F3r разд.3 стл.5 стр.270/Ф.F3r разд.3 стл.29 стр.270&gt;=1</t>
  </si>
  <si>
    <t>Ф.F3r разд.3 стл.5 стр.271/Ф.F3r разд.3 стл.29 стр.271&gt;=1</t>
  </si>
  <si>
    <t>Ф.F3r разд.3 стл.5 стр.272/Ф.F3r разд.3 стл.29 стр.272&gt;=1</t>
  </si>
  <si>
    <t>Ф.F3r разд.3 стл.5 стр.273/Ф.F3r разд.3 стл.29 стр.273&gt;=1</t>
  </si>
  <si>
    <t>Ф.F3r разд.3 стл.5 стр.274/Ф.F3r разд.3 стл.29 стр.274&gt;=1</t>
  </si>
  <si>
    <t>Ф.F3r разд.3 стл.5 стр.275/Ф.F3r разд.3 стл.29 стр.275&gt;=1</t>
  </si>
  <si>
    <t>Ф.F3r разд.3 стл.5 стр.276/Ф.F3r разд.3 стл.29 стр.276&gt;=1</t>
  </si>
  <si>
    <t>Ф.F3r разд.3 стл.5 стр.277/Ф.F3r разд.3 стл.29 стр.277&gt;=1</t>
  </si>
  <si>
    <t>Ф.F3r разд.3 стл.5 стр.278/Ф.F3r разд.3 стл.29 стр.278&gt;=1</t>
  </si>
  <si>
    <t>Ф.F3r разд.3 стл.5 стр.279/Ф.F3r разд.3 стл.29 стр.279&gt;=1</t>
  </si>
  <si>
    <t>Ф.F3r разд.3 стл.5 стр.28/Ф.F3r разд.3 стл.29 стр.28&gt;=1</t>
  </si>
  <si>
    <t>Ф.F3r разд.3 стл.5 стр.280/Ф.F3r разд.3 стл.29 стр.280&gt;=1</t>
  </si>
  <si>
    <t>Ф.F3r разд.3 стл.5 стр.281/Ф.F3r разд.3 стл.29 стр.281&gt;=1</t>
  </si>
  <si>
    <t>Ф.F3r разд.3 стл.5 стр.282/Ф.F3r разд.3 стл.29 стр.282&gt;=1</t>
  </si>
  <si>
    <t>Ф.F3r разд.3 стл.5 стр.283/Ф.F3r разд.3 стл.29 стр.283&gt;=1</t>
  </si>
  <si>
    <t>Ф.F3r разд.3 стл.5 стр.284/Ф.F3r разд.3 стл.29 стр.284&gt;=1</t>
  </si>
  <si>
    <t>Ф.F3r разд.3 стл.5 стр.285/Ф.F3r разд.3 стл.29 стр.285&gt;=1</t>
  </si>
  <si>
    <t>Ф.F3r разд.3 стл.5 стр.286/Ф.F3r разд.3 стл.29 стр.286&gt;=1</t>
  </si>
  <si>
    <t>Ф.F3r разд.3 стл.5 стр.287/Ф.F3r разд.3 стл.29 стр.287&gt;=1</t>
  </si>
  <si>
    <t>Ф.F3r разд.3 стл.5 стр.288/Ф.F3r разд.3 стл.29 стр.288&gt;=1</t>
  </si>
  <si>
    <t>Ф.F3r разд.3 стл.5 стр.289/Ф.F3r разд.3 стл.29 стр.289&gt;=1</t>
  </si>
  <si>
    <t>Ф.F3r разд.3 стл.5 стр.29/Ф.F3r разд.3 стл.29 стр.29&gt;=1</t>
  </si>
  <si>
    <t>Ф.F3r разд.3 стл.5 стр.290/Ф.F3r разд.3 стл.29 стр.290&gt;=1</t>
  </si>
  <si>
    <t>Ф.F3r разд.3 стл.5 стр.291/Ф.F3r разд.3 стл.29 стр.291&gt;=1</t>
  </si>
  <si>
    <t>Ф.F3r разд.3 стл.5 стр.292/Ф.F3r разд.3 стл.29 стр.292&gt;=1</t>
  </si>
  <si>
    <t>Ф.F3r разд.3 стл.5 стр.293/Ф.F3r разд.3 стл.29 стр.293&gt;=1</t>
  </si>
  <si>
    <t>Ф.F3r разд.3 стл.5 стр.294/Ф.F3r разд.3 стл.29 стр.294&gt;=1</t>
  </si>
  <si>
    <t>Ф.F3r разд.3 стл.5 стр.295/Ф.F3r разд.3 стл.29 стр.295&gt;=1</t>
  </si>
  <si>
    <t>Ф.F3r разд.3 стл.5 стр.296/Ф.F3r разд.3 стл.29 стр.296&gt;=1</t>
  </si>
  <si>
    <t>Ф.F3r разд.3 стл.5 стр.297/Ф.F3r разд.3 стл.29 стр.297&gt;=1</t>
  </si>
  <si>
    <t>Ф.F3r разд.3 стл.5 стр.298/Ф.F3r разд.3 стл.29 стр.298&gt;=1</t>
  </si>
  <si>
    <t>Ф.F3r разд.3 стл.5 стр.299/Ф.F3r разд.3 стл.29 стр.299&gt;=1</t>
  </si>
  <si>
    <t>Ф.F3r разд.3 стл.5 стр.3/Ф.F3r разд.3 стл.29 стр.3&gt;=1</t>
  </si>
  <si>
    <t>Ф.F3r разд.3 стл.5 стр.30/Ф.F3r разд.3 стл.29 стр.30&gt;=1</t>
  </si>
  <si>
    <t>Ф.F3r разд.3 стл.5 стр.300/Ф.F3r разд.3 стл.29 стр.300&gt;=1</t>
  </si>
  <si>
    <t>Ф.F3r разд.3 стл.5 стр.301/Ф.F3r разд.3 стл.29 стр.301&gt;=1</t>
  </si>
  <si>
    <t>Ф.F3r разд.3 стл.5 стр.302/Ф.F3r разд.3 стл.29 стр.302&gt;=1</t>
  </si>
  <si>
    <t>Ф.F3r разд.3 стл.5 стр.303/Ф.F3r разд.3 стл.29 стр.303&gt;=1</t>
  </si>
  <si>
    <t>Ф.F3r разд.3 стл.5 стр.304/Ф.F3r разд.3 стл.29 стр.304&gt;=1</t>
  </si>
  <si>
    <t>Ф.F3r разд.3 стл.5 стр.305/Ф.F3r разд.3 стл.29 стр.305&gt;=1</t>
  </si>
  <si>
    <t>Ф.F3r разд.3 стл.5 стр.306/Ф.F3r разд.3 стл.29 стр.306&gt;=1</t>
  </si>
  <si>
    <t>Ф.F3r разд.3 стл.5 стр.307/Ф.F3r разд.3 стл.29 стр.307&gt;=1</t>
  </si>
  <si>
    <t>Ф.F3r разд.3 стл.5 стр.308/Ф.F3r разд.3 стл.29 стр.308&gt;=1</t>
  </si>
  <si>
    <t>Ф.F3r разд.3 стл.5 стр.309/Ф.F3r разд.3 стл.29 стр.309&gt;=1</t>
  </si>
  <si>
    <t>Ф.F3r разд.3 стл.5 стр.31/Ф.F3r разд.3 стл.29 стр.31&gt;=1</t>
  </si>
  <si>
    <t>Ф.F3r разд.3 стл.5 стр.310/Ф.F3r разд.3 стл.29 стр.310&gt;=1</t>
  </si>
  <si>
    <t>Ф.F3r разд.3 стл.5 стр.311/Ф.F3r разд.3 стл.29 стр.311&gt;=1</t>
  </si>
  <si>
    <t>Ф.F3r разд.3 стл.5 стр.312/Ф.F3r разд.3 стл.29 стр.312&gt;=1</t>
  </si>
  <si>
    <t>Ф.F3r разд.3 стл.5 стр.32/Ф.F3r разд.3 стл.29 стр.32&gt;=1</t>
  </si>
  <si>
    <t>Ф.F3r разд.3 стл.5 стр.33/Ф.F3r разд.3 стл.29 стр.33&gt;=1</t>
  </si>
  <si>
    <t>Ф.F3r разд.3 стл.5 стр.34/Ф.F3r разд.3 стл.29 стр.34&gt;=1</t>
  </si>
  <si>
    <t>Ф.F3r разд.3 стл.5 стр.35/Ф.F3r разд.3 стл.29 стр.35&gt;=1</t>
  </si>
  <si>
    <t>Ф.F3r разд.3 стл.5 стр.36/Ф.F3r разд.3 стл.29 стр.36&gt;=1</t>
  </si>
  <si>
    <t>Ф.F3r разд.3 стл.5 стр.37/Ф.F3r разд.3 стл.29 стр.37&gt;=1</t>
  </si>
  <si>
    <t>Ф.F3r разд.3 стл.5 стр.38/Ф.F3r разд.3 стл.29 стр.38&gt;=1</t>
  </si>
  <si>
    <t>Ф.F3r разд.3 стл.5 стр.39/Ф.F3r разд.3 стл.29 стр.39&gt;=1</t>
  </si>
  <si>
    <t>Ф.F3r разд.3 стл.5 стр.4/Ф.F3r разд.3 стл.29 стр.4&gt;=1</t>
  </si>
  <si>
    <t>Ф.F3r разд.3 стл.5 стр.40/Ф.F3r разд.3 стл.29 стр.40&gt;=1</t>
  </si>
  <si>
    <t>Ф.F3r разд.3 стл.5 стр.41/Ф.F3r разд.3 стл.29 стр.41&gt;=1</t>
  </si>
  <si>
    <t>Ф.F3r разд.3 стл.5 стр.42/Ф.F3r разд.3 стл.29 стр.42&gt;=1</t>
  </si>
  <si>
    <t>Ф.F3r разд.3 стл.5 стр.43/Ф.F3r разд.3 стл.29 стр.43&gt;=1</t>
  </si>
  <si>
    <t>Ф.F3r разд.3 стл.5 стр.44/Ф.F3r разд.3 стл.29 стр.44&gt;=1</t>
  </si>
  <si>
    <t>Ф.F3r разд.3 стл.5 стр.45/Ф.F3r разд.3 стл.29 стр.45&gt;=1</t>
  </si>
  <si>
    <t>Ф.F3r разд.3 стл.5 стр.46/Ф.F3r разд.3 стл.29 стр.46&gt;=1</t>
  </si>
  <si>
    <t>Ф.F3r разд.3 стл.5 стр.47/Ф.F3r разд.3 стл.29 стр.47&gt;=1</t>
  </si>
  <si>
    <t>Ф.F3r разд.3 стл.5 стр.48/Ф.F3r разд.3 стл.29 стр.48&gt;=1</t>
  </si>
  <si>
    <t>Ф.F3r разд.3 стл.5 стр.49/Ф.F3r разд.3 стл.29 стр.49&gt;=1</t>
  </si>
  <si>
    <t>Ф.F3r разд.3 стл.5 стр.5/Ф.F3r разд.3 стл.29 стр.5&gt;=1</t>
  </si>
  <si>
    <t>Ф.F3r разд.3 стл.5 стр.50/Ф.F3r разд.3 стл.29 стр.50&gt;=1</t>
  </si>
  <si>
    <t>Ф.F3r разд.3 стл.5 стр.51/Ф.F3r разд.3 стл.29 стр.51&gt;=1</t>
  </si>
  <si>
    <t>Ф.F3r разд.3 стл.5 стр.52/Ф.F3r разд.3 стл.29 стр.52&gt;=1</t>
  </si>
  <si>
    <t>Ф.F3r разд.3 стл.5 стр.53/Ф.F3r разд.3 стл.29 стр.53&gt;=1</t>
  </si>
  <si>
    <t>Ф.F3r разд.3 стл.5 стр.54/Ф.F3r разд.3 стл.29 стр.54&gt;=1</t>
  </si>
  <si>
    <t>Ф.F3r разд.3 стл.5 стр.55/Ф.F3r разд.3 стл.29 стр.55&gt;=1</t>
  </si>
  <si>
    <t>Ф.F3r разд.3 стл.5 стр.56/Ф.F3r разд.3 стл.29 стр.56&gt;=1</t>
  </si>
  <si>
    <t>Ф.F3r разд.3 стл.5 стр.57/Ф.F3r разд.3 стл.29 стр.57&gt;=1</t>
  </si>
  <si>
    <t>Ф.F3r разд.3 стл.5 стр.58/Ф.F3r разд.3 стл.29 стр.58&gt;=1</t>
  </si>
  <si>
    <t>Ф.F3r разд.3 стл.5 стр.59/Ф.F3r разд.3 стл.29 стр.59&gt;=1</t>
  </si>
  <si>
    <t>Ф.F3r разд.3 стл.5 стр.6/Ф.F3r разд.3 стл.29 стр.6&gt;=1</t>
  </si>
  <si>
    <t>Ф.F3r разд.3 стл.5 стр.60/Ф.F3r разд.3 стл.29 стр.60&gt;=1</t>
  </si>
  <si>
    <t>Ф.F3r разд.3 стл.5 стр.61/Ф.F3r разд.3 стл.29 стр.61&gt;=1</t>
  </si>
  <si>
    <t>Ф.F3r разд.3 стл.5 стр.62/Ф.F3r разд.3 стл.29 стр.62&gt;=1</t>
  </si>
  <si>
    <t>Ф.F3r разд.3 стл.5 стр.63/Ф.F3r разд.3 стл.29 стр.63&gt;=1</t>
  </si>
  <si>
    <t>Ф.F3r разд.3 стл.5 стр.64/Ф.F3r разд.3 стл.29 стр.64&gt;=1</t>
  </si>
  <si>
    <t>Ф.F3r разд.3 стл.5 стр.65/Ф.F3r разд.3 стл.29 стр.65&gt;=1</t>
  </si>
  <si>
    <t>Ф.F3r разд.3 стл.5 стр.66/Ф.F3r разд.3 стл.29 стр.66&gt;=1</t>
  </si>
  <si>
    <t>Ф.F3r разд.3 стл.5 стр.67/Ф.F3r разд.3 стл.29 стр.67&gt;=1</t>
  </si>
  <si>
    <t>Ф.F3r разд.3 стл.5 стр.68/Ф.F3r разд.3 стл.29 стр.68&gt;=1</t>
  </si>
  <si>
    <t>Ф.F3r разд.3 стл.5 стр.69/Ф.F3r разд.3 стл.29 стр.69&gt;=1</t>
  </si>
  <si>
    <t>Ф.F3r разд.3 стл.5 стр.7/Ф.F3r разд.3 стл.29 стр.7&gt;=1</t>
  </si>
  <si>
    <t>Ф.F3r разд.3 стл.5 стр.70/Ф.F3r разд.3 стл.29 стр.70&gt;=1</t>
  </si>
  <si>
    <t>Ф.F3r разд.3 стл.5 стр.71/Ф.F3r разд.3 стл.29 стр.71&gt;=1</t>
  </si>
  <si>
    <t>Ф.F3r разд.3 стл.5 стр.72/Ф.F3r разд.3 стл.29 стр.72&gt;=1</t>
  </si>
  <si>
    <t>Ф.F3r разд.3 стл.5 стр.73/Ф.F3r разд.3 стл.29 стр.73&gt;=1</t>
  </si>
  <si>
    <t>Ф.F3r разд.3 стл.5 стр.74/Ф.F3r разд.3 стл.29 стр.74&gt;=1</t>
  </si>
  <si>
    <t>Ф.F3r разд.3 стл.5 стр.75/Ф.F3r разд.3 стл.29 стр.75&gt;=1</t>
  </si>
  <si>
    <t>Ф.F3r разд.3 стл.5 стр.76/Ф.F3r разд.3 стл.29 стр.76&gt;=1</t>
  </si>
  <si>
    <t>Ф.F3r разд.3 стл.5 стр.77/Ф.F3r разд.3 стл.29 стр.77&gt;=1</t>
  </si>
  <si>
    <t>Ф.F3r разд.3 стл.5 стр.78/Ф.F3r разд.3 стл.29 стр.78&gt;=1</t>
  </si>
  <si>
    <t>Ф.F3r разд.3 стл.5 стр.79/Ф.F3r разд.3 стл.29 стр.79&gt;=1</t>
  </si>
  <si>
    <t>Ф.F3r разд.3 стл.5 стр.8/Ф.F3r разд.3 стл.29 стр.8&gt;=1</t>
  </si>
  <si>
    <t>Ф.F3r разд.3 стл.5 стр.80/Ф.F3r разд.3 стл.29 стр.80&gt;=1</t>
  </si>
  <si>
    <t>Ф.F3r разд.3 стл.5 стр.81/Ф.F3r разд.3 стл.29 стр.81&gt;=1</t>
  </si>
  <si>
    <t>Ф.F3r разд.3 стл.5 стр.82/Ф.F3r разд.3 стл.29 стр.82&gt;=1</t>
  </si>
  <si>
    <t>Ф.F3r разд.3 стл.5 стр.83/Ф.F3r разд.3 стл.29 стр.83&gt;=1</t>
  </si>
  <si>
    <t>Ф.F3r разд.3 стл.5 стр.84/Ф.F3r разд.3 стл.29 стр.84&gt;=1</t>
  </si>
  <si>
    <t>Ф.F3r разд.3 стл.5 стр.85/Ф.F3r разд.3 стл.29 стр.85&gt;=1</t>
  </si>
  <si>
    <t>Ф.F3r разд.3 стл.5 стр.86/Ф.F3r разд.3 стл.29 стр.86&gt;=1</t>
  </si>
  <si>
    <t>Ф.F3r разд.3 стл.5 стр.87/Ф.F3r разд.3 стл.29 стр.87&gt;=1</t>
  </si>
  <si>
    <t>Ф.F3r разд.3 стл.5 стр.88/Ф.F3r разд.3 стл.29 стр.88&gt;=1</t>
  </si>
  <si>
    <t>Ф.F3r разд.3 стл.5 стр.89/Ф.F3r разд.3 стл.29 стр.89&gt;=1</t>
  </si>
  <si>
    <t>Ф.F3r разд.3 стл.5 стр.9/Ф.F3r разд.3 стл.29 стр.9&gt;=1</t>
  </si>
  <si>
    <t>Ф.F3r разд.3 стл.5 стр.90/Ф.F3r разд.3 стл.29 стр.90&gt;=1</t>
  </si>
  <si>
    <t>Ф.F3r разд.3 стл.5 стр.91/Ф.F3r разд.3 стл.29 стр.91&gt;=1</t>
  </si>
  <si>
    <t>Ф.F3r разд.3 стл.5 стр.92/Ф.F3r разд.3 стл.29 стр.92&gt;=1</t>
  </si>
  <si>
    <t>Ф.F3r разд.3 стл.5 стр.93/Ф.F3r разд.3 стл.29 стр.93&gt;=1</t>
  </si>
  <si>
    <t>Ф.F3r разд.3 стл.5 стр.94/Ф.F3r разд.3 стл.29 стр.94&gt;=1</t>
  </si>
  <si>
    <t>Ф.F3r разд.3 стл.5 стр.95/Ф.F3r разд.3 стл.29 стр.95&gt;=1</t>
  </si>
  <si>
    <t>Ф.F3r разд.3 стл.5 стр.96/Ф.F3r разд.3 стл.29 стр.96&gt;=1</t>
  </si>
  <si>
    <t>Ф.F3r разд.3 стл.5 стр.97/Ф.F3r разд.3 стл.29 стр.97&gt;=1</t>
  </si>
  <si>
    <t>Ф.F3r разд.3 стл.5 стр.98/Ф.F3r разд.3 стл.29 стр.98&gt;=1</t>
  </si>
  <si>
    <t>Ф.F3r разд.3 стл.5 стр.99/Ф.F3r разд.3 стл.29 стр.99&gt;=1</t>
  </si>
  <si>
    <t>Ф.F3r разд.2 стл.5 стр.1/Ф.F3r разд.2 стл.29 стр.1&gt;=1</t>
  </si>
  <si>
    <t>Ф.F3r разд.2 стл.5 стр.10/Ф.F3r разд.2 стл.29 стр.10&gt;=1</t>
  </si>
  <si>
    <t>Ф.F3r разд.2 стл.5 стр.100/Ф.F3r разд.2 стл.29 стр.100&gt;=1</t>
  </si>
  <si>
    <t>Ф.F3r разд.2 стл.5 стр.101/Ф.F3r разд.2 стл.29 стр.101&gt;=1</t>
  </si>
  <si>
    <t>Ф.F3r разд.2 стл.5 стр.102/Ф.F3r разд.2 стл.29 стр.102&gt;=1</t>
  </si>
  <si>
    <t>Ф.F3r разд.2 стл.5 стр.103/Ф.F3r разд.2 стл.29 стр.103&gt;=1</t>
  </si>
  <si>
    <t>Ф.F3r разд.2 стл.5 стр.104/Ф.F3r разд.2 стл.29 стр.104&gt;=1</t>
  </si>
  <si>
    <t>Ф.F3r разд.2 стл.5 стр.105/Ф.F3r разд.2 стл.29 стр.105&gt;=1</t>
  </si>
  <si>
    <t>Ф.F3r разд.2 стл.5 стр.106/Ф.F3r разд.2 стл.29 стр.106&gt;=1</t>
  </si>
  <si>
    <t>Ф.F3r разд.2 стл.5 стр.107/Ф.F3r разд.2 стл.29 стр.107&gt;=1</t>
  </si>
  <si>
    <t>Ф.F3r разд.2 стл.5 стр.108/Ф.F3r разд.2 стл.29 стр.108&gt;=1</t>
  </si>
  <si>
    <t>Ф.F3r разд.2 стл.5 стр.109/Ф.F3r разд.2 стл.29 стр.109&gt;=1</t>
  </si>
  <si>
    <t>Ф.F3r разд.2 стл.5 стр.11/Ф.F3r разд.2 стл.29 стр.11&gt;=1</t>
  </si>
  <si>
    <t>Ф.F3r разд.2 стл.5 стр.110/Ф.F3r разд.2 стл.29 стр.110&gt;=1</t>
  </si>
  <si>
    <t>Ф.F3r разд.2 стл.5 стр.111/Ф.F3r разд.2 стл.29 стр.111&gt;=1</t>
  </si>
  <si>
    <t>Ф.F3r разд.2 стл.5 стр.112/Ф.F3r разд.2 стл.29 стр.112&gt;=1</t>
  </si>
  <si>
    <t>Ф.F3r разд.2 стл.5 стр.113/Ф.F3r разд.2 стл.29 стр.113&gt;=1</t>
  </si>
  <si>
    <t>Ф.F3r разд.2 стл.5 стр.114/Ф.F3r разд.2 стл.29 стр.114&gt;=1</t>
  </si>
  <si>
    <t>Ф.F3r разд.2 стл.5 стр.115/Ф.F3r разд.2 стл.29 стр.115&gt;=1</t>
  </si>
  <si>
    <t>Ф.F3r разд.2 стл.5 стр.116/Ф.F3r разд.2 стл.29 стр.116&gt;=1</t>
  </si>
  <si>
    <t>Ф.F3r разд.2 стл.5 стр.117/Ф.F3r разд.2 стл.29 стр.117&gt;=1</t>
  </si>
  <si>
    <t>Ф.F3r разд.2 стл.5 стр.118/Ф.F3r разд.2 стл.29 стр.118&gt;=1</t>
  </si>
  <si>
    <t>Ф.F3r разд.2 стл.5 стр.119/Ф.F3r разд.2 стл.29 стр.119&gt;=1</t>
  </si>
  <si>
    <t>Ф.F3r разд.2 стл.5 стр.12/Ф.F3r разд.2 стл.29 стр.12&gt;=1</t>
  </si>
  <si>
    <t>Ф.F3r разд.2 стл.5 стр.120/Ф.F3r разд.2 стл.29 стр.120&gt;=1</t>
  </si>
  <si>
    <t>Ф.F3r разд.2 стл.5 стр.121/Ф.F3r разд.2 стл.29 стр.121&gt;=1</t>
  </si>
  <si>
    <t>Ф.F3r разд.2 стл.5 стр.122/Ф.F3r разд.2 стл.29 стр.122&gt;=1</t>
  </si>
  <si>
    <t>Ф.F3r разд.2 стл.5 стр.123/Ф.F3r разд.2 стл.29 стр.123&gt;=1</t>
  </si>
  <si>
    <t>Ф.F3r разд.2 стл.5 стр.124/Ф.F3r разд.2 стл.29 стр.124&gt;=1</t>
  </si>
  <si>
    <t>Ф.F3r разд.2 стл.5 стр.125/Ф.F3r разд.2 стл.29 стр.125&gt;=1</t>
  </si>
  <si>
    <t>Ф.F3r разд.2 стл.5 стр.126/Ф.F3r разд.2 стл.29 стр.126&gt;=1</t>
  </si>
  <si>
    <t>Ф.F3r разд.2 стл.5 стр.127/Ф.F3r разд.2 стл.29 стр.127&gt;=1</t>
  </si>
  <si>
    <t>Ф.F3r разд.2 стл.5 стр.128/Ф.F3r разд.2 стл.29 стр.128&gt;=1</t>
  </si>
  <si>
    <t>Ф.F3r разд.2 стл.5 стр.129/Ф.F3r разд.2 стл.29 стр.129&gt;=1</t>
  </si>
  <si>
    <t>Ф.F3r разд.2 стл.5 стр.13/Ф.F3r разд.2 стл.29 стр.13&gt;=1</t>
  </si>
  <si>
    <t>Ф.F3r разд.2 стл.5 стр.130/Ф.F3r разд.2 стл.29 стр.130&gt;=1</t>
  </si>
  <si>
    <t>Ф.F3r разд.2 стл.5 стр.131/Ф.F3r разд.2 стл.29 стр.131&gt;=1</t>
  </si>
  <si>
    <t>Ф.F3r разд.2 стл.5 стр.132/Ф.F3r разд.2 стл.29 стр.132&gt;=1</t>
  </si>
  <si>
    <t>Ф.F3r разд.2 стл.5 стр.133/Ф.F3r разд.2 стл.29 стр.133&gt;=1</t>
  </si>
  <si>
    <t>Ф.F3r разд.2 стл.5 стр.134/Ф.F3r разд.2 стл.29 стр.134&gt;=1</t>
  </si>
  <si>
    <t>Ф.F3r разд.2 стл.5 стр.135/Ф.F3r разд.2 стл.29 стр.135&gt;=1</t>
  </si>
  <si>
    <t>Ф.F3r разд.2 стл.5 стр.136/Ф.F3r разд.2 стл.29 стр.136&gt;=1</t>
  </si>
  <si>
    <t>Ф.F3r разд.2 стл.5 стр.137/Ф.F3r разд.2 стл.29 стр.137&gt;=1</t>
  </si>
  <si>
    <t>Ф.F3r разд.2 стл.5 стр.138/Ф.F3r разд.2 стл.29 стр.138&gt;=1</t>
  </si>
  <si>
    <t>Ф.F3r разд.2 стл.5 стр.139/Ф.F3r разд.2 стл.29 стр.139&gt;=1</t>
  </si>
  <si>
    <t>Ф.F3r разд.2 стл.5 стр.14/Ф.F3r разд.2 стл.29 стр.14&gt;=1</t>
  </si>
  <si>
    <t>Ф.F3r разд.2 стл.5 стр.140/Ф.F3r разд.2 стл.29 стр.140&gt;=1</t>
  </si>
  <si>
    <t>Ф.F3r разд.2 стл.5 стр.141/Ф.F3r разд.2 стл.29 стр.141&gt;=1</t>
  </si>
  <si>
    <t>Ф.F3r разд.2 стл.5 стр.142/Ф.F3r разд.2 стл.29 стр.142&gt;=1</t>
  </si>
  <si>
    <t>Ф.F3r разд.2 стл.5 стр.143/Ф.F3r разд.2 стл.29 стр.143&gt;=1</t>
  </si>
  <si>
    <t>Ф.F3r разд.2 стл.5 стр.144/Ф.F3r разд.2 стл.29 стр.144&gt;=1</t>
  </si>
  <si>
    <t>Ф.F3r разд.2 стл.5 стр.145/Ф.F3r разд.2 стл.29 стр.145&gt;=1</t>
  </si>
  <si>
    <t>Ф.F3r разд.2 стл.5 стр.146/Ф.F3r разд.2 стл.29 стр.146&gt;=1</t>
  </si>
  <si>
    <t>Ф.F3r разд.2 стл.5 стр.147/Ф.F3r разд.2 стл.29 стр.147&gt;=1</t>
  </si>
  <si>
    <t>Ф.F3r разд.2 стл.5 стр.148/Ф.F3r разд.2 стл.29 стр.148&gt;=1</t>
  </si>
  <si>
    <t>Ф.F3r разд.2 стл.5 стр.149/Ф.F3r разд.2 стл.29 стр.149&gt;=1</t>
  </si>
  <si>
    <t>Ф.F3r разд.2 стл.5 стр.15/Ф.F3r разд.2 стл.29 стр.15&gt;=1</t>
  </si>
  <si>
    <t>Ф.F3r разд.2 стл.5 стр.150/Ф.F3r разд.2 стл.29 стр.150&gt;=1</t>
  </si>
  <si>
    <t>Ф.F3r разд.2 стл.5 стр.151/Ф.F3r разд.2 стл.29 стр.151&gt;=1</t>
  </si>
  <si>
    <t>Ф.F3r разд.2 стл.5 стр.152/Ф.F3r разд.2 стл.29 стр.152&gt;=1</t>
  </si>
  <si>
    <t>Ф.F3r разд.2 стл.5 стр.153/Ф.F3r разд.2 стл.29 стр.153&gt;=1</t>
  </si>
  <si>
    <t>Ф.F3r разд.2 стл.5 стр.154/Ф.F3r разд.2 стл.29 стр.154&gt;=1</t>
  </si>
  <si>
    <t>Ф.F3r разд.2 стл.5 стр.155/Ф.F3r разд.2 стл.29 стр.155&gt;=1</t>
  </si>
  <si>
    <t>Ф.F3r разд.2 стл.5 стр.156/Ф.F3r разд.2 стл.29 стр.156&gt;=1</t>
  </si>
  <si>
    <t>Ф.F3r разд.2 стл.5 стр.157/Ф.F3r разд.2 стл.29 стр.157&gt;=1</t>
  </si>
  <si>
    <t>Ф.F3r разд.2 стл.5 стр.158/Ф.F3r разд.2 стл.29 стр.158&gt;=1</t>
  </si>
  <si>
    <t>Ф.F3r разд.2 стл.5 стр.159/Ф.F3r разд.2 стл.29 стр.159&gt;=1</t>
  </si>
  <si>
    <t>Ф.F3r разд.2 стл.5 стр.16/Ф.F3r разд.2 стл.29 стр.16&gt;=1</t>
  </si>
  <si>
    <t>Ф.F3r разд.2 стл.5 стр.160/Ф.F3r разд.2 стл.29 стр.160&gt;=1</t>
  </si>
  <si>
    <t>Ф.F3r разд.2 стл.5 стр.161/Ф.F3r разд.2 стл.29 стр.161&gt;=1</t>
  </si>
  <si>
    <t>Ф.F3r разд.2 стл.5 стр.162/Ф.F3r разд.2 стл.29 стр.162&gt;=1</t>
  </si>
  <si>
    <t>Ф.F3r разд.2 стл.5 стр.163/Ф.F3r разд.2 стл.29 стр.163&gt;=1</t>
  </si>
  <si>
    <t>Ф.F3r разд.2 стл.5 стр.164/Ф.F3r разд.2 стл.29 стр.164&gt;=1</t>
  </si>
  <si>
    <t>Ф.F3r разд.2 стл.5 стр.165/Ф.F3r разд.2 стл.29 стр.165&gt;=1</t>
  </si>
  <si>
    <t>Ф.F3r разд.2 стл.5 стр.166/Ф.F3r разд.2 стл.29 стр.166&gt;=1</t>
  </si>
  <si>
    <t>Ф.F3r разд.2 стл.5 стр.167/Ф.F3r разд.2 стл.29 стр.167&gt;=1</t>
  </si>
  <si>
    <t>Ф.F3r разд.2 стл.5 стр.168/Ф.F3r разд.2 стл.29 стр.168&gt;=1</t>
  </si>
  <si>
    <t>Ф.F3r разд.2 стл.5 стр.169/Ф.F3r разд.2 стл.29 стр.169&gt;=1</t>
  </si>
  <si>
    <t>Ф.F3r разд.2 стл.5 стр.17/Ф.F3r разд.2 стл.29 стр.17&gt;=1</t>
  </si>
  <si>
    <t>Ф.F3r разд.2 стл.5 стр.170/Ф.F3r разд.2 стл.29 стр.170&gt;=1</t>
  </si>
  <si>
    <t>Ф.F3r разд.2 стл.5 стр.171/Ф.F3r разд.2 стл.29 стр.171&gt;=1</t>
  </si>
  <si>
    <t>Ф.F3r разд.2 стл.5 стр.172/Ф.F3r разд.2 стл.29 стр.172&gt;=1</t>
  </si>
  <si>
    <t>Ф.F3r разд.2 стл.5 стр.173/Ф.F3r разд.2 стл.29 стр.173&gt;=1</t>
  </si>
  <si>
    <t>Ф.F3r разд.2 стл.5 стр.174/Ф.F3r разд.2 стл.29 стр.174&gt;=1</t>
  </si>
  <si>
    <t>Ф.F3r разд.2 стл.5 стр.175/Ф.F3r разд.2 стл.29 стр.175&gt;=1</t>
  </si>
  <si>
    <t>Ф.F3r разд.2 стл.5 стр.176/Ф.F3r разд.2 стл.29 стр.176&gt;=1</t>
  </si>
  <si>
    <t>Ф.F3r разд.2 стл.5 стр.177/Ф.F3r разд.2 стл.29 стр.177&gt;=1</t>
  </si>
  <si>
    <t>Ф.F3r разд.2 стл.5 стр.178/Ф.F3r разд.2 стл.29 стр.178&gt;=1</t>
  </si>
  <si>
    <t>Ф.F3r разд.2 стл.5 стр.179/Ф.F3r разд.2 стл.29 стр.179&gt;=1</t>
  </si>
  <si>
    <t>Ф.F3r разд.2 стл.5 стр.18/Ф.F3r разд.2 стл.29 стр.18&gt;=1</t>
  </si>
  <si>
    <t>Ф.F3r разд.2 стл.5 стр.180/Ф.F3r разд.2 стл.29 стр.180&gt;=1</t>
  </si>
  <si>
    <t>Ф.F3r разд.2 стл.5 стр.181/Ф.F3r разд.2 стл.29 стр.181&gt;=1</t>
  </si>
  <si>
    <t>Ф.F3r разд.2 стл.5 стр.182/Ф.F3r разд.2 стл.29 стр.182&gt;=1</t>
  </si>
  <si>
    <t>Ф.F3r разд.2 стл.5 стр.183/Ф.F3r разд.2 стл.29 стр.183&gt;=1</t>
  </si>
  <si>
    <t>Ф.F3r разд.2 стл.5 стр.184/Ф.F3r разд.2 стл.29 стр.184&gt;=1</t>
  </si>
  <si>
    <t>Ф.F3r разд.2 стл.5 стр.185/Ф.F3r разд.2 стл.29 стр.185&gt;=1</t>
  </si>
  <si>
    <t>Ф.F3r разд.2 стл.5 стр.186/Ф.F3r разд.2 стл.29 стр.186&gt;=1</t>
  </si>
  <si>
    <t>Ф.F3r разд.2 стл.5 стр.187/Ф.F3r разд.2 стл.29 стр.187&gt;=1</t>
  </si>
  <si>
    <t>Ф.F3r разд.2 стл.5 стр.188/Ф.F3r разд.2 стл.29 стр.188&gt;=1</t>
  </si>
  <si>
    <t>Ф.F3r разд.2 стл.5 стр.189/Ф.F3r разд.2 стл.29 стр.189&gt;=1</t>
  </si>
  <si>
    <t>Ф.F3r разд.2 стл.5 стр.19/Ф.F3r разд.2 стл.29 стр.19&gt;=1</t>
  </si>
  <si>
    <t>Ф.F3r разд.2 стл.5 стр.190/Ф.F3r разд.2 стл.29 стр.190&gt;=1</t>
  </si>
  <si>
    <t>Ф.F3r разд.2 стл.5 стр.191/Ф.F3r разд.2 стл.29 стр.191&gt;=1</t>
  </si>
  <si>
    <t>Ф.F3r разд.2 стл.5 стр.192/Ф.F3r разд.2 стл.29 стр.192&gt;=1</t>
  </si>
  <si>
    <t>Ф.F3r разд.2 стл.5 стр.193/Ф.F3r разд.2 стл.29 стр.193&gt;=1</t>
  </si>
  <si>
    <t>Ф.F3r разд.2 стл.5 стр.194/Ф.F3r разд.2 стл.29 стр.194&gt;=1</t>
  </si>
  <si>
    <t>Ф.F3r разд.2 стл.5 стр.195/Ф.F3r разд.2 стл.29 стр.195&gt;=1</t>
  </si>
  <si>
    <t>Ф.F3r разд.2 стл.5 стр.196/Ф.F3r разд.2 стл.29 стр.196&gt;=1</t>
  </si>
  <si>
    <t>Ф.F3r разд.2 стл.5 стр.197/Ф.F3r разд.2 стл.29 стр.197&gt;=1</t>
  </si>
  <si>
    <t>Ф.F3r разд.2 стл.5 стр.198/Ф.F3r разд.2 стл.29 стр.198&gt;=1</t>
  </si>
  <si>
    <t>Ф.F3r разд.2 стл.5 стр.199/Ф.F3r разд.2 стл.29 стр.199&gt;=1</t>
  </si>
  <si>
    <t>Ф.F3r разд.2 стл.5 стр.2/Ф.F3r разд.2 стл.29 стр.2&gt;=1</t>
  </si>
  <si>
    <t>Ф.F3r разд.2 стл.5 стр.20/Ф.F3r разд.2 стл.29 стр.20&gt;=1</t>
  </si>
  <si>
    <t>Ф.F3r разд.2 стл.5 стр.200/Ф.F3r разд.2 стл.29 стр.200&gt;=1</t>
  </si>
  <si>
    <t>Ф.F3r разд.2 стл.5 стр.201/Ф.F3r разд.2 стл.29 стр.201&gt;=1</t>
  </si>
  <si>
    <t>Ф.F3r разд.2 стл.5 стр.202/Ф.F3r разд.2 стл.29 стр.202&gt;=1</t>
  </si>
  <si>
    <t>Ф.F3r разд.2 стл.5 стр.203/Ф.F3r разд.2 стл.29 стр.203&gt;=1</t>
  </si>
  <si>
    <t>Ф.F3r разд.2 стл.5 стр.204/Ф.F3r разд.2 стл.29 стр.204&gt;=1</t>
  </si>
  <si>
    <t>Ф.F3r разд.2 стл.5 стр.205/Ф.F3r разд.2 стл.29 стр.205&gt;=1</t>
  </si>
  <si>
    <t>Ф.F3r разд.2 стл.5 стр.206/Ф.F3r разд.2 стл.29 стр.206&gt;=1</t>
  </si>
  <si>
    <t>Ф.F3r разд.2 стл.5 стр.207/Ф.F3r разд.2 стл.29 стр.207&gt;=1</t>
  </si>
  <si>
    <t>Ф.F3r разд.2 стл.5 стр.208/Ф.F3r разд.2 стл.29 стр.208&gt;=1</t>
  </si>
  <si>
    <t>Ф.F3r разд.2 стл.5 стр.209/Ф.F3r разд.2 стл.29 стр.209&gt;=1</t>
  </si>
  <si>
    <t>Ф.F3r разд.2 стл.5 стр.21/Ф.F3r разд.2 стл.29 стр.21&gt;=1</t>
  </si>
  <si>
    <t>Ф.F3r разд.2 стл.5 стр.210/Ф.F3r разд.2 стл.29 стр.210&gt;=1</t>
  </si>
  <si>
    <t>Ф.F3r разд.2 стл.5 стр.211/Ф.F3r разд.2 стл.29 стр.211&gt;=1</t>
  </si>
  <si>
    <t>Ф.F3r разд.2 стл.5 стр.212/Ф.F3r разд.2 стл.29 стр.212&gt;=1</t>
  </si>
  <si>
    <t>Ф.F3r разд.2 стл.5 стр.213/Ф.F3r разд.2 стл.29 стр.213&gt;=1</t>
  </si>
  <si>
    <t>Ф.F3r разд.2 стл.5 стр.214/Ф.F3r разд.2 стл.29 стр.214&gt;=1</t>
  </si>
  <si>
    <t>Ф.F3r разд.2 стл.5 стр.215/Ф.F3r разд.2 стл.29 стр.215&gt;=1</t>
  </si>
  <si>
    <t>Ф.F3r разд.2 стл.5 стр.216/Ф.F3r разд.2 стл.29 стр.216&gt;=1</t>
  </si>
  <si>
    <t>Ф.F3r разд.2 стл.5 стр.217/Ф.F3r разд.2 стл.29 стр.217&gt;=1</t>
  </si>
  <si>
    <t>Ф.F3r разд.2 стл.5 стр.218/Ф.F3r разд.2 стл.29 стр.218&gt;=1</t>
  </si>
  <si>
    <t>Ф.F3r разд.2 стл.5 стр.219/Ф.F3r разд.2 стл.29 стр.219&gt;=1</t>
  </si>
  <si>
    <t>Ф.F3r разд.2 стл.5 стр.22/Ф.F3r разд.2 стл.29 стр.22&gt;=1</t>
  </si>
  <si>
    <t>Ф.F3r разд.2 стл.5 стр.220/Ф.F3r разд.2 стл.29 стр.220&gt;=1</t>
  </si>
  <si>
    <t>Ф.F3r разд.2 стл.5 стр.221/Ф.F3r разд.2 стл.29 стр.221&gt;=1</t>
  </si>
  <si>
    <t>Ф.F3r разд.2 стл.5 стр.222/Ф.F3r разд.2 стл.29 стр.222&gt;=1</t>
  </si>
  <si>
    <t>Ф.F3r разд.2 стл.5 стр.223/Ф.F3r разд.2 стл.29 стр.223&gt;=1</t>
  </si>
  <si>
    <t>Ф.F3r разд.2 стл.5 стр.224/Ф.F3r разд.2 стл.29 стр.224&gt;=1</t>
  </si>
  <si>
    <t>Ф.F3r разд.2 стл.5 стр.225/Ф.F3r разд.2 стл.29 стр.225&gt;=1</t>
  </si>
  <si>
    <t>Ф.F3r разд.2 стл.5 стр.226/Ф.F3r разд.2 стл.29 стр.226&gt;=1</t>
  </si>
  <si>
    <t>Ф.F3r разд.2 стл.5 стр.227/Ф.F3r разд.2 стл.29 стр.227&gt;=1</t>
  </si>
  <si>
    <t>Ф.F3r разд.2 стл.5 стр.228/Ф.F3r разд.2 стл.29 стр.228&gt;=1</t>
  </si>
  <si>
    <t>Ф.F3r разд.2 стл.5 стр.229/Ф.F3r разд.2 стл.29 стр.229&gt;=1</t>
  </si>
  <si>
    <t>Ф.F3r разд.2 стл.5 стр.23/Ф.F3r разд.2 стл.29 стр.23&gt;=1</t>
  </si>
  <si>
    <t>Ф.F3r разд.2 стл.5 стр.230/Ф.F3r разд.2 стл.29 стр.230&gt;=1</t>
  </si>
  <si>
    <t>Ф.F3r разд.2 стл.5 стр.231/Ф.F3r разд.2 стл.29 стр.231&gt;=1</t>
  </si>
  <si>
    <t>Ф.F3r разд.2 стл.5 стр.232/Ф.F3r разд.2 стл.29 стр.232&gt;=1</t>
  </si>
  <si>
    <t>Ф.F3r разд.2 стл.5 стр.233/Ф.F3r разд.2 стл.29 стр.233&gt;=1</t>
  </si>
  <si>
    <t>Ф.F3r разд.2 стл.5 стр.234/Ф.F3r разд.2 стл.29 стр.234&gt;=1</t>
  </si>
  <si>
    <t>Ф.F3r разд.2 стл.5 стр.235/Ф.F3r разд.2 стл.29 стр.235&gt;=1</t>
  </si>
  <si>
    <t>Ф.F3r разд.2 стл.5 стр.236/Ф.F3r разд.2 стл.29 стр.236&gt;=1</t>
  </si>
  <si>
    <t>Ф.F3r разд.2 стл.5 стр.237/Ф.F3r разд.2 стл.29 стр.237&gt;=1</t>
  </si>
  <si>
    <t>Ф.F3r разд.2 стл.5 стр.24/Ф.F3r разд.2 стл.29 стр.24&gt;=1</t>
  </si>
  <si>
    <t>Ф.F3r разд.2 стл.5 стр.25/Ф.F3r разд.2 стл.29 стр.25&gt;=1</t>
  </si>
  <si>
    <t>Ф.F3r разд.2 стл.5 стр.26/Ф.F3r разд.2 стл.29 стр.26&gt;=1</t>
  </si>
  <si>
    <t>Ф.F3r разд.2 стл.5 стр.27/Ф.F3r разд.2 стл.29 стр.27&gt;=1</t>
  </si>
  <si>
    <t>Ф.F3r разд.2 стл.5 стр.28/Ф.F3r разд.2 стл.29 стр.28&gt;=1</t>
  </si>
  <si>
    <t>Ф.F3r разд.2 стл.5 стр.29/Ф.F3r разд.2 стл.29 стр.29&gt;=1</t>
  </si>
  <si>
    <t>Ф.F3r разд.2 стл.5 стр.3/Ф.F3r разд.2 стл.29 стр.3&gt;=1</t>
  </si>
  <si>
    <t>Ф.F3r разд.2 стл.5 стр.30/Ф.F3r разд.2 стл.29 стр.30&gt;=1</t>
  </si>
  <si>
    <t>Ф.F3r разд.2 стл.5 стр.31/Ф.F3r разд.2 стл.29 стр.31&gt;=1</t>
  </si>
  <si>
    <t>Ф.F3r разд.2 стл.5 стр.32/Ф.F3r разд.2 стл.29 стр.32&gt;=1</t>
  </si>
  <si>
    <t>Ф.F3r разд.2 стл.5 стр.33/Ф.F3r разд.2 стл.29 стр.33&gt;=1</t>
  </si>
  <si>
    <t>Ф.F3r разд.2 стл.5 стр.34/Ф.F3r разд.2 стл.29 стр.34&gt;=1</t>
  </si>
  <si>
    <t>Ф.F3r разд.2 стл.5 стр.35/Ф.F3r разд.2 стл.29 стр.35&gt;=1</t>
  </si>
  <si>
    <t>Ф.F3r разд.2 стл.5 стр.36/Ф.F3r разд.2 стл.29 стр.36&gt;=1</t>
  </si>
  <si>
    <t>Ф.F3r разд.2 стл.5 стр.37/Ф.F3r разд.2 стл.29 стр.37&gt;=1</t>
  </si>
  <si>
    <t>Ф.F3r разд.2 стл.5 стр.38/Ф.F3r разд.2 стл.29 стр.38&gt;=1</t>
  </si>
  <si>
    <t>Ф.F3r разд.2 стл.5 стр.39/Ф.F3r разд.2 стл.29 стр.39&gt;=1</t>
  </si>
  <si>
    <t>Ф.F3r разд.2 стл.5 стр.4/Ф.F3r разд.2 стл.29 стр.4&gt;=1</t>
  </si>
  <si>
    <t>Ф.F3r разд.2 стл.5 стр.40/Ф.F3r разд.2 стл.29 стр.40&gt;=1</t>
  </si>
  <si>
    <t>Ф.F3r разд.2 стл.5 стр.41/Ф.F3r разд.2 стл.29 стр.41&gt;=1</t>
  </si>
  <si>
    <t>Ф.F3r разд.2 стл.5 стр.42/Ф.F3r разд.2 стл.29 стр.42&gt;=1</t>
  </si>
  <si>
    <t>Ф.F3r разд.2 стл.5 стр.43/Ф.F3r разд.2 стл.29 стр.43&gt;=1</t>
  </si>
  <si>
    <t>Ф.F3r разд.2 стл.5 стр.44/Ф.F3r разд.2 стл.29 стр.44&gt;=1</t>
  </si>
  <si>
    <t>Ф.F3r разд.2 стл.5 стр.45/Ф.F3r разд.2 стл.29 стр.45&gt;=1</t>
  </si>
  <si>
    <t>Ф.F3r разд.2 стл.5 стр.46/Ф.F3r разд.2 стл.29 стр.46&gt;=1</t>
  </si>
  <si>
    <t>Ф.F3r разд.2 стл.5 стр.47/Ф.F3r разд.2 стл.29 стр.47&gt;=1</t>
  </si>
  <si>
    <t>Ф.F3r разд.2 стл.5 стр.48/Ф.F3r разд.2 стл.29 стр.48&gt;=1</t>
  </si>
  <si>
    <t>Ф.F3r разд.2 стл.5 стр.49/Ф.F3r разд.2 стл.29 стр.49&gt;=1</t>
  </si>
  <si>
    <t>Ф.F3r разд.2 стл.5 стр.5/Ф.F3r разд.2 стл.29 стр.5&gt;=1</t>
  </si>
  <si>
    <t>Ф.F3r разд.2 стл.5 стр.50/Ф.F3r разд.2 стл.29 стр.50&gt;=1</t>
  </si>
  <si>
    <t>Ф.F3r разд.2 стл.5 стр.51/Ф.F3r разд.2 стл.29 стр.51&gt;=1</t>
  </si>
  <si>
    <t>Ф.F3r разд.2 стл.5 стр.52/Ф.F3r разд.2 стл.29 стр.52&gt;=1</t>
  </si>
  <si>
    <t>Ф.F3r разд.2 стл.5 стр.53/Ф.F3r разд.2 стл.29 стр.53&gt;=1</t>
  </si>
  <si>
    <t>Ф.F3r разд.2 стл.5 стр.54/Ф.F3r разд.2 стл.29 стр.54&gt;=1</t>
  </si>
  <si>
    <t>Ф.F3r разд.2 стл.5 стр.55/Ф.F3r разд.2 стл.29 стр.55&gt;=1</t>
  </si>
  <si>
    <t>Ф.F3r разд.2 стл.5 стр.56/Ф.F3r разд.2 стл.29 стр.56&gt;=1</t>
  </si>
  <si>
    <t>Ф.F3r разд.2 стл.5 стр.57/Ф.F3r разд.2 стл.29 стр.57&gt;=1</t>
  </si>
  <si>
    <t>Ф.F3r разд.2 стл.5 стр.58/Ф.F3r разд.2 стл.29 стр.58&gt;=1</t>
  </si>
  <si>
    <t>Ф.F3r разд.2 стл.5 стр.59/Ф.F3r разд.2 стл.29 стр.59&gt;=1</t>
  </si>
  <si>
    <t>Ф.F3r разд.2 стл.5 стр.6/Ф.F3r разд.2 стл.29 стр.6&gt;=1</t>
  </si>
  <si>
    <t>Ф.F3r разд.2 стл.5 стр.60/Ф.F3r разд.2 стл.29 стр.60&gt;=1</t>
  </si>
  <si>
    <t>Ф.F3r разд.2 стл.5 стр.61/Ф.F3r разд.2 стл.29 стр.61&gt;=1</t>
  </si>
  <si>
    <t>Ф.F3r разд.2 стл.5 стр.62/Ф.F3r разд.2 стл.29 стр.62&gt;=1</t>
  </si>
  <si>
    <t>Ф.F3r разд.2 стл.5 стр.63/Ф.F3r разд.2 стл.29 стр.63&gt;=1</t>
  </si>
  <si>
    <t>Ф.F3r разд.2 стл.5 стр.64/Ф.F3r разд.2 стл.29 стр.64&gt;=1</t>
  </si>
  <si>
    <t>Ф.F3r разд.2 стл.5 стр.65/Ф.F3r разд.2 стл.29 стр.65&gt;=1</t>
  </si>
  <si>
    <t>Ф.F3r разд.2 стл.5 стр.66/Ф.F3r разд.2 стл.29 стр.66&gt;=1</t>
  </si>
  <si>
    <t>Ф.F3r разд.2 стл.5 стр.67/Ф.F3r разд.2 стл.29 стр.67&gt;=1</t>
  </si>
  <si>
    <t>Ф.F3r разд.2 стл.5 стр.68/Ф.F3r разд.2 стл.29 стр.68&gt;=1</t>
  </si>
  <si>
    <t>Ф.F3r разд.2 стл.5 стр.69/Ф.F3r разд.2 стл.29 стр.69&gt;=1</t>
  </si>
  <si>
    <t>Ф.F3r разд.2 стл.5 стр.7/Ф.F3r разд.2 стл.29 стр.7&gt;=1</t>
  </si>
  <si>
    <t>Ф.F3r разд.2 стл.5 стр.70/Ф.F3r разд.2 стл.29 стр.70&gt;=1</t>
  </si>
  <si>
    <t>Ф.F3r разд.2 стл.5 стр.71/Ф.F3r разд.2 стл.29 стр.71&gt;=1</t>
  </si>
  <si>
    <t>Ф.F3r разд.2 стл.5 стр.72/Ф.F3r разд.2 стл.29 стр.72&gt;=1</t>
  </si>
  <si>
    <t>Ф.F3r разд.2 стл.5 стр.73/Ф.F3r разд.2 стл.29 стр.73&gt;=1</t>
  </si>
  <si>
    <t>Ф.F3r разд.2 стл.5 стр.74/Ф.F3r разд.2 стл.29 стр.74&gt;=1</t>
  </si>
  <si>
    <t>Ф.F3r разд.2 стл.5 стр.75/Ф.F3r разд.2 стл.29 стр.75&gt;=1</t>
  </si>
  <si>
    <t>Ф.F3r разд.2 стл.5 стр.76/Ф.F3r разд.2 стл.29 стр.76&gt;=1</t>
  </si>
  <si>
    <t>Ф.F3r разд.2 стл.5 стр.77/Ф.F3r разд.2 стл.29 стр.77&gt;=1</t>
  </si>
  <si>
    <t>Ф.F3r разд.2 стл.5 стр.78/Ф.F3r разд.2 стл.29 стр.78&gt;=1</t>
  </si>
  <si>
    <t>Ф.F3r разд.2 стл.5 стр.79/Ф.F3r разд.2 стл.29 стр.79&gt;=1</t>
  </si>
  <si>
    <t>Ф.F3r разд.2 стл.5 стр.8/Ф.F3r разд.2 стл.29 стр.8&gt;=1</t>
  </si>
  <si>
    <t>Ф.F3r разд.2 стл.5 стр.80/Ф.F3r разд.2 стл.29 стр.80&gt;=1</t>
  </si>
  <si>
    <t>Ф.F3r разд.2 стл.5 стр.81/Ф.F3r разд.2 стл.29 стр.81&gt;=1</t>
  </si>
  <si>
    <t>Ф.F3r разд.2 стл.5 стр.82/Ф.F3r разд.2 стл.29 стр.82&gt;=1</t>
  </si>
  <si>
    <t>Ф.F3r разд.2 стл.5 стр.83/Ф.F3r разд.2 стл.29 стр.83&gt;=1</t>
  </si>
  <si>
    <t>Ф.F3r разд.2 стл.5 стр.84/Ф.F3r разд.2 стл.29 стр.84&gt;=1</t>
  </si>
  <si>
    <t>Ф.F3r разд.2 стл.5 стр.85/Ф.F3r разд.2 стл.29 стр.85&gt;=1</t>
  </si>
  <si>
    <t>Ф.F3r разд.2 стл.5 стр.86/Ф.F3r разд.2 стл.29 стр.86&gt;=1</t>
  </si>
  <si>
    <t>Ф.F3r разд.2 стл.5 стр.87/Ф.F3r разд.2 стл.29 стр.87&gt;=1</t>
  </si>
  <si>
    <t>Ф.F3r разд.2 стл.5 стр.88/Ф.F3r разд.2 стл.29 стр.88&gt;=1</t>
  </si>
  <si>
    <t>Ф.F3r разд.2 стл.5 стр.89/Ф.F3r разд.2 стл.29 стр.89&gt;=1</t>
  </si>
  <si>
    <t>Ф.F3r разд.2 стл.5 стр.9/Ф.F3r разд.2 стл.29 стр.9&gt;=1</t>
  </si>
  <si>
    <t>Ф.F3r разд.2 стл.5 стр.90/Ф.F3r разд.2 стл.29 стр.90&gt;=1</t>
  </si>
  <si>
    <t>Ф.F3r разд.2 стл.5 стр.91/Ф.F3r разд.2 стл.29 стр.91&gt;=1</t>
  </si>
  <si>
    <t>Ф.F3r разд.2 стл.5 стр.92/Ф.F3r разд.2 стл.29 стр.92&gt;=1</t>
  </si>
  <si>
    <t>Ф.F3r разд.2 стл.5 стр.93/Ф.F3r разд.2 стл.29 стр.93&gt;=1</t>
  </si>
  <si>
    <t>Ф.F3r разд.2 стл.5 стр.94/Ф.F3r разд.2 стл.29 стр.94&gt;=1</t>
  </si>
  <si>
    <t>Ф.F3r разд.2 стл.5 стр.95/Ф.F3r разд.2 стл.29 стр.95&gt;=1</t>
  </si>
  <si>
    <t>Ф.F3r разд.2 стл.5 стр.96/Ф.F3r разд.2 стл.29 стр.96&gt;=1</t>
  </si>
  <si>
    <t>Ф.F3r разд.2 стл.5 стр.97/Ф.F3r разд.2 стл.29 стр.97&gt;=1</t>
  </si>
  <si>
    <t>Ф.F3r разд.2 стл.5 стр.98/Ф.F3r разд.2 стл.29 стр.98&gt;=1</t>
  </si>
  <si>
    <t>Ф.F3r разд.2 стл.5 стр.99/Ф.F3r разд.2 стл.29 стр.99&gt;=1</t>
  </si>
  <si>
    <t>Ф.F3r разд.2 стл.5 стр.1/Ф.F3r разд.2 стл.6 стр.1&gt;1</t>
  </si>
  <si>
    <t>26.11.2019</t>
  </si>
  <si>
    <t>Ф.F3r разд.2 стл.5 стр.10/Ф.F3r разд.2 стл.6 стр.10&gt;1</t>
  </si>
  <si>
    <t>Ф.F3r разд.2 стл.5 стр.100/Ф.F3r разд.2 стл.6 стр.100&gt;1</t>
  </si>
  <si>
    <t>Ф.F3r разд.2 стл.5 стр.101/Ф.F3r разд.2 стл.6 стр.101&gt;1</t>
  </si>
  <si>
    <t>Ф.F3r разд.2 стл.5 стр.102/Ф.F3r разд.2 стл.6 стр.102&gt;1</t>
  </si>
  <si>
    <t>Ф.F3r разд.2 стл.5 стр.103/Ф.F3r разд.2 стл.6 стр.103&gt;1</t>
  </si>
  <si>
    <t>Ф.F3r разд.2 стл.5 стр.104/Ф.F3r разд.2 стл.6 стр.104&gt;1</t>
  </si>
  <si>
    <t>Ф.F3r разд.2 стл.5 стр.105/Ф.F3r разд.2 стл.6 стр.105&gt;1</t>
  </si>
  <si>
    <t>Ф.F3r разд.2 стл.5 стр.106/Ф.F3r разд.2 стл.6 стр.106&gt;1</t>
  </si>
  <si>
    <t>Ф.F3r разд.2 стл.5 стр.107/Ф.F3r разд.2 стл.6 стр.107&gt;1</t>
  </si>
  <si>
    <t>Ф.F3r разд.2 стл.5 стр.108/Ф.F3r разд.2 стл.6 стр.108&gt;1</t>
  </si>
  <si>
    <t>Ф.F3r разд.2 стл.5 стр.109/Ф.F3r разд.2 стл.6 стр.109&gt;1</t>
  </si>
  <si>
    <t>Ф.F3r разд.2 стл.5 стр.11/Ф.F3r разд.2 стл.6 стр.11&gt;1</t>
  </si>
  <si>
    <t>Ф.F3r разд.2 стл.5 стр.110/Ф.F3r разд.2 стл.6 стр.110&gt;1</t>
  </si>
  <si>
    <t>Ф.F3r разд.2 стл.5 стр.111/Ф.F3r разд.2 стл.6 стр.111&gt;1</t>
  </si>
  <si>
    <t>Ф.F3r разд.2 стл.5 стр.112/Ф.F3r разд.2 стл.6 стр.112&gt;1</t>
  </si>
  <si>
    <t>Ф.F3r разд.2 стл.5 стр.113/Ф.F3r разд.2 стл.6 стр.113&gt;1</t>
  </si>
  <si>
    <t>Ф.F3r разд.2 стл.5 стр.114/Ф.F3r разд.2 стл.6 стр.114&gt;1</t>
  </si>
  <si>
    <t>Ф.F3r разд.2 стл.5 стр.115/Ф.F3r разд.2 стл.6 стр.115&gt;1</t>
  </si>
  <si>
    <t>Ф.F3r разд.2 стл.5 стр.116/Ф.F3r разд.2 стл.6 стр.116&gt;1</t>
  </si>
  <si>
    <t>Ф.F3r разд.2 стл.5 стр.117/Ф.F3r разд.2 стл.6 стр.117&gt;1</t>
  </si>
  <si>
    <t>Ф.F3r разд.2 стл.5 стр.118/Ф.F3r разд.2 стл.6 стр.118&gt;1</t>
  </si>
  <si>
    <t>Ф.F3r разд.2 стл.5 стр.119/Ф.F3r разд.2 стл.6 стр.119&gt;1</t>
  </si>
  <si>
    <t>Ф.F3r разд.2 стл.5 стр.12/Ф.F3r разд.2 стл.6 стр.12&gt;1</t>
  </si>
  <si>
    <t>Ф.F3r разд.2 стл.5 стр.120/Ф.F3r разд.2 стл.6 стр.120&gt;1</t>
  </si>
  <si>
    <t>Ф.F3r разд.2 стл.5 стр.121/Ф.F3r разд.2 стл.6 стр.121&gt;1</t>
  </si>
  <si>
    <t>Ф.F3r разд.2 стл.5 стр.122/Ф.F3r разд.2 стл.6 стр.122&gt;1</t>
  </si>
  <si>
    <t>Ф.F3r разд.2 стл.5 стр.123/Ф.F3r разд.2 стл.6 стр.123&gt;1</t>
  </si>
  <si>
    <t>Ф.F3r разд.2 стл.5 стр.124/Ф.F3r разд.2 стл.6 стр.124&gt;1</t>
  </si>
  <si>
    <t>Ф.F3r разд.2 стл.5 стр.125/Ф.F3r разд.2 стл.6 стр.125&gt;1</t>
  </si>
  <si>
    <t>Ф.F3r разд.2 стл.5 стр.126/Ф.F3r разд.2 стл.6 стр.126&gt;1</t>
  </si>
  <si>
    <t>Ф.F3r разд.2 стл.5 стр.127/Ф.F3r разд.2 стл.6 стр.127&gt;1</t>
  </si>
  <si>
    <t>Ф.F3r разд.2 стл.5 стр.128/Ф.F3r разд.2 стл.6 стр.128&gt;1</t>
  </si>
  <si>
    <t>Ф.F3r разд.2 стл.5 стр.129/Ф.F3r разд.2 стл.6 стр.129&gt;1</t>
  </si>
  <si>
    <t>Ф.F3r разд.2 стл.5 стр.13/Ф.F3r разд.2 стл.6 стр.13&gt;1</t>
  </si>
  <si>
    <t>Ф.F3r разд.2 стл.5 стр.130/Ф.F3r разд.2 стл.6 стр.130&gt;1</t>
  </si>
  <si>
    <t>Ф.F3r разд.2 стл.5 стр.131/Ф.F3r разд.2 стл.6 стр.131&gt;1</t>
  </si>
  <si>
    <t>Ф.F3r разд.2 стл.5 стр.132/Ф.F3r разд.2 стл.6 стр.132&gt;1</t>
  </si>
  <si>
    <t>Ф.F3r разд.2 стл.5 стр.133/Ф.F3r разд.2 стл.6 стр.133&gt;1</t>
  </si>
  <si>
    <t>Ф.F3r разд.2 стл.5 стр.134/Ф.F3r разд.2 стл.6 стр.134&gt;1</t>
  </si>
  <si>
    <t>Ф.F3r разд.2 стл.5 стр.135/Ф.F3r разд.2 стл.6 стр.135&gt;1</t>
  </si>
  <si>
    <t>Ф.F3r разд.2 стл.5 стр.136/Ф.F3r разд.2 стл.6 стр.136&gt;1</t>
  </si>
  <si>
    <t>Ф.F3r разд.2 стл.5 стр.137/Ф.F3r разд.2 стл.6 стр.137&gt;1</t>
  </si>
  <si>
    <t>Ф.F3r разд.2 стл.5 стр.138/Ф.F3r разд.2 стл.6 стр.138&gt;1</t>
  </si>
  <si>
    <t>Ф.F3r разд.2 стл.5 стр.139/Ф.F3r разд.2 стл.6 стр.139&gt;1</t>
  </si>
  <si>
    <t>Ф.F3r разд.2 стл.5 стр.14/Ф.F3r разд.2 стл.6 стр.14&gt;1</t>
  </si>
  <si>
    <t>Ф.F3r разд.2 стл.5 стр.140/Ф.F3r разд.2 стл.6 стр.140&gt;1</t>
  </si>
  <si>
    <t>Ф.F3r разд.2 стл.5 стр.141/Ф.F3r разд.2 стл.6 стр.141&gt;1</t>
  </si>
  <si>
    <t>Ф.F3r разд.2 стл.5 стр.142/Ф.F3r разд.2 стл.6 стр.142&gt;1</t>
  </si>
  <si>
    <t>Ф.F3r разд.2 стл.5 стр.143/Ф.F3r разд.2 стл.6 стр.143&gt;1</t>
  </si>
  <si>
    <t>Ф.F3r разд.2 стл.5 стр.144/Ф.F3r разд.2 стл.6 стр.144&gt;1</t>
  </si>
  <si>
    <t>Ф.F3r разд.2 стл.5 стр.145/Ф.F3r разд.2 стл.6 стр.145&gt;1</t>
  </si>
  <si>
    <t>Ф.F3r разд.2 стл.5 стр.146/Ф.F3r разд.2 стл.6 стр.146&gt;1</t>
  </si>
  <si>
    <t>Ф.F3r разд.2 стл.5 стр.147/Ф.F3r разд.2 стл.6 стр.147&gt;1</t>
  </si>
  <si>
    <t>Ф.F3r разд.2 стл.5 стр.148/Ф.F3r разд.2 стл.6 стр.148&gt;1</t>
  </si>
  <si>
    <t>Ф.F3r разд.2 стл.5 стр.149/Ф.F3r разд.2 стл.6 стр.149&gt;1</t>
  </si>
  <si>
    <t>Ф.F3r разд.2 стл.5 стр.15/Ф.F3r разд.2 стл.6 стр.15&gt;1</t>
  </si>
  <si>
    <t>Ф.F3r разд.2 стл.5 стр.150/Ф.F3r разд.2 стл.6 стр.150&gt;1</t>
  </si>
  <si>
    <t>Ф.F3r разд.2 стл.5 стр.151/Ф.F3r разд.2 стл.6 стр.151&gt;1</t>
  </si>
  <si>
    <t>Ф.F3r разд.2 стл.5 стр.152/Ф.F3r разд.2 стл.6 стр.152&gt;1</t>
  </si>
  <si>
    <t>Ф.F3r разд.2 стл.5 стр.153/Ф.F3r разд.2 стл.6 стр.153&gt;1</t>
  </si>
  <si>
    <t>Ф.F3r разд.2 стл.5 стр.154/Ф.F3r разд.2 стл.6 стр.154&gt;1</t>
  </si>
  <si>
    <t>Ф.F3r разд.2 стл.5 стр.155/Ф.F3r разд.2 стл.6 стр.155&gt;1</t>
  </si>
  <si>
    <t>Ф.F3r разд.2 стл.5 стр.156/Ф.F3r разд.2 стл.6 стр.156&gt;1</t>
  </si>
  <si>
    <t>Ф.F3r разд.2 стл.5 стр.157/Ф.F3r разд.2 стл.6 стр.157&gt;1</t>
  </si>
  <si>
    <t>Ф.F3r разд.2 стл.5 стр.158/Ф.F3r разд.2 стл.6 стр.158&gt;1</t>
  </si>
  <si>
    <t>Ф.F3r разд.2 стл.5 стр.159/Ф.F3r разд.2 стл.6 стр.159&gt;1</t>
  </si>
  <si>
    <t>Ф.F3r разд.2 стл.5 стр.16/Ф.F3r разд.2 стл.6 стр.16&gt;1</t>
  </si>
  <si>
    <t>Ф.F3r разд.2 стл.5 стр.160/Ф.F3r разд.2 стл.6 стр.160&gt;1</t>
  </si>
  <si>
    <t>Ф.F3r разд.2 стл.5 стр.161/Ф.F3r разд.2 стл.6 стр.161&gt;1</t>
  </si>
  <si>
    <t>Ф.F3r разд.2 стл.5 стр.162/Ф.F3r разд.2 стл.6 стр.162&gt;1</t>
  </si>
  <si>
    <t>Ф.F3r разд.2 стл.5 стр.163/Ф.F3r разд.2 стл.6 стр.163&gt;1</t>
  </si>
  <si>
    <t>Ф.F3r разд.2 стл.5 стр.164/Ф.F3r разд.2 стл.6 стр.164&gt;1</t>
  </si>
  <si>
    <t>Ф.F3r разд.2 стл.5 стр.165/Ф.F3r разд.2 стл.6 стр.165&gt;1</t>
  </si>
  <si>
    <t>Ф.F3r разд.2 стл.5 стр.166/Ф.F3r разд.2 стл.6 стр.166&gt;1</t>
  </si>
  <si>
    <t>Ф.F3r разд.2 стл.5 стр.167/Ф.F3r разд.2 стл.6 стр.167&gt;1</t>
  </si>
  <si>
    <t>Ф.F3r разд.2 стл.5 стр.168/Ф.F3r разд.2 стл.6 стр.168&gt;1</t>
  </si>
  <si>
    <t>Ф.F3r разд.2 стл.5 стр.169/Ф.F3r разд.2 стл.6 стр.169&gt;1</t>
  </si>
  <si>
    <t>Ф.F3r разд.2 стл.5 стр.17/Ф.F3r разд.2 стл.6 стр.17&gt;1</t>
  </si>
  <si>
    <t>Ф.F3r разд.2 стл.5 стр.170/Ф.F3r разд.2 стл.6 стр.170&gt;1</t>
  </si>
  <si>
    <t>Ф.F3r разд.2 стл.5 стр.171/Ф.F3r разд.2 стл.6 стр.171&gt;1</t>
  </si>
  <si>
    <t>Ф.F3r разд.2 стл.5 стр.172/Ф.F3r разд.2 стл.6 стр.172&gt;1</t>
  </si>
  <si>
    <t>Ф.F3r разд.2 стл.5 стр.173/Ф.F3r разд.2 стл.6 стр.173&gt;1</t>
  </si>
  <si>
    <t>Ф.F3r разд.2 стл.5 стр.174/Ф.F3r разд.2 стл.6 стр.174&gt;1</t>
  </si>
  <si>
    <t>Ф.F3r разд.2 стл.5 стр.175/Ф.F3r разд.2 стл.6 стр.175&gt;1</t>
  </si>
  <si>
    <t>Ф.F3r разд.2 стл.5 стр.176/Ф.F3r разд.2 стл.6 стр.176&gt;1</t>
  </si>
  <si>
    <t>Ф.F3r разд.2 стл.5 стр.177/Ф.F3r разд.2 стл.6 стр.177&gt;1</t>
  </si>
  <si>
    <t>Ф.F3r разд.2 стл.5 стр.178/Ф.F3r разд.2 стл.6 стр.178&gt;1</t>
  </si>
  <si>
    <t>Ф.F3r разд.2 стл.5 стр.179/Ф.F3r разд.2 стл.6 стр.179&gt;1</t>
  </si>
  <si>
    <t>Ф.F3r разд.2 стл.5 стр.18/Ф.F3r разд.2 стл.6 стр.18&gt;1</t>
  </si>
  <si>
    <t>Ф.F3r разд.2 стл.5 стр.180/Ф.F3r разд.2 стл.6 стр.180&gt;1</t>
  </si>
  <si>
    <t>Ф.F3r разд.2 стл.5 стр.181/Ф.F3r разд.2 стл.6 стр.181&gt;1</t>
  </si>
  <si>
    <t>Ф.F3r разд.2 стл.5 стр.182/Ф.F3r разд.2 стл.6 стр.182&gt;1</t>
  </si>
  <si>
    <t>Ф.F3r разд.2 стл.5 стр.183/Ф.F3r разд.2 стл.6 стр.183&gt;1</t>
  </si>
  <si>
    <t>Ф.F3r разд.2 стл.5 стр.184/Ф.F3r разд.2 стл.6 стр.184&gt;1</t>
  </si>
  <si>
    <t>Ф.F3r разд.2 стл.5 стр.185/Ф.F3r разд.2 стл.6 стр.185&gt;1</t>
  </si>
  <si>
    <t>Ф.F3r разд.2 стл.5 стр.186/Ф.F3r разд.2 стл.6 стр.186&gt;1</t>
  </si>
  <si>
    <t>Ф.F3r разд.2 стл.5 стр.187/Ф.F3r разд.2 стл.6 стр.187&gt;1</t>
  </si>
  <si>
    <t>Ф.F3r разд.2 стл.5 стр.188/Ф.F3r разд.2 стл.6 стр.188&gt;1</t>
  </si>
  <si>
    <t>Ф.F3r разд.2 стл.5 стр.189/Ф.F3r разд.2 стл.6 стр.189&gt;1</t>
  </si>
  <si>
    <t>Ф.F3r разд.2 стл.5 стр.19/Ф.F3r разд.2 стл.6 стр.19&gt;1</t>
  </si>
  <si>
    <t>Ф.F3r разд.2 стл.5 стр.190/Ф.F3r разд.2 стл.6 стр.190&gt;1</t>
  </si>
  <si>
    <t>Ф.F3r разд.2 стл.5 стр.191/Ф.F3r разд.2 стл.6 стр.191&gt;1</t>
  </si>
  <si>
    <t>Ф.F3r разд.2 стл.5 стр.192/Ф.F3r разд.2 стл.6 стр.192&gt;1</t>
  </si>
  <si>
    <t>Ф.F3r разд.2 стл.5 стр.193/Ф.F3r разд.2 стл.6 стр.193&gt;1</t>
  </si>
  <si>
    <t>Ф.F3r разд.2 стл.5 стр.194/Ф.F3r разд.2 стл.6 стр.194&gt;1</t>
  </si>
  <si>
    <t>Ф.F3r разд.2 стл.5 стр.195/Ф.F3r разд.2 стл.6 стр.195&gt;1</t>
  </si>
  <si>
    <t>Ф.F3r разд.2 стл.5 стр.196/Ф.F3r разд.2 стл.6 стр.196&gt;1</t>
  </si>
  <si>
    <t>Ф.F3r разд.2 стл.5 стр.197/Ф.F3r разд.2 стл.6 стр.197&gt;1</t>
  </si>
  <si>
    <t>Ф.F3r разд.2 стл.5 стр.198/Ф.F3r разд.2 стл.6 стр.198&gt;1</t>
  </si>
  <si>
    <t>Ф.F3r разд.2 стл.5 стр.199/Ф.F3r разд.2 стл.6 стр.199&gt;1</t>
  </si>
  <si>
    <t>Ф.F3r разд.2 стл.5 стр.2/Ф.F3r разд.2 стл.6 стр.2&gt;1</t>
  </si>
  <si>
    <t>Ф.F3r разд.2 стл.5 стр.20/Ф.F3r разд.2 стл.6 стр.20&gt;1</t>
  </si>
  <si>
    <t>Ф.F3r разд.2 стл.5 стр.200/Ф.F3r разд.2 стл.6 стр.200&gt;1</t>
  </si>
  <si>
    <t>Ф.F3r разд.2 стл.5 стр.201/Ф.F3r разд.2 стл.6 стр.201&gt;1</t>
  </si>
  <si>
    <t>Ф.F3r разд.2 стл.5 стр.202/Ф.F3r разд.2 стл.6 стр.202&gt;1</t>
  </si>
  <si>
    <t>Ф.F3r разд.2 стл.5 стр.203/Ф.F3r разд.2 стл.6 стр.203&gt;1</t>
  </si>
  <si>
    <t>Ф.F3r разд.2 стл.5 стр.204/Ф.F3r разд.2 стл.6 стр.204&gt;1</t>
  </si>
  <si>
    <t>Ф.F3r разд.2 стл.5 стр.205/Ф.F3r разд.2 стл.6 стр.205&gt;1</t>
  </si>
  <si>
    <t>Ф.F3r разд.2 стл.5 стр.206/Ф.F3r разд.2 стл.6 стр.206&gt;1</t>
  </si>
  <si>
    <t>Ф.F3r разд.2 стл.5 стр.207/Ф.F3r разд.2 стл.6 стр.207&gt;1</t>
  </si>
  <si>
    <t>Ф.F3r разд.2 стл.5 стр.208/Ф.F3r разд.2 стл.6 стр.208&gt;1</t>
  </si>
  <si>
    <t>Ф.F3r разд.2 стл.5 стр.209/Ф.F3r разд.2 стл.6 стр.209&gt;1</t>
  </si>
  <si>
    <t>Ф.F3r разд.2 стл.5 стр.21/Ф.F3r разд.2 стл.6 стр.21&gt;1</t>
  </si>
  <si>
    <t>Ф.F3r разд.2 стл.5 стр.210/Ф.F3r разд.2 стл.6 стр.210&gt;1</t>
  </si>
  <si>
    <t>Ф.F3r разд.2 стл.5 стр.211/Ф.F3r разд.2 стл.6 стр.211&gt;1</t>
  </si>
  <si>
    <t>Ф.F3r разд.2 стл.5 стр.212/Ф.F3r разд.2 стл.6 стр.212&gt;1</t>
  </si>
  <si>
    <t>Ф.F3r разд.2 стл.5 стр.213/Ф.F3r разд.2 стл.6 стр.213&gt;1</t>
  </si>
  <si>
    <t>Ф.F3r разд.2 стл.5 стр.214/Ф.F3r разд.2 стл.6 стр.214&gt;1</t>
  </si>
  <si>
    <t>Ф.F3r разд.2 стл.5 стр.215/Ф.F3r разд.2 стл.6 стр.215&gt;1</t>
  </si>
  <si>
    <t>Ф.F3r разд.2 стл.5 стр.216/Ф.F3r разд.2 стл.6 стр.216&gt;1</t>
  </si>
  <si>
    <t>Ф.F3r разд.2 стл.5 стр.217/Ф.F3r разд.2 стл.6 стр.217&gt;1</t>
  </si>
  <si>
    <t>Ф.F3r разд.2 стл.5 стр.218/Ф.F3r разд.2 стл.6 стр.218&gt;1</t>
  </si>
  <si>
    <t>Ф.F3r разд.2 стл.5 стр.219/Ф.F3r разд.2 стл.6 стр.219&gt;1</t>
  </si>
  <si>
    <t>Ф.F3r разд.2 стл.5 стр.22/Ф.F3r разд.2 стл.6 стр.22&gt;1</t>
  </si>
  <si>
    <t>Ф.F3r разд.2 стл.5 стр.220/Ф.F3r разд.2 стл.6 стр.220&gt;1</t>
  </si>
  <si>
    <t>Ф.F3r разд.2 стл.5 стр.221/Ф.F3r разд.2 стл.6 стр.221&gt;1</t>
  </si>
  <si>
    <t>Ф.F3r разд.2 стл.5 стр.222/Ф.F3r разд.2 стл.6 стр.222&gt;1</t>
  </si>
  <si>
    <t>Ф.F3r разд.2 стл.5 стр.223/Ф.F3r разд.2 стл.6 стр.223&gt;1</t>
  </si>
  <si>
    <t>Ф.F3r разд.2 стл.5 стр.224/Ф.F3r разд.2 стл.6 стр.224&gt;1</t>
  </si>
  <si>
    <t>Ф.F3r разд.2 стл.5 стр.225/Ф.F3r разд.2 стл.6 стр.225&gt;1</t>
  </si>
  <si>
    <t>Ф.F3r разд.2 стл.5 стр.226/Ф.F3r разд.2 стл.6 стр.226&gt;1</t>
  </si>
  <si>
    <t>Ф.F3r разд.2 стл.5 стр.227/Ф.F3r разд.2 стл.6 стр.227&gt;1</t>
  </si>
  <si>
    <t>Ф.F3r разд.2 стл.5 стр.228/Ф.F3r разд.2 стл.6 стр.228&gt;1</t>
  </si>
  <si>
    <t>Ф.F3r разд.2 стл.5 стр.229/Ф.F3r разд.2 стл.6 стр.229&gt;1</t>
  </si>
  <si>
    <t>Ф.F3r разд.2 стл.5 стр.23/Ф.F3r разд.2 стл.6 стр.23&gt;1</t>
  </si>
  <si>
    <t>Ф.F3r разд.2 стл.5 стр.230/Ф.F3r разд.2 стл.6 стр.230&gt;1</t>
  </si>
  <si>
    <t>Ф.F3r разд.2 стл.5 стр.231/Ф.F3r разд.2 стл.6 стр.231&gt;1</t>
  </si>
  <si>
    <t>Ф.F3r разд.2 стл.5 стр.232/Ф.F3r разд.2 стл.6 стр.232&gt;1</t>
  </si>
  <si>
    <t>Ф.F3r разд.2 стл.5 стр.233/Ф.F3r разд.2 стл.6 стр.233&gt;1</t>
  </si>
  <si>
    <t>Ф.F3r разд.2 стл.5 стр.234/Ф.F3r разд.2 стл.6 стр.234&gt;1</t>
  </si>
  <si>
    <t>Ф.F3r разд.2 стл.5 стр.235/Ф.F3r разд.2 стл.6 стр.235&gt;1</t>
  </si>
  <si>
    <t>Ф.F3r разд.2 стл.5 стр.236/Ф.F3r разд.2 стл.6 стр.236&gt;1</t>
  </si>
  <si>
    <t>Ф.F3r разд.2 стл.5 стр.237/Ф.F3r разд.2 стл.6 стр.237&gt;1</t>
  </si>
  <si>
    <t>Ф.F3r разд.2 стл.5 стр.24/Ф.F3r разд.2 стл.6 стр.24&gt;1</t>
  </si>
  <si>
    <t>Ф.F3r разд.2 стл.5 стр.25/Ф.F3r разд.2 стл.6 стр.25&gt;1</t>
  </si>
  <si>
    <t>Ф.F3r разд.2 стл.5 стр.26/Ф.F3r разд.2 стл.6 стр.26&gt;1</t>
  </si>
  <si>
    <t>Ф.F3r разд.2 стл.5 стр.27/Ф.F3r разд.2 стл.6 стр.27&gt;1</t>
  </si>
  <si>
    <t>Ф.F3r разд.2 стл.5 стр.28/Ф.F3r разд.2 стл.6 стр.28&gt;1</t>
  </si>
  <si>
    <t>Ф.F3r разд.2 стл.5 стр.29/Ф.F3r разд.2 стл.6 стр.29&gt;1</t>
  </si>
  <si>
    <t>Ф.F3r разд.2 стл.5 стр.3/Ф.F3r разд.2 стл.6 стр.3&gt;1</t>
  </si>
  <si>
    <t>Ф.F3r разд.2 стл.5 стр.30/Ф.F3r разд.2 стл.6 стр.30&gt;1</t>
  </si>
  <si>
    <t>Ф.F3r разд.2 стл.5 стр.31/Ф.F3r разд.2 стл.6 стр.31&gt;1</t>
  </si>
  <si>
    <t>Ф.F3r разд.2 стл.5 стр.32/Ф.F3r разд.2 стл.6 стр.32&gt;1</t>
  </si>
  <si>
    <t>Ф.F3r разд.2 стл.5 стр.33/Ф.F3r разд.2 стл.6 стр.33&gt;1</t>
  </si>
  <si>
    <t>Ф.F3r разд.2 стл.5 стр.34/Ф.F3r разд.2 стл.6 стр.34&gt;1</t>
  </si>
  <si>
    <t>Ф.F3r разд.2 стл.5 стр.35/Ф.F3r разд.2 стл.6 стр.35&gt;1</t>
  </si>
  <si>
    <t>Ф.F3r разд.2 стл.5 стр.36/Ф.F3r разд.2 стл.6 стр.36&gt;1</t>
  </si>
  <si>
    <t>Ф.F3r разд.2 стл.5 стр.37/Ф.F3r разд.2 стл.6 стр.37&gt;1</t>
  </si>
  <si>
    <t>Ф.F3r разд.2 стл.5 стр.38/Ф.F3r разд.2 стл.6 стр.38&gt;1</t>
  </si>
  <si>
    <t>Ф.F3r разд.2 стл.5 стр.39/Ф.F3r разд.2 стл.6 стр.39&gt;1</t>
  </si>
  <si>
    <t>Ф.F3r разд.2 стл.5 стр.4/Ф.F3r разд.2 стл.6 стр.4&gt;1</t>
  </si>
  <si>
    <t>Ф.F3r разд.2 стл.5 стр.40/Ф.F3r разд.2 стл.6 стр.40&gt;1</t>
  </si>
  <si>
    <t>Ф.F3r разд.2 стл.5 стр.41/Ф.F3r разд.2 стл.6 стр.41&gt;1</t>
  </si>
  <si>
    <t>Ф.F3r разд.2 стл.5 стр.42/Ф.F3r разд.2 стл.6 стр.42&gt;1</t>
  </si>
  <si>
    <t>Ф.F3r разд.2 стл.5 стр.43/Ф.F3r разд.2 стл.6 стр.43&gt;1</t>
  </si>
  <si>
    <t>Ф.F3r разд.2 стл.5 стр.44/Ф.F3r разд.2 стл.6 стр.44&gt;1</t>
  </si>
  <si>
    <t>Ф.F3r разд.2 стл.5 стр.45/Ф.F3r разд.2 стл.6 стр.45&gt;1</t>
  </si>
  <si>
    <t>Ф.F3r разд.2 стл.5 стр.46/Ф.F3r разд.2 стл.6 стр.46&gt;1</t>
  </si>
  <si>
    <t>Ф.F3r разд.2 стл.5 стр.47/Ф.F3r разд.2 стл.6 стр.47&gt;1</t>
  </si>
  <si>
    <t>Ф.F3r разд.2 стл.5 стр.48/Ф.F3r разд.2 стл.6 стр.48&gt;1</t>
  </si>
  <si>
    <t>Ф.F3r разд.2 стл.5 стр.49/Ф.F3r разд.2 стл.6 стр.49&gt;1</t>
  </si>
  <si>
    <t>Ф.F3r разд.2 стл.5 стр.5/Ф.F3r разд.2 стл.6 стр.5&gt;1</t>
  </si>
  <si>
    <t>Ф.F3r разд.2 стл.5 стр.50/Ф.F3r разд.2 стл.6 стр.50&gt;1</t>
  </si>
  <si>
    <t>Ф.F3r разд.2 стл.5 стр.51/Ф.F3r разд.2 стл.6 стр.51&gt;1</t>
  </si>
  <si>
    <t>Ф.F3r разд.2 стл.5 стр.52/Ф.F3r разд.2 стл.6 стр.52&gt;1</t>
  </si>
  <si>
    <t>Ф.F3r разд.2 стл.5 стр.53/Ф.F3r разд.2 стл.6 стр.53&gt;1</t>
  </si>
  <si>
    <t>Ф.F3r разд.2 стл.5 стр.54/Ф.F3r разд.2 стл.6 стр.54&gt;1</t>
  </si>
  <si>
    <t>Ф.F3r разд.2 стл.5 стр.55/Ф.F3r разд.2 стл.6 стр.55&gt;1</t>
  </si>
  <si>
    <t>Ф.F3r разд.2 стл.5 стр.56/Ф.F3r разд.2 стл.6 стр.56&gt;1</t>
  </si>
  <si>
    <t>Ф.F3r разд.2 стл.5 стр.57/Ф.F3r разд.2 стл.6 стр.57&gt;1</t>
  </si>
  <si>
    <t>Ф.F3r разд.2 стл.5 стр.58/Ф.F3r разд.2 стл.6 стр.58&gt;1</t>
  </si>
  <si>
    <t>Ф.F3r разд.2 стл.5 стр.59/Ф.F3r разд.2 стл.6 стр.59&gt;1</t>
  </si>
  <si>
    <t>Ф.F3r разд.2 стл.5 стр.6/Ф.F3r разд.2 стл.6 стр.6&gt;1</t>
  </si>
  <si>
    <t>Ф.F3r разд.2 стл.5 стр.60/Ф.F3r разд.2 стл.6 стр.60&gt;1</t>
  </si>
  <si>
    <t>Ф.F3r разд.2 стл.5 стр.61/Ф.F3r разд.2 стл.6 стр.61&gt;1</t>
  </si>
  <si>
    <t>Ф.F3r разд.2 стл.5 стр.62/Ф.F3r разд.2 стл.6 стр.62&gt;1</t>
  </si>
  <si>
    <t>Ф.F3r разд.2 стл.5 стр.63/Ф.F3r разд.2 стл.6 стр.63&gt;1</t>
  </si>
  <si>
    <t>Ф.F3r разд.2 стл.5 стр.64/Ф.F3r разд.2 стл.6 стр.64&gt;1</t>
  </si>
  <si>
    <t>Ф.F3r разд.2 стл.5 стр.65/Ф.F3r разд.2 стл.6 стр.65&gt;1</t>
  </si>
  <si>
    <t>Ф.F3r разд.2 стл.5 стр.66/Ф.F3r разд.2 стл.6 стр.66&gt;1</t>
  </si>
  <si>
    <t>Ф.F3r разд.2 стл.5 стр.67/Ф.F3r разд.2 стл.6 стр.67&gt;1</t>
  </si>
  <si>
    <t>Ф.F3r разд.2 стл.5 стр.68/Ф.F3r разд.2 стл.6 стр.68&gt;1</t>
  </si>
  <si>
    <t>Ф.F3r разд.2 стл.5 стр.69/Ф.F3r разд.2 стл.6 стр.69&gt;1</t>
  </si>
  <si>
    <t>Ф.F3r разд.2 стл.5 стр.7/Ф.F3r разд.2 стл.6 стр.7&gt;1</t>
  </si>
  <si>
    <t>Ф.F3r разд.2 стл.5 стр.70/Ф.F3r разд.2 стл.6 стр.70&gt;1</t>
  </si>
  <si>
    <t>Ф.F3r разд.2 стл.5 стр.71/Ф.F3r разд.2 стл.6 стр.71&gt;1</t>
  </si>
  <si>
    <t>Ф.F3r разд.2 стл.5 стр.72/Ф.F3r разд.2 стл.6 стр.72&gt;1</t>
  </si>
  <si>
    <t>Ф.F3r разд.2 стл.5 стр.73/Ф.F3r разд.2 стл.6 стр.73&gt;1</t>
  </si>
  <si>
    <t>Ф.F3r разд.2 стл.5 стр.74/Ф.F3r разд.2 стл.6 стр.74&gt;1</t>
  </si>
  <si>
    <t>Ф.F3r разд.2 стл.5 стр.75/Ф.F3r разд.2 стл.6 стр.75&gt;1</t>
  </si>
  <si>
    <t>Ф.F3r разд.2 стл.5 стр.76/Ф.F3r разд.2 стл.6 стр.76&gt;1</t>
  </si>
  <si>
    <t>Ф.F3r разд.2 стл.5 стр.77/Ф.F3r разд.2 стл.6 стр.77&gt;1</t>
  </si>
  <si>
    <t>Ф.F3r разд.2 стл.5 стр.78/Ф.F3r разд.2 стл.6 стр.78&gt;1</t>
  </si>
  <si>
    <t>Ф.F3r разд.2 стл.5 стр.79/Ф.F3r разд.2 стл.6 стр.79&gt;1</t>
  </si>
  <si>
    <t>Ф.F3r разд.2 стл.5 стр.8/Ф.F3r разд.2 стл.6 стр.8&gt;1</t>
  </si>
  <si>
    <t>Ф.F3r разд.2 стл.5 стр.80/Ф.F3r разд.2 стл.6 стр.80&gt;1</t>
  </si>
  <si>
    <t>Ф.F3r разд.2 стл.5 стр.81/Ф.F3r разд.2 стл.6 стр.81&gt;1</t>
  </si>
  <si>
    <t>Ф.F3r разд.2 стл.5 стр.82/Ф.F3r разд.2 стл.6 стр.82&gt;1</t>
  </si>
  <si>
    <t>Ф.F3r разд.2 стл.5 стр.83/Ф.F3r разд.2 стл.6 стр.83&gt;1</t>
  </si>
  <si>
    <t>Ф.F3r разд.2 стл.5 стр.84/Ф.F3r разд.2 стл.6 стр.84&gt;1</t>
  </si>
  <si>
    <t>Ф.F3r разд.2 стл.5 стр.85/Ф.F3r разд.2 стл.6 стр.85&gt;1</t>
  </si>
  <si>
    <t>Ф.F3r разд.2 стл.5 стр.86/Ф.F3r разд.2 стл.6 стр.86&gt;1</t>
  </si>
  <si>
    <t>Ф.F3r разд.2 стл.5 стр.87/Ф.F3r разд.2 стл.6 стр.87&gt;1</t>
  </si>
  <si>
    <t>Ф.F3r разд.2 стл.5 стр.88/Ф.F3r разд.2 стл.6 стр.88&gt;1</t>
  </si>
  <si>
    <t>Ф.F3r разд.2 стл.5 стр.89/Ф.F3r разд.2 стл.6 стр.89&gt;1</t>
  </si>
  <si>
    <t>Ф.F3r разд.2 стл.5 стр.9/Ф.F3r разд.2 стл.6 стр.9&gt;1</t>
  </si>
  <si>
    <t>Ф.F3r разд.2 стл.5 стр.90/Ф.F3r разд.2 стл.6 стр.90&gt;1</t>
  </si>
  <si>
    <t>Ф.F3r разд.2 стл.5 стр.91/Ф.F3r разд.2 стл.6 стр.91&gt;1</t>
  </si>
  <si>
    <t>Ф.F3r разд.2 стл.5 стр.92/Ф.F3r разд.2 стл.6 стр.92&gt;1</t>
  </si>
  <si>
    <t>Ф.F3r разд.2 стл.5 стр.93/Ф.F3r разд.2 стл.6 стр.93&gt;1</t>
  </si>
  <si>
    <t>Ф.F3r разд.2 стл.5 стр.94/Ф.F3r разд.2 стл.6 стр.94&gt;1</t>
  </si>
  <si>
    <t>Ф.F3r разд.2 стл.5 стр.95/Ф.F3r разд.2 стл.6 стр.95&gt;1</t>
  </si>
  <si>
    <t>Ф.F3r разд.2 стл.5 стр.96/Ф.F3r разд.2 стл.6 стр.96&gt;1</t>
  </si>
  <si>
    <t>Ф.F3r разд.2 стл.5 стр.97/Ф.F3r разд.2 стл.6 стр.97&gt;1</t>
  </si>
  <si>
    <t>Ф.F3r разд.2 стл.5 стр.98/Ф.F3r разд.2 стл.6 стр.98&gt;1</t>
  </si>
  <si>
    <t>Ф.F3r разд.2 стл.5 стр.99/Ф.F3r разд.2 стл.6 стр.99&gt;1</t>
  </si>
  <si>
    <t>388198</t>
  </si>
  <si>
    <t>Ф.F3r разд.1 стл.32 стр.1&lt;=Ф.F3r разд.1 стл.8 стр.1</t>
  </si>
  <si>
    <t>2019 (r,w,s,g,v) число  доптребований не должно быть больше числа удовлетворенных дел. Следует проверить (чтобы не проставились суммы).</t>
  </si>
  <si>
    <t>Ф.F3r разд.1 стл.32 стр.10&lt;=Ф.F3r разд.1 стл.8 стр.10</t>
  </si>
  <si>
    <t>Ф.F3r разд.1 стл.32 стр.11&lt;=Ф.F3r разд.1 стл.8 стр.11</t>
  </si>
  <si>
    <t>Ф.F3r разд.1 стл.32 стр.12&lt;=Ф.F3r разд.1 стл.8 стр.12</t>
  </si>
  <si>
    <t>Ф.F3r разд.1 стл.32 стр.13&lt;=Ф.F3r разд.1 стл.8 стр.13</t>
  </si>
  <si>
    <t>Ф.F3r разд.1 стл.32 стр.14&lt;=Ф.F3r разд.1 стл.8 стр.14</t>
  </si>
  <si>
    <t>Ф.F3r разд.1 стл.32 стр.15&lt;=Ф.F3r разд.1 стл.8 стр.15</t>
  </si>
  <si>
    <t>Ф.F3r разд.1 стл.32 стр.16&lt;=Ф.F3r разд.1 стл.8 стр.16</t>
  </si>
  <si>
    <t>Ф.F3r разд.1 стл.32 стр.17&lt;=Ф.F3r разд.1 стл.8 стр.17</t>
  </si>
  <si>
    <t>Ф.F3r разд.1 стл.32 стр.2&lt;=Ф.F3r разд.1 стл.8 стр.2</t>
  </si>
  <si>
    <t>Ф.F3r разд.1 стл.32 стр.3&lt;=Ф.F3r разд.1 стл.8 стр.3</t>
  </si>
  <si>
    <t>Ф.F3r разд.1 стл.32 стр.4&lt;=Ф.F3r разд.1 стл.8 стр.4</t>
  </si>
  <si>
    <t>Ф.F3r разд.1 стл.32 стр.5&lt;=Ф.F3r разд.1 стл.8 стр.5</t>
  </si>
  <si>
    <t>Ф.F3r разд.1 стл.32 стр.6&lt;=Ф.F3r разд.1 стл.8 стр.6</t>
  </si>
  <si>
    <t>Ф.F3r разд.1 стл.32 стр.7&lt;=Ф.F3r разд.1 стл.8 стр.7</t>
  </si>
  <si>
    <t>Ф.F3r разд.1 стл.32 стр.8&lt;=Ф.F3r разд.1 стл.8 стр.8</t>
  </si>
  <si>
    <t>Ф.F3r разд.1 стл.32 стр.9&lt;=Ф.F3r разд.1 стл.8 стр.9</t>
  </si>
  <si>
    <t>394809</t>
  </si>
  <si>
    <t>Ф.F3r разд.3 стл.1 сумма стр.236-248&gt;=Ф.F3r разд.3 стл.1 стр.1</t>
  </si>
  <si>
    <t xml:space="preserve">2019 (r,w) разд.3 для всех граф сумма стр.236-248 больше или равна стр.1. Сумма ответчиков по общему числу дел должна быть больше или равна числу всех дел по итоговой строке. </t>
  </si>
  <si>
    <t>Ф.F3r разд.3 стл.10 сумма стр.236-248&gt;=Ф.F3r разд.3 стл.10 стр.1</t>
  </si>
  <si>
    <t>Ф.F3r разд.3 стл.11 сумма стр.236-248&gt;=Ф.F3r разд.3 стл.11 стр.1</t>
  </si>
  <si>
    <t>Ф.F3r разд.3 стл.12 сумма стр.236-248&gt;=Ф.F3r разд.3 стл.12 стр.1</t>
  </si>
  <si>
    <t>Ф.F3r разд.3 стл.13 сумма стр.236-248&gt;=Ф.F3r разд.3 стл.13 стр.1</t>
  </si>
  <si>
    <t>Ф.F3r разд.3 стл.14 сумма стр.236-248&gt;=Ф.F3r разд.3 стл.14 стр.1</t>
  </si>
  <si>
    <t>Ф.F3r разд.3 стл.15 сумма стр.236-248&gt;=Ф.F3r разд.3 стл.15 стр.1</t>
  </si>
  <si>
    <t>Ф.F3r разд.3 стл.16 сумма стр.236-248&gt;=Ф.F3r разд.3 стл.16 стр.1</t>
  </si>
  <si>
    <t>Ф.F3r разд.3 стл.17 сумма стр.236-248&gt;=Ф.F3r разд.3 стл.17 стр.1</t>
  </si>
  <si>
    <t>Ф.F3r разд.3 стл.18 сумма стр.236-248&gt;=Ф.F3r разд.3 стл.18 стр.1</t>
  </si>
  <si>
    <t>Ф.F3r разд.3 стл.19 сумма стр.236-248&gt;=Ф.F3r разд.3 стл.19 стр.1</t>
  </si>
  <si>
    <t>Ф.F3r разд.3 стл.2 сумма стр.236-248&gt;=Ф.F3r разд.3 стл.2 стр.1</t>
  </si>
  <si>
    <t>Ф.F3r разд.3 стл.20 сумма стр.236-248&gt;=Ф.F3r разд.3 стл.20 стр.1</t>
  </si>
  <si>
    <t>Ф.F3r разд.3 стл.21 сумма стр.236-248&gt;=Ф.F3r разд.3 стл.21 стр.1</t>
  </si>
  <si>
    <t>Ф.F3r разд.3 стл.22 сумма стр.236-248&gt;=Ф.F3r разд.3 стл.22 стр.1</t>
  </si>
  <si>
    <t>Ф.F3r разд.3 стл.23 сумма стр.236-248&gt;=Ф.F3r разд.3 стл.23 стр.1</t>
  </si>
  <si>
    <t>Ф.F3r разд.3 стл.24 сумма стр.236-248&gt;=Ф.F3r разд.3 стл.24 стр.1</t>
  </si>
  <si>
    <t>Ф.F3r разд.3 стл.25 сумма стр.236-248&gt;=Ф.F3r разд.3 стл.25 стр.1</t>
  </si>
  <si>
    <t>Ф.F3r разд.3 стл.26 сумма стр.236-248&gt;=Ф.F3r разд.3 стл.26 стр.1</t>
  </si>
  <si>
    <t>Ф.F3r разд.3 стл.27 сумма стр.236-248&gt;=Ф.F3r разд.3 стл.27 стр.1</t>
  </si>
  <si>
    <t>Ф.F3r разд.3 стл.28 сумма стр.236-248&gt;=Ф.F3r разд.3 стл.28 стр.1</t>
  </si>
  <si>
    <t>Ф.F3r разд.3 стл.29 сумма стр.236-248&gt;=Ф.F3r разд.3 стл.29 стр.1</t>
  </si>
  <si>
    <t>Ф.F3r разд.3 стл.3 сумма стр.236-248&gt;=Ф.F3r разд.3 стл.3 стр.1</t>
  </si>
  <si>
    <t>Ф.F3r разд.3 стл.30 сумма стр.236-248&gt;=Ф.F3r разд.3 стл.30 стр.1</t>
  </si>
  <si>
    <t>Ф.F3r разд.3 стл.31 сумма стр.236-248&gt;=Ф.F3r разд.3 стл.31 стр.1</t>
  </si>
  <si>
    <t>Ф.F3r разд.3 стл.32 сумма стр.236-248&gt;=Ф.F3r разд.3 стл.32 стр.1</t>
  </si>
  <si>
    <t>Ф.F3r разд.3 стл.33 сумма стр.236-248&gt;=Ф.F3r разд.3 стл.33 стр.1</t>
  </si>
  <si>
    <t>Ф.F3r разд.3 стл.4 сумма стр.236-248&gt;=Ф.F3r разд.3 стл.4 стр.1</t>
  </si>
  <si>
    <t>Ф.F3r разд.3 стл.5 сумма стр.236-248&gt;=Ф.F3r разд.3 стл.5 стр.1</t>
  </si>
  <si>
    <t>Ф.F3r разд.3 стл.6 сумма стр.236-248&gt;=Ф.F3r разд.3 стл.6 стр.1</t>
  </si>
  <si>
    <t>Ф.F3r разд.3 стл.7 сумма стр.236-248&gt;=Ф.F3r разд.3 стл.7 стр.1</t>
  </si>
  <si>
    <t>Ф.F3r разд.3 стл.8 сумма стр.236-248&gt;=Ф.F3r разд.3 стл.8 стр.1</t>
  </si>
  <si>
    <t>Ф.F3r разд.3 стл.9 сумма стр.236-248&gt;=Ф.F3r разд.3 стл.9 стр.1</t>
  </si>
  <si>
    <t>394810</t>
  </si>
  <si>
    <t>Ф.F3r разд.3 стл.1 сумма стр.215-235&gt;=Ф.F3r разд.3 стл.1 стр.1</t>
  </si>
  <si>
    <t xml:space="preserve">2019 (r,w) разд.3 для всех граф сумма стр.215-235 больше или равна стр.1. Сумма истцов по общему числу дел должна быть больше или равна числу всех дел по итоговой строке. </t>
  </si>
  <si>
    <t>Ф.F3r разд.3 стл.10 сумма стр.215-235&gt;=Ф.F3r разд.3 стл.10 стр.1</t>
  </si>
  <si>
    <t>Ф.F3r разд.3 стл.11 сумма стр.215-235&gt;=Ф.F3r разд.3 стл.11 стр.1</t>
  </si>
  <si>
    <t>Ф.F3r разд.3 стл.12 сумма стр.215-235&gt;=Ф.F3r разд.3 стл.12 стр.1</t>
  </si>
  <si>
    <t>Ф.F3r разд.3 стл.13 сумма стр.215-235&gt;=Ф.F3r разд.3 стл.13 стр.1</t>
  </si>
  <si>
    <t>Ф.F3r разд.3 стл.14 сумма стр.215-235&gt;=Ф.F3r разд.3 стл.14 стр.1</t>
  </si>
  <si>
    <t>Ф.F3r разд.3 стл.15 сумма стр.215-235&gt;=Ф.F3r разд.3 стл.15 стр.1</t>
  </si>
  <si>
    <t>Ф.F3r разд.3 стл.16 сумма стр.215-235&gt;=Ф.F3r разд.3 стл.16 стр.1</t>
  </si>
  <si>
    <t>Ф.F3r разд.3 стл.17 сумма стр.215-235&gt;=Ф.F3r разд.3 стл.17 стр.1</t>
  </si>
  <si>
    <t>Ф.F3r разд.3 стл.18 сумма стр.215-235&gt;=Ф.F3r разд.3 стл.18 стр.1</t>
  </si>
  <si>
    <t>Ф.F3r разд.3 стл.19 сумма стр.215-235&gt;=Ф.F3r разд.3 стл.19 стр.1</t>
  </si>
  <si>
    <t>Ф.F3r разд.3 стл.2 сумма стр.215-235&gt;=Ф.F3r разд.3 стл.2 стр.1</t>
  </si>
  <si>
    <t>Ф.F3r разд.3 стл.20 сумма стр.215-235&gt;=Ф.F3r разд.3 стл.20 стр.1</t>
  </si>
  <si>
    <t>Ф.F3r разд.3 стл.21 сумма стр.215-235&gt;=Ф.F3r разд.3 стл.21 стр.1</t>
  </si>
  <si>
    <t>Ф.F3r разд.3 стл.22 сумма стр.215-235&gt;=Ф.F3r разд.3 стл.22 стр.1</t>
  </si>
  <si>
    <t>Ф.F3r разд.3 стл.23 сумма стр.215-235&gt;=Ф.F3r разд.3 стл.23 стр.1</t>
  </si>
  <si>
    <t>Ф.F3r разд.3 стл.24 сумма стр.215-235&gt;=Ф.F3r разд.3 стл.24 стр.1</t>
  </si>
  <si>
    <t>Ф.F3r разд.3 стл.25 сумма стр.215-235&gt;=Ф.F3r разд.3 стл.25 стр.1</t>
  </si>
  <si>
    <t>Ф.F3r разд.3 стл.26 сумма стр.215-235&gt;=Ф.F3r разд.3 стл.26 стр.1</t>
  </si>
  <si>
    <t>Ф.F3r разд.3 стл.27 сумма стр.215-235&gt;=Ф.F3r разд.3 стл.27 стр.1</t>
  </si>
  <si>
    <t>Ф.F3r разд.3 стл.28 сумма стр.215-235&gt;=Ф.F3r разд.3 стл.28 стр.1</t>
  </si>
  <si>
    <t>Ф.F3r разд.3 стл.29 сумма стр.215-235&gt;=Ф.F3r разд.3 стл.29 стр.1</t>
  </si>
  <si>
    <t>Ф.F3r разд.3 стл.3 сумма стр.215-235&gt;=Ф.F3r разд.3 стл.3 стр.1</t>
  </si>
  <si>
    <t>Ф.F3r разд.3 стл.30 сумма стр.215-235&gt;=Ф.F3r разд.3 стл.30 стр.1</t>
  </si>
  <si>
    <t>Ф.F3r разд.3 стл.31 сумма стр.215-235&gt;=Ф.F3r разд.3 стл.31 стр.1</t>
  </si>
  <si>
    <t>Ф.F3r разд.3 стл.32 сумма стр.215-235&gt;=Ф.F3r разд.3 стл.32 стр.1</t>
  </si>
  <si>
    <t>Ф.F3r разд.3 стл.33 сумма стр.215-235&gt;=Ф.F3r разд.3 стл.33 стр.1</t>
  </si>
  <si>
    <t>Ф.F3r разд.3 стл.4 сумма стр.215-235&gt;=Ф.F3r разд.3 стл.4 стр.1</t>
  </si>
  <si>
    <t>Ф.F3r разд.3 стл.5 сумма стр.215-235&gt;=Ф.F3r разд.3 стл.5 стр.1</t>
  </si>
  <si>
    <t>Ф.F3r разд.3 стл.6 сумма стр.215-235&gt;=Ф.F3r разд.3 стл.6 стр.1</t>
  </si>
  <si>
    <t>Ф.F3r разд.3 стл.7 сумма стр.215-235&gt;=Ф.F3r разд.3 стл.7 стр.1</t>
  </si>
  <si>
    <t>Ф.F3r разд.3 стл.8 сумма стр.215-235&gt;=Ф.F3r разд.3 стл.8 стр.1</t>
  </si>
  <si>
    <t>Ф.F3r разд.3 стл.9 сумма стр.215-235&gt;=Ф.F3r разд.3 стл.9 стр.1</t>
  </si>
  <si>
    <t>Улуг-Хемский районный суд Республики Тыва</t>
  </si>
  <si>
    <t>ведущий специалист                     Тулуш О.С.</t>
  </si>
  <si>
    <t>17RS0013</t>
  </si>
  <si>
    <t>Управление Судебного департамента в Республике Тыва</t>
  </si>
  <si>
    <t>667010 г. Кызыл ул. Московская, д. 2</t>
  </si>
  <si>
    <t>668210, г. Шагонар, ул. Октябрьская, д. 3</t>
  </si>
  <si>
    <t>8 (39436) 2-21-66</t>
  </si>
  <si>
    <t>09.01.2020 г.</t>
  </si>
  <si>
    <t>Председатель суда                        О.В. Ооржак</t>
  </si>
  <si>
    <t>в деле 2-4/2019 (2-444/2018;) сумма заявленных требований составила 136654 рублей</t>
  </si>
  <si>
    <t>исковые требования не подлежат денежной оценке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</si>
</sst>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0" x14ac:knownFonts="1">
    <font>
      <sz val="10"/>
      <name val="Arial"/>
      <charset val="204"/>
    </font>
    <font>
      <sz val="10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</font>
    <font>
      <sz val="14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0"/>
      <name val="Arial Cyr"/>
      <charset val="204"/>
    </font>
    <font>
      <sz val="12"/>
      <name val="Times New Roman"/>
      <family val="1"/>
    </font>
    <font>
      <b/>
      <sz val="22"/>
      <name val="Times New Roman"/>
      <family val="1"/>
    </font>
    <font>
      <sz val="10"/>
      <name val="Arial"/>
      <family val="2"/>
      <charset val="204"/>
    </font>
    <font>
      <b/>
      <sz val="13"/>
      <name val="Times New Roman"/>
      <family val="1"/>
      <charset val="204"/>
    </font>
    <font>
      <sz val="9"/>
      <name val="Times New Roman"/>
      <family val="1"/>
    </font>
    <font>
      <sz val="8"/>
      <name val="Arial"/>
      <family val="2"/>
      <charset val="204"/>
    </font>
    <font>
      <sz val="10"/>
      <color indexed="64"/>
      <name val="Arial"/>
      <family val="2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b/>
      <vertAlign val="superscript"/>
      <sz val="16"/>
      <name val="Times New Roman"/>
      <family val="1"/>
      <charset val="204"/>
    </font>
    <font>
      <b/>
      <vertAlign val="superscript"/>
      <sz val="12"/>
      <color indexed="8"/>
      <name val="Times New Roman"/>
      <family val="1"/>
      <charset val="204"/>
    </font>
    <font>
      <sz val="8"/>
      <name val="Arial"/>
      <family val="2"/>
      <charset val="204"/>
    </font>
    <font>
      <b/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vertAlign val="superscript"/>
      <sz val="16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vertAlign val="superscript"/>
      <sz val="9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3"/>
      <color indexed="17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8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25"/>
      <name val="Times New Roman"/>
      <family val="1"/>
      <charset val="204"/>
    </font>
    <font>
      <sz val="16"/>
      <name val="Times New Roman CYR"/>
      <family val="1"/>
      <charset val="204"/>
    </font>
    <font>
      <b/>
      <sz val="20"/>
      <name val="Times New Roman"/>
      <family val="1"/>
      <charset val="204"/>
    </font>
    <font>
      <b/>
      <vertAlign val="superscript"/>
      <sz val="18"/>
      <name val="Times New Roman"/>
      <family val="1"/>
      <charset val="204"/>
    </font>
    <font>
      <b/>
      <sz val="24"/>
      <name val="Times New Roman"/>
      <family val="1"/>
      <charset val="204"/>
    </font>
    <font>
      <b/>
      <vertAlign val="superscript"/>
      <sz val="14"/>
      <name val="Times New Roman"/>
      <family val="1"/>
      <charset val="204"/>
    </font>
    <font>
      <sz val="24"/>
      <name val="Times New Roman"/>
      <family val="1"/>
      <charset val="204"/>
    </font>
    <font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trike/>
      <sz val="14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6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62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</font>
    <font>
      <sz val="13"/>
      <name val="Times New Roman"/>
      <family val="1"/>
    </font>
    <font>
      <b/>
      <sz val="18"/>
      <name val="Times New Roman"/>
      <family val="1"/>
    </font>
    <font>
      <b/>
      <sz val="13"/>
      <name val="Times New Roman"/>
      <family val="1"/>
    </font>
    <font>
      <b/>
      <sz val="14"/>
      <name val="Times New Roman"/>
      <family val="1"/>
    </font>
    <font>
      <sz val="18"/>
      <name val="Times New Roman"/>
      <family val="1"/>
    </font>
    <font>
      <b/>
      <sz val="16"/>
      <name val="Times New Roman"/>
      <family val="1"/>
    </font>
    <font>
      <b/>
      <sz val="24"/>
      <name val="Times New Roman"/>
      <family val="1"/>
    </font>
    <font>
      <b/>
      <sz val="28"/>
      <name val="Times New Roman"/>
      <family val="1"/>
    </font>
    <font>
      <b/>
      <sz val="26"/>
      <name val="Times New Roman"/>
      <family val="1"/>
    </font>
    <font>
      <b/>
      <vertAlign val="superscript"/>
      <sz val="14"/>
      <name val="Times New Roman"/>
      <family val="1"/>
    </font>
    <font>
      <b/>
      <vertAlign val="superscript"/>
      <sz val="13"/>
      <name val="Times New Roman"/>
      <family val="1"/>
    </font>
    <font>
      <b/>
      <sz val="16"/>
      <name val="Times New Roman CYR"/>
      <charset val="204"/>
    </font>
    <font>
      <sz val="10"/>
      <color indexed="64"/>
      <name val="Arial"/>
      <family val="2"/>
      <charset val="204"/>
    </font>
    <font>
      <sz val="18"/>
      <name val="Times New Roman"/>
      <family val="1"/>
      <charset val="204"/>
    </font>
    <font>
      <sz val="18"/>
      <color indexed="30"/>
      <name val="Times New Roman"/>
      <family val="1"/>
      <charset val="204"/>
    </font>
    <font>
      <sz val="14"/>
      <name val="Times New Roman CYR"/>
      <family val="1"/>
      <charset val="204"/>
    </font>
    <font>
      <sz val="12"/>
      <color indexed="8"/>
      <name val="Times New Roman"/>
      <family val="1"/>
      <charset val="204"/>
    </font>
    <font>
      <sz val="10"/>
      <color indexed="64"/>
      <name val="Arial"/>
      <family val="2"/>
      <charset val="204"/>
    </font>
    <font>
      <sz val="10"/>
      <color indexed="30"/>
      <name val="Times New Roman"/>
      <family val="1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b/>
      <sz val="18"/>
      <color indexed="8"/>
      <name val="Times New Roman"/>
      <family val="1"/>
    </font>
    <font>
      <b/>
      <sz val="12"/>
      <color indexed="81"/>
      <name val="Tahoma"/>
      <family val="2"/>
      <charset val="204"/>
    </font>
    <font>
      <sz val="9"/>
      <color theme="1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sz val="12"/>
      <color rgb="FFFFC00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4"/>
      <color theme="3" tint="0.79998168889431442"/>
      <name val="Times New Roman"/>
      <family val="1"/>
      <charset val="204"/>
    </font>
    <font>
      <sz val="12"/>
      <color theme="3" tint="0.79998168889431442"/>
      <name val="Times New Roman"/>
      <family val="1"/>
      <charset val="204"/>
    </font>
    <font>
      <b/>
      <sz val="12"/>
      <color theme="3" tint="0.79998168889431442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4"/>
      <color rgb="FF000000"/>
      <name val="Arial"/>
      <family val="2"/>
      <charset val="204"/>
    </font>
    <font>
      <sz val="1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</fills>
  <borders count="7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0">
    <xf numFmtId="0" fontId="0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22" fillId="0" borderId="0" applyNumberFormat="0"/>
    <xf numFmtId="0" fontId="22" fillId="0" borderId="0" applyNumberFormat="0"/>
    <xf numFmtId="0" fontId="22" fillId="0" borderId="0" applyNumberFormat="0"/>
    <xf numFmtId="0" fontId="22" fillId="0" borderId="0" applyNumberFormat="0"/>
    <xf numFmtId="0" fontId="22" fillId="0" borderId="0" applyNumberFormat="0"/>
    <xf numFmtId="0" fontId="22" fillId="0" borderId="0" applyNumberFormat="0"/>
    <xf numFmtId="0" fontId="88" fillId="0" borderId="0" applyNumberFormat="0"/>
    <xf numFmtId="0" fontId="93" fillId="0" borderId="0" applyNumberFormat="0"/>
    <xf numFmtId="0" fontId="22" fillId="0" borderId="0" applyNumberFormat="0"/>
    <xf numFmtId="0" fontId="93" fillId="0" borderId="0" applyNumberFormat="0"/>
    <xf numFmtId="0" fontId="95" fillId="0" borderId="0" applyNumberFormat="0"/>
    <xf numFmtId="0" fontId="96" fillId="0" borderId="0" applyNumberFormat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9" fillId="0" borderId="0"/>
    <xf numFmtId="0" fontId="22" fillId="0" borderId="0"/>
    <xf numFmtId="0" fontId="22" fillId="0" borderId="0"/>
    <xf numFmtId="0" fontId="22" fillId="0" borderId="0"/>
    <xf numFmtId="0" fontId="1" fillId="0" borderId="0"/>
  </cellStyleXfs>
  <cellXfs count="848">
    <xf numFmtId="0" fontId="0" fillId="0" borderId="0" xfId="0"/>
    <xf numFmtId="0" fontId="10" fillId="0" borderId="0" xfId="0" applyFont="1" applyFill="1"/>
    <xf numFmtId="0" fontId="10" fillId="0" borderId="0" xfId="0" applyFont="1" applyFill="1" applyBorder="1"/>
    <xf numFmtId="0" fontId="10" fillId="0" borderId="0" xfId="0" applyFont="1" applyFill="1" applyAlignment="1">
      <alignment wrapText="1"/>
    </xf>
    <xf numFmtId="0" fontId="10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horizontal="center" vertical="top"/>
    </xf>
    <xf numFmtId="0" fontId="10" fillId="0" borderId="0" xfId="0" applyFont="1" applyFill="1" applyAlignment="1"/>
    <xf numFmtId="0" fontId="16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right" vertical="center" wrapText="1"/>
    </xf>
    <xf numFmtId="0" fontId="16" fillId="0" borderId="0" xfId="0" applyFont="1" applyFill="1" applyAlignment="1">
      <alignment wrapText="1"/>
    </xf>
    <xf numFmtId="0" fontId="0" fillId="0" borderId="0" xfId="0" applyFill="1"/>
    <xf numFmtId="0" fontId="45" fillId="2" borderId="0" xfId="0" applyFont="1" applyFill="1"/>
    <xf numFmtId="0" fontId="50" fillId="2" borderId="0" xfId="0" applyFont="1" applyFill="1" applyBorder="1" applyAlignment="1">
      <alignment horizontal="left"/>
    </xf>
    <xf numFmtId="0" fontId="51" fillId="2" borderId="1" xfId="0" applyFont="1" applyFill="1" applyBorder="1" applyAlignment="1">
      <alignment horizontal="left"/>
    </xf>
    <xf numFmtId="0" fontId="47" fillId="2" borderId="2" xfId="0" applyFont="1" applyFill="1" applyBorder="1" applyAlignment="1">
      <alignment vertical="center" wrapText="1"/>
    </xf>
    <xf numFmtId="0" fontId="53" fillId="2" borderId="0" xfId="0" applyFont="1" applyFill="1" applyBorder="1" applyAlignment="1" applyProtection="1">
      <alignment vertical="center" wrapText="1"/>
      <protection locked="0"/>
    </xf>
    <xf numFmtId="0" fontId="53" fillId="2" borderId="0" xfId="0" applyFont="1" applyFill="1" applyBorder="1" applyAlignment="1" applyProtection="1">
      <alignment horizontal="center" vertical="center" wrapText="1"/>
      <protection locked="0"/>
    </xf>
    <xf numFmtId="0" fontId="50" fillId="2" borderId="0" xfId="0" applyFont="1" applyFill="1" applyBorder="1" applyAlignment="1">
      <alignment horizontal="center"/>
    </xf>
    <xf numFmtId="0" fontId="46" fillId="2" borderId="0" xfId="0" applyFont="1" applyFill="1" applyBorder="1" applyAlignment="1">
      <alignment horizontal="left"/>
    </xf>
    <xf numFmtId="0" fontId="54" fillId="2" borderId="0" xfId="0" applyFont="1" applyFill="1" applyBorder="1" applyAlignment="1">
      <alignment horizontal="left" vertical="center" wrapText="1"/>
    </xf>
    <xf numFmtId="0" fontId="8" fillId="5" borderId="0" xfId="0" applyFont="1" applyFill="1" applyBorder="1" applyAlignment="1">
      <alignment horizontal="left"/>
    </xf>
    <xf numFmtId="0" fontId="5" fillId="5" borderId="0" xfId="0" applyFont="1" applyFill="1" applyBorder="1" applyAlignment="1"/>
    <xf numFmtId="0" fontId="4" fillId="5" borderId="0" xfId="0" applyFont="1" applyFill="1" applyBorder="1"/>
    <xf numFmtId="0" fontId="3" fillId="5" borderId="0" xfId="0" applyFont="1" applyFill="1" applyBorder="1" applyAlignment="1">
      <alignment horizontal="center" vertical="center" wrapText="1"/>
    </xf>
    <xf numFmtId="0" fontId="4" fillId="5" borderId="0" xfId="0" applyFont="1" applyFill="1"/>
    <xf numFmtId="0" fontId="4" fillId="5" borderId="0" xfId="0" applyFont="1" applyFill="1" applyBorder="1" applyAlignment="1"/>
    <xf numFmtId="0" fontId="6" fillId="5" borderId="0" xfId="0" applyFont="1" applyFill="1" applyBorder="1" applyAlignment="1"/>
    <xf numFmtId="0" fontId="2" fillId="5" borderId="0" xfId="0" applyFont="1" applyFill="1" applyBorder="1" applyAlignment="1">
      <alignment vertical="center" wrapText="1"/>
    </xf>
    <xf numFmtId="0" fontId="2" fillId="5" borderId="0" xfId="0" applyFont="1" applyFill="1" applyAlignment="1">
      <alignment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4" fillId="5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23" fillId="5" borderId="0" xfId="0" applyFont="1" applyFill="1" applyBorder="1" applyAlignment="1">
      <alignment wrapText="1"/>
    </xf>
    <xf numFmtId="0" fontId="23" fillId="5" borderId="0" xfId="0" applyFont="1" applyFill="1" applyAlignment="1">
      <alignment wrapText="1"/>
    </xf>
    <xf numFmtId="0" fontId="19" fillId="5" borderId="0" xfId="0" applyFont="1" applyFill="1" applyBorder="1" applyAlignment="1">
      <alignment horizontal="center" vertical="center" wrapText="1"/>
    </xf>
    <xf numFmtId="0" fontId="23" fillId="5" borderId="0" xfId="0" applyFont="1" applyFill="1"/>
    <xf numFmtId="0" fontId="23" fillId="5" borderId="0" xfId="0" applyFont="1" applyFill="1" applyBorder="1"/>
    <xf numFmtId="0" fontId="8" fillId="5" borderId="0" xfId="0" applyFont="1" applyFill="1" applyBorder="1"/>
    <xf numFmtId="0" fontId="8" fillId="5" borderId="0" xfId="0" applyFont="1" applyFill="1"/>
    <xf numFmtId="0" fontId="5" fillId="5" borderId="0" xfId="0" applyFont="1" applyFill="1" applyBorder="1"/>
    <xf numFmtId="0" fontId="5" fillId="5" borderId="0" xfId="0" applyFont="1" applyFill="1"/>
    <xf numFmtId="0" fontId="18" fillId="5" borderId="0" xfId="23" applyFont="1" applyFill="1"/>
    <xf numFmtId="0" fontId="4" fillId="5" borderId="0" xfId="0" applyFont="1" applyFill="1" applyAlignment="1">
      <alignment horizontal="left"/>
    </xf>
    <xf numFmtId="0" fontId="3" fillId="5" borderId="0" xfId="0" applyFont="1" applyFill="1"/>
    <xf numFmtId="0" fontId="8" fillId="5" borderId="0" xfId="0" applyFont="1" applyFill="1" applyBorder="1" applyAlignment="1"/>
    <xf numFmtId="0" fontId="4" fillId="5" borderId="0" xfId="0" applyFont="1" applyFill="1" applyBorder="1" applyAlignment="1">
      <alignment horizontal="center"/>
    </xf>
    <xf numFmtId="0" fontId="67" fillId="5" borderId="0" xfId="0" applyFont="1" applyFill="1" applyAlignment="1">
      <alignment vertical="top" wrapText="1"/>
    </xf>
    <xf numFmtId="0" fontId="2" fillId="5" borderId="0" xfId="0" applyFont="1" applyFill="1" applyAlignment="1">
      <alignment horizontal="center" vertical="center" wrapText="1"/>
    </xf>
    <xf numFmtId="0" fontId="39" fillId="5" borderId="0" xfId="0" applyFont="1" applyFill="1" applyAlignment="1"/>
    <xf numFmtId="49" fontId="4" fillId="5" borderId="0" xfId="0" applyNumberFormat="1" applyFont="1" applyFill="1"/>
    <xf numFmtId="0" fontId="4" fillId="0" borderId="0" xfId="23" applyFont="1" applyProtection="1"/>
    <xf numFmtId="0" fontId="6" fillId="0" borderId="0" xfId="23" applyFont="1" applyAlignment="1" applyProtection="1">
      <alignment horizontal="right"/>
    </xf>
    <xf numFmtId="14" fontId="4" fillId="0" borderId="0" xfId="23" applyNumberFormat="1" applyFont="1" applyProtection="1"/>
    <xf numFmtId="0" fontId="5" fillId="0" borderId="0" xfId="23" applyFont="1" applyProtection="1"/>
    <xf numFmtId="0" fontId="2" fillId="0" borderId="3" xfId="23" applyFont="1" applyBorder="1" applyAlignment="1" applyProtection="1">
      <alignment horizontal="left"/>
      <protection locked="0"/>
    </xf>
    <xf numFmtId="0" fontId="2" fillId="0" borderId="4" xfId="23" applyFont="1" applyBorder="1" applyAlignment="1" applyProtection="1">
      <alignment horizontal="left"/>
      <protection locked="0"/>
    </xf>
    <xf numFmtId="0" fontId="68" fillId="0" borderId="4" xfId="23" applyFont="1" applyBorder="1" applyAlignment="1" applyProtection="1">
      <alignment horizontal="left"/>
    </xf>
    <xf numFmtId="0" fontId="68" fillId="0" borderId="5" xfId="23" applyFont="1" applyBorder="1" applyAlignment="1" applyProtection="1">
      <alignment horizontal="left"/>
    </xf>
    <xf numFmtId="0" fontId="3" fillId="0" borderId="0" xfId="23" applyFont="1" applyProtection="1"/>
    <xf numFmtId="0" fontId="4" fillId="0" borderId="4" xfId="23" applyFont="1" applyBorder="1" applyProtection="1"/>
    <xf numFmtId="0" fontId="4" fillId="0" borderId="5" xfId="23" applyFont="1" applyBorder="1" applyProtection="1"/>
    <xf numFmtId="0" fontId="4" fillId="0" borderId="0" xfId="23" applyFont="1" applyBorder="1" applyProtection="1"/>
    <xf numFmtId="0" fontId="4" fillId="0" borderId="0" xfId="23" applyFont="1" applyAlignment="1" applyProtection="1">
      <alignment wrapText="1"/>
      <protection locked="0"/>
    </xf>
    <xf numFmtId="0" fontId="3" fillId="0" borderId="0" xfId="23" applyFont="1" applyBorder="1" applyAlignment="1" applyProtection="1">
      <alignment vertical="top" wrapText="1"/>
    </xf>
    <xf numFmtId="0" fontId="6" fillId="0" borderId="0" xfId="23" applyFont="1" applyAlignment="1">
      <alignment horizontal="left" vertical="center"/>
    </xf>
    <xf numFmtId="0" fontId="3" fillId="0" borderId="0" xfId="23" applyFont="1" applyAlignment="1" applyProtection="1">
      <alignment vertical="center" wrapText="1"/>
    </xf>
    <xf numFmtId="0" fontId="4" fillId="0" borderId="6" xfId="23" applyFont="1" applyBorder="1" applyProtection="1"/>
    <xf numFmtId="0" fontId="3" fillId="0" borderId="0" xfId="23" applyFont="1" applyBorder="1" applyAlignment="1" applyProtection="1"/>
    <xf numFmtId="0" fontId="2" fillId="0" borderId="0" xfId="23" applyFont="1" applyBorder="1" applyAlignment="1" applyProtection="1">
      <alignment wrapText="1"/>
    </xf>
    <xf numFmtId="0" fontId="2" fillId="0" borderId="7" xfId="23" applyFont="1" applyBorder="1" applyAlignment="1" applyProtection="1">
      <alignment wrapText="1"/>
    </xf>
    <xf numFmtId="0" fontId="2" fillId="0" borderId="8" xfId="23" applyFont="1" applyBorder="1" applyAlignment="1" applyProtection="1">
      <alignment wrapText="1"/>
    </xf>
    <xf numFmtId="0" fontId="2" fillId="0" borderId="9" xfId="23" applyFont="1" applyBorder="1" applyAlignment="1" applyProtection="1">
      <alignment wrapText="1"/>
    </xf>
    <xf numFmtId="14" fontId="4" fillId="0" borderId="0" xfId="23" applyNumberFormat="1" applyFont="1" applyProtection="1">
      <protection locked="0"/>
    </xf>
    <xf numFmtId="0" fontId="72" fillId="0" borderId="0" xfId="23" applyFont="1" applyFill="1" applyAlignment="1" applyProtection="1">
      <alignment shrinkToFit="1"/>
    </xf>
    <xf numFmtId="0" fontId="73" fillId="0" borderId="0" xfId="23" applyFont="1" applyFill="1" applyAlignment="1" applyProtection="1">
      <alignment shrinkToFit="1"/>
    </xf>
    <xf numFmtId="0" fontId="4" fillId="0" borderId="0" xfId="18" applyFont="1" applyAlignment="1">
      <alignment horizontal="center" vertical="center" wrapText="1"/>
    </xf>
    <xf numFmtId="0" fontId="9" fillId="0" borderId="10" xfId="18" applyFont="1" applyBorder="1" applyAlignment="1">
      <alignment horizontal="center" vertical="center" wrapText="1"/>
    </xf>
    <xf numFmtId="0" fontId="4" fillId="0" borderId="0" xfId="18" applyFont="1" applyBorder="1" applyAlignment="1">
      <alignment horizontal="center" vertical="center" wrapText="1"/>
    </xf>
    <xf numFmtId="0" fontId="4" fillId="0" borderId="0" xfId="18" applyFont="1" applyAlignment="1">
      <alignment wrapText="1"/>
    </xf>
    <xf numFmtId="0" fontId="4" fillId="0" borderId="0" xfId="18" applyFont="1" applyBorder="1" applyAlignment="1">
      <alignment wrapText="1"/>
    </xf>
    <xf numFmtId="0" fontId="4" fillId="0" borderId="0" xfId="18" applyFont="1"/>
    <xf numFmtId="49" fontId="6" fillId="5" borderId="11" xfId="0" applyNumberFormat="1" applyFont="1" applyFill="1" applyBorder="1" applyAlignment="1">
      <alignment horizontal="left" vertical="center" wrapText="1"/>
    </xf>
    <xf numFmtId="49" fontId="6" fillId="5" borderId="2" xfId="0" applyNumberFormat="1" applyFont="1" applyFill="1" applyBorder="1" applyAlignment="1">
      <alignment vertical="center" wrapText="1"/>
    </xf>
    <xf numFmtId="0" fontId="6" fillId="5" borderId="2" xfId="0" applyFont="1" applyFill="1" applyBorder="1" applyAlignment="1">
      <alignment vertical="center" wrapText="1"/>
    </xf>
    <xf numFmtId="0" fontId="4" fillId="5" borderId="12" xfId="0" applyFont="1" applyFill="1" applyBorder="1"/>
    <xf numFmtId="0" fontId="3" fillId="5" borderId="0" xfId="0" applyFont="1" applyFill="1" applyBorder="1"/>
    <xf numFmtId="0" fontId="40" fillId="5" borderId="13" xfId="0" applyFont="1" applyFill="1" applyBorder="1" applyAlignment="1">
      <alignment horizontal="center" vertical="center" textRotation="90" wrapText="1"/>
    </xf>
    <xf numFmtId="49" fontId="6" fillId="5" borderId="5" xfId="0" applyNumberFormat="1" applyFont="1" applyFill="1" applyBorder="1" applyAlignment="1">
      <alignment horizontal="center" vertical="center" wrapText="1"/>
    </xf>
    <xf numFmtId="49" fontId="6" fillId="5" borderId="14" xfId="0" applyNumberFormat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55" fillId="5" borderId="0" xfId="0" applyFont="1" applyFill="1" applyAlignment="1">
      <alignment horizontal="left" vertical="top" wrapText="1"/>
    </xf>
    <xf numFmtId="0" fontId="8" fillId="5" borderId="0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 wrapText="1"/>
    </xf>
    <xf numFmtId="0" fontId="29" fillId="2" borderId="0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6" fillId="5" borderId="10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left"/>
    </xf>
    <xf numFmtId="0" fontId="4" fillId="0" borderId="0" xfId="0" applyFont="1"/>
    <xf numFmtId="0" fontId="18" fillId="5" borderId="0" xfId="0" applyFont="1" applyFill="1"/>
    <xf numFmtId="0" fontId="24" fillId="5" borderId="0" xfId="0" applyFont="1" applyFill="1" applyAlignment="1">
      <alignment horizontal="center" vertical="center" wrapText="1"/>
    </xf>
    <xf numFmtId="0" fontId="4" fillId="5" borderId="10" xfId="0" applyFont="1" applyFill="1" applyBorder="1"/>
    <xf numFmtId="0" fontId="6" fillId="5" borderId="0" xfId="0" applyFont="1" applyFill="1" applyAlignment="1"/>
    <xf numFmtId="49" fontId="39" fillId="5" borderId="14" xfId="0" applyNumberFormat="1" applyFont="1" applyFill="1" applyBorder="1" applyAlignment="1">
      <alignment horizontal="center" vertical="center" wrapText="1"/>
    </xf>
    <xf numFmtId="49" fontId="39" fillId="5" borderId="0" xfId="0" applyNumberFormat="1" applyFont="1" applyFill="1" applyBorder="1" applyAlignment="1">
      <alignment horizontal="left" vertical="top" wrapText="1"/>
    </xf>
    <xf numFmtId="3" fontId="6" fillId="5" borderId="0" xfId="23" applyNumberFormat="1" applyFont="1" applyFill="1" applyBorder="1" applyAlignment="1" applyProtection="1">
      <alignment horizontal="right" vertical="center"/>
    </xf>
    <xf numFmtId="0" fontId="18" fillId="5" borderId="0" xfId="0" applyFont="1" applyFill="1" applyAlignment="1">
      <alignment wrapText="1"/>
    </xf>
    <xf numFmtId="0" fontId="6" fillId="5" borderId="0" xfId="0" applyFont="1" applyFill="1" applyBorder="1" applyAlignment="1">
      <alignment horizontal="left"/>
    </xf>
    <xf numFmtId="0" fontId="38" fillId="5" borderId="0" xfId="0" applyFont="1" applyFill="1"/>
    <xf numFmtId="0" fontId="6" fillId="5" borderId="15" xfId="0" applyFont="1" applyFill="1" applyBorder="1" applyAlignment="1">
      <alignment horizontal="center" vertical="center" textRotation="90" wrapText="1"/>
    </xf>
    <xf numFmtId="0" fontId="10" fillId="2" borderId="0" xfId="0" applyFont="1" applyFill="1" applyBorder="1"/>
    <xf numFmtId="0" fontId="10" fillId="2" borderId="0" xfId="0" applyFont="1" applyFill="1"/>
    <xf numFmtId="0" fontId="16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left"/>
    </xf>
    <xf numFmtId="0" fontId="10" fillId="2" borderId="0" xfId="0" applyFont="1" applyFill="1" applyAlignment="1">
      <alignment wrapText="1"/>
    </xf>
    <xf numFmtId="0" fontId="10" fillId="2" borderId="0" xfId="0" applyFont="1" applyFill="1" applyBorder="1" applyAlignment="1">
      <alignment wrapText="1"/>
    </xf>
    <xf numFmtId="0" fontId="79" fillId="2" borderId="0" xfId="0" applyFont="1" applyFill="1" applyBorder="1" applyAlignment="1">
      <alignment vertical="center" wrapText="1"/>
    </xf>
    <xf numFmtId="0" fontId="75" fillId="2" borderId="0" xfId="0" applyFont="1" applyFill="1" applyBorder="1" applyAlignment="1">
      <alignment horizontal="center" vertical="center" wrapText="1"/>
    </xf>
    <xf numFmtId="0" fontId="80" fillId="2" borderId="0" xfId="0" applyFont="1" applyFill="1" applyBorder="1" applyAlignment="1">
      <alignment horizontal="right" vertical="center" wrapText="1"/>
    </xf>
    <xf numFmtId="0" fontId="76" fillId="2" borderId="0" xfId="0" applyFont="1" applyFill="1" applyBorder="1" applyAlignment="1">
      <alignment wrapText="1"/>
    </xf>
    <xf numFmtId="0" fontId="75" fillId="2" borderId="16" xfId="0" applyFont="1" applyFill="1" applyBorder="1" applyAlignment="1">
      <alignment horizontal="center" vertical="center" wrapText="1"/>
    </xf>
    <xf numFmtId="0" fontId="79" fillId="2" borderId="17" xfId="4" applyFont="1" applyFill="1" applyBorder="1" applyAlignment="1">
      <alignment horizontal="center" vertical="center" wrapText="1"/>
    </xf>
    <xf numFmtId="0" fontId="79" fillId="2" borderId="15" xfId="4" applyFont="1" applyFill="1" applyBorder="1" applyAlignment="1">
      <alignment horizontal="center" vertical="center" wrapText="1"/>
    </xf>
    <xf numFmtId="0" fontId="75" fillId="2" borderId="14" xfId="0" applyFont="1" applyFill="1" applyBorder="1" applyAlignment="1">
      <alignment wrapText="1"/>
    </xf>
    <xf numFmtId="0" fontId="79" fillId="2" borderId="18" xfId="4" applyFont="1" applyFill="1" applyBorder="1" applyAlignment="1">
      <alignment horizontal="center" vertical="center" wrapText="1"/>
    </xf>
    <xf numFmtId="0" fontId="78" fillId="2" borderId="18" xfId="4" applyFont="1" applyFill="1" applyBorder="1" applyAlignment="1">
      <alignment horizontal="center" vertical="center" wrapText="1"/>
    </xf>
    <xf numFmtId="0" fontId="79" fillId="2" borderId="19" xfId="4" applyFont="1" applyFill="1" applyBorder="1" applyAlignment="1">
      <alignment horizontal="center" vertical="center" wrapText="1"/>
    </xf>
    <xf numFmtId="0" fontId="78" fillId="2" borderId="20" xfId="4" applyFont="1" applyFill="1" applyBorder="1" applyAlignment="1">
      <alignment horizontal="center" vertical="center" wrapText="1"/>
    </xf>
    <xf numFmtId="0" fontId="79" fillId="2" borderId="2" xfId="0" applyFont="1" applyFill="1" applyBorder="1" applyAlignment="1">
      <alignment vertical="center" wrapText="1"/>
    </xf>
    <xf numFmtId="0" fontId="79" fillId="2" borderId="21" xfId="0" applyFont="1" applyFill="1" applyBorder="1" applyAlignment="1">
      <alignment vertical="center" wrapText="1"/>
    </xf>
    <xf numFmtId="0" fontId="75" fillId="2" borderId="22" xfId="0" applyFont="1" applyFill="1" applyBorder="1" applyAlignment="1">
      <alignment horizontal="center" vertical="center" wrapText="1"/>
    </xf>
    <xf numFmtId="0" fontId="75" fillId="2" borderId="23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78" fillId="2" borderId="24" xfId="0" applyFont="1" applyFill="1" applyBorder="1" applyAlignment="1">
      <alignment horizontal="center" vertical="center" wrapText="1"/>
    </xf>
    <xf numFmtId="0" fontId="78" fillId="2" borderId="25" xfId="0" applyFont="1" applyFill="1" applyBorder="1" applyAlignment="1">
      <alignment horizontal="center" vertical="center" wrapText="1"/>
    </xf>
    <xf numFmtId="0" fontId="75" fillId="2" borderId="26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vertical="center" wrapText="1"/>
    </xf>
    <xf numFmtId="0" fontId="75" fillId="2" borderId="19" xfId="0" applyFont="1" applyFill="1" applyBorder="1" applyAlignment="1">
      <alignment horizontal="center" vertical="center" wrapText="1"/>
    </xf>
    <xf numFmtId="0" fontId="75" fillId="2" borderId="20" xfId="0" applyFont="1" applyFill="1" applyBorder="1" applyAlignment="1">
      <alignment horizontal="center" vertical="center" wrapText="1"/>
    </xf>
    <xf numFmtId="0" fontId="80" fillId="6" borderId="27" xfId="0" applyFont="1" applyFill="1" applyBorder="1" applyAlignment="1">
      <alignment horizontal="right" vertical="center" wrapText="1"/>
    </xf>
    <xf numFmtId="0" fontId="80" fillId="6" borderId="28" xfId="0" applyFont="1" applyFill="1" applyBorder="1" applyAlignment="1">
      <alignment horizontal="right" vertical="center" wrapText="1"/>
    </xf>
    <xf numFmtId="0" fontId="80" fillId="6" borderId="29" xfId="0" applyFont="1" applyFill="1" applyBorder="1" applyAlignment="1">
      <alignment horizontal="right" vertical="center" wrapText="1"/>
    </xf>
    <xf numFmtId="0" fontId="80" fillId="6" borderId="30" xfId="0" applyFont="1" applyFill="1" applyBorder="1" applyAlignment="1">
      <alignment horizontal="right" vertical="center" wrapText="1"/>
    </xf>
    <xf numFmtId="0" fontId="80" fillId="6" borderId="31" xfId="0" applyFont="1" applyFill="1" applyBorder="1" applyAlignment="1">
      <alignment horizontal="right" vertical="center" wrapText="1"/>
    </xf>
    <xf numFmtId="0" fontId="80" fillId="6" borderId="10" xfId="0" applyFont="1" applyFill="1" applyBorder="1" applyAlignment="1">
      <alignment horizontal="right" vertical="center" wrapText="1"/>
    </xf>
    <xf numFmtId="0" fontId="10" fillId="6" borderId="30" xfId="0" applyFont="1" applyFill="1" applyBorder="1" applyAlignment="1">
      <alignment wrapText="1"/>
    </xf>
    <xf numFmtId="0" fontId="10" fillId="6" borderId="15" xfId="0" applyFont="1" applyFill="1" applyBorder="1" applyAlignment="1">
      <alignment wrapText="1"/>
    </xf>
    <xf numFmtId="0" fontId="10" fillId="6" borderId="32" xfId="0" applyFont="1" applyFill="1" applyBorder="1" applyAlignment="1">
      <alignment wrapText="1"/>
    </xf>
    <xf numFmtId="0" fontId="75" fillId="2" borderId="16" xfId="4" applyFont="1" applyFill="1" applyBorder="1" applyAlignment="1">
      <alignment horizontal="center" vertical="center" wrapText="1"/>
    </xf>
    <xf numFmtId="0" fontId="79" fillId="2" borderId="24" xfId="0" applyFont="1" applyFill="1" applyBorder="1" applyAlignment="1">
      <alignment horizontal="center" vertical="center" wrapText="1"/>
    </xf>
    <xf numFmtId="0" fontId="79" fillId="2" borderId="33" xfId="0" applyFont="1" applyFill="1" applyBorder="1" applyAlignment="1">
      <alignment horizontal="center" vertical="center" wrapText="1"/>
    </xf>
    <xf numFmtId="0" fontId="13" fillId="2" borderId="14" xfId="4" applyFont="1" applyFill="1" applyBorder="1" applyAlignment="1">
      <alignment horizontal="center" vertical="center"/>
    </xf>
    <xf numFmtId="0" fontId="13" fillId="2" borderId="19" xfId="4" applyFont="1" applyFill="1" applyBorder="1" applyAlignment="1">
      <alignment horizontal="center" vertical="center"/>
    </xf>
    <xf numFmtId="0" fontId="13" fillId="2" borderId="18" xfId="4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80" fillId="6" borderId="34" xfId="0" applyFont="1" applyFill="1" applyBorder="1" applyAlignment="1">
      <alignment horizontal="right" vertical="center" wrapText="1"/>
    </xf>
    <xf numFmtId="0" fontId="16" fillId="2" borderId="0" xfId="0" applyFont="1" applyFill="1" applyAlignment="1">
      <alignment wrapText="1"/>
    </xf>
    <xf numFmtId="0" fontId="16" fillId="2" borderId="0" xfId="0" applyFont="1" applyFill="1" applyBorder="1" applyAlignment="1">
      <alignment wrapText="1"/>
    </xf>
    <xf numFmtId="0" fontId="80" fillId="6" borderId="15" xfId="0" applyFont="1" applyFill="1" applyBorder="1" applyAlignment="1">
      <alignment horizontal="right" vertical="center" wrapText="1"/>
    </xf>
    <xf numFmtId="0" fontId="79" fillId="2" borderId="0" xfId="0" applyFont="1" applyFill="1" applyBorder="1" applyAlignment="1">
      <alignment horizontal="center" vertical="center" textRotation="90" wrapText="1"/>
    </xf>
    <xf numFmtId="0" fontId="75" fillId="2" borderId="24" xfId="0" applyFont="1" applyFill="1" applyBorder="1" applyAlignment="1">
      <alignment horizontal="center" vertical="center" wrapText="1"/>
    </xf>
    <xf numFmtId="0" fontId="75" fillId="2" borderId="33" xfId="0" applyFont="1" applyFill="1" applyBorder="1" applyAlignment="1">
      <alignment horizontal="center" vertical="center" wrapText="1"/>
    </xf>
    <xf numFmtId="0" fontId="75" fillId="2" borderId="33" xfId="0" applyFont="1" applyFill="1" applyBorder="1" applyAlignment="1">
      <alignment horizontal="center" wrapText="1"/>
    </xf>
    <xf numFmtId="0" fontId="75" fillId="2" borderId="25" xfId="0" applyFont="1" applyFill="1" applyBorder="1" applyAlignment="1">
      <alignment horizontal="center" wrapText="1"/>
    </xf>
    <xf numFmtId="0" fontId="13" fillId="2" borderId="14" xfId="0" applyFont="1" applyFill="1" applyBorder="1" applyAlignment="1">
      <alignment horizontal="center" vertical="center" wrapText="1"/>
    </xf>
    <xf numFmtId="0" fontId="75" fillId="2" borderId="18" xfId="0" applyFont="1" applyFill="1" applyBorder="1" applyAlignment="1">
      <alignment horizontal="center" vertical="center" wrapText="1"/>
    </xf>
    <xf numFmtId="0" fontId="79" fillId="2" borderId="2" xfId="0" applyFont="1" applyFill="1" applyBorder="1" applyAlignment="1">
      <alignment horizontal="left" vertical="center" wrapText="1"/>
    </xf>
    <xf numFmtId="0" fontId="16" fillId="6" borderId="10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center" vertical="top" wrapText="1"/>
    </xf>
    <xf numFmtId="0" fontId="20" fillId="6" borderId="10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top" wrapText="1"/>
    </xf>
    <xf numFmtId="0" fontId="12" fillId="6" borderId="10" xfId="0" applyFont="1" applyFill="1" applyBorder="1" applyAlignment="1" applyProtection="1">
      <alignment horizontal="center" vertical="justify"/>
      <protection locked="0"/>
    </xf>
    <xf numFmtId="0" fontId="12" fillId="6" borderId="30" xfId="0" applyFont="1" applyFill="1" applyBorder="1" applyAlignment="1" applyProtection="1">
      <alignment horizontal="center" vertical="justify"/>
      <protection locked="0"/>
    </xf>
    <xf numFmtId="0" fontId="10" fillId="6" borderId="10" xfId="0" applyFont="1" applyFill="1" applyBorder="1" applyAlignment="1">
      <alignment wrapText="1"/>
    </xf>
    <xf numFmtId="0" fontId="16" fillId="6" borderId="15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wrapText="1"/>
    </xf>
    <xf numFmtId="0" fontId="12" fillId="2" borderId="0" xfId="0" applyFont="1" applyFill="1" applyBorder="1" applyAlignment="1">
      <alignment horizontal="center" vertical="top"/>
    </xf>
    <xf numFmtId="0" fontId="10" fillId="2" borderId="0" xfId="0" applyFont="1" applyFill="1" applyBorder="1" applyAlignment="1"/>
    <xf numFmtId="0" fontId="83" fillId="2" borderId="0" xfId="0" applyFont="1" applyFill="1" applyBorder="1" applyAlignment="1">
      <alignment horizontal="left" vertical="center" wrapText="1"/>
    </xf>
    <xf numFmtId="0" fontId="81" fillId="2" borderId="0" xfId="0" applyFont="1" applyFill="1" applyAlignment="1">
      <alignment vertical="center" wrapText="1"/>
    </xf>
    <xf numFmtId="0" fontId="79" fillId="2" borderId="25" xfId="0" applyFont="1" applyFill="1" applyBorder="1" applyAlignment="1">
      <alignment horizontal="center" vertical="center" wrapText="1"/>
    </xf>
    <xf numFmtId="0" fontId="75" fillId="2" borderId="14" xfId="0" applyFont="1" applyFill="1" applyBorder="1" applyAlignment="1">
      <alignment horizontal="center" vertical="center" wrapText="1"/>
    </xf>
    <xf numFmtId="1" fontId="75" fillId="2" borderId="22" xfId="0" applyNumberFormat="1" applyFont="1" applyFill="1" applyBorder="1" applyAlignment="1">
      <alignment horizontal="center" vertical="center" wrapText="1"/>
    </xf>
    <xf numFmtId="49" fontId="79" fillId="2" borderId="2" xfId="0" applyNumberFormat="1" applyFont="1" applyFill="1" applyBorder="1" applyAlignment="1">
      <alignment horizontal="left" vertical="center" wrapText="1"/>
    </xf>
    <xf numFmtId="0" fontId="79" fillId="2" borderId="2" xfId="0" applyFont="1" applyFill="1" applyBorder="1" applyAlignment="1">
      <alignment horizontal="left" vertical="center"/>
    </xf>
    <xf numFmtId="0" fontId="80" fillId="2" borderId="0" xfId="0" applyFont="1" applyFill="1" applyAlignment="1">
      <alignment wrapText="1"/>
    </xf>
    <xf numFmtId="3" fontId="11" fillId="2" borderId="0" xfId="0" applyNumberFormat="1" applyFont="1" applyFill="1" applyBorder="1" applyAlignment="1">
      <alignment horizontal="right" vertical="center" wrapText="1"/>
    </xf>
    <xf numFmtId="49" fontId="79" fillId="2" borderId="2" xfId="0" applyNumberFormat="1" applyFont="1" applyFill="1" applyBorder="1" applyAlignment="1">
      <alignment vertical="center" wrapText="1"/>
    </xf>
    <xf numFmtId="0" fontId="17" fillId="2" borderId="0" xfId="0" applyFont="1" applyFill="1" applyBorder="1" applyAlignment="1">
      <alignment horizontal="left" wrapText="1"/>
    </xf>
    <xf numFmtId="0" fontId="17" fillId="2" borderId="0" xfId="0" applyFont="1" applyFill="1" applyBorder="1" applyAlignment="1">
      <alignment horizontal="left" vertical="top" wrapText="1"/>
    </xf>
    <xf numFmtId="0" fontId="16" fillId="2" borderId="0" xfId="0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 wrapText="1"/>
    </xf>
    <xf numFmtId="0" fontId="79" fillId="2" borderId="35" xfId="23" applyFont="1" applyFill="1" applyBorder="1" applyAlignment="1">
      <alignment vertical="center" wrapText="1"/>
    </xf>
    <xf numFmtId="0" fontId="79" fillId="2" borderId="13" xfId="0" applyFont="1" applyFill="1" applyBorder="1" applyAlignment="1">
      <alignment horizontal="center" vertical="center" textRotation="90" wrapText="1"/>
    </xf>
    <xf numFmtId="0" fontId="79" fillId="2" borderId="36" xfId="0" applyFont="1" applyFill="1" applyBorder="1" applyAlignment="1">
      <alignment horizontal="center" vertical="center" textRotation="90" wrapText="1"/>
    </xf>
    <xf numFmtId="0" fontId="79" fillId="2" borderId="37" xfId="23" applyFont="1" applyFill="1" applyBorder="1" applyAlignment="1">
      <alignment horizontal="left" vertical="center" wrapText="1"/>
    </xf>
    <xf numFmtId="0" fontId="79" fillId="2" borderId="38" xfId="23" applyFont="1" applyFill="1" applyBorder="1" applyAlignment="1">
      <alignment horizontal="left" vertical="center" wrapText="1"/>
    </xf>
    <xf numFmtId="0" fontId="79" fillId="2" borderId="39" xfId="0" applyFont="1" applyFill="1" applyBorder="1" applyAlignment="1">
      <alignment horizontal="center" vertical="center" textRotation="90" wrapText="1"/>
    </xf>
    <xf numFmtId="0" fontId="79" fillId="2" borderId="26" xfId="0" applyFont="1" applyFill="1" applyBorder="1" applyAlignment="1">
      <alignment horizontal="center" vertical="center" wrapText="1"/>
    </xf>
    <xf numFmtId="0" fontId="79" fillId="2" borderId="22" xfId="0" applyFont="1" applyFill="1" applyBorder="1" applyAlignment="1">
      <alignment horizontal="center" vertical="center" wrapText="1"/>
    </xf>
    <xf numFmtId="0" fontId="79" fillId="2" borderId="23" xfId="0" applyFont="1" applyFill="1" applyBorder="1" applyAlignment="1">
      <alignment horizontal="center" vertical="center" wrapText="1"/>
    </xf>
    <xf numFmtId="49" fontId="43" fillId="2" borderId="2" xfId="1" applyNumberFormat="1" applyFont="1" applyFill="1" applyBorder="1" applyAlignment="1">
      <alignment horizontal="left" vertical="center" wrapText="1"/>
    </xf>
    <xf numFmtId="49" fontId="52" fillId="2" borderId="40" xfId="1" applyNumberFormat="1" applyFont="1" applyFill="1" applyBorder="1" applyAlignment="1">
      <alignment horizontal="center" vertical="center" wrapText="1"/>
    </xf>
    <xf numFmtId="1" fontId="43" fillId="2" borderId="3" xfId="0" applyNumberFormat="1" applyFont="1" applyFill="1" applyBorder="1" applyAlignment="1">
      <alignment horizontal="center" vertical="center" wrapText="1"/>
    </xf>
    <xf numFmtId="49" fontId="43" fillId="2" borderId="16" xfId="1" applyNumberFormat="1" applyFont="1" applyFill="1" applyBorder="1" applyAlignment="1">
      <alignment horizontal="center" vertical="center" wrapText="1"/>
    </xf>
    <xf numFmtId="1" fontId="44" fillId="2" borderId="14" xfId="0" applyNumberFormat="1" applyFont="1" applyFill="1" applyBorder="1" applyAlignment="1">
      <alignment horizontal="center" vertical="center" wrapText="1"/>
    </xf>
    <xf numFmtId="1" fontId="43" fillId="2" borderId="26" xfId="0" applyNumberFormat="1" applyFont="1" applyFill="1" applyBorder="1" applyAlignment="1">
      <alignment horizontal="center" vertical="center" wrapText="1"/>
    </xf>
    <xf numFmtId="1" fontId="43" fillId="2" borderId="22" xfId="0" applyNumberFormat="1" applyFont="1" applyFill="1" applyBorder="1" applyAlignment="1">
      <alignment horizontal="center" vertical="center" wrapText="1"/>
    </xf>
    <xf numFmtId="1" fontId="43" fillId="2" borderId="23" xfId="0" applyNumberFormat="1" applyFont="1" applyFill="1" applyBorder="1" applyAlignment="1">
      <alignment horizontal="center" vertical="center" wrapText="1"/>
    </xf>
    <xf numFmtId="0" fontId="48" fillId="2" borderId="41" xfId="0" applyFont="1" applyFill="1" applyBorder="1" applyAlignment="1">
      <alignment horizontal="center" vertical="center" wrapText="1"/>
    </xf>
    <xf numFmtId="0" fontId="48" fillId="2" borderId="22" xfId="0" applyFont="1" applyFill="1" applyBorder="1" applyAlignment="1">
      <alignment horizontal="center" vertical="center" wrapText="1"/>
    </xf>
    <xf numFmtId="0" fontId="48" fillId="2" borderId="23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8" fillId="0" borderId="0" xfId="0" applyFont="1"/>
    <xf numFmtId="0" fontId="39" fillId="0" borderId="0" xfId="0" applyFont="1" applyBorder="1" applyAlignment="1">
      <alignment horizontal="left" wrapText="1"/>
    </xf>
    <xf numFmtId="0" fontId="5" fillId="0" borderId="14" xfId="0" applyFont="1" applyBorder="1"/>
    <xf numFmtId="0" fontId="5" fillId="0" borderId="18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14" fillId="2" borderId="0" xfId="0" applyFont="1" applyFill="1" applyBorder="1" applyAlignment="1">
      <alignment horizontal="center" wrapText="1"/>
    </xf>
    <xf numFmtId="0" fontId="14" fillId="2" borderId="0" xfId="0" applyFont="1" applyFill="1" applyBorder="1" applyAlignment="1" applyProtection="1">
      <alignment vertical="center" wrapText="1"/>
      <protection locked="0"/>
    </xf>
    <xf numFmtId="0" fontId="6" fillId="0" borderId="39" xfId="0" applyFont="1" applyBorder="1" applyAlignment="1">
      <alignment horizontal="center" vertical="center" textRotation="90" wrapText="1"/>
    </xf>
    <xf numFmtId="0" fontId="6" fillId="0" borderId="13" xfId="0" applyFont="1" applyBorder="1" applyAlignment="1">
      <alignment horizontal="center" vertical="center" textRotation="90" wrapText="1"/>
    </xf>
    <xf numFmtId="0" fontId="6" fillId="0" borderId="36" xfId="0" applyFont="1" applyBorder="1" applyAlignment="1">
      <alignment horizontal="center" vertical="center" textRotation="90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43" xfId="0" applyFont="1" applyFill="1" applyBorder="1" applyAlignment="1">
      <alignment vertical="center" wrapText="1"/>
    </xf>
    <xf numFmtId="0" fontId="6" fillId="0" borderId="44" xfId="0" applyFont="1" applyFill="1" applyBorder="1" applyAlignment="1">
      <alignment vertical="center" wrapText="1"/>
    </xf>
    <xf numFmtId="0" fontId="6" fillId="0" borderId="45" xfId="0" applyFont="1" applyFill="1" applyBorder="1" applyAlignment="1">
      <alignment vertical="center" wrapText="1"/>
    </xf>
    <xf numFmtId="0" fontId="6" fillId="2" borderId="44" xfId="23" applyFont="1" applyFill="1" applyBorder="1" applyAlignment="1">
      <alignment horizontal="left" vertical="center" wrapText="1"/>
    </xf>
    <xf numFmtId="3" fontId="87" fillId="3" borderId="10" xfId="21" applyNumberFormat="1" applyFont="1" applyFill="1" applyBorder="1" applyAlignment="1">
      <alignment horizontal="right" vertical="center" wrapText="1"/>
    </xf>
    <xf numFmtId="3" fontId="87" fillId="7" borderId="10" xfId="22" applyNumberFormat="1" applyFont="1" applyFill="1" applyBorder="1" applyAlignment="1">
      <alignment horizontal="right" vertical="center" wrapText="1"/>
    </xf>
    <xf numFmtId="3" fontId="87" fillId="3" borderId="34" xfId="21" applyNumberFormat="1" applyFont="1" applyFill="1" applyBorder="1" applyAlignment="1">
      <alignment horizontal="right" vertical="center" wrapText="1"/>
    </xf>
    <xf numFmtId="3" fontId="87" fillId="3" borderId="46" xfId="21" applyNumberFormat="1" applyFont="1" applyFill="1" applyBorder="1" applyAlignment="1">
      <alignment horizontal="right" vertical="center" wrapText="1"/>
    </xf>
    <xf numFmtId="3" fontId="87" fillId="3" borderId="28" xfId="21" applyNumberFormat="1" applyFont="1" applyFill="1" applyBorder="1" applyAlignment="1">
      <alignment horizontal="right" vertical="center" wrapText="1"/>
    </xf>
    <xf numFmtId="3" fontId="87" fillId="3" borderId="47" xfId="21" applyNumberFormat="1" applyFont="1" applyFill="1" applyBorder="1" applyAlignment="1">
      <alignment horizontal="right" vertical="center" wrapText="1"/>
    </xf>
    <xf numFmtId="3" fontId="87" fillId="3" borderId="30" xfId="21" applyNumberFormat="1" applyFont="1" applyFill="1" applyBorder="1" applyAlignment="1">
      <alignment horizontal="right" vertical="center" wrapText="1"/>
    </xf>
    <xf numFmtId="3" fontId="87" fillId="7" borderId="30" xfId="22" applyNumberFormat="1" applyFont="1" applyFill="1" applyBorder="1" applyAlignment="1">
      <alignment horizontal="right" vertical="center" wrapText="1"/>
    </xf>
    <xf numFmtId="3" fontId="87" fillId="3" borderId="17" xfId="21" applyNumberFormat="1" applyFont="1" applyFill="1" applyBorder="1" applyAlignment="1">
      <alignment horizontal="right" vertical="center" wrapText="1"/>
    </xf>
    <xf numFmtId="3" fontId="87" fillId="3" borderId="15" xfId="21" applyNumberFormat="1" applyFont="1" applyFill="1" applyBorder="1" applyAlignment="1">
      <alignment horizontal="right" vertical="center" wrapText="1"/>
    </xf>
    <xf numFmtId="3" fontId="87" fillId="3" borderId="32" xfId="21" applyNumberFormat="1" applyFont="1" applyFill="1" applyBorder="1" applyAlignment="1">
      <alignment horizontal="right" vertical="center" wrapText="1"/>
    </xf>
    <xf numFmtId="3" fontId="87" fillId="3" borderId="48" xfId="21" applyNumberFormat="1" applyFont="1" applyFill="1" applyBorder="1" applyAlignment="1">
      <alignment horizontal="right" vertical="center" wrapText="1"/>
    </xf>
    <xf numFmtId="3" fontId="87" fillId="3" borderId="49" xfId="21" applyNumberFormat="1" applyFont="1" applyFill="1" applyBorder="1" applyAlignment="1">
      <alignment horizontal="right" vertical="center" wrapText="1"/>
    </xf>
    <xf numFmtId="3" fontId="87" fillId="3" borderId="50" xfId="21" applyNumberFormat="1" applyFont="1" applyFill="1" applyBorder="1" applyAlignment="1">
      <alignment horizontal="right" vertical="center" wrapText="1"/>
    </xf>
    <xf numFmtId="3" fontId="87" fillId="3" borderId="51" xfId="21" applyNumberFormat="1" applyFont="1" applyFill="1" applyBorder="1" applyAlignment="1">
      <alignment horizontal="right" vertical="center" wrapText="1"/>
    </xf>
    <xf numFmtId="3" fontId="87" fillId="3" borderId="29" xfId="21" applyNumberFormat="1" applyFont="1" applyFill="1" applyBorder="1" applyAlignment="1">
      <alignment horizontal="right" vertical="center" wrapText="1"/>
    </xf>
    <xf numFmtId="3" fontId="87" fillId="7" borderId="29" xfId="22" applyNumberFormat="1" applyFont="1" applyFill="1" applyBorder="1" applyAlignment="1">
      <alignment horizontal="right" vertical="center" wrapText="1"/>
    </xf>
    <xf numFmtId="3" fontId="87" fillId="3" borderId="31" xfId="21" applyNumberFormat="1" applyFont="1" applyFill="1" applyBorder="1" applyAlignment="1">
      <alignment horizontal="right" vertical="center" wrapText="1"/>
    </xf>
    <xf numFmtId="0" fontId="75" fillId="2" borderId="41" xfId="4" applyFont="1" applyFill="1" applyBorder="1" applyAlignment="1">
      <alignment horizontal="center" vertical="center" wrapText="1"/>
    </xf>
    <xf numFmtId="0" fontId="79" fillId="2" borderId="22" xfId="4" applyFont="1" applyFill="1" applyBorder="1" applyAlignment="1">
      <alignment horizontal="center"/>
    </xf>
    <xf numFmtId="0" fontId="75" fillId="2" borderId="22" xfId="4" applyFont="1" applyFill="1" applyBorder="1" applyAlignment="1">
      <alignment horizontal="center" vertical="center" wrapText="1"/>
    </xf>
    <xf numFmtId="0" fontId="79" fillId="2" borderId="23" xfId="4" applyFont="1" applyFill="1" applyBorder="1" applyAlignment="1">
      <alignment horizontal="center"/>
    </xf>
    <xf numFmtId="0" fontId="8" fillId="8" borderId="5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6" fillId="5" borderId="0" xfId="29" applyFont="1" applyFill="1" applyBorder="1" applyAlignment="1">
      <alignment wrapText="1"/>
    </xf>
    <xf numFmtId="49" fontId="40" fillId="0" borderId="43" xfId="0" applyNumberFormat="1" applyFont="1" applyFill="1" applyBorder="1" applyAlignment="1">
      <alignment horizontal="left" vertical="center" wrapText="1"/>
    </xf>
    <xf numFmtId="49" fontId="40" fillId="0" borderId="53" xfId="0" applyNumberFormat="1" applyFont="1" applyFill="1" applyBorder="1" applyAlignment="1">
      <alignment horizontal="left" vertical="center" wrapText="1"/>
    </xf>
    <xf numFmtId="49" fontId="40" fillId="0" borderId="47" xfId="0" applyNumberFormat="1" applyFont="1" applyFill="1" applyBorder="1" applyAlignment="1">
      <alignment horizontal="left" vertical="center" wrapText="1"/>
    </xf>
    <xf numFmtId="49" fontId="40" fillId="0" borderId="17" xfId="0" applyNumberFormat="1" applyFont="1" applyFill="1" applyBorder="1" applyAlignment="1">
      <alignment horizontal="left" vertical="center" wrapText="1"/>
    </xf>
    <xf numFmtId="49" fontId="40" fillId="0" borderId="23" xfId="0" applyNumberFormat="1" applyFont="1" applyFill="1" applyBorder="1" applyAlignment="1">
      <alignment horizontal="left" vertical="center" wrapText="1"/>
    </xf>
    <xf numFmtId="49" fontId="40" fillId="0" borderId="5" xfId="0" applyNumberFormat="1" applyFont="1" applyFill="1" applyBorder="1" applyAlignment="1">
      <alignment horizontal="left" vertical="center" wrapText="1"/>
    </xf>
    <xf numFmtId="49" fontId="5" fillId="5" borderId="14" xfId="0" applyNumberFormat="1" applyFont="1" applyFill="1" applyBorder="1" applyAlignment="1">
      <alignment horizontal="left" vertical="center" wrapText="1"/>
    </xf>
    <xf numFmtId="0" fontId="40" fillId="5" borderId="13" xfId="0" applyFont="1" applyFill="1" applyBorder="1" applyAlignment="1">
      <alignment horizontal="center" vertical="center" textRotation="90" wrapText="1"/>
    </xf>
    <xf numFmtId="0" fontId="6" fillId="5" borderId="13" xfId="0" applyFont="1" applyFill="1" applyBorder="1" applyAlignment="1">
      <alignment horizontal="center" vertical="center" textRotation="90" wrapText="1"/>
    </xf>
    <xf numFmtId="49" fontId="6" fillId="5" borderId="2" xfId="0" applyNumberFormat="1" applyFont="1" applyFill="1" applyBorder="1" applyAlignment="1">
      <alignment horizontal="left" vertical="center" wrapText="1"/>
    </xf>
    <xf numFmtId="0" fontId="6" fillId="5" borderId="15" xfId="0" applyFont="1" applyFill="1" applyBorder="1" applyAlignment="1">
      <alignment horizontal="center" vertical="center" textRotation="90" wrapText="1"/>
    </xf>
    <xf numFmtId="0" fontId="6" fillId="5" borderId="2" xfId="0" applyFont="1" applyFill="1" applyBorder="1" applyAlignment="1">
      <alignment horizontal="left" vertical="center" wrapText="1"/>
    </xf>
    <xf numFmtId="0" fontId="6" fillId="5" borderId="2" xfId="23" applyFont="1" applyFill="1" applyBorder="1" applyAlignment="1">
      <alignment horizontal="left" vertical="center" wrapText="1"/>
    </xf>
    <xf numFmtId="0" fontId="9" fillId="0" borderId="10" xfId="0" applyNumberFormat="1" applyFont="1" applyBorder="1" applyAlignment="1">
      <alignment horizontal="center" vertical="center"/>
    </xf>
    <xf numFmtId="0" fontId="9" fillId="0" borderId="10" xfId="0" applyNumberFormat="1" applyFont="1" applyBorder="1" applyAlignment="1">
      <alignment horizontal="center" vertical="center" wrapText="1"/>
    </xf>
    <xf numFmtId="49" fontId="89" fillId="5" borderId="44" xfId="0" applyNumberFormat="1" applyFont="1" applyFill="1" applyBorder="1" applyAlignment="1">
      <alignment horizontal="left" vertical="center" wrapText="1"/>
    </xf>
    <xf numFmtId="49" fontId="89" fillId="5" borderId="47" xfId="0" applyNumberFormat="1" applyFont="1" applyFill="1" applyBorder="1" applyAlignment="1">
      <alignment horizontal="left" vertical="center" wrapText="1"/>
    </xf>
    <xf numFmtId="49" fontId="89" fillId="0" borderId="54" xfId="0" applyNumberFormat="1" applyFont="1" applyFill="1" applyBorder="1" applyAlignment="1">
      <alignment horizontal="left" vertical="center" wrapText="1"/>
    </xf>
    <xf numFmtId="49" fontId="89" fillId="0" borderId="46" xfId="0" applyNumberFormat="1" applyFont="1" applyFill="1" applyBorder="1" applyAlignment="1">
      <alignment horizontal="left" vertical="center" wrapText="1"/>
    </xf>
    <xf numFmtId="49" fontId="89" fillId="0" borderId="44" xfId="0" applyNumberFormat="1" applyFont="1" applyFill="1" applyBorder="1" applyAlignment="1">
      <alignment horizontal="left" vertical="center" wrapText="1"/>
    </xf>
    <xf numFmtId="49" fontId="89" fillId="0" borderId="55" xfId="0" applyNumberFormat="1" applyFont="1" applyFill="1" applyBorder="1" applyAlignment="1">
      <alignment horizontal="left" vertical="center" wrapText="1"/>
    </xf>
    <xf numFmtId="49" fontId="89" fillId="0" borderId="43" xfId="0" applyNumberFormat="1" applyFont="1" applyFill="1" applyBorder="1" applyAlignment="1">
      <alignment horizontal="left" vertical="center" wrapText="1"/>
    </xf>
    <xf numFmtId="0" fontId="4" fillId="5" borderId="0" xfId="0" applyFont="1" applyFill="1" applyAlignment="1">
      <alignment vertical="center"/>
    </xf>
    <xf numFmtId="0" fontId="55" fillId="5" borderId="0" xfId="0" applyFont="1" applyFill="1" applyAlignment="1">
      <alignment horizontal="left" vertical="center" wrapText="1"/>
    </xf>
    <xf numFmtId="49" fontId="6" fillId="5" borderId="2" xfId="23" applyNumberFormat="1" applyFont="1" applyFill="1" applyBorder="1" applyAlignment="1">
      <alignment vertical="center" wrapText="1"/>
    </xf>
    <xf numFmtId="49" fontId="6" fillId="5" borderId="21" xfId="23" applyNumberFormat="1" applyFont="1" applyFill="1" applyBorder="1" applyAlignment="1">
      <alignment vertical="center" wrapText="1"/>
    </xf>
    <xf numFmtId="0" fontId="8" fillId="5" borderId="0" xfId="0" applyFont="1" applyFill="1" applyAlignment="1">
      <alignment vertical="center"/>
    </xf>
    <xf numFmtId="0" fontId="4" fillId="5" borderId="0" xfId="0" applyFont="1" applyFill="1" applyBorder="1" applyAlignment="1">
      <alignment vertical="center"/>
    </xf>
    <xf numFmtId="3" fontId="87" fillId="8" borderId="56" xfId="21" applyNumberFormat="1" applyFont="1" applyFill="1" applyBorder="1" applyAlignment="1">
      <alignment horizontal="right" vertical="center" wrapText="1"/>
    </xf>
    <xf numFmtId="3" fontId="87" fillId="8" borderId="18" xfId="21" applyNumberFormat="1" applyFont="1" applyFill="1" applyBorder="1" applyAlignment="1">
      <alignment horizontal="right" vertical="center" wrapText="1"/>
    </xf>
    <xf numFmtId="3" fontId="87" fillId="8" borderId="20" xfId="21" applyNumberFormat="1" applyFont="1" applyFill="1" applyBorder="1" applyAlignment="1">
      <alignment horizontal="right" vertical="center" wrapText="1"/>
    </xf>
    <xf numFmtId="0" fontId="6" fillId="5" borderId="0" xfId="0" applyFont="1" applyFill="1" applyBorder="1" applyAlignment="1">
      <alignment horizontal="left" vertical="center"/>
    </xf>
    <xf numFmtId="0" fontId="6" fillId="5" borderId="2" xfId="23" applyFont="1" applyFill="1" applyBorder="1" applyAlignment="1">
      <alignment vertical="center" wrapText="1"/>
    </xf>
    <xf numFmtId="0" fontId="38" fillId="5" borderId="0" xfId="0" applyFont="1" applyFill="1" applyAlignment="1">
      <alignment vertical="center"/>
    </xf>
    <xf numFmtId="0" fontId="79" fillId="2" borderId="2" xfId="4" applyFont="1" applyFill="1" applyBorder="1" applyAlignment="1">
      <alignment horizontal="left" vertical="center"/>
    </xf>
    <xf numFmtId="0" fontId="49" fillId="9" borderId="10" xfId="0" applyFont="1" applyFill="1" applyBorder="1" applyAlignment="1">
      <alignment horizontal="right" vertical="center" wrapText="1"/>
    </xf>
    <xf numFmtId="0" fontId="49" fillId="9" borderId="47" xfId="0" applyFont="1" applyFill="1" applyBorder="1" applyAlignment="1">
      <alignment horizontal="right" vertical="center" wrapText="1"/>
    </xf>
    <xf numFmtId="0" fontId="49" fillId="9" borderId="30" xfId="0" applyFont="1" applyFill="1" applyBorder="1" applyAlignment="1">
      <alignment horizontal="right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right" vertical="center" wrapText="1"/>
    </xf>
    <xf numFmtId="0" fontId="49" fillId="9" borderId="15" xfId="0" applyFont="1" applyFill="1" applyBorder="1" applyAlignment="1">
      <alignment horizontal="right" vertical="center" wrapText="1"/>
    </xf>
    <xf numFmtId="0" fontId="20" fillId="2" borderId="0" xfId="0" applyFont="1" applyFill="1" applyBorder="1" applyAlignment="1">
      <alignment horizontal="center" vertical="top"/>
    </xf>
    <xf numFmtId="0" fontId="20" fillId="2" borderId="0" xfId="0" applyFont="1" applyFill="1" applyBorder="1" applyAlignment="1">
      <alignment horizontal="left" vertical="top"/>
    </xf>
    <xf numFmtId="0" fontId="10" fillId="2" borderId="0" xfId="0" applyFont="1" applyFill="1" applyBorder="1" applyAlignment="1">
      <alignment horizontal="right" vertical="center" wrapText="1"/>
    </xf>
    <xf numFmtId="0" fontId="100" fillId="0" borderId="10" xfId="0" applyNumberFormat="1" applyFont="1" applyBorder="1" applyAlignment="1">
      <alignment horizontal="center" vertical="center" wrapText="1"/>
    </xf>
    <xf numFmtId="0" fontId="92" fillId="6" borderId="57" xfId="0" applyFont="1" applyFill="1" applyBorder="1" applyAlignment="1">
      <alignment horizontal="right" vertical="center"/>
    </xf>
    <xf numFmtId="0" fontId="92" fillId="6" borderId="58" xfId="0" applyFont="1" applyFill="1" applyBorder="1" applyAlignment="1">
      <alignment horizontal="right" vertical="center"/>
    </xf>
    <xf numFmtId="0" fontId="92" fillId="6" borderId="59" xfId="0" applyFont="1" applyFill="1" applyBorder="1" applyAlignment="1">
      <alignment horizontal="right" vertical="center"/>
    </xf>
    <xf numFmtId="0" fontId="50" fillId="6" borderId="52" xfId="0" applyFont="1" applyFill="1" applyBorder="1" applyAlignment="1">
      <alignment horizontal="right" vertical="center" wrapText="1"/>
    </xf>
    <xf numFmtId="0" fontId="50" fillId="6" borderId="58" xfId="0" applyFont="1" applyFill="1" applyBorder="1" applyAlignment="1">
      <alignment horizontal="right" vertical="center" wrapText="1"/>
    </xf>
    <xf numFmtId="0" fontId="50" fillId="6" borderId="59" xfId="0" applyFont="1" applyFill="1" applyBorder="1" applyAlignment="1">
      <alignment horizontal="right" vertical="center" wrapText="1"/>
    </xf>
    <xf numFmtId="0" fontId="101" fillId="6" borderId="10" xfId="18" applyFont="1" applyFill="1" applyBorder="1" applyAlignment="1">
      <alignment horizontal="center" vertical="center" wrapText="1"/>
    </xf>
    <xf numFmtId="0" fontId="6" fillId="8" borderId="10" xfId="5" applyNumberFormat="1" applyFont="1" applyFill="1" applyBorder="1" applyAlignment="1">
      <alignment horizontal="center" vertical="center" wrapText="1"/>
    </xf>
    <xf numFmtId="0" fontId="102" fillId="0" borderId="10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left"/>
    </xf>
    <xf numFmtId="49" fontId="9" fillId="0" borderId="10" xfId="0" applyNumberFormat="1" applyFont="1" applyBorder="1" applyAlignment="1">
      <alignment wrapText="1"/>
    </xf>
    <xf numFmtId="0" fontId="4" fillId="0" borderId="10" xfId="0" applyFont="1" applyBorder="1"/>
    <xf numFmtId="0" fontId="8" fillId="8" borderId="48" xfId="0" applyFont="1" applyFill="1" applyBorder="1" applyAlignment="1">
      <alignment horizontal="center" vertical="center" wrapText="1"/>
    </xf>
    <xf numFmtId="0" fontId="9" fillId="0" borderId="10" xfId="0" applyFont="1" applyBorder="1"/>
    <xf numFmtId="0" fontId="4" fillId="0" borderId="58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103" fillId="0" borderId="8" xfId="23" applyFont="1" applyBorder="1" applyAlignment="1" applyProtection="1">
      <alignment horizontal="right" wrapText="1"/>
    </xf>
    <xf numFmtId="0" fontId="103" fillId="3" borderId="8" xfId="23" applyFont="1" applyFill="1" applyBorder="1" applyAlignment="1" applyProtection="1">
      <alignment horizontal="center" wrapText="1"/>
      <protection locked="0"/>
    </xf>
    <xf numFmtId="0" fontId="103" fillId="0" borderId="8" xfId="23" applyFont="1" applyBorder="1" applyAlignment="1" applyProtection="1">
      <alignment horizontal="center" wrapText="1"/>
    </xf>
    <xf numFmtId="0" fontId="103" fillId="0" borderId="8" xfId="23" applyFont="1" applyBorder="1" applyAlignment="1" applyProtection="1">
      <alignment wrapText="1"/>
    </xf>
    <xf numFmtId="0" fontId="8" fillId="5" borderId="0" xfId="0" applyFont="1" applyFill="1" applyAlignment="1">
      <alignment horizontal="left"/>
    </xf>
    <xf numFmtId="49" fontId="8" fillId="5" borderId="44" xfId="0" applyNumberFormat="1" applyFont="1" applyFill="1" applyBorder="1" applyAlignment="1">
      <alignment horizontal="center" vertical="center" wrapText="1"/>
    </xf>
    <xf numFmtId="0" fontId="75" fillId="2" borderId="22" xfId="0" applyFont="1" applyFill="1" applyBorder="1" applyAlignment="1">
      <alignment horizontal="center" vertical="center"/>
    </xf>
    <xf numFmtId="0" fontId="75" fillId="2" borderId="22" xfId="0" applyNumberFormat="1" applyFont="1" applyFill="1" applyBorder="1" applyAlignment="1">
      <alignment horizontal="center" vertical="center"/>
    </xf>
    <xf numFmtId="0" fontId="75" fillId="2" borderId="22" xfId="0" applyNumberFormat="1" applyFont="1" applyFill="1" applyBorder="1" applyAlignment="1">
      <alignment horizontal="center" vertical="center" wrapText="1"/>
    </xf>
    <xf numFmtId="0" fontId="75" fillId="2" borderId="0" xfId="0" applyFont="1" applyFill="1" applyBorder="1" applyAlignment="1"/>
    <xf numFmtId="3" fontId="87" fillId="10" borderId="34" xfId="22" applyNumberFormat="1" applyFont="1" applyFill="1" applyBorder="1" applyAlignment="1">
      <alignment horizontal="right" vertical="center" wrapText="1"/>
    </xf>
    <xf numFmtId="3" fontId="87" fillId="10" borderId="10" xfId="22" applyNumberFormat="1" applyFont="1" applyFill="1" applyBorder="1" applyAlignment="1">
      <alignment horizontal="right" vertical="center" wrapText="1"/>
    </xf>
    <xf numFmtId="3" fontId="87" fillId="10" borderId="47" xfId="22" applyNumberFormat="1" applyFont="1" applyFill="1" applyBorder="1" applyAlignment="1">
      <alignment horizontal="right" vertical="center" wrapText="1"/>
    </xf>
    <xf numFmtId="49" fontId="8" fillId="5" borderId="5" xfId="0" applyNumberFormat="1" applyFont="1" applyFill="1" applyBorder="1" applyAlignment="1">
      <alignment horizontal="center" vertical="center" wrapText="1"/>
    </xf>
    <xf numFmtId="49" fontId="8" fillId="5" borderId="43" xfId="0" applyNumberFormat="1" applyFont="1" applyFill="1" applyBorder="1" applyAlignment="1">
      <alignment horizontal="center" vertical="center" wrapText="1"/>
    </xf>
    <xf numFmtId="0" fontId="6" fillId="8" borderId="10" xfId="0" applyNumberFormat="1" applyFont="1" applyFill="1" applyBorder="1" applyAlignment="1">
      <alignment horizontal="center" vertical="center" wrapText="1"/>
    </xf>
    <xf numFmtId="0" fontId="103" fillId="0" borderId="10" xfId="0" applyNumberFormat="1" applyFont="1" applyBorder="1" applyAlignment="1">
      <alignment horizontal="center" vertical="center" wrapText="1"/>
    </xf>
    <xf numFmtId="0" fontId="104" fillId="5" borderId="10" xfId="5" applyNumberFormat="1" applyFont="1" applyFill="1" applyBorder="1" applyAlignment="1">
      <alignment horizontal="center" vertical="center" wrapText="1"/>
    </xf>
    <xf numFmtId="0" fontId="105" fillId="5" borderId="10" xfId="18" applyFont="1" applyFill="1" applyBorder="1" applyAlignment="1">
      <alignment horizontal="center" vertical="center" wrapText="1"/>
    </xf>
    <xf numFmtId="0" fontId="106" fillId="0" borderId="10" xfId="0" applyNumberFormat="1" applyFont="1" applyBorder="1" applyAlignment="1">
      <alignment horizontal="center" vertical="center" wrapText="1"/>
    </xf>
    <xf numFmtId="0" fontId="8" fillId="4" borderId="49" xfId="0" applyFont="1" applyFill="1" applyBorder="1" applyAlignment="1">
      <alignment horizontal="center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49" fontId="6" fillId="5" borderId="43" xfId="0" applyNumberFormat="1" applyFont="1" applyFill="1" applyBorder="1" applyAlignment="1">
      <alignment horizontal="center" vertical="center" wrapText="1"/>
    </xf>
    <xf numFmtId="49" fontId="6" fillId="5" borderId="44" xfId="0" applyNumberFormat="1" applyFont="1" applyFill="1" applyBorder="1" applyAlignment="1">
      <alignment horizontal="center" vertical="center" wrapText="1"/>
    </xf>
    <xf numFmtId="49" fontId="6" fillId="5" borderId="55" xfId="0" applyNumberFormat="1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97" fillId="9" borderId="10" xfId="0" applyFont="1" applyFill="1" applyBorder="1" applyAlignment="1">
      <alignment horizontal="right" vertical="center" wrapText="1"/>
    </xf>
    <xf numFmtId="0" fontId="97" fillId="9" borderId="30" xfId="0" applyFont="1" applyFill="1" applyBorder="1" applyAlignment="1">
      <alignment horizontal="right" vertical="center" wrapText="1"/>
    </xf>
    <xf numFmtId="3" fontId="87" fillId="3" borderId="54" xfId="21" applyNumberFormat="1" applyFont="1" applyFill="1" applyBorder="1" applyAlignment="1">
      <alignment horizontal="right" vertical="center" wrapText="1"/>
    </xf>
    <xf numFmtId="3" fontId="87" fillId="3" borderId="13" xfId="21" applyNumberFormat="1" applyFont="1" applyFill="1" applyBorder="1" applyAlignment="1">
      <alignment horizontal="right" vertical="center" wrapText="1"/>
    </xf>
    <xf numFmtId="0" fontId="97" fillId="9" borderId="13" xfId="0" applyFont="1" applyFill="1" applyBorder="1" applyAlignment="1">
      <alignment horizontal="right" vertical="center" wrapText="1"/>
    </xf>
    <xf numFmtId="0" fontId="97" fillId="9" borderId="36" xfId="0" applyFont="1" applyFill="1" applyBorder="1" applyAlignment="1">
      <alignment horizontal="right" vertical="center" wrapText="1"/>
    </xf>
    <xf numFmtId="3" fontId="87" fillId="8" borderId="10" xfId="21" applyNumberFormat="1" applyFont="1" applyFill="1" applyBorder="1" applyAlignment="1">
      <alignment horizontal="right" vertical="center" wrapText="1"/>
    </xf>
    <xf numFmtId="49" fontId="6" fillId="5" borderId="45" xfId="0" applyNumberFormat="1" applyFont="1" applyFill="1" applyBorder="1" applyAlignment="1">
      <alignment horizontal="center" vertical="center" wrapText="1"/>
    </xf>
    <xf numFmtId="3" fontId="87" fillId="3" borderId="36" xfId="21" applyNumberFormat="1" applyFont="1" applyFill="1" applyBorder="1" applyAlignment="1">
      <alignment horizontal="right" vertical="center" wrapText="1"/>
    </xf>
    <xf numFmtId="3" fontId="87" fillId="3" borderId="56" xfId="21" applyNumberFormat="1" applyFont="1" applyFill="1" applyBorder="1" applyAlignment="1">
      <alignment horizontal="right" vertical="center" wrapText="1"/>
    </xf>
    <xf numFmtId="3" fontId="87" fillId="3" borderId="18" xfId="21" applyNumberFormat="1" applyFont="1" applyFill="1" applyBorder="1" applyAlignment="1">
      <alignment horizontal="right" vertical="center" wrapText="1"/>
    </xf>
    <xf numFmtId="3" fontId="87" fillId="3" borderId="20" xfId="21" applyNumberFormat="1" applyFont="1" applyFill="1" applyBorder="1" applyAlignment="1">
      <alignment horizontal="right" vertical="center" wrapText="1"/>
    </xf>
    <xf numFmtId="49" fontId="5" fillId="5" borderId="5" xfId="0" applyNumberFormat="1" applyFont="1" applyFill="1" applyBorder="1" applyAlignment="1">
      <alignment horizontal="center" vertical="center" wrapText="1"/>
    </xf>
    <xf numFmtId="3" fontId="87" fillId="3" borderId="44" xfId="21" applyNumberFormat="1" applyFont="1" applyFill="1" applyBorder="1" applyAlignment="1">
      <alignment horizontal="right" vertical="center" wrapText="1"/>
    </xf>
    <xf numFmtId="49" fontId="5" fillId="5" borderId="44" xfId="0" applyNumberFormat="1" applyFont="1" applyFill="1" applyBorder="1" applyAlignment="1">
      <alignment horizontal="center" vertical="center" wrapText="1"/>
    </xf>
    <xf numFmtId="3" fontId="87" fillId="8" borderId="34" xfId="21" applyNumberFormat="1" applyFont="1" applyFill="1" applyBorder="1" applyAlignment="1">
      <alignment horizontal="right" vertical="center" wrapText="1"/>
    </xf>
    <xf numFmtId="49" fontId="5" fillId="5" borderId="43" xfId="0" applyNumberFormat="1" applyFont="1" applyFill="1" applyBorder="1" applyAlignment="1">
      <alignment horizontal="center" vertical="center" wrapText="1"/>
    </xf>
    <xf numFmtId="49" fontId="5" fillId="5" borderId="9" xfId="0" applyNumberFormat="1" applyFont="1" applyFill="1" applyBorder="1" applyAlignment="1">
      <alignment horizontal="center" vertical="center" wrapText="1"/>
    </xf>
    <xf numFmtId="3" fontId="87" fillId="8" borderId="50" xfId="21" applyNumberFormat="1" applyFont="1" applyFill="1" applyBorder="1" applyAlignment="1">
      <alignment horizontal="right" vertical="center" wrapText="1"/>
    </xf>
    <xf numFmtId="3" fontId="87" fillId="10" borderId="50" xfId="22" applyNumberFormat="1" applyFont="1" applyFill="1" applyBorder="1" applyAlignment="1">
      <alignment horizontal="right" vertical="center" wrapText="1"/>
    </xf>
    <xf numFmtId="3" fontId="87" fillId="3" borderId="58" xfId="21" applyNumberFormat="1" applyFont="1" applyFill="1" applyBorder="1" applyAlignment="1">
      <alignment horizontal="right" vertical="center" wrapText="1"/>
    </xf>
    <xf numFmtId="3" fontId="87" fillId="10" borderId="30" xfId="22" applyNumberFormat="1" applyFont="1" applyFill="1" applyBorder="1" applyAlignment="1">
      <alignment horizontal="right" vertical="center" wrapText="1"/>
    </xf>
    <xf numFmtId="3" fontId="87" fillId="8" borderId="60" xfId="21" applyNumberFormat="1" applyFont="1" applyFill="1" applyBorder="1" applyAlignment="1">
      <alignment horizontal="right" vertical="center" wrapText="1"/>
    </xf>
    <xf numFmtId="3" fontId="87" fillId="8" borderId="15" xfId="21" applyNumberFormat="1" applyFont="1" applyFill="1" applyBorder="1" applyAlignment="1">
      <alignment horizontal="right" vertical="center" wrapText="1"/>
    </xf>
    <xf numFmtId="3" fontId="87" fillId="10" borderId="46" xfId="22" applyNumberFormat="1" applyFont="1" applyFill="1" applyBorder="1" applyAlignment="1">
      <alignment horizontal="right" vertical="center" wrapText="1"/>
    </xf>
    <xf numFmtId="3" fontId="87" fillId="10" borderId="28" xfId="22" applyNumberFormat="1" applyFont="1" applyFill="1" applyBorder="1" applyAlignment="1">
      <alignment horizontal="right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40" fillId="5" borderId="0" xfId="0" applyFont="1" applyFill="1" applyBorder="1" applyAlignment="1">
      <alignment vertical="center"/>
    </xf>
    <xf numFmtId="0" fontId="49" fillId="11" borderId="47" xfId="0" applyFont="1" applyFill="1" applyBorder="1" applyAlignment="1">
      <alignment horizontal="right" vertical="center" wrapText="1"/>
    </xf>
    <xf numFmtId="0" fontId="49" fillId="11" borderId="10" xfId="0" applyFont="1" applyFill="1" applyBorder="1" applyAlignment="1">
      <alignment horizontal="right" vertical="center" wrapText="1"/>
    </xf>
    <xf numFmtId="0" fontId="49" fillId="11" borderId="30" xfId="0" applyFont="1" applyFill="1" applyBorder="1" applyAlignment="1">
      <alignment horizontal="right" vertical="center" wrapText="1"/>
    </xf>
    <xf numFmtId="0" fontId="0" fillId="0" borderId="0" xfId="0" applyNumberFormat="1"/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2" fillId="0" borderId="5" xfId="23" applyFont="1" applyBorder="1" applyAlignment="1" applyProtection="1">
      <alignment horizontal="center" wrapText="1"/>
    </xf>
    <xf numFmtId="0" fontId="2" fillId="0" borderId="4" xfId="23" applyFont="1" applyBorder="1" applyAlignment="1" applyProtection="1">
      <alignment horizontal="center" wrapText="1"/>
    </xf>
    <xf numFmtId="0" fontId="2" fillId="0" borderId="3" xfId="23" applyFont="1" applyBorder="1" applyAlignment="1" applyProtection="1">
      <alignment horizontal="center" wrapText="1"/>
    </xf>
    <xf numFmtId="0" fontId="5" fillId="0" borderId="61" xfId="23" applyFont="1" applyBorder="1" applyAlignment="1" applyProtection="1">
      <alignment horizontal="center" vertical="center" wrapText="1"/>
    </xf>
    <xf numFmtId="0" fontId="5" fillId="0" borderId="62" xfId="23" applyFont="1" applyBorder="1" applyAlignment="1" applyProtection="1">
      <alignment horizontal="center" vertical="center" wrapText="1"/>
    </xf>
    <xf numFmtId="0" fontId="5" fillId="0" borderId="40" xfId="23" applyFont="1" applyBorder="1" applyAlignment="1" applyProtection="1">
      <alignment horizontal="center" vertical="center" wrapText="1"/>
    </xf>
    <xf numFmtId="0" fontId="5" fillId="0" borderId="6" xfId="23" applyFont="1" applyBorder="1" applyAlignment="1" applyProtection="1">
      <alignment horizontal="center" vertical="center" wrapText="1"/>
    </xf>
    <xf numFmtId="0" fontId="5" fillId="0" borderId="0" xfId="23" applyFont="1" applyBorder="1" applyAlignment="1" applyProtection="1">
      <alignment horizontal="center" vertical="center" wrapText="1"/>
    </xf>
    <xf numFmtId="0" fontId="5" fillId="0" borderId="63" xfId="23" applyFont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8" fillId="0" borderId="5" xfId="23" applyFont="1" applyBorder="1" applyAlignment="1" applyProtection="1">
      <alignment horizontal="center"/>
    </xf>
    <xf numFmtId="0" fontId="8" fillId="0" borderId="4" xfId="23" applyFont="1" applyBorder="1" applyAlignment="1" applyProtection="1">
      <alignment horizontal="center"/>
    </xf>
    <xf numFmtId="0" fontId="8" fillId="0" borderId="3" xfId="23" applyFont="1" applyBorder="1" applyAlignment="1" applyProtection="1">
      <alignment horizontal="center"/>
    </xf>
    <xf numFmtId="0" fontId="28" fillId="0" borderId="6" xfId="23" applyFont="1" applyBorder="1" applyAlignment="1" applyProtection="1">
      <alignment horizontal="center"/>
    </xf>
    <xf numFmtId="0" fontId="28" fillId="0" borderId="0" xfId="23" applyFont="1" applyAlignment="1" applyProtection="1">
      <alignment horizontal="center"/>
    </xf>
    <xf numFmtId="0" fontId="71" fillId="0" borderId="0" xfId="23" applyFont="1" applyAlignment="1" applyProtection="1">
      <alignment horizontal="center"/>
    </xf>
    <xf numFmtId="0" fontId="5" fillId="0" borderId="5" xfId="23" applyFont="1" applyBorder="1" applyAlignment="1" applyProtection="1">
      <alignment horizontal="center" wrapText="1"/>
    </xf>
    <xf numFmtId="0" fontId="5" fillId="0" borderId="4" xfId="23" applyFont="1" applyBorder="1" applyAlignment="1" applyProtection="1">
      <alignment horizontal="center" wrapText="1"/>
    </xf>
    <xf numFmtId="0" fontId="5" fillId="0" borderId="3" xfId="23" applyFont="1" applyBorder="1" applyAlignment="1" applyProtection="1">
      <alignment horizontal="center" wrapText="1"/>
    </xf>
    <xf numFmtId="0" fontId="3" fillId="5" borderId="61" xfId="23" applyFont="1" applyFill="1" applyBorder="1" applyAlignment="1" applyProtection="1">
      <alignment horizontal="center" vertical="center" wrapText="1"/>
      <protection locked="0"/>
    </xf>
    <xf numFmtId="0" fontId="3" fillId="5" borderId="62" xfId="23" applyFont="1" applyFill="1" applyBorder="1" applyAlignment="1" applyProtection="1">
      <alignment horizontal="center" vertical="center" wrapText="1"/>
      <protection locked="0"/>
    </xf>
    <xf numFmtId="0" fontId="3" fillId="5" borderId="40" xfId="23" applyFont="1" applyFill="1" applyBorder="1" applyAlignment="1" applyProtection="1">
      <alignment horizontal="center" vertical="center" wrapText="1"/>
      <protection locked="0"/>
    </xf>
    <xf numFmtId="0" fontId="3" fillId="5" borderId="6" xfId="23" applyFont="1" applyFill="1" applyBorder="1" applyAlignment="1" applyProtection="1">
      <alignment horizontal="center" vertical="center" wrapText="1"/>
      <protection locked="0"/>
    </xf>
    <xf numFmtId="0" fontId="3" fillId="5" borderId="0" xfId="23" applyFont="1" applyFill="1" applyBorder="1" applyAlignment="1" applyProtection="1">
      <alignment horizontal="center" vertical="center" wrapText="1"/>
      <protection locked="0"/>
    </xf>
    <xf numFmtId="0" fontId="3" fillId="5" borderId="63" xfId="23" applyFont="1" applyFill="1" applyBorder="1" applyAlignment="1" applyProtection="1">
      <alignment horizontal="center" vertical="center" wrapText="1"/>
      <protection locked="0"/>
    </xf>
    <xf numFmtId="0" fontId="3" fillId="5" borderId="9" xfId="23" applyFont="1" applyFill="1" applyBorder="1" applyAlignment="1" applyProtection="1">
      <alignment horizontal="center" vertical="center" wrapText="1"/>
      <protection locked="0"/>
    </xf>
    <xf numFmtId="0" fontId="3" fillId="5" borderId="8" xfId="23" applyFont="1" applyFill="1" applyBorder="1" applyAlignment="1" applyProtection="1">
      <alignment horizontal="center" vertical="center" wrapText="1"/>
      <protection locked="0"/>
    </xf>
    <xf numFmtId="0" fontId="3" fillId="5" borderId="7" xfId="23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Fill="1" applyBorder="1" applyAlignment="1" applyProtection="1">
      <alignment horizontal="center" vertical="center" wrapText="1"/>
    </xf>
    <xf numFmtId="0" fontId="3" fillId="0" borderId="4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63" xfId="0" applyFont="1" applyFill="1" applyBorder="1" applyAlignment="1" applyProtection="1">
      <alignment horizontal="center" vertical="center" wrapText="1"/>
    </xf>
    <xf numFmtId="0" fontId="3" fillId="0" borderId="6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56" xfId="0" applyFont="1" applyFill="1" applyBorder="1" applyAlignment="1" applyProtection="1">
      <alignment horizontal="center" vertical="center" wrapText="1"/>
    </xf>
    <xf numFmtId="0" fontId="3" fillId="0" borderId="18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 applyProtection="1">
      <alignment horizontal="center" vertical="center" wrapText="1"/>
    </xf>
    <xf numFmtId="0" fontId="5" fillId="0" borderId="62" xfId="23" applyFont="1" applyBorder="1" applyAlignment="1" applyProtection="1">
      <alignment horizontal="left" vertical="center" wrapText="1"/>
    </xf>
    <xf numFmtId="0" fontId="3" fillId="0" borderId="5" xfId="23" applyFont="1" applyBorder="1" applyAlignment="1" applyProtection="1">
      <alignment horizontal="center"/>
    </xf>
    <xf numFmtId="0" fontId="3" fillId="0" borderId="4" xfId="23" applyFont="1" applyBorder="1" applyAlignment="1" applyProtection="1">
      <alignment horizontal="center"/>
    </xf>
    <xf numFmtId="0" fontId="3" fillId="0" borderId="3" xfId="23" applyFont="1" applyBorder="1" applyAlignment="1" applyProtection="1">
      <alignment horizontal="center"/>
    </xf>
    <xf numFmtId="0" fontId="3" fillId="0" borderId="8" xfId="0" applyFont="1" applyFill="1" applyBorder="1" applyAlignment="1" applyProtection="1">
      <alignment horizontal="center" vertical="center" wrapText="1"/>
    </xf>
    <xf numFmtId="0" fontId="69" fillId="0" borderId="5" xfId="23" applyFont="1" applyBorder="1" applyAlignment="1" applyProtection="1">
      <alignment horizontal="center" vertical="top"/>
    </xf>
    <xf numFmtId="0" fontId="69" fillId="0" borderId="4" xfId="23" applyFont="1" applyBorder="1" applyAlignment="1" applyProtection="1">
      <alignment horizontal="center" vertical="top"/>
    </xf>
    <xf numFmtId="0" fontId="69" fillId="0" borderId="3" xfId="23" applyFont="1" applyBorder="1" applyAlignment="1" applyProtection="1">
      <alignment horizontal="center" vertical="top"/>
    </xf>
    <xf numFmtId="0" fontId="107" fillId="0" borderId="5" xfId="23" applyFont="1" applyBorder="1" applyAlignment="1" applyProtection="1">
      <alignment horizontal="center" wrapText="1"/>
    </xf>
    <xf numFmtId="0" fontId="107" fillId="0" borderId="4" xfId="23" applyFont="1" applyBorder="1" applyAlignment="1" applyProtection="1">
      <alignment horizontal="center"/>
    </xf>
    <xf numFmtId="0" fontId="107" fillId="0" borderId="3" xfId="23" applyFont="1" applyBorder="1" applyAlignment="1" applyProtection="1">
      <alignment horizontal="center"/>
    </xf>
    <xf numFmtId="0" fontId="107" fillId="0" borderId="5" xfId="23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 wrapText="1"/>
      <protection locked="0"/>
    </xf>
    <xf numFmtId="0" fontId="9" fillId="0" borderId="4" xfId="0" applyFont="1" applyBorder="1" applyAlignment="1" applyProtection="1">
      <alignment horizontal="center" wrapText="1"/>
      <protection locked="0"/>
    </xf>
    <xf numFmtId="0" fontId="9" fillId="0" borderId="3" xfId="0" applyFont="1" applyBorder="1" applyAlignment="1" applyProtection="1">
      <alignment horizontal="center" wrapText="1"/>
      <protection locked="0"/>
    </xf>
    <xf numFmtId="0" fontId="70" fillId="0" borderId="4" xfId="23" applyFont="1" applyBorder="1" applyAlignment="1" applyProtection="1">
      <alignment horizontal="center"/>
    </xf>
    <xf numFmtId="0" fontId="70" fillId="0" borderId="3" xfId="23" applyFont="1" applyBorder="1" applyAlignment="1" applyProtection="1">
      <alignment horizontal="center"/>
    </xf>
    <xf numFmtId="0" fontId="8" fillId="3" borderId="5" xfId="0" applyFont="1" applyFill="1" applyBorder="1" applyAlignment="1" applyProtection="1">
      <alignment horizontal="center" vertical="center" wrapText="1"/>
      <protection locked="0"/>
    </xf>
    <xf numFmtId="0" fontId="8" fillId="3" borderId="4" xfId="0" applyFont="1" applyFill="1" applyBorder="1" applyAlignment="1" applyProtection="1">
      <alignment horizontal="center" vertical="center" wrapText="1"/>
      <protection locked="0"/>
    </xf>
    <xf numFmtId="0" fontId="8" fillId="3" borderId="3" xfId="0" applyFont="1" applyFill="1" applyBorder="1" applyAlignment="1" applyProtection="1">
      <alignment horizontal="center" vertical="center" wrapText="1"/>
      <protection locked="0"/>
    </xf>
    <xf numFmtId="0" fontId="5" fillId="0" borderId="5" xfId="23" applyFont="1" applyBorder="1" applyAlignment="1" applyProtection="1">
      <alignment horizontal="center"/>
    </xf>
    <xf numFmtId="0" fontId="5" fillId="0" borderId="4" xfId="23" applyFont="1" applyBorder="1" applyAlignment="1" applyProtection="1">
      <alignment horizontal="center"/>
    </xf>
    <xf numFmtId="0" fontId="5" fillId="0" borderId="3" xfId="23" applyFont="1" applyBorder="1" applyAlignment="1" applyProtection="1">
      <alignment horizontal="center"/>
    </xf>
    <xf numFmtId="0" fontId="5" fillId="0" borderId="4" xfId="23" applyFont="1" applyBorder="1" applyProtection="1"/>
    <xf numFmtId="0" fontId="5" fillId="0" borderId="3" xfId="23" applyFont="1" applyBorder="1" applyProtection="1"/>
    <xf numFmtId="0" fontId="3" fillId="0" borderId="14" xfId="23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 wrapText="1"/>
      <protection locked="0"/>
    </xf>
    <xf numFmtId="0" fontId="8" fillId="0" borderId="4" xfId="0" applyFont="1" applyBorder="1" applyAlignment="1" applyProtection="1">
      <alignment horizontal="center" wrapText="1"/>
      <protection locked="0"/>
    </xf>
    <xf numFmtId="0" fontId="8" fillId="0" borderId="3" xfId="0" applyFont="1" applyBorder="1" applyAlignment="1" applyProtection="1">
      <alignment horizontal="center" wrapText="1"/>
      <protection locked="0"/>
    </xf>
    <xf numFmtId="0" fontId="4" fillId="0" borderId="5" xfId="23" applyFont="1" applyBorder="1" applyAlignment="1" applyProtection="1">
      <alignment horizontal="center" wrapText="1"/>
      <protection locked="0"/>
    </xf>
    <xf numFmtId="0" fontId="4" fillId="0" borderId="4" xfId="23" applyFont="1" applyBorder="1" applyAlignment="1" applyProtection="1">
      <alignment horizontal="center" wrapText="1"/>
      <protection locked="0"/>
    </xf>
    <xf numFmtId="0" fontId="4" fillId="0" borderId="3" xfId="23" applyFont="1" applyBorder="1" applyAlignment="1" applyProtection="1">
      <alignment horizontal="center" wrapText="1"/>
      <protection locked="0"/>
    </xf>
    <xf numFmtId="0" fontId="39" fillId="5" borderId="0" xfId="0" applyFont="1" applyFill="1" applyAlignment="1">
      <alignment horizontal="left"/>
    </xf>
    <xf numFmtId="0" fontId="91" fillId="5" borderId="8" xfId="29" applyFont="1" applyFill="1" applyBorder="1" applyAlignment="1">
      <alignment horizontal="left" wrapText="1"/>
    </xf>
    <xf numFmtId="49" fontId="40" fillId="5" borderId="64" xfId="0" applyNumberFormat="1" applyFont="1" applyFill="1" applyBorder="1" applyAlignment="1">
      <alignment horizontal="center" vertical="center" wrapText="1"/>
    </xf>
    <xf numFmtId="49" fontId="40" fillId="5" borderId="44" xfId="0" applyNumberFormat="1" applyFont="1" applyFill="1" applyBorder="1" applyAlignment="1">
      <alignment horizontal="center" vertical="center" wrapText="1"/>
    </xf>
    <xf numFmtId="49" fontId="40" fillId="5" borderId="55" xfId="0" applyNumberFormat="1" applyFont="1" applyFill="1" applyBorder="1" applyAlignment="1">
      <alignment horizontal="center" vertical="center" wrapText="1"/>
    </xf>
    <xf numFmtId="0" fontId="40" fillId="5" borderId="51" xfId="0" applyFont="1" applyFill="1" applyBorder="1" applyAlignment="1">
      <alignment horizontal="center" vertical="center" textRotation="90" wrapText="1"/>
    </xf>
    <xf numFmtId="0" fontId="40" fillId="5" borderId="29" xfId="0" applyFont="1" applyFill="1" applyBorder="1" applyAlignment="1">
      <alignment horizontal="center" vertical="center" textRotation="90" wrapText="1"/>
    </xf>
    <xf numFmtId="0" fontId="40" fillId="5" borderId="39" xfId="0" applyFont="1" applyFill="1" applyBorder="1" applyAlignment="1">
      <alignment horizontal="center" vertical="center" textRotation="90" wrapText="1"/>
    </xf>
    <xf numFmtId="0" fontId="40" fillId="5" borderId="50" xfId="0" applyFont="1" applyFill="1" applyBorder="1" applyAlignment="1">
      <alignment horizontal="center" vertical="center" textRotation="90" wrapText="1"/>
    </xf>
    <xf numFmtId="0" fontId="40" fillId="5" borderId="10" xfId="0" applyFont="1" applyFill="1" applyBorder="1" applyAlignment="1">
      <alignment horizontal="center" vertical="center" textRotation="90" wrapText="1"/>
    </xf>
    <xf numFmtId="0" fontId="40" fillId="5" borderId="13" xfId="0" applyFont="1" applyFill="1" applyBorder="1" applyAlignment="1">
      <alignment horizontal="center" vertical="center" textRotation="90" wrapText="1"/>
    </xf>
    <xf numFmtId="0" fontId="40" fillId="5" borderId="65" xfId="0" applyFont="1" applyFill="1" applyBorder="1" applyAlignment="1">
      <alignment horizontal="center" vertical="center" wrapText="1"/>
    </xf>
    <xf numFmtId="0" fontId="40" fillId="5" borderId="66" xfId="0" applyFont="1" applyFill="1" applyBorder="1" applyAlignment="1">
      <alignment horizontal="center" vertical="center" wrapText="1"/>
    </xf>
    <xf numFmtId="0" fontId="40" fillId="5" borderId="51" xfId="0" applyFont="1" applyFill="1" applyBorder="1" applyAlignment="1">
      <alignment horizontal="center" vertical="center" wrapText="1"/>
    </xf>
    <xf numFmtId="0" fontId="40" fillId="5" borderId="67" xfId="0" applyFont="1" applyFill="1" applyBorder="1" applyAlignment="1">
      <alignment horizontal="center" vertical="center" textRotation="90" wrapText="1"/>
    </xf>
    <xf numFmtId="0" fontId="40" fillId="5" borderId="33" xfId="0" applyFont="1" applyFill="1" applyBorder="1" applyAlignment="1">
      <alignment horizontal="center" vertical="center" textRotation="90" wrapText="1"/>
    </xf>
    <xf numFmtId="0" fontId="40" fillId="5" borderId="36" xfId="0" applyFont="1" applyFill="1" applyBorder="1" applyAlignment="1">
      <alignment horizontal="center" vertical="center" textRotation="90" wrapText="1"/>
    </xf>
    <xf numFmtId="0" fontId="40" fillId="5" borderId="68" xfId="0" applyFont="1" applyFill="1" applyBorder="1" applyAlignment="1">
      <alignment horizontal="center" vertical="center" textRotation="90" wrapText="1"/>
    </xf>
    <xf numFmtId="0" fontId="40" fillId="5" borderId="10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left"/>
    </xf>
    <xf numFmtId="0" fontId="40" fillId="5" borderId="2" xfId="0" applyFont="1" applyFill="1" applyBorder="1" applyAlignment="1">
      <alignment horizontal="left"/>
    </xf>
    <xf numFmtId="0" fontId="40" fillId="5" borderId="37" xfId="0" applyFont="1" applyFill="1" applyBorder="1" applyAlignment="1">
      <alignment horizontal="left"/>
    </xf>
    <xf numFmtId="0" fontId="40" fillId="5" borderId="29" xfId="0" applyFont="1" applyFill="1" applyBorder="1" applyAlignment="1">
      <alignment horizontal="left"/>
    </xf>
    <xf numFmtId="0" fontId="40" fillId="5" borderId="5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/>
    </xf>
    <xf numFmtId="49" fontId="39" fillId="5" borderId="0" xfId="0" applyNumberFormat="1" applyFont="1" applyFill="1" applyAlignment="1">
      <alignment horizontal="left"/>
    </xf>
    <xf numFmtId="49" fontId="39" fillId="5" borderId="0" xfId="0" applyNumberFormat="1" applyFont="1" applyFill="1" applyAlignment="1">
      <alignment horizontal="left" wrapText="1"/>
    </xf>
    <xf numFmtId="0" fontId="39" fillId="5" borderId="62" xfId="0" applyFont="1" applyFill="1" applyBorder="1" applyAlignment="1">
      <alignment horizontal="left"/>
    </xf>
    <xf numFmtId="0" fontId="39" fillId="5" borderId="0" xfId="0" applyFont="1" applyFill="1" applyBorder="1" applyAlignment="1">
      <alignment horizontal="left"/>
    </xf>
    <xf numFmtId="49" fontId="5" fillId="5" borderId="16" xfId="0" applyNumberFormat="1" applyFont="1" applyFill="1" applyBorder="1" applyAlignment="1">
      <alignment horizontal="center" vertical="center" wrapText="1"/>
    </xf>
    <xf numFmtId="49" fontId="5" fillId="5" borderId="12" xfId="0" applyNumberFormat="1" applyFont="1" applyFill="1" applyBorder="1" applyAlignment="1">
      <alignment horizontal="center" vertical="center" wrapText="1"/>
    </xf>
    <xf numFmtId="0" fontId="40" fillId="5" borderId="69" xfId="0" applyFont="1" applyFill="1" applyBorder="1" applyAlignment="1">
      <alignment horizontal="center" vertical="center" wrapText="1"/>
    </xf>
    <xf numFmtId="0" fontId="40" fillId="5" borderId="38" xfId="0" applyFont="1" applyFill="1" applyBorder="1" applyAlignment="1">
      <alignment horizontal="center" vertical="center" wrapText="1"/>
    </xf>
    <xf numFmtId="0" fontId="40" fillId="5" borderId="39" xfId="0" applyFont="1" applyFill="1" applyBorder="1" applyAlignment="1">
      <alignment horizontal="center" vertical="center" wrapText="1"/>
    </xf>
    <xf numFmtId="0" fontId="40" fillId="5" borderId="11" xfId="0" applyFont="1" applyFill="1" applyBorder="1" applyAlignment="1">
      <alignment horizontal="center" vertical="center" wrapText="1"/>
    </xf>
    <xf numFmtId="0" fontId="40" fillId="5" borderId="42" xfId="0" applyFont="1" applyFill="1" applyBorder="1" applyAlignment="1">
      <alignment horizontal="center" vertical="center" wrapText="1"/>
    </xf>
    <xf numFmtId="0" fontId="40" fillId="5" borderId="27" xfId="0" applyFont="1" applyFill="1" applyBorder="1" applyAlignment="1">
      <alignment horizontal="center" vertical="center" wrapText="1"/>
    </xf>
    <xf numFmtId="0" fontId="66" fillId="5" borderId="0" xfId="0" applyFont="1" applyFill="1" applyBorder="1" applyAlignment="1">
      <alignment horizontal="left" vertical="center"/>
    </xf>
    <xf numFmtId="0" fontId="39" fillId="5" borderId="2" xfId="0" applyFont="1" applyFill="1" applyBorder="1" applyAlignment="1">
      <alignment horizontal="left" vertical="center"/>
    </xf>
    <xf numFmtId="0" fontId="39" fillId="5" borderId="37" xfId="0" applyFont="1" applyFill="1" applyBorder="1" applyAlignment="1">
      <alignment horizontal="left" vertical="center"/>
    </xf>
    <xf numFmtId="0" fontId="39" fillId="5" borderId="29" xfId="0" applyFont="1" applyFill="1" applyBorder="1" applyAlignment="1">
      <alignment horizontal="left" vertical="center"/>
    </xf>
    <xf numFmtId="0" fontId="39" fillId="5" borderId="10" xfId="0" applyFont="1" applyFill="1" applyBorder="1" applyAlignment="1">
      <alignment horizontal="left" vertical="center" wrapText="1"/>
    </xf>
    <xf numFmtId="49" fontId="6" fillId="5" borderId="10" xfId="0" applyNumberFormat="1" applyFont="1" applyFill="1" applyBorder="1" applyAlignment="1">
      <alignment horizontal="left" vertical="top" wrapText="1"/>
    </xf>
    <xf numFmtId="0" fontId="8" fillId="5" borderId="0" xfId="0" applyFont="1" applyFill="1" applyAlignment="1">
      <alignment horizontal="left"/>
    </xf>
    <xf numFmtId="0" fontId="6" fillId="5" borderId="0" xfId="0" applyFont="1" applyFill="1" applyAlignment="1">
      <alignment horizontal="left"/>
    </xf>
    <xf numFmtId="49" fontId="6" fillId="5" borderId="10" xfId="0" applyNumberFormat="1" applyFont="1" applyFill="1" applyBorder="1" applyAlignment="1">
      <alignment horizontal="left" vertical="center" wrapText="1"/>
    </xf>
    <xf numFmtId="49" fontId="6" fillId="5" borderId="10" xfId="0" applyNumberFormat="1" applyFont="1" applyFill="1" applyBorder="1" applyAlignment="1">
      <alignment horizontal="center" vertical="center" wrapText="1"/>
    </xf>
    <xf numFmtId="49" fontId="6" fillId="5" borderId="10" xfId="0" applyNumberFormat="1" applyFont="1" applyFill="1" applyBorder="1" applyAlignment="1">
      <alignment vertical="top" wrapText="1"/>
    </xf>
    <xf numFmtId="49" fontId="39" fillId="5" borderId="2" xfId="0" applyNumberFormat="1" applyFont="1" applyFill="1" applyBorder="1" applyAlignment="1">
      <alignment horizontal="left" vertical="center" wrapText="1"/>
    </xf>
    <xf numFmtId="49" fontId="39" fillId="5" borderId="37" xfId="0" applyNumberFormat="1" applyFont="1" applyFill="1" applyBorder="1" applyAlignment="1">
      <alignment horizontal="left" vertical="center" wrapText="1"/>
    </xf>
    <xf numFmtId="49" fontId="39" fillId="5" borderId="29" xfId="0" applyNumberFormat="1" applyFont="1" applyFill="1" applyBorder="1" applyAlignment="1">
      <alignment horizontal="left" vertical="center" wrapText="1"/>
    </xf>
    <xf numFmtId="0" fontId="6" fillId="5" borderId="10" xfId="0" applyFont="1" applyFill="1" applyBorder="1" applyAlignment="1">
      <alignment horizontal="left" vertical="center" wrapText="1"/>
    </xf>
    <xf numFmtId="49" fontId="6" fillId="5" borderId="2" xfId="0" applyNumberFormat="1" applyFont="1" applyFill="1" applyBorder="1" applyAlignment="1">
      <alignment horizontal="left" vertical="top" wrapText="1"/>
    </xf>
    <xf numFmtId="49" fontId="6" fillId="5" borderId="29" xfId="0" applyNumberFormat="1" applyFont="1" applyFill="1" applyBorder="1" applyAlignment="1">
      <alignment horizontal="left" vertical="top" wrapText="1"/>
    </xf>
    <xf numFmtId="0" fontId="6" fillId="5" borderId="10" xfId="0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left" vertical="center" wrapText="1"/>
    </xf>
    <xf numFmtId="49" fontId="6" fillId="5" borderId="37" xfId="0" applyNumberFormat="1" applyFont="1" applyFill="1" applyBorder="1" applyAlignment="1">
      <alignment horizontal="left" vertical="center" wrapText="1"/>
    </xf>
    <xf numFmtId="49" fontId="6" fillId="5" borderId="58" xfId="0" applyNumberFormat="1" applyFont="1" applyFill="1" applyBorder="1" applyAlignment="1">
      <alignment horizontal="left" vertical="center" wrapText="1"/>
    </xf>
    <xf numFmtId="49" fontId="6" fillId="5" borderId="29" xfId="0" applyNumberFormat="1" applyFont="1" applyFill="1" applyBorder="1" applyAlignment="1">
      <alignment horizontal="left" vertical="center" wrapText="1"/>
    </xf>
    <xf numFmtId="49" fontId="6" fillId="5" borderId="47" xfId="0" applyNumberFormat="1" applyFont="1" applyFill="1" applyBorder="1" applyAlignment="1">
      <alignment horizontal="center" vertical="center" wrapText="1"/>
    </xf>
    <xf numFmtId="49" fontId="6" fillId="5" borderId="17" xfId="0" applyNumberFormat="1" applyFont="1" applyFill="1" applyBorder="1" applyAlignment="1">
      <alignment horizontal="center" vertical="center" wrapText="1"/>
    </xf>
    <xf numFmtId="49" fontId="6" fillId="5" borderId="15" xfId="0" applyNumberFormat="1" applyFont="1" applyFill="1" applyBorder="1" applyAlignment="1">
      <alignment horizontal="center" vertical="center" wrapText="1"/>
    </xf>
    <xf numFmtId="2" fontId="57" fillId="5" borderId="47" xfId="0" applyNumberFormat="1" applyFont="1" applyFill="1" applyBorder="1" applyAlignment="1">
      <alignment horizontal="center" vertical="center" textRotation="90"/>
    </xf>
    <xf numFmtId="49" fontId="39" fillId="5" borderId="10" xfId="0" applyNumberFormat="1" applyFont="1" applyFill="1" applyBorder="1" applyAlignment="1">
      <alignment horizontal="left" vertical="center" wrapText="1"/>
    </xf>
    <xf numFmtId="49" fontId="6" fillId="5" borderId="37" xfId="0" applyNumberFormat="1" applyFont="1" applyFill="1" applyBorder="1" applyAlignment="1">
      <alignment horizontal="left" vertical="top" wrapText="1"/>
    </xf>
    <xf numFmtId="49" fontId="19" fillId="5" borderId="10" xfId="0" applyNumberFormat="1" applyFont="1" applyFill="1" applyBorder="1" applyAlignment="1">
      <alignment horizontal="center" vertical="center" wrapText="1"/>
    </xf>
    <xf numFmtId="49" fontId="38" fillId="5" borderId="37" xfId="0" applyNumberFormat="1" applyFont="1" applyFill="1" applyBorder="1" applyAlignment="1">
      <alignment horizontal="left" vertical="center" wrapText="1"/>
    </xf>
    <xf numFmtId="49" fontId="38" fillId="5" borderId="29" xfId="0" applyNumberFormat="1" applyFont="1" applyFill="1" applyBorder="1" applyAlignment="1">
      <alignment horizontal="left" vertical="center" wrapText="1"/>
    </xf>
    <xf numFmtId="49" fontId="19" fillId="5" borderId="2" xfId="0" applyNumberFormat="1" applyFont="1" applyFill="1" applyBorder="1" applyAlignment="1">
      <alignment horizontal="left" vertical="center" wrapText="1"/>
    </xf>
    <xf numFmtId="49" fontId="19" fillId="5" borderId="37" xfId="0" applyNumberFormat="1" applyFont="1" applyFill="1" applyBorder="1" applyAlignment="1">
      <alignment horizontal="left" vertical="center" wrapText="1"/>
    </xf>
    <xf numFmtId="49" fontId="19" fillId="5" borderId="58" xfId="0" applyNumberFormat="1" applyFont="1" applyFill="1" applyBorder="1" applyAlignment="1">
      <alignment horizontal="left" vertical="center" wrapText="1"/>
    </xf>
    <xf numFmtId="49" fontId="6" fillId="5" borderId="69" xfId="0" applyNumberFormat="1" applyFont="1" applyFill="1" applyBorder="1" applyAlignment="1">
      <alignment horizontal="left" vertical="center" wrapText="1"/>
    </xf>
    <xf numFmtId="49" fontId="6" fillId="5" borderId="39" xfId="0" applyNumberFormat="1" applyFont="1" applyFill="1" applyBorder="1" applyAlignment="1">
      <alignment horizontal="left" vertical="center" wrapText="1"/>
    </xf>
    <xf numFmtId="49" fontId="6" fillId="5" borderId="11" xfId="0" applyNumberFormat="1" applyFont="1" applyFill="1" applyBorder="1" applyAlignment="1">
      <alignment horizontal="left" vertical="center" wrapText="1"/>
    </xf>
    <xf numFmtId="49" fontId="6" fillId="5" borderId="27" xfId="0" applyNumberFormat="1" applyFont="1" applyFill="1" applyBorder="1" applyAlignment="1">
      <alignment horizontal="left" vertical="center" wrapText="1"/>
    </xf>
    <xf numFmtId="49" fontId="19" fillId="5" borderId="10" xfId="23" applyNumberFormat="1" applyFont="1" applyFill="1" applyBorder="1" applyAlignment="1">
      <alignment vertical="top" wrapText="1"/>
    </xf>
    <xf numFmtId="0" fontId="61" fillId="5" borderId="47" xfId="0" applyFont="1" applyFill="1" applyBorder="1" applyAlignment="1">
      <alignment horizontal="center" vertical="center" textRotation="90" wrapText="1"/>
    </xf>
    <xf numFmtId="49" fontId="8" fillId="5" borderId="0" xfId="0" applyNumberFormat="1" applyFont="1" applyFill="1" applyBorder="1" applyAlignment="1">
      <alignment horizontal="left"/>
    </xf>
    <xf numFmtId="49" fontId="6" fillId="5" borderId="10" xfId="0" applyNumberFormat="1" applyFont="1" applyFill="1" applyBorder="1" applyAlignment="1">
      <alignment horizontal="left" vertical="top" wrapText="1" shrinkToFit="1"/>
    </xf>
    <xf numFmtId="49" fontId="6" fillId="5" borderId="47" xfId="0" applyNumberFormat="1" applyFont="1" applyFill="1" applyBorder="1" applyAlignment="1">
      <alignment horizontal="center" vertical="center" textRotation="90" wrapText="1"/>
    </xf>
    <xf numFmtId="49" fontId="64" fillId="5" borderId="47" xfId="0" applyNumberFormat="1" applyFont="1" applyFill="1" applyBorder="1" applyAlignment="1">
      <alignment horizontal="center" vertical="center" textRotation="90" wrapText="1"/>
    </xf>
    <xf numFmtId="49" fontId="39" fillId="5" borderId="58" xfId="0" applyNumberFormat="1" applyFont="1" applyFill="1" applyBorder="1" applyAlignment="1">
      <alignment horizontal="left" vertical="center" wrapText="1"/>
    </xf>
    <xf numFmtId="0" fontId="8" fillId="5" borderId="0" xfId="0" applyFont="1" applyFill="1" applyAlignment="1">
      <alignment horizontal="left" vertical="center" wrapText="1"/>
    </xf>
    <xf numFmtId="0" fontId="62" fillId="5" borderId="47" xfId="0" applyFont="1" applyFill="1" applyBorder="1" applyAlignment="1">
      <alignment horizontal="center" vertical="center" textRotation="90" wrapText="1"/>
    </xf>
    <xf numFmtId="0" fontId="63" fillId="5" borderId="47" xfId="0" applyFont="1" applyFill="1" applyBorder="1" applyAlignment="1">
      <alignment horizontal="center" vertical="center" textRotation="90" wrapText="1"/>
    </xf>
    <xf numFmtId="2" fontId="6" fillId="5" borderId="13" xfId="0" applyNumberFormat="1" applyFont="1" applyFill="1" applyBorder="1" applyAlignment="1">
      <alignment horizontal="left" vertical="center" textRotation="90" wrapText="1"/>
    </xf>
    <xf numFmtId="2" fontId="6" fillId="5" borderId="67" xfId="0" applyNumberFormat="1" applyFont="1" applyFill="1" applyBorder="1" applyAlignment="1">
      <alignment horizontal="left" vertical="center" textRotation="90" wrapText="1"/>
    </xf>
    <xf numFmtId="2" fontId="6" fillId="5" borderId="34" xfId="0" applyNumberFormat="1" applyFont="1" applyFill="1" applyBorder="1" applyAlignment="1">
      <alignment horizontal="left" vertical="center" textRotation="90" wrapText="1"/>
    </xf>
    <xf numFmtId="49" fontId="6" fillId="5" borderId="2" xfId="0" applyNumberFormat="1" applyFont="1" applyFill="1" applyBorder="1" applyAlignment="1">
      <alignment vertical="center" wrapText="1"/>
    </xf>
    <xf numFmtId="49" fontId="6" fillId="5" borderId="58" xfId="0" applyNumberFormat="1" applyFont="1" applyFill="1" applyBorder="1" applyAlignment="1">
      <alignment vertical="center" wrapText="1"/>
    </xf>
    <xf numFmtId="49" fontId="6" fillId="5" borderId="13" xfId="0" applyNumberFormat="1" applyFont="1" applyFill="1" applyBorder="1" applyAlignment="1">
      <alignment horizontal="center" vertical="center" wrapText="1"/>
    </xf>
    <xf numFmtId="49" fontId="6" fillId="5" borderId="67" xfId="0" applyNumberFormat="1" applyFont="1" applyFill="1" applyBorder="1" applyAlignment="1">
      <alignment horizontal="center" vertical="center" wrapText="1"/>
    </xf>
    <xf numFmtId="49" fontId="6" fillId="5" borderId="34" xfId="0" applyNumberFormat="1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vertical="center" textRotation="90"/>
    </xf>
    <xf numFmtId="0" fontId="6" fillId="5" borderId="13" xfId="0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 wrapText="1"/>
    </xf>
    <xf numFmtId="49" fontId="39" fillId="5" borderId="10" xfId="0" applyNumberFormat="1" applyFont="1" applyFill="1" applyBorder="1" applyAlignment="1">
      <alignment horizontal="center" vertical="center" wrapText="1"/>
    </xf>
    <xf numFmtId="49" fontId="39" fillId="5" borderId="13" xfId="0" applyNumberFormat="1" applyFont="1" applyFill="1" applyBorder="1" applyAlignment="1">
      <alignment horizontal="center" vertical="center" wrapText="1"/>
    </xf>
    <xf numFmtId="49" fontId="39" fillId="5" borderId="67" xfId="0" applyNumberFormat="1" applyFont="1" applyFill="1" applyBorder="1" applyAlignment="1">
      <alignment horizontal="center" vertical="center" wrapText="1"/>
    </xf>
    <xf numFmtId="49" fontId="39" fillId="5" borderId="34" xfId="0" applyNumberFormat="1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textRotation="90" wrapText="1"/>
    </xf>
    <xf numFmtId="0" fontId="6" fillId="5" borderId="13" xfId="0" applyFont="1" applyFill="1" applyBorder="1" applyAlignment="1">
      <alignment horizontal="center" vertical="center" textRotation="90" wrapText="1"/>
    </xf>
    <xf numFmtId="0" fontId="6" fillId="5" borderId="50" xfId="0" applyFont="1" applyFill="1" applyBorder="1" applyAlignment="1">
      <alignment horizontal="center" vertical="center" textRotation="90" wrapText="1"/>
    </xf>
    <xf numFmtId="49" fontId="6" fillId="5" borderId="48" xfId="0" applyNumberFormat="1" applyFont="1" applyFill="1" applyBorder="1" applyAlignment="1">
      <alignment horizontal="center" vertical="center" wrapText="1"/>
    </xf>
    <xf numFmtId="49" fontId="6" fillId="5" borderId="50" xfId="0" applyNumberFormat="1" applyFont="1" applyFill="1" applyBorder="1" applyAlignment="1">
      <alignment horizontal="center" vertical="center" wrapText="1"/>
    </xf>
    <xf numFmtId="49" fontId="6" fillId="5" borderId="54" xfId="0" applyNumberFormat="1" applyFont="1" applyFill="1" applyBorder="1" applyAlignment="1">
      <alignment horizontal="center" vertical="center" wrapText="1"/>
    </xf>
    <xf numFmtId="0" fontId="39" fillId="5" borderId="34" xfId="0" applyFont="1" applyFill="1" applyBorder="1" applyAlignment="1">
      <alignment horizontal="left" vertical="center" wrapText="1"/>
    </xf>
    <xf numFmtId="0" fontId="59" fillId="5" borderId="47" xfId="0" applyFont="1" applyFill="1" applyBorder="1" applyAlignment="1">
      <alignment horizontal="center" vertical="center" textRotation="90" wrapText="1"/>
    </xf>
    <xf numFmtId="0" fontId="8" fillId="5" borderId="2" xfId="0" applyFont="1" applyFill="1" applyBorder="1" applyAlignment="1">
      <alignment horizontal="left"/>
    </xf>
    <xf numFmtId="0" fontId="8" fillId="5" borderId="37" xfId="0" applyFont="1" applyFill="1" applyBorder="1" applyAlignment="1">
      <alignment horizontal="left"/>
    </xf>
    <xf numFmtId="0" fontId="8" fillId="5" borderId="29" xfId="0" applyFont="1" applyFill="1" applyBorder="1" applyAlignment="1">
      <alignment horizontal="left"/>
    </xf>
    <xf numFmtId="0" fontId="55" fillId="5" borderId="0" xfId="0" applyFont="1" applyFill="1" applyAlignment="1">
      <alignment horizontal="left" vertical="top" wrapText="1"/>
    </xf>
    <xf numFmtId="0" fontId="6" fillId="5" borderId="51" xfId="0" applyFont="1" applyFill="1" applyBorder="1" applyAlignment="1">
      <alignment horizontal="center" vertical="center" textRotation="90" wrapText="1"/>
    </xf>
    <xf numFmtId="0" fontId="6" fillId="5" borderId="29" xfId="0" applyFont="1" applyFill="1" applyBorder="1" applyAlignment="1">
      <alignment horizontal="center" vertical="center" textRotation="90" wrapText="1"/>
    </xf>
    <xf numFmtId="0" fontId="6" fillId="5" borderId="39" xfId="0" applyFont="1" applyFill="1" applyBorder="1" applyAlignment="1">
      <alignment horizontal="center" vertical="center" textRotation="90" wrapText="1"/>
    </xf>
    <xf numFmtId="49" fontId="40" fillId="5" borderId="5" xfId="0" applyNumberFormat="1" applyFont="1" applyFill="1" applyBorder="1" applyAlignment="1">
      <alignment horizontal="left" vertical="center" wrapText="1"/>
    </xf>
    <xf numFmtId="49" fontId="40" fillId="5" borderId="4" xfId="0" applyNumberFormat="1" applyFont="1" applyFill="1" applyBorder="1" applyAlignment="1">
      <alignment horizontal="left" vertical="center" wrapText="1"/>
    </xf>
    <xf numFmtId="49" fontId="40" fillId="5" borderId="19" xfId="0" applyNumberFormat="1" applyFont="1" applyFill="1" applyBorder="1" applyAlignment="1">
      <alignment horizontal="left" vertical="center" wrapText="1"/>
    </xf>
    <xf numFmtId="0" fontId="59" fillId="5" borderId="46" xfId="0" applyFont="1" applyFill="1" applyBorder="1" applyAlignment="1">
      <alignment horizontal="center" vertical="center" textRotation="90" wrapText="1"/>
    </xf>
    <xf numFmtId="0" fontId="40" fillId="5" borderId="34" xfId="0" applyFont="1" applyFill="1" applyBorder="1" applyAlignment="1">
      <alignment horizontal="center" vertical="center" textRotation="90" wrapText="1"/>
    </xf>
    <xf numFmtId="0" fontId="6" fillId="5" borderId="50" xfId="0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vertical="top" wrapText="1"/>
    </xf>
    <xf numFmtId="49" fontId="6" fillId="5" borderId="29" xfId="0" applyNumberFormat="1" applyFont="1" applyFill="1" applyBorder="1" applyAlignment="1">
      <alignment vertical="top" wrapText="1"/>
    </xf>
    <xf numFmtId="49" fontId="6" fillId="5" borderId="16" xfId="0" applyNumberFormat="1" applyFont="1" applyFill="1" applyBorder="1" applyAlignment="1">
      <alignment horizontal="center" vertical="center" wrapText="1"/>
    </xf>
    <xf numFmtId="49" fontId="6" fillId="5" borderId="12" xfId="0" applyNumberFormat="1" applyFont="1" applyFill="1" applyBorder="1" applyAlignment="1">
      <alignment horizontal="center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 wrapText="1"/>
    </xf>
    <xf numFmtId="49" fontId="6" fillId="5" borderId="3" xfId="0" applyNumberFormat="1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textRotation="90" wrapText="1"/>
    </xf>
    <xf numFmtId="0" fontId="6" fillId="5" borderId="33" xfId="0" applyFont="1" applyFill="1" applyBorder="1" applyAlignment="1">
      <alignment horizontal="center" vertical="center" textRotation="90" wrapText="1"/>
    </xf>
    <xf numFmtId="0" fontId="6" fillId="5" borderId="65" xfId="0" applyFont="1" applyFill="1" applyBorder="1" applyAlignment="1">
      <alignment horizontal="center" vertical="center" wrapText="1"/>
    </xf>
    <xf numFmtId="0" fontId="6" fillId="5" borderId="66" xfId="0" applyFont="1" applyFill="1" applyBorder="1" applyAlignment="1">
      <alignment horizontal="center" vertical="center" wrapText="1"/>
    </xf>
    <xf numFmtId="0" fontId="6" fillId="5" borderId="52" xfId="0" applyFont="1" applyFill="1" applyBorder="1" applyAlignment="1">
      <alignment horizontal="center" vertical="center" wrapText="1"/>
    </xf>
    <xf numFmtId="0" fontId="6" fillId="5" borderId="69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5" borderId="39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42" xfId="0" applyFont="1" applyFill="1" applyBorder="1" applyAlignment="1">
      <alignment horizontal="center" vertical="center" wrapText="1"/>
    </xf>
    <xf numFmtId="0" fontId="6" fillId="5" borderId="27" xfId="0" applyFont="1" applyFill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 textRotation="90" wrapText="1"/>
    </xf>
    <xf numFmtId="0" fontId="6" fillId="5" borderId="68" xfId="0" applyFont="1" applyFill="1" applyBorder="1" applyAlignment="1">
      <alignment horizontal="center" vertical="center" textRotation="90" wrapText="1"/>
    </xf>
    <xf numFmtId="0" fontId="6" fillId="5" borderId="2" xfId="0" applyFont="1" applyFill="1" applyBorder="1" applyAlignment="1">
      <alignment horizontal="left" vertical="center" wrapText="1"/>
    </xf>
    <xf numFmtId="0" fontId="6" fillId="5" borderId="37" xfId="0" applyFont="1" applyFill="1" applyBorder="1" applyAlignment="1">
      <alignment horizontal="left" vertical="center" wrapText="1"/>
    </xf>
    <xf numFmtId="0" fontId="6" fillId="5" borderId="58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>
      <alignment horizontal="center" vertical="center"/>
    </xf>
    <xf numFmtId="0" fontId="6" fillId="5" borderId="67" xfId="0" applyFont="1" applyFill="1" applyBorder="1" applyAlignment="1">
      <alignment horizontal="center" vertical="center"/>
    </xf>
    <xf numFmtId="0" fontId="6" fillId="5" borderId="34" xfId="0" applyFont="1" applyFill="1" applyBorder="1" applyAlignment="1">
      <alignment horizontal="center" vertical="center"/>
    </xf>
    <xf numFmtId="0" fontId="6" fillId="5" borderId="2" xfId="23" applyFont="1" applyFill="1" applyBorder="1" applyAlignment="1">
      <alignment horizontal="left" vertical="center" wrapText="1"/>
    </xf>
    <xf numFmtId="0" fontId="6" fillId="5" borderId="37" xfId="23" applyFont="1" applyFill="1" applyBorder="1" applyAlignment="1">
      <alignment horizontal="left" vertical="center" wrapText="1"/>
    </xf>
    <xf numFmtId="0" fontId="6" fillId="5" borderId="2" xfId="0" applyFont="1" applyFill="1" applyBorder="1" applyAlignment="1">
      <alignment horizontal="left" vertical="top" wrapText="1"/>
    </xf>
    <xf numFmtId="0" fontId="6" fillId="5" borderId="37" xfId="0" applyFont="1" applyFill="1" applyBorder="1" applyAlignment="1">
      <alignment horizontal="left" vertical="top" wrapText="1"/>
    </xf>
    <xf numFmtId="49" fontId="8" fillId="5" borderId="0" xfId="0" applyNumberFormat="1" applyFont="1" applyFill="1" applyAlignment="1">
      <alignment horizontal="left"/>
    </xf>
    <xf numFmtId="49" fontId="9" fillId="5" borderId="0" xfId="0" applyNumberFormat="1" applyFont="1" applyFill="1" applyAlignment="1">
      <alignment horizontal="left"/>
    </xf>
    <xf numFmtId="49" fontId="6" fillId="5" borderId="10" xfId="0" applyNumberFormat="1" applyFont="1" applyFill="1" applyBorder="1" applyAlignment="1">
      <alignment horizontal="center" vertical="center" textRotation="90" wrapText="1"/>
    </xf>
    <xf numFmtId="49" fontId="8" fillId="5" borderId="0" xfId="0" applyNumberFormat="1" applyFont="1" applyFill="1" applyBorder="1" applyAlignment="1">
      <alignment horizontal="left" vertical="top" wrapText="1"/>
    </xf>
    <xf numFmtId="0" fontId="38" fillId="5" borderId="10" xfId="0" applyFont="1" applyFill="1" applyBorder="1" applyAlignment="1">
      <alignment horizontal="center" vertical="center" wrapText="1"/>
    </xf>
    <xf numFmtId="0" fontId="38" fillId="5" borderId="10" xfId="0" applyFont="1" applyFill="1" applyBorder="1"/>
    <xf numFmtId="0" fontId="6" fillId="5" borderId="34" xfId="0" applyFont="1" applyFill="1" applyBorder="1" applyAlignment="1">
      <alignment horizontal="center" vertical="center" textRotation="90" wrapText="1"/>
    </xf>
    <xf numFmtId="0" fontId="6" fillId="5" borderId="10" xfId="23" applyFont="1" applyFill="1" applyBorder="1" applyAlignment="1">
      <alignment horizontal="center" vertical="center" wrapText="1"/>
    </xf>
    <xf numFmtId="0" fontId="6" fillId="5" borderId="10" xfId="24" applyFont="1" applyFill="1" applyBorder="1" applyAlignment="1">
      <alignment horizontal="left" vertical="center" wrapText="1"/>
    </xf>
    <xf numFmtId="0" fontId="6" fillId="5" borderId="2" xfId="24" applyFont="1" applyFill="1" applyBorder="1" applyAlignment="1">
      <alignment horizontal="left" vertical="center" wrapText="1"/>
    </xf>
    <xf numFmtId="0" fontId="6" fillId="5" borderId="13" xfId="0" applyFont="1" applyFill="1" applyBorder="1" applyAlignment="1">
      <alignment horizontal="left" vertical="center" wrapText="1"/>
    </xf>
    <xf numFmtId="0" fontId="6" fillId="5" borderId="69" xfId="0" applyFont="1" applyFill="1" applyBorder="1" applyAlignment="1">
      <alignment horizontal="left" vertical="center" wrapText="1"/>
    </xf>
    <xf numFmtId="0" fontId="6" fillId="5" borderId="69" xfId="23" applyFont="1" applyFill="1" applyBorder="1" applyAlignment="1">
      <alignment horizontal="center" vertical="center" wrapText="1"/>
    </xf>
    <xf numFmtId="0" fontId="6" fillId="5" borderId="38" xfId="23" applyFont="1" applyFill="1" applyBorder="1" applyAlignment="1">
      <alignment horizontal="center" vertical="center" wrapText="1"/>
    </xf>
    <xf numFmtId="0" fontId="6" fillId="5" borderId="35" xfId="23" applyFont="1" applyFill="1" applyBorder="1" applyAlignment="1">
      <alignment horizontal="center" vertical="center" wrapText="1"/>
    </xf>
    <xf numFmtId="0" fontId="6" fillId="5" borderId="0" xfId="23" applyFont="1" applyFill="1" applyBorder="1" applyAlignment="1">
      <alignment horizontal="center" vertical="center" wrapText="1"/>
    </xf>
    <xf numFmtId="0" fontId="6" fillId="5" borderId="11" xfId="23" applyFont="1" applyFill="1" applyBorder="1" applyAlignment="1">
      <alignment horizontal="center" vertical="center" wrapText="1"/>
    </xf>
    <xf numFmtId="0" fontId="6" fillId="5" borderId="42" xfId="23" applyFont="1" applyFill="1" applyBorder="1" applyAlignment="1">
      <alignment horizontal="center" vertical="center" wrapText="1"/>
    </xf>
    <xf numFmtId="0" fontId="6" fillId="5" borderId="29" xfId="0" applyFont="1" applyFill="1" applyBorder="1" applyAlignment="1">
      <alignment horizontal="left" vertical="center" wrapText="1"/>
    </xf>
    <xf numFmtId="0" fontId="6" fillId="5" borderId="35" xfId="0" applyFont="1" applyFill="1" applyBorder="1" applyAlignment="1">
      <alignment horizontal="center" vertical="center" wrapText="1"/>
    </xf>
    <xf numFmtId="49" fontId="6" fillId="5" borderId="34" xfId="0" applyNumberFormat="1" applyFont="1" applyFill="1" applyBorder="1" applyAlignment="1">
      <alignment horizontal="center" vertical="center" textRotation="90" wrapText="1"/>
    </xf>
    <xf numFmtId="0" fontId="6" fillId="5" borderId="10" xfId="0" applyNumberFormat="1" applyFont="1" applyFill="1" applyBorder="1" applyAlignment="1">
      <alignment horizontal="left" vertical="center" wrapText="1"/>
    </xf>
    <xf numFmtId="0" fontId="6" fillId="5" borderId="2" xfId="0" applyNumberFormat="1" applyFont="1" applyFill="1" applyBorder="1" applyAlignment="1">
      <alignment horizontal="left" vertical="center" wrapText="1"/>
    </xf>
    <xf numFmtId="0" fontId="6" fillId="5" borderId="39" xfId="23" applyFont="1" applyFill="1" applyBorder="1" applyAlignment="1">
      <alignment horizontal="center" vertical="center" wrapText="1"/>
    </xf>
    <xf numFmtId="0" fontId="6" fillId="5" borderId="27" xfId="23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left" vertical="top" wrapText="1"/>
    </xf>
    <xf numFmtId="0" fontId="67" fillId="5" borderId="0" xfId="0" applyFont="1" applyFill="1" applyAlignment="1">
      <alignment horizontal="left" vertical="top" wrapText="1"/>
    </xf>
    <xf numFmtId="0" fontId="6" fillId="5" borderId="15" xfId="0" applyFont="1" applyFill="1" applyBorder="1" applyAlignment="1">
      <alignment horizontal="center" vertical="center" textRotation="90" wrapText="1"/>
    </xf>
    <xf numFmtId="0" fontId="6" fillId="5" borderId="10" xfId="0" applyNumberFormat="1" applyFont="1" applyFill="1" applyBorder="1" applyAlignment="1">
      <alignment horizontal="center" vertical="center" textRotation="90" wrapText="1"/>
    </xf>
    <xf numFmtId="0" fontId="40" fillId="5" borderId="56" xfId="0" applyFont="1" applyFill="1" applyBorder="1" applyAlignment="1">
      <alignment horizontal="left" vertical="center" wrapText="1"/>
    </xf>
    <xf numFmtId="0" fontId="6" fillId="5" borderId="18" xfId="0" applyFont="1" applyFill="1" applyBorder="1" applyAlignment="1">
      <alignment horizontal="left" vertical="center" wrapText="1"/>
    </xf>
    <xf numFmtId="0" fontId="6" fillId="5" borderId="70" xfId="0" applyFont="1" applyFill="1" applyBorder="1" applyAlignment="1">
      <alignment horizontal="left" vertical="center" wrapText="1"/>
    </xf>
    <xf numFmtId="0" fontId="6" fillId="5" borderId="31" xfId="0" applyFont="1" applyFill="1" applyBorder="1" applyAlignment="1">
      <alignment horizontal="center" vertical="center" textRotation="90" wrapText="1"/>
    </xf>
    <xf numFmtId="49" fontId="6" fillId="5" borderId="65" xfId="0" applyNumberFormat="1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 wrapText="1"/>
    </xf>
    <xf numFmtId="49" fontId="6" fillId="5" borderId="21" xfId="0" applyNumberFormat="1" applyFont="1" applyFill="1" applyBorder="1" applyAlignment="1">
      <alignment horizontal="center" vertical="center" wrapText="1"/>
    </xf>
    <xf numFmtId="49" fontId="6" fillId="5" borderId="53" xfId="0" applyNumberFormat="1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left"/>
    </xf>
    <xf numFmtId="49" fontId="6" fillId="5" borderId="29" xfId="0" applyNumberFormat="1" applyFont="1" applyFill="1" applyBorder="1" applyAlignment="1">
      <alignment horizontal="center" vertical="center" wrapText="1"/>
    </xf>
    <xf numFmtId="0" fontId="74" fillId="5" borderId="0" xfId="29" applyFont="1" applyFill="1" applyBorder="1" applyAlignment="1">
      <alignment horizontal="left" wrapText="1"/>
    </xf>
    <xf numFmtId="49" fontId="6" fillId="5" borderId="13" xfId="0" applyNumberFormat="1" applyFont="1" applyFill="1" applyBorder="1" applyAlignment="1">
      <alignment horizontal="center" vertical="center" textRotation="90" wrapText="1"/>
    </xf>
    <xf numFmtId="49" fontId="6" fillId="5" borderId="67" xfId="0" applyNumberFormat="1" applyFont="1" applyFill="1" applyBorder="1" applyAlignment="1">
      <alignment horizontal="center" vertical="center" textRotation="90" wrapText="1"/>
    </xf>
    <xf numFmtId="0" fontId="6" fillId="5" borderId="38" xfId="0" applyFont="1" applyFill="1" applyBorder="1" applyAlignment="1">
      <alignment horizontal="left" vertical="center" wrapText="1"/>
    </xf>
    <xf numFmtId="0" fontId="6" fillId="5" borderId="34" xfId="0" applyFont="1" applyFill="1" applyBorder="1" applyAlignment="1">
      <alignment horizontal="left" vertical="center" wrapText="1"/>
    </xf>
    <xf numFmtId="0" fontId="6" fillId="5" borderId="11" xfId="0" applyFont="1" applyFill="1" applyBorder="1" applyAlignment="1">
      <alignment horizontal="left" vertical="center" wrapText="1"/>
    </xf>
    <xf numFmtId="0" fontId="6" fillId="5" borderId="60" xfId="0" applyFont="1" applyFill="1" applyBorder="1" applyAlignment="1">
      <alignment horizontal="center" vertical="center" textRotation="90" wrapText="1"/>
    </xf>
    <xf numFmtId="0" fontId="6" fillId="5" borderId="71" xfId="0" applyFont="1" applyFill="1" applyBorder="1" applyAlignment="1">
      <alignment horizontal="center" vertical="center" textRotation="90" wrapText="1"/>
    </xf>
    <xf numFmtId="0" fontId="79" fillId="2" borderId="47" xfId="0" applyFont="1" applyFill="1" applyBorder="1" applyAlignment="1">
      <alignment vertical="center" wrapText="1"/>
    </xf>
    <xf numFmtId="0" fontId="79" fillId="2" borderId="2" xfId="0" applyFont="1" applyFill="1" applyBorder="1" applyAlignment="1">
      <alignment vertical="center" wrapText="1"/>
    </xf>
    <xf numFmtId="0" fontId="75" fillId="2" borderId="0" xfId="0" applyFont="1" applyFill="1" applyBorder="1" applyAlignment="1">
      <alignment horizontal="center"/>
    </xf>
    <xf numFmtId="0" fontId="75" fillId="2" borderId="1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left"/>
    </xf>
    <xf numFmtId="0" fontId="16" fillId="2" borderId="37" xfId="0" applyFont="1" applyFill="1" applyBorder="1" applyAlignment="1">
      <alignment horizontal="left"/>
    </xf>
    <xf numFmtId="0" fontId="16" fillId="2" borderId="29" xfId="0" applyFont="1" applyFill="1" applyBorder="1" applyAlignment="1">
      <alignment horizontal="left"/>
    </xf>
    <xf numFmtId="0" fontId="17" fillId="2" borderId="0" xfId="4" applyFont="1" applyFill="1" applyBorder="1" applyAlignment="1">
      <alignment horizontal="left" vertical="center" wrapText="1"/>
    </xf>
    <xf numFmtId="0" fontId="75" fillId="2" borderId="33" xfId="4" applyFont="1" applyFill="1" applyBorder="1" applyAlignment="1">
      <alignment horizontal="center" vertical="center" wrapText="1"/>
    </xf>
    <xf numFmtId="0" fontId="75" fillId="2" borderId="60" xfId="4" applyFont="1" applyFill="1" applyBorder="1" applyAlignment="1">
      <alignment horizontal="center" vertical="center" wrapText="1"/>
    </xf>
    <xf numFmtId="0" fontId="79" fillId="2" borderId="17" xfId="0" applyFont="1" applyFill="1" applyBorder="1" applyAlignment="1">
      <alignment vertical="center" wrapText="1"/>
    </xf>
    <xf numFmtId="0" fontId="79" fillId="2" borderId="21" xfId="0" applyFont="1" applyFill="1" applyBorder="1" applyAlignment="1">
      <alignment vertical="center" wrapText="1"/>
    </xf>
    <xf numFmtId="0" fontId="77" fillId="2" borderId="72" xfId="0" applyFont="1" applyFill="1" applyBorder="1" applyAlignment="1">
      <alignment horizontal="center" vertical="center" wrapText="1"/>
    </xf>
    <xf numFmtId="0" fontId="77" fillId="2" borderId="73" xfId="0" applyFont="1" applyFill="1" applyBorder="1" applyAlignment="1">
      <alignment horizontal="center" vertical="center" wrapText="1"/>
    </xf>
    <xf numFmtId="0" fontId="79" fillId="2" borderId="56" xfId="0" applyFont="1" applyFill="1" applyBorder="1" applyAlignment="1">
      <alignment horizontal="center" vertical="center" wrapText="1"/>
    </xf>
    <xf numFmtId="0" fontId="79" fillId="2" borderId="70" xfId="0" applyFont="1" applyFill="1" applyBorder="1" applyAlignment="1">
      <alignment horizontal="center" vertical="center" wrapText="1"/>
    </xf>
    <xf numFmtId="0" fontId="78" fillId="2" borderId="33" xfId="4" applyFont="1" applyFill="1" applyBorder="1" applyAlignment="1">
      <alignment horizontal="center" vertical="center" wrapText="1"/>
    </xf>
    <xf numFmtId="0" fontId="78" fillId="2" borderId="60" xfId="4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76" fillId="2" borderId="0" xfId="0" applyFont="1" applyFill="1" applyBorder="1" applyAlignment="1">
      <alignment horizontal="left" wrapText="1"/>
    </xf>
    <xf numFmtId="0" fontId="79" fillId="2" borderId="64" xfId="4" applyFont="1" applyFill="1" applyBorder="1" applyAlignment="1">
      <alignment horizontal="center" vertical="center" wrapText="1"/>
    </xf>
    <xf numFmtId="0" fontId="79" fillId="2" borderId="51" xfId="4" applyFont="1" applyFill="1" applyBorder="1" applyAlignment="1">
      <alignment horizontal="center" vertical="center" wrapText="1"/>
    </xf>
    <xf numFmtId="0" fontId="79" fillId="2" borderId="46" xfId="0" applyFont="1" applyFill="1" applyBorder="1" applyAlignment="1">
      <alignment vertical="center" wrapText="1"/>
    </xf>
    <xf numFmtId="0" fontId="79" fillId="2" borderId="11" xfId="0" applyFont="1" applyFill="1" applyBorder="1" applyAlignment="1">
      <alignment vertical="center" wrapText="1"/>
    </xf>
    <xf numFmtId="0" fontId="16" fillId="2" borderId="8" xfId="0" applyFont="1" applyFill="1" applyBorder="1" applyAlignment="1">
      <alignment horizontal="left" wrapText="1"/>
    </xf>
    <xf numFmtId="0" fontId="79" fillId="2" borderId="47" xfId="0" applyFont="1" applyFill="1" applyBorder="1" applyAlignment="1">
      <alignment horizontal="center" vertical="center" textRotation="90" wrapText="1"/>
    </xf>
    <xf numFmtId="0" fontId="8" fillId="2" borderId="25" xfId="0" applyFont="1" applyFill="1" applyBorder="1" applyAlignment="1">
      <alignment horizontal="center" wrapText="1"/>
    </xf>
    <xf numFmtId="0" fontId="8" fillId="2" borderId="71" xfId="0" applyFont="1" applyFill="1" applyBorder="1" applyAlignment="1">
      <alignment horizontal="center" wrapText="1"/>
    </xf>
    <xf numFmtId="0" fontId="6" fillId="2" borderId="45" xfId="0" applyFont="1" applyFill="1" applyBorder="1" applyAlignment="1">
      <alignment horizontal="left" vertical="center" wrapText="1"/>
    </xf>
    <xf numFmtId="0" fontId="6" fillId="2" borderId="59" xfId="0" applyFont="1" applyFill="1" applyBorder="1" applyAlignment="1">
      <alignment horizontal="left" vertical="center" wrapText="1"/>
    </xf>
    <xf numFmtId="0" fontId="79" fillId="2" borderId="33" xfId="4" applyFont="1" applyFill="1" applyBorder="1" applyAlignment="1">
      <alignment horizontal="center" vertical="center" wrapText="1"/>
    </xf>
    <xf numFmtId="0" fontId="79" fillId="2" borderId="60" xfId="4" applyFont="1" applyFill="1" applyBorder="1" applyAlignment="1">
      <alignment horizontal="center" vertical="center" wrapText="1"/>
    </xf>
    <xf numFmtId="0" fontId="75" fillId="2" borderId="16" xfId="0" applyFont="1" applyFill="1" applyBorder="1" applyAlignment="1">
      <alignment horizontal="center" vertical="center" wrapText="1"/>
    </xf>
    <xf numFmtId="0" fontId="75" fillId="2" borderId="12" xfId="0" applyFont="1" applyFill="1" applyBorder="1" applyAlignment="1">
      <alignment horizontal="center" vertical="center" wrapText="1"/>
    </xf>
    <xf numFmtId="0" fontId="75" fillId="2" borderId="61" xfId="0" applyFont="1" applyFill="1" applyBorder="1" applyAlignment="1">
      <alignment horizontal="center" wrapText="1"/>
    </xf>
    <xf numFmtId="0" fontId="75" fillId="2" borderId="40" xfId="0" applyFont="1" applyFill="1" applyBorder="1" applyAlignment="1">
      <alignment horizontal="center" wrapText="1"/>
    </xf>
    <xf numFmtId="0" fontId="75" fillId="2" borderId="9" xfId="0" applyFont="1" applyFill="1" applyBorder="1" applyAlignment="1">
      <alignment horizontal="center" wrapText="1"/>
    </xf>
    <xf numFmtId="0" fontId="75" fillId="2" borderId="7" xfId="0" applyFont="1" applyFill="1" applyBorder="1" applyAlignment="1">
      <alignment horizontal="center" wrapText="1"/>
    </xf>
    <xf numFmtId="0" fontId="79" fillId="2" borderId="48" xfId="0" applyFont="1" applyFill="1" applyBorder="1" applyAlignment="1">
      <alignment horizontal="center" vertical="center" textRotation="90" wrapText="1"/>
    </xf>
    <xf numFmtId="0" fontId="75" fillId="2" borderId="5" xfId="0" applyFont="1" applyFill="1" applyBorder="1" applyAlignment="1">
      <alignment horizontal="center" wrapText="1"/>
    </xf>
    <xf numFmtId="0" fontId="75" fillId="2" borderId="3" xfId="0" applyFont="1" applyFill="1" applyBorder="1" applyAlignment="1">
      <alignment horizontal="center" wrapText="1"/>
    </xf>
    <xf numFmtId="0" fontId="12" fillId="2" borderId="0" xfId="0" applyFont="1" applyFill="1" applyBorder="1" applyAlignment="1" applyProtection="1">
      <alignment horizontal="center" vertical="top"/>
      <protection locked="0"/>
    </xf>
    <xf numFmtId="49" fontId="79" fillId="2" borderId="44" xfId="0" applyNumberFormat="1" applyFont="1" applyFill="1" applyBorder="1" applyAlignment="1">
      <alignment horizontal="left" vertical="center" wrapText="1"/>
    </xf>
    <xf numFmtId="49" fontId="79" fillId="2" borderId="58" xfId="0" applyNumberFormat="1" applyFont="1" applyFill="1" applyBorder="1" applyAlignment="1">
      <alignment horizontal="left" vertical="center" wrapText="1"/>
    </xf>
    <xf numFmtId="0" fontId="79" fillId="2" borderId="47" xfId="0" applyFont="1" applyFill="1" applyBorder="1" applyAlignment="1">
      <alignment horizontal="left" vertical="center" wrapText="1"/>
    </xf>
    <xf numFmtId="0" fontId="79" fillId="2" borderId="2" xfId="0" applyFont="1" applyFill="1" applyBorder="1" applyAlignment="1">
      <alignment horizontal="left" vertical="center" wrapText="1"/>
    </xf>
    <xf numFmtId="0" fontId="79" fillId="2" borderId="46" xfId="0" applyFont="1" applyFill="1" applyBorder="1" applyAlignment="1">
      <alignment horizontal="left" vertical="center" wrapText="1"/>
    </xf>
    <xf numFmtId="0" fontId="79" fillId="2" borderId="11" xfId="0" applyFont="1" applyFill="1" applyBorder="1" applyAlignment="1">
      <alignment horizontal="left" vertical="center" wrapText="1"/>
    </xf>
    <xf numFmtId="0" fontId="79" fillId="2" borderId="47" xfId="0" applyFont="1" applyFill="1" applyBorder="1" applyAlignment="1">
      <alignment horizontal="center" vertical="center" wrapText="1"/>
    </xf>
    <xf numFmtId="0" fontId="79" fillId="2" borderId="17" xfId="0" applyFont="1" applyFill="1" applyBorder="1" applyAlignment="1">
      <alignment horizontal="center" vertical="center" wrapText="1"/>
    </xf>
    <xf numFmtId="0" fontId="79" fillId="2" borderId="44" xfId="0" applyFont="1" applyFill="1" applyBorder="1" applyAlignment="1">
      <alignment horizontal="left" vertical="center" wrapText="1"/>
    </xf>
    <xf numFmtId="0" fontId="79" fillId="2" borderId="58" xfId="0" applyFont="1" applyFill="1" applyBorder="1" applyAlignment="1">
      <alignment horizontal="left" vertical="center" wrapText="1"/>
    </xf>
    <xf numFmtId="0" fontId="10" fillId="2" borderId="72" xfId="0" applyFont="1" applyFill="1" applyBorder="1" applyAlignment="1">
      <alignment horizontal="center" wrapText="1"/>
    </xf>
    <xf numFmtId="0" fontId="10" fillId="2" borderId="73" xfId="0" applyFont="1" applyFill="1" applyBorder="1" applyAlignment="1">
      <alignment horizontal="center" wrapText="1"/>
    </xf>
    <xf numFmtId="0" fontId="13" fillId="2" borderId="56" xfId="0" applyFont="1" applyFill="1" applyBorder="1" applyAlignment="1">
      <alignment horizontal="center" vertical="center" wrapText="1"/>
    </xf>
    <xf numFmtId="0" fontId="13" fillId="2" borderId="70" xfId="0" applyFont="1" applyFill="1" applyBorder="1" applyAlignment="1">
      <alignment horizontal="center" vertical="center" wrapText="1"/>
    </xf>
    <xf numFmtId="0" fontId="79" fillId="2" borderId="17" xfId="0" applyFont="1" applyFill="1" applyBorder="1" applyAlignment="1">
      <alignment horizontal="center" vertical="center" textRotation="90" wrapText="1"/>
    </xf>
    <xf numFmtId="0" fontId="79" fillId="2" borderId="37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horizontal="left" wrapText="1"/>
    </xf>
    <xf numFmtId="0" fontId="79" fillId="2" borderId="43" xfId="0" applyFont="1" applyFill="1" applyBorder="1" applyAlignment="1">
      <alignment horizontal="left" vertical="center" wrapText="1"/>
    </xf>
    <xf numFmtId="0" fontId="79" fillId="2" borderId="42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82" fillId="2" borderId="0" xfId="4" applyFont="1" applyFill="1" applyBorder="1" applyAlignment="1">
      <alignment horizontal="left" vertical="center" wrapText="1"/>
    </xf>
    <xf numFmtId="0" fontId="75" fillId="2" borderId="62" xfId="0" applyFont="1" applyFill="1" applyBorder="1" applyAlignment="1">
      <alignment horizontal="center" wrapText="1"/>
    </xf>
    <xf numFmtId="0" fontId="13" fillId="2" borderId="5" xfId="4" applyFont="1" applyFill="1" applyBorder="1" applyAlignment="1">
      <alignment horizontal="center" vertical="center"/>
    </xf>
    <xf numFmtId="0" fontId="13" fillId="2" borderId="4" xfId="4" applyFont="1" applyFill="1" applyBorder="1" applyAlignment="1">
      <alignment horizontal="center" vertical="center"/>
    </xf>
    <xf numFmtId="0" fontId="75" fillId="2" borderId="0" xfId="0" applyFont="1" applyFill="1" applyBorder="1" applyAlignment="1">
      <alignment horizontal="right"/>
    </xf>
    <xf numFmtId="0" fontId="75" fillId="2" borderId="1" xfId="0" applyFont="1" applyFill="1" applyBorder="1" applyAlignment="1">
      <alignment horizontal="right"/>
    </xf>
    <xf numFmtId="0" fontId="79" fillId="2" borderId="44" xfId="0" applyFont="1" applyFill="1" applyBorder="1" applyAlignment="1">
      <alignment horizontal="left" vertical="top" wrapText="1"/>
    </xf>
    <xf numFmtId="0" fontId="79" fillId="2" borderId="37" xfId="0" applyFont="1" applyFill="1" applyBorder="1" applyAlignment="1">
      <alignment horizontal="left" vertical="top" wrapText="1"/>
    </xf>
    <xf numFmtId="0" fontId="79" fillId="2" borderId="44" xfId="0" applyFont="1" applyFill="1" applyBorder="1" applyAlignment="1">
      <alignment vertical="center" wrapText="1"/>
    </xf>
    <xf numFmtId="0" fontId="79" fillId="2" borderId="37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14" fillId="2" borderId="54" xfId="0" applyFont="1" applyFill="1" applyBorder="1" applyAlignment="1">
      <alignment vertical="center" wrapText="1"/>
    </xf>
    <xf numFmtId="0" fontId="14" fillId="2" borderId="74" xfId="0" applyFont="1" applyFill="1" applyBorder="1" applyAlignment="1">
      <alignment vertical="center" wrapText="1"/>
    </xf>
    <xf numFmtId="0" fontId="14" fillId="2" borderId="46" xfId="0" applyFont="1" applyFill="1" applyBorder="1" applyAlignment="1">
      <alignment vertical="center" wrapText="1"/>
    </xf>
    <xf numFmtId="0" fontId="78" fillId="2" borderId="54" xfId="0" applyFont="1" applyFill="1" applyBorder="1" applyAlignment="1">
      <alignment vertical="center" wrapText="1"/>
    </xf>
    <xf numFmtId="0" fontId="78" fillId="2" borderId="74" xfId="0" applyFont="1" applyFill="1" applyBorder="1" applyAlignment="1">
      <alignment vertical="center" wrapText="1"/>
    </xf>
    <xf numFmtId="0" fontId="78" fillId="2" borderId="46" xfId="0" applyFont="1" applyFill="1" applyBorder="1" applyAlignment="1">
      <alignment vertical="center" wrapText="1"/>
    </xf>
    <xf numFmtId="0" fontId="83" fillId="2" borderId="0" xfId="0" applyFont="1" applyFill="1" applyBorder="1" applyAlignment="1">
      <alignment horizontal="left" vertical="center" wrapText="1"/>
    </xf>
    <xf numFmtId="0" fontId="81" fillId="2" borderId="56" xfId="0" applyFont="1" applyFill="1" applyBorder="1" applyAlignment="1">
      <alignment horizontal="center" vertical="center" wrapText="1"/>
    </xf>
    <xf numFmtId="0" fontId="81" fillId="2" borderId="7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79" fillId="2" borderId="45" xfId="0" applyFont="1" applyFill="1" applyBorder="1" applyAlignment="1">
      <alignment horizontal="left" vertical="center" wrapText="1"/>
    </xf>
    <xf numFmtId="0" fontId="79" fillId="2" borderId="75" xfId="0" applyFont="1" applyFill="1" applyBorder="1" applyAlignment="1">
      <alignment horizontal="left" vertical="center" wrapText="1"/>
    </xf>
    <xf numFmtId="0" fontId="78" fillId="2" borderId="54" xfId="0" applyFont="1" applyFill="1" applyBorder="1" applyAlignment="1">
      <alignment horizontal="left" vertical="center" wrapText="1"/>
    </xf>
    <xf numFmtId="0" fontId="78" fillId="2" borderId="74" xfId="0" applyFont="1" applyFill="1" applyBorder="1" applyAlignment="1">
      <alignment horizontal="left" vertical="center" wrapText="1"/>
    </xf>
    <xf numFmtId="0" fontId="78" fillId="2" borderId="46" xfId="0" applyFont="1" applyFill="1" applyBorder="1" applyAlignment="1">
      <alignment horizontal="left" vertical="center" wrapText="1"/>
    </xf>
    <xf numFmtId="49" fontId="79" fillId="2" borderId="44" xfId="0" applyNumberFormat="1" applyFont="1" applyFill="1" applyBorder="1" applyAlignment="1">
      <alignment vertical="center" wrapText="1"/>
    </xf>
    <xf numFmtId="49" fontId="79" fillId="2" borderId="37" xfId="0" applyNumberFormat="1" applyFont="1" applyFill="1" applyBorder="1" applyAlignment="1">
      <alignment vertical="center" wrapText="1"/>
    </xf>
    <xf numFmtId="0" fontId="79" fillId="2" borderId="65" xfId="0" applyFont="1" applyFill="1" applyBorder="1" applyAlignment="1">
      <alignment horizontal="center" vertical="center" wrapText="1"/>
    </xf>
    <xf numFmtId="0" fontId="79" fillId="2" borderId="51" xfId="0" applyFont="1" applyFill="1" applyBorder="1" applyAlignment="1">
      <alignment horizontal="center" vertical="center" wrapText="1"/>
    </xf>
    <xf numFmtId="0" fontId="78" fillId="2" borderId="0" xfId="0" applyFont="1" applyFill="1" applyBorder="1" applyAlignment="1">
      <alignment horizontal="left" wrapText="1"/>
    </xf>
    <xf numFmtId="0" fontId="79" fillId="2" borderId="10" xfId="0" applyFont="1" applyFill="1" applyBorder="1" applyAlignment="1">
      <alignment horizontal="left" vertical="center" wrapText="1"/>
    </xf>
    <xf numFmtId="0" fontId="75" fillId="2" borderId="10" xfId="0" applyFont="1" applyFill="1" applyBorder="1" applyAlignment="1">
      <alignment horizontal="left"/>
    </xf>
    <xf numFmtId="0" fontId="79" fillId="2" borderId="61" xfId="0" applyFont="1" applyFill="1" applyBorder="1" applyAlignment="1">
      <alignment horizontal="center" vertical="center" wrapText="1"/>
    </xf>
    <xf numFmtId="0" fontId="79" fillId="2" borderId="62" xfId="0" applyFont="1" applyFill="1" applyBorder="1" applyAlignment="1">
      <alignment horizontal="center" vertical="center" wrapText="1"/>
    </xf>
    <xf numFmtId="0" fontId="79" fillId="2" borderId="6" xfId="0" applyFont="1" applyFill="1" applyBorder="1" applyAlignment="1">
      <alignment horizontal="center" vertical="center" wrapText="1"/>
    </xf>
    <xf numFmtId="0" fontId="79" fillId="2" borderId="0" xfId="0" applyFont="1" applyFill="1" applyBorder="1" applyAlignment="1">
      <alignment horizontal="center" vertical="center" wrapText="1"/>
    </xf>
    <xf numFmtId="0" fontId="75" fillId="2" borderId="8" xfId="0" applyFont="1" applyFill="1" applyBorder="1" applyAlignment="1">
      <alignment horizontal="left" wrapText="1"/>
    </xf>
    <xf numFmtId="0" fontId="79" fillId="2" borderId="52" xfId="0" applyFont="1" applyFill="1" applyBorder="1" applyAlignment="1">
      <alignment horizontal="center" vertical="center" wrapText="1"/>
    </xf>
    <xf numFmtId="0" fontId="79" fillId="0" borderId="44" xfId="0" applyFont="1" applyFill="1" applyBorder="1" applyAlignment="1">
      <alignment horizontal="left" vertical="center" wrapText="1"/>
    </xf>
    <xf numFmtId="0" fontId="79" fillId="0" borderId="37" xfId="0" applyFont="1" applyFill="1" applyBorder="1" applyAlignment="1">
      <alignment horizontal="left" vertical="center" wrapText="1"/>
    </xf>
    <xf numFmtId="0" fontId="84" fillId="2" borderId="0" xfId="0" applyFont="1" applyFill="1" applyBorder="1" applyAlignment="1">
      <alignment horizontal="left" vertical="center" wrapText="1"/>
    </xf>
    <xf numFmtId="0" fontId="78" fillId="2" borderId="0" xfId="0" applyFont="1" applyFill="1" applyAlignment="1">
      <alignment horizontal="left" wrapText="1"/>
    </xf>
    <xf numFmtId="0" fontId="79" fillId="2" borderId="54" xfId="0" applyFont="1" applyFill="1" applyBorder="1" applyAlignment="1">
      <alignment horizontal="center" vertical="center" textRotation="90" wrapText="1"/>
    </xf>
    <xf numFmtId="0" fontId="79" fillId="2" borderId="74" xfId="0" applyFont="1" applyFill="1" applyBorder="1" applyAlignment="1">
      <alignment horizontal="center" vertical="center" textRotation="90" wrapText="1"/>
    </xf>
    <xf numFmtId="0" fontId="79" fillId="2" borderId="13" xfId="23" applyFont="1" applyFill="1" applyBorder="1" applyAlignment="1">
      <alignment horizontal="left" vertical="center" wrapText="1"/>
    </xf>
    <xf numFmtId="0" fontId="79" fillId="2" borderId="34" xfId="23" applyFont="1" applyFill="1" applyBorder="1" applyAlignment="1">
      <alignment horizontal="left" vertical="center" wrapText="1"/>
    </xf>
    <xf numFmtId="0" fontId="78" fillId="2" borderId="13" xfId="0" applyFont="1" applyFill="1" applyBorder="1" applyAlignment="1">
      <alignment horizontal="left" vertical="center" wrapText="1"/>
    </xf>
    <xf numFmtId="0" fontId="78" fillId="2" borderId="67" xfId="0" applyFont="1" applyFill="1" applyBorder="1" applyAlignment="1">
      <alignment horizontal="left" vertical="center" wrapText="1"/>
    </xf>
    <xf numFmtId="0" fontId="79" fillId="2" borderId="55" xfId="0" applyFont="1" applyFill="1" applyBorder="1" applyAlignment="1">
      <alignment horizontal="center" vertical="center" wrapText="1"/>
    </xf>
    <xf numFmtId="0" fontId="79" fillId="2" borderId="39" xfId="0" applyFont="1" applyFill="1" applyBorder="1" applyAlignment="1">
      <alignment horizontal="center" vertical="center" wrapText="1"/>
    </xf>
    <xf numFmtId="0" fontId="79" fillId="2" borderId="43" xfId="0" applyFont="1" applyFill="1" applyBorder="1" applyAlignment="1">
      <alignment horizontal="center" vertical="center" wrapText="1"/>
    </xf>
    <xf numFmtId="0" fontId="79" fillId="2" borderId="27" xfId="0" applyFont="1" applyFill="1" applyBorder="1" applyAlignment="1">
      <alignment horizontal="center" vertical="center" wrapText="1"/>
    </xf>
    <xf numFmtId="0" fontId="79" fillId="2" borderId="66" xfId="0" applyFont="1" applyFill="1" applyBorder="1" applyAlignment="1">
      <alignment horizontal="center" vertical="center" wrapText="1"/>
    </xf>
    <xf numFmtId="0" fontId="79" fillId="2" borderId="16" xfId="0" applyFont="1" applyFill="1" applyBorder="1" applyAlignment="1">
      <alignment horizontal="center" vertical="center" wrapText="1"/>
    </xf>
    <xf numFmtId="0" fontId="79" fillId="2" borderId="53" xfId="0" applyFont="1" applyFill="1" applyBorder="1" applyAlignment="1">
      <alignment horizontal="center" vertical="center" wrapText="1"/>
    </xf>
    <xf numFmtId="49" fontId="43" fillId="2" borderId="15" xfId="1" applyNumberFormat="1" applyFont="1" applyFill="1" applyBorder="1" applyAlignment="1">
      <alignment horizontal="left" vertical="center" wrapText="1"/>
    </xf>
    <xf numFmtId="49" fontId="43" fillId="2" borderId="21" xfId="1" applyNumberFormat="1" applyFont="1" applyFill="1" applyBorder="1" applyAlignment="1">
      <alignment horizontal="left" vertical="center" wrapText="1"/>
    </xf>
    <xf numFmtId="49" fontId="43" fillId="2" borderId="10" xfId="1" applyNumberFormat="1" applyFont="1" applyFill="1" applyBorder="1" applyAlignment="1">
      <alignment horizontal="left" vertical="center" wrapText="1"/>
    </xf>
    <xf numFmtId="49" fontId="43" fillId="2" borderId="2" xfId="1" applyNumberFormat="1" applyFont="1" applyFill="1" applyBorder="1" applyAlignment="1">
      <alignment horizontal="left" vertical="center" wrapText="1"/>
    </xf>
    <xf numFmtId="49" fontId="41" fillId="2" borderId="72" xfId="1" applyNumberFormat="1" applyFont="1" applyFill="1" applyBorder="1" applyAlignment="1">
      <alignment horizontal="center" vertical="center" wrapText="1"/>
    </xf>
    <xf numFmtId="49" fontId="41" fillId="2" borderId="33" xfId="1" applyNumberFormat="1" applyFont="1" applyFill="1" applyBorder="1" applyAlignment="1">
      <alignment horizontal="center" vertical="center" wrapText="1"/>
    </xf>
    <xf numFmtId="49" fontId="41" fillId="2" borderId="73" xfId="1" applyNumberFormat="1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center"/>
    </xf>
    <xf numFmtId="49" fontId="46" fillId="2" borderId="0" xfId="1" applyNumberFormat="1" applyFont="1" applyFill="1" applyBorder="1" applyAlignment="1">
      <alignment horizontal="left" vertical="center" wrapText="1"/>
    </xf>
    <xf numFmtId="49" fontId="43" fillId="2" borderId="10" xfId="1" applyNumberFormat="1" applyFont="1" applyFill="1" applyBorder="1" applyAlignment="1">
      <alignment horizontal="left" vertical="top" wrapText="1"/>
    </xf>
    <xf numFmtId="49" fontId="43" fillId="2" borderId="2" xfId="1" applyNumberFormat="1" applyFont="1" applyFill="1" applyBorder="1" applyAlignment="1">
      <alignment horizontal="left" vertical="top" wrapText="1"/>
    </xf>
    <xf numFmtId="49" fontId="29" fillId="2" borderId="47" xfId="1" applyNumberFormat="1" applyFont="1" applyFill="1" applyBorder="1" applyAlignment="1">
      <alignment horizontal="center" vertical="center" textRotation="90" wrapText="1"/>
    </xf>
    <xf numFmtId="49" fontId="29" fillId="2" borderId="17" xfId="1" applyNumberFormat="1" applyFont="1" applyFill="1" applyBorder="1" applyAlignment="1">
      <alignment horizontal="center" vertical="center" textRotation="90" wrapText="1"/>
    </xf>
    <xf numFmtId="0" fontId="48" fillId="2" borderId="45" xfId="0" applyFont="1" applyFill="1" applyBorder="1" applyAlignment="1">
      <alignment vertical="center" wrapText="1"/>
    </xf>
    <xf numFmtId="0" fontId="48" fillId="2" borderId="75" xfId="0" applyFont="1" applyFill="1" applyBorder="1" applyAlignment="1">
      <alignment vertical="center" wrapText="1"/>
    </xf>
    <xf numFmtId="1" fontId="43" fillId="2" borderId="5" xfId="0" applyNumberFormat="1" applyFont="1" applyFill="1" applyBorder="1" applyAlignment="1">
      <alignment horizontal="center" vertical="center" wrapText="1"/>
    </xf>
    <xf numFmtId="1" fontId="43" fillId="2" borderId="4" xfId="0" applyNumberFormat="1" applyFont="1" applyFill="1" applyBorder="1" applyAlignment="1">
      <alignment horizontal="center" vertical="center" wrapText="1"/>
    </xf>
    <xf numFmtId="49" fontId="43" fillId="2" borderId="34" xfId="1" applyNumberFormat="1" applyFont="1" applyFill="1" applyBorder="1" applyAlignment="1">
      <alignment horizontal="left" vertical="center" wrapText="1"/>
    </xf>
    <xf numFmtId="49" fontId="43" fillId="2" borderId="11" xfId="1" applyNumberFormat="1" applyFont="1" applyFill="1" applyBorder="1" applyAlignment="1">
      <alignment horizontal="left" vertical="center" wrapText="1"/>
    </xf>
    <xf numFmtId="0" fontId="47" fillId="2" borderId="64" xfId="0" applyFont="1" applyFill="1" applyBorder="1" applyAlignment="1">
      <alignment horizontal="left" vertical="center" wrapText="1"/>
    </xf>
    <xf numFmtId="0" fontId="47" fillId="2" borderId="66" xfId="0" applyFont="1" applyFill="1" applyBorder="1" applyAlignment="1">
      <alignment horizontal="left" vertical="center" wrapText="1"/>
    </xf>
    <xf numFmtId="0" fontId="50" fillId="2" borderId="0" xfId="0" applyFont="1" applyFill="1" applyBorder="1" applyAlignment="1">
      <alignment horizontal="left"/>
    </xf>
    <xf numFmtId="0" fontId="29" fillId="2" borderId="1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left"/>
    </xf>
    <xf numFmtId="0" fontId="46" fillId="2" borderId="0" xfId="0" applyFont="1" applyFill="1" applyBorder="1" applyAlignment="1">
      <alignment horizontal="left"/>
    </xf>
    <xf numFmtId="0" fontId="54" fillId="2" borderId="0" xfId="0" applyFont="1" applyFill="1" applyBorder="1" applyAlignment="1">
      <alignment horizontal="left" vertical="center" wrapText="1"/>
    </xf>
    <xf numFmtId="49" fontId="43" fillId="2" borderId="10" xfId="1" applyNumberFormat="1" applyFont="1" applyFill="1" applyBorder="1" applyAlignment="1">
      <alignment horizontal="center" vertical="center" wrapText="1"/>
    </xf>
    <xf numFmtId="0" fontId="54" fillId="2" borderId="8" xfId="0" applyFont="1" applyFill="1" applyBorder="1" applyAlignment="1">
      <alignment horizontal="left" vertical="center" wrapText="1"/>
    </xf>
    <xf numFmtId="49" fontId="42" fillId="2" borderId="46" xfId="1" applyNumberFormat="1" applyFont="1" applyFill="1" applyBorder="1" applyAlignment="1">
      <alignment horizontal="center" vertical="center" textRotation="90" wrapText="1"/>
    </xf>
    <xf numFmtId="49" fontId="42" fillId="2" borderId="47" xfId="1" applyNumberFormat="1" applyFont="1" applyFill="1" applyBorder="1" applyAlignment="1">
      <alignment horizontal="center" vertical="center" textRotation="90" wrapText="1"/>
    </xf>
    <xf numFmtId="0" fontId="47" fillId="2" borderId="54" xfId="0" applyFont="1" applyFill="1" applyBorder="1" applyAlignment="1">
      <alignment vertical="center" wrapText="1"/>
    </xf>
    <xf numFmtId="0" fontId="47" fillId="2" borderId="46" xfId="0" applyFont="1" applyFill="1" applyBorder="1" applyAlignment="1">
      <alignment vertical="center" wrapText="1"/>
    </xf>
    <xf numFmtId="0" fontId="48" fillId="2" borderId="44" xfId="0" applyFont="1" applyFill="1" applyBorder="1" applyAlignment="1">
      <alignment vertical="center" wrapText="1"/>
    </xf>
    <xf numFmtId="0" fontId="48" fillId="2" borderId="37" xfId="0" applyFont="1" applyFill="1" applyBorder="1" applyAlignment="1">
      <alignment vertical="center" wrapText="1"/>
    </xf>
    <xf numFmtId="0" fontId="1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42" xfId="0" applyFont="1" applyFill="1" applyBorder="1" applyAlignment="1">
      <alignment horizontal="left" wrapText="1"/>
    </xf>
    <xf numFmtId="0" fontId="11" fillId="2" borderId="42" xfId="0" applyFont="1" applyFill="1" applyBorder="1" applyAlignment="1">
      <alignment horizontal="left" wrapText="1"/>
    </xf>
    <xf numFmtId="0" fontId="8" fillId="0" borderId="0" xfId="0" applyFont="1" applyAlignment="1">
      <alignment horizontal="left"/>
    </xf>
    <xf numFmtId="0" fontId="8" fillId="0" borderId="2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39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6" fillId="0" borderId="4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6" fillId="0" borderId="55" xfId="0" applyFont="1" applyFill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14" fontId="1" fillId="0" borderId="42" xfId="0" applyNumberFormat="1" applyFont="1" applyBorder="1" applyAlignment="1">
      <alignment horizontal="left"/>
    </xf>
    <xf numFmtId="0" fontId="18" fillId="0" borderId="42" xfId="0" applyFont="1" applyBorder="1" applyAlignment="1">
      <alignment horizontal="left"/>
    </xf>
    <xf numFmtId="0" fontId="4" fillId="5" borderId="42" xfId="6" applyFont="1" applyFill="1" applyBorder="1" applyAlignment="1">
      <alignment horizontal="left" wrapText="1"/>
    </xf>
    <xf numFmtId="0" fontId="109" fillId="2" borderId="42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 vertical="top" wrapText="1"/>
    </xf>
    <xf numFmtId="0" fontId="5" fillId="0" borderId="0" xfId="18" applyFont="1" applyAlignment="1">
      <alignment horizontal="left"/>
    </xf>
  </cellXfs>
  <cellStyles count="30">
    <cellStyle name="Normal 3" xfId="1"/>
    <cellStyle name="Normal 4" xfId="2"/>
    <cellStyle name="Normal_(+)Ф.01(оперативка)_2004" xfId="3"/>
    <cellStyle name="Normal_Таблица ВС РФ" xfId="4"/>
    <cellStyle name="Обычный" xfId="0" builtinId="0"/>
    <cellStyle name="Обычный 10" xfId="5"/>
    <cellStyle name="Обычный 11" xfId="6"/>
    <cellStyle name="Обычный 12" xfId="7"/>
    <cellStyle name="Обычный 13" xfId="8"/>
    <cellStyle name="Обычный 14" xfId="9"/>
    <cellStyle name="Обычный 15" xfId="10"/>
    <cellStyle name="Обычный 16" xfId="11"/>
    <cellStyle name="Обычный 16 2" xfId="12"/>
    <cellStyle name="Обычный 16 3" xfId="13"/>
    <cellStyle name="Обычный 17" xfId="14"/>
    <cellStyle name="Обычный 18" xfId="15"/>
    <cellStyle name="Обычный 19" xfId="16"/>
    <cellStyle name="Обычный 2" xfId="17"/>
    <cellStyle name="Обычный 2 2" xfId="18"/>
    <cellStyle name="Обычный 3" xfId="19"/>
    <cellStyle name="Обычный 3 2" xfId="20"/>
    <cellStyle name="Обычный 4" xfId="21"/>
    <cellStyle name="Обычный 4 2" xfId="22"/>
    <cellStyle name="Обычный 5" xfId="23"/>
    <cellStyle name="Обычный 6" xfId="24"/>
    <cellStyle name="Обычный 7" xfId="25"/>
    <cellStyle name="Обычный 7 2" xfId="26"/>
    <cellStyle name="Обычный 8" xfId="27"/>
    <cellStyle name="Обычный 9" xfId="28"/>
    <cellStyle name="Обычный_Шаблон формы №4_2003" xfId="29"/>
  </cellStyles>
  <dxfs count="377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1</xdr:row>
          <xdr:rowOff>38100</xdr:rowOff>
        </xdr:from>
        <xdr:to>
          <xdr:col>14</xdr:col>
          <xdr:colOff>19050</xdr:colOff>
          <xdr:row>4</xdr:row>
          <xdr:rowOff>38100</xdr:rowOff>
        </xdr:to>
        <xdr:sp macro="" textlink="">
          <xdr:nvSpPr>
            <xdr:cNvPr id="103425" name="Button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4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</a:t>
              </a:r>
            </a:p>
          </xdr:txBody>
        </xdr:sp>
        <xdr:clientData fLocksWithSheet="0"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</xdr:colOff>
      <xdr:row>0</xdr:row>
      <xdr:rowOff>0</xdr:rowOff>
    </xdr:from>
    <xdr:to>
      <xdr:col>13</xdr:col>
      <xdr:colOff>288651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045825" y="0"/>
          <a:ext cx="6132665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  <xdr:twoCellAnchor>
    <xdr:from>
      <xdr:col>7</xdr:col>
      <xdr:colOff>635</xdr:colOff>
      <xdr:row>0</xdr:row>
      <xdr:rowOff>0</xdr:rowOff>
    </xdr:from>
    <xdr:to>
      <xdr:col>13</xdr:col>
      <xdr:colOff>288651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1045825" y="0"/>
          <a:ext cx="6132665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  <xdr:twoCellAnchor>
    <xdr:from>
      <xdr:col>7</xdr:col>
      <xdr:colOff>635</xdr:colOff>
      <xdr:row>0</xdr:row>
      <xdr:rowOff>0</xdr:rowOff>
    </xdr:from>
    <xdr:to>
      <xdr:col>14</xdr:col>
      <xdr:colOff>285554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045825" y="0"/>
          <a:ext cx="6824920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  <xdr:twoCellAnchor>
    <xdr:from>
      <xdr:col>7</xdr:col>
      <xdr:colOff>635</xdr:colOff>
      <xdr:row>0</xdr:row>
      <xdr:rowOff>0</xdr:rowOff>
    </xdr:from>
    <xdr:to>
      <xdr:col>14</xdr:col>
      <xdr:colOff>285554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11045825" y="0"/>
          <a:ext cx="6824920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  <xdr:twoCellAnchor>
    <xdr:from>
      <xdr:col>7</xdr:col>
      <xdr:colOff>635</xdr:colOff>
      <xdr:row>0</xdr:row>
      <xdr:rowOff>0</xdr:rowOff>
    </xdr:from>
    <xdr:to>
      <xdr:col>14</xdr:col>
      <xdr:colOff>285554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11045825" y="0"/>
          <a:ext cx="6824920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  <xdr:twoCellAnchor>
    <xdr:from>
      <xdr:col>7</xdr:col>
      <xdr:colOff>635</xdr:colOff>
      <xdr:row>0</xdr:row>
      <xdr:rowOff>0</xdr:rowOff>
    </xdr:from>
    <xdr:to>
      <xdr:col>13</xdr:col>
      <xdr:colOff>288651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11045825" y="0"/>
          <a:ext cx="6132665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  <xdr:twoCellAnchor>
    <xdr:from>
      <xdr:col>7</xdr:col>
      <xdr:colOff>635</xdr:colOff>
      <xdr:row>0</xdr:row>
      <xdr:rowOff>0</xdr:rowOff>
    </xdr:from>
    <xdr:to>
      <xdr:col>13</xdr:col>
      <xdr:colOff>288651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11045825" y="0"/>
          <a:ext cx="6132665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  <xdr:twoCellAnchor>
    <xdr:from>
      <xdr:col>7</xdr:col>
      <xdr:colOff>635</xdr:colOff>
      <xdr:row>0</xdr:row>
      <xdr:rowOff>0</xdr:rowOff>
    </xdr:from>
    <xdr:to>
      <xdr:col>14</xdr:col>
      <xdr:colOff>285554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11045825" y="0"/>
          <a:ext cx="6824920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  <xdr:twoCellAnchor>
    <xdr:from>
      <xdr:col>7</xdr:col>
      <xdr:colOff>635</xdr:colOff>
      <xdr:row>0</xdr:row>
      <xdr:rowOff>0</xdr:rowOff>
    </xdr:from>
    <xdr:to>
      <xdr:col>14</xdr:col>
      <xdr:colOff>285554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11045825" y="0"/>
          <a:ext cx="6824920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  <xdr:twoCellAnchor>
    <xdr:from>
      <xdr:col>7</xdr:col>
      <xdr:colOff>635</xdr:colOff>
      <xdr:row>0</xdr:row>
      <xdr:rowOff>0</xdr:rowOff>
    </xdr:from>
    <xdr:to>
      <xdr:col>14</xdr:col>
      <xdr:colOff>285554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045825" y="0"/>
          <a:ext cx="6824920" cy="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ОТЧЕТ О РАБОТЕ СУДОВ ПЕРВОЙ ИНСТАНЦИИ ПО РАССМОТРЕНИЮ ГРАЖДАНСКИХ ДЕЛ</a:t>
          </a:r>
          <a:endParaRPr lang="ru-RU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31752" name="Line 63"/>
        <xdr:cNvSpPr>
          <a:spLocks noChangeShapeType="1"/>
        </xdr:cNvSpPr>
      </xdr:nvSpPr>
      <xdr:spPr bwMode="auto">
        <a:xfrm>
          <a:off x="8039100" y="8410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31753" name="Line 64"/>
        <xdr:cNvSpPr>
          <a:spLocks noChangeShapeType="1"/>
        </xdr:cNvSpPr>
      </xdr:nvSpPr>
      <xdr:spPr bwMode="auto">
        <a:xfrm>
          <a:off x="8039100" y="8410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31754" name="Line 66"/>
        <xdr:cNvSpPr>
          <a:spLocks noChangeShapeType="1"/>
        </xdr:cNvSpPr>
      </xdr:nvSpPr>
      <xdr:spPr bwMode="auto">
        <a:xfrm>
          <a:off x="8039100" y="8410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31755" name="Line 67"/>
        <xdr:cNvSpPr>
          <a:spLocks noChangeShapeType="1"/>
        </xdr:cNvSpPr>
      </xdr:nvSpPr>
      <xdr:spPr bwMode="auto">
        <a:xfrm>
          <a:off x="8039100" y="8410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1756" name="Line 76"/>
        <xdr:cNvSpPr>
          <a:spLocks noChangeShapeType="1"/>
        </xdr:cNvSpPr>
      </xdr:nvSpPr>
      <xdr:spPr bwMode="auto">
        <a:xfrm>
          <a:off x="12258675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1757" name="Line 77"/>
        <xdr:cNvSpPr>
          <a:spLocks noChangeShapeType="1"/>
        </xdr:cNvSpPr>
      </xdr:nvSpPr>
      <xdr:spPr bwMode="auto">
        <a:xfrm>
          <a:off x="12258675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1758" name="Line 78"/>
        <xdr:cNvSpPr>
          <a:spLocks noChangeShapeType="1"/>
        </xdr:cNvSpPr>
      </xdr:nvSpPr>
      <xdr:spPr bwMode="auto">
        <a:xfrm>
          <a:off x="12258675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1759" name="Line 79"/>
        <xdr:cNvSpPr>
          <a:spLocks noChangeShapeType="1"/>
        </xdr:cNvSpPr>
      </xdr:nvSpPr>
      <xdr:spPr bwMode="auto">
        <a:xfrm>
          <a:off x="12258675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60" name="Line 80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61" name="Line 81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62" name="Line 82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63" name="Line 83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0</xdr:colOff>
      <xdr:row>31</xdr:row>
      <xdr:rowOff>0</xdr:rowOff>
    </xdr:to>
    <xdr:sp macro="" textlink="">
      <xdr:nvSpPr>
        <xdr:cNvPr id="131764" name="Line 84"/>
        <xdr:cNvSpPr>
          <a:spLocks noChangeShapeType="1"/>
        </xdr:cNvSpPr>
      </xdr:nvSpPr>
      <xdr:spPr bwMode="auto">
        <a:xfrm>
          <a:off x="8039100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0</xdr:colOff>
      <xdr:row>31</xdr:row>
      <xdr:rowOff>0</xdr:rowOff>
    </xdr:to>
    <xdr:sp macro="" textlink="">
      <xdr:nvSpPr>
        <xdr:cNvPr id="131765" name="Line 85"/>
        <xdr:cNvSpPr>
          <a:spLocks noChangeShapeType="1"/>
        </xdr:cNvSpPr>
      </xdr:nvSpPr>
      <xdr:spPr bwMode="auto">
        <a:xfrm>
          <a:off x="8039100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0</xdr:colOff>
      <xdr:row>31</xdr:row>
      <xdr:rowOff>0</xdr:rowOff>
    </xdr:to>
    <xdr:sp macro="" textlink="">
      <xdr:nvSpPr>
        <xdr:cNvPr id="131766" name="Line 86"/>
        <xdr:cNvSpPr>
          <a:spLocks noChangeShapeType="1"/>
        </xdr:cNvSpPr>
      </xdr:nvSpPr>
      <xdr:spPr bwMode="auto">
        <a:xfrm>
          <a:off x="8039100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0</xdr:colOff>
      <xdr:row>31</xdr:row>
      <xdr:rowOff>0</xdr:rowOff>
    </xdr:to>
    <xdr:sp macro="" textlink="">
      <xdr:nvSpPr>
        <xdr:cNvPr id="131767" name="Line 87"/>
        <xdr:cNvSpPr>
          <a:spLocks noChangeShapeType="1"/>
        </xdr:cNvSpPr>
      </xdr:nvSpPr>
      <xdr:spPr bwMode="auto">
        <a:xfrm>
          <a:off x="8039100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1768" name="Line 96"/>
        <xdr:cNvSpPr>
          <a:spLocks noChangeShapeType="1"/>
        </xdr:cNvSpPr>
      </xdr:nvSpPr>
      <xdr:spPr bwMode="auto">
        <a:xfrm>
          <a:off x="12258675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1769" name="Line 97"/>
        <xdr:cNvSpPr>
          <a:spLocks noChangeShapeType="1"/>
        </xdr:cNvSpPr>
      </xdr:nvSpPr>
      <xdr:spPr bwMode="auto">
        <a:xfrm>
          <a:off x="12258675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1770" name="Line 98"/>
        <xdr:cNvSpPr>
          <a:spLocks noChangeShapeType="1"/>
        </xdr:cNvSpPr>
      </xdr:nvSpPr>
      <xdr:spPr bwMode="auto">
        <a:xfrm>
          <a:off x="12258675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1771" name="Line 99"/>
        <xdr:cNvSpPr>
          <a:spLocks noChangeShapeType="1"/>
        </xdr:cNvSpPr>
      </xdr:nvSpPr>
      <xdr:spPr bwMode="auto">
        <a:xfrm>
          <a:off x="12258675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0</xdr:colOff>
      <xdr:row>31</xdr:row>
      <xdr:rowOff>0</xdr:rowOff>
    </xdr:to>
    <xdr:sp macro="" textlink="">
      <xdr:nvSpPr>
        <xdr:cNvPr id="131772" name="Line 100"/>
        <xdr:cNvSpPr>
          <a:spLocks noChangeShapeType="1"/>
        </xdr:cNvSpPr>
      </xdr:nvSpPr>
      <xdr:spPr bwMode="auto">
        <a:xfrm>
          <a:off x="8039100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0</xdr:colOff>
      <xdr:row>31</xdr:row>
      <xdr:rowOff>0</xdr:rowOff>
    </xdr:to>
    <xdr:sp macro="" textlink="">
      <xdr:nvSpPr>
        <xdr:cNvPr id="131773" name="Line 101"/>
        <xdr:cNvSpPr>
          <a:spLocks noChangeShapeType="1"/>
        </xdr:cNvSpPr>
      </xdr:nvSpPr>
      <xdr:spPr bwMode="auto">
        <a:xfrm>
          <a:off x="8039100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0</xdr:colOff>
      <xdr:row>31</xdr:row>
      <xdr:rowOff>0</xdr:rowOff>
    </xdr:to>
    <xdr:sp macro="" textlink="">
      <xdr:nvSpPr>
        <xdr:cNvPr id="131774" name="Line 102"/>
        <xdr:cNvSpPr>
          <a:spLocks noChangeShapeType="1"/>
        </xdr:cNvSpPr>
      </xdr:nvSpPr>
      <xdr:spPr bwMode="auto">
        <a:xfrm>
          <a:off x="8039100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0</xdr:colOff>
      <xdr:row>31</xdr:row>
      <xdr:rowOff>0</xdr:rowOff>
    </xdr:to>
    <xdr:sp macro="" textlink="">
      <xdr:nvSpPr>
        <xdr:cNvPr id="131775" name="Line 103"/>
        <xdr:cNvSpPr>
          <a:spLocks noChangeShapeType="1"/>
        </xdr:cNvSpPr>
      </xdr:nvSpPr>
      <xdr:spPr bwMode="auto">
        <a:xfrm>
          <a:off x="8039100" y="1358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76" name="Line 80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77" name="Line 81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78" name="Line 82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79" name="Line 83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80" name="Line 80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81" name="Line 81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82" name="Line 82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31783" name="Line 83"/>
        <xdr:cNvSpPr>
          <a:spLocks noChangeShapeType="1"/>
        </xdr:cNvSpPr>
      </xdr:nvSpPr>
      <xdr:spPr bwMode="auto">
        <a:xfrm>
          <a:off x="8039100" y="621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91;&#1083;&#1091;&#1096;%20&#1054;&#1082;&#1090;&#1103;&#1073;&#1088;&#1080;&#1085;&#1072;%20&#1057;&#1077;&#1088;&#1075;&#1077;&#1077;&#1074;&#1085;&#1072;/&#1086;&#1090;%20&#1050;&#1077;&#1078;&#1080;&#1082;&#1077;&#1081;/f2r-Y-2019-17RS00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ф.1-АП"/>
      <sheetName val="Раздел 1"/>
      <sheetName val="Разделы 2, 3, 4"/>
      <sheetName val="Раздел 5"/>
      <sheetName val="Разделы 6, 7"/>
      <sheetName val="Разделы 8, 9, 10"/>
      <sheetName val="Раздел 11"/>
      <sheetName val="ФЛК (обязательный)"/>
      <sheetName val="ФЛК (информационный)"/>
      <sheetName val="Проверка штрафов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Улуг-Хемский районный суд Республики Тыва</v>
          </cell>
        </row>
        <row r="3">
          <cell r="A3" t="str">
            <v>Басманный</v>
          </cell>
        </row>
        <row r="4">
          <cell r="A4" t="str">
            <v>Бутырский</v>
          </cell>
        </row>
        <row r="5">
          <cell r="A5" t="str">
            <v>Гагаринский</v>
          </cell>
        </row>
        <row r="6">
          <cell r="A6" t="str">
            <v>Головинский</v>
          </cell>
        </row>
        <row r="7">
          <cell r="A7" t="str">
            <v>Дорогомиловский</v>
          </cell>
        </row>
        <row r="8">
          <cell r="A8" t="str">
            <v>Замоскворецкий</v>
          </cell>
        </row>
        <row r="9">
          <cell r="A9" t="str">
            <v>Зеленоградский</v>
          </cell>
        </row>
        <row r="10">
          <cell r="A10" t="str">
            <v>Зюзинский</v>
          </cell>
        </row>
        <row r="11">
          <cell r="A11" t="str">
            <v>Измайловский</v>
          </cell>
        </row>
        <row r="12">
          <cell r="A12" t="str">
            <v>Коптевский</v>
          </cell>
        </row>
        <row r="13">
          <cell r="A13" t="str">
            <v>Кузьминский</v>
          </cell>
        </row>
        <row r="14">
          <cell r="A14" t="str">
            <v>Кунцевский</v>
          </cell>
        </row>
        <row r="15">
          <cell r="A15" t="str">
            <v>Лефортовский</v>
          </cell>
        </row>
        <row r="16">
          <cell r="A16" t="str">
            <v>Люблинский</v>
          </cell>
        </row>
        <row r="17">
          <cell r="A17" t="str">
            <v>Мещанский</v>
          </cell>
        </row>
        <row r="18">
          <cell r="A18" t="str">
            <v>Нагатинский</v>
          </cell>
        </row>
        <row r="19">
          <cell r="A19" t="str">
            <v>Никулинский</v>
          </cell>
        </row>
        <row r="20">
          <cell r="A20" t="str">
            <v>Останкинский</v>
          </cell>
        </row>
        <row r="21">
          <cell r="A21" t="str">
            <v>Перовский</v>
          </cell>
        </row>
        <row r="22">
          <cell r="A22" t="str">
            <v>Пресненский</v>
          </cell>
        </row>
        <row r="23">
          <cell r="A23" t="str">
            <v>Преображенский</v>
          </cell>
        </row>
        <row r="24">
          <cell r="A24" t="str">
            <v>Савеловский</v>
          </cell>
        </row>
        <row r="25">
          <cell r="A25" t="str">
            <v>Симоновский</v>
          </cell>
        </row>
        <row r="26">
          <cell r="A26" t="str">
            <v>Солнцевский</v>
          </cell>
        </row>
        <row r="27">
          <cell r="A27" t="str">
            <v>Таганский</v>
          </cell>
        </row>
        <row r="28">
          <cell r="A28" t="str">
            <v>Тверской</v>
          </cell>
        </row>
        <row r="29">
          <cell r="A29" t="str">
            <v>Тимирязевский</v>
          </cell>
        </row>
        <row r="30">
          <cell r="A30" t="str">
            <v>Тушинский</v>
          </cell>
        </row>
        <row r="31">
          <cell r="A31" t="str">
            <v>Хамовнический</v>
          </cell>
        </row>
        <row r="32">
          <cell r="A32" t="str">
            <v>Хорошевский</v>
          </cell>
        </row>
        <row r="33">
          <cell r="A33" t="str">
            <v>Черемушкинский</v>
          </cell>
        </row>
        <row r="34">
          <cell r="A34" t="str">
            <v>Чертановский</v>
          </cell>
        </row>
        <row r="35">
          <cell r="A35" t="str">
            <v xml:space="preserve">Троицкий </v>
          </cell>
        </row>
        <row r="36">
          <cell r="A36" t="str">
            <v>Щербинский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FFCC"/>
    <pageSetUpPr fitToPage="1"/>
  </sheetPr>
  <dimension ref="A1:T35"/>
  <sheetViews>
    <sheetView showGridLines="0" tabSelected="1" topLeftCell="A7" zoomScale="80" zoomScaleNormal="80" zoomScaleSheetLayoutView="66" workbookViewId="0">
      <selection activeCell="D28" sqref="D28:K28"/>
    </sheetView>
  </sheetViews>
  <sheetFormatPr defaultRowHeight="12.75" x14ac:dyDescent="0.2"/>
  <cols>
    <col min="1" max="1" width="14.140625" style="55" customWidth="1"/>
    <col min="2" max="2" width="12.140625" style="55" customWidth="1"/>
    <col min="3" max="4" width="9.140625" style="55"/>
    <col min="5" max="5" width="10.42578125" style="55" customWidth="1"/>
    <col min="6" max="6" width="13.28515625" style="55" customWidth="1"/>
    <col min="7" max="7" width="9.85546875" style="55" customWidth="1"/>
    <col min="8" max="8" width="12.7109375" style="55" customWidth="1"/>
    <col min="9" max="9" width="9" style="55" customWidth="1"/>
    <col min="10" max="10" width="6.7109375" style="55" customWidth="1"/>
    <col min="11" max="11" width="17.42578125" style="55" customWidth="1"/>
    <col min="12" max="13" width="9.140625" style="55"/>
    <col min="14" max="14" width="10.85546875" style="55" customWidth="1"/>
    <col min="15" max="15" width="9.140625" style="55"/>
    <col min="16" max="16" width="12.85546875" style="55" customWidth="1"/>
    <col min="17" max="16384" width="9.140625" style="55"/>
  </cols>
  <sheetData>
    <row r="1" spans="1:16" ht="16.5" thickBot="1" x14ac:dyDescent="0.3">
      <c r="A1" s="79" t="str">
        <f>"f3r-" &amp;VLOOKUP(G6,Коды_отчетных_периодов,2,FALSE) &amp; "-" &amp; I6 &amp; "-"  &amp;  VLOOKUP(D26,Коды_судов,2,FALSE)</f>
        <v>f3r-Y-2019-17RS0013</v>
      </c>
      <c r="B1" s="78"/>
      <c r="P1" s="77">
        <v>43801</v>
      </c>
    </row>
    <row r="2" spans="1:16" ht="13.5" customHeight="1" thickBot="1" x14ac:dyDescent="0.25">
      <c r="D2" s="395" t="s">
        <v>1021</v>
      </c>
      <c r="E2" s="396"/>
      <c r="F2" s="396"/>
      <c r="G2" s="396"/>
      <c r="H2" s="396"/>
      <c r="I2" s="396"/>
      <c r="J2" s="396"/>
      <c r="K2" s="396"/>
      <c r="L2" s="397"/>
      <c r="M2" s="73"/>
    </row>
    <row r="3" spans="1:16" ht="13.5" thickBot="1" x14ac:dyDescent="0.25">
      <c r="E3" s="63"/>
      <c r="F3" s="63"/>
      <c r="G3" s="63"/>
      <c r="H3" s="63"/>
      <c r="I3" s="63"/>
      <c r="J3" s="63"/>
      <c r="K3" s="63"/>
      <c r="L3" s="63"/>
      <c r="M3" s="66"/>
    </row>
    <row r="4" spans="1:16" ht="16.5" customHeight="1" x14ac:dyDescent="0.2">
      <c r="D4" s="398" t="s">
        <v>1083</v>
      </c>
      <c r="E4" s="399"/>
      <c r="F4" s="399"/>
      <c r="G4" s="399"/>
      <c r="H4" s="399"/>
      <c r="I4" s="399"/>
      <c r="J4" s="399"/>
      <c r="K4" s="399"/>
      <c r="L4" s="400"/>
      <c r="M4" s="73"/>
    </row>
    <row r="5" spans="1:16" ht="16.5" customHeight="1" x14ac:dyDescent="0.2">
      <c r="D5" s="401"/>
      <c r="E5" s="402"/>
      <c r="F5" s="402"/>
      <c r="G5" s="402"/>
      <c r="H5" s="402"/>
      <c r="I5" s="402"/>
      <c r="J5" s="402"/>
      <c r="K5" s="402"/>
      <c r="L5" s="403"/>
      <c r="M5" s="73"/>
    </row>
    <row r="6" spans="1:16" ht="15.75" customHeight="1" thickBot="1" x14ac:dyDescent="0.3">
      <c r="D6" s="76"/>
      <c r="E6" s="75"/>
      <c r="F6" s="330" t="s">
        <v>1023</v>
      </c>
      <c r="G6" s="331">
        <v>12</v>
      </c>
      <c r="H6" s="332" t="s">
        <v>1024</v>
      </c>
      <c r="I6" s="331">
        <v>2019</v>
      </c>
      <c r="J6" s="333" t="s">
        <v>1025</v>
      </c>
      <c r="K6" s="75"/>
      <c r="L6" s="74"/>
      <c r="M6" s="408" t="str">
        <f>IF(COUNTIF('ФЛК (обязательный)'!A1:A8989,"Неверно!") &gt; 0,"Ошибки ФЛК!"," ")</f>
        <v xml:space="preserve"> </v>
      </c>
      <c r="N6" s="409"/>
    </row>
    <row r="7" spans="1:16" ht="18.75" customHeight="1" x14ac:dyDescent="0.2">
      <c r="E7" s="73"/>
      <c r="F7" s="73"/>
      <c r="G7" s="73"/>
      <c r="H7" s="73"/>
      <c r="I7" s="73"/>
      <c r="J7" s="73"/>
      <c r="K7" s="73"/>
      <c r="L7" s="73"/>
      <c r="M7" s="410" t="str">
        <f>IF((COUNTIF('ФЛК (информационный)'!H2:H1267,"Внести подтверждение к нарушенному информационному ФЛК")&gt;0),"Ошибки инф. ФЛК!"," ")</f>
        <v xml:space="preserve"> </v>
      </c>
      <c r="N7" s="410"/>
    </row>
    <row r="8" spans="1:16" ht="13.5" thickBot="1" x14ac:dyDescent="0.25">
      <c r="A8" s="66"/>
      <c r="B8" s="66"/>
      <c r="C8" s="66"/>
      <c r="D8" s="66"/>
      <c r="E8" s="66"/>
      <c r="F8" s="66"/>
      <c r="G8" s="66"/>
      <c r="H8" s="66"/>
      <c r="I8" s="66"/>
    </row>
    <row r="9" spans="1:16" ht="16.5" thickBot="1" x14ac:dyDescent="0.3">
      <c r="A9" s="404" t="s">
        <v>1026</v>
      </c>
      <c r="B9" s="404"/>
      <c r="C9" s="404"/>
      <c r="D9" s="404" t="s">
        <v>1027</v>
      </c>
      <c r="E9" s="404"/>
      <c r="F9" s="404"/>
      <c r="G9" s="404" t="s">
        <v>105</v>
      </c>
      <c r="H9" s="404"/>
      <c r="I9" s="72"/>
      <c r="K9" s="405" t="s">
        <v>241</v>
      </c>
      <c r="L9" s="406"/>
      <c r="M9" s="406"/>
      <c r="N9" s="407"/>
      <c r="O9" s="71"/>
    </row>
    <row r="10" spans="1:16" ht="13.5" customHeight="1" thickBot="1" x14ac:dyDescent="0.25">
      <c r="A10" s="391" t="s">
        <v>106</v>
      </c>
      <c r="B10" s="391"/>
      <c r="C10" s="391"/>
      <c r="D10" s="391"/>
      <c r="E10" s="391"/>
      <c r="F10" s="391"/>
      <c r="G10" s="391"/>
      <c r="H10" s="391"/>
      <c r="I10" s="68"/>
      <c r="K10" s="411" t="s">
        <v>107</v>
      </c>
      <c r="L10" s="412"/>
      <c r="M10" s="412"/>
      <c r="N10" s="413"/>
    </row>
    <row r="11" spans="1:16" ht="18" customHeight="1" thickBot="1" x14ac:dyDescent="0.25">
      <c r="A11" s="392" t="s">
        <v>108</v>
      </c>
      <c r="B11" s="393"/>
      <c r="C11" s="394"/>
      <c r="D11" s="423" t="s">
        <v>924</v>
      </c>
      <c r="E11" s="423"/>
      <c r="F11" s="424"/>
      <c r="G11" s="427" t="s">
        <v>1033</v>
      </c>
      <c r="H11" s="424"/>
      <c r="I11" s="68"/>
      <c r="K11" s="414" t="s">
        <v>1908</v>
      </c>
      <c r="L11" s="415"/>
      <c r="M11" s="415"/>
      <c r="N11" s="416"/>
    </row>
    <row r="12" spans="1:16" ht="18" customHeight="1" thickBot="1" x14ac:dyDescent="0.25">
      <c r="A12" s="431" t="s">
        <v>1031</v>
      </c>
      <c r="B12" s="432"/>
      <c r="C12" s="433"/>
      <c r="D12" s="425"/>
      <c r="E12" s="425"/>
      <c r="F12" s="426"/>
      <c r="G12" s="428"/>
      <c r="H12" s="426"/>
      <c r="I12" s="68"/>
      <c r="K12" s="417"/>
      <c r="L12" s="418"/>
      <c r="M12" s="418"/>
      <c r="N12" s="419"/>
    </row>
    <row r="13" spans="1:16" ht="18" customHeight="1" thickBot="1" x14ac:dyDescent="0.25">
      <c r="A13" s="392" t="s">
        <v>495</v>
      </c>
      <c r="B13" s="393"/>
      <c r="C13" s="394"/>
      <c r="D13" s="431" t="s">
        <v>1910</v>
      </c>
      <c r="E13" s="432"/>
      <c r="F13" s="433"/>
      <c r="G13" s="429"/>
      <c r="H13" s="430"/>
      <c r="I13" s="68"/>
      <c r="K13" s="417"/>
      <c r="L13" s="418"/>
      <c r="M13" s="418"/>
      <c r="N13" s="419"/>
    </row>
    <row r="14" spans="1:16" ht="18" customHeight="1" thickBot="1" x14ac:dyDescent="0.25">
      <c r="A14" s="391" t="s">
        <v>1911</v>
      </c>
      <c r="B14" s="391"/>
      <c r="C14" s="391"/>
      <c r="D14" s="427" t="s">
        <v>1032</v>
      </c>
      <c r="E14" s="423"/>
      <c r="F14" s="424"/>
      <c r="G14" s="427" t="s">
        <v>1033</v>
      </c>
      <c r="H14" s="424"/>
      <c r="I14" s="68"/>
      <c r="K14" s="417"/>
      <c r="L14" s="418"/>
      <c r="M14" s="418"/>
      <c r="N14" s="419"/>
    </row>
    <row r="15" spans="1:16" ht="18" customHeight="1" thickBot="1" x14ac:dyDescent="0.25">
      <c r="A15" s="392" t="s">
        <v>1040</v>
      </c>
      <c r="B15" s="393"/>
      <c r="C15" s="394"/>
      <c r="D15" s="428"/>
      <c r="E15" s="425"/>
      <c r="F15" s="426"/>
      <c r="G15" s="428"/>
      <c r="H15" s="426"/>
      <c r="I15" s="68"/>
      <c r="K15" s="420"/>
      <c r="L15" s="421"/>
      <c r="M15" s="421"/>
      <c r="N15" s="422"/>
    </row>
    <row r="16" spans="1:16" ht="13.5" customHeight="1" thickBot="1" x14ac:dyDescent="0.25">
      <c r="A16" s="392" t="s">
        <v>1912</v>
      </c>
      <c r="B16" s="393"/>
      <c r="C16" s="394"/>
      <c r="D16" s="429"/>
      <c r="E16" s="438"/>
      <c r="F16" s="430"/>
      <c r="G16" s="429"/>
      <c r="H16" s="430"/>
      <c r="I16" s="68"/>
      <c r="K16" s="434"/>
      <c r="L16" s="434"/>
      <c r="M16" s="434"/>
      <c r="N16" s="70"/>
    </row>
    <row r="17" spans="1:20" ht="13.5" customHeight="1" thickBot="1" x14ac:dyDescent="0.25">
      <c r="A17" s="391" t="s">
        <v>1034</v>
      </c>
      <c r="B17" s="391"/>
      <c r="C17" s="391"/>
      <c r="D17" s="391"/>
      <c r="E17" s="391"/>
      <c r="F17" s="391"/>
      <c r="G17" s="391"/>
      <c r="H17" s="391"/>
      <c r="I17" s="68"/>
      <c r="J17" s="67"/>
      <c r="K17" s="67"/>
      <c r="L17" s="67"/>
      <c r="M17" s="67"/>
      <c r="N17" s="67"/>
      <c r="O17" s="67"/>
    </row>
    <row r="18" spans="1:20" ht="16.899999999999999" customHeight="1" thickBot="1" x14ac:dyDescent="0.25">
      <c r="A18" s="427" t="s">
        <v>1913</v>
      </c>
      <c r="B18" s="423"/>
      <c r="C18" s="424"/>
      <c r="D18" s="391" t="s">
        <v>1035</v>
      </c>
      <c r="E18" s="391"/>
      <c r="F18" s="391"/>
      <c r="G18" s="391" t="s">
        <v>1914</v>
      </c>
      <c r="H18" s="391"/>
      <c r="I18" s="68"/>
      <c r="J18" s="67"/>
      <c r="K18" s="67"/>
      <c r="L18" s="67"/>
      <c r="M18" s="67"/>
      <c r="N18" s="67"/>
      <c r="O18" s="67"/>
    </row>
    <row r="19" spans="1:20" ht="18" customHeight="1" thickBot="1" x14ac:dyDescent="0.25">
      <c r="A19" s="428"/>
      <c r="B19" s="425"/>
      <c r="C19" s="426"/>
      <c r="D19" s="391"/>
      <c r="E19" s="391"/>
      <c r="F19" s="391"/>
      <c r="G19" s="391"/>
      <c r="H19" s="391"/>
      <c r="I19" s="68"/>
      <c r="J19" s="67"/>
      <c r="K19" s="67"/>
      <c r="L19" s="67"/>
      <c r="M19" s="67"/>
      <c r="N19" s="67"/>
      <c r="O19" s="67"/>
    </row>
    <row r="20" spans="1:20" ht="4.1500000000000004" customHeight="1" thickBot="1" x14ac:dyDescent="0.25">
      <c r="A20" s="428"/>
      <c r="B20" s="425"/>
      <c r="C20" s="426"/>
      <c r="D20" s="391"/>
      <c r="E20" s="391"/>
      <c r="F20" s="391"/>
      <c r="G20" s="391"/>
      <c r="H20" s="391"/>
      <c r="I20" s="68"/>
      <c r="J20" s="67"/>
      <c r="K20" s="67"/>
      <c r="L20" s="67"/>
      <c r="M20" s="67"/>
      <c r="N20" s="67"/>
      <c r="O20" s="67"/>
      <c r="P20" s="69"/>
      <c r="Q20" s="69"/>
      <c r="R20" s="69"/>
      <c r="S20" s="69"/>
      <c r="T20" s="69"/>
    </row>
    <row r="21" spans="1:20" ht="24.75" customHeight="1" thickBot="1" x14ac:dyDescent="0.25">
      <c r="A21" s="392" t="s">
        <v>1040</v>
      </c>
      <c r="B21" s="393"/>
      <c r="C21" s="394"/>
      <c r="D21" s="391"/>
      <c r="E21" s="391"/>
      <c r="F21" s="391"/>
      <c r="G21" s="391"/>
      <c r="H21" s="391"/>
      <c r="I21" s="68"/>
      <c r="J21" s="67"/>
      <c r="K21" s="67"/>
      <c r="L21" s="67"/>
      <c r="M21" s="67"/>
      <c r="N21" s="67"/>
      <c r="O21" s="67"/>
    </row>
    <row r="22" spans="1:20" ht="13.5" customHeight="1" thickBot="1" x14ac:dyDescent="0.25">
      <c r="A22" s="391" t="s">
        <v>1036</v>
      </c>
      <c r="B22" s="391"/>
      <c r="C22" s="391"/>
      <c r="D22" s="392" t="s">
        <v>1037</v>
      </c>
      <c r="E22" s="393"/>
      <c r="F22" s="394"/>
      <c r="G22" s="392" t="s">
        <v>1915</v>
      </c>
      <c r="H22" s="394"/>
      <c r="I22" s="68"/>
      <c r="J22" s="67"/>
      <c r="K22" s="67"/>
      <c r="L22" s="67"/>
      <c r="M22" s="67"/>
      <c r="N22" s="67"/>
      <c r="O22" s="67"/>
    </row>
    <row r="23" spans="1:20" ht="9.75" customHeight="1" thickBot="1" x14ac:dyDescent="0.25">
      <c r="A23" s="391"/>
      <c r="B23" s="391"/>
      <c r="C23" s="391"/>
      <c r="D23" s="392" t="s">
        <v>1916</v>
      </c>
      <c r="E23" s="393"/>
      <c r="F23" s="394"/>
      <c r="G23" s="392" t="s">
        <v>1039</v>
      </c>
      <c r="H23" s="394"/>
      <c r="I23" s="68"/>
      <c r="J23" s="67"/>
      <c r="K23" s="67"/>
      <c r="L23" s="67"/>
      <c r="M23" s="67"/>
      <c r="N23" s="67"/>
      <c r="O23" s="67"/>
    </row>
    <row r="24" spans="1:20" ht="19.5" customHeight="1" thickBot="1" x14ac:dyDescent="0.25">
      <c r="A24" s="391"/>
      <c r="B24" s="391"/>
      <c r="C24" s="391"/>
      <c r="D24" s="392"/>
      <c r="E24" s="393"/>
      <c r="F24" s="394"/>
      <c r="G24" s="392"/>
      <c r="H24" s="394"/>
      <c r="I24" s="68"/>
      <c r="J24" s="67"/>
      <c r="K24" s="67"/>
      <c r="L24" s="67"/>
      <c r="M24" s="67"/>
      <c r="N24" s="67"/>
      <c r="O24" s="67"/>
    </row>
    <row r="25" spans="1:20" ht="19.5" customHeight="1" thickBot="1" x14ac:dyDescent="0.25">
      <c r="A25" s="384"/>
      <c r="B25" s="385"/>
      <c r="C25" s="385"/>
      <c r="D25" s="385"/>
      <c r="E25" s="385"/>
      <c r="F25" s="385"/>
      <c r="G25" s="385"/>
      <c r="H25" s="385"/>
      <c r="I25" s="68"/>
      <c r="J25" s="67"/>
      <c r="K25" s="67"/>
      <c r="L25" s="67"/>
      <c r="M25" s="67"/>
      <c r="N25" s="67"/>
      <c r="O25" s="67"/>
    </row>
    <row r="26" spans="1:20" ht="27" customHeight="1" thickBot="1" x14ac:dyDescent="0.25">
      <c r="A26" s="442" t="s">
        <v>1376</v>
      </c>
      <c r="B26" s="443"/>
      <c r="C26" s="444"/>
      <c r="D26" s="451" t="s">
        <v>12447</v>
      </c>
      <c r="E26" s="452"/>
      <c r="F26" s="452"/>
      <c r="G26" s="452"/>
      <c r="H26" s="452"/>
      <c r="I26" s="452"/>
      <c r="J26" s="452"/>
      <c r="K26" s="453"/>
      <c r="M26" s="66"/>
    </row>
    <row r="27" spans="1:20" ht="20.45" customHeight="1" thickBot="1" x14ac:dyDescent="0.3">
      <c r="A27" s="445" t="s">
        <v>1029</v>
      </c>
      <c r="B27" s="443"/>
      <c r="C27" s="444"/>
      <c r="D27" s="446" t="s">
        <v>12452</v>
      </c>
      <c r="E27" s="447"/>
      <c r="F27" s="447"/>
      <c r="G27" s="447"/>
      <c r="H27" s="447"/>
      <c r="I27" s="447"/>
      <c r="J27" s="447"/>
      <c r="K27" s="448"/>
    </row>
    <row r="28" spans="1:20" ht="13.5" thickBot="1" x14ac:dyDescent="0.25">
      <c r="A28" s="65"/>
      <c r="B28" s="64"/>
      <c r="C28" s="64"/>
      <c r="D28" s="449"/>
      <c r="E28" s="449"/>
      <c r="F28" s="449"/>
      <c r="G28" s="449"/>
      <c r="H28" s="449"/>
      <c r="I28" s="449"/>
      <c r="J28" s="449"/>
      <c r="K28" s="450"/>
    </row>
    <row r="29" spans="1:20" ht="13.5" thickBot="1" x14ac:dyDescent="0.25">
      <c r="A29" s="435" t="s">
        <v>859</v>
      </c>
      <c r="B29" s="436"/>
      <c r="C29" s="436"/>
      <c r="D29" s="436"/>
      <c r="E29" s="437"/>
      <c r="F29" s="435" t="s">
        <v>860</v>
      </c>
      <c r="G29" s="436"/>
      <c r="H29" s="436"/>
      <c r="I29" s="436"/>
      <c r="J29" s="436"/>
      <c r="K29" s="437"/>
    </row>
    <row r="30" spans="1:20" ht="13.5" thickBot="1" x14ac:dyDescent="0.25">
      <c r="A30" s="439">
        <v>1</v>
      </c>
      <c r="B30" s="440"/>
      <c r="C30" s="440"/>
      <c r="D30" s="440"/>
      <c r="E30" s="441"/>
      <c r="F30" s="439">
        <v>2</v>
      </c>
      <c r="G30" s="440"/>
      <c r="H30" s="440"/>
      <c r="I30" s="440"/>
      <c r="J30" s="440"/>
      <c r="K30" s="441"/>
    </row>
    <row r="31" spans="1:20" ht="13.5" thickBot="1" x14ac:dyDescent="0.25">
      <c r="A31" s="459"/>
      <c r="B31" s="459"/>
      <c r="C31" s="459"/>
      <c r="D31" s="459"/>
      <c r="E31" s="459"/>
      <c r="F31" s="459"/>
      <c r="G31" s="459"/>
      <c r="H31" s="435"/>
      <c r="I31" s="436"/>
      <c r="J31" s="436"/>
      <c r="K31" s="437"/>
    </row>
    <row r="32" spans="1:20" ht="13.5" thickBot="1" x14ac:dyDescent="0.25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</row>
    <row r="33" spans="1:14" ht="16.5" thickBot="1" x14ac:dyDescent="0.3">
      <c r="A33" s="454" t="s">
        <v>1030</v>
      </c>
      <c r="B33" s="455"/>
      <c r="C33" s="456"/>
      <c r="D33" s="460" t="s">
        <v>12450</v>
      </c>
      <c r="E33" s="461"/>
      <c r="F33" s="461"/>
      <c r="G33" s="461"/>
      <c r="H33" s="461"/>
      <c r="I33" s="461"/>
      <c r="J33" s="461"/>
      <c r="K33" s="462"/>
    </row>
    <row r="34" spans="1:14" ht="13.5" thickBot="1" x14ac:dyDescent="0.25">
      <c r="A34" s="62"/>
      <c r="B34" s="61"/>
      <c r="C34" s="61"/>
      <c r="D34" s="60"/>
      <c r="E34" s="60"/>
      <c r="F34" s="60"/>
      <c r="G34" s="60"/>
      <c r="H34" s="60"/>
      <c r="I34" s="60"/>
      <c r="J34" s="60"/>
      <c r="K34" s="59"/>
      <c r="L34" s="55" t="s">
        <v>1082</v>
      </c>
      <c r="M34" s="58"/>
      <c r="N34" s="57">
        <f ca="1">TODAY()</f>
        <v>43839</v>
      </c>
    </row>
    <row r="35" spans="1:14" ht="19.5" thickBot="1" x14ac:dyDescent="0.35">
      <c r="A35" s="454" t="s">
        <v>861</v>
      </c>
      <c r="B35" s="457"/>
      <c r="C35" s="458"/>
      <c r="D35" s="463" t="s">
        <v>12451</v>
      </c>
      <c r="E35" s="464"/>
      <c r="F35" s="464"/>
      <c r="G35" s="464"/>
      <c r="H35" s="464"/>
      <c r="I35" s="464"/>
      <c r="J35" s="464"/>
      <c r="K35" s="465"/>
      <c r="L35" s="55" t="s">
        <v>1081</v>
      </c>
      <c r="N35" s="56" t="str">
        <f>IF(D26=0," ",VLOOKUP(D26,Коды_судов,2,0)) &amp; IF(D26=0," "," r")</f>
        <v>17RS0013 r</v>
      </c>
    </row>
  </sheetData>
  <sheetProtection autoFilter="0"/>
  <mergeCells count="52">
    <mergeCell ref="A33:C33"/>
    <mergeCell ref="A35:C35"/>
    <mergeCell ref="A31:C31"/>
    <mergeCell ref="D31:E31"/>
    <mergeCell ref="D33:K33"/>
    <mergeCell ref="D35:K35"/>
    <mergeCell ref="F31:G31"/>
    <mergeCell ref="H31:K31"/>
    <mergeCell ref="A30:E30"/>
    <mergeCell ref="F30:K30"/>
    <mergeCell ref="A26:C26"/>
    <mergeCell ref="A27:C27"/>
    <mergeCell ref="D27:K27"/>
    <mergeCell ref="D28:K28"/>
    <mergeCell ref="D26:K26"/>
    <mergeCell ref="K16:M16"/>
    <mergeCell ref="A29:E29"/>
    <mergeCell ref="D14:F16"/>
    <mergeCell ref="G14:H16"/>
    <mergeCell ref="A16:C16"/>
    <mergeCell ref="A14:C14"/>
    <mergeCell ref="G23:H24"/>
    <mergeCell ref="A22:C24"/>
    <mergeCell ref="D22:F22"/>
    <mergeCell ref="G22:H22"/>
    <mergeCell ref="D23:F24"/>
    <mergeCell ref="F29:K29"/>
    <mergeCell ref="A17:F17"/>
    <mergeCell ref="G17:H17"/>
    <mergeCell ref="A18:C20"/>
    <mergeCell ref="D18:F21"/>
    <mergeCell ref="D11:F12"/>
    <mergeCell ref="G11:H13"/>
    <mergeCell ref="A12:C12"/>
    <mergeCell ref="A13:C13"/>
    <mergeCell ref="D13:F13"/>
    <mergeCell ref="G18:H21"/>
    <mergeCell ref="A21:C21"/>
    <mergeCell ref="D2:L2"/>
    <mergeCell ref="D4:L5"/>
    <mergeCell ref="A9:C9"/>
    <mergeCell ref="D9:F9"/>
    <mergeCell ref="G9:H9"/>
    <mergeCell ref="K9:N9"/>
    <mergeCell ref="M6:N6"/>
    <mergeCell ref="M7:N7"/>
    <mergeCell ref="A10:F10"/>
    <mergeCell ref="G10:H10"/>
    <mergeCell ref="K10:N10"/>
    <mergeCell ref="K11:N15"/>
    <mergeCell ref="A15:C15"/>
    <mergeCell ref="A11:C11"/>
  </mergeCells>
  <dataValidations count="3">
    <dataValidation type="list" allowBlank="1" showInputMessage="1" showErrorMessage="1" errorTitle="Ошибка" error="Выберите отчетный период из списка, нажав на стрелочку!" promptTitle="Выберите" prompt="отчетный период!" sqref="G6">
      <formula1>Наим_отчет_периода</formula1>
    </dataValidation>
    <dataValidation type="whole" showInputMessage="1" showErrorMessage="1" errorTitle="Ошибка ввода" error="Введите четырехзначное число - год отчетности" promptTitle="Введите" prompt="отчетный год!" sqref="I6">
      <formula1>1990</formula1>
      <formula2>2050</formula2>
    </dataValidation>
    <dataValidation type="list" allowBlank="1" showInputMessage="1" showErrorMessage="1" errorTitle="Ошибка" error="Выберите наименование УСД из списка, нажав на стрелочку!" promptTitle="Выберите" prompt="наименование суда!" sqref="D26:K26">
      <formula1>Наим_суда</formula1>
    </dataValidation>
  </dataValidations>
  <pageMargins left="1.1811023622047245" right="0.78740157480314965" top="0.78740157480314965" bottom="0.78740157480314965" header="0.78740157480314965" footer="0.78740157480314965"/>
  <pageSetup paperSize="9" scale="78" orientation="landscape" r:id="rId1"/>
  <headerFooter alignWithMargins="0"/>
  <cellWatches>
    <cellWatch r="D26"/>
  </cellWatches>
  <ignoredErrors>
    <ignoredError sqref="A1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25" r:id="rId4" name="Button 1">
              <controlPr locked="0" defaultSize="0" print="0" autoFill="0" autoPict="0" macro="[0]!btnSave_OnClick">
                <anchor moveWithCells="1" sizeWithCells="1">
                  <from>
                    <xdr:col>12</xdr:col>
                    <xdr:colOff>47625</xdr:colOff>
                    <xdr:row>1</xdr:row>
                    <xdr:rowOff>38100</xdr:rowOff>
                  </from>
                  <to>
                    <xdr:col>14</xdr:col>
                    <xdr:colOff>19050</xdr:colOff>
                    <xdr:row>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K35"/>
  <sheetViews>
    <sheetView topLeftCell="A4" zoomScale="60" zoomScaleNormal="60" workbookViewId="0">
      <selection activeCell="F34" sqref="F34:H34"/>
    </sheetView>
  </sheetViews>
  <sheetFormatPr defaultRowHeight="12.75" x14ac:dyDescent="0.2"/>
  <cols>
    <col min="1" max="1" width="47.5703125" style="224" customWidth="1"/>
    <col min="2" max="2" width="5" style="224" customWidth="1"/>
    <col min="3" max="3" width="12.5703125" style="224" customWidth="1"/>
    <col min="4" max="4" width="16.42578125" style="224" customWidth="1"/>
    <col min="5" max="5" width="14.140625" style="224" customWidth="1"/>
    <col min="6" max="6" width="13.140625" style="224" customWidth="1"/>
    <col min="7" max="7" width="12.7109375" style="224" customWidth="1"/>
    <col min="8" max="8" width="11.42578125" style="224" customWidth="1"/>
    <col min="9" max="9" width="11.7109375" style="224" customWidth="1"/>
    <col min="10" max="10" width="13.42578125" style="224" customWidth="1"/>
    <col min="11" max="11" width="13.5703125" style="224" customWidth="1"/>
    <col min="12" max="16384" width="9.140625" style="224"/>
  </cols>
  <sheetData>
    <row r="1" spans="1:11" ht="19.149999999999999" customHeight="1" x14ac:dyDescent="0.25">
      <c r="A1" s="824" t="s">
        <v>828</v>
      </c>
      <c r="B1" s="824"/>
      <c r="C1" s="824"/>
      <c r="E1" s="825" t="str">
        <f>IF('Титул ф.2'!D26=0," ",'Титул ф.2'!D26)</f>
        <v>Улуг-Хемский районный суд Республики Тыва</v>
      </c>
      <c r="F1" s="826"/>
      <c r="G1" s="826"/>
      <c r="H1" s="826"/>
      <c r="I1" s="826"/>
      <c r="J1" s="826"/>
      <c r="K1" s="827"/>
    </row>
    <row r="2" spans="1:11" ht="17.25" customHeight="1" x14ac:dyDescent="0.3">
      <c r="A2" s="95"/>
      <c r="B2" s="95"/>
      <c r="C2" s="95"/>
      <c r="E2" s="101"/>
      <c r="F2" s="101"/>
      <c r="G2" s="101"/>
      <c r="H2" s="101"/>
      <c r="I2" s="101"/>
      <c r="J2" s="101"/>
      <c r="K2" s="101"/>
    </row>
    <row r="3" spans="1:11" ht="47.25" customHeight="1" x14ac:dyDescent="0.3">
      <c r="A3" s="828" t="s">
        <v>1541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</row>
    <row r="4" spans="1:11" ht="22.5" customHeight="1" x14ac:dyDescent="0.3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</row>
    <row r="5" spans="1:11" ht="45.6" customHeight="1" thickBot="1" x14ac:dyDescent="0.25">
      <c r="A5" s="829" t="s">
        <v>1542</v>
      </c>
      <c r="B5" s="829"/>
      <c r="C5" s="829"/>
      <c r="D5" s="829"/>
      <c r="E5" s="829"/>
      <c r="F5" s="829"/>
      <c r="G5" s="829"/>
      <c r="H5" s="829"/>
      <c r="I5" s="829"/>
      <c r="J5" s="829"/>
      <c r="K5" s="829"/>
    </row>
    <row r="6" spans="1:11" ht="73.900000000000006" customHeight="1" x14ac:dyDescent="0.2">
      <c r="A6" s="833" t="s">
        <v>9</v>
      </c>
      <c r="B6" s="830" t="s">
        <v>10</v>
      </c>
      <c r="C6" s="836" t="s">
        <v>11</v>
      </c>
      <c r="D6" s="837"/>
      <c r="E6" s="837"/>
      <c r="F6" s="837"/>
      <c r="G6" s="837"/>
      <c r="H6" s="837"/>
      <c r="I6" s="837" t="s">
        <v>1441</v>
      </c>
      <c r="J6" s="837"/>
      <c r="K6" s="838"/>
    </row>
    <row r="7" spans="1:11" ht="159" customHeight="1" x14ac:dyDescent="0.2">
      <c r="A7" s="834"/>
      <c r="B7" s="831"/>
      <c r="C7" s="841" t="s">
        <v>37</v>
      </c>
      <c r="D7" s="839"/>
      <c r="E7" s="839"/>
      <c r="F7" s="839" t="s">
        <v>38</v>
      </c>
      <c r="G7" s="839"/>
      <c r="H7" s="839"/>
      <c r="I7" s="839"/>
      <c r="J7" s="839"/>
      <c r="K7" s="840"/>
    </row>
    <row r="8" spans="1:11" ht="102.75" customHeight="1" thickBot="1" x14ac:dyDescent="0.25">
      <c r="A8" s="835"/>
      <c r="B8" s="832"/>
      <c r="C8" s="231" t="s">
        <v>12</v>
      </c>
      <c r="D8" s="232" t="s">
        <v>13</v>
      </c>
      <c r="E8" s="232" t="s">
        <v>14</v>
      </c>
      <c r="F8" s="232" t="s">
        <v>12</v>
      </c>
      <c r="G8" s="232" t="s">
        <v>13</v>
      </c>
      <c r="H8" s="232" t="s">
        <v>14</v>
      </c>
      <c r="I8" s="232" t="s">
        <v>12</v>
      </c>
      <c r="J8" s="232" t="s">
        <v>13</v>
      </c>
      <c r="K8" s="233" t="s">
        <v>14</v>
      </c>
    </row>
    <row r="9" spans="1:11" ht="19.5" customHeight="1" thickBot="1" x14ac:dyDescent="0.25">
      <c r="A9" s="234" t="s">
        <v>114</v>
      </c>
      <c r="B9" s="226"/>
      <c r="C9" s="304">
        <v>1</v>
      </c>
      <c r="D9" s="305">
        <v>2</v>
      </c>
      <c r="E9" s="305">
        <v>3</v>
      </c>
      <c r="F9" s="305">
        <v>4</v>
      </c>
      <c r="G9" s="305">
        <v>5</v>
      </c>
      <c r="H9" s="305">
        <v>6</v>
      </c>
      <c r="I9" s="227">
        <v>7</v>
      </c>
      <c r="J9" s="227">
        <v>8</v>
      </c>
      <c r="K9" s="228">
        <v>9</v>
      </c>
    </row>
    <row r="10" spans="1:11" ht="30" customHeight="1" x14ac:dyDescent="0.2">
      <c r="A10" s="235" t="s">
        <v>15</v>
      </c>
      <c r="B10" s="221">
        <v>1</v>
      </c>
      <c r="C10" s="250"/>
      <c r="D10" s="306"/>
      <c r="E10" s="306"/>
      <c r="F10" s="252"/>
      <c r="G10" s="252"/>
      <c r="H10" s="252"/>
      <c r="I10" s="252"/>
      <c r="J10" s="252"/>
      <c r="K10" s="251"/>
    </row>
    <row r="11" spans="1:11" ht="42.75" customHeight="1" x14ac:dyDescent="0.2">
      <c r="A11" s="236" t="s">
        <v>16</v>
      </c>
      <c r="B11" s="222">
        <v>2</v>
      </c>
      <c r="C11" s="244"/>
      <c r="D11" s="299"/>
      <c r="E11" s="299"/>
      <c r="F11" s="239"/>
      <c r="G11" s="239"/>
      <c r="H11" s="239"/>
      <c r="I11" s="239"/>
      <c r="J11" s="239"/>
      <c r="K11" s="245"/>
    </row>
    <row r="12" spans="1:11" ht="30" customHeight="1" x14ac:dyDescent="0.2">
      <c r="A12" s="236" t="s">
        <v>17</v>
      </c>
      <c r="B12" s="222">
        <v>3</v>
      </c>
      <c r="C12" s="244"/>
      <c r="D12" s="299"/>
      <c r="E12" s="299"/>
      <c r="F12" s="239"/>
      <c r="G12" s="239"/>
      <c r="H12" s="239"/>
      <c r="I12" s="239"/>
      <c r="J12" s="239"/>
      <c r="K12" s="245"/>
    </row>
    <row r="13" spans="1:11" ht="30" customHeight="1" x14ac:dyDescent="0.2">
      <c r="A13" s="236" t="s">
        <v>18</v>
      </c>
      <c r="B13" s="222">
        <v>4</v>
      </c>
      <c r="C13" s="244"/>
      <c r="D13" s="299"/>
      <c r="E13" s="299"/>
      <c r="F13" s="239"/>
      <c r="G13" s="239"/>
      <c r="H13" s="239"/>
      <c r="I13" s="239">
        <v>4</v>
      </c>
      <c r="J13" s="239">
        <v>4</v>
      </c>
      <c r="K13" s="245"/>
    </row>
    <row r="14" spans="1:11" ht="30" customHeight="1" x14ac:dyDescent="0.2">
      <c r="A14" s="236" t="s">
        <v>19</v>
      </c>
      <c r="B14" s="222">
        <v>5</v>
      </c>
      <c r="C14" s="244"/>
      <c r="D14" s="299"/>
      <c r="E14" s="299"/>
      <c r="F14" s="239"/>
      <c r="G14" s="239"/>
      <c r="H14" s="239"/>
      <c r="I14" s="239"/>
      <c r="J14" s="239"/>
      <c r="K14" s="245"/>
    </row>
    <row r="15" spans="1:11" ht="69" customHeight="1" x14ac:dyDescent="0.2">
      <c r="A15" s="236" t="s">
        <v>1178</v>
      </c>
      <c r="B15" s="222">
        <v>6</v>
      </c>
      <c r="C15" s="244"/>
      <c r="D15" s="299"/>
      <c r="E15" s="299"/>
      <c r="F15" s="239"/>
      <c r="G15" s="239"/>
      <c r="H15" s="239"/>
      <c r="I15" s="239"/>
      <c r="J15" s="239"/>
      <c r="K15" s="245"/>
    </row>
    <row r="16" spans="1:11" ht="30" customHeight="1" x14ac:dyDescent="0.2">
      <c r="A16" s="236" t="s">
        <v>20</v>
      </c>
      <c r="B16" s="222">
        <v>7</v>
      </c>
      <c r="C16" s="244"/>
      <c r="D16" s="299"/>
      <c r="E16" s="299"/>
      <c r="F16" s="239"/>
      <c r="G16" s="239"/>
      <c r="H16" s="239"/>
      <c r="I16" s="239"/>
      <c r="J16" s="239"/>
      <c r="K16" s="245"/>
    </row>
    <row r="17" spans="1:11" ht="30" customHeight="1" x14ac:dyDescent="0.2">
      <c r="A17" s="236" t="s">
        <v>21</v>
      </c>
      <c r="B17" s="222">
        <v>8</v>
      </c>
      <c r="C17" s="244"/>
      <c r="D17" s="299"/>
      <c r="E17" s="299"/>
      <c r="F17" s="239"/>
      <c r="G17" s="239"/>
      <c r="H17" s="239"/>
      <c r="I17" s="239">
        <v>1</v>
      </c>
      <c r="J17" s="239">
        <v>1</v>
      </c>
      <c r="K17" s="245">
        <v>1</v>
      </c>
    </row>
    <row r="18" spans="1:11" ht="30" customHeight="1" x14ac:dyDescent="0.2">
      <c r="A18" s="236" t="s">
        <v>22</v>
      </c>
      <c r="B18" s="222">
        <v>9</v>
      </c>
      <c r="C18" s="244"/>
      <c r="D18" s="299"/>
      <c r="E18" s="299"/>
      <c r="F18" s="239"/>
      <c r="G18" s="239"/>
      <c r="H18" s="239"/>
      <c r="I18" s="239"/>
      <c r="J18" s="239"/>
      <c r="K18" s="245"/>
    </row>
    <row r="19" spans="1:11" ht="42.75" customHeight="1" x14ac:dyDescent="0.2">
      <c r="A19" s="236" t="s">
        <v>1179</v>
      </c>
      <c r="B19" s="222">
        <v>10</v>
      </c>
      <c r="C19" s="244"/>
      <c r="D19" s="299"/>
      <c r="E19" s="299"/>
      <c r="F19" s="239"/>
      <c r="G19" s="239"/>
      <c r="H19" s="239"/>
      <c r="I19" s="239"/>
      <c r="J19" s="239"/>
      <c r="K19" s="245"/>
    </row>
    <row r="20" spans="1:11" ht="30" customHeight="1" x14ac:dyDescent="0.2">
      <c r="A20" s="236" t="s">
        <v>23</v>
      </c>
      <c r="B20" s="222">
        <v>11</v>
      </c>
      <c r="C20" s="244"/>
      <c r="D20" s="299"/>
      <c r="E20" s="299"/>
      <c r="F20" s="239"/>
      <c r="G20" s="239"/>
      <c r="H20" s="239"/>
      <c r="I20" s="239"/>
      <c r="J20" s="239"/>
      <c r="K20" s="245"/>
    </row>
    <row r="21" spans="1:11" ht="39" customHeight="1" x14ac:dyDescent="0.2">
      <c r="A21" s="236" t="s">
        <v>24</v>
      </c>
      <c r="B21" s="222">
        <v>12</v>
      </c>
      <c r="C21" s="244"/>
      <c r="D21" s="299"/>
      <c r="E21" s="299"/>
      <c r="F21" s="239"/>
      <c r="G21" s="239"/>
      <c r="H21" s="239"/>
      <c r="I21" s="239"/>
      <c r="J21" s="239"/>
      <c r="K21" s="245"/>
    </row>
    <row r="22" spans="1:11" ht="72" customHeight="1" x14ac:dyDescent="0.2">
      <c r="A22" s="236" t="s">
        <v>25</v>
      </c>
      <c r="B22" s="222">
        <v>13</v>
      </c>
      <c r="C22" s="244"/>
      <c r="D22" s="299"/>
      <c r="E22" s="299"/>
      <c r="F22" s="239"/>
      <c r="G22" s="239"/>
      <c r="H22" s="239"/>
      <c r="I22" s="239"/>
      <c r="J22" s="239"/>
      <c r="K22" s="245"/>
    </row>
    <row r="23" spans="1:11" ht="30" customHeight="1" x14ac:dyDescent="0.2">
      <c r="A23" s="236" t="s">
        <v>26</v>
      </c>
      <c r="B23" s="222">
        <v>14</v>
      </c>
      <c r="C23" s="244"/>
      <c r="D23" s="299"/>
      <c r="E23" s="299"/>
      <c r="F23" s="239"/>
      <c r="G23" s="239"/>
      <c r="H23" s="239"/>
      <c r="I23" s="239"/>
      <c r="J23" s="239"/>
      <c r="K23" s="245"/>
    </row>
    <row r="24" spans="1:11" ht="30" customHeight="1" x14ac:dyDescent="0.2">
      <c r="A24" s="236" t="s">
        <v>27</v>
      </c>
      <c r="B24" s="222">
        <v>15</v>
      </c>
      <c r="C24" s="244"/>
      <c r="D24" s="299"/>
      <c r="E24" s="299"/>
      <c r="F24" s="239"/>
      <c r="G24" s="239"/>
      <c r="H24" s="239"/>
      <c r="I24" s="239"/>
      <c r="J24" s="239"/>
      <c r="K24" s="245"/>
    </row>
    <row r="25" spans="1:11" ht="72" customHeight="1" x14ac:dyDescent="0.2">
      <c r="A25" s="238" t="s">
        <v>28</v>
      </c>
      <c r="B25" s="222">
        <v>16</v>
      </c>
      <c r="C25" s="244"/>
      <c r="D25" s="299"/>
      <c r="E25" s="299"/>
      <c r="F25" s="239"/>
      <c r="G25" s="239"/>
      <c r="H25" s="239"/>
      <c r="I25" s="239"/>
      <c r="J25" s="239"/>
      <c r="K25" s="245"/>
    </row>
    <row r="26" spans="1:11" ht="55.9" customHeight="1" x14ac:dyDescent="0.2">
      <c r="A26" s="236" t="s">
        <v>294</v>
      </c>
      <c r="B26" s="222">
        <v>17</v>
      </c>
      <c r="C26" s="244"/>
      <c r="D26" s="299"/>
      <c r="E26" s="299"/>
      <c r="F26" s="239"/>
      <c r="G26" s="239"/>
      <c r="H26" s="239"/>
      <c r="I26" s="239"/>
      <c r="J26" s="239"/>
      <c r="K26" s="245"/>
    </row>
    <row r="27" spans="1:11" ht="30" customHeight="1" x14ac:dyDescent="0.2">
      <c r="A27" s="236" t="s">
        <v>582</v>
      </c>
      <c r="B27" s="222">
        <v>18</v>
      </c>
      <c r="C27" s="244"/>
      <c r="D27" s="299"/>
      <c r="E27" s="299"/>
      <c r="F27" s="239"/>
      <c r="G27" s="239"/>
      <c r="H27" s="239"/>
      <c r="I27" s="239">
        <v>12</v>
      </c>
      <c r="J27" s="239">
        <v>6</v>
      </c>
      <c r="K27" s="245">
        <v>2</v>
      </c>
    </row>
    <row r="28" spans="1:11" ht="32.450000000000003" customHeight="1" thickBot="1" x14ac:dyDescent="0.25">
      <c r="A28" s="237" t="s">
        <v>50</v>
      </c>
      <c r="B28" s="223">
        <v>19</v>
      </c>
      <c r="C28" s="247"/>
      <c r="D28" s="307"/>
      <c r="E28" s="307"/>
      <c r="F28" s="248"/>
      <c r="G28" s="248"/>
      <c r="H28" s="248"/>
      <c r="I28" s="248">
        <v>17</v>
      </c>
      <c r="J28" s="248">
        <v>11</v>
      </c>
      <c r="K28" s="249">
        <v>3</v>
      </c>
    </row>
    <row r="30" spans="1:11" ht="18.75" x14ac:dyDescent="0.3">
      <c r="A30" s="229" t="s">
        <v>1905</v>
      </c>
      <c r="C30" s="845" t="s">
        <v>12455</v>
      </c>
      <c r="D30" s="823"/>
      <c r="E30" s="823"/>
      <c r="F30" s="823"/>
      <c r="G30" s="823"/>
      <c r="H30" s="823"/>
    </row>
    <row r="31" spans="1:11" x14ac:dyDescent="0.2">
      <c r="A31" s="821" t="s">
        <v>822</v>
      </c>
      <c r="C31" s="846" t="s">
        <v>913</v>
      </c>
      <c r="D31" s="846"/>
      <c r="E31" s="846"/>
    </row>
    <row r="32" spans="1:11" ht="37.5" customHeight="1" x14ac:dyDescent="0.3">
      <c r="A32" s="821"/>
      <c r="C32" s="822" t="s">
        <v>12448</v>
      </c>
      <c r="D32" s="823"/>
      <c r="E32" s="823"/>
      <c r="F32" s="823"/>
      <c r="G32" s="823"/>
      <c r="H32" s="823"/>
    </row>
    <row r="33" spans="1:8" ht="14.25" x14ac:dyDescent="0.2">
      <c r="A33" s="230"/>
      <c r="C33" s="846" t="s">
        <v>913</v>
      </c>
      <c r="D33" s="846"/>
      <c r="E33" s="846"/>
    </row>
    <row r="34" spans="1:8" x14ac:dyDescent="0.2">
      <c r="A34" s="310" t="s">
        <v>912</v>
      </c>
      <c r="C34" s="844" t="s">
        <v>12453</v>
      </c>
      <c r="D34" s="844"/>
      <c r="E34" s="844"/>
      <c r="F34" s="842" t="s">
        <v>12454</v>
      </c>
      <c r="G34" s="843"/>
      <c r="H34" s="843"/>
    </row>
    <row r="35" spans="1:8" ht="26.25" customHeight="1" x14ac:dyDescent="0.2">
      <c r="A35" s="106"/>
      <c r="C35" s="309" t="s">
        <v>919</v>
      </c>
      <c r="D35" s="179"/>
      <c r="E35" s="179"/>
      <c r="F35" s="308" t="s">
        <v>321</v>
      </c>
    </row>
  </sheetData>
  <mergeCells count="17">
    <mergeCell ref="F34:H34"/>
    <mergeCell ref="C34:E34"/>
    <mergeCell ref="C30:H30"/>
    <mergeCell ref="C33:E33"/>
    <mergeCell ref="C31:E31"/>
    <mergeCell ref="A31:A32"/>
    <mergeCell ref="C32:H32"/>
    <mergeCell ref="A1:C1"/>
    <mergeCell ref="E1:K1"/>
    <mergeCell ref="A3:K3"/>
    <mergeCell ref="A5:K5"/>
    <mergeCell ref="B6:B8"/>
    <mergeCell ref="A6:A8"/>
    <mergeCell ref="C6:H6"/>
    <mergeCell ref="I6:K7"/>
    <mergeCell ref="C7:E7"/>
    <mergeCell ref="F7:H7"/>
  </mergeCells>
  <phoneticPr fontId="0" type="noConversion"/>
  <conditionalFormatting sqref="C10:C28 F10:K28">
    <cfRule type="cellIs" dxfId="6" priority="9" stopIfTrue="1" operator="lessThan">
      <formula>0</formula>
    </cfRule>
  </conditionalFormatting>
  <conditionalFormatting sqref="D10">
    <cfRule type="cellIs" dxfId="5" priority="6" stopIfTrue="1" operator="lessThan">
      <formula>0</formula>
    </cfRule>
  </conditionalFormatting>
  <conditionalFormatting sqref="E10">
    <cfRule type="cellIs" dxfId="4" priority="5" stopIfTrue="1" operator="lessThan">
      <formula>0</formula>
    </cfRule>
  </conditionalFormatting>
  <conditionalFormatting sqref="D11">
    <cfRule type="cellIs" dxfId="3" priority="4" stopIfTrue="1" operator="lessThan">
      <formula>0</formula>
    </cfRule>
  </conditionalFormatting>
  <conditionalFormatting sqref="E11">
    <cfRule type="cellIs" dxfId="2" priority="3" stopIfTrue="1" operator="lessThan">
      <formula>0</formula>
    </cfRule>
  </conditionalFormatting>
  <conditionalFormatting sqref="D12:E25">
    <cfRule type="cellIs" dxfId="1" priority="2" stopIfTrue="1" operator="lessThan">
      <formula>0</formula>
    </cfRule>
  </conditionalFormatting>
  <conditionalFormatting sqref="D26:E28">
    <cfRule type="cellIs" dxfId="0" priority="1" stopIfTrue="1" operator="lessThan">
      <formula>0</formula>
    </cfRule>
  </conditionalFormatting>
  <pageMargins left="0.78740157480314965" right="0.11811023622047245" top="0.74803149606299213" bottom="0.15748031496062992" header="0.11811023622047245" footer="0.11811023622047245"/>
  <pageSetup paperSize="9" scale="5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10"/>
  </sheetPr>
  <dimension ref="A1:G9137"/>
  <sheetViews>
    <sheetView zoomScale="80" zoomScaleNormal="80" workbookViewId="0">
      <pane ySplit="1" topLeftCell="A2" activePane="bottomLeft" state="frozen"/>
      <selection pane="bottomLeft"/>
    </sheetView>
  </sheetViews>
  <sheetFormatPr defaultColWidth="10.7109375" defaultRowHeight="30" customHeight="1" x14ac:dyDescent="0.2"/>
  <cols>
    <col min="1" max="1" width="12.85546875" style="311" customWidth="1"/>
    <col min="2" max="2" width="13.7109375" style="320" customWidth="1"/>
    <col min="3" max="3" width="52.7109375" style="278" customWidth="1"/>
    <col min="4" max="4" width="63.140625" style="278" customWidth="1"/>
    <col min="5" max="5" width="16.28515625" style="278" customWidth="1"/>
    <col min="6" max="6" width="17.28515625" style="278" customWidth="1"/>
    <col min="7" max="7" width="25.7109375" style="81" customWidth="1"/>
    <col min="8" max="16384" width="10.7109375" style="80"/>
  </cols>
  <sheetData>
    <row r="1" spans="1:7" s="82" customFormat="1" ht="44.25" customHeight="1" x14ac:dyDescent="0.2">
      <c r="A1" s="345" t="s">
        <v>1090</v>
      </c>
      <c r="B1" s="345" t="s">
        <v>1089</v>
      </c>
      <c r="C1" s="345" t="s">
        <v>1088</v>
      </c>
      <c r="D1" s="345" t="s">
        <v>1087</v>
      </c>
      <c r="E1" s="345" t="s">
        <v>1086</v>
      </c>
      <c r="F1" s="345" t="s">
        <v>1085</v>
      </c>
      <c r="G1" s="319" t="s">
        <v>1084</v>
      </c>
    </row>
    <row r="2" spans="1:7" s="390" customFormat="1" ht="31.5" x14ac:dyDescent="0.2">
      <c r="A2" s="311" t="str">
        <f>IF((SUM('Раздел 3'!F219:F219)=0),"","Неверно!")</f>
        <v/>
      </c>
      <c r="B2" s="320" t="s">
        <v>1555</v>
      </c>
      <c r="C2" s="278" t="s">
        <v>1917</v>
      </c>
      <c r="D2" s="278" t="s">
        <v>1543</v>
      </c>
      <c r="E2" s="278" t="str">
        <f>CONCATENATE(SUM('Раздел 3'!F219:F219),"=",0)</f>
        <v>0=0</v>
      </c>
      <c r="F2" s="278"/>
      <c r="G2" s="81"/>
    </row>
    <row r="3" spans="1:7" s="390" customFormat="1" ht="31.5" x14ac:dyDescent="0.2">
      <c r="A3" s="311" t="str">
        <f>IF((SUM('Раздел 3'!O219:O219)=0),"","Неверно!")</f>
        <v/>
      </c>
      <c r="B3" s="320" t="s">
        <v>1555</v>
      </c>
      <c r="C3" s="278" t="s">
        <v>1918</v>
      </c>
      <c r="D3" s="278" t="s">
        <v>1543</v>
      </c>
      <c r="E3" s="278" t="str">
        <f>CONCATENATE(SUM('Раздел 3'!O219:O219),"=",0)</f>
        <v>0=0</v>
      </c>
      <c r="F3" s="278"/>
      <c r="G3" s="81"/>
    </row>
    <row r="4" spans="1:7" s="390" customFormat="1" ht="31.5" x14ac:dyDescent="0.2">
      <c r="A4" s="311" t="str">
        <f>IF((SUM('Раздел 3'!P219:P219)=0),"","Неверно!")</f>
        <v/>
      </c>
      <c r="B4" s="320" t="s">
        <v>1555</v>
      </c>
      <c r="C4" s="278" t="s">
        <v>1919</v>
      </c>
      <c r="D4" s="278" t="s">
        <v>1543</v>
      </c>
      <c r="E4" s="278" t="str">
        <f>CONCATENATE(SUM('Раздел 3'!P219:P219),"=",0)</f>
        <v>0=0</v>
      </c>
      <c r="F4" s="278"/>
      <c r="G4" s="81"/>
    </row>
    <row r="5" spans="1:7" s="390" customFormat="1" ht="31.5" x14ac:dyDescent="0.2">
      <c r="A5" s="311" t="str">
        <f>IF((SUM('Раздел 3'!Q219:Q219)=0),"","Неверно!")</f>
        <v/>
      </c>
      <c r="B5" s="320" t="s">
        <v>1555</v>
      </c>
      <c r="C5" s="278" t="s">
        <v>1920</v>
      </c>
      <c r="D5" s="278" t="s">
        <v>1543</v>
      </c>
      <c r="E5" s="278" t="str">
        <f>CONCATENATE(SUM('Раздел 3'!Q219:Q219),"=",0)</f>
        <v>0=0</v>
      </c>
      <c r="F5" s="278"/>
      <c r="G5" s="81"/>
    </row>
    <row r="6" spans="1:7" s="390" customFormat="1" ht="31.5" x14ac:dyDescent="0.2">
      <c r="A6" s="311" t="str">
        <f>IF((SUM('Раздел 3'!R219:R219)=0),"","Неверно!")</f>
        <v/>
      </c>
      <c r="B6" s="320" t="s">
        <v>1555</v>
      </c>
      <c r="C6" s="278" t="s">
        <v>1921</v>
      </c>
      <c r="D6" s="278" t="s">
        <v>1543</v>
      </c>
      <c r="E6" s="278" t="str">
        <f>CONCATENATE(SUM('Раздел 3'!R219:R219),"=",0)</f>
        <v>0=0</v>
      </c>
      <c r="F6" s="278"/>
      <c r="G6" s="81"/>
    </row>
    <row r="7" spans="1:7" s="390" customFormat="1" ht="31.5" x14ac:dyDescent="0.2">
      <c r="A7" s="311" t="str">
        <f>IF((SUM('Раздел 3'!S219:S219)=0),"","Неверно!")</f>
        <v/>
      </c>
      <c r="B7" s="320" t="s">
        <v>1555</v>
      </c>
      <c r="C7" s="278" t="s">
        <v>1922</v>
      </c>
      <c r="D7" s="278" t="s">
        <v>1543</v>
      </c>
      <c r="E7" s="278" t="str">
        <f>CONCATENATE(SUM('Раздел 3'!S219:S219),"=",0)</f>
        <v>0=0</v>
      </c>
      <c r="F7" s="278"/>
      <c r="G7" s="81"/>
    </row>
    <row r="8" spans="1:7" s="390" customFormat="1" ht="31.5" x14ac:dyDescent="0.2">
      <c r="A8" s="311" t="str">
        <f>IF((SUM('Раздел 3'!T219:T219)=0),"","Неверно!")</f>
        <v/>
      </c>
      <c r="B8" s="320" t="s">
        <v>1555</v>
      </c>
      <c r="C8" s="278" t="s">
        <v>1923</v>
      </c>
      <c r="D8" s="278" t="s">
        <v>1543</v>
      </c>
      <c r="E8" s="278" t="str">
        <f>CONCATENATE(SUM('Раздел 3'!T219:T219),"=",0)</f>
        <v>0=0</v>
      </c>
      <c r="F8" s="278"/>
      <c r="G8" s="81"/>
    </row>
    <row r="9" spans="1:7" s="390" customFormat="1" ht="31.5" x14ac:dyDescent="0.2">
      <c r="A9" s="311" t="str">
        <f>IF((SUM('Раздел 3'!U219:U219)=0),"","Неверно!")</f>
        <v/>
      </c>
      <c r="B9" s="320" t="s">
        <v>1555</v>
      </c>
      <c r="C9" s="278" t="s">
        <v>1924</v>
      </c>
      <c r="D9" s="278" t="s">
        <v>1543</v>
      </c>
      <c r="E9" s="278" t="str">
        <f>CONCATENATE(SUM('Раздел 3'!U219:U219),"=",0)</f>
        <v>0=0</v>
      </c>
      <c r="F9" s="278"/>
      <c r="G9" s="81"/>
    </row>
    <row r="10" spans="1:7" s="390" customFormat="1" ht="31.5" x14ac:dyDescent="0.2">
      <c r="A10" s="311" t="str">
        <f>IF((SUM('Раздел 3'!V219:V219)=0),"","Неверно!")</f>
        <v/>
      </c>
      <c r="B10" s="320" t="s">
        <v>1555</v>
      </c>
      <c r="C10" s="278" t="s">
        <v>1925</v>
      </c>
      <c r="D10" s="278" t="s">
        <v>1543</v>
      </c>
      <c r="E10" s="278" t="str">
        <f>CONCATENATE(SUM('Раздел 3'!V219:V219),"=",0)</f>
        <v>0=0</v>
      </c>
      <c r="F10" s="278"/>
      <c r="G10" s="81"/>
    </row>
    <row r="11" spans="1:7" s="390" customFormat="1" ht="31.5" x14ac:dyDescent="0.2">
      <c r="A11" s="311" t="str">
        <f>IF((SUM('Раздел 3'!W219:W219)=0),"","Неверно!")</f>
        <v/>
      </c>
      <c r="B11" s="320" t="s">
        <v>1555</v>
      </c>
      <c r="C11" s="278" t="s">
        <v>1926</v>
      </c>
      <c r="D11" s="278" t="s">
        <v>1543</v>
      </c>
      <c r="E11" s="278" t="str">
        <f>CONCATENATE(SUM('Раздел 3'!W219:W219),"=",0)</f>
        <v>0=0</v>
      </c>
      <c r="F11" s="278"/>
      <c r="G11" s="81"/>
    </row>
    <row r="12" spans="1:7" s="390" customFormat="1" ht="31.5" x14ac:dyDescent="0.2">
      <c r="A12" s="311" t="str">
        <f>IF((SUM('Раздел 3'!X219:X219)=0),"","Неверно!")</f>
        <v/>
      </c>
      <c r="B12" s="320" t="s">
        <v>1555</v>
      </c>
      <c r="C12" s="278" t="s">
        <v>1927</v>
      </c>
      <c r="D12" s="278" t="s">
        <v>1543</v>
      </c>
      <c r="E12" s="278" t="str">
        <f>CONCATENATE(SUM('Раздел 3'!X219:X219),"=",0)</f>
        <v>0=0</v>
      </c>
      <c r="F12" s="278"/>
      <c r="G12" s="81"/>
    </row>
    <row r="13" spans="1:7" s="390" customFormat="1" ht="31.5" x14ac:dyDescent="0.2">
      <c r="A13" s="311" t="str">
        <f>IF((SUM('Раздел 3'!G219:G219)=0),"","Неверно!")</f>
        <v/>
      </c>
      <c r="B13" s="320" t="s">
        <v>1555</v>
      </c>
      <c r="C13" s="278" t="s">
        <v>1928</v>
      </c>
      <c r="D13" s="278" t="s">
        <v>1543</v>
      </c>
      <c r="E13" s="278" t="str">
        <f>CONCATENATE(SUM('Раздел 3'!G219:G219),"=",0)</f>
        <v>0=0</v>
      </c>
      <c r="F13" s="278"/>
      <c r="G13" s="81"/>
    </row>
    <row r="14" spans="1:7" s="390" customFormat="1" ht="31.5" x14ac:dyDescent="0.2">
      <c r="A14" s="311" t="str">
        <f>IF((SUM('Раздел 3'!Y219:Y219)=0),"","Неверно!")</f>
        <v/>
      </c>
      <c r="B14" s="320" t="s">
        <v>1555</v>
      </c>
      <c r="C14" s="278" t="s">
        <v>1929</v>
      </c>
      <c r="D14" s="278" t="s">
        <v>1543</v>
      </c>
      <c r="E14" s="278" t="str">
        <f>CONCATENATE(SUM('Раздел 3'!Y219:Y219),"=",0)</f>
        <v>0=0</v>
      </c>
      <c r="F14" s="278"/>
      <c r="G14" s="81"/>
    </row>
    <row r="15" spans="1:7" s="390" customFormat="1" ht="31.5" x14ac:dyDescent="0.2">
      <c r="A15" s="311" t="str">
        <f>IF((SUM('Раздел 3'!Z219:Z219)=0),"","Неверно!")</f>
        <v/>
      </c>
      <c r="B15" s="320" t="s">
        <v>1555</v>
      </c>
      <c r="C15" s="278" t="s">
        <v>1930</v>
      </c>
      <c r="D15" s="278" t="s">
        <v>1543</v>
      </c>
      <c r="E15" s="278" t="str">
        <f>CONCATENATE(SUM('Раздел 3'!Z219:Z219),"=",0)</f>
        <v>0=0</v>
      </c>
      <c r="F15" s="278"/>
      <c r="G15" s="81"/>
    </row>
    <row r="16" spans="1:7" s="390" customFormat="1" ht="31.5" x14ac:dyDescent="0.2">
      <c r="A16" s="311" t="str">
        <f>IF((SUM('Раздел 3'!AA219:AA219)=0),"","Неверно!")</f>
        <v/>
      </c>
      <c r="B16" s="320" t="s">
        <v>1555</v>
      </c>
      <c r="C16" s="278" t="s">
        <v>1931</v>
      </c>
      <c r="D16" s="278" t="s">
        <v>1543</v>
      </c>
      <c r="E16" s="278" t="str">
        <f>CONCATENATE(SUM('Раздел 3'!AA219:AA219),"=",0)</f>
        <v>0=0</v>
      </c>
      <c r="F16" s="278"/>
      <c r="G16" s="81"/>
    </row>
    <row r="17" spans="1:7" s="390" customFormat="1" ht="31.5" x14ac:dyDescent="0.2">
      <c r="A17" s="311" t="str">
        <f>IF((SUM('Раздел 3'!AB219:AB219)=0),"","Неверно!")</f>
        <v/>
      </c>
      <c r="B17" s="320" t="s">
        <v>1555</v>
      </c>
      <c r="C17" s="278" t="s">
        <v>1932</v>
      </c>
      <c r="D17" s="278" t="s">
        <v>1543</v>
      </c>
      <c r="E17" s="278" t="str">
        <f>CONCATENATE(SUM('Раздел 3'!AB219:AB219),"=",0)</f>
        <v>0=0</v>
      </c>
      <c r="F17" s="278"/>
      <c r="G17" s="81"/>
    </row>
    <row r="18" spans="1:7" s="390" customFormat="1" ht="31.5" x14ac:dyDescent="0.2">
      <c r="A18" s="311" t="str">
        <f>IF((SUM('Раздел 3'!AC219:AC219)=0),"","Неверно!")</f>
        <v/>
      </c>
      <c r="B18" s="320" t="s">
        <v>1555</v>
      </c>
      <c r="C18" s="278" t="s">
        <v>1933</v>
      </c>
      <c r="D18" s="278" t="s">
        <v>1543</v>
      </c>
      <c r="E18" s="278" t="str">
        <f>CONCATENATE(SUM('Раздел 3'!AC219:AC219),"=",0)</f>
        <v>0=0</v>
      </c>
      <c r="F18" s="278"/>
      <c r="G18" s="81"/>
    </row>
    <row r="19" spans="1:7" s="390" customFormat="1" ht="31.5" x14ac:dyDescent="0.2">
      <c r="A19" s="311" t="str">
        <f>IF((SUM('Раздел 3'!AD219:AD219)=0),"","Неверно!")</f>
        <v/>
      </c>
      <c r="B19" s="320" t="s">
        <v>1555</v>
      </c>
      <c r="C19" s="278" t="s">
        <v>1934</v>
      </c>
      <c r="D19" s="278" t="s">
        <v>1543</v>
      </c>
      <c r="E19" s="278" t="str">
        <f>CONCATENATE(SUM('Раздел 3'!AD219:AD219),"=",0)</f>
        <v>0=0</v>
      </c>
      <c r="F19" s="278"/>
      <c r="G19" s="81"/>
    </row>
    <row r="20" spans="1:7" s="390" customFormat="1" ht="31.5" x14ac:dyDescent="0.2">
      <c r="A20" s="311" t="str">
        <f>IF((SUM('Раздел 3'!AE219:AE219)=0),"","Неверно!")</f>
        <v/>
      </c>
      <c r="B20" s="320" t="s">
        <v>1555</v>
      </c>
      <c r="C20" s="278" t="s">
        <v>1935</v>
      </c>
      <c r="D20" s="278" t="s">
        <v>1543</v>
      </c>
      <c r="E20" s="278" t="str">
        <f>CONCATENATE(SUM('Раздел 3'!AE219:AE219),"=",0)</f>
        <v>0=0</v>
      </c>
      <c r="F20" s="278"/>
      <c r="G20" s="81"/>
    </row>
    <row r="21" spans="1:7" s="390" customFormat="1" ht="31.5" x14ac:dyDescent="0.2">
      <c r="A21" s="311" t="str">
        <f>IF((SUM('Раздел 3'!AF219:AF219)=0),"","Неверно!")</f>
        <v/>
      </c>
      <c r="B21" s="320" t="s">
        <v>1555</v>
      </c>
      <c r="C21" s="278" t="s">
        <v>1936</v>
      </c>
      <c r="D21" s="278" t="s">
        <v>1543</v>
      </c>
      <c r="E21" s="278" t="str">
        <f>CONCATENATE(SUM('Раздел 3'!AF219:AF219),"=",0)</f>
        <v>0=0</v>
      </c>
      <c r="F21" s="278"/>
      <c r="G21" s="81"/>
    </row>
    <row r="22" spans="1:7" s="390" customFormat="1" ht="31.5" x14ac:dyDescent="0.2">
      <c r="A22" s="311" t="str">
        <f>IF((SUM('Раздел 3'!AG219:AG219)=0),"","Неверно!")</f>
        <v/>
      </c>
      <c r="B22" s="320" t="s">
        <v>1555</v>
      </c>
      <c r="C22" s="278" t="s">
        <v>1937</v>
      </c>
      <c r="D22" s="278" t="s">
        <v>1543</v>
      </c>
      <c r="E22" s="278" t="str">
        <f>CONCATENATE(SUM('Раздел 3'!AG219:AG219),"=",0)</f>
        <v>0=0</v>
      </c>
      <c r="F22" s="278"/>
      <c r="G22" s="81"/>
    </row>
    <row r="23" spans="1:7" s="390" customFormat="1" ht="31.5" x14ac:dyDescent="0.2">
      <c r="A23" s="311" t="str">
        <f>IF((SUM('Раздел 3'!AH219:AH219)=0),"","Неверно!")</f>
        <v/>
      </c>
      <c r="B23" s="320" t="s">
        <v>1555</v>
      </c>
      <c r="C23" s="278" t="s">
        <v>1938</v>
      </c>
      <c r="D23" s="278" t="s">
        <v>1543</v>
      </c>
      <c r="E23" s="278" t="str">
        <f>CONCATENATE(SUM('Раздел 3'!AH219:AH219),"=",0)</f>
        <v>0=0</v>
      </c>
      <c r="F23" s="278"/>
      <c r="G23" s="81"/>
    </row>
    <row r="24" spans="1:7" s="390" customFormat="1" ht="31.5" x14ac:dyDescent="0.2">
      <c r="A24" s="311" t="str">
        <f>IF((SUM('Раздел 3'!H219:H219)=0),"","Неверно!")</f>
        <v/>
      </c>
      <c r="B24" s="320" t="s">
        <v>1555</v>
      </c>
      <c r="C24" s="278" t="s">
        <v>1939</v>
      </c>
      <c r="D24" s="278" t="s">
        <v>1543</v>
      </c>
      <c r="E24" s="278" t="str">
        <f>CONCATENATE(SUM('Раздел 3'!H219:H219),"=",0)</f>
        <v>0=0</v>
      </c>
      <c r="F24" s="278"/>
      <c r="G24" s="81"/>
    </row>
    <row r="25" spans="1:7" s="390" customFormat="1" ht="31.5" x14ac:dyDescent="0.2">
      <c r="A25" s="311" t="str">
        <f>IF((SUM('Раздел 3'!AI219:AI219)=0),"","Неверно!")</f>
        <v/>
      </c>
      <c r="B25" s="320" t="s">
        <v>1555</v>
      </c>
      <c r="C25" s="278" t="s">
        <v>1940</v>
      </c>
      <c r="D25" s="278" t="s">
        <v>1543</v>
      </c>
      <c r="E25" s="278" t="str">
        <f>CONCATENATE(SUM('Раздел 3'!AI219:AI219),"=",0)</f>
        <v>0=0</v>
      </c>
      <c r="F25" s="278"/>
      <c r="G25" s="81"/>
    </row>
    <row r="26" spans="1:7" s="390" customFormat="1" ht="31.5" x14ac:dyDescent="0.2">
      <c r="A26" s="311" t="str">
        <f>IF((SUM('Раздел 3'!AJ219:AJ219)=0),"","Неверно!")</f>
        <v/>
      </c>
      <c r="B26" s="320" t="s">
        <v>1555</v>
      </c>
      <c r="C26" s="278" t="s">
        <v>1941</v>
      </c>
      <c r="D26" s="278" t="s">
        <v>1543</v>
      </c>
      <c r="E26" s="278" t="str">
        <f>CONCATENATE(SUM('Раздел 3'!AJ219:AJ219),"=",0)</f>
        <v>0=0</v>
      </c>
      <c r="F26" s="278"/>
      <c r="G26" s="81"/>
    </row>
    <row r="27" spans="1:7" s="390" customFormat="1" ht="31.5" x14ac:dyDescent="0.2">
      <c r="A27" s="311" t="str">
        <f>IF((SUM('Раздел 3'!AK219:AK219)=0),"","Неверно!")</f>
        <v/>
      </c>
      <c r="B27" s="320" t="s">
        <v>1555</v>
      </c>
      <c r="C27" s="278" t="s">
        <v>1942</v>
      </c>
      <c r="D27" s="278" t="s">
        <v>1543</v>
      </c>
      <c r="E27" s="278" t="str">
        <f>CONCATENATE(SUM('Раздел 3'!AK219:AK219),"=",0)</f>
        <v>0=0</v>
      </c>
      <c r="F27" s="278"/>
      <c r="G27" s="81"/>
    </row>
    <row r="28" spans="1:7" s="390" customFormat="1" ht="31.5" x14ac:dyDescent="0.2">
      <c r="A28" s="311" t="str">
        <f>IF((SUM('Раздел 3'!AL219:AL219)=0),"","Неверно!")</f>
        <v/>
      </c>
      <c r="B28" s="320" t="s">
        <v>1555</v>
      </c>
      <c r="C28" s="278" t="s">
        <v>1943</v>
      </c>
      <c r="D28" s="278" t="s">
        <v>1543</v>
      </c>
      <c r="E28" s="278" t="str">
        <f>CONCATENATE(SUM('Раздел 3'!AL219:AL219),"=",0)</f>
        <v>0=0</v>
      </c>
      <c r="F28" s="278"/>
      <c r="G28" s="81"/>
    </row>
    <row r="29" spans="1:7" s="390" customFormat="1" ht="31.5" x14ac:dyDescent="0.2">
      <c r="A29" s="311" t="str">
        <f>IF((SUM('Раздел 3'!I219:I219)=0),"","Неверно!")</f>
        <v/>
      </c>
      <c r="B29" s="320" t="s">
        <v>1555</v>
      </c>
      <c r="C29" s="278" t="s">
        <v>1944</v>
      </c>
      <c r="D29" s="278" t="s">
        <v>1543</v>
      </c>
      <c r="E29" s="278" t="str">
        <f>CONCATENATE(SUM('Раздел 3'!I219:I219),"=",0)</f>
        <v>0=0</v>
      </c>
      <c r="F29" s="278"/>
      <c r="G29" s="81"/>
    </row>
    <row r="30" spans="1:7" s="390" customFormat="1" ht="31.5" x14ac:dyDescent="0.2">
      <c r="A30" s="311" t="str">
        <f>IF((SUM('Раздел 3'!J219:J219)=0),"","Неверно!")</f>
        <v/>
      </c>
      <c r="B30" s="320" t="s">
        <v>1555</v>
      </c>
      <c r="C30" s="278" t="s">
        <v>1945</v>
      </c>
      <c r="D30" s="278" t="s">
        <v>1543</v>
      </c>
      <c r="E30" s="278" t="str">
        <f>CONCATENATE(SUM('Раздел 3'!J219:J219),"=",0)</f>
        <v>0=0</v>
      </c>
      <c r="F30" s="278"/>
      <c r="G30" s="81"/>
    </row>
    <row r="31" spans="1:7" s="390" customFormat="1" ht="31.5" x14ac:dyDescent="0.2">
      <c r="A31" s="311" t="str">
        <f>IF((SUM('Раздел 3'!K219:K219)=0),"","Неверно!")</f>
        <v/>
      </c>
      <c r="B31" s="320" t="s">
        <v>1555</v>
      </c>
      <c r="C31" s="278" t="s">
        <v>1946</v>
      </c>
      <c r="D31" s="278" t="s">
        <v>1543</v>
      </c>
      <c r="E31" s="278" t="str">
        <f>CONCATENATE(SUM('Раздел 3'!K219:K219),"=",0)</f>
        <v>0=0</v>
      </c>
      <c r="F31" s="278"/>
      <c r="G31" s="81"/>
    </row>
    <row r="32" spans="1:7" s="390" customFormat="1" ht="31.5" x14ac:dyDescent="0.2">
      <c r="A32" s="311" t="str">
        <f>IF((SUM('Раздел 3'!L219:L219)=0),"","Неверно!")</f>
        <v/>
      </c>
      <c r="B32" s="320" t="s">
        <v>1555</v>
      </c>
      <c r="C32" s="278" t="s">
        <v>1947</v>
      </c>
      <c r="D32" s="278" t="s">
        <v>1543</v>
      </c>
      <c r="E32" s="278" t="str">
        <f>CONCATENATE(SUM('Раздел 3'!L219:L219),"=",0)</f>
        <v>0=0</v>
      </c>
      <c r="F32" s="278"/>
      <c r="G32" s="81"/>
    </row>
    <row r="33" spans="1:7" s="390" customFormat="1" ht="31.5" x14ac:dyDescent="0.2">
      <c r="A33" s="311" t="str">
        <f>IF((SUM('Раздел 3'!M219:M219)=0),"","Неверно!")</f>
        <v/>
      </c>
      <c r="B33" s="320" t="s">
        <v>1555</v>
      </c>
      <c r="C33" s="278" t="s">
        <v>1948</v>
      </c>
      <c r="D33" s="278" t="s">
        <v>1543</v>
      </c>
      <c r="E33" s="278" t="str">
        <f>CONCATENATE(SUM('Раздел 3'!M219:M219),"=",0)</f>
        <v>0=0</v>
      </c>
      <c r="F33" s="278"/>
      <c r="G33" s="81"/>
    </row>
    <row r="34" spans="1:7" s="390" customFormat="1" ht="31.5" x14ac:dyDescent="0.2">
      <c r="A34" s="311" t="str">
        <f>IF((SUM('Раздел 3'!N219:N219)=0),"","Неверно!")</f>
        <v/>
      </c>
      <c r="B34" s="320" t="s">
        <v>1555</v>
      </c>
      <c r="C34" s="278" t="s">
        <v>1949</v>
      </c>
      <c r="D34" s="278" t="s">
        <v>1543</v>
      </c>
      <c r="E34" s="278" t="str">
        <f>CONCATENATE(SUM('Раздел 3'!N219:N219),"=",0)</f>
        <v>0=0</v>
      </c>
      <c r="F34" s="278"/>
      <c r="G34" s="81"/>
    </row>
    <row r="35" spans="1:7" s="390" customFormat="1" ht="31.5" x14ac:dyDescent="0.2">
      <c r="A35" s="311" t="str">
        <f>IF((SUM('Раздел 1'!G25:H25)=0),"","Неверно!")</f>
        <v/>
      </c>
      <c r="B35" s="320" t="s">
        <v>1556</v>
      </c>
      <c r="C35" s="278" t="s">
        <v>1950</v>
      </c>
      <c r="D35" s="278" t="s">
        <v>1544</v>
      </c>
      <c r="E35" s="278" t="str">
        <f>CONCATENATE(SUM('Раздел 1'!G25:H25),"=",0)</f>
        <v>0=0</v>
      </c>
      <c r="F35" s="278"/>
      <c r="G35" s="81"/>
    </row>
    <row r="36" spans="1:7" s="390" customFormat="1" ht="31.5" x14ac:dyDescent="0.2">
      <c r="A36" s="311" t="str">
        <f>IF((SUM('Раздел 1'!G26:H26)=0),"","Неверно!")</f>
        <v/>
      </c>
      <c r="B36" s="320" t="s">
        <v>1556</v>
      </c>
      <c r="C36" s="278" t="s">
        <v>1951</v>
      </c>
      <c r="D36" s="278" t="s">
        <v>1544</v>
      </c>
      <c r="E36" s="278" t="str">
        <f>CONCATENATE(SUM('Раздел 1'!G26:H26),"=",0)</f>
        <v>0=0</v>
      </c>
      <c r="F36" s="278"/>
      <c r="G36" s="81"/>
    </row>
    <row r="37" spans="1:7" s="390" customFormat="1" ht="31.5" x14ac:dyDescent="0.2">
      <c r="A37" s="311" t="str">
        <f>IF((SUM('Раздел 3'!K131:T131)+SUM('Раздел 3'!Y131:AJ131)=0),"","Неверно!")</f>
        <v/>
      </c>
      <c r="B37" s="320" t="s">
        <v>1557</v>
      </c>
      <c r="C37" s="278" t="s">
        <v>1952</v>
      </c>
      <c r="D37" s="278" t="s">
        <v>1453</v>
      </c>
      <c r="E37" s="278" t="str">
        <f>CONCATENATE(SUM('Раздел 3'!K131:T131),"+",SUM('Раздел 3'!Y131:AJ131),"=",0)</f>
        <v>0+0=0</v>
      </c>
      <c r="F37" s="278" t="s">
        <v>1953</v>
      </c>
      <c r="G37" s="81"/>
    </row>
    <row r="38" spans="1:7" s="390" customFormat="1" ht="31.5" x14ac:dyDescent="0.2">
      <c r="A38" s="311" t="str">
        <f>IF((SUM('Раздел 3'!K132:T132)+SUM('Раздел 3'!Y132:AJ132)=0),"","Неверно!")</f>
        <v/>
      </c>
      <c r="B38" s="320" t="s">
        <v>1557</v>
      </c>
      <c r="C38" s="278" t="s">
        <v>1954</v>
      </c>
      <c r="D38" s="278" t="s">
        <v>1453</v>
      </c>
      <c r="E38" s="278" t="str">
        <f>CONCATENATE(SUM('Раздел 3'!K132:T132),"+",SUM('Раздел 3'!Y132:AJ132),"=",0)</f>
        <v>0+0=0</v>
      </c>
      <c r="F38" s="278" t="s">
        <v>1953</v>
      </c>
      <c r="G38" s="81"/>
    </row>
    <row r="39" spans="1:7" s="390" customFormat="1" ht="31.5" x14ac:dyDescent="0.2">
      <c r="A39" s="311" t="str">
        <f>IF((SUM('Раздел 3'!K133:T133)+SUM('Раздел 3'!Y133:AJ133)=0),"","Неверно!")</f>
        <v/>
      </c>
      <c r="B39" s="320" t="s">
        <v>1557</v>
      </c>
      <c r="C39" s="278" t="s">
        <v>1955</v>
      </c>
      <c r="D39" s="278" t="s">
        <v>1453</v>
      </c>
      <c r="E39" s="278" t="str">
        <f>CONCATENATE(SUM('Раздел 3'!K133:T133),"+",SUM('Раздел 3'!Y133:AJ133),"=",0)</f>
        <v>0+0=0</v>
      </c>
      <c r="F39" s="278" t="s">
        <v>1953</v>
      </c>
      <c r="G39" s="81"/>
    </row>
    <row r="40" spans="1:7" s="390" customFormat="1" ht="31.5" x14ac:dyDescent="0.2">
      <c r="A40" s="311" t="str">
        <f>IF((SUM('Раздел 3'!K134:T134)+SUM('Раздел 3'!Y134:AJ134)=0),"","Неверно!")</f>
        <v/>
      </c>
      <c r="B40" s="320" t="s">
        <v>1557</v>
      </c>
      <c r="C40" s="278" t="s">
        <v>1956</v>
      </c>
      <c r="D40" s="278" t="s">
        <v>1453</v>
      </c>
      <c r="E40" s="278" t="str">
        <f>CONCATENATE(SUM('Раздел 3'!K134:T134),"+",SUM('Раздел 3'!Y134:AJ134),"=",0)</f>
        <v>0+0=0</v>
      </c>
      <c r="F40" s="278" t="s">
        <v>1953</v>
      </c>
      <c r="G40" s="81"/>
    </row>
    <row r="41" spans="1:7" s="390" customFormat="1" ht="31.5" x14ac:dyDescent="0.2">
      <c r="A41" s="311" t="str">
        <f>IF((SUM('Раздел 3'!K135:T135)+SUM('Раздел 3'!Y135:AJ135)=0),"","Неверно!")</f>
        <v/>
      </c>
      <c r="B41" s="320" t="s">
        <v>1557</v>
      </c>
      <c r="C41" s="278" t="s">
        <v>1957</v>
      </c>
      <c r="D41" s="278" t="s">
        <v>1453</v>
      </c>
      <c r="E41" s="278" t="str">
        <f>CONCATENATE(SUM('Раздел 3'!K135:T135),"+",SUM('Раздел 3'!Y135:AJ135),"=",0)</f>
        <v>0+0=0</v>
      </c>
      <c r="F41" s="278" t="s">
        <v>1953</v>
      </c>
      <c r="G41" s="81"/>
    </row>
    <row r="42" spans="1:7" s="390" customFormat="1" ht="31.5" x14ac:dyDescent="0.2">
      <c r="A42" s="311" t="str">
        <f>IF((SUM('Раздел 3'!K136:T136)+SUM('Раздел 3'!Y136:AJ136)=0),"","Неверно!")</f>
        <v/>
      </c>
      <c r="B42" s="320" t="s">
        <v>1557</v>
      </c>
      <c r="C42" s="278" t="s">
        <v>1958</v>
      </c>
      <c r="D42" s="278" t="s">
        <v>1453</v>
      </c>
      <c r="E42" s="278" t="str">
        <f>CONCATENATE(SUM('Раздел 3'!K136:T136),"+",SUM('Раздел 3'!Y136:AJ136),"=",0)</f>
        <v>0+0=0</v>
      </c>
      <c r="F42" s="278" t="s">
        <v>1953</v>
      </c>
      <c r="G42" s="81"/>
    </row>
    <row r="43" spans="1:7" s="390" customFormat="1" ht="31.5" x14ac:dyDescent="0.2">
      <c r="A43" s="311" t="str">
        <f>IF((SUM('Раздел 3'!K137:T137)+SUM('Раздел 3'!Y137:AJ137)=0),"","Неверно!")</f>
        <v/>
      </c>
      <c r="B43" s="320" t="s">
        <v>1557</v>
      </c>
      <c r="C43" s="278" t="s">
        <v>1959</v>
      </c>
      <c r="D43" s="278" t="s">
        <v>1453</v>
      </c>
      <c r="E43" s="278" t="str">
        <f>CONCATENATE(SUM('Раздел 3'!K137:T137),"+",SUM('Раздел 3'!Y137:AJ137),"=",0)</f>
        <v>0+0=0</v>
      </c>
      <c r="F43" s="278" t="s">
        <v>1953</v>
      </c>
      <c r="G43" s="81"/>
    </row>
    <row r="44" spans="1:7" s="390" customFormat="1" ht="31.5" x14ac:dyDescent="0.2">
      <c r="A44" s="311" t="str">
        <f>IF((SUM('Раздел 3'!K138:T138)+SUM('Раздел 3'!Y138:AJ138)=0),"","Неверно!")</f>
        <v/>
      </c>
      <c r="B44" s="320" t="s">
        <v>1557</v>
      </c>
      <c r="C44" s="278" t="s">
        <v>1960</v>
      </c>
      <c r="D44" s="278" t="s">
        <v>1453</v>
      </c>
      <c r="E44" s="278" t="str">
        <f>CONCATENATE(SUM('Раздел 3'!K138:T138),"+",SUM('Раздел 3'!Y138:AJ138),"=",0)</f>
        <v>0+0=0</v>
      </c>
      <c r="F44" s="278" t="s">
        <v>1953</v>
      </c>
      <c r="G44" s="81"/>
    </row>
    <row r="45" spans="1:7" s="390" customFormat="1" ht="31.5" x14ac:dyDescent="0.2">
      <c r="A45" s="311" t="str">
        <f>IF((SUM('Раздел 3'!K139:T139)+SUM('Раздел 3'!Y139:AJ139)=0),"","Неверно!")</f>
        <v/>
      </c>
      <c r="B45" s="320" t="s">
        <v>1557</v>
      </c>
      <c r="C45" s="278" t="s">
        <v>1961</v>
      </c>
      <c r="D45" s="278" t="s">
        <v>1453</v>
      </c>
      <c r="E45" s="278" t="str">
        <f>CONCATENATE(SUM('Раздел 3'!K139:T139),"+",SUM('Раздел 3'!Y139:AJ139),"=",0)</f>
        <v>0+0=0</v>
      </c>
      <c r="F45" s="278" t="s">
        <v>1953</v>
      </c>
      <c r="G45" s="81"/>
    </row>
    <row r="46" spans="1:7" s="390" customFormat="1" ht="31.5" x14ac:dyDescent="0.2">
      <c r="A46" s="311" t="str">
        <f>IF((SUM('Раздел 3'!K140:T140)+SUM('Раздел 3'!Y140:AJ140)=0),"","Неверно!")</f>
        <v/>
      </c>
      <c r="B46" s="320" t="s">
        <v>1557</v>
      </c>
      <c r="C46" s="278" t="s">
        <v>1962</v>
      </c>
      <c r="D46" s="278" t="s">
        <v>1453</v>
      </c>
      <c r="E46" s="278" t="str">
        <f>CONCATENATE(SUM('Раздел 3'!K140:T140),"+",SUM('Раздел 3'!Y140:AJ140),"=",0)</f>
        <v>0+0=0</v>
      </c>
      <c r="F46" s="278" t="s">
        <v>1953</v>
      </c>
      <c r="G46" s="81"/>
    </row>
    <row r="47" spans="1:7" s="390" customFormat="1" ht="31.5" x14ac:dyDescent="0.2">
      <c r="A47" s="311" t="str">
        <f>IF((SUM('Раздел 3'!K141:T141)+SUM('Раздел 3'!Y141:AJ141)=0),"","Неверно!")</f>
        <v/>
      </c>
      <c r="B47" s="320" t="s">
        <v>1557</v>
      </c>
      <c r="C47" s="278" t="s">
        <v>1963</v>
      </c>
      <c r="D47" s="278" t="s">
        <v>1453</v>
      </c>
      <c r="E47" s="278" t="str">
        <f>CONCATENATE(SUM('Раздел 3'!K141:T141),"+",SUM('Раздел 3'!Y141:AJ141),"=",0)</f>
        <v>0+0=0</v>
      </c>
      <c r="F47" s="278" t="s">
        <v>1953</v>
      </c>
      <c r="G47" s="81"/>
    </row>
    <row r="48" spans="1:7" s="390" customFormat="1" ht="31.5" x14ac:dyDescent="0.2">
      <c r="A48" s="311" t="str">
        <f>IF((SUM('Раздел 3'!K142:T142)+SUM('Раздел 3'!Y142:AJ142)=0),"","Неверно!")</f>
        <v/>
      </c>
      <c r="B48" s="320" t="s">
        <v>1557</v>
      </c>
      <c r="C48" s="278" t="s">
        <v>1964</v>
      </c>
      <c r="D48" s="278" t="s">
        <v>1453</v>
      </c>
      <c r="E48" s="278" t="str">
        <f>CONCATENATE(SUM('Раздел 3'!K142:T142),"+",SUM('Раздел 3'!Y142:AJ142),"=",0)</f>
        <v>0+0=0</v>
      </c>
      <c r="F48" s="278" t="s">
        <v>1953</v>
      </c>
      <c r="G48" s="81"/>
    </row>
    <row r="49" spans="1:7" s="390" customFormat="1" ht="31.5" x14ac:dyDescent="0.2">
      <c r="A49" s="311" t="str">
        <f>IF((SUM('Раздел 3'!K143:T143)+SUM('Раздел 3'!Y143:AJ143)=0),"","Неверно!")</f>
        <v/>
      </c>
      <c r="B49" s="320" t="s">
        <v>1557</v>
      </c>
      <c r="C49" s="278" t="s">
        <v>1965</v>
      </c>
      <c r="D49" s="278" t="s">
        <v>1453</v>
      </c>
      <c r="E49" s="278" t="str">
        <f>CONCATENATE(SUM('Раздел 3'!K143:T143),"+",SUM('Раздел 3'!Y143:AJ143),"=",0)</f>
        <v>0+0=0</v>
      </c>
      <c r="F49" s="278" t="s">
        <v>1953</v>
      </c>
      <c r="G49" s="81"/>
    </row>
    <row r="50" spans="1:7" s="390" customFormat="1" ht="31.5" x14ac:dyDescent="0.2">
      <c r="A50" s="311" t="str">
        <f>IF((SUM('Раздел 3'!K144:T144)+SUM('Раздел 3'!Y144:AJ144)=0),"","Неверно!")</f>
        <v/>
      </c>
      <c r="B50" s="320" t="s">
        <v>1557</v>
      </c>
      <c r="C50" s="278" t="s">
        <v>1966</v>
      </c>
      <c r="D50" s="278" t="s">
        <v>1453</v>
      </c>
      <c r="E50" s="278" t="str">
        <f>CONCATENATE(SUM('Раздел 3'!K144:T144),"+",SUM('Раздел 3'!Y144:AJ144),"=",0)</f>
        <v>0+0=0</v>
      </c>
      <c r="F50" s="278" t="s">
        <v>1953</v>
      </c>
      <c r="G50" s="81"/>
    </row>
    <row r="51" spans="1:7" s="390" customFormat="1" ht="31.5" x14ac:dyDescent="0.2">
      <c r="A51" s="311" t="str">
        <f>IF((SUM('Раздел 3'!K145:T145)+SUM('Раздел 3'!Y145:AJ145)=0),"","Неверно!")</f>
        <v/>
      </c>
      <c r="B51" s="320" t="s">
        <v>1557</v>
      </c>
      <c r="C51" s="278" t="s">
        <v>1967</v>
      </c>
      <c r="D51" s="278" t="s">
        <v>1453</v>
      </c>
      <c r="E51" s="278" t="str">
        <f>CONCATENATE(SUM('Раздел 3'!K145:T145),"+",SUM('Раздел 3'!Y145:AJ145),"=",0)</f>
        <v>0+0=0</v>
      </c>
      <c r="F51" s="278" t="s">
        <v>1953</v>
      </c>
      <c r="G51" s="81"/>
    </row>
    <row r="52" spans="1:7" s="390" customFormat="1" ht="31.5" x14ac:dyDescent="0.2">
      <c r="A52" s="311" t="str">
        <f>IF((SUM('Раздел 3'!K146:T146)+SUM('Раздел 3'!Y146:AJ146)=0),"","Неверно!")</f>
        <v/>
      </c>
      <c r="B52" s="320" t="s">
        <v>1557</v>
      </c>
      <c r="C52" s="278" t="s">
        <v>1968</v>
      </c>
      <c r="D52" s="278" t="s">
        <v>1453</v>
      </c>
      <c r="E52" s="278" t="str">
        <f>CONCATENATE(SUM('Раздел 3'!K146:T146),"+",SUM('Раздел 3'!Y146:AJ146),"=",0)</f>
        <v>0+0=0</v>
      </c>
      <c r="F52" s="278" t="s">
        <v>1953</v>
      </c>
      <c r="G52" s="81"/>
    </row>
    <row r="53" spans="1:7" s="390" customFormat="1" ht="31.5" x14ac:dyDescent="0.2">
      <c r="A53" s="311" t="str">
        <f>IF((SUM('Раздел 3'!K147:T147)+SUM('Раздел 3'!Y147:AJ147)=0),"","Неверно!")</f>
        <v/>
      </c>
      <c r="B53" s="320" t="s">
        <v>1557</v>
      </c>
      <c r="C53" s="278" t="s">
        <v>1969</v>
      </c>
      <c r="D53" s="278" t="s">
        <v>1453</v>
      </c>
      <c r="E53" s="278" t="str">
        <f>CONCATENATE(SUM('Раздел 3'!K147:T147),"+",SUM('Раздел 3'!Y147:AJ147),"=",0)</f>
        <v>0+0=0</v>
      </c>
      <c r="F53" s="278" t="s">
        <v>1953</v>
      </c>
      <c r="G53" s="81"/>
    </row>
    <row r="54" spans="1:7" s="390" customFormat="1" ht="31.5" x14ac:dyDescent="0.2">
      <c r="A54" s="311" t="str">
        <f>IF((SUM('Раздел 3'!K148:T148)+SUM('Раздел 3'!Y148:AJ148)=0),"","Неверно!")</f>
        <v/>
      </c>
      <c r="B54" s="320" t="s">
        <v>1557</v>
      </c>
      <c r="C54" s="278" t="s">
        <v>1970</v>
      </c>
      <c r="D54" s="278" t="s">
        <v>1453</v>
      </c>
      <c r="E54" s="278" t="str">
        <f>CONCATENATE(SUM('Раздел 3'!K148:T148),"+",SUM('Раздел 3'!Y148:AJ148),"=",0)</f>
        <v>0+0=0</v>
      </c>
      <c r="F54" s="278" t="s">
        <v>1953</v>
      </c>
      <c r="G54" s="81"/>
    </row>
    <row r="55" spans="1:7" s="390" customFormat="1" ht="31.5" x14ac:dyDescent="0.2">
      <c r="A55" s="311" t="str">
        <f>IF((SUM('Раздел 3'!K149:T149)+SUM('Раздел 3'!Y149:AJ149)=0),"","Неверно!")</f>
        <v/>
      </c>
      <c r="B55" s="320" t="s">
        <v>1557</v>
      </c>
      <c r="C55" s="278" t="s">
        <v>1971</v>
      </c>
      <c r="D55" s="278" t="s">
        <v>1453</v>
      </c>
      <c r="E55" s="278" t="str">
        <f>CONCATENATE(SUM('Раздел 3'!K149:T149),"+",SUM('Раздел 3'!Y149:AJ149),"=",0)</f>
        <v>0+0=0</v>
      </c>
      <c r="F55" s="278" t="s">
        <v>1953</v>
      </c>
      <c r="G55" s="81"/>
    </row>
    <row r="56" spans="1:7" s="390" customFormat="1" ht="31.5" x14ac:dyDescent="0.2">
      <c r="A56" s="311" t="str">
        <f>IF((SUM('Раздел 3'!K150:T150)+SUM('Раздел 3'!Y150:AJ150)=0),"","Неверно!")</f>
        <v/>
      </c>
      <c r="B56" s="320" t="s">
        <v>1557</v>
      </c>
      <c r="C56" s="278" t="s">
        <v>1972</v>
      </c>
      <c r="D56" s="278" t="s">
        <v>1453</v>
      </c>
      <c r="E56" s="278" t="str">
        <f>CONCATENATE(SUM('Раздел 3'!K150:T150),"+",SUM('Раздел 3'!Y150:AJ150),"=",0)</f>
        <v>0+0=0</v>
      </c>
      <c r="F56" s="278" t="s">
        <v>1953</v>
      </c>
      <c r="G56" s="81"/>
    </row>
    <row r="57" spans="1:7" s="390" customFormat="1" ht="31.5" x14ac:dyDescent="0.2">
      <c r="A57" s="311" t="str">
        <f>IF((SUM('Раздел 3'!K151:T151)+SUM('Раздел 3'!Y151:AJ151)=0),"","Неверно!")</f>
        <v/>
      </c>
      <c r="B57" s="320" t="s">
        <v>1557</v>
      </c>
      <c r="C57" s="278" t="s">
        <v>1973</v>
      </c>
      <c r="D57" s="278" t="s">
        <v>1453</v>
      </c>
      <c r="E57" s="278" t="str">
        <f>CONCATENATE(SUM('Раздел 3'!K151:T151),"+",SUM('Раздел 3'!Y151:AJ151),"=",0)</f>
        <v>0+0=0</v>
      </c>
      <c r="F57" s="278" t="s">
        <v>1953</v>
      </c>
      <c r="G57" s="81"/>
    </row>
    <row r="58" spans="1:7" s="390" customFormat="1" ht="31.5" x14ac:dyDescent="0.2">
      <c r="A58" s="311" t="str">
        <f>IF((SUM('Раздел 3'!K152:T152)+SUM('Раздел 3'!Y152:AJ152)=0),"","Неверно!")</f>
        <v/>
      </c>
      <c r="B58" s="320" t="s">
        <v>1557</v>
      </c>
      <c r="C58" s="278" t="s">
        <v>1974</v>
      </c>
      <c r="D58" s="278" t="s">
        <v>1453</v>
      </c>
      <c r="E58" s="278" t="str">
        <f>CONCATENATE(SUM('Раздел 3'!K152:T152),"+",SUM('Раздел 3'!Y152:AJ152),"=",0)</f>
        <v>0+0=0</v>
      </c>
      <c r="F58" s="278" t="s">
        <v>1953</v>
      </c>
      <c r="G58" s="81"/>
    </row>
    <row r="59" spans="1:7" s="390" customFormat="1" ht="31.5" x14ac:dyDescent="0.2">
      <c r="A59" s="311" t="str">
        <f>IF((SUM('Раздел 3'!K153:T153)+SUM('Раздел 3'!Y153:AJ153)=0),"","Неверно!")</f>
        <v/>
      </c>
      <c r="B59" s="320" t="s">
        <v>1557</v>
      </c>
      <c r="C59" s="278" t="s">
        <v>1975</v>
      </c>
      <c r="D59" s="278" t="s">
        <v>1453</v>
      </c>
      <c r="E59" s="278" t="str">
        <f>CONCATENATE(SUM('Раздел 3'!K153:T153),"+",SUM('Раздел 3'!Y153:AJ153),"=",0)</f>
        <v>0+0=0</v>
      </c>
      <c r="F59" s="278" t="s">
        <v>1953</v>
      </c>
      <c r="G59" s="81"/>
    </row>
    <row r="60" spans="1:7" s="390" customFormat="1" ht="31.5" x14ac:dyDescent="0.2">
      <c r="A60" s="311" t="str">
        <f>IF((SUM('Раздел 3'!L11:L11)=SUM('Раздел 3'!M11:M11)+SUM('Раздел 3'!Q11:Q11)),"","Неверно!")</f>
        <v/>
      </c>
      <c r="B60" s="320" t="s">
        <v>1558</v>
      </c>
      <c r="C60" s="278" t="s">
        <v>1976</v>
      </c>
      <c r="D60" s="278" t="s">
        <v>1977</v>
      </c>
      <c r="E60" s="278" t="str">
        <f>CONCATENATE(SUM('Раздел 3'!L11:L11),"=",SUM('Раздел 3'!M11:M11),"+",SUM('Раздел 3'!Q11:Q11))</f>
        <v>74=59+15</v>
      </c>
      <c r="F60" s="278" t="s">
        <v>1978</v>
      </c>
      <c r="G60" s="81"/>
    </row>
    <row r="61" spans="1:7" s="390" customFormat="1" ht="31.5" x14ac:dyDescent="0.2">
      <c r="A61" s="311" t="str">
        <f>IF((SUM('Раздел 3'!L20:L20)=SUM('Раздел 3'!M20:M20)+SUM('Раздел 3'!Q20:Q20)),"","Неверно!")</f>
        <v/>
      </c>
      <c r="B61" s="320" t="s">
        <v>1558</v>
      </c>
      <c r="C61" s="278" t="s">
        <v>1979</v>
      </c>
      <c r="D61" s="278" t="s">
        <v>1977</v>
      </c>
      <c r="E61" s="278" t="str">
        <f>CONCATENATE(SUM('Раздел 3'!L20:L20),"=",SUM('Раздел 3'!M20:M20),"+",SUM('Раздел 3'!Q20:Q20))</f>
        <v>0=0+0</v>
      </c>
      <c r="F61" s="278" t="s">
        <v>1978</v>
      </c>
      <c r="G61" s="81"/>
    </row>
    <row r="62" spans="1:7" s="390" customFormat="1" ht="31.5" x14ac:dyDescent="0.2">
      <c r="A62" s="311" t="str">
        <f>IF((SUM('Раздел 3'!L110:L110)=SUM('Раздел 3'!M110:M110)+SUM('Раздел 3'!Q110:Q110)),"","Неверно!")</f>
        <v/>
      </c>
      <c r="B62" s="320" t="s">
        <v>1558</v>
      </c>
      <c r="C62" s="278" t="s">
        <v>1980</v>
      </c>
      <c r="D62" s="278" t="s">
        <v>1977</v>
      </c>
      <c r="E62" s="278" t="str">
        <f>CONCATENATE(SUM('Раздел 3'!L110:L110),"=",SUM('Раздел 3'!M110:M110),"+",SUM('Раздел 3'!Q110:Q110))</f>
        <v>0=0+0</v>
      </c>
      <c r="F62" s="278" t="s">
        <v>1978</v>
      </c>
      <c r="G62" s="81"/>
    </row>
    <row r="63" spans="1:7" s="390" customFormat="1" ht="31.5" x14ac:dyDescent="0.2">
      <c r="A63" s="311" t="str">
        <f>IF((SUM('Раздел 3'!L111:L111)=SUM('Раздел 3'!M111:M111)+SUM('Раздел 3'!Q111:Q111)),"","Неверно!")</f>
        <v/>
      </c>
      <c r="B63" s="320" t="s">
        <v>1558</v>
      </c>
      <c r="C63" s="278" t="s">
        <v>1981</v>
      </c>
      <c r="D63" s="278" t="s">
        <v>1977</v>
      </c>
      <c r="E63" s="278" t="str">
        <f>CONCATENATE(SUM('Раздел 3'!L111:L111),"=",SUM('Раздел 3'!M111:M111),"+",SUM('Раздел 3'!Q111:Q111))</f>
        <v>0=0+0</v>
      </c>
      <c r="F63" s="278" t="s">
        <v>1978</v>
      </c>
      <c r="G63" s="81"/>
    </row>
    <row r="64" spans="1:7" s="390" customFormat="1" ht="31.5" x14ac:dyDescent="0.2">
      <c r="A64" s="311" t="str">
        <f>IF((SUM('Раздел 3'!L112:L112)=SUM('Раздел 3'!M112:M112)+SUM('Раздел 3'!Q112:Q112)),"","Неверно!")</f>
        <v/>
      </c>
      <c r="B64" s="320" t="s">
        <v>1558</v>
      </c>
      <c r="C64" s="278" t="s">
        <v>1982</v>
      </c>
      <c r="D64" s="278" t="s">
        <v>1977</v>
      </c>
      <c r="E64" s="278" t="str">
        <f>CONCATENATE(SUM('Раздел 3'!L112:L112),"=",SUM('Раздел 3'!M112:M112),"+",SUM('Раздел 3'!Q112:Q112))</f>
        <v>0=0+0</v>
      </c>
      <c r="F64" s="278" t="s">
        <v>1978</v>
      </c>
      <c r="G64" s="81"/>
    </row>
    <row r="65" spans="1:7" s="390" customFormat="1" ht="31.5" x14ac:dyDescent="0.2">
      <c r="A65" s="311" t="str">
        <f>IF((SUM('Раздел 3'!L113:L113)=SUM('Раздел 3'!M113:M113)+SUM('Раздел 3'!Q113:Q113)),"","Неверно!")</f>
        <v/>
      </c>
      <c r="B65" s="320" t="s">
        <v>1558</v>
      </c>
      <c r="C65" s="278" t="s">
        <v>1983</v>
      </c>
      <c r="D65" s="278" t="s">
        <v>1977</v>
      </c>
      <c r="E65" s="278" t="str">
        <f>CONCATENATE(SUM('Раздел 3'!L113:L113),"=",SUM('Раздел 3'!M113:M113),"+",SUM('Раздел 3'!Q113:Q113))</f>
        <v>0=0+0</v>
      </c>
      <c r="F65" s="278" t="s">
        <v>1978</v>
      </c>
      <c r="G65" s="81"/>
    </row>
    <row r="66" spans="1:7" s="390" customFormat="1" ht="31.5" x14ac:dyDescent="0.2">
      <c r="A66" s="311" t="str">
        <f>IF((SUM('Раздел 3'!L114:L114)=SUM('Раздел 3'!M114:M114)+SUM('Раздел 3'!Q114:Q114)),"","Неверно!")</f>
        <v/>
      </c>
      <c r="B66" s="320" t="s">
        <v>1558</v>
      </c>
      <c r="C66" s="278" t="s">
        <v>1984</v>
      </c>
      <c r="D66" s="278" t="s">
        <v>1977</v>
      </c>
      <c r="E66" s="278" t="str">
        <f>CONCATENATE(SUM('Раздел 3'!L114:L114),"=",SUM('Раздел 3'!M114:M114),"+",SUM('Раздел 3'!Q114:Q114))</f>
        <v>0=0+0</v>
      </c>
      <c r="F66" s="278" t="s">
        <v>1978</v>
      </c>
      <c r="G66" s="81"/>
    </row>
    <row r="67" spans="1:7" s="390" customFormat="1" ht="31.5" x14ac:dyDescent="0.2">
      <c r="A67" s="311" t="str">
        <f>IF((SUM('Раздел 3'!L115:L115)=SUM('Раздел 3'!M115:M115)+SUM('Раздел 3'!Q115:Q115)),"","Неверно!")</f>
        <v/>
      </c>
      <c r="B67" s="320" t="s">
        <v>1558</v>
      </c>
      <c r="C67" s="278" t="s">
        <v>1985</v>
      </c>
      <c r="D67" s="278" t="s">
        <v>1977</v>
      </c>
      <c r="E67" s="278" t="str">
        <f>CONCATENATE(SUM('Раздел 3'!L115:L115),"=",SUM('Раздел 3'!M115:M115),"+",SUM('Раздел 3'!Q115:Q115))</f>
        <v>0=0+0</v>
      </c>
      <c r="F67" s="278" t="s">
        <v>1978</v>
      </c>
      <c r="G67" s="81"/>
    </row>
    <row r="68" spans="1:7" s="390" customFormat="1" ht="31.5" x14ac:dyDescent="0.2">
      <c r="A68" s="311" t="str">
        <f>IF((SUM('Раздел 3'!L116:L116)=SUM('Раздел 3'!M116:M116)+SUM('Раздел 3'!Q116:Q116)),"","Неверно!")</f>
        <v/>
      </c>
      <c r="B68" s="320" t="s">
        <v>1558</v>
      </c>
      <c r="C68" s="278" t="s">
        <v>1986</v>
      </c>
      <c r="D68" s="278" t="s">
        <v>1977</v>
      </c>
      <c r="E68" s="278" t="str">
        <f>CONCATENATE(SUM('Раздел 3'!L116:L116),"=",SUM('Раздел 3'!M116:M116),"+",SUM('Раздел 3'!Q116:Q116))</f>
        <v>0=0+0</v>
      </c>
      <c r="F68" s="278" t="s">
        <v>1978</v>
      </c>
      <c r="G68" s="81"/>
    </row>
    <row r="69" spans="1:7" s="390" customFormat="1" ht="31.5" x14ac:dyDescent="0.2">
      <c r="A69" s="311" t="str">
        <f>IF((SUM('Раздел 3'!L117:L117)=SUM('Раздел 3'!M117:M117)+SUM('Раздел 3'!Q117:Q117)),"","Неверно!")</f>
        <v/>
      </c>
      <c r="B69" s="320" t="s">
        <v>1558</v>
      </c>
      <c r="C69" s="278" t="s">
        <v>1987</v>
      </c>
      <c r="D69" s="278" t="s">
        <v>1977</v>
      </c>
      <c r="E69" s="278" t="str">
        <f>CONCATENATE(SUM('Раздел 3'!L117:L117),"=",SUM('Раздел 3'!M117:M117),"+",SUM('Раздел 3'!Q117:Q117))</f>
        <v>0=0+0</v>
      </c>
      <c r="F69" s="278" t="s">
        <v>1978</v>
      </c>
      <c r="G69" s="81"/>
    </row>
    <row r="70" spans="1:7" s="390" customFormat="1" ht="31.5" x14ac:dyDescent="0.2">
      <c r="A70" s="311" t="str">
        <f>IF((SUM('Раздел 3'!L118:L118)=SUM('Раздел 3'!M118:M118)+SUM('Раздел 3'!Q118:Q118)),"","Неверно!")</f>
        <v/>
      </c>
      <c r="B70" s="320" t="s">
        <v>1558</v>
      </c>
      <c r="C70" s="278" t="s">
        <v>1988</v>
      </c>
      <c r="D70" s="278" t="s">
        <v>1977</v>
      </c>
      <c r="E70" s="278" t="str">
        <f>CONCATENATE(SUM('Раздел 3'!L118:L118),"=",SUM('Раздел 3'!M118:M118),"+",SUM('Раздел 3'!Q118:Q118))</f>
        <v>0=0+0</v>
      </c>
      <c r="F70" s="278" t="s">
        <v>1978</v>
      </c>
      <c r="G70" s="81"/>
    </row>
    <row r="71" spans="1:7" s="390" customFormat="1" ht="31.5" x14ac:dyDescent="0.2">
      <c r="A71" s="311" t="str">
        <f>IF((SUM('Раздел 3'!L119:L119)=SUM('Раздел 3'!M119:M119)+SUM('Раздел 3'!Q119:Q119)),"","Неверно!")</f>
        <v/>
      </c>
      <c r="B71" s="320" t="s">
        <v>1558</v>
      </c>
      <c r="C71" s="278" t="s">
        <v>1989</v>
      </c>
      <c r="D71" s="278" t="s">
        <v>1977</v>
      </c>
      <c r="E71" s="278" t="str">
        <f>CONCATENATE(SUM('Раздел 3'!L119:L119),"=",SUM('Раздел 3'!M119:M119),"+",SUM('Раздел 3'!Q119:Q119))</f>
        <v>0=0+0</v>
      </c>
      <c r="F71" s="278" t="s">
        <v>1978</v>
      </c>
      <c r="G71" s="81"/>
    </row>
    <row r="72" spans="1:7" s="390" customFormat="1" ht="31.5" x14ac:dyDescent="0.2">
      <c r="A72" s="311" t="str">
        <f>IF((SUM('Раздел 3'!L21:L21)=SUM('Раздел 3'!M21:M21)+SUM('Раздел 3'!Q21:Q21)),"","Неверно!")</f>
        <v/>
      </c>
      <c r="B72" s="320" t="s">
        <v>1558</v>
      </c>
      <c r="C72" s="278" t="s">
        <v>1990</v>
      </c>
      <c r="D72" s="278" t="s">
        <v>1977</v>
      </c>
      <c r="E72" s="278" t="str">
        <f>CONCATENATE(SUM('Раздел 3'!L21:L21),"=",SUM('Раздел 3'!M21:M21),"+",SUM('Раздел 3'!Q21:Q21))</f>
        <v>0=0+0</v>
      </c>
      <c r="F72" s="278" t="s">
        <v>1978</v>
      </c>
      <c r="G72" s="81"/>
    </row>
    <row r="73" spans="1:7" s="390" customFormat="1" ht="31.5" x14ac:dyDescent="0.2">
      <c r="A73" s="311" t="str">
        <f>IF((SUM('Раздел 3'!L120:L120)=SUM('Раздел 3'!M120:M120)+SUM('Раздел 3'!Q120:Q120)),"","Неверно!")</f>
        <v/>
      </c>
      <c r="B73" s="320" t="s">
        <v>1558</v>
      </c>
      <c r="C73" s="278" t="s">
        <v>1991</v>
      </c>
      <c r="D73" s="278" t="s">
        <v>1977</v>
      </c>
      <c r="E73" s="278" t="str">
        <f>CONCATENATE(SUM('Раздел 3'!L120:L120),"=",SUM('Раздел 3'!M120:M120),"+",SUM('Раздел 3'!Q120:Q120))</f>
        <v>0=0+0</v>
      </c>
      <c r="F73" s="278" t="s">
        <v>1978</v>
      </c>
      <c r="G73" s="81"/>
    </row>
    <row r="74" spans="1:7" s="390" customFormat="1" ht="31.5" x14ac:dyDescent="0.2">
      <c r="A74" s="311" t="str">
        <f>IF((SUM('Раздел 3'!L121:L121)=SUM('Раздел 3'!M121:M121)+SUM('Раздел 3'!Q121:Q121)),"","Неверно!")</f>
        <v/>
      </c>
      <c r="B74" s="320" t="s">
        <v>1558</v>
      </c>
      <c r="C74" s="278" t="s">
        <v>1992</v>
      </c>
      <c r="D74" s="278" t="s">
        <v>1977</v>
      </c>
      <c r="E74" s="278" t="str">
        <f>CONCATENATE(SUM('Раздел 3'!L121:L121),"=",SUM('Раздел 3'!M121:M121),"+",SUM('Раздел 3'!Q121:Q121))</f>
        <v>0=0+0</v>
      </c>
      <c r="F74" s="278" t="s">
        <v>1978</v>
      </c>
      <c r="G74" s="81"/>
    </row>
    <row r="75" spans="1:7" s="390" customFormat="1" ht="31.5" x14ac:dyDescent="0.2">
      <c r="A75" s="311" t="str">
        <f>IF((SUM('Раздел 3'!L122:L122)=SUM('Раздел 3'!M122:M122)+SUM('Раздел 3'!Q122:Q122)),"","Неверно!")</f>
        <v/>
      </c>
      <c r="B75" s="320" t="s">
        <v>1558</v>
      </c>
      <c r="C75" s="278" t="s">
        <v>1993</v>
      </c>
      <c r="D75" s="278" t="s">
        <v>1977</v>
      </c>
      <c r="E75" s="278" t="str">
        <f>CONCATENATE(SUM('Раздел 3'!L122:L122),"=",SUM('Раздел 3'!M122:M122),"+",SUM('Раздел 3'!Q122:Q122))</f>
        <v>0=0+0</v>
      </c>
      <c r="F75" s="278" t="s">
        <v>1978</v>
      </c>
      <c r="G75" s="81"/>
    </row>
    <row r="76" spans="1:7" s="390" customFormat="1" ht="31.5" x14ac:dyDescent="0.2">
      <c r="A76" s="311" t="str">
        <f>IF((SUM('Раздел 3'!L123:L123)=SUM('Раздел 3'!M123:M123)+SUM('Раздел 3'!Q123:Q123)),"","Неверно!")</f>
        <v/>
      </c>
      <c r="B76" s="320" t="s">
        <v>1558</v>
      </c>
      <c r="C76" s="278" t="s">
        <v>1994</v>
      </c>
      <c r="D76" s="278" t="s">
        <v>1977</v>
      </c>
      <c r="E76" s="278" t="str">
        <f>CONCATENATE(SUM('Раздел 3'!L123:L123),"=",SUM('Раздел 3'!M123:M123),"+",SUM('Раздел 3'!Q123:Q123))</f>
        <v>0=0+0</v>
      </c>
      <c r="F76" s="278" t="s">
        <v>1978</v>
      </c>
      <c r="G76" s="81"/>
    </row>
    <row r="77" spans="1:7" s="390" customFormat="1" ht="31.5" x14ac:dyDescent="0.2">
      <c r="A77" s="311" t="str">
        <f>IF((SUM('Раздел 3'!L124:L124)=SUM('Раздел 3'!M124:M124)+SUM('Раздел 3'!Q124:Q124)),"","Неверно!")</f>
        <v/>
      </c>
      <c r="B77" s="320" t="s">
        <v>1558</v>
      </c>
      <c r="C77" s="278" t="s">
        <v>1995</v>
      </c>
      <c r="D77" s="278" t="s">
        <v>1977</v>
      </c>
      <c r="E77" s="278" t="str">
        <f>CONCATENATE(SUM('Раздел 3'!L124:L124),"=",SUM('Раздел 3'!M124:M124),"+",SUM('Раздел 3'!Q124:Q124))</f>
        <v>0=0+0</v>
      </c>
      <c r="F77" s="278" t="s">
        <v>1978</v>
      </c>
      <c r="G77" s="81"/>
    </row>
    <row r="78" spans="1:7" s="390" customFormat="1" ht="31.5" x14ac:dyDescent="0.2">
      <c r="A78" s="311" t="str">
        <f>IF((SUM('Раздел 3'!L125:L125)=SUM('Раздел 3'!M125:M125)+SUM('Раздел 3'!Q125:Q125)),"","Неверно!")</f>
        <v/>
      </c>
      <c r="B78" s="320" t="s">
        <v>1558</v>
      </c>
      <c r="C78" s="278" t="s">
        <v>1996</v>
      </c>
      <c r="D78" s="278" t="s">
        <v>1977</v>
      </c>
      <c r="E78" s="278" t="str">
        <f>CONCATENATE(SUM('Раздел 3'!L125:L125),"=",SUM('Раздел 3'!M125:M125),"+",SUM('Раздел 3'!Q125:Q125))</f>
        <v>0=0+0</v>
      </c>
      <c r="F78" s="278" t="s">
        <v>1978</v>
      </c>
      <c r="G78" s="81"/>
    </row>
    <row r="79" spans="1:7" s="390" customFormat="1" ht="31.5" x14ac:dyDescent="0.2">
      <c r="A79" s="311" t="str">
        <f>IF((SUM('Раздел 3'!L126:L126)=SUM('Раздел 3'!M126:M126)+SUM('Раздел 3'!Q126:Q126)),"","Неверно!")</f>
        <v/>
      </c>
      <c r="B79" s="320" t="s">
        <v>1558</v>
      </c>
      <c r="C79" s="278" t="s">
        <v>1997</v>
      </c>
      <c r="D79" s="278" t="s">
        <v>1977</v>
      </c>
      <c r="E79" s="278" t="str">
        <f>CONCATENATE(SUM('Раздел 3'!L126:L126),"=",SUM('Раздел 3'!M126:M126),"+",SUM('Раздел 3'!Q126:Q126))</f>
        <v>0=0+0</v>
      </c>
      <c r="F79" s="278" t="s">
        <v>1978</v>
      </c>
      <c r="G79" s="81"/>
    </row>
    <row r="80" spans="1:7" s="390" customFormat="1" ht="31.5" x14ac:dyDescent="0.2">
      <c r="A80" s="311" t="str">
        <f>IF((SUM('Раздел 3'!L127:L127)=SUM('Раздел 3'!M127:M127)+SUM('Раздел 3'!Q127:Q127)),"","Неверно!")</f>
        <v/>
      </c>
      <c r="B80" s="320" t="s">
        <v>1558</v>
      </c>
      <c r="C80" s="278" t="s">
        <v>1998</v>
      </c>
      <c r="D80" s="278" t="s">
        <v>1977</v>
      </c>
      <c r="E80" s="278" t="str">
        <f>CONCATENATE(SUM('Раздел 3'!L127:L127),"=",SUM('Раздел 3'!M127:M127),"+",SUM('Раздел 3'!Q127:Q127))</f>
        <v>0=0+0</v>
      </c>
      <c r="F80" s="278" t="s">
        <v>1978</v>
      </c>
      <c r="G80" s="81"/>
    </row>
    <row r="81" spans="1:7" s="390" customFormat="1" ht="31.5" x14ac:dyDescent="0.2">
      <c r="A81" s="311" t="str">
        <f>IF((SUM('Раздел 3'!L128:L128)=SUM('Раздел 3'!M128:M128)+SUM('Раздел 3'!Q128:Q128)),"","Неверно!")</f>
        <v/>
      </c>
      <c r="B81" s="320" t="s">
        <v>1558</v>
      </c>
      <c r="C81" s="278" t="s">
        <v>1999</v>
      </c>
      <c r="D81" s="278" t="s">
        <v>1977</v>
      </c>
      <c r="E81" s="278" t="str">
        <f>CONCATENATE(SUM('Раздел 3'!L128:L128),"=",SUM('Раздел 3'!M128:M128),"+",SUM('Раздел 3'!Q128:Q128))</f>
        <v>0=0+0</v>
      </c>
      <c r="F81" s="278" t="s">
        <v>1978</v>
      </c>
      <c r="G81" s="81"/>
    </row>
    <row r="82" spans="1:7" s="390" customFormat="1" ht="31.5" x14ac:dyDescent="0.2">
      <c r="A82" s="311" t="str">
        <f>IF((SUM('Раздел 3'!L129:L129)=SUM('Раздел 3'!M129:M129)+SUM('Раздел 3'!Q129:Q129)),"","Неверно!")</f>
        <v/>
      </c>
      <c r="B82" s="320" t="s">
        <v>1558</v>
      </c>
      <c r="C82" s="278" t="s">
        <v>2000</v>
      </c>
      <c r="D82" s="278" t="s">
        <v>1977</v>
      </c>
      <c r="E82" s="278" t="str">
        <f>CONCATENATE(SUM('Раздел 3'!L129:L129),"=",SUM('Раздел 3'!M129:M129),"+",SUM('Раздел 3'!Q129:Q129))</f>
        <v>0=0+0</v>
      </c>
      <c r="F82" s="278" t="s">
        <v>1978</v>
      </c>
      <c r="G82" s="81"/>
    </row>
    <row r="83" spans="1:7" s="390" customFormat="1" ht="31.5" x14ac:dyDescent="0.2">
      <c r="A83" s="311" t="str">
        <f>IF((SUM('Раздел 3'!L22:L22)=SUM('Раздел 3'!M22:M22)+SUM('Раздел 3'!Q22:Q22)),"","Неверно!")</f>
        <v/>
      </c>
      <c r="B83" s="320" t="s">
        <v>1558</v>
      </c>
      <c r="C83" s="278" t="s">
        <v>2001</v>
      </c>
      <c r="D83" s="278" t="s">
        <v>1977</v>
      </c>
      <c r="E83" s="278" t="str">
        <f>CONCATENATE(SUM('Раздел 3'!L22:L22),"=",SUM('Раздел 3'!M22:M22),"+",SUM('Раздел 3'!Q22:Q22))</f>
        <v>0=0+0</v>
      </c>
      <c r="F83" s="278" t="s">
        <v>1978</v>
      </c>
      <c r="G83" s="81"/>
    </row>
    <row r="84" spans="1:7" s="390" customFormat="1" ht="31.5" x14ac:dyDescent="0.2">
      <c r="A84" s="311" t="str">
        <f>IF((SUM('Раздел 3'!L130:L130)=SUM('Раздел 3'!M130:M130)+SUM('Раздел 3'!Q130:Q130)),"","Неверно!")</f>
        <v/>
      </c>
      <c r="B84" s="320" t="s">
        <v>1558</v>
      </c>
      <c r="C84" s="278" t="s">
        <v>2002</v>
      </c>
      <c r="D84" s="278" t="s">
        <v>1977</v>
      </c>
      <c r="E84" s="278" t="str">
        <f>CONCATENATE(SUM('Раздел 3'!L130:L130),"=",SUM('Раздел 3'!M130:M130),"+",SUM('Раздел 3'!Q130:Q130))</f>
        <v>0=0+0</v>
      </c>
      <c r="F84" s="278" t="s">
        <v>1978</v>
      </c>
      <c r="G84" s="81"/>
    </row>
    <row r="85" spans="1:7" s="390" customFormat="1" ht="31.5" x14ac:dyDescent="0.2">
      <c r="A85" s="311" t="str">
        <f>IF((SUM('Раздел 3'!L131:L131)=SUM('Раздел 3'!M131:M131)+SUM('Раздел 3'!Q131:Q131)),"","Неверно!")</f>
        <v/>
      </c>
      <c r="B85" s="320" t="s">
        <v>1558</v>
      </c>
      <c r="C85" s="278" t="s">
        <v>2003</v>
      </c>
      <c r="D85" s="278" t="s">
        <v>1977</v>
      </c>
      <c r="E85" s="278" t="str">
        <f>CONCATENATE(SUM('Раздел 3'!L131:L131),"=",SUM('Раздел 3'!M131:M131),"+",SUM('Раздел 3'!Q131:Q131))</f>
        <v>0=0+0</v>
      </c>
      <c r="F85" s="278" t="s">
        <v>1978</v>
      </c>
      <c r="G85" s="81"/>
    </row>
    <row r="86" spans="1:7" s="390" customFormat="1" ht="31.5" x14ac:dyDescent="0.2">
      <c r="A86" s="311" t="str">
        <f>IF((SUM('Раздел 3'!L132:L132)=SUM('Раздел 3'!M132:M132)+SUM('Раздел 3'!Q132:Q132)),"","Неверно!")</f>
        <v/>
      </c>
      <c r="B86" s="320" t="s">
        <v>1558</v>
      </c>
      <c r="C86" s="278" t="s">
        <v>2004</v>
      </c>
      <c r="D86" s="278" t="s">
        <v>1977</v>
      </c>
      <c r="E86" s="278" t="str">
        <f>CONCATENATE(SUM('Раздел 3'!L132:L132),"=",SUM('Раздел 3'!M132:M132),"+",SUM('Раздел 3'!Q132:Q132))</f>
        <v>0=0+0</v>
      </c>
      <c r="F86" s="278" t="s">
        <v>1978</v>
      </c>
      <c r="G86" s="81"/>
    </row>
    <row r="87" spans="1:7" s="390" customFormat="1" ht="31.5" x14ac:dyDescent="0.2">
      <c r="A87" s="311" t="str">
        <f>IF((SUM('Раздел 3'!L133:L133)=SUM('Раздел 3'!M133:M133)+SUM('Раздел 3'!Q133:Q133)),"","Неверно!")</f>
        <v/>
      </c>
      <c r="B87" s="320" t="s">
        <v>1558</v>
      </c>
      <c r="C87" s="278" t="s">
        <v>2005</v>
      </c>
      <c r="D87" s="278" t="s">
        <v>1977</v>
      </c>
      <c r="E87" s="278" t="str">
        <f>CONCATENATE(SUM('Раздел 3'!L133:L133),"=",SUM('Раздел 3'!M133:M133),"+",SUM('Раздел 3'!Q133:Q133))</f>
        <v>0=0+0</v>
      </c>
      <c r="F87" s="278" t="s">
        <v>1978</v>
      </c>
      <c r="G87" s="81"/>
    </row>
    <row r="88" spans="1:7" s="390" customFormat="1" ht="31.5" x14ac:dyDescent="0.2">
      <c r="A88" s="311" t="str">
        <f>IF((SUM('Раздел 3'!L134:L134)=SUM('Раздел 3'!M134:M134)+SUM('Раздел 3'!Q134:Q134)),"","Неверно!")</f>
        <v/>
      </c>
      <c r="B88" s="320" t="s">
        <v>1558</v>
      </c>
      <c r="C88" s="278" t="s">
        <v>2006</v>
      </c>
      <c r="D88" s="278" t="s">
        <v>1977</v>
      </c>
      <c r="E88" s="278" t="str">
        <f>CONCATENATE(SUM('Раздел 3'!L134:L134),"=",SUM('Раздел 3'!M134:M134),"+",SUM('Раздел 3'!Q134:Q134))</f>
        <v>0=0+0</v>
      </c>
      <c r="F88" s="278" t="s">
        <v>1978</v>
      </c>
      <c r="G88" s="81"/>
    </row>
    <row r="89" spans="1:7" s="390" customFormat="1" ht="31.5" x14ac:dyDescent="0.2">
      <c r="A89" s="311" t="str">
        <f>IF((SUM('Раздел 3'!L135:L135)=SUM('Раздел 3'!M135:M135)+SUM('Раздел 3'!Q135:Q135)),"","Неверно!")</f>
        <v/>
      </c>
      <c r="B89" s="320" t="s">
        <v>1558</v>
      </c>
      <c r="C89" s="278" t="s">
        <v>2007</v>
      </c>
      <c r="D89" s="278" t="s">
        <v>1977</v>
      </c>
      <c r="E89" s="278" t="str">
        <f>CONCATENATE(SUM('Раздел 3'!L135:L135),"=",SUM('Раздел 3'!M135:M135),"+",SUM('Раздел 3'!Q135:Q135))</f>
        <v>0=0+0</v>
      </c>
      <c r="F89" s="278" t="s">
        <v>1978</v>
      </c>
      <c r="G89" s="81"/>
    </row>
    <row r="90" spans="1:7" s="390" customFormat="1" ht="31.5" x14ac:dyDescent="0.2">
      <c r="A90" s="311" t="str">
        <f>IF((SUM('Раздел 3'!L136:L136)=SUM('Раздел 3'!M136:M136)+SUM('Раздел 3'!Q136:Q136)),"","Неверно!")</f>
        <v/>
      </c>
      <c r="B90" s="320" t="s">
        <v>1558</v>
      </c>
      <c r="C90" s="278" t="s">
        <v>2008</v>
      </c>
      <c r="D90" s="278" t="s">
        <v>1977</v>
      </c>
      <c r="E90" s="278" t="str">
        <f>CONCATENATE(SUM('Раздел 3'!L136:L136),"=",SUM('Раздел 3'!M136:M136),"+",SUM('Раздел 3'!Q136:Q136))</f>
        <v>0=0+0</v>
      </c>
      <c r="F90" s="278" t="s">
        <v>1978</v>
      </c>
      <c r="G90" s="81"/>
    </row>
    <row r="91" spans="1:7" s="390" customFormat="1" ht="31.5" x14ac:dyDescent="0.2">
      <c r="A91" s="311" t="str">
        <f>IF((SUM('Раздел 3'!L137:L137)=SUM('Раздел 3'!M137:M137)+SUM('Раздел 3'!Q137:Q137)),"","Неверно!")</f>
        <v/>
      </c>
      <c r="B91" s="320" t="s">
        <v>1558</v>
      </c>
      <c r="C91" s="278" t="s">
        <v>2009</v>
      </c>
      <c r="D91" s="278" t="s">
        <v>1977</v>
      </c>
      <c r="E91" s="278" t="str">
        <f>CONCATENATE(SUM('Раздел 3'!L137:L137),"=",SUM('Раздел 3'!M137:M137),"+",SUM('Раздел 3'!Q137:Q137))</f>
        <v>0=0+0</v>
      </c>
      <c r="F91" s="278" t="s">
        <v>1978</v>
      </c>
      <c r="G91" s="81"/>
    </row>
    <row r="92" spans="1:7" s="390" customFormat="1" ht="31.5" x14ac:dyDescent="0.2">
      <c r="A92" s="311" t="str">
        <f>IF((SUM('Раздел 3'!L138:L138)=SUM('Раздел 3'!M138:M138)+SUM('Раздел 3'!Q138:Q138)),"","Неверно!")</f>
        <v/>
      </c>
      <c r="B92" s="320" t="s">
        <v>1558</v>
      </c>
      <c r="C92" s="278" t="s">
        <v>2010</v>
      </c>
      <c r="D92" s="278" t="s">
        <v>1977</v>
      </c>
      <c r="E92" s="278" t="str">
        <f>CONCATENATE(SUM('Раздел 3'!L138:L138),"=",SUM('Раздел 3'!M138:M138),"+",SUM('Раздел 3'!Q138:Q138))</f>
        <v>0=0+0</v>
      </c>
      <c r="F92" s="278" t="s">
        <v>1978</v>
      </c>
      <c r="G92" s="81"/>
    </row>
    <row r="93" spans="1:7" s="390" customFormat="1" ht="31.5" x14ac:dyDescent="0.2">
      <c r="A93" s="311" t="str">
        <f>IF((SUM('Раздел 3'!L139:L139)=SUM('Раздел 3'!M139:M139)+SUM('Раздел 3'!Q139:Q139)),"","Неверно!")</f>
        <v/>
      </c>
      <c r="B93" s="320" t="s">
        <v>1558</v>
      </c>
      <c r="C93" s="278" t="s">
        <v>2011</v>
      </c>
      <c r="D93" s="278" t="s">
        <v>1977</v>
      </c>
      <c r="E93" s="278" t="str">
        <f>CONCATENATE(SUM('Раздел 3'!L139:L139),"=",SUM('Раздел 3'!M139:M139),"+",SUM('Раздел 3'!Q139:Q139))</f>
        <v>0=0+0</v>
      </c>
      <c r="F93" s="278" t="s">
        <v>1978</v>
      </c>
      <c r="G93" s="81"/>
    </row>
    <row r="94" spans="1:7" s="390" customFormat="1" ht="31.5" x14ac:dyDescent="0.2">
      <c r="A94" s="311" t="str">
        <f>IF((SUM('Раздел 3'!L23:L23)=SUM('Раздел 3'!M23:M23)+SUM('Раздел 3'!Q23:Q23)),"","Неверно!")</f>
        <v/>
      </c>
      <c r="B94" s="320" t="s">
        <v>1558</v>
      </c>
      <c r="C94" s="278" t="s">
        <v>2012</v>
      </c>
      <c r="D94" s="278" t="s">
        <v>1977</v>
      </c>
      <c r="E94" s="278" t="str">
        <f>CONCATENATE(SUM('Раздел 3'!L23:L23),"=",SUM('Раздел 3'!M23:M23),"+",SUM('Раздел 3'!Q23:Q23))</f>
        <v>0=0+0</v>
      </c>
      <c r="F94" s="278" t="s">
        <v>1978</v>
      </c>
      <c r="G94" s="81"/>
    </row>
    <row r="95" spans="1:7" s="390" customFormat="1" ht="31.5" x14ac:dyDescent="0.2">
      <c r="A95" s="311" t="str">
        <f>IF((SUM('Раздел 3'!L140:L140)=SUM('Раздел 3'!M140:M140)+SUM('Раздел 3'!Q140:Q140)),"","Неверно!")</f>
        <v/>
      </c>
      <c r="B95" s="320" t="s">
        <v>1558</v>
      </c>
      <c r="C95" s="278" t="s">
        <v>2013</v>
      </c>
      <c r="D95" s="278" t="s">
        <v>1977</v>
      </c>
      <c r="E95" s="278" t="str">
        <f>CONCATENATE(SUM('Раздел 3'!L140:L140),"=",SUM('Раздел 3'!M140:M140),"+",SUM('Раздел 3'!Q140:Q140))</f>
        <v>0=0+0</v>
      </c>
      <c r="F95" s="278" t="s">
        <v>1978</v>
      </c>
      <c r="G95" s="81"/>
    </row>
    <row r="96" spans="1:7" s="390" customFormat="1" ht="31.5" x14ac:dyDescent="0.2">
      <c r="A96" s="311" t="str">
        <f>IF((SUM('Раздел 3'!L141:L141)=SUM('Раздел 3'!M141:M141)+SUM('Раздел 3'!Q141:Q141)),"","Неверно!")</f>
        <v/>
      </c>
      <c r="B96" s="320" t="s">
        <v>1558</v>
      </c>
      <c r="C96" s="278" t="s">
        <v>2014</v>
      </c>
      <c r="D96" s="278" t="s">
        <v>1977</v>
      </c>
      <c r="E96" s="278" t="str">
        <f>CONCATENATE(SUM('Раздел 3'!L141:L141),"=",SUM('Раздел 3'!M141:M141),"+",SUM('Раздел 3'!Q141:Q141))</f>
        <v>0=0+0</v>
      </c>
      <c r="F96" s="278" t="s">
        <v>1978</v>
      </c>
      <c r="G96" s="81"/>
    </row>
    <row r="97" spans="1:7" s="390" customFormat="1" ht="31.5" x14ac:dyDescent="0.2">
      <c r="A97" s="311" t="str">
        <f>IF((SUM('Раздел 3'!L142:L142)=SUM('Раздел 3'!M142:M142)+SUM('Раздел 3'!Q142:Q142)),"","Неверно!")</f>
        <v/>
      </c>
      <c r="B97" s="320" t="s">
        <v>1558</v>
      </c>
      <c r="C97" s="278" t="s">
        <v>2015</v>
      </c>
      <c r="D97" s="278" t="s">
        <v>1977</v>
      </c>
      <c r="E97" s="278" t="str">
        <f>CONCATENATE(SUM('Раздел 3'!L142:L142),"=",SUM('Раздел 3'!M142:M142),"+",SUM('Раздел 3'!Q142:Q142))</f>
        <v>0=0+0</v>
      </c>
      <c r="F97" s="278" t="s">
        <v>1978</v>
      </c>
      <c r="G97" s="81"/>
    </row>
    <row r="98" spans="1:7" s="390" customFormat="1" ht="31.5" x14ac:dyDescent="0.2">
      <c r="A98" s="311" t="str">
        <f>IF((SUM('Раздел 3'!L143:L143)=SUM('Раздел 3'!M143:M143)+SUM('Раздел 3'!Q143:Q143)),"","Неверно!")</f>
        <v/>
      </c>
      <c r="B98" s="320" t="s">
        <v>1558</v>
      </c>
      <c r="C98" s="278" t="s">
        <v>2016</v>
      </c>
      <c r="D98" s="278" t="s">
        <v>1977</v>
      </c>
      <c r="E98" s="278" t="str">
        <f>CONCATENATE(SUM('Раздел 3'!L143:L143),"=",SUM('Раздел 3'!M143:M143),"+",SUM('Раздел 3'!Q143:Q143))</f>
        <v>0=0+0</v>
      </c>
      <c r="F98" s="278" t="s">
        <v>1978</v>
      </c>
      <c r="G98" s="81"/>
    </row>
    <row r="99" spans="1:7" s="390" customFormat="1" ht="31.5" x14ac:dyDescent="0.2">
      <c r="A99" s="311" t="str">
        <f>IF((SUM('Раздел 3'!L144:L144)=SUM('Раздел 3'!M144:M144)+SUM('Раздел 3'!Q144:Q144)),"","Неверно!")</f>
        <v/>
      </c>
      <c r="B99" s="320" t="s">
        <v>1558</v>
      </c>
      <c r="C99" s="278" t="s">
        <v>2017</v>
      </c>
      <c r="D99" s="278" t="s">
        <v>1977</v>
      </c>
      <c r="E99" s="278" t="str">
        <f>CONCATENATE(SUM('Раздел 3'!L144:L144),"=",SUM('Раздел 3'!M144:M144),"+",SUM('Раздел 3'!Q144:Q144))</f>
        <v>0=0+0</v>
      </c>
      <c r="F99" s="278" t="s">
        <v>1978</v>
      </c>
      <c r="G99" s="81"/>
    </row>
    <row r="100" spans="1:7" s="390" customFormat="1" ht="31.5" x14ac:dyDescent="0.2">
      <c r="A100" s="311" t="str">
        <f>IF((SUM('Раздел 3'!L145:L145)=SUM('Раздел 3'!M145:M145)+SUM('Раздел 3'!Q145:Q145)),"","Неверно!")</f>
        <v/>
      </c>
      <c r="B100" s="320" t="s">
        <v>1558</v>
      </c>
      <c r="C100" s="278" t="s">
        <v>2018</v>
      </c>
      <c r="D100" s="278" t="s">
        <v>1977</v>
      </c>
      <c r="E100" s="278" t="str">
        <f>CONCATENATE(SUM('Раздел 3'!L145:L145),"=",SUM('Раздел 3'!M145:M145),"+",SUM('Раздел 3'!Q145:Q145))</f>
        <v>0=0+0</v>
      </c>
      <c r="F100" s="278" t="s">
        <v>1978</v>
      </c>
      <c r="G100" s="81"/>
    </row>
    <row r="101" spans="1:7" s="390" customFormat="1" ht="31.5" x14ac:dyDescent="0.2">
      <c r="A101" s="311" t="str">
        <f>IF((SUM('Раздел 3'!L146:L146)=SUM('Раздел 3'!M146:M146)+SUM('Раздел 3'!Q146:Q146)),"","Неверно!")</f>
        <v/>
      </c>
      <c r="B101" s="320" t="s">
        <v>1558</v>
      </c>
      <c r="C101" s="278" t="s">
        <v>2019</v>
      </c>
      <c r="D101" s="278" t="s">
        <v>1977</v>
      </c>
      <c r="E101" s="278" t="str">
        <f>CONCATENATE(SUM('Раздел 3'!L146:L146),"=",SUM('Раздел 3'!M146:M146),"+",SUM('Раздел 3'!Q146:Q146))</f>
        <v>0=0+0</v>
      </c>
      <c r="F101" s="278" t="s">
        <v>1978</v>
      </c>
      <c r="G101" s="81"/>
    </row>
    <row r="102" spans="1:7" s="390" customFormat="1" ht="31.5" x14ac:dyDescent="0.2">
      <c r="A102" s="311" t="str">
        <f>IF((SUM('Раздел 3'!L147:L147)=SUM('Раздел 3'!M147:M147)+SUM('Раздел 3'!Q147:Q147)),"","Неверно!")</f>
        <v/>
      </c>
      <c r="B102" s="320" t="s">
        <v>1558</v>
      </c>
      <c r="C102" s="278" t="s">
        <v>2020</v>
      </c>
      <c r="D102" s="278" t="s">
        <v>1977</v>
      </c>
      <c r="E102" s="278" t="str">
        <f>CONCATENATE(SUM('Раздел 3'!L147:L147),"=",SUM('Раздел 3'!M147:M147),"+",SUM('Раздел 3'!Q147:Q147))</f>
        <v>0=0+0</v>
      </c>
      <c r="F102" s="278" t="s">
        <v>1978</v>
      </c>
      <c r="G102" s="81"/>
    </row>
    <row r="103" spans="1:7" s="390" customFormat="1" ht="31.5" x14ac:dyDescent="0.2">
      <c r="A103" s="311" t="str">
        <f>IF((SUM('Раздел 3'!L148:L148)=SUM('Раздел 3'!M148:M148)+SUM('Раздел 3'!Q148:Q148)),"","Неверно!")</f>
        <v/>
      </c>
      <c r="B103" s="320" t="s">
        <v>1558</v>
      </c>
      <c r="C103" s="278" t="s">
        <v>2021</v>
      </c>
      <c r="D103" s="278" t="s">
        <v>1977</v>
      </c>
      <c r="E103" s="278" t="str">
        <f>CONCATENATE(SUM('Раздел 3'!L148:L148),"=",SUM('Раздел 3'!M148:M148),"+",SUM('Раздел 3'!Q148:Q148))</f>
        <v>0=0+0</v>
      </c>
      <c r="F103" s="278" t="s">
        <v>1978</v>
      </c>
      <c r="G103" s="81"/>
    </row>
    <row r="104" spans="1:7" s="390" customFormat="1" ht="31.5" x14ac:dyDescent="0.2">
      <c r="A104" s="311" t="str">
        <f>IF((SUM('Раздел 3'!L149:L149)=SUM('Раздел 3'!M149:M149)+SUM('Раздел 3'!Q149:Q149)),"","Неверно!")</f>
        <v/>
      </c>
      <c r="B104" s="320" t="s">
        <v>1558</v>
      </c>
      <c r="C104" s="278" t="s">
        <v>2022</v>
      </c>
      <c r="D104" s="278" t="s">
        <v>1977</v>
      </c>
      <c r="E104" s="278" t="str">
        <f>CONCATENATE(SUM('Раздел 3'!L149:L149),"=",SUM('Раздел 3'!M149:M149),"+",SUM('Раздел 3'!Q149:Q149))</f>
        <v>0=0+0</v>
      </c>
      <c r="F104" s="278" t="s">
        <v>1978</v>
      </c>
      <c r="G104" s="81"/>
    </row>
    <row r="105" spans="1:7" s="390" customFormat="1" ht="31.5" x14ac:dyDescent="0.2">
      <c r="A105" s="311" t="str">
        <f>IF((SUM('Раздел 3'!L24:L24)=SUM('Раздел 3'!M24:M24)+SUM('Раздел 3'!Q24:Q24)),"","Неверно!")</f>
        <v/>
      </c>
      <c r="B105" s="320" t="s">
        <v>1558</v>
      </c>
      <c r="C105" s="278" t="s">
        <v>2023</v>
      </c>
      <c r="D105" s="278" t="s">
        <v>1977</v>
      </c>
      <c r="E105" s="278" t="str">
        <f>CONCATENATE(SUM('Раздел 3'!L24:L24),"=",SUM('Раздел 3'!M24:M24),"+",SUM('Раздел 3'!Q24:Q24))</f>
        <v>0=0+0</v>
      </c>
      <c r="F105" s="278" t="s">
        <v>1978</v>
      </c>
      <c r="G105" s="81"/>
    </row>
    <row r="106" spans="1:7" s="390" customFormat="1" ht="31.5" x14ac:dyDescent="0.2">
      <c r="A106" s="311" t="str">
        <f>IF((SUM('Раздел 3'!L150:L150)=SUM('Раздел 3'!M150:M150)+SUM('Раздел 3'!Q150:Q150)),"","Неверно!")</f>
        <v/>
      </c>
      <c r="B106" s="320" t="s">
        <v>1558</v>
      </c>
      <c r="C106" s="278" t="s">
        <v>2024</v>
      </c>
      <c r="D106" s="278" t="s">
        <v>1977</v>
      </c>
      <c r="E106" s="278" t="str">
        <f>CONCATENATE(SUM('Раздел 3'!L150:L150),"=",SUM('Раздел 3'!M150:M150),"+",SUM('Раздел 3'!Q150:Q150))</f>
        <v>0=0+0</v>
      </c>
      <c r="F106" s="278" t="s">
        <v>1978</v>
      </c>
      <c r="G106" s="81"/>
    </row>
    <row r="107" spans="1:7" s="390" customFormat="1" ht="31.5" x14ac:dyDescent="0.2">
      <c r="A107" s="311" t="str">
        <f>IF((SUM('Раздел 3'!L151:L151)=SUM('Раздел 3'!M151:M151)+SUM('Раздел 3'!Q151:Q151)),"","Неверно!")</f>
        <v/>
      </c>
      <c r="B107" s="320" t="s">
        <v>1558</v>
      </c>
      <c r="C107" s="278" t="s">
        <v>2025</v>
      </c>
      <c r="D107" s="278" t="s">
        <v>1977</v>
      </c>
      <c r="E107" s="278" t="str">
        <f>CONCATENATE(SUM('Раздел 3'!L151:L151),"=",SUM('Раздел 3'!M151:M151),"+",SUM('Раздел 3'!Q151:Q151))</f>
        <v>0=0+0</v>
      </c>
      <c r="F107" s="278" t="s">
        <v>1978</v>
      </c>
      <c r="G107" s="81"/>
    </row>
    <row r="108" spans="1:7" s="390" customFormat="1" ht="31.5" x14ac:dyDescent="0.2">
      <c r="A108" s="311" t="str">
        <f>IF((SUM('Раздел 3'!L152:L152)=SUM('Раздел 3'!M152:M152)+SUM('Раздел 3'!Q152:Q152)),"","Неверно!")</f>
        <v/>
      </c>
      <c r="B108" s="320" t="s">
        <v>1558</v>
      </c>
      <c r="C108" s="278" t="s">
        <v>2026</v>
      </c>
      <c r="D108" s="278" t="s">
        <v>1977</v>
      </c>
      <c r="E108" s="278" t="str">
        <f>CONCATENATE(SUM('Раздел 3'!L152:L152),"=",SUM('Раздел 3'!M152:M152),"+",SUM('Раздел 3'!Q152:Q152))</f>
        <v>0=0+0</v>
      </c>
      <c r="F108" s="278" t="s">
        <v>1978</v>
      </c>
      <c r="G108" s="81"/>
    </row>
    <row r="109" spans="1:7" s="390" customFormat="1" ht="31.5" x14ac:dyDescent="0.2">
      <c r="A109" s="311" t="str">
        <f>IF((SUM('Раздел 3'!L153:L153)=SUM('Раздел 3'!M153:M153)+SUM('Раздел 3'!Q153:Q153)),"","Неверно!")</f>
        <v/>
      </c>
      <c r="B109" s="320" t="s">
        <v>1558</v>
      </c>
      <c r="C109" s="278" t="s">
        <v>2027</v>
      </c>
      <c r="D109" s="278" t="s">
        <v>1977</v>
      </c>
      <c r="E109" s="278" t="str">
        <f>CONCATENATE(SUM('Раздел 3'!L153:L153),"=",SUM('Раздел 3'!M153:M153),"+",SUM('Раздел 3'!Q153:Q153))</f>
        <v>0=0+0</v>
      </c>
      <c r="F109" s="278" t="s">
        <v>1978</v>
      </c>
      <c r="G109" s="81"/>
    </row>
    <row r="110" spans="1:7" s="390" customFormat="1" ht="31.5" x14ac:dyDescent="0.2">
      <c r="A110" s="311" t="str">
        <f>IF((SUM('Раздел 3'!L154:L154)=SUM('Раздел 3'!M154:M154)+SUM('Раздел 3'!Q154:Q154)),"","Неверно!")</f>
        <v/>
      </c>
      <c r="B110" s="320" t="s">
        <v>1558</v>
      </c>
      <c r="C110" s="278" t="s">
        <v>2028</v>
      </c>
      <c r="D110" s="278" t="s">
        <v>1977</v>
      </c>
      <c r="E110" s="278" t="str">
        <f>CONCATENATE(SUM('Раздел 3'!L154:L154),"=",SUM('Раздел 3'!M154:M154),"+",SUM('Раздел 3'!Q154:Q154))</f>
        <v>0=0+0</v>
      </c>
      <c r="F110" s="278" t="s">
        <v>1978</v>
      </c>
      <c r="G110" s="81"/>
    </row>
    <row r="111" spans="1:7" s="390" customFormat="1" ht="31.5" x14ac:dyDescent="0.2">
      <c r="A111" s="311" t="str">
        <f>IF((SUM('Раздел 3'!L155:L155)=SUM('Раздел 3'!M155:M155)+SUM('Раздел 3'!Q155:Q155)),"","Неверно!")</f>
        <v/>
      </c>
      <c r="B111" s="320" t="s">
        <v>1558</v>
      </c>
      <c r="C111" s="278" t="s">
        <v>2029</v>
      </c>
      <c r="D111" s="278" t="s">
        <v>1977</v>
      </c>
      <c r="E111" s="278" t="str">
        <f>CONCATENATE(SUM('Раздел 3'!L155:L155),"=",SUM('Раздел 3'!M155:M155),"+",SUM('Раздел 3'!Q155:Q155))</f>
        <v>0=0+0</v>
      </c>
      <c r="F111" s="278" t="s">
        <v>1978</v>
      </c>
      <c r="G111" s="81"/>
    </row>
    <row r="112" spans="1:7" s="390" customFormat="1" ht="31.5" x14ac:dyDescent="0.2">
      <c r="A112" s="311" t="str">
        <f>IF((SUM('Раздел 3'!L156:L156)=SUM('Раздел 3'!M156:M156)+SUM('Раздел 3'!Q156:Q156)),"","Неверно!")</f>
        <v/>
      </c>
      <c r="B112" s="320" t="s">
        <v>1558</v>
      </c>
      <c r="C112" s="278" t="s">
        <v>2030</v>
      </c>
      <c r="D112" s="278" t="s">
        <v>1977</v>
      </c>
      <c r="E112" s="278" t="str">
        <f>CONCATENATE(SUM('Раздел 3'!L156:L156),"=",SUM('Раздел 3'!M156:M156),"+",SUM('Раздел 3'!Q156:Q156))</f>
        <v>0=0+0</v>
      </c>
      <c r="F112" s="278" t="s">
        <v>1978</v>
      </c>
      <c r="G112" s="81"/>
    </row>
    <row r="113" spans="1:7" s="390" customFormat="1" ht="31.5" x14ac:dyDescent="0.2">
      <c r="A113" s="311" t="str">
        <f>IF((SUM('Раздел 3'!L157:L157)=SUM('Раздел 3'!M157:M157)+SUM('Раздел 3'!Q157:Q157)),"","Неверно!")</f>
        <v/>
      </c>
      <c r="B113" s="320" t="s">
        <v>1558</v>
      </c>
      <c r="C113" s="278" t="s">
        <v>2031</v>
      </c>
      <c r="D113" s="278" t="s">
        <v>1977</v>
      </c>
      <c r="E113" s="278" t="str">
        <f>CONCATENATE(SUM('Раздел 3'!L157:L157),"=",SUM('Раздел 3'!M157:M157),"+",SUM('Раздел 3'!Q157:Q157))</f>
        <v>0=0+0</v>
      </c>
      <c r="F113" s="278" t="s">
        <v>1978</v>
      </c>
      <c r="G113" s="81"/>
    </row>
    <row r="114" spans="1:7" s="390" customFormat="1" ht="31.5" x14ac:dyDescent="0.2">
      <c r="A114" s="311" t="str">
        <f>IF((SUM('Раздел 3'!L158:L158)=SUM('Раздел 3'!M158:M158)+SUM('Раздел 3'!Q158:Q158)),"","Неверно!")</f>
        <v/>
      </c>
      <c r="B114" s="320" t="s">
        <v>1558</v>
      </c>
      <c r="C114" s="278" t="s">
        <v>2032</v>
      </c>
      <c r="D114" s="278" t="s">
        <v>1977</v>
      </c>
      <c r="E114" s="278" t="str">
        <f>CONCATENATE(SUM('Раздел 3'!L158:L158),"=",SUM('Раздел 3'!M158:M158),"+",SUM('Раздел 3'!Q158:Q158))</f>
        <v>0=0+0</v>
      </c>
      <c r="F114" s="278" t="s">
        <v>1978</v>
      </c>
      <c r="G114" s="81"/>
    </row>
    <row r="115" spans="1:7" s="390" customFormat="1" ht="31.5" x14ac:dyDescent="0.2">
      <c r="A115" s="311" t="str">
        <f>IF((SUM('Раздел 3'!L159:L159)=SUM('Раздел 3'!M159:M159)+SUM('Раздел 3'!Q159:Q159)),"","Неверно!")</f>
        <v/>
      </c>
      <c r="B115" s="320" t="s">
        <v>1558</v>
      </c>
      <c r="C115" s="278" t="s">
        <v>2033</v>
      </c>
      <c r="D115" s="278" t="s">
        <v>1977</v>
      </c>
      <c r="E115" s="278" t="str">
        <f>CONCATENATE(SUM('Раздел 3'!L159:L159),"=",SUM('Раздел 3'!M159:M159),"+",SUM('Раздел 3'!Q159:Q159))</f>
        <v>0=0+0</v>
      </c>
      <c r="F115" s="278" t="s">
        <v>1978</v>
      </c>
      <c r="G115" s="81"/>
    </row>
    <row r="116" spans="1:7" s="390" customFormat="1" ht="31.5" x14ac:dyDescent="0.2">
      <c r="A116" s="311" t="str">
        <f>IF((SUM('Раздел 3'!L25:L25)=SUM('Раздел 3'!M25:M25)+SUM('Раздел 3'!Q25:Q25)),"","Неверно!")</f>
        <v/>
      </c>
      <c r="B116" s="320" t="s">
        <v>1558</v>
      </c>
      <c r="C116" s="278" t="s">
        <v>2034</v>
      </c>
      <c r="D116" s="278" t="s">
        <v>1977</v>
      </c>
      <c r="E116" s="278" t="str">
        <f>CONCATENATE(SUM('Раздел 3'!L25:L25),"=",SUM('Раздел 3'!M25:M25),"+",SUM('Раздел 3'!Q25:Q25))</f>
        <v>0=0+0</v>
      </c>
      <c r="F116" s="278" t="s">
        <v>1978</v>
      </c>
      <c r="G116" s="81"/>
    </row>
    <row r="117" spans="1:7" s="390" customFormat="1" ht="31.5" x14ac:dyDescent="0.2">
      <c r="A117" s="311" t="str">
        <f>IF((SUM('Раздел 3'!L160:L160)=SUM('Раздел 3'!M160:M160)+SUM('Раздел 3'!Q160:Q160)),"","Неверно!")</f>
        <v/>
      </c>
      <c r="B117" s="320" t="s">
        <v>1558</v>
      </c>
      <c r="C117" s="278" t="s">
        <v>2035</v>
      </c>
      <c r="D117" s="278" t="s">
        <v>1977</v>
      </c>
      <c r="E117" s="278" t="str">
        <f>CONCATENATE(SUM('Раздел 3'!L160:L160),"=",SUM('Раздел 3'!M160:M160),"+",SUM('Раздел 3'!Q160:Q160))</f>
        <v>0=0+0</v>
      </c>
      <c r="F117" s="278" t="s">
        <v>1978</v>
      </c>
      <c r="G117" s="81"/>
    </row>
    <row r="118" spans="1:7" s="390" customFormat="1" ht="31.5" x14ac:dyDescent="0.2">
      <c r="A118" s="311" t="str">
        <f>IF((SUM('Раздел 3'!L161:L161)=SUM('Раздел 3'!M161:M161)+SUM('Раздел 3'!Q161:Q161)),"","Неверно!")</f>
        <v/>
      </c>
      <c r="B118" s="320" t="s">
        <v>1558</v>
      </c>
      <c r="C118" s="278" t="s">
        <v>2036</v>
      </c>
      <c r="D118" s="278" t="s">
        <v>1977</v>
      </c>
      <c r="E118" s="278" t="str">
        <f>CONCATENATE(SUM('Раздел 3'!L161:L161),"=",SUM('Раздел 3'!M161:M161),"+",SUM('Раздел 3'!Q161:Q161))</f>
        <v>0=0+0</v>
      </c>
      <c r="F118" s="278" t="s">
        <v>1978</v>
      </c>
      <c r="G118" s="81"/>
    </row>
    <row r="119" spans="1:7" s="390" customFormat="1" ht="31.5" x14ac:dyDescent="0.2">
      <c r="A119" s="311" t="str">
        <f>IF((SUM('Раздел 3'!L162:L162)=SUM('Раздел 3'!M162:M162)+SUM('Раздел 3'!Q162:Q162)),"","Неверно!")</f>
        <v/>
      </c>
      <c r="B119" s="320" t="s">
        <v>1558</v>
      </c>
      <c r="C119" s="278" t="s">
        <v>2037</v>
      </c>
      <c r="D119" s="278" t="s">
        <v>1977</v>
      </c>
      <c r="E119" s="278" t="str">
        <f>CONCATENATE(SUM('Раздел 3'!L162:L162),"=",SUM('Раздел 3'!M162:M162),"+",SUM('Раздел 3'!Q162:Q162))</f>
        <v>0=0+0</v>
      </c>
      <c r="F119" s="278" t="s">
        <v>1978</v>
      </c>
      <c r="G119" s="81"/>
    </row>
    <row r="120" spans="1:7" s="390" customFormat="1" ht="31.5" x14ac:dyDescent="0.2">
      <c r="A120" s="311" t="str">
        <f>IF((SUM('Раздел 3'!L163:L163)=SUM('Раздел 3'!M163:M163)+SUM('Раздел 3'!Q163:Q163)),"","Неверно!")</f>
        <v/>
      </c>
      <c r="B120" s="320" t="s">
        <v>1558</v>
      </c>
      <c r="C120" s="278" t="s">
        <v>2038</v>
      </c>
      <c r="D120" s="278" t="s">
        <v>1977</v>
      </c>
      <c r="E120" s="278" t="str">
        <f>CONCATENATE(SUM('Раздел 3'!L163:L163),"=",SUM('Раздел 3'!M163:M163),"+",SUM('Раздел 3'!Q163:Q163))</f>
        <v>0=0+0</v>
      </c>
      <c r="F120" s="278" t="s">
        <v>1978</v>
      </c>
      <c r="G120" s="81"/>
    </row>
    <row r="121" spans="1:7" s="390" customFormat="1" ht="31.5" x14ac:dyDescent="0.2">
      <c r="A121" s="311" t="str">
        <f>IF((SUM('Раздел 3'!L164:L164)=SUM('Раздел 3'!M164:M164)+SUM('Раздел 3'!Q164:Q164)),"","Неверно!")</f>
        <v/>
      </c>
      <c r="B121" s="320" t="s">
        <v>1558</v>
      </c>
      <c r="C121" s="278" t="s">
        <v>2039</v>
      </c>
      <c r="D121" s="278" t="s">
        <v>1977</v>
      </c>
      <c r="E121" s="278" t="str">
        <f>CONCATENATE(SUM('Раздел 3'!L164:L164),"=",SUM('Раздел 3'!M164:M164),"+",SUM('Раздел 3'!Q164:Q164))</f>
        <v>0=0+0</v>
      </c>
      <c r="F121" s="278" t="s">
        <v>1978</v>
      </c>
      <c r="G121" s="81"/>
    </row>
    <row r="122" spans="1:7" s="390" customFormat="1" ht="31.5" x14ac:dyDescent="0.2">
      <c r="A122" s="311" t="str">
        <f>IF((SUM('Раздел 3'!L165:L165)=SUM('Раздел 3'!M165:M165)+SUM('Раздел 3'!Q165:Q165)),"","Неверно!")</f>
        <v/>
      </c>
      <c r="B122" s="320" t="s">
        <v>1558</v>
      </c>
      <c r="C122" s="278" t="s">
        <v>2040</v>
      </c>
      <c r="D122" s="278" t="s">
        <v>1977</v>
      </c>
      <c r="E122" s="278" t="str">
        <f>CONCATENATE(SUM('Раздел 3'!L165:L165),"=",SUM('Раздел 3'!M165:M165),"+",SUM('Раздел 3'!Q165:Q165))</f>
        <v>0=0+0</v>
      </c>
      <c r="F122" s="278" t="s">
        <v>1978</v>
      </c>
      <c r="G122" s="81"/>
    </row>
    <row r="123" spans="1:7" s="390" customFormat="1" ht="31.5" x14ac:dyDescent="0.2">
      <c r="A123" s="311" t="str">
        <f>IF((SUM('Раздел 3'!L166:L166)=SUM('Раздел 3'!M166:M166)+SUM('Раздел 3'!Q166:Q166)),"","Неверно!")</f>
        <v/>
      </c>
      <c r="B123" s="320" t="s">
        <v>1558</v>
      </c>
      <c r="C123" s="278" t="s">
        <v>2041</v>
      </c>
      <c r="D123" s="278" t="s">
        <v>1977</v>
      </c>
      <c r="E123" s="278" t="str">
        <f>CONCATENATE(SUM('Раздел 3'!L166:L166),"=",SUM('Раздел 3'!M166:M166),"+",SUM('Раздел 3'!Q166:Q166))</f>
        <v>1=1+0</v>
      </c>
      <c r="F123" s="278" t="s">
        <v>1978</v>
      </c>
      <c r="G123" s="81"/>
    </row>
    <row r="124" spans="1:7" s="390" customFormat="1" ht="31.5" x14ac:dyDescent="0.2">
      <c r="A124" s="311" t="str">
        <f>IF((SUM('Раздел 3'!L167:L167)=SUM('Раздел 3'!M167:M167)+SUM('Раздел 3'!Q167:Q167)),"","Неверно!")</f>
        <v/>
      </c>
      <c r="B124" s="320" t="s">
        <v>1558</v>
      </c>
      <c r="C124" s="278" t="s">
        <v>2042</v>
      </c>
      <c r="D124" s="278" t="s">
        <v>1977</v>
      </c>
      <c r="E124" s="278" t="str">
        <f>CONCATENATE(SUM('Раздел 3'!L167:L167),"=",SUM('Раздел 3'!M167:M167),"+",SUM('Раздел 3'!Q167:Q167))</f>
        <v>0=0+0</v>
      </c>
      <c r="F124" s="278" t="s">
        <v>1978</v>
      </c>
      <c r="G124" s="81"/>
    </row>
    <row r="125" spans="1:7" s="390" customFormat="1" ht="31.5" x14ac:dyDescent="0.2">
      <c r="A125" s="311" t="str">
        <f>IF((SUM('Раздел 3'!L168:L168)=SUM('Раздел 3'!M168:M168)+SUM('Раздел 3'!Q168:Q168)),"","Неверно!")</f>
        <v/>
      </c>
      <c r="B125" s="320" t="s">
        <v>1558</v>
      </c>
      <c r="C125" s="278" t="s">
        <v>2043</v>
      </c>
      <c r="D125" s="278" t="s">
        <v>1977</v>
      </c>
      <c r="E125" s="278" t="str">
        <f>CONCATENATE(SUM('Раздел 3'!L168:L168),"=",SUM('Раздел 3'!M168:M168),"+",SUM('Раздел 3'!Q168:Q168))</f>
        <v>0=0+0</v>
      </c>
      <c r="F125" s="278" t="s">
        <v>1978</v>
      </c>
      <c r="G125" s="81"/>
    </row>
    <row r="126" spans="1:7" s="390" customFormat="1" ht="31.5" x14ac:dyDescent="0.2">
      <c r="A126" s="311" t="str">
        <f>IF((SUM('Раздел 3'!L169:L169)=SUM('Раздел 3'!M169:M169)+SUM('Раздел 3'!Q169:Q169)),"","Неверно!")</f>
        <v/>
      </c>
      <c r="B126" s="320" t="s">
        <v>1558</v>
      </c>
      <c r="C126" s="278" t="s">
        <v>2044</v>
      </c>
      <c r="D126" s="278" t="s">
        <v>1977</v>
      </c>
      <c r="E126" s="278" t="str">
        <f>CONCATENATE(SUM('Раздел 3'!L169:L169),"=",SUM('Раздел 3'!M169:M169),"+",SUM('Раздел 3'!Q169:Q169))</f>
        <v>0=0+0</v>
      </c>
      <c r="F126" s="278" t="s">
        <v>1978</v>
      </c>
      <c r="G126" s="81"/>
    </row>
    <row r="127" spans="1:7" s="390" customFormat="1" ht="31.5" x14ac:dyDescent="0.2">
      <c r="A127" s="311" t="str">
        <f>IF((SUM('Раздел 3'!L26:L26)=SUM('Раздел 3'!M26:M26)+SUM('Раздел 3'!Q26:Q26)),"","Неверно!")</f>
        <v/>
      </c>
      <c r="B127" s="320" t="s">
        <v>1558</v>
      </c>
      <c r="C127" s="278" t="s">
        <v>2045</v>
      </c>
      <c r="D127" s="278" t="s">
        <v>1977</v>
      </c>
      <c r="E127" s="278" t="str">
        <f>CONCATENATE(SUM('Раздел 3'!L26:L26),"=",SUM('Раздел 3'!M26:M26),"+",SUM('Раздел 3'!Q26:Q26))</f>
        <v>0=0+0</v>
      </c>
      <c r="F127" s="278" t="s">
        <v>1978</v>
      </c>
      <c r="G127" s="81"/>
    </row>
    <row r="128" spans="1:7" s="390" customFormat="1" ht="31.5" x14ac:dyDescent="0.2">
      <c r="A128" s="311" t="str">
        <f>IF((SUM('Раздел 3'!L170:L170)=SUM('Раздел 3'!M170:M170)+SUM('Раздел 3'!Q170:Q170)),"","Неверно!")</f>
        <v/>
      </c>
      <c r="B128" s="320" t="s">
        <v>1558</v>
      </c>
      <c r="C128" s="278" t="s">
        <v>2046</v>
      </c>
      <c r="D128" s="278" t="s">
        <v>1977</v>
      </c>
      <c r="E128" s="278" t="str">
        <f>CONCATENATE(SUM('Раздел 3'!L170:L170),"=",SUM('Раздел 3'!M170:M170),"+",SUM('Раздел 3'!Q170:Q170))</f>
        <v>0=0+0</v>
      </c>
      <c r="F128" s="278" t="s">
        <v>1978</v>
      </c>
      <c r="G128" s="81"/>
    </row>
    <row r="129" spans="1:7" s="390" customFormat="1" ht="31.5" x14ac:dyDescent="0.2">
      <c r="A129" s="311" t="str">
        <f>IF((SUM('Раздел 3'!L171:L171)=SUM('Раздел 3'!M171:M171)+SUM('Раздел 3'!Q171:Q171)),"","Неверно!")</f>
        <v/>
      </c>
      <c r="B129" s="320" t="s">
        <v>1558</v>
      </c>
      <c r="C129" s="278" t="s">
        <v>2047</v>
      </c>
      <c r="D129" s="278" t="s">
        <v>1977</v>
      </c>
      <c r="E129" s="278" t="str">
        <f>CONCATENATE(SUM('Раздел 3'!L171:L171),"=",SUM('Раздел 3'!M171:M171),"+",SUM('Раздел 3'!Q171:Q171))</f>
        <v>0=0+0</v>
      </c>
      <c r="F129" s="278" t="s">
        <v>1978</v>
      </c>
      <c r="G129" s="81"/>
    </row>
    <row r="130" spans="1:7" s="390" customFormat="1" ht="31.5" x14ac:dyDescent="0.2">
      <c r="A130" s="311" t="str">
        <f>IF((SUM('Раздел 3'!L172:L172)=SUM('Раздел 3'!M172:M172)+SUM('Раздел 3'!Q172:Q172)),"","Неверно!")</f>
        <v/>
      </c>
      <c r="B130" s="320" t="s">
        <v>1558</v>
      </c>
      <c r="C130" s="278" t="s">
        <v>2048</v>
      </c>
      <c r="D130" s="278" t="s">
        <v>1977</v>
      </c>
      <c r="E130" s="278" t="str">
        <f>CONCATENATE(SUM('Раздел 3'!L172:L172),"=",SUM('Раздел 3'!M172:M172),"+",SUM('Раздел 3'!Q172:Q172))</f>
        <v>0=0+0</v>
      </c>
      <c r="F130" s="278" t="s">
        <v>1978</v>
      </c>
      <c r="G130" s="81"/>
    </row>
    <row r="131" spans="1:7" s="390" customFormat="1" ht="31.5" x14ac:dyDescent="0.2">
      <c r="A131" s="311" t="str">
        <f>IF((SUM('Раздел 3'!L173:L173)=SUM('Раздел 3'!M173:M173)+SUM('Раздел 3'!Q173:Q173)),"","Неверно!")</f>
        <v/>
      </c>
      <c r="B131" s="320" t="s">
        <v>1558</v>
      </c>
      <c r="C131" s="278" t="s">
        <v>2049</v>
      </c>
      <c r="D131" s="278" t="s">
        <v>1977</v>
      </c>
      <c r="E131" s="278" t="str">
        <f>CONCATENATE(SUM('Раздел 3'!L173:L173),"=",SUM('Раздел 3'!M173:M173),"+",SUM('Раздел 3'!Q173:Q173))</f>
        <v>0=0+0</v>
      </c>
      <c r="F131" s="278" t="s">
        <v>1978</v>
      </c>
      <c r="G131" s="81"/>
    </row>
    <row r="132" spans="1:7" s="390" customFormat="1" ht="31.5" x14ac:dyDescent="0.2">
      <c r="A132" s="311" t="str">
        <f>IF((SUM('Раздел 3'!L174:L174)=SUM('Раздел 3'!M174:M174)+SUM('Раздел 3'!Q174:Q174)),"","Неверно!")</f>
        <v/>
      </c>
      <c r="B132" s="320" t="s">
        <v>1558</v>
      </c>
      <c r="C132" s="278" t="s">
        <v>2050</v>
      </c>
      <c r="D132" s="278" t="s">
        <v>1977</v>
      </c>
      <c r="E132" s="278" t="str">
        <f>CONCATENATE(SUM('Раздел 3'!L174:L174),"=",SUM('Раздел 3'!M174:M174),"+",SUM('Раздел 3'!Q174:Q174))</f>
        <v>0=0+0</v>
      </c>
      <c r="F132" s="278" t="s">
        <v>1978</v>
      </c>
      <c r="G132" s="81"/>
    </row>
    <row r="133" spans="1:7" s="390" customFormat="1" ht="31.5" x14ac:dyDescent="0.2">
      <c r="A133" s="311" t="str">
        <f>IF((SUM('Раздел 3'!L175:L175)=SUM('Раздел 3'!M175:M175)+SUM('Раздел 3'!Q175:Q175)),"","Неверно!")</f>
        <v/>
      </c>
      <c r="B133" s="320" t="s">
        <v>1558</v>
      </c>
      <c r="C133" s="278" t="s">
        <v>2051</v>
      </c>
      <c r="D133" s="278" t="s">
        <v>1977</v>
      </c>
      <c r="E133" s="278" t="str">
        <f>CONCATENATE(SUM('Раздел 3'!L175:L175),"=",SUM('Раздел 3'!M175:M175),"+",SUM('Раздел 3'!Q175:Q175))</f>
        <v>0=0+0</v>
      </c>
      <c r="F133" s="278" t="s">
        <v>1978</v>
      </c>
      <c r="G133" s="81"/>
    </row>
    <row r="134" spans="1:7" s="390" customFormat="1" ht="31.5" x14ac:dyDescent="0.2">
      <c r="A134" s="311" t="str">
        <f>IF((SUM('Раздел 3'!L176:L176)=SUM('Раздел 3'!M176:M176)+SUM('Раздел 3'!Q176:Q176)),"","Неверно!")</f>
        <v/>
      </c>
      <c r="B134" s="320" t="s">
        <v>1558</v>
      </c>
      <c r="C134" s="278" t="s">
        <v>2052</v>
      </c>
      <c r="D134" s="278" t="s">
        <v>1977</v>
      </c>
      <c r="E134" s="278" t="str">
        <f>CONCATENATE(SUM('Раздел 3'!L176:L176),"=",SUM('Раздел 3'!M176:M176),"+",SUM('Раздел 3'!Q176:Q176))</f>
        <v>1=1+0</v>
      </c>
      <c r="F134" s="278" t="s">
        <v>1978</v>
      </c>
      <c r="G134" s="81"/>
    </row>
    <row r="135" spans="1:7" s="390" customFormat="1" ht="31.5" x14ac:dyDescent="0.2">
      <c r="A135" s="311" t="str">
        <f>IF((SUM('Раздел 3'!L177:L177)=SUM('Раздел 3'!M177:M177)+SUM('Раздел 3'!Q177:Q177)),"","Неверно!")</f>
        <v/>
      </c>
      <c r="B135" s="320" t="s">
        <v>1558</v>
      </c>
      <c r="C135" s="278" t="s">
        <v>2053</v>
      </c>
      <c r="D135" s="278" t="s">
        <v>1977</v>
      </c>
      <c r="E135" s="278" t="str">
        <f>CONCATENATE(SUM('Раздел 3'!L177:L177),"=",SUM('Раздел 3'!M177:M177),"+",SUM('Раздел 3'!Q177:Q177))</f>
        <v>0=0+0</v>
      </c>
      <c r="F135" s="278" t="s">
        <v>1978</v>
      </c>
      <c r="G135" s="81"/>
    </row>
    <row r="136" spans="1:7" s="390" customFormat="1" ht="31.5" x14ac:dyDescent="0.2">
      <c r="A136" s="311" t="str">
        <f>IF((SUM('Раздел 3'!L178:L178)=SUM('Раздел 3'!M178:M178)+SUM('Раздел 3'!Q178:Q178)),"","Неверно!")</f>
        <v/>
      </c>
      <c r="B136" s="320" t="s">
        <v>1558</v>
      </c>
      <c r="C136" s="278" t="s">
        <v>2054</v>
      </c>
      <c r="D136" s="278" t="s">
        <v>1977</v>
      </c>
      <c r="E136" s="278" t="str">
        <f>CONCATENATE(SUM('Раздел 3'!L178:L178),"=",SUM('Раздел 3'!M178:M178),"+",SUM('Раздел 3'!Q178:Q178))</f>
        <v>0=0+0</v>
      </c>
      <c r="F136" s="278" t="s">
        <v>1978</v>
      </c>
      <c r="G136" s="81"/>
    </row>
    <row r="137" spans="1:7" s="390" customFormat="1" ht="31.5" x14ac:dyDescent="0.2">
      <c r="A137" s="311" t="str">
        <f>IF((SUM('Раздел 3'!L179:L179)=SUM('Раздел 3'!M179:M179)+SUM('Раздел 3'!Q179:Q179)),"","Неверно!")</f>
        <v/>
      </c>
      <c r="B137" s="320" t="s">
        <v>1558</v>
      </c>
      <c r="C137" s="278" t="s">
        <v>2055</v>
      </c>
      <c r="D137" s="278" t="s">
        <v>1977</v>
      </c>
      <c r="E137" s="278" t="str">
        <f>CONCATENATE(SUM('Раздел 3'!L179:L179),"=",SUM('Раздел 3'!M179:M179),"+",SUM('Раздел 3'!Q179:Q179))</f>
        <v>0=0+0</v>
      </c>
      <c r="F137" s="278" t="s">
        <v>1978</v>
      </c>
      <c r="G137" s="81"/>
    </row>
    <row r="138" spans="1:7" s="390" customFormat="1" ht="31.5" x14ac:dyDescent="0.2">
      <c r="A138" s="311" t="str">
        <f>IF((SUM('Раздел 3'!L27:L27)=SUM('Раздел 3'!M27:M27)+SUM('Раздел 3'!Q27:Q27)),"","Неверно!")</f>
        <v/>
      </c>
      <c r="B138" s="320" t="s">
        <v>1558</v>
      </c>
      <c r="C138" s="278" t="s">
        <v>2056</v>
      </c>
      <c r="D138" s="278" t="s">
        <v>1977</v>
      </c>
      <c r="E138" s="278" t="str">
        <f>CONCATENATE(SUM('Раздел 3'!L27:L27),"=",SUM('Раздел 3'!M27:M27),"+",SUM('Раздел 3'!Q27:Q27))</f>
        <v>0=0+0</v>
      </c>
      <c r="F138" s="278" t="s">
        <v>1978</v>
      </c>
      <c r="G138" s="81"/>
    </row>
    <row r="139" spans="1:7" s="390" customFormat="1" ht="31.5" x14ac:dyDescent="0.2">
      <c r="A139" s="311" t="str">
        <f>IF((SUM('Раздел 3'!L180:L180)=SUM('Раздел 3'!M180:M180)+SUM('Раздел 3'!Q180:Q180)),"","Неверно!")</f>
        <v/>
      </c>
      <c r="B139" s="320" t="s">
        <v>1558</v>
      </c>
      <c r="C139" s="278" t="s">
        <v>2057</v>
      </c>
      <c r="D139" s="278" t="s">
        <v>1977</v>
      </c>
      <c r="E139" s="278" t="str">
        <f>CONCATENATE(SUM('Раздел 3'!L180:L180),"=",SUM('Раздел 3'!M180:M180),"+",SUM('Раздел 3'!Q180:Q180))</f>
        <v>0=0+0</v>
      </c>
      <c r="F139" s="278" t="s">
        <v>1978</v>
      </c>
      <c r="G139" s="81"/>
    </row>
    <row r="140" spans="1:7" s="390" customFormat="1" ht="31.5" x14ac:dyDescent="0.2">
      <c r="A140" s="311" t="str">
        <f>IF((SUM('Раздел 3'!L181:L181)=SUM('Раздел 3'!M181:M181)+SUM('Раздел 3'!Q181:Q181)),"","Неверно!")</f>
        <v/>
      </c>
      <c r="B140" s="320" t="s">
        <v>1558</v>
      </c>
      <c r="C140" s="278" t="s">
        <v>2058</v>
      </c>
      <c r="D140" s="278" t="s">
        <v>1977</v>
      </c>
      <c r="E140" s="278" t="str">
        <f>CONCATENATE(SUM('Раздел 3'!L181:L181),"=",SUM('Раздел 3'!M181:M181),"+",SUM('Раздел 3'!Q181:Q181))</f>
        <v>0=0+0</v>
      </c>
      <c r="F140" s="278" t="s">
        <v>1978</v>
      </c>
      <c r="G140" s="81"/>
    </row>
    <row r="141" spans="1:7" s="390" customFormat="1" ht="31.5" x14ac:dyDescent="0.2">
      <c r="A141" s="311" t="str">
        <f>IF((SUM('Раздел 3'!L182:L182)=SUM('Раздел 3'!M182:M182)+SUM('Раздел 3'!Q182:Q182)),"","Неверно!")</f>
        <v/>
      </c>
      <c r="B141" s="320" t="s">
        <v>1558</v>
      </c>
      <c r="C141" s="278" t="s">
        <v>2059</v>
      </c>
      <c r="D141" s="278" t="s">
        <v>1977</v>
      </c>
      <c r="E141" s="278" t="str">
        <f>CONCATENATE(SUM('Раздел 3'!L182:L182),"=",SUM('Раздел 3'!M182:M182),"+",SUM('Раздел 3'!Q182:Q182))</f>
        <v>0=0+0</v>
      </c>
      <c r="F141" s="278" t="s">
        <v>1978</v>
      </c>
      <c r="G141" s="81"/>
    </row>
    <row r="142" spans="1:7" s="390" customFormat="1" ht="31.5" x14ac:dyDescent="0.2">
      <c r="A142" s="311" t="str">
        <f>IF((SUM('Раздел 3'!L183:L183)=SUM('Раздел 3'!M183:M183)+SUM('Раздел 3'!Q183:Q183)),"","Неверно!")</f>
        <v/>
      </c>
      <c r="B142" s="320" t="s">
        <v>1558</v>
      </c>
      <c r="C142" s="278" t="s">
        <v>2060</v>
      </c>
      <c r="D142" s="278" t="s">
        <v>1977</v>
      </c>
      <c r="E142" s="278" t="str">
        <f>CONCATENATE(SUM('Раздел 3'!L183:L183),"=",SUM('Раздел 3'!M183:M183),"+",SUM('Раздел 3'!Q183:Q183))</f>
        <v>35=35+0</v>
      </c>
      <c r="F142" s="278" t="s">
        <v>1978</v>
      </c>
      <c r="G142" s="81"/>
    </row>
    <row r="143" spans="1:7" s="390" customFormat="1" ht="31.5" x14ac:dyDescent="0.2">
      <c r="A143" s="311" t="str">
        <f>IF((SUM('Раздел 3'!L184:L184)=SUM('Раздел 3'!M184:M184)+SUM('Раздел 3'!Q184:Q184)),"","Неверно!")</f>
        <v/>
      </c>
      <c r="B143" s="320" t="s">
        <v>1558</v>
      </c>
      <c r="C143" s="278" t="s">
        <v>2061</v>
      </c>
      <c r="D143" s="278" t="s">
        <v>1977</v>
      </c>
      <c r="E143" s="278" t="str">
        <f>CONCATENATE(SUM('Раздел 3'!L184:L184),"=",SUM('Раздел 3'!M184:M184),"+",SUM('Раздел 3'!Q184:Q184))</f>
        <v>1=0+1</v>
      </c>
      <c r="F143" s="278" t="s">
        <v>1978</v>
      </c>
      <c r="G143" s="81"/>
    </row>
    <row r="144" spans="1:7" s="390" customFormat="1" ht="31.5" x14ac:dyDescent="0.2">
      <c r="A144" s="311" t="str">
        <f>IF((SUM('Раздел 3'!L185:L185)=SUM('Раздел 3'!M185:M185)+SUM('Раздел 3'!Q185:Q185)),"","Неверно!")</f>
        <v/>
      </c>
      <c r="B144" s="320" t="s">
        <v>1558</v>
      </c>
      <c r="C144" s="278" t="s">
        <v>2062</v>
      </c>
      <c r="D144" s="278" t="s">
        <v>1977</v>
      </c>
      <c r="E144" s="278" t="str">
        <f>CONCATENATE(SUM('Раздел 3'!L185:L185),"=",SUM('Раздел 3'!M185:M185),"+",SUM('Раздел 3'!Q185:Q185))</f>
        <v>8=8+0</v>
      </c>
      <c r="F144" s="278" t="s">
        <v>1978</v>
      </c>
      <c r="G144" s="81"/>
    </row>
    <row r="145" spans="1:7" s="390" customFormat="1" ht="31.5" x14ac:dyDescent="0.2">
      <c r="A145" s="311" t="str">
        <f>IF((SUM('Раздел 3'!L186:L186)=SUM('Раздел 3'!M186:M186)+SUM('Раздел 3'!Q186:Q186)),"","Неверно!")</f>
        <v/>
      </c>
      <c r="B145" s="320" t="s">
        <v>1558</v>
      </c>
      <c r="C145" s="278" t="s">
        <v>2063</v>
      </c>
      <c r="D145" s="278" t="s">
        <v>1977</v>
      </c>
      <c r="E145" s="278" t="str">
        <f>CONCATENATE(SUM('Раздел 3'!L186:L186),"=",SUM('Раздел 3'!M186:M186),"+",SUM('Раздел 3'!Q186:Q186))</f>
        <v>3=1+2</v>
      </c>
      <c r="F145" s="278" t="s">
        <v>1978</v>
      </c>
      <c r="G145" s="81"/>
    </row>
    <row r="146" spans="1:7" s="390" customFormat="1" ht="31.5" x14ac:dyDescent="0.2">
      <c r="A146" s="311" t="str">
        <f>IF((SUM('Раздел 3'!L187:L187)=SUM('Раздел 3'!M187:M187)+SUM('Раздел 3'!Q187:Q187)),"","Неверно!")</f>
        <v/>
      </c>
      <c r="B146" s="320" t="s">
        <v>1558</v>
      </c>
      <c r="C146" s="278" t="s">
        <v>2064</v>
      </c>
      <c r="D146" s="278" t="s">
        <v>1977</v>
      </c>
      <c r="E146" s="278" t="str">
        <f>CONCATENATE(SUM('Раздел 3'!L187:L187),"=",SUM('Раздел 3'!M187:M187),"+",SUM('Раздел 3'!Q187:Q187))</f>
        <v>0=0+0</v>
      </c>
      <c r="F146" s="278" t="s">
        <v>1978</v>
      </c>
      <c r="G146" s="81"/>
    </row>
    <row r="147" spans="1:7" s="390" customFormat="1" ht="31.5" x14ac:dyDescent="0.2">
      <c r="A147" s="311" t="str">
        <f>IF((SUM('Раздел 3'!L188:L188)=SUM('Раздел 3'!M188:M188)+SUM('Раздел 3'!Q188:Q188)),"","Неверно!")</f>
        <v/>
      </c>
      <c r="B147" s="320" t="s">
        <v>1558</v>
      </c>
      <c r="C147" s="278" t="s">
        <v>2065</v>
      </c>
      <c r="D147" s="278" t="s">
        <v>1977</v>
      </c>
      <c r="E147" s="278" t="str">
        <f>CONCATENATE(SUM('Раздел 3'!L188:L188),"=",SUM('Раздел 3'!M188:M188),"+",SUM('Раздел 3'!Q188:Q188))</f>
        <v>0=0+0</v>
      </c>
      <c r="F147" s="278" t="s">
        <v>1978</v>
      </c>
      <c r="G147" s="81"/>
    </row>
    <row r="148" spans="1:7" s="390" customFormat="1" ht="31.5" x14ac:dyDescent="0.2">
      <c r="A148" s="311" t="str">
        <f>IF((SUM('Раздел 3'!L189:L189)=SUM('Раздел 3'!M189:M189)+SUM('Раздел 3'!Q189:Q189)),"","Неверно!")</f>
        <v/>
      </c>
      <c r="B148" s="320" t="s">
        <v>1558</v>
      </c>
      <c r="C148" s="278" t="s">
        <v>2066</v>
      </c>
      <c r="D148" s="278" t="s">
        <v>1977</v>
      </c>
      <c r="E148" s="278" t="str">
        <f>CONCATENATE(SUM('Раздел 3'!L189:L189),"=",SUM('Раздел 3'!M189:M189),"+",SUM('Раздел 3'!Q189:Q189))</f>
        <v>47=44+3</v>
      </c>
      <c r="F148" s="278" t="s">
        <v>1978</v>
      </c>
      <c r="G148" s="81"/>
    </row>
    <row r="149" spans="1:7" s="390" customFormat="1" ht="31.5" x14ac:dyDescent="0.2">
      <c r="A149" s="311" t="str">
        <f>IF((SUM('Раздел 3'!L28:L28)=SUM('Раздел 3'!M28:M28)+SUM('Раздел 3'!Q28:Q28)),"","Неверно!")</f>
        <v/>
      </c>
      <c r="B149" s="320" t="s">
        <v>1558</v>
      </c>
      <c r="C149" s="278" t="s">
        <v>2067</v>
      </c>
      <c r="D149" s="278" t="s">
        <v>1977</v>
      </c>
      <c r="E149" s="278" t="str">
        <f>CONCATENATE(SUM('Раздел 3'!L28:L28),"=",SUM('Раздел 3'!M28:M28),"+",SUM('Раздел 3'!Q28:Q28))</f>
        <v>0=0+0</v>
      </c>
      <c r="F149" s="278" t="s">
        <v>1978</v>
      </c>
      <c r="G149" s="81"/>
    </row>
    <row r="150" spans="1:7" s="390" customFormat="1" ht="31.5" x14ac:dyDescent="0.2">
      <c r="A150" s="311" t="str">
        <f>IF((SUM('Раздел 3'!L190:L190)=SUM('Раздел 3'!M190:M190)+SUM('Раздел 3'!Q190:Q190)),"","Неверно!")</f>
        <v/>
      </c>
      <c r="B150" s="320" t="s">
        <v>1558</v>
      </c>
      <c r="C150" s="278" t="s">
        <v>2068</v>
      </c>
      <c r="D150" s="278" t="s">
        <v>1977</v>
      </c>
      <c r="E150" s="278" t="str">
        <f>CONCATENATE(SUM('Раздел 3'!L190:L190),"=",SUM('Раздел 3'!M190:M190),"+",SUM('Раздел 3'!Q190:Q190))</f>
        <v>0=0+0</v>
      </c>
      <c r="F150" s="278" t="s">
        <v>1978</v>
      </c>
      <c r="G150" s="81"/>
    </row>
    <row r="151" spans="1:7" s="390" customFormat="1" ht="31.5" x14ac:dyDescent="0.2">
      <c r="A151" s="311" t="str">
        <f>IF((SUM('Раздел 3'!L191:L191)=SUM('Раздел 3'!M191:M191)+SUM('Раздел 3'!Q191:Q191)),"","Неверно!")</f>
        <v/>
      </c>
      <c r="B151" s="320" t="s">
        <v>1558</v>
      </c>
      <c r="C151" s="278" t="s">
        <v>2069</v>
      </c>
      <c r="D151" s="278" t="s">
        <v>1977</v>
      </c>
      <c r="E151" s="278" t="str">
        <f>CONCATENATE(SUM('Раздел 3'!L191:L191),"=",SUM('Раздел 3'!M191:M191),"+",SUM('Раздел 3'!Q191:Q191))</f>
        <v>0=0+0</v>
      </c>
      <c r="F151" s="278" t="s">
        <v>1978</v>
      </c>
      <c r="G151" s="81"/>
    </row>
    <row r="152" spans="1:7" s="390" customFormat="1" ht="31.5" x14ac:dyDescent="0.2">
      <c r="A152" s="311" t="str">
        <f>IF((SUM('Раздел 3'!L192:L192)=SUM('Раздел 3'!M192:M192)+SUM('Раздел 3'!Q192:Q192)),"","Неверно!")</f>
        <v/>
      </c>
      <c r="B152" s="320" t="s">
        <v>1558</v>
      </c>
      <c r="C152" s="278" t="s">
        <v>2070</v>
      </c>
      <c r="D152" s="278" t="s">
        <v>1977</v>
      </c>
      <c r="E152" s="278" t="str">
        <f>CONCATENATE(SUM('Раздел 3'!L192:L192),"=",SUM('Раздел 3'!M192:M192),"+",SUM('Раздел 3'!Q192:Q192))</f>
        <v>0=0+0</v>
      </c>
      <c r="F152" s="278" t="s">
        <v>1978</v>
      </c>
      <c r="G152" s="81"/>
    </row>
    <row r="153" spans="1:7" s="390" customFormat="1" ht="31.5" x14ac:dyDescent="0.2">
      <c r="A153" s="311" t="str">
        <f>IF((SUM('Раздел 3'!L193:L193)=SUM('Раздел 3'!M193:M193)+SUM('Раздел 3'!Q193:Q193)),"","Неверно!")</f>
        <v/>
      </c>
      <c r="B153" s="320" t="s">
        <v>1558</v>
      </c>
      <c r="C153" s="278" t="s">
        <v>2071</v>
      </c>
      <c r="D153" s="278" t="s">
        <v>1977</v>
      </c>
      <c r="E153" s="278" t="str">
        <f>CONCATENATE(SUM('Раздел 3'!L193:L193),"=",SUM('Раздел 3'!M193:M193),"+",SUM('Раздел 3'!Q193:Q193))</f>
        <v>0=0+0</v>
      </c>
      <c r="F153" s="278" t="s">
        <v>1978</v>
      </c>
      <c r="G153" s="81"/>
    </row>
    <row r="154" spans="1:7" s="390" customFormat="1" ht="31.5" x14ac:dyDescent="0.2">
      <c r="A154" s="311" t="str">
        <f>IF((SUM('Раздел 3'!L194:L194)=SUM('Раздел 3'!M194:M194)+SUM('Раздел 3'!Q194:Q194)),"","Неверно!")</f>
        <v/>
      </c>
      <c r="B154" s="320" t="s">
        <v>1558</v>
      </c>
      <c r="C154" s="278" t="s">
        <v>2072</v>
      </c>
      <c r="D154" s="278" t="s">
        <v>1977</v>
      </c>
      <c r="E154" s="278" t="str">
        <f>CONCATENATE(SUM('Раздел 3'!L194:L194),"=",SUM('Раздел 3'!M194:M194),"+",SUM('Раздел 3'!Q194:Q194))</f>
        <v>0=0+0</v>
      </c>
      <c r="F154" s="278" t="s">
        <v>1978</v>
      </c>
      <c r="G154" s="81"/>
    </row>
    <row r="155" spans="1:7" s="390" customFormat="1" ht="31.5" x14ac:dyDescent="0.2">
      <c r="A155" s="311" t="str">
        <f>IF((SUM('Раздел 3'!L195:L195)=SUM('Раздел 3'!M195:M195)+SUM('Раздел 3'!Q195:Q195)),"","Неверно!")</f>
        <v/>
      </c>
      <c r="B155" s="320" t="s">
        <v>1558</v>
      </c>
      <c r="C155" s="278" t="s">
        <v>2073</v>
      </c>
      <c r="D155" s="278" t="s">
        <v>1977</v>
      </c>
      <c r="E155" s="278" t="str">
        <f>CONCATENATE(SUM('Раздел 3'!L195:L195),"=",SUM('Раздел 3'!M195:M195),"+",SUM('Раздел 3'!Q195:Q195))</f>
        <v>0=0+0</v>
      </c>
      <c r="F155" s="278" t="s">
        <v>1978</v>
      </c>
      <c r="G155" s="81"/>
    </row>
    <row r="156" spans="1:7" s="390" customFormat="1" ht="31.5" x14ac:dyDescent="0.2">
      <c r="A156" s="311" t="str">
        <f>IF((SUM('Раздел 3'!L196:L196)=SUM('Раздел 3'!M196:M196)+SUM('Раздел 3'!Q196:Q196)),"","Неверно!")</f>
        <v/>
      </c>
      <c r="B156" s="320" t="s">
        <v>1558</v>
      </c>
      <c r="C156" s="278" t="s">
        <v>2074</v>
      </c>
      <c r="D156" s="278" t="s">
        <v>1977</v>
      </c>
      <c r="E156" s="278" t="str">
        <f>CONCATENATE(SUM('Раздел 3'!L196:L196),"=",SUM('Раздел 3'!M196:M196),"+",SUM('Раздел 3'!Q196:Q196))</f>
        <v>0=0+0</v>
      </c>
      <c r="F156" s="278" t="s">
        <v>1978</v>
      </c>
      <c r="G156" s="81"/>
    </row>
    <row r="157" spans="1:7" s="390" customFormat="1" ht="31.5" x14ac:dyDescent="0.2">
      <c r="A157" s="311" t="str">
        <f>IF((SUM('Раздел 3'!L197:L197)=SUM('Раздел 3'!M197:M197)+SUM('Раздел 3'!Q197:Q197)),"","Неверно!")</f>
        <v/>
      </c>
      <c r="B157" s="320" t="s">
        <v>1558</v>
      </c>
      <c r="C157" s="278" t="s">
        <v>2075</v>
      </c>
      <c r="D157" s="278" t="s">
        <v>1977</v>
      </c>
      <c r="E157" s="278" t="str">
        <f>CONCATENATE(SUM('Раздел 3'!L197:L197),"=",SUM('Раздел 3'!M197:M197),"+",SUM('Раздел 3'!Q197:Q197))</f>
        <v>0=0+0</v>
      </c>
      <c r="F157" s="278" t="s">
        <v>1978</v>
      </c>
      <c r="G157" s="81"/>
    </row>
    <row r="158" spans="1:7" s="390" customFormat="1" ht="31.5" x14ac:dyDescent="0.2">
      <c r="A158" s="311" t="str">
        <f>IF((SUM('Раздел 3'!L198:L198)=SUM('Раздел 3'!M198:M198)+SUM('Раздел 3'!Q198:Q198)),"","Неверно!")</f>
        <v/>
      </c>
      <c r="B158" s="320" t="s">
        <v>1558</v>
      </c>
      <c r="C158" s="278" t="s">
        <v>2076</v>
      </c>
      <c r="D158" s="278" t="s">
        <v>1977</v>
      </c>
      <c r="E158" s="278" t="str">
        <f>CONCATENATE(SUM('Раздел 3'!L198:L198),"=",SUM('Раздел 3'!M198:M198),"+",SUM('Раздел 3'!Q198:Q198))</f>
        <v>0=0+0</v>
      </c>
      <c r="F158" s="278" t="s">
        <v>1978</v>
      </c>
      <c r="G158" s="81"/>
    </row>
    <row r="159" spans="1:7" s="390" customFormat="1" ht="31.5" x14ac:dyDescent="0.2">
      <c r="A159" s="311" t="str">
        <f>IF((SUM('Раздел 3'!L199:L199)=SUM('Раздел 3'!M199:M199)+SUM('Раздел 3'!Q199:Q199)),"","Неверно!")</f>
        <v/>
      </c>
      <c r="B159" s="320" t="s">
        <v>1558</v>
      </c>
      <c r="C159" s="278" t="s">
        <v>2077</v>
      </c>
      <c r="D159" s="278" t="s">
        <v>1977</v>
      </c>
      <c r="E159" s="278" t="str">
        <f>CONCATENATE(SUM('Раздел 3'!L199:L199),"=",SUM('Раздел 3'!M199:M199),"+",SUM('Раздел 3'!Q199:Q199))</f>
        <v>3=3+0</v>
      </c>
      <c r="F159" s="278" t="s">
        <v>1978</v>
      </c>
      <c r="G159" s="81"/>
    </row>
    <row r="160" spans="1:7" s="390" customFormat="1" ht="31.5" x14ac:dyDescent="0.2">
      <c r="A160" s="311" t="str">
        <f>IF((SUM('Раздел 3'!L29:L29)=SUM('Раздел 3'!M29:M29)+SUM('Раздел 3'!Q29:Q29)),"","Неверно!")</f>
        <v/>
      </c>
      <c r="B160" s="320" t="s">
        <v>1558</v>
      </c>
      <c r="C160" s="278" t="s">
        <v>2078</v>
      </c>
      <c r="D160" s="278" t="s">
        <v>1977</v>
      </c>
      <c r="E160" s="278" t="str">
        <f>CONCATENATE(SUM('Раздел 3'!L29:L29),"=",SUM('Раздел 3'!M29:M29),"+",SUM('Раздел 3'!Q29:Q29))</f>
        <v>0=0+0</v>
      </c>
      <c r="F160" s="278" t="s">
        <v>1978</v>
      </c>
      <c r="G160" s="81"/>
    </row>
    <row r="161" spans="1:7" s="390" customFormat="1" ht="31.5" x14ac:dyDescent="0.2">
      <c r="A161" s="311" t="str">
        <f>IF((SUM('Раздел 3'!L200:L200)=SUM('Раздел 3'!M200:M200)+SUM('Раздел 3'!Q200:Q200)),"","Неверно!")</f>
        <v/>
      </c>
      <c r="B161" s="320" t="s">
        <v>1558</v>
      </c>
      <c r="C161" s="278" t="s">
        <v>2079</v>
      </c>
      <c r="D161" s="278" t="s">
        <v>1977</v>
      </c>
      <c r="E161" s="278" t="str">
        <f>CONCATENATE(SUM('Раздел 3'!L200:L200),"=",SUM('Раздел 3'!M200:M200),"+",SUM('Раздел 3'!Q200:Q200))</f>
        <v>0=0+0</v>
      </c>
      <c r="F161" s="278" t="s">
        <v>1978</v>
      </c>
      <c r="G161" s="81"/>
    </row>
    <row r="162" spans="1:7" s="390" customFormat="1" ht="31.5" x14ac:dyDescent="0.2">
      <c r="A162" s="311" t="str">
        <f>IF((SUM('Раздел 3'!L201:L201)=SUM('Раздел 3'!M201:M201)+SUM('Раздел 3'!Q201:Q201)),"","Неверно!")</f>
        <v/>
      </c>
      <c r="B162" s="320" t="s">
        <v>1558</v>
      </c>
      <c r="C162" s="278" t="s">
        <v>2080</v>
      </c>
      <c r="D162" s="278" t="s">
        <v>1977</v>
      </c>
      <c r="E162" s="278" t="str">
        <f>CONCATENATE(SUM('Раздел 3'!L201:L201),"=",SUM('Раздел 3'!M201:M201),"+",SUM('Раздел 3'!Q201:Q201))</f>
        <v>0=0+0</v>
      </c>
      <c r="F162" s="278" t="s">
        <v>1978</v>
      </c>
      <c r="G162" s="81"/>
    </row>
    <row r="163" spans="1:7" s="390" customFormat="1" ht="31.5" x14ac:dyDescent="0.2">
      <c r="A163" s="311" t="str">
        <f>IF((SUM('Раздел 3'!L202:L202)=SUM('Раздел 3'!M202:M202)+SUM('Раздел 3'!Q202:Q202)),"","Неверно!")</f>
        <v/>
      </c>
      <c r="B163" s="320" t="s">
        <v>1558</v>
      </c>
      <c r="C163" s="278" t="s">
        <v>2081</v>
      </c>
      <c r="D163" s="278" t="s">
        <v>1977</v>
      </c>
      <c r="E163" s="278" t="str">
        <f>CONCATENATE(SUM('Раздел 3'!L202:L202),"=",SUM('Раздел 3'!M202:M202),"+",SUM('Раздел 3'!Q202:Q202))</f>
        <v>0=0+0</v>
      </c>
      <c r="F163" s="278" t="s">
        <v>1978</v>
      </c>
      <c r="G163" s="81"/>
    </row>
    <row r="164" spans="1:7" s="390" customFormat="1" ht="31.5" x14ac:dyDescent="0.2">
      <c r="A164" s="311" t="str">
        <f>IF((SUM('Раздел 3'!L203:L203)=SUM('Раздел 3'!M203:M203)+SUM('Раздел 3'!Q203:Q203)),"","Неверно!")</f>
        <v/>
      </c>
      <c r="B164" s="320" t="s">
        <v>1558</v>
      </c>
      <c r="C164" s="278" t="s">
        <v>2082</v>
      </c>
      <c r="D164" s="278" t="s">
        <v>1977</v>
      </c>
      <c r="E164" s="278" t="str">
        <f>CONCATENATE(SUM('Раздел 3'!L203:L203),"=",SUM('Раздел 3'!M203:M203),"+",SUM('Раздел 3'!Q203:Q203))</f>
        <v>0=0+0</v>
      </c>
      <c r="F164" s="278" t="s">
        <v>1978</v>
      </c>
      <c r="G164" s="81"/>
    </row>
    <row r="165" spans="1:7" s="390" customFormat="1" ht="31.5" x14ac:dyDescent="0.2">
      <c r="A165" s="311" t="str">
        <f>IF((SUM('Раздел 3'!L204:L204)=SUM('Раздел 3'!M204:M204)+SUM('Раздел 3'!Q204:Q204)),"","Неверно!")</f>
        <v/>
      </c>
      <c r="B165" s="320" t="s">
        <v>1558</v>
      </c>
      <c r="C165" s="278" t="s">
        <v>2083</v>
      </c>
      <c r="D165" s="278" t="s">
        <v>1977</v>
      </c>
      <c r="E165" s="278" t="str">
        <f>CONCATENATE(SUM('Раздел 3'!L204:L204),"=",SUM('Раздел 3'!M204:M204),"+",SUM('Раздел 3'!Q204:Q204))</f>
        <v>8=4+4</v>
      </c>
      <c r="F165" s="278" t="s">
        <v>1978</v>
      </c>
      <c r="G165" s="81"/>
    </row>
    <row r="166" spans="1:7" s="390" customFormat="1" ht="31.5" x14ac:dyDescent="0.2">
      <c r="A166" s="311" t="str">
        <f>IF((SUM('Раздел 3'!L205:L205)=SUM('Раздел 3'!M205:M205)+SUM('Раздел 3'!Q205:Q205)),"","Неверно!")</f>
        <v/>
      </c>
      <c r="B166" s="320" t="s">
        <v>1558</v>
      </c>
      <c r="C166" s="278" t="s">
        <v>2084</v>
      </c>
      <c r="D166" s="278" t="s">
        <v>1977</v>
      </c>
      <c r="E166" s="278" t="str">
        <f>CONCATENATE(SUM('Раздел 3'!L205:L205),"=",SUM('Раздел 3'!M205:M205),"+",SUM('Раздел 3'!Q205:Q205))</f>
        <v>11=7+4</v>
      </c>
      <c r="F166" s="278" t="s">
        <v>1978</v>
      </c>
      <c r="G166" s="81"/>
    </row>
    <row r="167" spans="1:7" s="390" customFormat="1" ht="31.5" x14ac:dyDescent="0.2">
      <c r="A167" s="311" t="str">
        <f>IF((SUM('Раздел 3'!L206:L206)=SUM('Раздел 3'!M206:M206)+SUM('Раздел 3'!Q206:Q206)),"","Неверно!")</f>
        <v/>
      </c>
      <c r="B167" s="320" t="s">
        <v>1558</v>
      </c>
      <c r="C167" s="278" t="s">
        <v>2085</v>
      </c>
      <c r="D167" s="278" t="s">
        <v>1977</v>
      </c>
      <c r="E167" s="278" t="str">
        <f>CONCATENATE(SUM('Раздел 3'!L206:L206),"=",SUM('Раздел 3'!M206:M206),"+",SUM('Раздел 3'!Q206:Q206))</f>
        <v>0=0+0</v>
      </c>
      <c r="F167" s="278" t="s">
        <v>1978</v>
      </c>
      <c r="G167" s="81"/>
    </row>
    <row r="168" spans="1:7" s="390" customFormat="1" ht="31.5" x14ac:dyDescent="0.2">
      <c r="A168" s="311" t="str">
        <f>IF((SUM('Раздел 3'!L207:L207)=SUM('Раздел 3'!M207:M207)+SUM('Раздел 3'!Q207:Q207)),"","Неверно!")</f>
        <v/>
      </c>
      <c r="B168" s="320" t="s">
        <v>1558</v>
      </c>
      <c r="C168" s="278" t="s">
        <v>2086</v>
      </c>
      <c r="D168" s="278" t="s">
        <v>1977</v>
      </c>
      <c r="E168" s="278" t="str">
        <f>CONCATENATE(SUM('Раздел 3'!L207:L207),"=",SUM('Раздел 3'!M207:M207),"+",SUM('Раздел 3'!Q207:Q207))</f>
        <v>0=0+0</v>
      </c>
      <c r="F168" s="278" t="s">
        <v>1978</v>
      </c>
      <c r="G168" s="81"/>
    </row>
    <row r="169" spans="1:7" s="390" customFormat="1" ht="31.5" x14ac:dyDescent="0.2">
      <c r="A169" s="311" t="str">
        <f>IF((SUM('Раздел 3'!L208:L208)=SUM('Раздел 3'!M208:M208)+SUM('Раздел 3'!Q208:Q208)),"","Неверно!")</f>
        <v/>
      </c>
      <c r="B169" s="320" t="s">
        <v>1558</v>
      </c>
      <c r="C169" s="278" t="s">
        <v>2087</v>
      </c>
      <c r="D169" s="278" t="s">
        <v>1977</v>
      </c>
      <c r="E169" s="278" t="str">
        <f>CONCATENATE(SUM('Раздел 3'!L208:L208),"=",SUM('Раздел 3'!M208:M208),"+",SUM('Раздел 3'!Q208:Q208))</f>
        <v>4=4+0</v>
      </c>
      <c r="F169" s="278" t="s">
        <v>1978</v>
      </c>
      <c r="G169" s="81"/>
    </row>
    <row r="170" spans="1:7" s="390" customFormat="1" ht="31.5" x14ac:dyDescent="0.2">
      <c r="A170" s="311" t="str">
        <f>IF((SUM('Раздел 3'!L209:L209)=SUM('Раздел 3'!M209:M209)+SUM('Раздел 3'!Q209:Q209)),"","Неверно!")</f>
        <v/>
      </c>
      <c r="B170" s="320" t="s">
        <v>1558</v>
      </c>
      <c r="C170" s="278" t="s">
        <v>2088</v>
      </c>
      <c r="D170" s="278" t="s">
        <v>1977</v>
      </c>
      <c r="E170" s="278" t="str">
        <f>CONCATENATE(SUM('Раздел 3'!L209:L209),"=",SUM('Раздел 3'!M209:M209),"+",SUM('Раздел 3'!Q209:Q209))</f>
        <v>0=0+0</v>
      </c>
      <c r="F170" s="278" t="s">
        <v>1978</v>
      </c>
      <c r="G170" s="81"/>
    </row>
    <row r="171" spans="1:7" s="390" customFormat="1" ht="31.5" x14ac:dyDescent="0.2">
      <c r="A171" s="311" t="str">
        <f>IF((SUM('Раздел 3'!L12:L12)=SUM('Раздел 3'!M12:M12)+SUM('Раздел 3'!Q12:Q12)),"","Неверно!")</f>
        <v/>
      </c>
      <c r="B171" s="320" t="s">
        <v>1558</v>
      </c>
      <c r="C171" s="278" t="s">
        <v>2089</v>
      </c>
      <c r="D171" s="278" t="s">
        <v>1977</v>
      </c>
      <c r="E171" s="278" t="str">
        <f>CONCATENATE(SUM('Раздел 3'!L12:L12),"=",SUM('Раздел 3'!M12:M12),"+",SUM('Раздел 3'!Q12:Q12))</f>
        <v>0=0+0</v>
      </c>
      <c r="F171" s="278" t="s">
        <v>1978</v>
      </c>
      <c r="G171" s="81"/>
    </row>
    <row r="172" spans="1:7" s="390" customFormat="1" ht="31.5" x14ac:dyDescent="0.2">
      <c r="A172" s="311" t="str">
        <f>IF((SUM('Раздел 3'!L30:L30)=SUM('Раздел 3'!M30:M30)+SUM('Раздел 3'!Q30:Q30)),"","Неверно!")</f>
        <v/>
      </c>
      <c r="B172" s="320" t="s">
        <v>1558</v>
      </c>
      <c r="C172" s="278" t="s">
        <v>2090</v>
      </c>
      <c r="D172" s="278" t="s">
        <v>1977</v>
      </c>
      <c r="E172" s="278" t="str">
        <f>CONCATENATE(SUM('Раздел 3'!L30:L30),"=",SUM('Раздел 3'!M30:M30),"+",SUM('Раздел 3'!Q30:Q30))</f>
        <v>1=0+1</v>
      </c>
      <c r="F172" s="278" t="s">
        <v>1978</v>
      </c>
      <c r="G172" s="81"/>
    </row>
    <row r="173" spans="1:7" s="390" customFormat="1" ht="31.5" x14ac:dyDescent="0.2">
      <c r="A173" s="311" t="str">
        <f>IF((SUM('Раздел 3'!L210:L210)=SUM('Раздел 3'!M210:M210)+SUM('Раздел 3'!Q210:Q210)),"","Неверно!")</f>
        <v/>
      </c>
      <c r="B173" s="320" t="s">
        <v>1558</v>
      </c>
      <c r="C173" s="278" t="s">
        <v>2091</v>
      </c>
      <c r="D173" s="278" t="s">
        <v>1977</v>
      </c>
      <c r="E173" s="278" t="str">
        <f>CONCATENATE(SUM('Раздел 3'!L210:L210),"=",SUM('Раздел 3'!M210:M210),"+",SUM('Раздел 3'!Q210:Q210))</f>
        <v>0=0+0</v>
      </c>
      <c r="F173" s="278" t="s">
        <v>1978</v>
      </c>
      <c r="G173" s="81"/>
    </row>
    <row r="174" spans="1:7" s="390" customFormat="1" ht="31.5" x14ac:dyDescent="0.2">
      <c r="A174" s="311" t="str">
        <f>IF((SUM('Раздел 3'!L211:L211)=SUM('Раздел 3'!M211:M211)+SUM('Раздел 3'!Q211:Q211)),"","Неверно!")</f>
        <v/>
      </c>
      <c r="B174" s="320" t="s">
        <v>1558</v>
      </c>
      <c r="C174" s="278" t="s">
        <v>2092</v>
      </c>
      <c r="D174" s="278" t="s">
        <v>1977</v>
      </c>
      <c r="E174" s="278" t="str">
        <f>CONCATENATE(SUM('Раздел 3'!L211:L211),"=",SUM('Раздел 3'!M211:M211),"+",SUM('Раздел 3'!Q211:Q211))</f>
        <v>0=0+0</v>
      </c>
      <c r="F174" s="278" t="s">
        <v>1978</v>
      </c>
      <c r="G174" s="81"/>
    </row>
    <row r="175" spans="1:7" s="390" customFormat="1" ht="31.5" x14ac:dyDescent="0.2">
      <c r="A175" s="311" t="str">
        <f>IF((SUM('Раздел 3'!L212:L212)=SUM('Раздел 3'!M212:M212)+SUM('Раздел 3'!Q212:Q212)),"","Неверно!")</f>
        <v/>
      </c>
      <c r="B175" s="320" t="s">
        <v>1558</v>
      </c>
      <c r="C175" s="278" t="s">
        <v>2093</v>
      </c>
      <c r="D175" s="278" t="s">
        <v>1977</v>
      </c>
      <c r="E175" s="278" t="str">
        <f>CONCATENATE(SUM('Раздел 3'!L212:L212),"=",SUM('Раздел 3'!M212:M212),"+",SUM('Раздел 3'!Q212:Q212))</f>
        <v>0=0+0</v>
      </c>
      <c r="F175" s="278" t="s">
        <v>1978</v>
      </c>
      <c r="G175" s="81"/>
    </row>
    <row r="176" spans="1:7" s="390" customFormat="1" ht="31.5" x14ac:dyDescent="0.2">
      <c r="A176" s="311" t="str">
        <f>IF((SUM('Раздел 3'!L213:L213)=SUM('Раздел 3'!M213:M213)+SUM('Раздел 3'!Q213:Q213)),"","Неверно!")</f>
        <v/>
      </c>
      <c r="B176" s="320" t="s">
        <v>1558</v>
      </c>
      <c r="C176" s="278" t="s">
        <v>2094</v>
      </c>
      <c r="D176" s="278" t="s">
        <v>1977</v>
      </c>
      <c r="E176" s="278" t="str">
        <f>CONCATENATE(SUM('Раздел 3'!L213:L213),"=",SUM('Раздел 3'!M213:M213),"+",SUM('Раздел 3'!Q213:Q213))</f>
        <v>0=0+0</v>
      </c>
      <c r="F176" s="278" t="s">
        <v>1978</v>
      </c>
      <c r="G176" s="81"/>
    </row>
    <row r="177" spans="1:7" s="390" customFormat="1" ht="31.5" x14ac:dyDescent="0.2">
      <c r="A177" s="311" t="str">
        <f>IF((SUM('Раздел 3'!L214:L214)=SUM('Раздел 3'!M214:M214)+SUM('Раздел 3'!Q214:Q214)),"","Неверно!")</f>
        <v/>
      </c>
      <c r="B177" s="320" t="s">
        <v>1558</v>
      </c>
      <c r="C177" s="278" t="s">
        <v>2095</v>
      </c>
      <c r="D177" s="278" t="s">
        <v>1977</v>
      </c>
      <c r="E177" s="278" t="str">
        <f>CONCATENATE(SUM('Раздел 3'!L214:L214),"=",SUM('Раздел 3'!M214:M214),"+",SUM('Раздел 3'!Q214:Q214))</f>
        <v>0=0+0</v>
      </c>
      <c r="F177" s="278" t="s">
        <v>1978</v>
      </c>
      <c r="G177" s="81"/>
    </row>
    <row r="178" spans="1:7" s="390" customFormat="1" ht="31.5" x14ac:dyDescent="0.2">
      <c r="A178" s="311" t="str">
        <f>IF((SUM('Раздел 3'!L215:L215)=SUM('Раздел 3'!M215:M215)+SUM('Раздел 3'!Q215:Q215)),"","Неверно!")</f>
        <v/>
      </c>
      <c r="B178" s="320" t="s">
        <v>1558</v>
      </c>
      <c r="C178" s="278" t="s">
        <v>2096</v>
      </c>
      <c r="D178" s="278" t="s">
        <v>1977</v>
      </c>
      <c r="E178" s="278" t="str">
        <f>CONCATENATE(SUM('Раздел 3'!L215:L215),"=",SUM('Раздел 3'!M215:M215),"+",SUM('Раздел 3'!Q215:Q215))</f>
        <v>0=0+0</v>
      </c>
      <c r="F178" s="278" t="s">
        <v>1978</v>
      </c>
      <c r="G178" s="81"/>
    </row>
    <row r="179" spans="1:7" s="390" customFormat="1" ht="31.5" x14ac:dyDescent="0.2">
      <c r="A179" s="311" t="str">
        <f>IF((SUM('Раздел 3'!L216:L216)=SUM('Раздел 3'!M216:M216)+SUM('Раздел 3'!Q216:Q216)),"","Неверно!")</f>
        <v/>
      </c>
      <c r="B179" s="320" t="s">
        <v>1558</v>
      </c>
      <c r="C179" s="278" t="s">
        <v>2097</v>
      </c>
      <c r="D179" s="278" t="s">
        <v>1977</v>
      </c>
      <c r="E179" s="278" t="str">
        <f>CONCATENATE(SUM('Раздел 3'!L216:L216),"=",SUM('Раздел 3'!M216:M216),"+",SUM('Раздел 3'!Q216:Q216))</f>
        <v>0=0+0</v>
      </c>
      <c r="F179" s="278" t="s">
        <v>1978</v>
      </c>
      <c r="G179" s="81"/>
    </row>
    <row r="180" spans="1:7" s="390" customFormat="1" ht="31.5" x14ac:dyDescent="0.2">
      <c r="A180" s="311" t="str">
        <f>IF((SUM('Раздел 3'!L217:L217)=SUM('Раздел 3'!M217:M217)+SUM('Раздел 3'!Q217:Q217)),"","Неверно!")</f>
        <v/>
      </c>
      <c r="B180" s="320" t="s">
        <v>1558</v>
      </c>
      <c r="C180" s="278" t="s">
        <v>2098</v>
      </c>
      <c r="D180" s="278" t="s">
        <v>1977</v>
      </c>
      <c r="E180" s="278" t="str">
        <f>CONCATENATE(SUM('Раздел 3'!L217:L217),"=",SUM('Раздел 3'!M217:M217),"+",SUM('Раздел 3'!Q217:Q217))</f>
        <v>0=0+0</v>
      </c>
      <c r="F180" s="278" t="s">
        <v>1978</v>
      </c>
      <c r="G180" s="81"/>
    </row>
    <row r="181" spans="1:7" s="390" customFormat="1" ht="31.5" x14ac:dyDescent="0.2">
      <c r="A181" s="311" t="str">
        <f>IF((SUM('Раздел 3'!L218:L218)=SUM('Раздел 3'!M218:M218)+SUM('Раздел 3'!Q218:Q218)),"","Неверно!")</f>
        <v/>
      </c>
      <c r="B181" s="320" t="s">
        <v>1558</v>
      </c>
      <c r="C181" s="278" t="s">
        <v>2099</v>
      </c>
      <c r="D181" s="278" t="s">
        <v>1977</v>
      </c>
      <c r="E181" s="278" t="str">
        <f>CONCATENATE(SUM('Раздел 3'!L218:L218),"=",SUM('Раздел 3'!M218:M218),"+",SUM('Раздел 3'!Q218:Q218))</f>
        <v>4=4+0</v>
      </c>
      <c r="F181" s="278" t="s">
        <v>1978</v>
      </c>
      <c r="G181" s="81"/>
    </row>
    <row r="182" spans="1:7" s="390" customFormat="1" ht="31.5" x14ac:dyDescent="0.2">
      <c r="A182" s="311" t="str">
        <f>IF((SUM('Раздел 3'!L219:L219)=SUM('Раздел 3'!M219:M219)+SUM('Раздел 3'!Q219:Q219)),"","Неверно!")</f>
        <v/>
      </c>
      <c r="B182" s="320" t="s">
        <v>1558</v>
      </c>
      <c r="C182" s="278" t="s">
        <v>2100</v>
      </c>
      <c r="D182" s="278" t="s">
        <v>1977</v>
      </c>
      <c r="E182" s="278" t="str">
        <f>CONCATENATE(SUM('Раздел 3'!L219:L219),"=",SUM('Раздел 3'!M219:M219),"+",SUM('Раздел 3'!Q219:Q219))</f>
        <v>0=0+0</v>
      </c>
      <c r="F182" s="278" t="s">
        <v>1978</v>
      </c>
      <c r="G182" s="81"/>
    </row>
    <row r="183" spans="1:7" s="390" customFormat="1" ht="31.5" x14ac:dyDescent="0.2">
      <c r="A183" s="311" t="str">
        <f>IF((SUM('Раздел 3'!L31:L31)=SUM('Раздел 3'!M31:M31)+SUM('Раздел 3'!Q31:Q31)),"","Неверно!")</f>
        <v/>
      </c>
      <c r="B183" s="320" t="s">
        <v>1558</v>
      </c>
      <c r="C183" s="278" t="s">
        <v>2101</v>
      </c>
      <c r="D183" s="278" t="s">
        <v>1977</v>
      </c>
      <c r="E183" s="278" t="str">
        <f>CONCATENATE(SUM('Раздел 3'!L31:L31),"=",SUM('Раздел 3'!M31:M31),"+",SUM('Раздел 3'!Q31:Q31))</f>
        <v>0=0+0</v>
      </c>
      <c r="F183" s="278" t="s">
        <v>1978</v>
      </c>
      <c r="G183" s="81"/>
    </row>
    <row r="184" spans="1:7" s="390" customFormat="1" ht="31.5" x14ac:dyDescent="0.2">
      <c r="A184" s="311" t="str">
        <f>IF((SUM('Раздел 3'!L220:L220)=SUM('Раздел 3'!M220:M220)+SUM('Раздел 3'!Q220:Q220)),"","Неверно!")</f>
        <v/>
      </c>
      <c r="B184" s="320" t="s">
        <v>1558</v>
      </c>
      <c r="C184" s="278" t="s">
        <v>2102</v>
      </c>
      <c r="D184" s="278" t="s">
        <v>1977</v>
      </c>
      <c r="E184" s="278" t="str">
        <f>CONCATENATE(SUM('Раздел 3'!L220:L220),"=",SUM('Раздел 3'!M220:M220),"+",SUM('Раздел 3'!Q220:Q220))</f>
        <v>0=0+0</v>
      </c>
      <c r="F184" s="278" t="s">
        <v>1978</v>
      </c>
      <c r="G184" s="81"/>
    </row>
    <row r="185" spans="1:7" s="390" customFormat="1" ht="31.5" x14ac:dyDescent="0.2">
      <c r="A185" s="311" t="str">
        <f>IF((SUM('Раздел 3'!L221:L221)=SUM('Раздел 3'!M221:M221)+SUM('Раздел 3'!Q221:Q221)),"","Неверно!")</f>
        <v/>
      </c>
      <c r="B185" s="320" t="s">
        <v>1558</v>
      </c>
      <c r="C185" s="278" t="s">
        <v>2103</v>
      </c>
      <c r="D185" s="278" t="s">
        <v>1977</v>
      </c>
      <c r="E185" s="278" t="str">
        <f>CONCATENATE(SUM('Раздел 3'!L221:L221),"=",SUM('Раздел 3'!M221:M221),"+",SUM('Раздел 3'!Q221:Q221))</f>
        <v>0=0+0</v>
      </c>
      <c r="F185" s="278" t="s">
        <v>1978</v>
      </c>
      <c r="G185" s="81"/>
    </row>
    <row r="186" spans="1:7" s="390" customFormat="1" ht="31.5" x14ac:dyDescent="0.2">
      <c r="A186" s="311" t="str">
        <f>IF((SUM('Раздел 3'!L222:L222)=SUM('Раздел 3'!M222:M222)+SUM('Раздел 3'!Q222:Q222)),"","Неверно!")</f>
        <v/>
      </c>
      <c r="B186" s="320" t="s">
        <v>1558</v>
      </c>
      <c r="C186" s="278" t="s">
        <v>2104</v>
      </c>
      <c r="D186" s="278" t="s">
        <v>1977</v>
      </c>
      <c r="E186" s="278" t="str">
        <f>CONCATENATE(SUM('Раздел 3'!L222:L222),"=",SUM('Раздел 3'!M222:M222),"+",SUM('Раздел 3'!Q222:Q222))</f>
        <v>0=0+0</v>
      </c>
      <c r="F186" s="278" t="s">
        <v>1978</v>
      </c>
      <c r="G186" s="81"/>
    </row>
    <row r="187" spans="1:7" s="390" customFormat="1" ht="31.5" x14ac:dyDescent="0.2">
      <c r="A187" s="311" t="str">
        <f>IF((SUM('Раздел 3'!L223:L223)=SUM('Раздел 3'!M223:M223)+SUM('Раздел 3'!Q223:Q223)),"","Неверно!")</f>
        <v/>
      </c>
      <c r="B187" s="320" t="s">
        <v>1558</v>
      </c>
      <c r="C187" s="278" t="s">
        <v>2105</v>
      </c>
      <c r="D187" s="278" t="s">
        <v>1977</v>
      </c>
      <c r="E187" s="278" t="str">
        <f>CONCATENATE(SUM('Раздел 3'!L223:L223),"=",SUM('Раздел 3'!M223:M223),"+",SUM('Раздел 3'!Q223:Q223))</f>
        <v>0=0+0</v>
      </c>
      <c r="F187" s="278" t="s">
        <v>1978</v>
      </c>
      <c r="G187" s="81"/>
    </row>
    <row r="188" spans="1:7" s="390" customFormat="1" ht="31.5" x14ac:dyDescent="0.2">
      <c r="A188" s="311" t="str">
        <f>IF((SUM('Раздел 3'!L224:L224)=SUM('Раздел 3'!M224:M224)+SUM('Раздел 3'!Q224:Q224)),"","Неверно!")</f>
        <v/>
      </c>
      <c r="B188" s="320" t="s">
        <v>1558</v>
      </c>
      <c r="C188" s="278" t="s">
        <v>2106</v>
      </c>
      <c r="D188" s="278" t="s">
        <v>1977</v>
      </c>
      <c r="E188" s="278" t="str">
        <f>CONCATENATE(SUM('Раздел 3'!L224:L224),"=",SUM('Раздел 3'!M224:M224),"+",SUM('Раздел 3'!Q224:Q224))</f>
        <v>0=0+0</v>
      </c>
      <c r="F188" s="278" t="s">
        <v>1978</v>
      </c>
      <c r="G188" s="81"/>
    </row>
    <row r="189" spans="1:7" s="390" customFormat="1" ht="31.5" x14ac:dyDescent="0.2">
      <c r="A189" s="311" t="str">
        <f>IF((SUM('Раздел 3'!L225:L225)=SUM('Раздел 3'!M225:M225)+SUM('Раздел 3'!Q225:Q225)),"","Неверно!")</f>
        <v/>
      </c>
      <c r="B189" s="320" t="s">
        <v>1558</v>
      </c>
      <c r="C189" s="278" t="s">
        <v>2107</v>
      </c>
      <c r="D189" s="278" t="s">
        <v>1977</v>
      </c>
      <c r="E189" s="278" t="str">
        <f>CONCATENATE(SUM('Раздел 3'!L225:L225),"=",SUM('Раздел 3'!M225:M225),"+",SUM('Раздел 3'!Q225:Q225))</f>
        <v>10=3+7</v>
      </c>
      <c r="F189" s="278" t="s">
        <v>1978</v>
      </c>
      <c r="G189" s="81"/>
    </row>
    <row r="190" spans="1:7" s="390" customFormat="1" ht="31.5" x14ac:dyDescent="0.2">
      <c r="A190" s="311" t="str">
        <f>IF((SUM('Раздел 3'!L226:L226)=SUM('Раздел 3'!M226:M226)+SUM('Раздел 3'!Q226:Q226)),"","Неверно!")</f>
        <v/>
      </c>
      <c r="B190" s="320" t="s">
        <v>1558</v>
      </c>
      <c r="C190" s="278" t="s">
        <v>2108</v>
      </c>
      <c r="D190" s="278" t="s">
        <v>1977</v>
      </c>
      <c r="E190" s="278" t="str">
        <f>CONCATENATE(SUM('Раздел 3'!L226:L226),"=",SUM('Раздел 3'!M226:M226),"+",SUM('Раздел 3'!Q226:Q226))</f>
        <v>0=0+0</v>
      </c>
      <c r="F190" s="278" t="s">
        <v>1978</v>
      </c>
      <c r="G190" s="81"/>
    </row>
    <row r="191" spans="1:7" s="390" customFormat="1" ht="31.5" x14ac:dyDescent="0.2">
      <c r="A191" s="311" t="str">
        <f>IF((SUM('Раздел 3'!L227:L227)=SUM('Раздел 3'!M227:M227)+SUM('Раздел 3'!Q227:Q227)),"","Неверно!")</f>
        <v/>
      </c>
      <c r="B191" s="320" t="s">
        <v>1558</v>
      </c>
      <c r="C191" s="278" t="s">
        <v>2109</v>
      </c>
      <c r="D191" s="278" t="s">
        <v>1977</v>
      </c>
      <c r="E191" s="278" t="str">
        <f>CONCATENATE(SUM('Раздел 3'!L227:L227),"=",SUM('Раздел 3'!M227:M227),"+",SUM('Раздел 3'!Q227:Q227))</f>
        <v>0=0+0</v>
      </c>
      <c r="F191" s="278" t="s">
        <v>1978</v>
      </c>
      <c r="G191" s="81"/>
    </row>
    <row r="192" spans="1:7" s="390" customFormat="1" ht="31.5" x14ac:dyDescent="0.2">
      <c r="A192" s="311" t="str">
        <f>IF((SUM('Раздел 3'!L228:L228)=SUM('Раздел 3'!M228:M228)+SUM('Раздел 3'!Q228:Q228)),"","Неверно!")</f>
        <v/>
      </c>
      <c r="B192" s="320" t="s">
        <v>1558</v>
      </c>
      <c r="C192" s="278" t="s">
        <v>2110</v>
      </c>
      <c r="D192" s="278" t="s">
        <v>1977</v>
      </c>
      <c r="E192" s="278" t="str">
        <f>CONCATENATE(SUM('Раздел 3'!L228:L228),"=",SUM('Раздел 3'!M228:M228),"+",SUM('Раздел 3'!Q228:Q228))</f>
        <v>3=0+3</v>
      </c>
      <c r="F192" s="278" t="s">
        <v>1978</v>
      </c>
      <c r="G192" s="81"/>
    </row>
    <row r="193" spans="1:7" s="390" customFormat="1" ht="31.5" x14ac:dyDescent="0.2">
      <c r="A193" s="311" t="str">
        <f>IF((SUM('Раздел 3'!L229:L229)=SUM('Раздел 3'!M229:M229)+SUM('Раздел 3'!Q229:Q229)),"","Неверно!")</f>
        <v/>
      </c>
      <c r="B193" s="320" t="s">
        <v>1558</v>
      </c>
      <c r="C193" s="278" t="s">
        <v>2111</v>
      </c>
      <c r="D193" s="278" t="s">
        <v>1977</v>
      </c>
      <c r="E193" s="278" t="str">
        <f>CONCATENATE(SUM('Раздел 3'!L229:L229),"=",SUM('Раздел 3'!M229:M229),"+",SUM('Раздел 3'!Q229:Q229))</f>
        <v>0=0+0</v>
      </c>
      <c r="F193" s="278" t="s">
        <v>1978</v>
      </c>
      <c r="G193" s="81"/>
    </row>
    <row r="194" spans="1:7" s="390" customFormat="1" ht="31.5" x14ac:dyDescent="0.2">
      <c r="A194" s="311" t="str">
        <f>IF((SUM('Раздел 3'!L32:L32)=SUM('Раздел 3'!M32:M32)+SUM('Раздел 3'!Q32:Q32)),"","Неверно!")</f>
        <v/>
      </c>
      <c r="B194" s="320" t="s">
        <v>1558</v>
      </c>
      <c r="C194" s="278" t="s">
        <v>2112</v>
      </c>
      <c r="D194" s="278" t="s">
        <v>1977</v>
      </c>
      <c r="E194" s="278" t="str">
        <f>CONCATENATE(SUM('Раздел 3'!L32:L32),"=",SUM('Раздел 3'!M32:M32),"+",SUM('Раздел 3'!Q32:Q32))</f>
        <v>1=1+0</v>
      </c>
      <c r="F194" s="278" t="s">
        <v>1978</v>
      </c>
      <c r="G194" s="81"/>
    </row>
    <row r="195" spans="1:7" s="390" customFormat="1" ht="31.5" x14ac:dyDescent="0.2">
      <c r="A195" s="311" t="str">
        <f>IF((SUM('Раздел 3'!L230:L230)=SUM('Раздел 3'!M230:M230)+SUM('Раздел 3'!Q230:Q230)),"","Неверно!")</f>
        <v/>
      </c>
      <c r="B195" s="320" t="s">
        <v>1558</v>
      </c>
      <c r="C195" s="278" t="s">
        <v>2113</v>
      </c>
      <c r="D195" s="278" t="s">
        <v>1977</v>
      </c>
      <c r="E195" s="278" t="str">
        <f>CONCATENATE(SUM('Раздел 3'!L230:L230),"=",SUM('Раздел 3'!M230:M230),"+",SUM('Раздел 3'!Q230:Q230))</f>
        <v>0=0+0</v>
      </c>
      <c r="F195" s="278" t="s">
        <v>1978</v>
      </c>
      <c r="G195" s="81"/>
    </row>
    <row r="196" spans="1:7" s="390" customFormat="1" ht="31.5" x14ac:dyDescent="0.2">
      <c r="A196" s="311" t="str">
        <f>IF((SUM('Раздел 3'!L231:L231)=SUM('Раздел 3'!M231:M231)+SUM('Раздел 3'!Q231:Q231)),"","Неверно!")</f>
        <v/>
      </c>
      <c r="B196" s="320" t="s">
        <v>1558</v>
      </c>
      <c r="C196" s="278" t="s">
        <v>2114</v>
      </c>
      <c r="D196" s="278" t="s">
        <v>1977</v>
      </c>
      <c r="E196" s="278" t="str">
        <f>CONCATENATE(SUM('Раздел 3'!L231:L231),"=",SUM('Раздел 3'!M231:M231),"+",SUM('Раздел 3'!Q231:Q231))</f>
        <v>0=0+0</v>
      </c>
      <c r="F196" s="278" t="s">
        <v>1978</v>
      </c>
      <c r="G196" s="81"/>
    </row>
    <row r="197" spans="1:7" s="390" customFormat="1" ht="31.5" x14ac:dyDescent="0.2">
      <c r="A197" s="311" t="str">
        <f>IF((SUM('Раздел 3'!L232:L232)=SUM('Раздел 3'!M232:M232)+SUM('Раздел 3'!Q232:Q232)),"","Неверно!")</f>
        <v/>
      </c>
      <c r="B197" s="320" t="s">
        <v>1558</v>
      </c>
      <c r="C197" s="278" t="s">
        <v>2115</v>
      </c>
      <c r="D197" s="278" t="s">
        <v>1977</v>
      </c>
      <c r="E197" s="278" t="str">
        <f>CONCATENATE(SUM('Раздел 3'!L232:L232),"=",SUM('Раздел 3'!M232:M232),"+",SUM('Раздел 3'!Q232:Q232))</f>
        <v>0=0+0</v>
      </c>
      <c r="F197" s="278" t="s">
        <v>1978</v>
      </c>
      <c r="G197" s="81"/>
    </row>
    <row r="198" spans="1:7" s="390" customFormat="1" ht="31.5" x14ac:dyDescent="0.2">
      <c r="A198" s="311" t="str">
        <f>IF((SUM('Раздел 3'!L233:L233)=SUM('Раздел 3'!M233:M233)+SUM('Раздел 3'!Q233:Q233)),"","Неверно!")</f>
        <v/>
      </c>
      <c r="B198" s="320" t="s">
        <v>1558</v>
      </c>
      <c r="C198" s="278" t="s">
        <v>2116</v>
      </c>
      <c r="D198" s="278" t="s">
        <v>1977</v>
      </c>
      <c r="E198" s="278" t="str">
        <f>CONCATENATE(SUM('Раздел 3'!L233:L233),"=",SUM('Раздел 3'!M233:M233),"+",SUM('Раздел 3'!Q233:Q233))</f>
        <v>0=0+0</v>
      </c>
      <c r="F198" s="278" t="s">
        <v>1978</v>
      </c>
      <c r="G198" s="81"/>
    </row>
    <row r="199" spans="1:7" s="390" customFormat="1" ht="31.5" x14ac:dyDescent="0.2">
      <c r="A199" s="311" t="str">
        <f>IF((SUM('Раздел 3'!L234:L234)=SUM('Раздел 3'!M234:M234)+SUM('Раздел 3'!Q234:Q234)),"","Неверно!")</f>
        <v/>
      </c>
      <c r="B199" s="320" t="s">
        <v>1558</v>
      </c>
      <c r="C199" s="278" t="s">
        <v>2117</v>
      </c>
      <c r="D199" s="278" t="s">
        <v>1977</v>
      </c>
      <c r="E199" s="278" t="str">
        <f>CONCATENATE(SUM('Раздел 3'!L234:L234),"=",SUM('Раздел 3'!M234:M234),"+",SUM('Раздел 3'!Q234:Q234))</f>
        <v>0=0+0</v>
      </c>
      <c r="F199" s="278" t="s">
        <v>1978</v>
      </c>
      <c r="G199" s="81"/>
    </row>
    <row r="200" spans="1:7" s="390" customFormat="1" ht="31.5" x14ac:dyDescent="0.2">
      <c r="A200" s="311" t="str">
        <f>IF((SUM('Раздел 3'!L235:L235)=SUM('Раздел 3'!M235:M235)+SUM('Раздел 3'!Q235:Q235)),"","Неверно!")</f>
        <v/>
      </c>
      <c r="B200" s="320" t="s">
        <v>1558</v>
      </c>
      <c r="C200" s="278" t="s">
        <v>2118</v>
      </c>
      <c r="D200" s="278" t="s">
        <v>1977</v>
      </c>
      <c r="E200" s="278" t="str">
        <f>CONCATENATE(SUM('Раздел 3'!L235:L235),"=",SUM('Раздел 3'!M235:M235),"+",SUM('Раздел 3'!Q235:Q235))</f>
        <v>0=0+0</v>
      </c>
      <c r="F200" s="278" t="s">
        <v>1978</v>
      </c>
      <c r="G200" s="81"/>
    </row>
    <row r="201" spans="1:7" s="390" customFormat="1" ht="31.5" x14ac:dyDescent="0.2">
      <c r="A201" s="311" t="str">
        <f>IF((SUM('Раздел 3'!L236:L236)=SUM('Раздел 3'!M236:M236)+SUM('Раздел 3'!Q236:Q236)),"","Неверно!")</f>
        <v/>
      </c>
      <c r="B201" s="320" t="s">
        <v>1558</v>
      </c>
      <c r="C201" s="278" t="s">
        <v>2119</v>
      </c>
      <c r="D201" s="278" t="s">
        <v>1977</v>
      </c>
      <c r="E201" s="278" t="str">
        <f>CONCATENATE(SUM('Раздел 3'!L236:L236),"=",SUM('Раздел 3'!M236:M236),"+",SUM('Раздел 3'!Q236:Q236))</f>
        <v>0=0+0</v>
      </c>
      <c r="F201" s="278" t="s">
        <v>1978</v>
      </c>
      <c r="G201" s="81"/>
    </row>
    <row r="202" spans="1:7" s="390" customFormat="1" ht="31.5" x14ac:dyDescent="0.2">
      <c r="A202" s="311" t="str">
        <f>IF((SUM('Раздел 3'!L237:L237)=SUM('Раздел 3'!M237:M237)+SUM('Раздел 3'!Q237:Q237)),"","Неверно!")</f>
        <v/>
      </c>
      <c r="B202" s="320" t="s">
        <v>1558</v>
      </c>
      <c r="C202" s="278" t="s">
        <v>2120</v>
      </c>
      <c r="D202" s="278" t="s">
        <v>1977</v>
      </c>
      <c r="E202" s="278" t="str">
        <f>CONCATENATE(SUM('Раздел 3'!L237:L237),"=",SUM('Раздел 3'!M237:M237),"+",SUM('Раздел 3'!Q237:Q237))</f>
        <v>0=0+0</v>
      </c>
      <c r="F202" s="278" t="s">
        <v>1978</v>
      </c>
      <c r="G202" s="81"/>
    </row>
    <row r="203" spans="1:7" s="390" customFormat="1" ht="31.5" x14ac:dyDescent="0.2">
      <c r="A203" s="311" t="str">
        <f>IF((SUM('Раздел 3'!L238:L238)=SUM('Раздел 3'!M238:M238)+SUM('Раздел 3'!Q238:Q238)),"","Неверно!")</f>
        <v/>
      </c>
      <c r="B203" s="320" t="s">
        <v>1558</v>
      </c>
      <c r="C203" s="278" t="s">
        <v>2121</v>
      </c>
      <c r="D203" s="278" t="s">
        <v>1977</v>
      </c>
      <c r="E203" s="278" t="str">
        <f>CONCATENATE(SUM('Раздел 3'!L238:L238),"=",SUM('Раздел 3'!M238:M238),"+",SUM('Раздел 3'!Q238:Q238))</f>
        <v>0=0+0</v>
      </c>
      <c r="F203" s="278" t="s">
        <v>1978</v>
      </c>
      <c r="G203" s="81"/>
    </row>
    <row r="204" spans="1:7" s="390" customFormat="1" ht="31.5" x14ac:dyDescent="0.2">
      <c r="A204" s="311" t="str">
        <f>IF((SUM('Раздел 3'!L239:L239)=SUM('Раздел 3'!M239:M239)+SUM('Раздел 3'!Q239:Q239)),"","Неверно!")</f>
        <v/>
      </c>
      <c r="B204" s="320" t="s">
        <v>1558</v>
      </c>
      <c r="C204" s="278" t="s">
        <v>2122</v>
      </c>
      <c r="D204" s="278" t="s">
        <v>1977</v>
      </c>
      <c r="E204" s="278" t="str">
        <f>CONCATENATE(SUM('Раздел 3'!L239:L239),"=",SUM('Раздел 3'!M239:M239),"+",SUM('Раздел 3'!Q239:Q239))</f>
        <v>56=51+5</v>
      </c>
      <c r="F204" s="278" t="s">
        <v>1978</v>
      </c>
      <c r="G204" s="81"/>
    </row>
    <row r="205" spans="1:7" s="390" customFormat="1" ht="31.5" x14ac:dyDescent="0.2">
      <c r="A205" s="311" t="str">
        <f>IF((SUM('Раздел 3'!L33:L33)=SUM('Раздел 3'!M33:M33)+SUM('Раздел 3'!Q33:Q33)),"","Неверно!")</f>
        <v/>
      </c>
      <c r="B205" s="320" t="s">
        <v>1558</v>
      </c>
      <c r="C205" s="278" t="s">
        <v>2123</v>
      </c>
      <c r="D205" s="278" t="s">
        <v>1977</v>
      </c>
      <c r="E205" s="278" t="str">
        <f>CONCATENATE(SUM('Раздел 3'!L33:L33),"=",SUM('Раздел 3'!M33:M33),"+",SUM('Раздел 3'!Q33:Q33))</f>
        <v>0=0+0</v>
      </c>
      <c r="F205" s="278" t="s">
        <v>1978</v>
      </c>
      <c r="G205" s="81"/>
    </row>
    <row r="206" spans="1:7" s="390" customFormat="1" ht="31.5" x14ac:dyDescent="0.2">
      <c r="A206" s="311" t="str">
        <f>IF((SUM('Раздел 3'!L240:L240)=SUM('Раздел 3'!M240:M240)+SUM('Раздел 3'!Q240:Q240)),"","Неверно!")</f>
        <v/>
      </c>
      <c r="B206" s="320" t="s">
        <v>1558</v>
      </c>
      <c r="C206" s="278" t="s">
        <v>2124</v>
      </c>
      <c r="D206" s="278" t="s">
        <v>1977</v>
      </c>
      <c r="E206" s="278" t="str">
        <f>CONCATENATE(SUM('Раздел 3'!L240:L240),"=",SUM('Раздел 3'!M240:M240),"+",SUM('Раздел 3'!Q240:Q240))</f>
        <v>0=0+0</v>
      </c>
      <c r="F206" s="278" t="s">
        <v>1978</v>
      </c>
      <c r="G206" s="81"/>
    </row>
    <row r="207" spans="1:7" s="390" customFormat="1" ht="31.5" x14ac:dyDescent="0.2">
      <c r="A207" s="311" t="str">
        <f>IF((SUM('Раздел 3'!L241:L241)=SUM('Раздел 3'!M241:M241)+SUM('Раздел 3'!Q241:Q241)),"","Неверно!")</f>
        <v/>
      </c>
      <c r="B207" s="320" t="s">
        <v>1558</v>
      </c>
      <c r="C207" s="278" t="s">
        <v>2125</v>
      </c>
      <c r="D207" s="278" t="s">
        <v>1977</v>
      </c>
      <c r="E207" s="278" t="str">
        <f>CONCATENATE(SUM('Раздел 3'!L241:L241),"=",SUM('Раздел 3'!M241:M241),"+",SUM('Раздел 3'!Q241:Q241))</f>
        <v>0=0+0</v>
      </c>
      <c r="F207" s="278" t="s">
        <v>1978</v>
      </c>
      <c r="G207" s="81"/>
    </row>
    <row r="208" spans="1:7" s="390" customFormat="1" ht="31.5" x14ac:dyDescent="0.2">
      <c r="A208" s="311" t="str">
        <f>IF((SUM('Раздел 3'!L242:L242)=SUM('Раздел 3'!M242:M242)+SUM('Раздел 3'!Q242:Q242)),"","Неверно!")</f>
        <v/>
      </c>
      <c r="B208" s="320" t="s">
        <v>1558</v>
      </c>
      <c r="C208" s="278" t="s">
        <v>2126</v>
      </c>
      <c r="D208" s="278" t="s">
        <v>1977</v>
      </c>
      <c r="E208" s="278" t="str">
        <f>CONCATENATE(SUM('Раздел 3'!L242:L242),"=",SUM('Раздел 3'!M242:M242),"+",SUM('Раздел 3'!Q242:Q242))</f>
        <v>0=0+0</v>
      </c>
      <c r="F208" s="278" t="s">
        <v>1978</v>
      </c>
      <c r="G208" s="81"/>
    </row>
    <row r="209" spans="1:7" s="390" customFormat="1" ht="31.5" x14ac:dyDescent="0.2">
      <c r="A209" s="311" t="str">
        <f>IF((SUM('Раздел 3'!L243:L243)=SUM('Раздел 3'!M243:M243)+SUM('Раздел 3'!Q243:Q243)),"","Неверно!")</f>
        <v/>
      </c>
      <c r="B209" s="320" t="s">
        <v>1558</v>
      </c>
      <c r="C209" s="278" t="s">
        <v>2127</v>
      </c>
      <c r="D209" s="278" t="s">
        <v>1977</v>
      </c>
      <c r="E209" s="278" t="str">
        <f>CONCATENATE(SUM('Раздел 3'!L243:L243),"=",SUM('Раздел 3'!M243:M243),"+",SUM('Раздел 3'!Q243:Q243))</f>
        <v>0=0+0</v>
      </c>
      <c r="F209" s="278" t="s">
        <v>1978</v>
      </c>
      <c r="G209" s="81"/>
    </row>
    <row r="210" spans="1:7" s="390" customFormat="1" ht="31.5" x14ac:dyDescent="0.2">
      <c r="A210" s="311" t="str">
        <f>IF((SUM('Раздел 3'!L244:L244)=SUM('Раздел 3'!M244:M244)+SUM('Раздел 3'!Q244:Q244)),"","Неверно!")</f>
        <v/>
      </c>
      <c r="B210" s="320" t="s">
        <v>1558</v>
      </c>
      <c r="C210" s="278" t="s">
        <v>2128</v>
      </c>
      <c r="D210" s="278" t="s">
        <v>1977</v>
      </c>
      <c r="E210" s="278" t="str">
        <f>CONCATENATE(SUM('Раздел 3'!L244:L244),"=",SUM('Раздел 3'!M244:M244),"+",SUM('Раздел 3'!Q244:Q244))</f>
        <v>0=0+0</v>
      </c>
      <c r="F210" s="278" t="s">
        <v>1978</v>
      </c>
      <c r="G210" s="81"/>
    </row>
    <row r="211" spans="1:7" s="390" customFormat="1" ht="31.5" x14ac:dyDescent="0.2">
      <c r="A211" s="311" t="str">
        <f>IF((SUM('Раздел 3'!L245:L245)=SUM('Раздел 3'!M245:M245)+SUM('Раздел 3'!Q245:Q245)),"","Неверно!")</f>
        <v/>
      </c>
      <c r="B211" s="320" t="s">
        <v>1558</v>
      </c>
      <c r="C211" s="278" t="s">
        <v>2129</v>
      </c>
      <c r="D211" s="278" t="s">
        <v>1977</v>
      </c>
      <c r="E211" s="278" t="str">
        <f>CONCATENATE(SUM('Раздел 3'!L245:L245),"=",SUM('Раздел 3'!M245:M245),"+",SUM('Раздел 3'!Q245:Q245))</f>
        <v>5=5+0</v>
      </c>
      <c r="F211" s="278" t="s">
        <v>1978</v>
      </c>
      <c r="G211" s="81"/>
    </row>
    <row r="212" spans="1:7" s="390" customFormat="1" ht="31.5" x14ac:dyDescent="0.2">
      <c r="A212" s="311" t="str">
        <f>IF((SUM('Раздел 3'!L246:L246)=SUM('Раздел 3'!M246:M246)+SUM('Раздел 3'!Q246:Q246)),"","Неверно!")</f>
        <v/>
      </c>
      <c r="B212" s="320" t="s">
        <v>1558</v>
      </c>
      <c r="C212" s="278" t="s">
        <v>2130</v>
      </c>
      <c r="D212" s="278" t="s">
        <v>1977</v>
      </c>
      <c r="E212" s="278" t="str">
        <f>CONCATENATE(SUM('Раздел 3'!L246:L246),"=",SUM('Раздел 3'!M246:M246),"+",SUM('Раздел 3'!Q246:Q246))</f>
        <v>59=54+5</v>
      </c>
      <c r="F212" s="278" t="s">
        <v>1978</v>
      </c>
      <c r="G212" s="81"/>
    </row>
    <row r="213" spans="1:7" s="390" customFormat="1" ht="31.5" x14ac:dyDescent="0.2">
      <c r="A213" s="311" t="str">
        <f>IF((SUM('Раздел 3'!L247:L247)=SUM('Раздел 3'!M247:M247)+SUM('Раздел 3'!Q247:Q247)),"","Неверно!")</f>
        <v/>
      </c>
      <c r="B213" s="320" t="s">
        <v>1558</v>
      </c>
      <c r="C213" s="278" t="s">
        <v>2131</v>
      </c>
      <c r="D213" s="278" t="s">
        <v>1977</v>
      </c>
      <c r="E213" s="278" t="str">
        <f>CONCATENATE(SUM('Раздел 3'!L247:L247),"=",SUM('Раздел 3'!M247:M247),"+",SUM('Раздел 3'!Q247:Q247))</f>
        <v>0=0+0</v>
      </c>
      <c r="F213" s="278" t="s">
        <v>1978</v>
      </c>
      <c r="G213" s="81"/>
    </row>
    <row r="214" spans="1:7" s="390" customFormat="1" ht="31.5" x14ac:dyDescent="0.2">
      <c r="A214" s="311" t="str">
        <f>IF((SUM('Раздел 3'!L248:L248)=SUM('Раздел 3'!M248:M248)+SUM('Раздел 3'!Q248:Q248)),"","Неверно!")</f>
        <v/>
      </c>
      <c r="B214" s="320" t="s">
        <v>1558</v>
      </c>
      <c r="C214" s="278" t="s">
        <v>2132</v>
      </c>
      <c r="D214" s="278" t="s">
        <v>1977</v>
      </c>
      <c r="E214" s="278" t="str">
        <f>CONCATENATE(SUM('Раздел 3'!L248:L248),"=",SUM('Раздел 3'!M248:M248),"+",SUM('Раздел 3'!Q248:Q248))</f>
        <v>0=0+0</v>
      </c>
      <c r="F214" s="278" t="s">
        <v>1978</v>
      </c>
      <c r="G214" s="81"/>
    </row>
    <row r="215" spans="1:7" s="390" customFormat="1" ht="31.5" x14ac:dyDescent="0.2">
      <c r="A215" s="311" t="str">
        <f>IF((SUM('Раздел 3'!L249:L249)=SUM('Раздел 3'!M249:M249)+SUM('Раздел 3'!Q249:Q249)),"","Неверно!")</f>
        <v/>
      </c>
      <c r="B215" s="320" t="s">
        <v>1558</v>
      </c>
      <c r="C215" s="278" t="s">
        <v>2133</v>
      </c>
      <c r="D215" s="278" t="s">
        <v>1977</v>
      </c>
      <c r="E215" s="278" t="str">
        <f>CONCATENATE(SUM('Раздел 3'!L249:L249),"=",SUM('Раздел 3'!M249:M249),"+",SUM('Раздел 3'!Q249:Q249))</f>
        <v>13=3+10</v>
      </c>
      <c r="F215" s="278" t="s">
        <v>1978</v>
      </c>
      <c r="G215" s="81"/>
    </row>
    <row r="216" spans="1:7" s="390" customFormat="1" ht="31.5" x14ac:dyDescent="0.2">
      <c r="A216" s="311" t="str">
        <f>IF((SUM('Раздел 3'!L34:L34)=SUM('Раздел 3'!M34:M34)+SUM('Раздел 3'!Q34:Q34)),"","Неверно!")</f>
        <v/>
      </c>
      <c r="B216" s="320" t="s">
        <v>1558</v>
      </c>
      <c r="C216" s="278" t="s">
        <v>2134</v>
      </c>
      <c r="D216" s="278" t="s">
        <v>1977</v>
      </c>
      <c r="E216" s="278" t="str">
        <f>CONCATENATE(SUM('Раздел 3'!L34:L34),"=",SUM('Раздел 3'!M34:M34),"+",SUM('Раздел 3'!Q34:Q34))</f>
        <v>4=0+4</v>
      </c>
      <c r="F216" s="278" t="s">
        <v>1978</v>
      </c>
      <c r="G216" s="81"/>
    </row>
    <row r="217" spans="1:7" s="390" customFormat="1" ht="31.5" x14ac:dyDescent="0.2">
      <c r="A217" s="311" t="str">
        <f>IF((SUM('Раздел 3'!L250:L250)=SUM('Раздел 3'!M250:M250)+SUM('Раздел 3'!Q250:Q250)),"","Неверно!")</f>
        <v/>
      </c>
      <c r="B217" s="320" t="s">
        <v>1558</v>
      </c>
      <c r="C217" s="278" t="s">
        <v>2135</v>
      </c>
      <c r="D217" s="278" t="s">
        <v>1977</v>
      </c>
      <c r="E217" s="278" t="str">
        <f>CONCATENATE(SUM('Раздел 3'!L250:L250),"=",SUM('Раздел 3'!M250:M250),"+",SUM('Раздел 3'!Q250:Q250))</f>
        <v>0=0+0</v>
      </c>
      <c r="F217" s="278" t="s">
        <v>1978</v>
      </c>
      <c r="G217" s="81"/>
    </row>
    <row r="218" spans="1:7" s="390" customFormat="1" ht="31.5" x14ac:dyDescent="0.2">
      <c r="A218" s="311" t="str">
        <f>IF((SUM('Раздел 3'!L251:L251)=SUM('Раздел 3'!M251:M251)+SUM('Раздел 3'!Q251:Q251)),"","Неверно!")</f>
        <v/>
      </c>
      <c r="B218" s="320" t="s">
        <v>1558</v>
      </c>
      <c r="C218" s="278" t="s">
        <v>2136</v>
      </c>
      <c r="D218" s="278" t="s">
        <v>1977</v>
      </c>
      <c r="E218" s="278" t="str">
        <f>CONCATENATE(SUM('Раздел 3'!L251:L251),"=",SUM('Раздел 3'!M251:M251),"+",SUM('Раздел 3'!Q251:Q251))</f>
        <v>1=1+0</v>
      </c>
      <c r="F218" s="278" t="s">
        <v>1978</v>
      </c>
      <c r="G218" s="81"/>
    </row>
    <row r="219" spans="1:7" s="390" customFormat="1" ht="31.5" x14ac:dyDescent="0.2">
      <c r="A219" s="311" t="str">
        <f>IF((SUM('Раздел 3'!L252:L252)=SUM('Раздел 3'!M252:M252)+SUM('Раздел 3'!Q252:Q252)),"","Неверно!")</f>
        <v/>
      </c>
      <c r="B219" s="320" t="s">
        <v>1558</v>
      </c>
      <c r="C219" s="278" t="s">
        <v>2137</v>
      </c>
      <c r="D219" s="278" t="s">
        <v>1977</v>
      </c>
      <c r="E219" s="278" t="str">
        <f>CONCATENATE(SUM('Раздел 3'!L252:L252),"=",SUM('Раздел 3'!M252:M252),"+",SUM('Раздел 3'!Q252:Q252))</f>
        <v>0=0+0</v>
      </c>
      <c r="F219" s="278" t="s">
        <v>1978</v>
      </c>
      <c r="G219" s="81"/>
    </row>
    <row r="220" spans="1:7" s="390" customFormat="1" ht="31.5" x14ac:dyDescent="0.2">
      <c r="A220" s="311" t="str">
        <f>IF((SUM('Раздел 3'!L253:L253)=SUM('Раздел 3'!M253:M253)+SUM('Раздел 3'!Q253:Q253)),"","Неверно!")</f>
        <v/>
      </c>
      <c r="B220" s="320" t="s">
        <v>1558</v>
      </c>
      <c r="C220" s="278" t="s">
        <v>2138</v>
      </c>
      <c r="D220" s="278" t="s">
        <v>1977</v>
      </c>
      <c r="E220" s="278" t="str">
        <f>CONCATENATE(SUM('Раздел 3'!L253:L253),"=",SUM('Раздел 3'!M253:M253),"+",SUM('Раздел 3'!Q253:Q253))</f>
        <v>0=0+0</v>
      </c>
      <c r="F220" s="278" t="s">
        <v>1978</v>
      </c>
      <c r="G220" s="81"/>
    </row>
    <row r="221" spans="1:7" s="390" customFormat="1" ht="31.5" x14ac:dyDescent="0.2">
      <c r="A221" s="311" t="str">
        <f>IF((SUM('Раздел 3'!L254:L254)=SUM('Раздел 3'!M254:M254)+SUM('Раздел 3'!Q254:Q254)),"","Неверно!")</f>
        <v/>
      </c>
      <c r="B221" s="320" t="s">
        <v>1558</v>
      </c>
      <c r="C221" s="278" t="s">
        <v>2139</v>
      </c>
      <c r="D221" s="278" t="s">
        <v>1977</v>
      </c>
      <c r="E221" s="278" t="str">
        <f>CONCATENATE(SUM('Раздел 3'!L254:L254),"=",SUM('Раздел 3'!M254:M254),"+",SUM('Раздел 3'!Q254:Q254))</f>
        <v>0=0+0</v>
      </c>
      <c r="F221" s="278" t="s">
        <v>1978</v>
      </c>
      <c r="G221" s="81"/>
    </row>
    <row r="222" spans="1:7" s="390" customFormat="1" ht="31.5" x14ac:dyDescent="0.2">
      <c r="A222" s="311" t="str">
        <f>IF((SUM('Раздел 3'!L255:L255)=SUM('Раздел 3'!M255:M255)+SUM('Раздел 3'!Q255:Q255)),"","Неверно!")</f>
        <v/>
      </c>
      <c r="B222" s="320" t="s">
        <v>1558</v>
      </c>
      <c r="C222" s="278" t="s">
        <v>2140</v>
      </c>
      <c r="D222" s="278" t="s">
        <v>1977</v>
      </c>
      <c r="E222" s="278" t="str">
        <f>CONCATENATE(SUM('Раздел 3'!L255:L255),"=",SUM('Раздел 3'!M255:M255),"+",SUM('Раздел 3'!Q255:Q255))</f>
        <v>1=1+0</v>
      </c>
      <c r="F222" s="278" t="s">
        <v>1978</v>
      </c>
      <c r="G222" s="81"/>
    </row>
    <row r="223" spans="1:7" s="390" customFormat="1" ht="31.5" x14ac:dyDescent="0.2">
      <c r="A223" s="311" t="str">
        <f>IF((SUM('Раздел 3'!L256:L256)=SUM('Раздел 3'!M256:M256)+SUM('Раздел 3'!Q256:Q256)),"","Неверно!")</f>
        <v/>
      </c>
      <c r="B223" s="320" t="s">
        <v>1558</v>
      </c>
      <c r="C223" s="278" t="s">
        <v>2141</v>
      </c>
      <c r="D223" s="278" t="s">
        <v>1977</v>
      </c>
      <c r="E223" s="278" t="str">
        <f>CONCATENATE(SUM('Раздел 3'!L256:L256),"=",SUM('Раздел 3'!M256:M256),"+",SUM('Раздел 3'!Q256:Q256))</f>
        <v>0=0+0</v>
      </c>
      <c r="F223" s="278" t="s">
        <v>1978</v>
      </c>
      <c r="G223" s="81"/>
    </row>
    <row r="224" spans="1:7" s="390" customFormat="1" ht="31.5" x14ac:dyDescent="0.2">
      <c r="A224" s="311" t="str">
        <f>IF((SUM('Раздел 3'!L257:L257)=SUM('Раздел 3'!M257:M257)+SUM('Раздел 3'!Q257:Q257)),"","Неверно!")</f>
        <v/>
      </c>
      <c r="B224" s="320" t="s">
        <v>1558</v>
      </c>
      <c r="C224" s="278" t="s">
        <v>2142</v>
      </c>
      <c r="D224" s="278" t="s">
        <v>1977</v>
      </c>
      <c r="E224" s="278" t="str">
        <f>CONCATENATE(SUM('Раздел 3'!L257:L257),"=",SUM('Раздел 3'!M257:M257),"+",SUM('Раздел 3'!Q257:Q257))</f>
        <v>0=0+0</v>
      </c>
      <c r="F224" s="278" t="s">
        <v>1978</v>
      </c>
      <c r="G224" s="81"/>
    </row>
    <row r="225" spans="1:7" s="390" customFormat="1" ht="31.5" x14ac:dyDescent="0.2">
      <c r="A225" s="311" t="str">
        <f>IF((SUM('Раздел 3'!L258:L258)=SUM('Раздел 3'!M258:M258)+SUM('Раздел 3'!Q258:Q258)),"","Неверно!")</f>
        <v/>
      </c>
      <c r="B225" s="320" t="s">
        <v>1558</v>
      </c>
      <c r="C225" s="278" t="s">
        <v>2143</v>
      </c>
      <c r="D225" s="278" t="s">
        <v>1977</v>
      </c>
      <c r="E225" s="278" t="str">
        <f>CONCATENATE(SUM('Раздел 3'!L258:L258),"=",SUM('Раздел 3'!M258:M258),"+",SUM('Раздел 3'!Q258:Q258))</f>
        <v>0=0+0</v>
      </c>
      <c r="F225" s="278" t="s">
        <v>1978</v>
      </c>
      <c r="G225" s="81"/>
    </row>
    <row r="226" spans="1:7" s="390" customFormat="1" ht="31.5" x14ac:dyDescent="0.2">
      <c r="A226" s="311" t="str">
        <f>IF((SUM('Раздел 3'!L259:L259)=SUM('Раздел 3'!M259:M259)+SUM('Раздел 3'!Q259:Q259)),"","Неверно!")</f>
        <v/>
      </c>
      <c r="B226" s="320" t="s">
        <v>1558</v>
      </c>
      <c r="C226" s="278" t="s">
        <v>2144</v>
      </c>
      <c r="D226" s="278" t="s">
        <v>1977</v>
      </c>
      <c r="E226" s="278" t="str">
        <f>CONCATENATE(SUM('Раздел 3'!L259:L259),"=",SUM('Раздел 3'!M259:M259),"+",SUM('Раздел 3'!Q259:Q259))</f>
        <v>0=0+0</v>
      </c>
      <c r="F226" s="278" t="s">
        <v>1978</v>
      </c>
      <c r="G226" s="81"/>
    </row>
    <row r="227" spans="1:7" s="390" customFormat="1" ht="31.5" x14ac:dyDescent="0.2">
      <c r="A227" s="311" t="str">
        <f>IF((SUM('Раздел 3'!L35:L35)=SUM('Раздел 3'!M35:M35)+SUM('Раздел 3'!Q35:Q35)),"","Неверно!")</f>
        <v/>
      </c>
      <c r="B227" s="320" t="s">
        <v>1558</v>
      </c>
      <c r="C227" s="278" t="s">
        <v>2145</v>
      </c>
      <c r="D227" s="278" t="s">
        <v>1977</v>
      </c>
      <c r="E227" s="278" t="str">
        <f>CONCATENATE(SUM('Раздел 3'!L35:L35),"=",SUM('Раздел 3'!M35:M35),"+",SUM('Раздел 3'!Q35:Q35))</f>
        <v>0=0+0</v>
      </c>
      <c r="F227" s="278" t="s">
        <v>1978</v>
      </c>
      <c r="G227" s="81"/>
    </row>
    <row r="228" spans="1:7" s="390" customFormat="1" ht="31.5" x14ac:dyDescent="0.2">
      <c r="A228" s="311" t="str">
        <f>IF((SUM('Раздел 3'!L260:L260)=SUM('Раздел 3'!M260:M260)+SUM('Раздел 3'!Q260:Q260)),"","Неверно!")</f>
        <v/>
      </c>
      <c r="B228" s="320" t="s">
        <v>1558</v>
      </c>
      <c r="C228" s="278" t="s">
        <v>2146</v>
      </c>
      <c r="D228" s="278" t="s">
        <v>1977</v>
      </c>
      <c r="E228" s="278" t="str">
        <f>CONCATENATE(SUM('Раздел 3'!L260:L260),"=",SUM('Раздел 3'!M260:M260),"+",SUM('Раздел 3'!Q260:Q260))</f>
        <v>0=0+0</v>
      </c>
      <c r="F228" s="278" t="s">
        <v>1978</v>
      </c>
      <c r="G228" s="81"/>
    </row>
    <row r="229" spans="1:7" s="390" customFormat="1" ht="31.5" x14ac:dyDescent="0.2">
      <c r="A229" s="311" t="str">
        <f>IF((SUM('Раздел 3'!L261:L261)=SUM('Раздел 3'!M261:M261)+SUM('Раздел 3'!Q261:Q261)),"","Неверно!")</f>
        <v/>
      </c>
      <c r="B229" s="320" t="s">
        <v>1558</v>
      </c>
      <c r="C229" s="278" t="s">
        <v>2147</v>
      </c>
      <c r="D229" s="278" t="s">
        <v>1977</v>
      </c>
      <c r="E229" s="278" t="str">
        <f>CONCATENATE(SUM('Раздел 3'!L261:L261),"=",SUM('Раздел 3'!M261:M261),"+",SUM('Раздел 3'!Q261:Q261))</f>
        <v>0=0+0</v>
      </c>
      <c r="F229" s="278" t="s">
        <v>1978</v>
      </c>
      <c r="G229" s="81"/>
    </row>
    <row r="230" spans="1:7" s="390" customFormat="1" ht="31.5" x14ac:dyDescent="0.2">
      <c r="A230" s="311" t="str">
        <f>IF((SUM('Раздел 3'!L262:L262)=SUM('Раздел 3'!M262:M262)+SUM('Раздел 3'!Q262:Q262)),"","Неверно!")</f>
        <v/>
      </c>
      <c r="B230" s="320" t="s">
        <v>1558</v>
      </c>
      <c r="C230" s="278" t="s">
        <v>2148</v>
      </c>
      <c r="D230" s="278" t="s">
        <v>1977</v>
      </c>
      <c r="E230" s="278" t="str">
        <f>CONCATENATE(SUM('Раздел 3'!L262:L262),"=",SUM('Раздел 3'!M262:M262),"+",SUM('Раздел 3'!Q262:Q262))</f>
        <v>0=0+0</v>
      </c>
      <c r="F230" s="278" t="s">
        <v>1978</v>
      </c>
      <c r="G230" s="81"/>
    </row>
    <row r="231" spans="1:7" s="390" customFormat="1" ht="31.5" x14ac:dyDescent="0.2">
      <c r="A231" s="311" t="str">
        <f>IF((SUM('Раздел 3'!L263:L263)=SUM('Раздел 3'!M263:M263)+SUM('Раздел 3'!Q263:Q263)),"","Неверно!")</f>
        <v/>
      </c>
      <c r="B231" s="320" t="s">
        <v>1558</v>
      </c>
      <c r="C231" s="278" t="s">
        <v>2149</v>
      </c>
      <c r="D231" s="278" t="s">
        <v>1977</v>
      </c>
      <c r="E231" s="278" t="str">
        <f>CONCATENATE(SUM('Раздел 3'!L263:L263),"=",SUM('Раздел 3'!M263:M263),"+",SUM('Раздел 3'!Q263:Q263))</f>
        <v>0=0+0</v>
      </c>
      <c r="F231" s="278" t="s">
        <v>1978</v>
      </c>
      <c r="G231" s="81"/>
    </row>
    <row r="232" spans="1:7" s="390" customFormat="1" ht="31.5" x14ac:dyDescent="0.2">
      <c r="A232" s="311" t="str">
        <f>IF((SUM('Раздел 3'!L264:L264)=SUM('Раздел 3'!M264:M264)+SUM('Раздел 3'!Q264:Q264)),"","Неверно!")</f>
        <v/>
      </c>
      <c r="B232" s="320" t="s">
        <v>1558</v>
      </c>
      <c r="C232" s="278" t="s">
        <v>2150</v>
      </c>
      <c r="D232" s="278" t="s">
        <v>1977</v>
      </c>
      <c r="E232" s="278" t="str">
        <f>CONCATENATE(SUM('Раздел 3'!L264:L264),"=",SUM('Раздел 3'!M264:M264),"+",SUM('Раздел 3'!Q264:Q264))</f>
        <v>3=1+2</v>
      </c>
      <c r="F232" s="278" t="s">
        <v>1978</v>
      </c>
      <c r="G232" s="81"/>
    </row>
    <row r="233" spans="1:7" s="390" customFormat="1" ht="31.5" x14ac:dyDescent="0.2">
      <c r="A233" s="311" t="str">
        <f>IF((SUM('Раздел 3'!L265:L265)=SUM('Раздел 3'!M265:M265)+SUM('Раздел 3'!Q265:Q265)),"","Неверно!")</f>
        <v/>
      </c>
      <c r="B233" s="320" t="s">
        <v>1558</v>
      </c>
      <c r="C233" s="278" t="s">
        <v>2151</v>
      </c>
      <c r="D233" s="278" t="s">
        <v>1977</v>
      </c>
      <c r="E233" s="278" t="str">
        <f>CONCATENATE(SUM('Раздел 3'!L265:L265),"=",SUM('Раздел 3'!M265:M265),"+",SUM('Раздел 3'!Q265:Q265))</f>
        <v>0=0+0</v>
      </c>
      <c r="F233" s="278" t="s">
        <v>1978</v>
      </c>
      <c r="G233" s="81"/>
    </row>
    <row r="234" spans="1:7" s="390" customFormat="1" ht="31.5" x14ac:dyDescent="0.2">
      <c r="A234" s="311" t="str">
        <f>IF((SUM('Раздел 3'!L266:L266)=SUM('Раздел 3'!M266:M266)+SUM('Раздел 3'!Q266:Q266)),"","Неверно!")</f>
        <v/>
      </c>
      <c r="B234" s="320" t="s">
        <v>1558</v>
      </c>
      <c r="C234" s="278" t="s">
        <v>2152</v>
      </c>
      <c r="D234" s="278" t="s">
        <v>1977</v>
      </c>
      <c r="E234" s="278" t="str">
        <f>CONCATENATE(SUM('Раздел 3'!L266:L266),"=",SUM('Раздел 3'!M266:M266),"+",SUM('Раздел 3'!Q266:Q266))</f>
        <v>0=0+0</v>
      </c>
      <c r="F234" s="278" t="s">
        <v>1978</v>
      </c>
      <c r="G234" s="81"/>
    </row>
    <row r="235" spans="1:7" s="390" customFormat="1" ht="31.5" x14ac:dyDescent="0.2">
      <c r="A235" s="311" t="str">
        <f>IF((SUM('Раздел 3'!L267:L267)=SUM('Раздел 3'!M267:M267)+SUM('Раздел 3'!Q267:Q267)),"","Неверно!")</f>
        <v/>
      </c>
      <c r="B235" s="320" t="s">
        <v>1558</v>
      </c>
      <c r="C235" s="278" t="s">
        <v>2153</v>
      </c>
      <c r="D235" s="278" t="s">
        <v>1977</v>
      </c>
      <c r="E235" s="278" t="str">
        <f>CONCATENATE(SUM('Раздел 3'!L267:L267),"=",SUM('Раздел 3'!M267:M267),"+",SUM('Раздел 3'!Q267:Q267))</f>
        <v>0=0+0</v>
      </c>
      <c r="F235" s="278" t="s">
        <v>1978</v>
      </c>
      <c r="G235" s="81"/>
    </row>
    <row r="236" spans="1:7" s="390" customFormat="1" ht="31.5" x14ac:dyDescent="0.2">
      <c r="A236" s="311" t="str">
        <f>IF((SUM('Раздел 3'!L268:L268)=SUM('Раздел 3'!M268:M268)+SUM('Раздел 3'!Q268:Q268)),"","Неверно!")</f>
        <v/>
      </c>
      <c r="B236" s="320" t="s">
        <v>1558</v>
      </c>
      <c r="C236" s="278" t="s">
        <v>2154</v>
      </c>
      <c r="D236" s="278" t="s">
        <v>1977</v>
      </c>
      <c r="E236" s="278" t="str">
        <f>CONCATENATE(SUM('Раздел 3'!L268:L268),"=",SUM('Раздел 3'!M268:M268),"+",SUM('Раздел 3'!Q268:Q268))</f>
        <v>1=0+1</v>
      </c>
      <c r="F236" s="278" t="s">
        <v>1978</v>
      </c>
      <c r="G236" s="81"/>
    </row>
    <row r="237" spans="1:7" s="390" customFormat="1" ht="31.5" x14ac:dyDescent="0.2">
      <c r="A237" s="311" t="str">
        <f>IF((SUM('Раздел 3'!L269:L269)=SUM('Раздел 3'!M269:M269)+SUM('Раздел 3'!Q269:Q269)),"","Неверно!")</f>
        <v/>
      </c>
      <c r="B237" s="320" t="s">
        <v>1558</v>
      </c>
      <c r="C237" s="278" t="s">
        <v>2155</v>
      </c>
      <c r="D237" s="278" t="s">
        <v>1977</v>
      </c>
      <c r="E237" s="278" t="str">
        <f>CONCATENATE(SUM('Раздел 3'!L269:L269),"=",SUM('Раздел 3'!M269:M269),"+",SUM('Раздел 3'!Q269:Q269))</f>
        <v>0=0+0</v>
      </c>
      <c r="F237" s="278" t="s">
        <v>1978</v>
      </c>
      <c r="G237" s="81"/>
    </row>
    <row r="238" spans="1:7" s="390" customFormat="1" ht="31.5" x14ac:dyDescent="0.2">
      <c r="A238" s="311" t="str">
        <f>IF((SUM('Раздел 3'!L36:L36)=SUM('Раздел 3'!M36:M36)+SUM('Раздел 3'!Q36:Q36)),"","Неверно!")</f>
        <v/>
      </c>
      <c r="B238" s="320" t="s">
        <v>1558</v>
      </c>
      <c r="C238" s="278" t="s">
        <v>2156</v>
      </c>
      <c r="D238" s="278" t="s">
        <v>1977</v>
      </c>
      <c r="E238" s="278" t="str">
        <f>CONCATENATE(SUM('Раздел 3'!L36:L36),"=",SUM('Раздел 3'!M36:M36),"+",SUM('Раздел 3'!Q36:Q36))</f>
        <v>0=0+0</v>
      </c>
      <c r="F238" s="278" t="s">
        <v>1978</v>
      </c>
      <c r="G238" s="81"/>
    </row>
    <row r="239" spans="1:7" s="390" customFormat="1" ht="31.5" x14ac:dyDescent="0.2">
      <c r="A239" s="311" t="str">
        <f>IF((SUM('Раздел 3'!L270:L270)=SUM('Раздел 3'!M270:M270)+SUM('Раздел 3'!Q270:Q270)),"","Неверно!")</f>
        <v/>
      </c>
      <c r="B239" s="320" t="s">
        <v>1558</v>
      </c>
      <c r="C239" s="278" t="s">
        <v>2157</v>
      </c>
      <c r="D239" s="278" t="s">
        <v>1977</v>
      </c>
      <c r="E239" s="278" t="str">
        <f>CONCATENATE(SUM('Раздел 3'!L270:L270),"=",SUM('Раздел 3'!M270:M270),"+",SUM('Раздел 3'!Q270:Q270))</f>
        <v>0=0+0</v>
      </c>
      <c r="F239" s="278" t="s">
        <v>1978</v>
      </c>
      <c r="G239" s="81"/>
    </row>
    <row r="240" spans="1:7" s="390" customFormat="1" ht="31.5" x14ac:dyDescent="0.2">
      <c r="A240" s="311" t="str">
        <f>IF((SUM('Раздел 3'!L271:L271)=SUM('Раздел 3'!M271:M271)+SUM('Раздел 3'!Q271:Q271)),"","Неверно!")</f>
        <v/>
      </c>
      <c r="B240" s="320" t="s">
        <v>1558</v>
      </c>
      <c r="C240" s="278" t="s">
        <v>2158</v>
      </c>
      <c r="D240" s="278" t="s">
        <v>1977</v>
      </c>
      <c r="E240" s="278" t="str">
        <f>CONCATENATE(SUM('Раздел 3'!L271:L271),"=",SUM('Раздел 3'!M271:M271),"+",SUM('Раздел 3'!Q271:Q271))</f>
        <v>0=0+0</v>
      </c>
      <c r="F240" s="278" t="s">
        <v>1978</v>
      </c>
      <c r="G240" s="81"/>
    </row>
    <row r="241" spans="1:7" s="390" customFormat="1" ht="31.5" x14ac:dyDescent="0.2">
      <c r="A241" s="311" t="str">
        <f>IF((SUM('Раздел 3'!L272:L272)=SUM('Раздел 3'!M272:M272)+SUM('Раздел 3'!Q272:Q272)),"","Неверно!")</f>
        <v/>
      </c>
      <c r="B241" s="320" t="s">
        <v>1558</v>
      </c>
      <c r="C241" s="278" t="s">
        <v>2159</v>
      </c>
      <c r="D241" s="278" t="s">
        <v>1977</v>
      </c>
      <c r="E241" s="278" t="str">
        <f>CONCATENATE(SUM('Раздел 3'!L272:L272),"=",SUM('Раздел 3'!M272:M272),"+",SUM('Раздел 3'!Q272:Q272))</f>
        <v>0=0+0</v>
      </c>
      <c r="F241" s="278" t="s">
        <v>1978</v>
      </c>
      <c r="G241" s="81"/>
    </row>
    <row r="242" spans="1:7" s="390" customFormat="1" ht="31.5" x14ac:dyDescent="0.2">
      <c r="A242" s="311" t="str">
        <f>IF((SUM('Раздел 3'!L273:L273)=SUM('Раздел 3'!M273:M273)+SUM('Раздел 3'!Q273:Q273)),"","Неверно!")</f>
        <v/>
      </c>
      <c r="B242" s="320" t="s">
        <v>1558</v>
      </c>
      <c r="C242" s="278" t="s">
        <v>2160</v>
      </c>
      <c r="D242" s="278" t="s">
        <v>1977</v>
      </c>
      <c r="E242" s="278" t="str">
        <f>CONCATENATE(SUM('Раздел 3'!L273:L273),"=",SUM('Раздел 3'!M273:M273),"+",SUM('Раздел 3'!Q273:Q273))</f>
        <v>0=0+0</v>
      </c>
      <c r="F242" s="278" t="s">
        <v>1978</v>
      </c>
      <c r="G242" s="81"/>
    </row>
    <row r="243" spans="1:7" s="390" customFormat="1" ht="31.5" x14ac:dyDescent="0.2">
      <c r="A243" s="311" t="str">
        <f>IF((SUM('Раздел 3'!L274:L274)=SUM('Раздел 3'!M274:M274)+SUM('Раздел 3'!Q274:Q274)),"","Неверно!")</f>
        <v/>
      </c>
      <c r="B243" s="320" t="s">
        <v>1558</v>
      </c>
      <c r="C243" s="278" t="s">
        <v>2161</v>
      </c>
      <c r="D243" s="278" t="s">
        <v>1977</v>
      </c>
      <c r="E243" s="278" t="str">
        <f>CONCATENATE(SUM('Раздел 3'!L274:L274),"=",SUM('Раздел 3'!M274:M274),"+",SUM('Раздел 3'!Q274:Q274))</f>
        <v>0=0+0</v>
      </c>
      <c r="F243" s="278" t="s">
        <v>1978</v>
      </c>
      <c r="G243" s="81"/>
    </row>
    <row r="244" spans="1:7" s="390" customFormat="1" ht="31.5" x14ac:dyDescent="0.2">
      <c r="A244" s="311" t="str">
        <f>IF((SUM('Раздел 3'!L275:L275)=SUM('Раздел 3'!M275:M275)+SUM('Раздел 3'!Q275:Q275)),"","Неверно!")</f>
        <v/>
      </c>
      <c r="B244" s="320" t="s">
        <v>1558</v>
      </c>
      <c r="C244" s="278" t="s">
        <v>2162</v>
      </c>
      <c r="D244" s="278" t="s">
        <v>1977</v>
      </c>
      <c r="E244" s="278" t="str">
        <f>CONCATENATE(SUM('Раздел 3'!L275:L275),"=",SUM('Раздел 3'!M275:M275),"+",SUM('Раздел 3'!Q275:Q275))</f>
        <v>0=0+0</v>
      </c>
      <c r="F244" s="278" t="s">
        <v>1978</v>
      </c>
      <c r="G244" s="81"/>
    </row>
    <row r="245" spans="1:7" s="390" customFormat="1" ht="31.5" x14ac:dyDescent="0.2">
      <c r="A245" s="311" t="str">
        <f>IF((SUM('Раздел 3'!L276:L276)=SUM('Раздел 3'!M276:M276)+SUM('Раздел 3'!Q276:Q276)),"","Неверно!")</f>
        <v/>
      </c>
      <c r="B245" s="320" t="s">
        <v>1558</v>
      </c>
      <c r="C245" s="278" t="s">
        <v>2163</v>
      </c>
      <c r="D245" s="278" t="s">
        <v>1977</v>
      </c>
      <c r="E245" s="278" t="str">
        <f>CONCATENATE(SUM('Раздел 3'!L276:L276),"=",SUM('Раздел 3'!M276:M276),"+",SUM('Раздел 3'!Q276:Q276))</f>
        <v>0=0+0</v>
      </c>
      <c r="F245" s="278" t="s">
        <v>1978</v>
      </c>
      <c r="G245" s="81"/>
    </row>
    <row r="246" spans="1:7" s="390" customFormat="1" ht="31.5" x14ac:dyDescent="0.2">
      <c r="A246" s="311" t="str">
        <f>IF((SUM('Раздел 3'!L277:L277)=SUM('Раздел 3'!M277:M277)+SUM('Раздел 3'!Q277:Q277)),"","Неверно!")</f>
        <v/>
      </c>
      <c r="B246" s="320" t="s">
        <v>1558</v>
      </c>
      <c r="C246" s="278" t="s">
        <v>2164</v>
      </c>
      <c r="D246" s="278" t="s">
        <v>1977</v>
      </c>
      <c r="E246" s="278" t="str">
        <f>CONCATENATE(SUM('Раздел 3'!L277:L277),"=",SUM('Раздел 3'!M277:M277),"+",SUM('Раздел 3'!Q277:Q277))</f>
        <v>0=0+0</v>
      </c>
      <c r="F246" s="278" t="s">
        <v>1978</v>
      </c>
      <c r="G246" s="81"/>
    </row>
    <row r="247" spans="1:7" s="390" customFormat="1" ht="31.5" x14ac:dyDescent="0.2">
      <c r="A247" s="311" t="str">
        <f>IF((SUM('Раздел 3'!L278:L278)=SUM('Раздел 3'!M278:M278)+SUM('Раздел 3'!Q278:Q278)),"","Неверно!")</f>
        <v/>
      </c>
      <c r="B247" s="320" t="s">
        <v>1558</v>
      </c>
      <c r="C247" s="278" t="s">
        <v>2165</v>
      </c>
      <c r="D247" s="278" t="s">
        <v>1977</v>
      </c>
      <c r="E247" s="278" t="str">
        <f>CONCATENATE(SUM('Раздел 3'!L278:L278),"=",SUM('Раздел 3'!M278:M278),"+",SUM('Раздел 3'!Q278:Q278))</f>
        <v>0=0+0</v>
      </c>
      <c r="F247" s="278" t="s">
        <v>1978</v>
      </c>
      <c r="G247" s="81"/>
    </row>
    <row r="248" spans="1:7" s="390" customFormat="1" ht="31.5" x14ac:dyDescent="0.2">
      <c r="A248" s="311" t="str">
        <f>IF((SUM('Раздел 3'!L279:L279)=SUM('Раздел 3'!M279:M279)+SUM('Раздел 3'!Q279:Q279)),"","Неверно!")</f>
        <v/>
      </c>
      <c r="B248" s="320" t="s">
        <v>1558</v>
      </c>
      <c r="C248" s="278" t="s">
        <v>2166</v>
      </c>
      <c r="D248" s="278" t="s">
        <v>1977</v>
      </c>
      <c r="E248" s="278" t="str">
        <f>CONCATENATE(SUM('Раздел 3'!L279:L279),"=",SUM('Раздел 3'!M279:M279),"+",SUM('Раздел 3'!Q279:Q279))</f>
        <v>0=0+0</v>
      </c>
      <c r="F248" s="278" t="s">
        <v>1978</v>
      </c>
      <c r="G248" s="81"/>
    </row>
    <row r="249" spans="1:7" s="390" customFormat="1" ht="31.5" x14ac:dyDescent="0.2">
      <c r="A249" s="311" t="str">
        <f>IF((SUM('Раздел 3'!L37:L37)=SUM('Раздел 3'!M37:M37)+SUM('Раздел 3'!Q37:Q37)),"","Неверно!")</f>
        <v/>
      </c>
      <c r="B249" s="320" t="s">
        <v>1558</v>
      </c>
      <c r="C249" s="278" t="s">
        <v>2167</v>
      </c>
      <c r="D249" s="278" t="s">
        <v>1977</v>
      </c>
      <c r="E249" s="278" t="str">
        <f>CONCATENATE(SUM('Раздел 3'!L37:L37),"=",SUM('Раздел 3'!M37:M37),"+",SUM('Раздел 3'!Q37:Q37))</f>
        <v>5=2+3</v>
      </c>
      <c r="F249" s="278" t="s">
        <v>1978</v>
      </c>
      <c r="G249" s="81"/>
    </row>
    <row r="250" spans="1:7" s="390" customFormat="1" ht="31.5" x14ac:dyDescent="0.2">
      <c r="A250" s="311" t="str">
        <f>IF((SUM('Раздел 3'!L280:L280)=SUM('Раздел 3'!M280:M280)+SUM('Раздел 3'!Q280:Q280)),"","Неверно!")</f>
        <v/>
      </c>
      <c r="B250" s="320" t="s">
        <v>1558</v>
      </c>
      <c r="C250" s="278" t="s">
        <v>2168</v>
      </c>
      <c r="D250" s="278" t="s">
        <v>1977</v>
      </c>
      <c r="E250" s="278" t="str">
        <f>CONCATENATE(SUM('Раздел 3'!L280:L280),"=",SUM('Раздел 3'!M280:M280),"+",SUM('Раздел 3'!Q280:Q280))</f>
        <v>0=0+0</v>
      </c>
      <c r="F250" s="278" t="s">
        <v>1978</v>
      </c>
      <c r="G250" s="81"/>
    </row>
    <row r="251" spans="1:7" s="390" customFormat="1" ht="31.5" x14ac:dyDescent="0.2">
      <c r="A251" s="311" t="str">
        <f>IF((SUM('Раздел 3'!L281:L281)=SUM('Раздел 3'!M281:M281)+SUM('Раздел 3'!Q281:Q281)),"","Неверно!")</f>
        <v/>
      </c>
      <c r="B251" s="320" t="s">
        <v>1558</v>
      </c>
      <c r="C251" s="278" t="s">
        <v>2169</v>
      </c>
      <c r="D251" s="278" t="s">
        <v>1977</v>
      </c>
      <c r="E251" s="278" t="str">
        <f>CONCATENATE(SUM('Раздел 3'!L281:L281),"=",SUM('Раздел 3'!M281:M281),"+",SUM('Раздел 3'!Q281:Q281))</f>
        <v>0=0+0</v>
      </c>
      <c r="F251" s="278" t="s">
        <v>1978</v>
      </c>
      <c r="G251" s="81"/>
    </row>
    <row r="252" spans="1:7" s="390" customFormat="1" ht="31.5" x14ac:dyDescent="0.2">
      <c r="A252" s="311" t="str">
        <f>IF((SUM('Раздел 3'!L282:L282)=SUM('Раздел 3'!M282:M282)+SUM('Раздел 3'!Q282:Q282)),"","Неверно!")</f>
        <v/>
      </c>
      <c r="B252" s="320" t="s">
        <v>1558</v>
      </c>
      <c r="C252" s="278" t="s">
        <v>2170</v>
      </c>
      <c r="D252" s="278" t="s">
        <v>1977</v>
      </c>
      <c r="E252" s="278" t="str">
        <f>CONCATENATE(SUM('Раздел 3'!L282:L282),"=",SUM('Раздел 3'!M282:M282),"+",SUM('Раздел 3'!Q282:Q282))</f>
        <v>0=0+0</v>
      </c>
      <c r="F252" s="278" t="s">
        <v>1978</v>
      </c>
      <c r="G252" s="81"/>
    </row>
    <row r="253" spans="1:7" s="390" customFormat="1" ht="31.5" x14ac:dyDescent="0.2">
      <c r="A253" s="311" t="str">
        <f>IF((SUM('Раздел 3'!L283:L283)=SUM('Раздел 3'!M283:M283)+SUM('Раздел 3'!Q283:Q283)),"","Неверно!")</f>
        <v/>
      </c>
      <c r="B253" s="320" t="s">
        <v>1558</v>
      </c>
      <c r="C253" s="278" t="s">
        <v>2171</v>
      </c>
      <c r="D253" s="278" t="s">
        <v>1977</v>
      </c>
      <c r="E253" s="278" t="str">
        <f>CONCATENATE(SUM('Раздел 3'!L283:L283),"=",SUM('Раздел 3'!M283:M283),"+",SUM('Раздел 3'!Q283:Q283))</f>
        <v>0=0+0</v>
      </c>
      <c r="F253" s="278" t="s">
        <v>1978</v>
      </c>
      <c r="G253" s="81"/>
    </row>
    <row r="254" spans="1:7" s="390" customFormat="1" ht="31.5" x14ac:dyDescent="0.2">
      <c r="A254" s="311" t="str">
        <f>IF((SUM('Раздел 3'!L284:L284)=SUM('Раздел 3'!M284:M284)+SUM('Раздел 3'!Q284:Q284)),"","Неверно!")</f>
        <v/>
      </c>
      <c r="B254" s="320" t="s">
        <v>1558</v>
      </c>
      <c r="C254" s="278" t="s">
        <v>2172</v>
      </c>
      <c r="D254" s="278" t="s">
        <v>1977</v>
      </c>
      <c r="E254" s="278" t="str">
        <f>CONCATENATE(SUM('Раздел 3'!L284:L284),"=",SUM('Раздел 3'!M284:M284),"+",SUM('Раздел 3'!Q284:Q284))</f>
        <v>0=0+0</v>
      </c>
      <c r="F254" s="278" t="s">
        <v>1978</v>
      </c>
      <c r="G254" s="81"/>
    </row>
    <row r="255" spans="1:7" s="390" customFormat="1" ht="31.5" x14ac:dyDescent="0.2">
      <c r="A255" s="311" t="str">
        <f>IF((SUM('Раздел 3'!L285:L285)=SUM('Раздел 3'!M285:M285)+SUM('Раздел 3'!Q285:Q285)),"","Неверно!")</f>
        <v/>
      </c>
      <c r="B255" s="320" t="s">
        <v>1558</v>
      </c>
      <c r="C255" s="278" t="s">
        <v>2173</v>
      </c>
      <c r="D255" s="278" t="s">
        <v>1977</v>
      </c>
      <c r="E255" s="278" t="str">
        <f>CONCATENATE(SUM('Раздел 3'!L285:L285),"=",SUM('Раздел 3'!M285:M285),"+",SUM('Раздел 3'!Q285:Q285))</f>
        <v>0=0+0</v>
      </c>
      <c r="F255" s="278" t="s">
        <v>1978</v>
      </c>
      <c r="G255" s="81"/>
    </row>
    <row r="256" spans="1:7" s="390" customFormat="1" ht="31.5" x14ac:dyDescent="0.2">
      <c r="A256" s="311" t="str">
        <f>IF((SUM('Раздел 3'!L286:L286)=SUM('Раздел 3'!M286:M286)+SUM('Раздел 3'!Q286:Q286)),"","Неверно!")</f>
        <v/>
      </c>
      <c r="B256" s="320" t="s">
        <v>1558</v>
      </c>
      <c r="C256" s="278" t="s">
        <v>2174</v>
      </c>
      <c r="D256" s="278" t="s">
        <v>1977</v>
      </c>
      <c r="E256" s="278" t="str">
        <f>CONCATENATE(SUM('Раздел 3'!L286:L286),"=",SUM('Раздел 3'!M286:M286),"+",SUM('Раздел 3'!Q286:Q286))</f>
        <v>0=0+0</v>
      </c>
      <c r="F256" s="278" t="s">
        <v>1978</v>
      </c>
      <c r="G256" s="81"/>
    </row>
    <row r="257" spans="1:7" s="390" customFormat="1" ht="31.5" x14ac:dyDescent="0.2">
      <c r="A257" s="311" t="str">
        <f>IF((SUM('Раздел 3'!L287:L287)=SUM('Раздел 3'!M287:M287)+SUM('Раздел 3'!Q287:Q287)),"","Неверно!")</f>
        <v/>
      </c>
      <c r="B257" s="320" t="s">
        <v>1558</v>
      </c>
      <c r="C257" s="278" t="s">
        <v>2175</v>
      </c>
      <c r="D257" s="278" t="s">
        <v>1977</v>
      </c>
      <c r="E257" s="278" t="str">
        <f>CONCATENATE(SUM('Раздел 3'!L287:L287),"=",SUM('Раздел 3'!M287:M287),"+",SUM('Раздел 3'!Q287:Q287))</f>
        <v>0=0+0</v>
      </c>
      <c r="F257" s="278" t="s">
        <v>1978</v>
      </c>
      <c r="G257" s="81"/>
    </row>
    <row r="258" spans="1:7" s="390" customFormat="1" ht="31.5" x14ac:dyDescent="0.2">
      <c r="A258" s="311" t="str">
        <f>IF((SUM('Раздел 3'!L288:L288)=SUM('Раздел 3'!M288:M288)+SUM('Раздел 3'!Q288:Q288)),"","Неверно!")</f>
        <v/>
      </c>
      <c r="B258" s="320" t="s">
        <v>1558</v>
      </c>
      <c r="C258" s="278" t="s">
        <v>2176</v>
      </c>
      <c r="D258" s="278" t="s">
        <v>1977</v>
      </c>
      <c r="E258" s="278" t="str">
        <f>CONCATENATE(SUM('Раздел 3'!L288:L288),"=",SUM('Раздел 3'!M288:M288),"+",SUM('Раздел 3'!Q288:Q288))</f>
        <v>0=0+0</v>
      </c>
      <c r="F258" s="278" t="s">
        <v>1978</v>
      </c>
      <c r="G258" s="81"/>
    </row>
    <row r="259" spans="1:7" s="390" customFormat="1" ht="31.5" x14ac:dyDescent="0.2">
      <c r="A259" s="311" t="str">
        <f>IF((SUM('Раздел 3'!L289:L289)=SUM('Раздел 3'!M289:M289)+SUM('Раздел 3'!Q289:Q289)),"","Неверно!")</f>
        <v/>
      </c>
      <c r="B259" s="320" t="s">
        <v>1558</v>
      </c>
      <c r="C259" s="278" t="s">
        <v>2177</v>
      </c>
      <c r="D259" s="278" t="s">
        <v>1977</v>
      </c>
      <c r="E259" s="278" t="str">
        <f>CONCATENATE(SUM('Раздел 3'!L289:L289),"=",SUM('Раздел 3'!M289:M289),"+",SUM('Раздел 3'!Q289:Q289))</f>
        <v>4=0+4</v>
      </c>
      <c r="F259" s="278" t="s">
        <v>1978</v>
      </c>
      <c r="G259" s="81"/>
    </row>
    <row r="260" spans="1:7" s="390" customFormat="1" ht="31.5" x14ac:dyDescent="0.2">
      <c r="A260" s="311" t="str">
        <f>IF((SUM('Раздел 3'!L38:L38)=SUM('Раздел 3'!M38:M38)+SUM('Раздел 3'!Q38:Q38)),"","Неверно!")</f>
        <v/>
      </c>
      <c r="B260" s="320" t="s">
        <v>1558</v>
      </c>
      <c r="C260" s="278" t="s">
        <v>2178</v>
      </c>
      <c r="D260" s="278" t="s">
        <v>1977</v>
      </c>
      <c r="E260" s="278" t="str">
        <f>CONCATENATE(SUM('Раздел 3'!L38:L38),"=",SUM('Раздел 3'!M38:M38),"+",SUM('Раздел 3'!Q38:Q38))</f>
        <v>1=0+1</v>
      </c>
      <c r="F260" s="278" t="s">
        <v>1978</v>
      </c>
      <c r="G260" s="81"/>
    </row>
    <row r="261" spans="1:7" s="390" customFormat="1" ht="31.5" x14ac:dyDescent="0.2">
      <c r="A261" s="311" t="str">
        <f>IF((SUM('Раздел 3'!L290:L290)=SUM('Раздел 3'!M290:M290)+SUM('Раздел 3'!Q290:Q290)),"","Неверно!")</f>
        <v/>
      </c>
      <c r="B261" s="320" t="s">
        <v>1558</v>
      </c>
      <c r="C261" s="278" t="s">
        <v>2179</v>
      </c>
      <c r="D261" s="278" t="s">
        <v>1977</v>
      </c>
      <c r="E261" s="278" t="str">
        <f>CONCATENATE(SUM('Раздел 3'!L290:L290),"=",SUM('Раздел 3'!M290:M290),"+",SUM('Раздел 3'!Q290:Q290))</f>
        <v>0=0+0</v>
      </c>
      <c r="F261" s="278" t="s">
        <v>1978</v>
      </c>
      <c r="G261" s="81"/>
    </row>
    <row r="262" spans="1:7" s="390" customFormat="1" ht="31.5" x14ac:dyDescent="0.2">
      <c r="A262" s="311" t="str">
        <f>IF((SUM('Раздел 3'!L291:L291)=SUM('Раздел 3'!M291:M291)+SUM('Раздел 3'!Q291:Q291)),"","Неверно!")</f>
        <v/>
      </c>
      <c r="B262" s="320" t="s">
        <v>1558</v>
      </c>
      <c r="C262" s="278" t="s">
        <v>2180</v>
      </c>
      <c r="D262" s="278" t="s">
        <v>1977</v>
      </c>
      <c r="E262" s="278" t="str">
        <f>CONCATENATE(SUM('Раздел 3'!L291:L291),"=",SUM('Раздел 3'!M291:M291),"+",SUM('Раздел 3'!Q291:Q291))</f>
        <v>0=0+0</v>
      </c>
      <c r="F262" s="278" t="s">
        <v>1978</v>
      </c>
      <c r="G262" s="81"/>
    </row>
    <row r="263" spans="1:7" s="390" customFormat="1" ht="31.5" x14ac:dyDescent="0.2">
      <c r="A263" s="311" t="str">
        <f>IF((SUM('Раздел 3'!L292:L292)=SUM('Раздел 3'!M292:M292)+SUM('Раздел 3'!Q292:Q292)),"","Неверно!")</f>
        <v/>
      </c>
      <c r="B263" s="320" t="s">
        <v>1558</v>
      </c>
      <c r="C263" s="278" t="s">
        <v>2181</v>
      </c>
      <c r="D263" s="278" t="s">
        <v>1977</v>
      </c>
      <c r="E263" s="278" t="str">
        <f>CONCATENATE(SUM('Раздел 3'!L292:L292),"=",SUM('Раздел 3'!M292:M292),"+",SUM('Раздел 3'!Q292:Q292))</f>
        <v>0=0+0</v>
      </c>
      <c r="F263" s="278" t="s">
        <v>1978</v>
      </c>
      <c r="G263" s="81"/>
    </row>
    <row r="264" spans="1:7" s="390" customFormat="1" ht="31.5" x14ac:dyDescent="0.2">
      <c r="A264" s="311" t="str">
        <f>IF((SUM('Раздел 3'!L293:L293)=SUM('Раздел 3'!M293:M293)+SUM('Раздел 3'!Q293:Q293)),"","Неверно!")</f>
        <v/>
      </c>
      <c r="B264" s="320" t="s">
        <v>1558</v>
      </c>
      <c r="C264" s="278" t="s">
        <v>2182</v>
      </c>
      <c r="D264" s="278" t="s">
        <v>1977</v>
      </c>
      <c r="E264" s="278" t="str">
        <f>CONCATENATE(SUM('Раздел 3'!L293:L293),"=",SUM('Раздел 3'!M293:M293),"+",SUM('Раздел 3'!Q293:Q293))</f>
        <v>0=0+0</v>
      </c>
      <c r="F264" s="278" t="s">
        <v>1978</v>
      </c>
      <c r="G264" s="81"/>
    </row>
    <row r="265" spans="1:7" s="390" customFormat="1" ht="31.5" x14ac:dyDescent="0.2">
      <c r="A265" s="311" t="str">
        <f>IF((SUM('Раздел 3'!L294:L294)=SUM('Раздел 3'!M294:M294)+SUM('Раздел 3'!Q294:Q294)),"","Неверно!")</f>
        <v/>
      </c>
      <c r="B265" s="320" t="s">
        <v>1558</v>
      </c>
      <c r="C265" s="278" t="s">
        <v>2183</v>
      </c>
      <c r="D265" s="278" t="s">
        <v>1977</v>
      </c>
      <c r="E265" s="278" t="str">
        <f>CONCATENATE(SUM('Раздел 3'!L294:L294),"=",SUM('Раздел 3'!M294:M294),"+",SUM('Раздел 3'!Q294:Q294))</f>
        <v>0=0+0</v>
      </c>
      <c r="F265" s="278" t="s">
        <v>1978</v>
      </c>
      <c r="G265" s="81"/>
    </row>
    <row r="266" spans="1:7" s="390" customFormat="1" ht="31.5" x14ac:dyDescent="0.2">
      <c r="A266" s="311" t="str">
        <f>IF((SUM('Раздел 3'!L295:L295)=SUM('Раздел 3'!M295:M295)+SUM('Раздел 3'!Q295:Q295)),"","Неверно!")</f>
        <v/>
      </c>
      <c r="B266" s="320" t="s">
        <v>1558</v>
      </c>
      <c r="C266" s="278" t="s">
        <v>2184</v>
      </c>
      <c r="D266" s="278" t="s">
        <v>1977</v>
      </c>
      <c r="E266" s="278" t="str">
        <f>CONCATENATE(SUM('Раздел 3'!L295:L295),"=",SUM('Раздел 3'!M295:M295),"+",SUM('Раздел 3'!Q295:Q295))</f>
        <v>0=0+0</v>
      </c>
      <c r="F266" s="278" t="s">
        <v>1978</v>
      </c>
      <c r="G266" s="81"/>
    </row>
    <row r="267" spans="1:7" s="390" customFormat="1" ht="31.5" x14ac:dyDescent="0.2">
      <c r="A267" s="311" t="str">
        <f>IF((SUM('Раздел 3'!L296:L296)=SUM('Раздел 3'!M296:M296)+SUM('Раздел 3'!Q296:Q296)),"","Неверно!")</f>
        <v/>
      </c>
      <c r="B267" s="320" t="s">
        <v>1558</v>
      </c>
      <c r="C267" s="278" t="s">
        <v>2185</v>
      </c>
      <c r="D267" s="278" t="s">
        <v>1977</v>
      </c>
      <c r="E267" s="278" t="str">
        <f>CONCATENATE(SUM('Раздел 3'!L296:L296),"=",SUM('Раздел 3'!M296:M296),"+",SUM('Раздел 3'!Q296:Q296))</f>
        <v>0=0+0</v>
      </c>
      <c r="F267" s="278" t="s">
        <v>1978</v>
      </c>
      <c r="G267" s="81"/>
    </row>
    <row r="268" spans="1:7" s="390" customFormat="1" ht="31.5" x14ac:dyDescent="0.2">
      <c r="A268" s="311" t="str">
        <f>IF((SUM('Раздел 3'!L297:L297)=SUM('Раздел 3'!M297:M297)+SUM('Раздел 3'!Q297:Q297)),"","Неверно!")</f>
        <v/>
      </c>
      <c r="B268" s="320" t="s">
        <v>1558</v>
      </c>
      <c r="C268" s="278" t="s">
        <v>2186</v>
      </c>
      <c r="D268" s="278" t="s">
        <v>1977</v>
      </c>
      <c r="E268" s="278" t="str">
        <f>CONCATENATE(SUM('Раздел 3'!L297:L297),"=",SUM('Раздел 3'!M297:M297),"+",SUM('Раздел 3'!Q297:Q297))</f>
        <v>0=0+0</v>
      </c>
      <c r="F268" s="278" t="s">
        <v>1978</v>
      </c>
      <c r="G268" s="81"/>
    </row>
    <row r="269" spans="1:7" s="390" customFormat="1" ht="31.5" x14ac:dyDescent="0.2">
      <c r="A269" s="311" t="str">
        <f>IF((SUM('Раздел 3'!L298:L298)=SUM('Раздел 3'!M298:M298)+SUM('Раздел 3'!Q298:Q298)),"","Неверно!")</f>
        <v/>
      </c>
      <c r="B269" s="320" t="s">
        <v>1558</v>
      </c>
      <c r="C269" s="278" t="s">
        <v>2187</v>
      </c>
      <c r="D269" s="278" t="s">
        <v>1977</v>
      </c>
      <c r="E269" s="278" t="str">
        <f>CONCATENATE(SUM('Раздел 3'!L298:L298),"=",SUM('Раздел 3'!M298:M298),"+",SUM('Раздел 3'!Q298:Q298))</f>
        <v>0=0+0</v>
      </c>
      <c r="F269" s="278" t="s">
        <v>1978</v>
      </c>
      <c r="G269" s="81"/>
    </row>
    <row r="270" spans="1:7" s="390" customFormat="1" ht="31.5" x14ac:dyDescent="0.2">
      <c r="A270" s="311" t="str">
        <f>IF((SUM('Раздел 3'!L299:L299)=SUM('Раздел 3'!M299:M299)+SUM('Раздел 3'!Q299:Q299)),"","Неверно!")</f>
        <v/>
      </c>
      <c r="B270" s="320" t="s">
        <v>1558</v>
      </c>
      <c r="C270" s="278" t="s">
        <v>2188</v>
      </c>
      <c r="D270" s="278" t="s">
        <v>1977</v>
      </c>
      <c r="E270" s="278" t="str">
        <f>CONCATENATE(SUM('Раздел 3'!L299:L299),"=",SUM('Раздел 3'!M299:M299),"+",SUM('Раздел 3'!Q299:Q299))</f>
        <v>0=0+0</v>
      </c>
      <c r="F270" s="278" t="s">
        <v>1978</v>
      </c>
      <c r="G270" s="81"/>
    </row>
    <row r="271" spans="1:7" s="390" customFormat="1" ht="31.5" x14ac:dyDescent="0.2">
      <c r="A271" s="311" t="str">
        <f>IF((SUM('Раздел 3'!L39:L39)=SUM('Раздел 3'!M39:M39)+SUM('Раздел 3'!Q39:Q39)),"","Неверно!")</f>
        <v/>
      </c>
      <c r="B271" s="320" t="s">
        <v>1558</v>
      </c>
      <c r="C271" s="278" t="s">
        <v>2189</v>
      </c>
      <c r="D271" s="278" t="s">
        <v>1977</v>
      </c>
      <c r="E271" s="278" t="str">
        <f>CONCATENATE(SUM('Раздел 3'!L39:L39),"=",SUM('Раздел 3'!M39:M39),"+",SUM('Раздел 3'!Q39:Q39))</f>
        <v>0=0+0</v>
      </c>
      <c r="F271" s="278" t="s">
        <v>1978</v>
      </c>
      <c r="G271" s="81"/>
    </row>
    <row r="272" spans="1:7" s="390" customFormat="1" ht="31.5" x14ac:dyDescent="0.2">
      <c r="A272" s="311" t="str">
        <f>IF((SUM('Раздел 3'!L300:L300)=SUM('Раздел 3'!M300:M300)+SUM('Раздел 3'!Q300:Q300)),"","Неверно!")</f>
        <v/>
      </c>
      <c r="B272" s="320" t="s">
        <v>1558</v>
      </c>
      <c r="C272" s="278" t="s">
        <v>2190</v>
      </c>
      <c r="D272" s="278" t="s">
        <v>1977</v>
      </c>
      <c r="E272" s="278" t="str">
        <f>CONCATENATE(SUM('Раздел 3'!L300:L300),"=",SUM('Раздел 3'!M300:M300),"+",SUM('Раздел 3'!Q300:Q300))</f>
        <v>0=0+0</v>
      </c>
      <c r="F272" s="278" t="s">
        <v>1978</v>
      </c>
      <c r="G272" s="81"/>
    </row>
    <row r="273" spans="1:7" s="390" customFormat="1" ht="31.5" x14ac:dyDescent="0.2">
      <c r="A273" s="311" t="str">
        <f>IF((SUM('Раздел 3'!L301:L301)=SUM('Раздел 3'!M301:M301)+SUM('Раздел 3'!Q301:Q301)),"","Неверно!")</f>
        <v/>
      </c>
      <c r="B273" s="320" t="s">
        <v>1558</v>
      </c>
      <c r="C273" s="278" t="s">
        <v>2191</v>
      </c>
      <c r="D273" s="278" t="s">
        <v>1977</v>
      </c>
      <c r="E273" s="278" t="str">
        <f>CONCATENATE(SUM('Раздел 3'!L301:L301),"=",SUM('Раздел 3'!M301:M301),"+",SUM('Раздел 3'!Q301:Q301))</f>
        <v>0=0+0</v>
      </c>
      <c r="F273" s="278" t="s">
        <v>1978</v>
      </c>
      <c r="G273" s="81"/>
    </row>
    <row r="274" spans="1:7" s="390" customFormat="1" ht="31.5" x14ac:dyDescent="0.2">
      <c r="A274" s="311" t="str">
        <f>IF((SUM('Раздел 3'!L302:L302)=SUM('Раздел 3'!M302:M302)+SUM('Раздел 3'!Q302:Q302)),"","Неверно!")</f>
        <v/>
      </c>
      <c r="B274" s="320" t="s">
        <v>1558</v>
      </c>
      <c r="C274" s="278" t="s">
        <v>2192</v>
      </c>
      <c r="D274" s="278" t="s">
        <v>1977</v>
      </c>
      <c r="E274" s="278" t="str">
        <f>CONCATENATE(SUM('Раздел 3'!L302:L302),"=",SUM('Раздел 3'!M302:M302),"+",SUM('Раздел 3'!Q302:Q302))</f>
        <v>0=0+0</v>
      </c>
      <c r="F274" s="278" t="s">
        <v>1978</v>
      </c>
      <c r="G274" s="81"/>
    </row>
    <row r="275" spans="1:7" s="390" customFormat="1" ht="31.5" x14ac:dyDescent="0.2">
      <c r="A275" s="311" t="str">
        <f>IF((SUM('Раздел 3'!L303:L303)=SUM('Раздел 3'!M303:M303)+SUM('Раздел 3'!Q303:Q303)),"","Неверно!")</f>
        <v/>
      </c>
      <c r="B275" s="320" t="s">
        <v>1558</v>
      </c>
      <c r="C275" s="278" t="s">
        <v>2193</v>
      </c>
      <c r="D275" s="278" t="s">
        <v>1977</v>
      </c>
      <c r="E275" s="278" t="str">
        <f>CONCATENATE(SUM('Раздел 3'!L303:L303),"=",SUM('Раздел 3'!M303:M303),"+",SUM('Раздел 3'!Q303:Q303))</f>
        <v>0=0+0</v>
      </c>
      <c r="F275" s="278" t="s">
        <v>1978</v>
      </c>
      <c r="G275" s="81"/>
    </row>
    <row r="276" spans="1:7" s="390" customFormat="1" ht="31.5" x14ac:dyDescent="0.2">
      <c r="A276" s="311" t="str">
        <f>IF((SUM('Раздел 3'!L304:L304)=SUM('Раздел 3'!M304:M304)+SUM('Раздел 3'!Q304:Q304)),"","Неверно!")</f>
        <v/>
      </c>
      <c r="B276" s="320" t="s">
        <v>1558</v>
      </c>
      <c r="C276" s="278" t="s">
        <v>2194</v>
      </c>
      <c r="D276" s="278" t="s">
        <v>1977</v>
      </c>
      <c r="E276" s="278" t="str">
        <f>CONCATENATE(SUM('Раздел 3'!L304:L304),"=",SUM('Раздел 3'!M304:M304),"+",SUM('Раздел 3'!Q304:Q304))</f>
        <v>0=0+0</v>
      </c>
      <c r="F276" s="278" t="s">
        <v>1978</v>
      </c>
      <c r="G276" s="81"/>
    </row>
    <row r="277" spans="1:7" s="390" customFormat="1" ht="31.5" x14ac:dyDescent="0.2">
      <c r="A277" s="311" t="str">
        <f>IF((SUM('Раздел 3'!L305:L305)=SUM('Раздел 3'!M305:M305)+SUM('Раздел 3'!Q305:Q305)),"","Неверно!")</f>
        <v/>
      </c>
      <c r="B277" s="320" t="s">
        <v>1558</v>
      </c>
      <c r="C277" s="278" t="s">
        <v>2195</v>
      </c>
      <c r="D277" s="278" t="s">
        <v>1977</v>
      </c>
      <c r="E277" s="278" t="str">
        <f>CONCATENATE(SUM('Раздел 3'!L305:L305),"=",SUM('Раздел 3'!M305:M305),"+",SUM('Раздел 3'!Q305:Q305))</f>
        <v>0=0+0</v>
      </c>
      <c r="F277" s="278" t="s">
        <v>1978</v>
      </c>
      <c r="G277" s="81"/>
    </row>
    <row r="278" spans="1:7" s="390" customFormat="1" ht="31.5" x14ac:dyDescent="0.2">
      <c r="A278" s="311" t="str">
        <f>IF((SUM('Раздел 3'!L306:L306)=SUM('Раздел 3'!M306:M306)+SUM('Раздел 3'!Q306:Q306)),"","Неверно!")</f>
        <v/>
      </c>
      <c r="B278" s="320" t="s">
        <v>1558</v>
      </c>
      <c r="C278" s="278" t="s">
        <v>2196</v>
      </c>
      <c r="D278" s="278" t="s">
        <v>1977</v>
      </c>
      <c r="E278" s="278" t="str">
        <f>CONCATENATE(SUM('Раздел 3'!L306:L306),"=",SUM('Раздел 3'!M306:M306),"+",SUM('Раздел 3'!Q306:Q306))</f>
        <v>0=0+0</v>
      </c>
      <c r="F278" s="278" t="s">
        <v>1978</v>
      </c>
      <c r="G278" s="81"/>
    </row>
    <row r="279" spans="1:7" s="390" customFormat="1" ht="31.5" x14ac:dyDescent="0.2">
      <c r="A279" s="311" t="str">
        <f>IF((SUM('Раздел 3'!L307:L307)=SUM('Раздел 3'!M307:M307)+SUM('Раздел 3'!Q307:Q307)),"","Неверно!")</f>
        <v/>
      </c>
      <c r="B279" s="320" t="s">
        <v>1558</v>
      </c>
      <c r="C279" s="278" t="s">
        <v>2197</v>
      </c>
      <c r="D279" s="278" t="s">
        <v>1977</v>
      </c>
      <c r="E279" s="278" t="str">
        <f>CONCATENATE(SUM('Раздел 3'!L307:L307),"=",SUM('Раздел 3'!M307:M307),"+",SUM('Раздел 3'!Q307:Q307))</f>
        <v>0=0+0</v>
      </c>
      <c r="F279" s="278" t="s">
        <v>1978</v>
      </c>
      <c r="G279" s="81"/>
    </row>
    <row r="280" spans="1:7" s="390" customFormat="1" ht="31.5" x14ac:dyDescent="0.2">
      <c r="A280" s="311" t="str">
        <f>IF((SUM('Раздел 3'!L308:L308)=SUM('Раздел 3'!M308:M308)+SUM('Раздел 3'!Q308:Q308)),"","Неверно!")</f>
        <v/>
      </c>
      <c r="B280" s="320" t="s">
        <v>1558</v>
      </c>
      <c r="C280" s="278" t="s">
        <v>2198</v>
      </c>
      <c r="D280" s="278" t="s">
        <v>1977</v>
      </c>
      <c r="E280" s="278" t="str">
        <f>CONCATENATE(SUM('Раздел 3'!L308:L308),"=",SUM('Раздел 3'!M308:M308),"+",SUM('Раздел 3'!Q308:Q308))</f>
        <v>0=0+0</v>
      </c>
      <c r="F280" s="278" t="s">
        <v>1978</v>
      </c>
      <c r="G280" s="81"/>
    </row>
    <row r="281" spans="1:7" s="390" customFormat="1" ht="31.5" x14ac:dyDescent="0.2">
      <c r="A281" s="311" t="str">
        <f>IF((SUM('Раздел 3'!L309:L309)=SUM('Раздел 3'!M309:M309)+SUM('Раздел 3'!Q309:Q309)),"","Неверно!")</f>
        <v/>
      </c>
      <c r="B281" s="320" t="s">
        <v>1558</v>
      </c>
      <c r="C281" s="278" t="s">
        <v>2199</v>
      </c>
      <c r="D281" s="278" t="s">
        <v>1977</v>
      </c>
      <c r="E281" s="278" t="str">
        <f>CONCATENATE(SUM('Раздел 3'!L309:L309),"=",SUM('Раздел 3'!M309:M309),"+",SUM('Раздел 3'!Q309:Q309))</f>
        <v>0=0+0</v>
      </c>
      <c r="F281" s="278" t="s">
        <v>1978</v>
      </c>
      <c r="G281" s="81"/>
    </row>
    <row r="282" spans="1:7" s="390" customFormat="1" ht="31.5" x14ac:dyDescent="0.2">
      <c r="A282" s="311" t="str">
        <f>IF((SUM('Раздел 3'!L13:L13)=SUM('Раздел 3'!M13:M13)+SUM('Раздел 3'!Q13:Q13)),"","Неверно!")</f>
        <v/>
      </c>
      <c r="B282" s="320" t="s">
        <v>1558</v>
      </c>
      <c r="C282" s="278" t="s">
        <v>2200</v>
      </c>
      <c r="D282" s="278" t="s">
        <v>1977</v>
      </c>
      <c r="E282" s="278" t="str">
        <f>CONCATENATE(SUM('Раздел 3'!L13:L13),"=",SUM('Раздел 3'!M13:M13),"+",SUM('Раздел 3'!Q13:Q13))</f>
        <v>0=0+0</v>
      </c>
      <c r="F282" s="278" t="s">
        <v>1978</v>
      </c>
      <c r="G282" s="81"/>
    </row>
    <row r="283" spans="1:7" s="390" customFormat="1" ht="31.5" x14ac:dyDescent="0.2">
      <c r="A283" s="311" t="str">
        <f>IF((SUM('Раздел 3'!L40:L40)=SUM('Раздел 3'!M40:M40)+SUM('Раздел 3'!Q40:Q40)),"","Неверно!")</f>
        <v/>
      </c>
      <c r="B283" s="320" t="s">
        <v>1558</v>
      </c>
      <c r="C283" s="278" t="s">
        <v>2201</v>
      </c>
      <c r="D283" s="278" t="s">
        <v>1977</v>
      </c>
      <c r="E283" s="278" t="str">
        <f>CONCATENATE(SUM('Раздел 3'!L40:L40),"=",SUM('Раздел 3'!M40:M40),"+",SUM('Раздел 3'!Q40:Q40))</f>
        <v>0=0+0</v>
      </c>
      <c r="F283" s="278" t="s">
        <v>1978</v>
      </c>
      <c r="G283" s="81"/>
    </row>
    <row r="284" spans="1:7" s="390" customFormat="1" ht="31.5" x14ac:dyDescent="0.2">
      <c r="A284" s="311" t="str">
        <f>IF((SUM('Раздел 3'!L310:L310)=SUM('Раздел 3'!M310:M310)+SUM('Раздел 3'!Q310:Q310)),"","Неверно!")</f>
        <v/>
      </c>
      <c r="B284" s="320" t="s">
        <v>1558</v>
      </c>
      <c r="C284" s="278" t="s">
        <v>2202</v>
      </c>
      <c r="D284" s="278" t="s">
        <v>1977</v>
      </c>
      <c r="E284" s="278" t="str">
        <f>CONCATENATE(SUM('Раздел 3'!L310:L310),"=",SUM('Раздел 3'!M310:M310),"+",SUM('Раздел 3'!Q310:Q310))</f>
        <v>0=0+0</v>
      </c>
      <c r="F284" s="278" t="s">
        <v>1978</v>
      </c>
      <c r="G284" s="81"/>
    </row>
    <row r="285" spans="1:7" s="390" customFormat="1" ht="31.5" x14ac:dyDescent="0.2">
      <c r="A285" s="311" t="str">
        <f>IF((SUM('Раздел 3'!L311:L311)=SUM('Раздел 3'!M311:M311)+SUM('Раздел 3'!Q311:Q311)),"","Неверно!")</f>
        <v/>
      </c>
      <c r="B285" s="320" t="s">
        <v>1558</v>
      </c>
      <c r="C285" s="278" t="s">
        <v>2203</v>
      </c>
      <c r="D285" s="278" t="s">
        <v>1977</v>
      </c>
      <c r="E285" s="278" t="str">
        <f>CONCATENATE(SUM('Раздел 3'!L311:L311),"=",SUM('Раздел 3'!M311:M311),"+",SUM('Раздел 3'!Q311:Q311))</f>
        <v>0=0+0</v>
      </c>
      <c r="F285" s="278" t="s">
        <v>1978</v>
      </c>
      <c r="G285" s="81"/>
    </row>
    <row r="286" spans="1:7" s="390" customFormat="1" ht="31.5" x14ac:dyDescent="0.2">
      <c r="A286" s="311" t="str">
        <f>IF((SUM('Раздел 3'!L312:L312)=SUM('Раздел 3'!M312:M312)+SUM('Раздел 3'!Q312:Q312)),"","Неверно!")</f>
        <v/>
      </c>
      <c r="B286" s="320" t="s">
        <v>1558</v>
      </c>
      <c r="C286" s="278" t="s">
        <v>2204</v>
      </c>
      <c r="D286" s="278" t="s">
        <v>1977</v>
      </c>
      <c r="E286" s="278" t="str">
        <f>CONCATENATE(SUM('Раздел 3'!L312:L312),"=",SUM('Раздел 3'!M312:M312),"+",SUM('Раздел 3'!Q312:Q312))</f>
        <v>0=0+0</v>
      </c>
      <c r="F286" s="278" t="s">
        <v>1978</v>
      </c>
      <c r="G286" s="81"/>
    </row>
    <row r="287" spans="1:7" s="390" customFormat="1" ht="31.5" x14ac:dyDescent="0.2">
      <c r="A287" s="311" t="str">
        <f>IF((SUM('Раздел 3'!L313:L313)=SUM('Раздел 3'!M313:M313)+SUM('Раздел 3'!Q313:Q313)),"","Неверно!")</f>
        <v/>
      </c>
      <c r="B287" s="320" t="s">
        <v>1558</v>
      </c>
      <c r="C287" s="278" t="s">
        <v>2205</v>
      </c>
      <c r="D287" s="278" t="s">
        <v>1977</v>
      </c>
      <c r="E287" s="278" t="str">
        <f>CONCATENATE(SUM('Раздел 3'!L313:L313),"=",SUM('Раздел 3'!M313:M313),"+",SUM('Раздел 3'!Q313:Q313))</f>
        <v>0=0+0</v>
      </c>
      <c r="F287" s="278" t="s">
        <v>1978</v>
      </c>
      <c r="G287" s="81"/>
    </row>
    <row r="288" spans="1:7" s="390" customFormat="1" ht="31.5" x14ac:dyDescent="0.2">
      <c r="A288" s="311" t="str">
        <f>IF((SUM('Раздел 3'!L314:L314)=SUM('Раздел 3'!M314:M314)+SUM('Раздел 3'!Q314:Q314)),"","Неверно!")</f>
        <v/>
      </c>
      <c r="B288" s="320" t="s">
        <v>1558</v>
      </c>
      <c r="C288" s="278" t="s">
        <v>2206</v>
      </c>
      <c r="D288" s="278" t="s">
        <v>1977</v>
      </c>
      <c r="E288" s="278" t="str">
        <f>CONCATENATE(SUM('Раздел 3'!L314:L314),"=",SUM('Раздел 3'!M314:M314),"+",SUM('Раздел 3'!Q314:Q314))</f>
        <v>0=0+0</v>
      </c>
      <c r="F288" s="278" t="s">
        <v>1978</v>
      </c>
      <c r="G288" s="81"/>
    </row>
    <row r="289" spans="1:7" s="390" customFormat="1" ht="31.5" x14ac:dyDescent="0.2">
      <c r="A289" s="311" t="str">
        <f>IF((SUM('Раздел 3'!L315:L315)=SUM('Раздел 3'!M315:M315)+SUM('Раздел 3'!Q315:Q315)),"","Неверно!")</f>
        <v/>
      </c>
      <c r="B289" s="320" t="s">
        <v>1558</v>
      </c>
      <c r="C289" s="278" t="s">
        <v>2207</v>
      </c>
      <c r="D289" s="278" t="s">
        <v>1977</v>
      </c>
      <c r="E289" s="278" t="str">
        <f>CONCATENATE(SUM('Раздел 3'!L315:L315),"=",SUM('Раздел 3'!M315:M315),"+",SUM('Раздел 3'!Q315:Q315))</f>
        <v>0=0+0</v>
      </c>
      <c r="F289" s="278" t="s">
        <v>1978</v>
      </c>
      <c r="G289" s="81"/>
    </row>
    <row r="290" spans="1:7" s="390" customFormat="1" ht="31.5" x14ac:dyDescent="0.2">
      <c r="A290" s="311" t="str">
        <f>IF((SUM('Раздел 3'!L316:L316)=SUM('Раздел 3'!M316:M316)+SUM('Раздел 3'!Q316:Q316)),"","Неверно!")</f>
        <v/>
      </c>
      <c r="B290" s="320" t="s">
        <v>1558</v>
      </c>
      <c r="C290" s="278" t="s">
        <v>2208</v>
      </c>
      <c r="D290" s="278" t="s">
        <v>1977</v>
      </c>
      <c r="E290" s="278" t="str">
        <f>CONCATENATE(SUM('Раздел 3'!L316:L316),"=",SUM('Раздел 3'!M316:M316),"+",SUM('Раздел 3'!Q316:Q316))</f>
        <v>5=2+3</v>
      </c>
      <c r="F290" s="278" t="s">
        <v>1978</v>
      </c>
      <c r="G290" s="81"/>
    </row>
    <row r="291" spans="1:7" s="390" customFormat="1" ht="31.5" x14ac:dyDescent="0.2">
      <c r="A291" s="311" t="str">
        <f>IF((SUM('Раздел 3'!L317:L317)=SUM('Раздел 3'!M317:M317)+SUM('Раздел 3'!Q317:Q317)),"","Неверно!")</f>
        <v/>
      </c>
      <c r="B291" s="320" t="s">
        <v>1558</v>
      </c>
      <c r="C291" s="278" t="s">
        <v>2209</v>
      </c>
      <c r="D291" s="278" t="s">
        <v>1977</v>
      </c>
      <c r="E291" s="278" t="str">
        <f>CONCATENATE(SUM('Раздел 3'!L317:L317),"=",SUM('Раздел 3'!M317:M317),"+",SUM('Раздел 3'!Q317:Q317))</f>
        <v>0=0+0</v>
      </c>
      <c r="F291" s="278" t="s">
        <v>1978</v>
      </c>
      <c r="G291" s="81"/>
    </row>
    <row r="292" spans="1:7" s="390" customFormat="1" ht="31.5" x14ac:dyDescent="0.2">
      <c r="A292" s="311" t="str">
        <f>IF((SUM('Раздел 3'!L318:L318)=SUM('Раздел 3'!M318:M318)+SUM('Раздел 3'!Q318:Q318)),"","Неверно!")</f>
        <v/>
      </c>
      <c r="B292" s="320" t="s">
        <v>1558</v>
      </c>
      <c r="C292" s="278" t="s">
        <v>2210</v>
      </c>
      <c r="D292" s="278" t="s">
        <v>1977</v>
      </c>
      <c r="E292" s="278" t="str">
        <f>CONCATENATE(SUM('Раздел 3'!L318:L318),"=",SUM('Раздел 3'!M318:M318),"+",SUM('Раздел 3'!Q318:Q318))</f>
        <v>0=0+0</v>
      </c>
      <c r="F292" s="278" t="s">
        <v>1978</v>
      </c>
      <c r="G292" s="81"/>
    </row>
    <row r="293" spans="1:7" s="390" customFormat="1" ht="31.5" x14ac:dyDescent="0.2">
      <c r="A293" s="311" t="str">
        <f>IF((SUM('Раздел 3'!L319:L319)=SUM('Раздел 3'!M319:M319)+SUM('Раздел 3'!Q319:Q319)),"","Неверно!")</f>
        <v/>
      </c>
      <c r="B293" s="320" t="s">
        <v>1558</v>
      </c>
      <c r="C293" s="278" t="s">
        <v>2211</v>
      </c>
      <c r="D293" s="278" t="s">
        <v>1977</v>
      </c>
      <c r="E293" s="278" t="str">
        <f>CONCATENATE(SUM('Раздел 3'!L319:L319),"=",SUM('Раздел 3'!M319:M319),"+",SUM('Раздел 3'!Q319:Q319))</f>
        <v>0=0+0</v>
      </c>
      <c r="F293" s="278" t="s">
        <v>1978</v>
      </c>
      <c r="G293" s="81"/>
    </row>
    <row r="294" spans="1:7" s="390" customFormat="1" ht="31.5" x14ac:dyDescent="0.2">
      <c r="A294" s="311" t="str">
        <f>IF((SUM('Раздел 3'!L41:L41)=SUM('Раздел 3'!M41:M41)+SUM('Раздел 3'!Q41:Q41)),"","Неверно!")</f>
        <v/>
      </c>
      <c r="B294" s="320" t="s">
        <v>1558</v>
      </c>
      <c r="C294" s="278" t="s">
        <v>2212</v>
      </c>
      <c r="D294" s="278" t="s">
        <v>1977</v>
      </c>
      <c r="E294" s="278" t="str">
        <f>CONCATENATE(SUM('Раздел 3'!L41:L41),"=",SUM('Раздел 3'!M41:M41),"+",SUM('Раздел 3'!Q41:Q41))</f>
        <v>0=0+0</v>
      </c>
      <c r="F294" s="278" t="s">
        <v>1978</v>
      </c>
      <c r="G294" s="81"/>
    </row>
    <row r="295" spans="1:7" s="390" customFormat="1" ht="31.5" x14ac:dyDescent="0.2">
      <c r="A295" s="311" t="str">
        <f>IF((SUM('Раздел 3'!L320:L320)=SUM('Раздел 3'!M320:M320)+SUM('Раздел 3'!Q320:Q320)),"","Неверно!")</f>
        <v/>
      </c>
      <c r="B295" s="320" t="s">
        <v>1558</v>
      </c>
      <c r="C295" s="278" t="s">
        <v>2213</v>
      </c>
      <c r="D295" s="278" t="s">
        <v>1977</v>
      </c>
      <c r="E295" s="278" t="str">
        <f>CONCATENATE(SUM('Раздел 3'!L320:L320),"=",SUM('Раздел 3'!M320:M320),"+",SUM('Раздел 3'!Q320:Q320))</f>
        <v>0=0+0</v>
      </c>
      <c r="F295" s="278" t="s">
        <v>1978</v>
      </c>
      <c r="G295" s="81"/>
    </row>
    <row r="296" spans="1:7" s="390" customFormat="1" ht="31.5" x14ac:dyDescent="0.2">
      <c r="A296" s="311" t="str">
        <f>IF((SUM('Раздел 3'!L321:L321)=SUM('Раздел 3'!M321:M321)+SUM('Раздел 3'!Q321:Q321)),"","Неверно!")</f>
        <v/>
      </c>
      <c r="B296" s="320" t="s">
        <v>1558</v>
      </c>
      <c r="C296" s="278" t="s">
        <v>2214</v>
      </c>
      <c r="D296" s="278" t="s">
        <v>1977</v>
      </c>
      <c r="E296" s="278" t="str">
        <f>CONCATENATE(SUM('Раздел 3'!L321:L321),"=",SUM('Раздел 3'!M321:M321),"+",SUM('Раздел 3'!Q321:Q321))</f>
        <v>0=0+0</v>
      </c>
      <c r="F296" s="278" t="s">
        <v>1978</v>
      </c>
      <c r="G296" s="81"/>
    </row>
    <row r="297" spans="1:7" s="390" customFormat="1" ht="31.5" x14ac:dyDescent="0.2">
      <c r="A297" s="311" t="str">
        <f>IF((SUM('Раздел 3'!L322:L322)=SUM('Раздел 3'!M322:M322)+SUM('Раздел 3'!Q322:Q322)),"","Неверно!")</f>
        <v/>
      </c>
      <c r="B297" s="320" t="s">
        <v>1558</v>
      </c>
      <c r="C297" s="278" t="s">
        <v>2215</v>
      </c>
      <c r="D297" s="278" t="s">
        <v>1977</v>
      </c>
      <c r="E297" s="278" t="str">
        <f>CONCATENATE(SUM('Раздел 3'!L322:L322),"=",SUM('Раздел 3'!M322:M322),"+",SUM('Раздел 3'!Q322:Q322))</f>
        <v>0=0+0</v>
      </c>
      <c r="F297" s="278" t="s">
        <v>1978</v>
      </c>
      <c r="G297" s="81"/>
    </row>
    <row r="298" spans="1:7" s="390" customFormat="1" ht="31.5" x14ac:dyDescent="0.2">
      <c r="A298" s="311" t="str">
        <f>IF((SUM('Раздел 3'!L42:L42)=SUM('Раздел 3'!M42:M42)+SUM('Раздел 3'!Q42:Q42)),"","Неверно!")</f>
        <v/>
      </c>
      <c r="B298" s="320" t="s">
        <v>1558</v>
      </c>
      <c r="C298" s="278" t="s">
        <v>2216</v>
      </c>
      <c r="D298" s="278" t="s">
        <v>1977</v>
      </c>
      <c r="E298" s="278" t="str">
        <f>CONCATENATE(SUM('Раздел 3'!L42:L42),"=",SUM('Раздел 3'!M42:M42),"+",SUM('Раздел 3'!Q42:Q42))</f>
        <v>0=0+0</v>
      </c>
      <c r="F298" s="278" t="s">
        <v>1978</v>
      </c>
      <c r="G298" s="81"/>
    </row>
    <row r="299" spans="1:7" s="390" customFormat="1" ht="31.5" x14ac:dyDescent="0.2">
      <c r="A299" s="311" t="str">
        <f>IF((SUM('Раздел 3'!L43:L43)=SUM('Раздел 3'!M43:M43)+SUM('Раздел 3'!Q43:Q43)),"","Неверно!")</f>
        <v/>
      </c>
      <c r="B299" s="320" t="s">
        <v>1558</v>
      </c>
      <c r="C299" s="278" t="s">
        <v>2217</v>
      </c>
      <c r="D299" s="278" t="s">
        <v>1977</v>
      </c>
      <c r="E299" s="278" t="str">
        <f>CONCATENATE(SUM('Раздел 3'!L43:L43),"=",SUM('Раздел 3'!M43:M43),"+",SUM('Раздел 3'!Q43:Q43))</f>
        <v>0=0+0</v>
      </c>
      <c r="F299" s="278" t="s">
        <v>1978</v>
      </c>
      <c r="G299" s="81"/>
    </row>
    <row r="300" spans="1:7" s="390" customFormat="1" ht="31.5" x14ac:dyDescent="0.2">
      <c r="A300" s="311" t="str">
        <f>IF((SUM('Раздел 3'!L44:L44)=SUM('Раздел 3'!M44:M44)+SUM('Раздел 3'!Q44:Q44)),"","Неверно!")</f>
        <v/>
      </c>
      <c r="B300" s="320" t="s">
        <v>1558</v>
      </c>
      <c r="C300" s="278" t="s">
        <v>2218</v>
      </c>
      <c r="D300" s="278" t="s">
        <v>1977</v>
      </c>
      <c r="E300" s="278" t="str">
        <f>CONCATENATE(SUM('Раздел 3'!L44:L44),"=",SUM('Раздел 3'!M44:M44),"+",SUM('Раздел 3'!Q44:Q44))</f>
        <v>0=0+0</v>
      </c>
      <c r="F300" s="278" t="s">
        <v>1978</v>
      </c>
      <c r="G300" s="81"/>
    </row>
    <row r="301" spans="1:7" s="390" customFormat="1" ht="31.5" x14ac:dyDescent="0.2">
      <c r="A301" s="311" t="str">
        <f>IF((SUM('Раздел 3'!L45:L45)=SUM('Раздел 3'!M45:M45)+SUM('Раздел 3'!Q45:Q45)),"","Неверно!")</f>
        <v/>
      </c>
      <c r="B301" s="320" t="s">
        <v>1558</v>
      </c>
      <c r="C301" s="278" t="s">
        <v>2219</v>
      </c>
      <c r="D301" s="278" t="s">
        <v>1977</v>
      </c>
      <c r="E301" s="278" t="str">
        <f>CONCATENATE(SUM('Раздел 3'!L45:L45),"=",SUM('Раздел 3'!M45:M45),"+",SUM('Раздел 3'!Q45:Q45))</f>
        <v>0=0+0</v>
      </c>
      <c r="F301" s="278" t="s">
        <v>1978</v>
      </c>
      <c r="G301" s="81"/>
    </row>
    <row r="302" spans="1:7" s="390" customFormat="1" ht="31.5" x14ac:dyDescent="0.2">
      <c r="A302" s="311" t="str">
        <f>IF((SUM('Раздел 3'!L46:L46)=SUM('Раздел 3'!M46:M46)+SUM('Раздел 3'!Q46:Q46)),"","Неверно!")</f>
        <v/>
      </c>
      <c r="B302" s="320" t="s">
        <v>1558</v>
      </c>
      <c r="C302" s="278" t="s">
        <v>2220</v>
      </c>
      <c r="D302" s="278" t="s">
        <v>1977</v>
      </c>
      <c r="E302" s="278" t="str">
        <f>CONCATENATE(SUM('Раздел 3'!L46:L46),"=",SUM('Раздел 3'!M46:M46),"+",SUM('Раздел 3'!Q46:Q46))</f>
        <v>0=0+0</v>
      </c>
      <c r="F302" s="278" t="s">
        <v>1978</v>
      </c>
      <c r="G302" s="81"/>
    </row>
    <row r="303" spans="1:7" s="390" customFormat="1" ht="31.5" x14ac:dyDescent="0.2">
      <c r="A303" s="311" t="str">
        <f>IF((SUM('Раздел 3'!L47:L47)=SUM('Раздел 3'!M47:M47)+SUM('Раздел 3'!Q47:Q47)),"","Неверно!")</f>
        <v/>
      </c>
      <c r="B303" s="320" t="s">
        <v>1558</v>
      </c>
      <c r="C303" s="278" t="s">
        <v>2221</v>
      </c>
      <c r="D303" s="278" t="s">
        <v>1977</v>
      </c>
      <c r="E303" s="278" t="str">
        <f>CONCATENATE(SUM('Раздел 3'!L47:L47),"=",SUM('Раздел 3'!M47:M47),"+",SUM('Раздел 3'!Q47:Q47))</f>
        <v>0=0+0</v>
      </c>
      <c r="F303" s="278" t="s">
        <v>1978</v>
      </c>
      <c r="G303" s="81"/>
    </row>
    <row r="304" spans="1:7" s="390" customFormat="1" ht="31.5" x14ac:dyDescent="0.2">
      <c r="A304" s="311" t="str">
        <f>IF((SUM('Раздел 3'!L48:L48)=SUM('Раздел 3'!M48:M48)+SUM('Раздел 3'!Q48:Q48)),"","Неверно!")</f>
        <v/>
      </c>
      <c r="B304" s="320" t="s">
        <v>1558</v>
      </c>
      <c r="C304" s="278" t="s">
        <v>2222</v>
      </c>
      <c r="D304" s="278" t="s">
        <v>1977</v>
      </c>
      <c r="E304" s="278" t="str">
        <f>CONCATENATE(SUM('Раздел 3'!L48:L48),"=",SUM('Раздел 3'!M48:M48),"+",SUM('Раздел 3'!Q48:Q48))</f>
        <v>0=0+0</v>
      </c>
      <c r="F304" s="278" t="s">
        <v>1978</v>
      </c>
      <c r="G304" s="81"/>
    </row>
    <row r="305" spans="1:7" s="390" customFormat="1" ht="31.5" x14ac:dyDescent="0.2">
      <c r="A305" s="311" t="str">
        <f>IF((SUM('Раздел 3'!L49:L49)=SUM('Раздел 3'!M49:M49)+SUM('Раздел 3'!Q49:Q49)),"","Неверно!")</f>
        <v/>
      </c>
      <c r="B305" s="320" t="s">
        <v>1558</v>
      </c>
      <c r="C305" s="278" t="s">
        <v>2223</v>
      </c>
      <c r="D305" s="278" t="s">
        <v>1977</v>
      </c>
      <c r="E305" s="278" t="str">
        <f>CONCATENATE(SUM('Раздел 3'!L49:L49),"=",SUM('Раздел 3'!M49:M49),"+",SUM('Раздел 3'!Q49:Q49))</f>
        <v>0=0+0</v>
      </c>
      <c r="F305" s="278" t="s">
        <v>1978</v>
      </c>
      <c r="G305" s="81"/>
    </row>
    <row r="306" spans="1:7" s="390" customFormat="1" ht="31.5" x14ac:dyDescent="0.2">
      <c r="A306" s="311" t="str">
        <f>IF((SUM('Раздел 3'!L14:L14)=SUM('Раздел 3'!M14:M14)+SUM('Раздел 3'!Q14:Q14)),"","Неверно!")</f>
        <v/>
      </c>
      <c r="B306" s="320" t="s">
        <v>1558</v>
      </c>
      <c r="C306" s="278" t="s">
        <v>2224</v>
      </c>
      <c r="D306" s="278" t="s">
        <v>1977</v>
      </c>
      <c r="E306" s="278" t="str">
        <f>CONCATENATE(SUM('Раздел 3'!L14:L14),"=",SUM('Раздел 3'!M14:M14),"+",SUM('Раздел 3'!Q14:Q14))</f>
        <v>0=0+0</v>
      </c>
      <c r="F306" s="278" t="s">
        <v>1978</v>
      </c>
      <c r="G306" s="81"/>
    </row>
    <row r="307" spans="1:7" s="390" customFormat="1" ht="31.5" x14ac:dyDescent="0.2">
      <c r="A307" s="311" t="str">
        <f>IF((SUM('Раздел 3'!L50:L50)=SUM('Раздел 3'!M50:M50)+SUM('Раздел 3'!Q50:Q50)),"","Неверно!")</f>
        <v/>
      </c>
      <c r="B307" s="320" t="s">
        <v>1558</v>
      </c>
      <c r="C307" s="278" t="s">
        <v>2225</v>
      </c>
      <c r="D307" s="278" t="s">
        <v>1977</v>
      </c>
      <c r="E307" s="278" t="str">
        <f>CONCATENATE(SUM('Раздел 3'!L50:L50),"=",SUM('Раздел 3'!M50:M50),"+",SUM('Раздел 3'!Q50:Q50))</f>
        <v>0=0+0</v>
      </c>
      <c r="F307" s="278" t="s">
        <v>1978</v>
      </c>
      <c r="G307" s="81"/>
    </row>
    <row r="308" spans="1:7" s="390" customFormat="1" ht="31.5" x14ac:dyDescent="0.2">
      <c r="A308" s="311" t="str">
        <f>IF((SUM('Раздел 3'!L51:L51)=SUM('Раздел 3'!M51:M51)+SUM('Раздел 3'!Q51:Q51)),"","Неверно!")</f>
        <v/>
      </c>
      <c r="B308" s="320" t="s">
        <v>1558</v>
      </c>
      <c r="C308" s="278" t="s">
        <v>2226</v>
      </c>
      <c r="D308" s="278" t="s">
        <v>1977</v>
      </c>
      <c r="E308" s="278" t="str">
        <f>CONCATENATE(SUM('Раздел 3'!L51:L51),"=",SUM('Раздел 3'!M51:M51),"+",SUM('Раздел 3'!Q51:Q51))</f>
        <v>0=0+0</v>
      </c>
      <c r="F308" s="278" t="s">
        <v>1978</v>
      </c>
      <c r="G308" s="81"/>
    </row>
    <row r="309" spans="1:7" s="390" customFormat="1" ht="31.5" x14ac:dyDescent="0.2">
      <c r="A309" s="311" t="str">
        <f>IF((SUM('Раздел 3'!L52:L52)=SUM('Раздел 3'!M52:M52)+SUM('Раздел 3'!Q52:Q52)),"","Неверно!")</f>
        <v/>
      </c>
      <c r="B309" s="320" t="s">
        <v>1558</v>
      </c>
      <c r="C309" s="278" t="s">
        <v>2227</v>
      </c>
      <c r="D309" s="278" t="s">
        <v>1977</v>
      </c>
      <c r="E309" s="278" t="str">
        <f>CONCATENATE(SUM('Раздел 3'!L52:L52),"=",SUM('Раздел 3'!M52:M52),"+",SUM('Раздел 3'!Q52:Q52))</f>
        <v>0=0+0</v>
      </c>
      <c r="F309" s="278" t="s">
        <v>1978</v>
      </c>
      <c r="G309" s="81"/>
    </row>
    <row r="310" spans="1:7" s="390" customFormat="1" ht="31.5" x14ac:dyDescent="0.2">
      <c r="A310" s="311" t="str">
        <f>IF((SUM('Раздел 3'!L53:L53)=SUM('Раздел 3'!M53:M53)+SUM('Раздел 3'!Q53:Q53)),"","Неверно!")</f>
        <v/>
      </c>
      <c r="B310" s="320" t="s">
        <v>1558</v>
      </c>
      <c r="C310" s="278" t="s">
        <v>2228</v>
      </c>
      <c r="D310" s="278" t="s">
        <v>1977</v>
      </c>
      <c r="E310" s="278" t="str">
        <f>CONCATENATE(SUM('Раздел 3'!L53:L53),"=",SUM('Раздел 3'!M53:M53),"+",SUM('Раздел 3'!Q53:Q53))</f>
        <v>0=0+0</v>
      </c>
      <c r="F310" s="278" t="s">
        <v>1978</v>
      </c>
      <c r="G310" s="81"/>
    </row>
    <row r="311" spans="1:7" s="390" customFormat="1" ht="31.5" x14ac:dyDescent="0.2">
      <c r="A311" s="311" t="str">
        <f>IF((SUM('Раздел 3'!L54:L54)=SUM('Раздел 3'!M54:M54)+SUM('Раздел 3'!Q54:Q54)),"","Неверно!")</f>
        <v/>
      </c>
      <c r="B311" s="320" t="s">
        <v>1558</v>
      </c>
      <c r="C311" s="278" t="s">
        <v>2229</v>
      </c>
      <c r="D311" s="278" t="s">
        <v>1977</v>
      </c>
      <c r="E311" s="278" t="str">
        <f>CONCATENATE(SUM('Раздел 3'!L54:L54),"=",SUM('Раздел 3'!M54:M54),"+",SUM('Раздел 3'!Q54:Q54))</f>
        <v>0=0+0</v>
      </c>
      <c r="F311" s="278" t="s">
        <v>1978</v>
      </c>
      <c r="G311" s="81"/>
    </row>
    <row r="312" spans="1:7" s="390" customFormat="1" ht="31.5" x14ac:dyDescent="0.2">
      <c r="A312" s="311" t="str">
        <f>IF((SUM('Раздел 3'!L55:L55)=SUM('Раздел 3'!M55:M55)+SUM('Раздел 3'!Q55:Q55)),"","Неверно!")</f>
        <v/>
      </c>
      <c r="B312" s="320" t="s">
        <v>1558</v>
      </c>
      <c r="C312" s="278" t="s">
        <v>2230</v>
      </c>
      <c r="D312" s="278" t="s">
        <v>1977</v>
      </c>
      <c r="E312" s="278" t="str">
        <f>CONCATENATE(SUM('Раздел 3'!L55:L55),"=",SUM('Раздел 3'!M55:M55),"+",SUM('Раздел 3'!Q55:Q55))</f>
        <v>11=3+8</v>
      </c>
      <c r="F312" s="278" t="s">
        <v>1978</v>
      </c>
      <c r="G312" s="81"/>
    </row>
    <row r="313" spans="1:7" s="390" customFormat="1" ht="31.5" x14ac:dyDescent="0.2">
      <c r="A313" s="311" t="str">
        <f>IF((SUM('Раздел 3'!L56:L56)=SUM('Раздел 3'!M56:M56)+SUM('Раздел 3'!Q56:Q56)),"","Неверно!")</f>
        <v/>
      </c>
      <c r="B313" s="320" t="s">
        <v>1558</v>
      </c>
      <c r="C313" s="278" t="s">
        <v>2231</v>
      </c>
      <c r="D313" s="278" t="s">
        <v>1977</v>
      </c>
      <c r="E313" s="278" t="str">
        <f>CONCATENATE(SUM('Раздел 3'!L56:L56),"=",SUM('Раздел 3'!M56:M56),"+",SUM('Раздел 3'!Q56:Q56))</f>
        <v>0=0+0</v>
      </c>
      <c r="F313" s="278" t="s">
        <v>1978</v>
      </c>
      <c r="G313" s="81"/>
    </row>
    <row r="314" spans="1:7" s="390" customFormat="1" ht="31.5" x14ac:dyDescent="0.2">
      <c r="A314" s="311" t="str">
        <f>IF((SUM('Раздел 3'!L57:L57)=SUM('Раздел 3'!M57:M57)+SUM('Раздел 3'!Q57:Q57)),"","Неверно!")</f>
        <v/>
      </c>
      <c r="B314" s="320" t="s">
        <v>1558</v>
      </c>
      <c r="C314" s="278" t="s">
        <v>2232</v>
      </c>
      <c r="D314" s="278" t="s">
        <v>1977</v>
      </c>
      <c r="E314" s="278" t="str">
        <f>CONCATENATE(SUM('Раздел 3'!L57:L57),"=",SUM('Раздел 3'!M57:M57),"+",SUM('Раздел 3'!Q57:Q57))</f>
        <v>0=0+0</v>
      </c>
      <c r="F314" s="278" t="s">
        <v>1978</v>
      </c>
      <c r="G314" s="81"/>
    </row>
    <row r="315" spans="1:7" s="390" customFormat="1" ht="31.5" x14ac:dyDescent="0.2">
      <c r="A315" s="311" t="str">
        <f>IF((SUM('Раздел 3'!L58:L58)=SUM('Раздел 3'!M58:M58)+SUM('Раздел 3'!Q58:Q58)),"","Неверно!")</f>
        <v/>
      </c>
      <c r="B315" s="320" t="s">
        <v>1558</v>
      </c>
      <c r="C315" s="278" t="s">
        <v>2233</v>
      </c>
      <c r="D315" s="278" t="s">
        <v>1977</v>
      </c>
      <c r="E315" s="278" t="str">
        <f>CONCATENATE(SUM('Раздел 3'!L58:L58),"=",SUM('Раздел 3'!M58:M58),"+",SUM('Раздел 3'!Q58:Q58))</f>
        <v>0=0+0</v>
      </c>
      <c r="F315" s="278" t="s">
        <v>1978</v>
      </c>
      <c r="G315" s="81"/>
    </row>
    <row r="316" spans="1:7" s="390" customFormat="1" ht="31.5" x14ac:dyDescent="0.2">
      <c r="A316" s="311" t="str">
        <f>IF((SUM('Раздел 3'!L59:L59)=SUM('Раздел 3'!M59:M59)+SUM('Раздел 3'!Q59:Q59)),"","Неверно!")</f>
        <v/>
      </c>
      <c r="B316" s="320" t="s">
        <v>1558</v>
      </c>
      <c r="C316" s="278" t="s">
        <v>2234</v>
      </c>
      <c r="D316" s="278" t="s">
        <v>1977</v>
      </c>
      <c r="E316" s="278" t="str">
        <f>CONCATENATE(SUM('Раздел 3'!L59:L59),"=",SUM('Раздел 3'!M59:M59),"+",SUM('Раздел 3'!Q59:Q59))</f>
        <v>0=0+0</v>
      </c>
      <c r="F316" s="278" t="s">
        <v>1978</v>
      </c>
      <c r="G316" s="81"/>
    </row>
    <row r="317" spans="1:7" s="390" customFormat="1" ht="31.5" x14ac:dyDescent="0.2">
      <c r="A317" s="311" t="str">
        <f>IF((SUM('Раздел 3'!L15:L15)=SUM('Раздел 3'!M15:M15)+SUM('Раздел 3'!Q15:Q15)),"","Неверно!")</f>
        <v/>
      </c>
      <c r="B317" s="320" t="s">
        <v>1558</v>
      </c>
      <c r="C317" s="278" t="s">
        <v>2235</v>
      </c>
      <c r="D317" s="278" t="s">
        <v>1977</v>
      </c>
      <c r="E317" s="278" t="str">
        <f>CONCATENATE(SUM('Раздел 3'!L15:L15),"=",SUM('Раздел 3'!M15:M15),"+",SUM('Раздел 3'!Q15:Q15))</f>
        <v>0=0+0</v>
      </c>
      <c r="F317" s="278" t="s">
        <v>1978</v>
      </c>
      <c r="G317" s="81"/>
    </row>
    <row r="318" spans="1:7" s="390" customFormat="1" ht="31.5" x14ac:dyDescent="0.2">
      <c r="A318" s="311" t="str">
        <f>IF((SUM('Раздел 3'!L60:L60)=SUM('Раздел 3'!M60:M60)+SUM('Раздел 3'!Q60:Q60)),"","Неверно!")</f>
        <v/>
      </c>
      <c r="B318" s="320" t="s">
        <v>1558</v>
      </c>
      <c r="C318" s="278" t="s">
        <v>2236</v>
      </c>
      <c r="D318" s="278" t="s">
        <v>1977</v>
      </c>
      <c r="E318" s="278" t="str">
        <f>CONCATENATE(SUM('Раздел 3'!L60:L60),"=",SUM('Раздел 3'!M60:M60),"+",SUM('Раздел 3'!Q60:Q60))</f>
        <v>0=0+0</v>
      </c>
      <c r="F318" s="278" t="s">
        <v>1978</v>
      </c>
      <c r="G318" s="81"/>
    </row>
    <row r="319" spans="1:7" s="390" customFormat="1" ht="31.5" x14ac:dyDescent="0.2">
      <c r="A319" s="311" t="str">
        <f>IF((SUM('Раздел 3'!L61:L61)=SUM('Раздел 3'!M61:M61)+SUM('Раздел 3'!Q61:Q61)),"","Неверно!")</f>
        <v/>
      </c>
      <c r="B319" s="320" t="s">
        <v>1558</v>
      </c>
      <c r="C319" s="278" t="s">
        <v>2237</v>
      </c>
      <c r="D319" s="278" t="s">
        <v>1977</v>
      </c>
      <c r="E319" s="278" t="str">
        <f>CONCATENATE(SUM('Раздел 3'!L61:L61),"=",SUM('Раздел 3'!M61:M61),"+",SUM('Раздел 3'!Q61:Q61))</f>
        <v>0=0+0</v>
      </c>
      <c r="F319" s="278" t="s">
        <v>1978</v>
      </c>
      <c r="G319" s="81"/>
    </row>
    <row r="320" spans="1:7" s="390" customFormat="1" ht="31.5" x14ac:dyDescent="0.2">
      <c r="A320" s="311" t="str">
        <f>IF((SUM('Раздел 3'!L62:L62)=SUM('Раздел 3'!M62:M62)+SUM('Раздел 3'!Q62:Q62)),"","Неверно!")</f>
        <v/>
      </c>
      <c r="B320" s="320" t="s">
        <v>1558</v>
      </c>
      <c r="C320" s="278" t="s">
        <v>2238</v>
      </c>
      <c r="D320" s="278" t="s">
        <v>1977</v>
      </c>
      <c r="E320" s="278" t="str">
        <f>CONCATENATE(SUM('Раздел 3'!L62:L62),"=",SUM('Раздел 3'!M62:M62),"+",SUM('Раздел 3'!Q62:Q62))</f>
        <v>0=0+0</v>
      </c>
      <c r="F320" s="278" t="s">
        <v>1978</v>
      </c>
      <c r="G320" s="81"/>
    </row>
    <row r="321" spans="1:7" s="390" customFormat="1" ht="31.5" x14ac:dyDescent="0.2">
      <c r="A321" s="311" t="str">
        <f>IF((SUM('Раздел 3'!L63:L63)=SUM('Раздел 3'!M63:M63)+SUM('Раздел 3'!Q63:Q63)),"","Неверно!")</f>
        <v/>
      </c>
      <c r="B321" s="320" t="s">
        <v>1558</v>
      </c>
      <c r="C321" s="278" t="s">
        <v>2239</v>
      </c>
      <c r="D321" s="278" t="s">
        <v>1977</v>
      </c>
      <c r="E321" s="278" t="str">
        <f>CONCATENATE(SUM('Раздел 3'!L63:L63),"=",SUM('Раздел 3'!M63:M63),"+",SUM('Раздел 3'!Q63:Q63))</f>
        <v>0=0+0</v>
      </c>
      <c r="F321" s="278" t="s">
        <v>1978</v>
      </c>
      <c r="G321" s="81"/>
    </row>
    <row r="322" spans="1:7" s="390" customFormat="1" ht="31.5" x14ac:dyDescent="0.2">
      <c r="A322" s="311" t="str">
        <f>IF((SUM('Раздел 3'!L64:L64)=SUM('Раздел 3'!M64:M64)+SUM('Раздел 3'!Q64:Q64)),"","Неверно!")</f>
        <v/>
      </c>
      <c r="B322" s="320" t="s">
        <v>1558</v>
      </c>
      <c r="C322" s="278" t="s">
        <v>2240</v>
      </c>
      <c r="D322" s="278" t="s">
        <v>1977</v>
      </c>
      <c r="E322" s="278" t="str">
        <f>CONCATENATE(SUM('Раздел 3'!L64:L64),"=",SUM('Раздел 3'!M64:M64),"+",SUM('Раздел 3'!Q64:Q64))</f>
        <v>0=0+0</v>
      </c>
      <c r="F322" s="278" t="s">
        <v>1978</v>
      </c>
      <c r="G322" s="81"/>
    </row>
    <row r="323" spans="1:7" s="390" customFormat="1" ht="31.5" x14ac:dyDescent="0.2">
      <c r="A323" s="311" t="str">
        <f>IF((SUM('Раздел 3'!L65:L65)=SUM('Раздел 3'!M65:M65)+SUM('Раздел 3'!Q65:Q65)),"","Неверно!")</f>
        <v/>
      </c>
      <c r="B323" s="320" t="s">
        <v>1558</v>
      </c>
      <c r="C323" s="278" t="s">
        <v>2241</v>
      </c>
      <c r="D323" s="278" t="s">
        <v>1977</v>
      </c>
      <c r="E323" s="278" t="str">
        <f>CONCATENATE(SUM('Раздел 3'!L65:L65),"=",SUM('Раздел 3'!M65:M65),"+",SUM('Раздел 3'!Q65:Q65))</f>
        <v>0=0+0</v>
      </c>
      <c r="F323" s="278" t="s">
        <v>1978</v>
      </c>
      <c r="G323" s="81"/>
    </row>
    <row r="324" spans="1:7" s="390" customFormat="1" ht="31.5" x14ac:dyDescent="0.2">
      <c r="A324" s="311" t="str">
        <f>IF((SUM('Раздел 3'!L66:L66)=SUM('Раздел 3'!M66:M66)+SUM('Раздел 3'!Q66:Q66)),"","Неверно!")</f>
        <v/>
      </c>
      <c r="B324" s="320" t="s">
        <v>1558</v>
      </c>
      <c r="C324" s="278" t="s">
        <v>2242</v>
      </c>
      <c r="D324" s="278" t="s">
        <v>1977</v>
      </c>
      <c r="E324" s="278" t="str">
        <f>CONCATENATE(SUM('Раздел 3'!L66:L66),"=",SUM('Раздел 3'!M66:M66),"+",SUM('Раздел 3'!Q66:Q66))</f>
        <v>0=0+0</v>
      </c>
      <c r="F324" s="278" t="s">
        <v>1978</v>
      </c>
      <c r="G324" s="81"/>
    </row>
    <row r="325" spans="1:7" s="390" customFormat="1" ht="31.5" x14ac:dyDescent="0.2">
      <c r="A325" s="311" t="str">
        <f>IF((SUM('Раздел 3'!L67:L67)=SUM('Раздел 3'!M67:M67)+SUM('Раздел 3'!Q67:Q67)),"","Неверно!")</f>
        <v/>
      </c>
      <c r="B325" s="320" t="s">
        <v>1558</v>
      </c>
      <c r="C325" s="278" t="s">
        <v>2243</v>
      </c>
      <c r="D325" s="278" t="s">
        <v>1977</v>
      </c>
      <c r="E325" s="278" t="str">
        <f>CONCATENATE(SUM('Раздел 3'!L67:L67),"=",SUM('Раздел 3'!M67:M67),"+",SUM('Раздел 3'!Q67:Q67))</f>
        <v>0=0+0</v>
      </c>
      <c r="F325" s="278" t="s">
        <v>1978</v>
      </c>
      <c r="G325" s="81"/>
    </row>
    <row r="326" spans="1:7" s="390" customFormat="1" ht="31.5" x14ac:dyDescent="0.2">
      <c r="A326" s="311" t="str">
        <f>IF((SUM('Раздел 3'!L68:L68)=SUM('Раздел 3'!M68:M68)+SUM('Раздел 3'!Q68:Q68)),"","Неверно!")</f>
        <v/>
      </c>
      <c r="B326" s="320" t="s">
        <v>1558</v>
      </c>
      <c r="C326" s="278" t="s">
        <v>2244</v>
      </c>
      <c r="D326" s="278" t="s">
        <v>1977</v>
      </c>
      <c r="E326" s="278" t="str">
        <f>CONCATENATE(SUM('Раздел 3'!L68:L68),"=",SUM('Раздел 3'!M68:M68),"+",SUM('Раздел 3'!Q68:Q68))</f>
        <v>0=0+0</v>
      </c>
      <c r="F326" s="278" t="s">
        <v>1978</v>
      </c>
      <c r="G326" s="81"/>
    </row>
    <row r="327" spans="1:7" s="390" customFormat="1" ht="31.5" x14ac:dyDescent="0.2">
      <c r="A327" s="311" t="str">
        <f>IF((SUM('Раздел 3'!L69:L69)=SUM('Раздел 3'!M69:M69)+SUM('Раздел 3'!Q69:Q69)),"","Неверно!")</f>
        <v/>
      </c>
      <c r="B327" s="320" t="s">
        <v>1558</v>
      </c>
      <c r="C327" s="278" t="s">
        <v>2245</v>
      </c>
      <c r="D327" s="278" t="s">
        <v>1977</v>
      </c>
      <c r="E327" s="278" t="str">
        <f>CONCATENATE(SUM('Раздел 3'!L69:L69),"=",SUM('Раздел 3'!M69:M69),"+",SUM('Раздел 3'!Q69:Q69))</f>
        <v>0=0+0</v>
      </c>
      <c r="F327" s="278" t="s">
        <v>1978</v>
      </c>
      <c r="G327" s="81"/>
    </row>
    <row r="328" spans="1:7" s="390" customFormat="1" ht="31.5" x14ac:dyDescent="0.2">
      <c r="A328" s="311" t="str">
        <f>IF((SUM('Раздел 3'!L16:L16)=SUM('Раздел 3'!M16:M16)+SUM('Раздел 3'!Q16:Q16)),"","Неверно!")</f>
        <v/>
      </c>
      <c r="B328" s="320" t="s">
        <v>1558</v>
      </c>
      <c r="C328" s="278" t="s">
        <v>2246</v>
      </c>
      <c r="D328" s="278" t="s">
        <v>1977</v>
      </c>
      <c r="E328" s="278" t="str">
        <f>CONCATENATE(SUM('Раздел 3'!L16:L16),"=",SUM('Раздел 3'!M16:M16),"+",SUM('Раздел 3'!Q16:Q16))</f>
        <v>0=0+0</v>
      </c>
      <c r="F328" s="278" t="s">
        <v>1978</v>
      </c>
      <c r="G328" s="81"/>
    </row>
    <row r="329" spans="1:7" s="390" customFormat="1" ht="31.5" x14ac:dyDescent="0.2">
      <c r="A329" s="311" t="str">
        <f>IF((SUM('Раздел 3'!L70:L70)=SUM('Раздел 3'!M70:M70)+SUM('Раздел 3'!Q70:Q70)),"","Неверно!")</f>
        <v/>
      </c>
      <c r="B329" s="320" t="s">
        <v>1558</v>
      </c>
      <c r="C329" s="278" t="s">
        <v>2247</v>
      </c>
      <c r="D329" s="278" t="s">
        <v>1977</v>
      </c>
      <c r="E329" s="278" t="str">
        <f>CONCATENATE(SUM('Раздел 3'!L70:L70),"=",SUM('Раздел 3'!M70:M70),"+",SUM('Раздел 3'!Q70:Q70))</f>
        <v>0=0+0</v>
      </c>
      <c r="F329" s="278" t="s">
        <v>1978</v>
      </c>
      <c r="G329" s="81"/>
    </row>
    <row r="330" spans="1:7" s="390" customFormat="1" ht="31.5" x14ac:dyDescent="0.2">
      <c r="A330" s="311" t="str">
        <f>IF((SUM('Раздел 3'!L71:L71)=SUM('Раздел 3'!M71:M71)+SUM('Раздел 3'!Q71:Q71)),"","Неверно!")</f>
        <v/>
      </c>
      <c r="B330" s="320" t="s">
        <v>1558</v>
      </c>
      <c r="C330" s="278" t="s">
        <v>2248</v>
      </c>
      <c r="D330" s="278" t="s">
        <v>1977</v>
      </c>
      <c r="E330" s="278" t="str">
        <f>CONCATENATE(SUM('Раздел 3'!L71:L71),"=",SUM('Раздел 3'!M71:M71),"+",SUM('Раздел 3'!Q71:Q71))</f>
        <v>0=0+0</v>
      </c>
      <c r="F330" s="278" t="s">
        <v>1978</v>
      </c>
      <c r="G330" s="81"/>
    </row>
    <row r="331" spans="1:7" s="390" customFormat="1" ht="31.5" x14ac:dyDescent="0.2">
      <c r="A331" s="311" t="str">
        <f>IF((SUM('Раздел 3'!L72:L72)=SUM('Раздел 3'!M72:M72)+SUM('Раздел 3'!Q72:Q72)),"","Неверно!")</f>
        <v/>
      </c>
      <c r="B331" s="320" t="s">
        <v>1558</v>
      </c>
      <c r="C331" s="278" t="s">
        <v>2249</v>
      </c>
      <c r="D331" s="278" t="s">
        <v>1977</v>
      </c>
      <c r="E331" s="278" t="str">
        <f>CONCATENATE(SUM('Раздел 3'!L72:L72),"=",SUM('Раздел 3'!M72:M72),"+",SUM('Раздел 3'!Q72:Q72))</f>
        <v>0=0+0</v>
      </c>
      <c r="F331" s="278" t="s">
        <v>1978</v>
      </c>
      <c r="G331" s="81"/>
    </row>
    <row r="332" spans="1:7" s="390" customFormat="1" ht="31.5" x14ac:dyDescent="0.2">
      <c r="A332" s="311" t="str">
        <f>IF((SUM('Раздел 3'!L73:L73)=SUM('Раздел 3'!M73:M73)+SUM('Раздел 3'!Q73:Q73)),"","Неверно!")</f>
        <v/>
      </c>
      <c r="B332" s="320" t="s">
        <v>1558</v>
      </c>
      <c r="C332" s="278" t="s">
        <v>2250</v>
      </c>
      <c r="D332" s="278" t="s">
        <v>1977</v>
      </c>
      <c r="E332" s="278" t="str">
        <f>CONCATENATE(SUM('Раздел 3'!L73:L73),"=",SUM('Раздел 3'!M73:M73),"+",SUM('Раздел 3'!Q73:Q73))</f>
        <v>0=0+0</v>
      </c>
      <c r="F332" s="278" t="s">
        <v>1978</v>
      </c>
      <c r="G332" s="81"/>
    </row>
    <row r="333" spans="1:7" s="390" customFormat="1" ht="31.5" x14ac:dyDescent="0.2">
      <c r="A333" s="311" t="str">
        <f>IF((SUM('Раздел 3'!L74:L74)=SUM('Раздел 3'!M74:M74)+SUM('Раздел 3'!Q74:Q74)),"","Неверно!")</f>
        <v/>
      </c>
      <c r="B333" s="320" t="s">
        <v>1558</v>
      </c>
      <c r="C333" s="278" t="s">
        <v>2251</v>
      </c>
      <c r="D333" s="278" t="s">
        <v>1977</v>
      </c>
      <c r="E333" s="278" t="str">
        <f>CONCATENATE(SUM('Раздел 3'!L74:L74),"=",SUM('Раздел 3'!M74:M74),"+",SUM('Раздел 3'!Q74:Q74))</f>
        <v>0=0+0</v>
      </c>
      <c r="F333" s="278" t="s">
        <v>1978</v>
      </c>
      <c r="G333" s="81"/>
    </row>
    <row r="334" spans="1:7" s="390" customFormat="1" ht="31.5" x14ac:dyDescent="0.2">
      <c r="A334" s="311" t="str">
        <f>IF((SUM('Раздел 3'!L75:L75)=SUM('Раздел 3'!M75:M75)+SUM('Раздел 3'!Q75:Q75)),"","Неверно!")</f>
        <v/>
      </c>
      <c r="B334" s="320" t="s">
        <v>1558</v>
      </c>
      <c r="C334" s="278" t="s">
        <v>2252</v>
      </c>
      <c r="D334" s="278" t="s">
        <v>1977</v>
      </c>
      <c r="E334" s="278" t="str">
        <f>CONCATENATE(SUM('Раздел 3'!L75:L75),"=",SUM('Раздел 3'!M75:M75),"+",SUM('Раздел 3'!Q75:Q75))</f>
        <v>0=0+0</v>
      </c>
      <c r="F334" s="278" t="s">
        <v>1978</v>
      </c>
      <c r="G334" s="81"/>
    </row>
    <row r="335" spans="1:7" s="390" customFormat="1" ht="31.5" x14ac:dyDescent="0.2">
      <c r="A335" s="311" t="str">
        <f>IF((SUM('Раздел 3'!L76:L76)=SUM('Раздел 3'!M76:M76)+SUM('Раздел 3'!Q76:Q76)),"","Неверно!")</f>
        <v/>
      </c>
      <c r="B335" s="320" t="s">
        <v>1558</v>
      </c>
      <c r="C335" s="278" t="s">
        <v>2253</v>
      </c>
      <c r="D335" s="278" t="s">
        <v>1977</v>
      </c>
      <c r="E335" s="278" t="str">
        <f>CONCATENATE(SUM('Раздел 3'!L76:L76),"=",SUM('Раздел 3'!M76:M76),"+",SUM('Раздел 3'!Q76:Q76))</f>
        <v>0=0+0</v>
      </c>
      <c r="F335" s="278" t="s">
        <v>1978</v>
      </c>
      <c r="G335" s="81"/>
    </row>
    <row r="336" spans="1:7" s="390" customFormat="1" ht="31.5" x14ac:dyDescent="0.2">
      <c r="A336" s="311" t="str">
        <f>IF((SUM('Раздел 3'!L77:L77)=SUM('Раздел 3'!M77:M77)+SUM('Раздел 3'!Q77:Q77)),"","Неверно!")</f>
        <v/>
      </c>
      <c r="B336" s="320" t="s">
        <v>1558</v>
      </c>
      <c r="C336" s="278" t="s">
        <v>2254</v>
      </c>
      <c r="D336" s="278" t="s">
        <v>1977</v>
      </c>
      <c r="E336" s="278" t="str">
        <f>CONCATENATE(SUM('Раздел 3'!L77:L77),"=",SUM('Раздел 3'!M77:M77),"+",SUM('Раздел 3'!Q77:Q77))</f>
        <v>0=0+0</v>
      </c>
      <c r="F336" s="278" t="s">
        <v>1978</v>
      </c>
      <c r="G336" s="81"/>
    </row>
    <row r="337" spans="1:7" s="390" customFormat="1" ht="31.5" x14ac:dyDescent="0.2">
      <c r="A337" s="311" t="str">
        <f>IF((SUM('Раздел 3'!L78:L78)=SUM('Раздел 3'!M78:M78)+SUM('Раздел 3'!Q78:Q78)),"","Неверно!")</f>
        <v/>
      </c>
      <c r="B337" s="320" t="s">
        <v>1558</v>
      </c>
      <c r="C337" s="278" t="s">
        <v>2255</v>
      </c>
      <c r="D337" s="278" t="s">
        <v>1977</v>
      </c>
      <c r="E337" s="278" t="str">
        <f>CONCATENATE(SUM('Раздел 3'!L78:L78),"=",SUM('Раздел 3'!M78:M78),"+",SUM('Раздел 3'!Q78:Q78))</f>
        <v>0=0+0</v>
      </c>
      <c r="F337" s="278" t="s">
        <v>1978</v>
      </c>
      <c r="G337" s="81"/>
    </row>
    <row r="338" spans="1:7" s="390" customFormat="1" ht="31.5" x14ac:dyDescent="0.2">
      <c r="A338" s="311" t="str">
        <f>IF((SUM('Раздел 3'!L79:L79)=SUM('Раздел 3'!M79:M79)+SUM('Раздел 3'!Q79:Q79)),"","Неверно!")</f>
        <v/>
      </c>
      <c r="B338" s="320" t="s">
        <v>1558</v>
      </c>
      <c r="C338" s="278" t="s">
        <v>2256</v>
      </c>
      <c r="D338" s="278" t="s">
        <v>1977</v>
      </c>
      <c r="E338" s="278" t="str">
        <f>CONCATENATE(SUM('Раздел 3'!L79:L79),"=",SUM('Раздел 3'!M79:M79),"+",SUM('Раздел 3'!Q79:Q79))</f>
        <v>0=0+0</v>
      </c>
      <c r="F338" s="278" t="s">
        <v>1978</v>
      </c>
      <c r="G338" s="81"/>
    </row>
    <row r="339" spans="1:7" s="390" customFormat="1" ht="31.5" x14ac:dyDescent="0.2">
      <c r="A339" s="311" t="str">
        <f>IF((SUM('Раздел 3'!L17:L17)=SUM('Раздел 3'!M17:M17)+SUM('Раздел 3'!Q17:Q17)),"","Неверно!")</f>
        <v/>
      </c>
      <c r="B339" s="320" t="s">
        <v>1558</v>
      </c>
      <c r="C339" s="278" t="s">
        <v>2257</v>
      </c>
      <c r="D339" s="278" t="s">
        <v>1977</v>
      </c>
      <c r="E339" s="278" t="str">
        <f>CONCATENATE(SUM('Раздел 3'!L17:L17),"=",SUM('Раздел 3'!M17:M17),"+",SUM('Раздел 3'!Q17:Q17))</f>
        <v>0=0+0</v>
      </c>
      <c r="F339" s="278" t="s">
        <v>1978</v>
      </c>
      <c r="G339" s="81"/>
    </row>
    <row r="340" spans="1:7" s="390" customFormat="1" ht="31.5" x14ac:dyDescent="0.2">
      <c r="A340" s="311" t="str">
        <f>IF((SUM('Раздел 3'!L80:L80)=SUM('Раздел 3'!M80:M80)+SUM('Раздел 3'!Q80:Q80)),"","Неверно!")</f>
        <v/>
      </c>
      <c r="B340" s="320" t="s">
        <v>1558</v>
      </c>
      <c r="C340" s="278" t="s">
        <v>2258</v>
      </c>
      <c r="D340" s="278" t="s">
        <v>1977</v>
      </c>
      <c r="E340" s="278" t="str">
        <f>CONCATENATE(SUM('Раздел 3'!L80:L80),"=",SUM('Раздел 3'!M80:M80),"+",SUM('Раздел 3'!Q80:Q80))</f>
        <v>0=0+0</v>
      </c>
      <c r="F340" s="278" t="s">
        <v>1978</v>
      </c>
      <c r="G340" s="81"/>
    </row>
    <row r="341" spans="1:7" s="390" customFormat="1" ht="31.5" x14ac:dyDescent="0.2">
      <c r="A341" s="311" t="str">
        <f>IF((SUM('Раздел 3'!L81:L81)=SUM('Раздел 3'!M81:M81)+SUM('Раздел 3'!Q81:Q81)),"","Неверно!")</f>
        <v/>
      </c>
      <c r="B341" s="320" t="s">
        <v>1558</v>
      </c>
      <c r="C341" s="278" t="s">
        <v>2259</v>
      </c>
      <c r="D341" s="278" t="s">
        <v>1977</v>
      </c>
      <c r="E341" s="278" t="str">
        <f>CONCATENATE(SUM('Раздел 3'!L81:L81),"=",SUM('Раздел 3'!M81:M81),"+",SUM('Раздел 3'!Q81:Q81))</f>
        <v>0=0+0</v>
      </c>
      <c r="F341" s="278" t="s">
        <v>1978</v>
      </c>
      <c r="G341" s="81"/>
    </row>
    <row r="342" spans="1:7" s="390" customFormat="1" ht="31.5" x14ac:dyDescent="0.2">
      <c r="A342" s="311" t="str">
        <f>IF((SUM('Раздел 3'!L82:L82)=SUM('Раздел 3'!M82:M82)+SUM('Раздел 3'!Q82:Q82)),"","Неверно!")</f>
        <v/>
      </c>
      <c r="B342" s="320" t="s">
        <v>1558</v>
      </c>
      <c r="C342" s="278" t="s">
        <v>2260</v>
      </c>
      <c r="D342" s="278" t="s">
        <v>1977</v>
      </c>
      <c r="E342" s="278" t="str">
        <f>CONCATENATE(SUM('Раздел 3'!L82:L82),"=",SUM('Раздел 3'!M82:M82),"+",SUM('Раздел 3'!Q82:Q82))</f>
        <v>0=0+0</v>
      </c>
      <c r="F342" s="278" t="s">
        <v>1978</v>
      </c>
      <c r="G342" s="81"/>
    </row>
    <row r="343" spans="1:7" s="390" customFormat="1" ht="31.5" x14ac:dyDescent="0.2">
      <c r="A343" s="311" t="str">
        <f>IF((SUM('Раздел 3'!L83:L83)=SUM('Раздел 3'!M83:M83)+SUM('Раздел 3'!Q83:Q83)),"","Неверно!")</f>
        <v/>
      </c>
      <c r="B343" s="320" t="s">
        <v>1558</v>
      </c>
      <c r="C343" s="278" t="s">
        <v>2261</v>
      </c>
      <c r="D343" s="278" t="s">
        <v>1977</v>
      </c>
      <c r="E343" s="278" t="str">
        <f>CONCATENATE(SUM('Раздел 3'!L83:L83),"=",SUM('Раздел 3'!M83:M83),"+",SUM('Раздел 3'!Q83:Q83))</f>
        <v>0=0+0</v>
      </c>
      <c r="F343" s="278" t="s">
        <v>1978</v>
      </c>
      <c r="G343" s="81"/>
    </row>
    <row r="344" spans="1:7" s="390" customFormat="1" ht="31.5" x14ac:dyDescent="0.2">
      <c r="A344" s="311" t="str">
        <f>IF((SUM('Раздел 3'!L84:L84)=SUM('Раздел 3'!M84:M84)+SUM('Раздел 3'!Q84:Q84)),"","Неверно!")</f>
        <v/>
      </c>
      <c r="B344" s="320" t="s">
        <v>1558</v>
      </c>
      <c r="C344" s="278" t="s">
        <v>2262</v>
      </c>
      <c r="D344" s="278" t="s">
        <v>1977</v>
      </c>
      <c r="E344" s="278" t="str">
        <f>CONCATENATE(SUM('Раздел 3'!L84:L84),"=",SUM('Раздел 3'!M84:M84),"+",SUM('Раздел 3'!Q84:Q84))</f>
        <v>0=0+0</v>
      </c>
      <c r="F344" s="278" t="s">
        <v>1978</v>
      </c>
      <c r="G344" s="81"/>
    </row>
    <row r="345" spans="1:7" s="390" customFormat="1" ht="31.5" x14ac:dyDescent="0.2">
      <c r="A345" s="311" t="str">
        <f>IF((SUM('Раздел 3'!L85:L85)=SUM('Раздел 3'!M85:M85)+SUM('Раздел 3'!Q85:Q85)),"","Неверно!")</f>
        <v/>
      </c>
      <c r="B345" s="320" t="s">
        <v>1558</v>
      </c>
      <c r="C345" s="278" t="s">
        <v>2263</v>
      </c>
      <c r="D345" s="278" t="s">
        <v>1977</v>
      </c>
      <c r="E345" s="278" t="str">
        <f>CONCATENATE(SUM('Раздел 3'!L85:L85),"=",SUM('Раздел 3'!M85:M85),"+",SUM('Раздел 3'!Q85:Q85))</f>
        <v>0=0+0</v>
      </c>
      <c r="F345" s="278" t="s">
        <v>1978</v>
      </c>
      <c r="G345" s="81"/>
    </row>
    <row r="346" spans="1:7" s="390" customFormat="1" ht="31.5" x14ac:dyDescent="0.2">
      <c r="A346" s="311" t="str">
        <f>IF((SUM('Раздел 3'!L86:L86)=SUM('Раздел 3'!M86:M86)+SUM('Раздел 3'!Q86:Q86)),"","Неверно!")</f>
        <v/>
      </c>
      <c r="B346" s="320" t="s">
        <v>1558</v>
      </c>
      <c r="C346" s="278" t="s">
        <v>2264</v>
      </c>
      <c r="D346" s="278" t="s">
        <v>1977</v>
      </c>
      <c r="E346" s="278" t="str">
        <f>CONCATENATE(SUM('Раздел 3'!L86:L86),"=",SUM('Раздел 3'!M86:M86),"+",SUM('Раздел 3'!Q86:Q86))</f>
        <v>0=0+0</v>
      </c>
      <c r="F346" s="278" t="s">
        <v>1978</v>
      </c>
      <c r="G346" s="81"/>
    </row>
    <row r="347" spans="1:7" s="390" customFormat="1" ht="31.5" x14ac:dyDescent="0.2">
      <c r="A347" s="311" t="str">
        <f>IF((SUM('Раздел 3'!L87:L87)=SUM('Раздел 3'!M87:M87)+SUM('Раздел 3'!Q87:Q87)),"","Неверно!")</f>
        <v/>
      </c>
      <c r="B347" s="320" t="s">
        <v>1558</v>
      </c>
      <c r="C347" s="278" t="s">
        <v>2265</v>
      </c>
      <c r="D347" s="278" t="s">
        <v>1977</v>
      </c>
      <c r="E347" s="278" t="str">
        <f>CONCATENATE(SUM('Раздел 3'!L87:L87),"=",SUM('Раздел 3'!M87:M87),"+",SUM('Раздел 3'!Q87:Q87))</f>
        <v>0=0+0</v>
      </c>
      <c r="F347" s="278" t="s">
        <v>1978</v>
      </c>
      <c r="G347" s="81"/>
    </row>
    <row r="348" spans="1:7" s="390" customFormat="1" ht="31.5" x14ac:dyDescent="0.2">
      <c r="A348" s="311" t="str">
        <f>IF((SUM('Раздел 3'!L88:L88)=SUM('Раздел 3'!M88:M88)+SUM('Раздел 3'!Q88:Q88)),"","Неверно!")</f>
        <v/>
      </c>
      <c r="B348" s="320" t="s">
        <v>1558</v>
      </c>
      <c r="C348" s="278" t="s">
        <v>2266</v>
      </c>
      <c r="D348" s="278" t="s">
        <v>1977</v>
      </c>
      <c r="E348" s="278" t="str">
        <f>CONCATENATE(SUM('Раздел 3'!L88:L88),"=",SUM('Раздел 3'!M88:M88),"+",SUM('Раздел 3'!Q88:Q88))</f>
        <v>0=0+0</v>
      </c>
      <c r="F348" s="278" t="s">
        <v>1978</v>
      </c>
      <c r="G348" s="81"/>
    </row>
    <row r="349" spans="1:7" s="390" customFormat="1" ht="31.5" x14ac:dyDescent="0.2">
      <c r="A349" s="311" t="str">
        <f>IF((SUM('Раздел 3'!L89:L89)=SUM('Раздел 3'!M89:M89)+SUM('Раздел 3'!Q89:Q89)),"","Неверно!")</f>
        <v/>
      </c>
      <c r="B349" s="320" t="s">
        <v>1558</v>
      </c>
      <c r="C349" s="278" t="s">
        <v>2267</v>
      </c>
      <c r="D349" s="278" t="s">
        <v>1977</v>
      </c>
      <c r="E349" s="278" t="str">
        <f>CONCATENATE(SUM('Раздел 3'!L89:L89),"=",SUM('Раздел 3'!M89:M89),"+",SUM('Раздел 3'!Q89:Q89))</f>
        <v>0=0+0</v>
      </c>
      <c r="F349" s="278" t="s">
        <v>1978</v>
      </c>
      <c r="G349" s="81"/>
    </row>
    <row r="350" spans="1:7" s="390" customFormat="1" ht="31.5" x14ac:dyDescent="0.2">
      <c r="A350" s="311" t="str">
        <f>IF((SUM('Раздел 3'!L18:L18)=SUM('Раздел 3'!M18:M18)+SUM('Раздел 3'!Q18:Q18)),"","Неверно!")</f>
        <v/>
      </c>
      <c r="B350" s="320" t="s">
        <v>1558</v>
      </c>
      <c r="C350" s="278" t="s">
        <v>2268</v>
      </c>
      <c r="D350" s="278" t="s">
        <v>1977</v>
      </c>
      <c r="E350" s="278" t="str">
        <f>CONCATENATE(SUM('Раздел 3'!L18:L18),"=",SUM('Раздел 3'!M18:M18),"+",SUM('Раздел 3'!Q18:Q18))</f>
        <v>0=0+0</v>
      </c>
      <c r="F350" s="278" t="s">
        <v>1978</v>
      </c>
      <c r="G350" s="81"/>
    </row>
    <row r="351" spans="1:7" s="390" customFormat="1" ht="31.5" x14ac:dyDescent="0.2">
      <c r="A351" s="311" t="str">
        <f>IF((SUM('Раздел 3'!L90:L90)=SUM('Раздел 3'!M90:M90)+SUM('Раздел 3'!Q90:Q90)),"","Неверно!")</f>
        <v/>
      </c>
      <c r="B351" s="320" t="s">
        <v>1558</v>
      </c>
      <c r="C351" s="278" t="s">
        <v>2269</v>
      </c>
      <c r="D351" s="278" t="s">
        <v>1977</v>
      </c>
      <c r="E351" s="278" t="str">
        <f>CONCATENATE(SUM('Раздел 3'!L90:L90),"=",SUM('Раздел 3'!M90:M90),"+",SUM('Раздел 3'!Q90:Q90))</f>
        <v>0=0+0</v>
      </c>
      <c r="F351" s="278" t="s">
        <v>1978</v>
      </c>
      <c r="G351" s="81"/>
    </row>
    <row r="352" spans="1:7" s="390" customFormat="1" ht="31.5" x14ac:dyDescent="0.2">
      <c r="A352" s="311" t="str">
        <f>IF((SUM('Раздел 3'!L91:L91)=SUM('Раздел 3'!M91:M91)+SUM('Раздел 3'!Q91:Q91)),"","Неверно!")</f>
        <v/>
      </c>
      <c r="B352" s="320" t="s">
        <v>1558</v>
      </c>
      <c r="C352" s="278" t="s">
        <v>2270</v>
      </c>
      <c r="D352" s="278" t="s">
        <v>1977</v>
      </c>
      <c r="E352" s="278" t="str">
        <f>CONCATENATE(SUM('Раздел 3'!L91:L91),"=",SUM('Раздел 3'!M91:M91),"+",SUM('Раздел 3'!Q91:Q91))</f>
        <v>0=0+0</v>
      </c>
      <c r="F352" s="278" t="s">
        <v>1978</v>
      </c>
      <c r="G352" s="81"/>
    </row>
    <row r="353" spans="1:7" s="390" customFormat="1" ht="31.5" x14ac:dyDescent="0.2">
      <c r="A353" s="311" t="str">
        <f>IF((SUM('Раздел 3'!L92:L92)=SUM('Раздел 3'!M92:M92)+SUM('Раздел 3'!Q92:Q92)),"","Неверно!")</f>
        <v/>
      </c>
      <c r="B353" s="320" t="s">
        <v>1558</v>
      </c>
      <c r="C353" s="278" t="s">
        <v>2271</v>
      </c>
      <c r="D353" s="278" t="s">
        <v>1977</v>
      </c>
      <c r="E353" s="278" t="str">
        <f>CONCATENATE(SUM('Раздел 3'!L92:L92),"=",SUM('Раздел 3'!M92:M92),"+",SUM('Раздел 3'!Q92:Q92))</f>
        <v>0=0+0</v>
      </c>
      <c r="F353" s="278" t="s">
        <v>1978</v>
      </c>
      <c r="G353" s="81"/>
    </row>
    <row r="354" spans="1:7" s="390" customFormat="1" ht="31.5" x14ac:dyDescent="0.2">
      <c r="A354" s="311" t="str">
        <f>IF((SUM('Раздел 3'!L93:L93)=SUM('Раздел 3'!M93:M93)+SUM('Раздел 3'!Q93:Q93)),"","Неверно!")</f>
        <v/>
      </c>
      <c r="B354" s="320" t="s">
        <v>1558</v>
      </c>
      <c r="C354" s="278" t="s">
        <v>2272</v>
      </c>
      <c r="D354" s="278" t="s">
        <v>1977</v>
      </c>
      <c r="E354" s="278" t="str">
        <f>CONCATENATE(SUM('Раздел 3'!L93:L93),"=",SUM('Раздел 3'!M93:M93),"+",SUM('Раздел 3'!Q93:Q93))</f>
        <v>0=0+0</v>
      </c>
      <c r="F354" s="278" t="s">
        <v>1978</v>
      </c>
      <c r="G354" s="81"/>
    </row>
    <row r="355" spans="1:7" s="390" customFormat="1" ht="31.5" x14ac:dyDescent="0.2">
      <c r="A355" s="311" t="str">
        <f>IF((SUM('Раздел 3'!L94:L94)=SUM('Раздел 3'!M94:M94)+SUM('Раздел 3'!Q94:Q94)),"","Неверно!")</f>
        <v/>
      </c>
      <c r="B355" s="320" t="s">
        <v>1558</v>
      </c>
      <c r="C355" s="278" t="s">
        <v>2273</v>
      </c>
      <c r="D355" s="278" t="s">
        <v>1977</v>
      </c>
      <c r="E355" s="278" t="str">
        <f>CONCATENATE(SUM('Раздел 3'!L94:L94),"=",SUM('Раздел 3'!M94:M94),"+",SUM('Раздел 3'!Q94:Q94))</f>
        <v>0=0+0</v>
      </c>
      <c r="F355" s="278" t="s">
        <v>1978</v>
      </c>
      <c r="G355" s="81"/>
    </row>
    <row r="356" spans="1:7" s="390" customFormat="1" ht="31.5" x14ac:dyDescent="0.2">
      <c r="A356" s="311" t="str">
        <f>IF((SUM('Раздел 3'!L95:L95)=SUM('Раздел 3'!M95:M95)+SUM('Раздел 3'!Q95:Q95)),"","Неверно!")</f>
        <v/>
      </c>
      <c r="B356" s="320" t="s">
        <v>1558</v>
      </c>
      <c r="C356" s="278" t="s">
        <v>2274</v>
      </c>
      <c r="D356" s="278" t="s">
        <v>1977</v>
      </c>
      <c r="E356" s="278" t="str">
        <f>CONCATENATE(SUM('Раздел 3'!L95:L95),"=",SUM('Раздел 3'!M95:M95),"+",SUM('Раздел 3'!Q95:Q95))</f>
        <v>0=0+0</v>
      </c>
      <c r="F356" s="278" t="s">
        <v>1978</v>
      </c>
      <c r="G356" s="81"/>
    </row>
    <row r="357" spans="1:7" s="390" customFormat="1" ht="31.5" x14ac:dyDescent="0.2">
      <c r="A357" s="311" t="str">
        <f>IF((SUM('Раздел 3'!L96:L96)=SUM('Раздел 3'!M96:M96)+SUM('Раздел 3'!Q96:Q96)),"","Неверно!")</f>
        <v/>
      </c>
      <c r="B357" s="320" t="s">
        <v>1558</v>
      </c>
      <c r="C357" s="278" t="s">
        <v>2275</v>
      </c>
      <c r="D357" s="278" t="s">
        <v>1977</v>
      </c>
      <c r="E357" s="278" t="str">
        <f>CONCATENATE(SUM('Раздел 3'!L96:L96),"=",SUM('Раздел 3'!M96:M96),"+",SUM('Раздел 3'!Q96:Q96))</f>
        <v>0=0+0</v>
      </c>
      <c r="F357" s="278" t="s">
        <v>1978</v>
      </c>
      <c r="G357" s="81"/>
    </row>
    <row r="358" spans="1:7" s="390" customFormat="1" ht="31.5" x14ac:dyDescent="0.2">
      <c r="A358" s="311" t="str">
        <f>IF((SUM('Раздел 3'!L97:L97)=SUM('Раздел 3'!M97:M97)+SUM('Раздел 3'!Q97:Q97)),"","Неверно!")</f>
        <v/>
      </c>
      <c r="B358" s="320" t="s">
        <v>1558</v>
      </c>
      <c r="C358" s="278" t="s">
        <v>2276</v>
      </c>
      <c r="D358" s="278" t="s">
        <v>1977</v>
      </c>
      <c r="E358" s="278" t="str">
        <f>CONCATENATE(SUM('Раздел 3'!L97:L97),"=",SUM('Раздел 3'!M97:M97),"+",SUM('Раздел 3'!Q97:Q97))</f>
        <v>0=0+0</v>
      </c>
      <c r="F358" s="278" t="s">
        <v>1978</v>
      </c>
      <c r="G358" s="81"/>
    </row>
    <row r="359" spans="1:7" s="390" customFormat="1" ht="31.5" x14ac:dyDescent="0.2">
      <c r="A359" s="311" t="str">
        <f>IF((SUM('Раздел 3'!L98:L98)=SUM('Раздел 3'!M98:M98)+SUM('Раздел 3'!Q98:Q98)),"","Неверно!")</f>
        <v/>
      </c>
      <c r="B359" s="320" t="s">
        <v>1558</v>
      </c>
      <c r="C359" s="278" t="s">
        <v>2277</v>
      </c>
      <c r="D359" s="278" t="s">
        <v>1977</v>
      </c>
      <c r="E359" s="278" t="str">
        <f>CONCATENATE(SUM('Раздел 3'!L98:L98),"=",SUM('Раздел 3'!M98:M98),"+",SUM('Раздел 3'!Q98:Q98))</f>
        <v>0=0+0</v>
      </c>
      <c r="F359" s="278" t="s">
        <v>1978</v>
      </c>
      <c r="G359" s="81"/>
    </row>
    <row r="360" spans="1:7" s="390" customFormat="1" ht="31.5" x14ac:dyDescent="0.2">
      <c r="A360" s="311" t="str">
        <f>IF((SUM('Раздел 3'!L99:L99)=SUM('Раздел 3'!M99:M99)+SUM('Раздел 3'!Q99:Q99)),"","Неверно!")</f>
        <v/>
      </c>
      <c r="B360" s="320" t="s">
        <v>1558</v>
      </c>
      <c r="C360" s="278" t="s">
        <v>2278</v>
      </c>
      <c r="D360" s="278" t="s">
        <v>1977</v>
      </c>
      <c r="E360" s="278" t="str">
        <f>CONCATENATE(SUM('Раздел 3'!L99:L99),"=",SUM('Раздел 3'!M99:M99),"+",SUM('Раздел 3'!Q99:Q99))</f>
        <v>0=0+0</v>
      </c>
      <c r="F360" s="278" t="s">
        <v>1978</v>
      </c>
      <c r="G360" s="81"/>
    </row>
    <row r="361" spans="1:7" s="390" customFormat="1" ht="31.5" x14ac:dyDescent="0.2">
      <c r="A361" s="311" t="str">
        <f>IF((SUM('Раздел 3'!L19:L19)=SUM('Раздел 3'!M19:M19)+SUM('Раздел 3'!Q19:Q19)),"","Неверно!")</f>
        <v/>
      </c>
      <c r="B361" s="320" t="s">
        <v>1558</v>
      </c>
      <c r="C361" s="278" t="s">
        <v>2279</v>
      </c>
      <c r="D361" s="278" t="s">
        <v>1977</v>
      </c>
      <c r="E361" s="278" t="str">
        <f>CONCATENATE(SUM('Раздел 3'!L19:L19),"=",SUM('Раздел 3'!M19:M19),"+",SUM('Раздел 3'!Q19:Q19))</f>
        <v>0=0+0</v>
      </c>
      <c r="F361" s="278" t="s">
        <v>1978</v>
      </c>
      <c r="G361" s="81"/>
    </row>
    <row r="362" spans="1:7" s="390" customFormat="1" ht="31.5" x14ac:dyDescent="0.2">
      <c r="A362" s="311" t="str">
        <f>IF((SUM('Раздел 3'!L100:L100)=SUM('Раздел 3'!M100:M100)+SUM('Раздел 3'!Q100:Q100)),"","Неверно!")</f>
        <v/>
      </c>
      <c r="B362" s="320" t="s">
        <v>1558</v>
      </c>
      <c r="C362" s="278" t="s">
        <v>2280</v>
      </c>
      <c r="D362" s="278" t="s">
        <v>1977</v>
      </c>
      <c r="E362" s="278" t="str">
        <f>CONCATENATE(SUM('Раздел 3'!L100:L100),"=",SUM('Раздел 3'!M100:M100),"+",SUM('Раздел 3'!Q100:Q100))</f>
        <v>0=0+0</v>
      </c>
      <c r="F362" s="278" t="s">
        <v>1978</v>
      </c>
      <c r="G362" s="81"/>
    </row>
    <row r="363" spans="1:7" s="390" customFormat="1" ht="31.5" x14ac:dyDescent="0.2">
      <c r="A363" s="311" t="str">
        <f>IF((SUM('Раздел 3'!L101:L101)=SUM('Раздел 3'!M101:M101)+SUM('Раздел 3'!Q101:Q101)),"","Неверно!")</f>
        <v/>
      </c>
      <c r="B363" s="320" t="s">
        <v>1558</v>
      </c>
      <c r="C363" s="278" t="s">
        <v>2281</v>
      </c>
      <c r="D363" s="278" t="s">
        <v>1977</v>
      </c>
      <c r="E363" s="278" t="str">
        <f>CONCATENATE(SUM('Раздел 3'!L101:L101),"=",SUM('Раздел 3'!M101:M101),"+",SUM('Раздел 3'!Q101:Q101))</f>
        <v>0=0+0</v>
      </c>
      <c r="F363" s="278" t="s">
        <v>1978</v>
      </c>
      <c r="G363" s="81"/>
    </row>
    <row r="364" spans="1:7" s="390" customFormat="1" ht="31.5" x14ac:dyDescent="0.2">
      <c r="A364" s="311" t="str">
        <f>IF((SUM('Раздел 3'!L102:L102)=SUM('Раздел 3'!M102:M102)+SUM('Раздел 3'!Q102:Q102)),"","Неверно!")</f>
        <v/>
      </c>
      <c r="B364" s="320" t="s">
        <v>1558</v>
      </c>
      <c r="C364" s="278" t="s">
        <v>2282</v>
      </c>
      <c r="D364" s="278" t="s">
        <v>1977</v>
      </c>
      <c r="E364" s="278" t="str">
        <f>CONCATENATE(SUM('Раздел 3'!L102:L102),"=",SUM('Раздел 3'!M102:M102),"+",SUM('Раздел 3'!Q102:Q102))</f>
        <v>0=0+0</v>
      </c>
      <c r="F364" s="278" t="s">
        <v>1978</v>
      </c>
      <c r="G364" s="81"/>
    </row>
    <row r="365" spans="1:7" s="390" customFormat="1" ht="31.5" x14ac:dyDescent="0.2">
      <c r="A365" s="311" t="str">
        <f>IF((SUM('Раздел 3'!L103:L103)=SUM('Раздел 3'!M103:M103)+SUM('Раздел 3'!Q103:Q103)),"","Неверно!")</f>
        <v/>
      </c>
      <c r="B365" s="320" t="s">
        <v>1558</v>
      </c>
      <c r="C365" s="278" t="s">
        <v>2283</v>
      </c>
      <c r="D365" s="278" t="s">
        <v>1977</v>
      </c>
      <c r="E365" s="278" t="str">
        <f>CONCATENATE(SUM('Раздел 3'!L103:L103),"=",SUM('Раздел 3'!M103:M103),"+",SUM('Раздел 3'!Q103:Q103))</f>
        <v>0=0+0</v>
      </c>
      <c r="F365" s="278" t="s">
        <v>1978</v>
      </c>
      <c r="G365" s="81"/>
    </row>
    <row r="366" spans="1:7" s="390" customFormat="1" ht="31.5" x14ac:dyDescent="0.2">
      <c r="A366" s="311" t="str">
        <f>IF((SUM('Раздел 3'!L104:L104)=SUM('Раздел 3'!M104:M104)+SUM('Раздел 3'!Q104:Q104)),"","Неверно!")</f>
        <v/>
      </c>
      <c r="B366" s="320" t="s">
        <v>1558</v>
      </c>
      <c r="C366" s="278" t="s">
        <v>2284</v>
      </c>
      <c r="D366" s="278" t="s">
        <v>1977</v>
      </c>
      <c r="E366" s="278" t="str">
        <f>CONCATENATE(SUM('Раздел 3'!L104:L104),"=",SUM('Раздел 3'!M104:M104),"+",SUM('Раздел 3'!Q104:Q104))</f>
        <v>0=0+0</v>
      </c>
      <c r="F366" s="278" t="s">
        <v>1978</v>
      </c>
      <c r="G366" s="81"/>
    </row>
    <row r="367" spans="1:7" s="390" customFormat="1" ht="31.5" x14ac:dyDescent="0.2">
      <c r="A367" s="311" t="str">
        <f>IF((SUM('Раздел 3'!L105:L105)=SUM('Раздел 3'!M105:M105)+SUM('Раздел 3'!Q105:Q105)),"","Неверно!")</f>
        <v/>
      </c>
      <c r="B367" s="320" t="s">
        <v>1558</v>
      </c>
      <c r="C367" s="278" t="s">
        <v>2285</v>
      </c>
      <c r="D367" s="278" t="s">
        <v>1977</v>
      </c>
      <c r="E367" s="278" t="str">
        <f>CONCATENATE(SUM('Раздел 3'!L105:L105),"=",SUM('Раздел 3'!M105:M105),"+",SUM('Раздел 3'!Q105:Q105))</f>
        <v>0=0+0</v>
      </c>
      <c r="F367" s="278" t="s">
        <v>1978</v>
      </c>
      <c r="G367" s="81"/>
    </row>
    <row r="368" spans="1:7" s="390" customFormat="1" ht="31.5" x14ac:dyDescent="0.2">
      <c r="A368" s="311" t="str">
        <f>IF((SUM('Раздел 3'!L106:L106)=SUM('Раздел 3'!M106:M106)+SUM('Раздел 3'!Q106:Q106)),"","Неверно!")</f>
        <v/>
      </c>
      <c r="B368" s="320" t="s">
        <v>1558</v>
      </c>
      <c r="C368" s="278" t="s">
        <v>2286</v>
      </c>
      <c r="D368" s="278" t="s">
        <v>1977</v>
      </c>
      <c r="E368" s="278" t="str">
        <f>CONCATENATE(SUM('Раздел 3'!L106:L106),"=",SUM('Раздел 3'!M106:M106),"+",SUM('Раздел 3'!Q106:Q106))</f>
        <v>0=0+0</v>
      </c>
      <c r="F368" s="278" t="s">
        <v>1978</v>
      </c>
      <c r="G368" s="81"/>
    </row>
    <row r="369" spans="1:7" s="390" customFormat="1" ht="31.5" x14ac:dyDescent="0.2">
      <c r="A369" s="311" t="str">
        <f>IF((SUM('Раздел 3'!L107:L107)=SUM('Раздел 3'!M107:M107)+SUM('Раздел 3'!Q107:Q107)),"","Неверно!")</f>
        <v/>
      </c>
      <c r="B369" s="320" t="s">
        <v>1558</v>
      </c>
      <c r="C369" s="278" t="s">
        <v>2287</v>
      </c>
      <c r="D369" s="278" t="s">
        <v>1977</v>
      </c>
      <c r="E369" s="278" t="str">
        <f>CONCATENATE(SUM('Раздел 3'!L107:L107),"=",SUM('Раздел 3'!M107:M107),"+",SUM('Раздел 3'!Q107:Q107))</f>
        <v>0=0+0</v>
      </c>
      <c r="F369" s="278" t="s">
        <v>1978</v>
      </c>
      <c r="G369" s="81"/>
    </row>
    <row r="370" spans="1:7" s="390" customFormat="1" ht="31.5" x14ac:dyDescent="0.2">
      <c r="A370" s="311" t="str">
        <f>IF((SUM('Раздел 3'!L108:L108)=SUM('Раздел 3'!M108:M108)+SUM('Раздел 3'!Q108:Q108)),"","Неверно!")</f>
        <v/>
      </c>
      <c r="B370" s="320" t="s">
        <v>1558</v>
      </c>
      <c r="C370" s="278" t="s">
        <v>2288</v>
      </c>
      <c r="D370" s="278" t="s">
        <v>1977</v>
      </c>
      <c r="E370" s="278" t="str">
        <f>CONCATENATE(SUM('Раздел 3'!L108:L108),"=",SUM('Раздел 3'!M108:M108),"+",SUM('Раздел 3'!Q108:Q108))</f>
        <v>0=0+0</v>
      </c>
      <c r="F370" s="278" t="s">
        <v>1978</v>
      </c>
      <c r="G370" s="81"/>
    </row>
    <row r="371" spans="1:7" s="390" customFormat="1" ht="31.5" x14ac:dyDescent="0.2">
      <c r="A371" s="311" t="str">
        <f>IF((SUM('Раздел 3'!L109:L109)=SUM('Раздел 3'!M109:M109)+SUM('Раздел 3'!Q109:Q109)),"","Неверно!")</f>
        <v/>
      </c>
      <c r="B371" s="320" t="s">
        <v>1558</v>
      </c>
      <c r="C371" s="278" t="s">
        <v>2289</v>
      </c>
      <c r="D371" s="278" t="s">
        <v>1977</v>
      </c>
      <c r="E371" s="278" t="str">
        <f>CONCATENATE(SUM('Раздел 3'!L109:L109),"=",SUM('Раздел 3'!M109:M109),"+",SUM('Раздел 3'!Q109:Q109))</f>
        <v>0=0+0</v>
      </c>
      <c r="F371" s="278" t="s">
        <v>1978</v>
      </c>
      <c r="G371" s="81"/>
    </row>
    <row r="372" spans="1:7" s="390" customFormat="1" ht="31.5" x14ac:dyDescent="0.2">
      <c r="A372" s="311" t="str">
        <f>IF((SUM('Раздел 2'!L11:L11)=SUM('Раздел 2'!M11:M11)+SUM('Раздел 2'!Q11:Q11)),"","Неверно!")</f>
        <v/>
      </c>
      <c r="B372" s="320" t="s">
        <v>1559</v>
      </c>
      <c r="C372" s="278" t="s">
        <v>2290</v>
      </c>
      <c r="D372" s="278" t="s">
        <v>2291</v>
      </c>
      <c r="E372" s="278" t="str">
        <f>CONCATENATE(SUM('Раздел 2'!L11:L11),"=",SUM('Раздел 2'!M11:M11),"+",SUM('Раздел 2'!Q11:Q11))</f>
        <v>300=266+34</v>
      </c>
      <c r="F372" s="278" t="s">
        <v>1978</v>
      </c>
      <c r="G372" s="81"/>
    </row>
    <row r="373" spans="1:7" s="390" customFormat="1" ht="31.5" x14ac:dyDescent="0.2">
      <c r="A373" s="311" t="str">
        <f>IF((SUM('Раздел 2'!L20:L20)=SUM('Раздел 2'!M20:M20)+SUM('Раздел 2'!Q20:Q20)),"","Неверно!")</f>
        <v/>
      </c>
      <c r="B373" s="320" t="s">
        <v>1559</v>
      </c>
      <c r="C373" s="278" t="s">
        <v>2292</v>
      </c>
      <c r="D373" s="278" t="s">
        <v>2291</v>
      </c>
      <c r="E373" s="278" t="str">
        <f>CONCATENATE(SUM('Раздел 2'!L20:L20),"=",SUM('Раздел 2'!M20:M20),"+",SUM('Раздел 2'!Q20:Q20))</f>
        <v>1=1+0</v>
      </c>
      <c r="F373" s="278" t="s">
        <v>1978</v>
      </c>
      <c r="G373" s="81"/>
    </row>
    <row r="374" spans="1:7" s="390" customFormat="1" ht="31.5" x14ac:dyDescent="0.2">
      <c r="A374" s="311" t="str">
        <f>IF((SUM('Раздел 2'!L110:L110)=SUM('Раздел 2'!M110:M110)+SUM('Раздел 2'!Q110:Q110)),"","Неверно!")</f>
        <v/>
      </c>
      <c r="B374" s="320" t="s">
        <v>1559</v>
      </c>
      <c r="C374" s="278" t="s">
        <v>2293</v>
      </c>
      <c r="D374" s="278" t="s">
        <v>2291</v>
      </c>
      <c r="E374" s="278" t="str">
        <f>CONCATENATE(SUM('Раздел 2'!L110:L110),"=",SUM('Раздел 2'!M110:M110),"+",SUM('Раздел 2'!Q110:Q110))</f>
        <v>0=0+0</v>
      </c>
      <c r="F374" s="278" t="s">
        <v>1978</v>
      </c>
      <c r="G374" s="81"/>
    </row>
    <row r="375" spans="1:7" s="390" customFormat="1" ht="31.5" x14ac:dyDescent="0.2">
      <c r="A375" s="311" t="str">
        <f>IF((SUM('Раздел 2'!L111:L111)=SUM('Раздел 2'!M111:M111)+SUM('Раздел 2'!Q111:Q111)),"","Неверно!")</f>
        <v/>
      </c>
      <c r="B375" s="320" t="s">
        <v>1559</v>
      </c>
      <c r="C375" s="278" t="s">
        <v>2294</v>
      </c>
      <c r="D375" s="278" t="s">
        <v>2291</v>
      </c>
      <c r="E375" s="278" t="str">
        <f>CONCATENATE(SUM('Раздел 2'!L111:L111),"=",SUM('Раздел 2'!M111:M111),"+",SUM('Раздел 2'!Q111:Q111))</f>
        <v>0=0+0</v>
      </c>
      <c r="F375" s="278" t="s">
        <v>1978</v>
      </c>
      <c r="G375" s="81"/>
    </row>
    <row r="376" spans="1:7" s="390" customFormat="1" ht="31.5" x14ac:dyDescent="0.2">
      <c r="A376" s="311" t="str">
        <f>IF((SUM('Раздел 2'!L112:L112)=SUM('Раздел 2'!M112:M112)+SUM('Раздел 2'!Q112:Q112)),"","Неверно!")</f>
        <v/>
      </c>
      <c r="B376" s="320" t="s">
        <v>1559</v>
      </c>
      <c r="C376" s="278" t="s">
        <v>2295</v>
      </c>
      <c r="D376" s="278" t="s">
        <v>2291</v>
      </c>
      <c r="E376" s="278" t="str">
        <f>CONCATENATE(SUM('Раздел 2'!L112:L112),"=",SUM('Раздел 2'!M112:M112),"+",SUM('Раздел 2'!Q112:Q112))</f>
        <v>0=0+0</v>
      </c>
      <c r="F376" s="278" t="s">
        <v>1978</v>
      </c>
      <c r="G376" s="81"/>
    </row>
    <row r="377" spans="1:7" s="390" customFormat="1" ht="31.5" x14ac:dyDescent="0.2">
      <c r="A377" s="311" t="str">
        <f>IF((SUM('Раздел 2'!L113:L113)=SUM('Раздел 2'!M113:M113)+SUM('Раздел 2'!Q113:Q113)),"","Неверно!")</f>
        <v/>
      </c>
      <c r="B377" s="320" t="s">
        <v>1559</v>
      </c>
      <c r="C377" s="278" t="s">
        <v>2296</v>
      </c>
      <c r="D377" s="278" t="s">
        <v>2291</v>
      </c>
      <c r="E377" s="278" t="str">
        <f>CONCATENATE(SUM('Раздел 2'!L113:L113),"=",SUM('Раздел 2'!M113:M113),"+",SUM('Раздел 2'!Q113:Q113))</f>
        <v>0=0+0</v>
      </c>
      <c r="F377" s="278" t="s">
        <v>1978</v>
      </c>
      <c r="G377" s="81"/>
    </row>
    <row r="378" spans="1:7" s="390" customFormat="1" ht="31.5" x14ac:dyDescent="0.2">
      <c r="A378" s="311" t="str">
        <f>IF((SUM('Раздел 2'!L114:L114)=SUM('Раздел 2'!M114:M114)+SUM('Раздел 2'!Q114:Q114)),"","Неверно!")</f>
        <v/>
      </c>
      <c r="B378" s="320" t="s">
        <v>1559</v>
      </c>
      <c r="C378" s="278" t="s">
        <v>2297</v>
      </c>
      <c r="D378" s="278" t="s">
        <v>2291</v>
      </c>
      <c r="E378" s="278" t="str">
        <f>CONCATENATE(SUM('Раздел 2'!L114:L114),"=",SUM('Раздел 2'!M114:M114),"+",SUM('Раздел 2'!Q114:Q114))</f>
        <v>0=0+0</v>
      </c>
      <c r="F378" s="278" t="s">
        <v>1978</v>
      </c>
      <c r="G378" s="81"/>
    </row>
    <row r="379" spans="1:7" s="390" customFormat="1" ht="31.5" x14ac:dyDescent="0.2">
      <c r="A379" s="311" t="str">
        <f>IF((SUM('Раздел 2'!L115:L115)=SUM('Раздел 2'!M115:M115)+SUM('Раздел 2'!Q115:Q115)),"","Неверно!")</f>
        <v/>
      </c>
      <c r="B379" s="320" t="s">
        <v>1559</v>
      </c>
      <c r="C379" s="278" t="s">
        <v>2298</v>
      </c>
      <c r="D379" s="278" t="s">
        <v>2291</v>
      </c>
      <c r="E379" s="278" t="str">
        <f>CONCATENATE(SUM('Раздел 2'!L115:L115),"=",SUM('Раздел 2'!M115:M115),"+",SUM('Раздел 2'!Q115:Q115))</f>
        <v>0=0+0</v>
      </c>
      <c r="F379" s="278" t="s">
        <v>1978</v>
      </c>
      <c r="G379" s="81"/>
    </row>
    <row r="380" spans="1:7" s="390" customFormat="1" ht="31.5" x14ac:dyDescent="0.2">
      <c r="A380" s="311" t="str">
        <f>IF((SUM('Раздел 2'!L116:L116)=SUM('Раздел 2'!M116:M116)+SUM('Раздел 2'!Q116:Q116)),"","Неверно!")</f>
        <v/>
      </c>
      <c r="B380" s="320" t="s">
        <v>1559</v>
      </c>
      <c r="C380" s="278" t="s">
        <v>2299</v>
      </c>
      <c r="D380" s="278" t="s">
        <v>2291</v>
      </c>
      <c r="E380" s="278" t="str">
        <f>CONCATENATE(SUM('Раздел 2'!L116:L116),"=",SUM('Раздел 2'!M116:M116),"+",SUM('Раздел 2'!Q116:Q116))</f>
        <v>0=0+0</v>
      </c>
      <c r="F380" s="278" t="s">
        <v>1978</v>
      </c>
      <c r="G380" s="81"/>
    </row>
    <row r="381" spans="1:7" s="390" customFormat="1" ht="31.5" x14ac:dyDescent="0.2">
      <c r="A381" s="311" t="str">
        <f>IF((SUM('Раздел 2'!L117:L117)=SUM('Раздел 2'!M117:M117)+SUM('Раздел 2'!Q117:Q117)),"","Неверно!")</f>
        <v/>
      </c>
      <c r="B381" s="320" t="s">
        <v>1559</v>
      </c>
      <c r="C381" s="278" t="s">
        <v>2300</v>
      </c>
      <c r="D381" s="278" t="s">
        <v>2291</v>
      </c>
      <c r="E381" s="278" t="str">
        <f>CONCATENATE(SUM('Раздел 2'!L117:L117),"=",SUM('Раздел 2'!M117:M117),"+",SUM('Раздел 2'!Q117:Q117))</f>
        <v>0=0+0</v>
      </c>
      <c r="F381" s="278" t="s">
        <v>1978</v>
      </c>
      <c r="G381" s="81"/>
    </row>
    <row r="382" spans="1:7" s="390" customFormat="1" ht="31.5" x14ac:dyDescent="0.2">
      <c r="A382" s="311" t="str">
        <f>IF((SUM('Раздел 2'!L118:L118)=SUM('Раздел 2'!M118:M118)+SUM('Раздел 2'!Q118:Q118)),"","Неверно!")</f>
        <v/>
      </c>
      <c r="B382" s="320" t="s">
        <v>1559</v>
      </c>
      <c r="C382" s="278" t="s">
        <v>2301</v>
      </c>
      <c r="D382" s="278" t="s">
        <v>2291</v>
      </c>
      <c r="E382" s="278" t="str">
        <f>CONCATENATE(SUM('Раздел 2'!L118:L118),"=",SUM('Раздел 2'!M118:M118),"+",SUM('Раздел 2'!Q118:Q118))</f>
        <v>0=0+0</v>
      </c>
      <c r="F382" s="278" t="s">
        <v>1978</v>
      </c>
      <c r="G382" s="81"/>
    </row>
    <row r="383" spans="1:7" s="390" customFormat="1" ht="31.5" x14ac:dyDescent="0.2">
      <c r="A383" s="311" t="str">
        <f>IF((SUM('Раздел 2'!L119:L119)=SUM('Раздел 2'!M119:M119)+SUM('Раздел 2'!Q119:Q119)),"","Неверно!")</f>
        <v/>
      </c>
      <c r="B383" s="320" t="s">
        <v>1559</v>
      </c>
      <c r="C383" s="278" t="s">
        <v>2302</v>
      </c>
      <c r="D383" s="278" t="s">
        <v>2291</v>
      </c>
      <c r="E383" s="278" t="str">
        <f>CONCATENATE(SUM('Раздел 2'!L119:L119),"=",SUM('Раздел 2'!M119:M119),"+",SUM('Раздел 2'!Q119:Q119))</f>
        <v>0=0+0</v>
      </c>
      <c r="F383" s="278" t="s">
        <v>1978</v>
      </c>
      <c r="G383" s="81"/>
    </row>
    <row r="384" spans="1:7" s="390" customFormat="1" ht="31.5" x14ac:dyDescent="0.2">
      <c r="A384" s="311" t="str">
        <f>IF((SUM('Раздел 2'!L21:L21)=SUM('Раздел 2'!M21:M21)+SUM('Раздел 2'!Q21:Q21)),"","Неверно!")</f>
        <v/>
      </c>
      <c r="B384" s="320" t="s">
        <v>1559</v>
      </c>
      <c r="C384" s="278" t="s">
        <v>2303</v>
      </c>
      <c r="D384" s="278" t="s">
        <v>2291</v>
      </c>
      <c r="E384" s="278" t="str">
        <f>CONCATENATE(SUM('Раздел 2'!L21:L21),"=",SUM('Раздел 2'!M21:M21),"+",SUM('Раздел 2'!Q21:Q21))</f>
        <v>0=0+0</v>
      </c>
      <c r="F384" s="278" t="s">
        <v>1978</v>
      </c>
      <c r="G384" s="81"/>
    </row>
    <row r="385" spans="1:7" s="390" customFormat="1" ht="31.5" x14ac:dyDescent="0.2">
      <c r="A385" s="311" t="str">
        <f>IF((SUM('Раздел 2'!L120:L120)=SUM('Раздел 2'!M120:M120)+SUM('Раздел 2'!Q120:Q120)),"","Неверно!")</f>
        <v/>
      </c>
      <c r="B385" s="320" t="s">
        <v>1559</v>
      </c>
      <c r="C385" s="278" t="s">
        <v>2304</v>
      </c>
      <c r="D385" s="278" t="s">
        <v>2291</v>
      </c>
      <c r="E385" s="278" t="str">
        <f>CONCATENATE(SUM('Раздел 2'!L120:L120),"=",SUM('Раздел 2'!M120:M120),"+",SUM('Раздел 2'!Q120:Q120))</f>
        <v>0=0+0</v>
      </c>
      <c r="F385" s="278" t="s">
        <v>1978</v>
      </c>
      <c r="G385" s="81"/>
    </row>
    <row r="386" spans="1:7" s="390" customFormat="1" ht="31.5" x14ac:dyDescent="0.2">
      <c r="A386" s="311" t="str">
        <f>IF((SUM('Раздел 2'!L121:L121)=SUM('Раздел 2'!M121:M121)+SUM('Раздел 2'!Q121:Q121)),"","Неверно!")</f>
        <v/>
      </c>
      <c r="B386" s="320" t="s">
        <v>1559</v>
      </c>
      <c r="C386" s="278" t="s">
        <v>2305</v>
      </c>
      <c r="D386" s="278" t="s">
        <v>2291</v>
      </c>
      <c r="E386" s="278" t="str">
        <f>CONCATENATE(SUM('Раздел 2'!L121:L121),"=",SUM('Раздел 2'!M121:M121),"+",SUM('Раздел 2'!Q121:Q121))</f>
        <v>0=0+0</v>
      </c>
      <c r="F386" s="278" t="s">
        <v>1978</v>
      </c>
      <c r="G386" s="81"/>
    </row>
    <row r="387" spans="1:7" s="390" customFormat="1" ht="31.5" x14ac:dyDescent="0.2">
      <c r="A387" s="311" t="str">
        <f>IF((SUM('Раздел 2'!L122:L122)=SUM('Раздел 2'!M122:M122)+SUM('Раздел 2'!Q122:Q122)),"","Неверно!")</f>
        <v/>
      </c>
      <c r="B387" s="320" t="s">
        <v>1559</v>
      </c>
      <c r="C387" s="278" t="s">
        <v>2306</v>
      </c>
      <c r="D387" s="278" t="s">
        <v>2291</v>
      </c>
      <c r="E387" s="278" t="str">
        <f>CONCATENATE(SUM('Раздел 2'!L122:L122),"=",SUM('Раздел 2'!M122:M122),"+",SUM('Раздел 2'!Q122:Q122))</f>
        <v>0=0+0</v>
      </c>
      <c r="F387" s="278" t="s">
        <v>1978</v>
      </c>
      <c r="G387" s="81"/>
    </row>
    <row r="388" spans="1:7" s="390" customFormat="1" ht="31.5" x14ac:dyDescent="0.2">
      <c r="A388" s="311" t="str">
        <f>IF((SUM('Раздел 2'!L123:L123)=SUM('Раздел 2'!M123:M123)+SUM('Раздел 2'!Q123:Q123)),"","Неверно!")</f>
        <v/>
      </c>
      <c r="B388" s="320" t="s">
        <v>1559</v>
      </c>
      <c r="C388" s="278" t="s">
        <v>2307</v>
      </c>
      <c r="D388" s="278" t="s">
        <v>2291</v>
      </c>
      <c r="E388" s="278" t="str">
        <f>CONCATENATE(SUM('Раздел 2'!L123:L123),"=",SUM('Раздел 2'!M123:M123),"+",SUM('Раздел 2'!Q123:Q123))</f>
        <v>0=0+0</v>
      </c>
      <c r="F388" s="278" t="s">
        <v>1978</v>
      </c>
      <c r="G388" s="81"/>
    </row>
    <row r="389" spans="1:7" s="390" customFormat="1" ht="31.5" x14ac:dyDescent="0.2">
      <c r="A389" s="311" t="str">
        <f>IF((SUM('Раздел 2'!L124:L124)=SUM('Раздел 2'!M124:M124)+SUM('Раздел 2'!Q124:Q124)),"","Неверно!")</f>
        <v/>
      </c>
      <c r="B389" s="320" t="s">
        <v>1559</v>
      </c>
      <c r="C389" s="278" t="s">
        <v>2308</v>
      </c>
      <c r="D389" s="278" t="s">
        <v>2291</v>
      </c>
      <c r="E389" s="278" t="str">
        <f>CONCATENATE(SUM('Раздел 2'!L124:L124),"=",SUM('Раздел 2'!M124:M124),"+",SUM('Раздел 2'!Q124:Q124))</f>
        <v>4=3+1</v>
      </c>
      <c r="F389" s="278" t="s">
        <v>1978</v>
      </c>
      <c r="G389" s="81"/>
    </row>
    <row r="390" spans="1:7" s="390" customFormat="1" ht="31.5" x14ac:dyDescent="0.2">
      <c r="A390" s="311" t="str">
        <f>IF((SUM('Раздел 2'!L125:L125)=SUM('Раздел 2'!M125:M125)+SUM('Раздел 2'!Q125:Q125)),"","Неверно!")</f>
        <v/>
      </c>
      <c r="B390" s="320" t="s">
        <v>1559</v>
      </c>
      <c r="C390" s="278" t="s">
        <v>2309</v>
      </c>
      <c r="D390" s="278" t="s">
        <v>2291</v>
      </c>
      <c r="E390" s="278" t="str">
        <f>CONCATENATE(SUM('Раздел 2'!L125:L125),"=",SUM('Раздел 2'!M125:M125),"+",SUM('Раздел 2'!Q125:Q125))</f>
        <v>0=0+0</v>
      </c>
      <c r="F390" s="278" t="s">
        <v>1978</v>
      </c>
      <c r="G390" s="81"/>
    </row>
    <row r="391" spans="1:7" s="390" customFormat="1" ht="31.5" x14ac:dyDescent="0.2">
      <c r="A391" s="311" t="str">
        <f>IF((SUM('Раздел 2'!L126:L126)=SUM('Раздел 2'!M126:M126)+SUM('Раздел 2'!Q126:Q126)),"","Неверно!")</f>
        <v/>
      </c>
      <c r="B391" s="320" t="s">
        <v>1559</v>
      </c>
      <c r="C391" s="278" t="s">
        <v>2310</v>
      </c>
      <c r="D391" s="278" t="s">
        <v>2291</v>
      </c>
      <c r="E391" s="278" t="str">
        <f>CONCATENATE(SUM('Раздел 2'!L126:L126),"=",SUM('Раздел 2'!M126:M126),"+",SUM('Раздел 2'!Q126:Q126))</f>
        <v>0=0+0</v>
      </c>
      <c r="F391" s="278" t="s">
        <v>1978</v>
      </c>
      <c r="G391" s="81"/>
    </row>
    <row r="392" spans="1:7" s="390" customFormat="1" ht="31.5" x14ac:dyDescent="0.2">
      <c r="A392" s="311" t="str">
        <f>IF((SUM('Раздел 2'!L127:L127)=SUM('Раздел 2'!M127:M127)+SUM('Раздел 2'!Q127:Q127)),"","Неверно!")</f>
        <v/>
      </c>
      <c r="B392" s="320" t="s">
        <v>1559</v>
      </c>
      <c r="C392" s="278" t="s">
        <v>2311</v>
      </c>
      <c r="D392" s="278" t="s">
        <v>2291</v>
      </c>
      <c r="E392" s="278" t="str">
        <f>CONCATENATE(SUM('Раздел 2'!L127:L127),"=",SUM('Раздел 2'!M127:M127),"+",SUM('Раздел 2'!Q127:Q127))</f>
        <v>2=2+0</v>
      </c>
      <c r="F392" s="278" t="s">
        <v>1978</v>
      </c>
      <c r="G392" s="81"/>
    </row>
    <row r="393" spans="1:7" s="390" customFormat="1" ht="31.5" x14ac:dyDescent="0.2">
      <c r="A393" s="311" t="str">
        <f>IF((SUM('Раздел 2'!L128:L128)=SUM('Раздел 2'!M128:M128)+SUM('Раздел 2'!Q128:Q128)),"","Неверно!")</f>
        <v/>
      </c>
      <c r="B393" s="320" t="s">
        <v>1559</v>
      </c>
      <c r="C393" s="278" t="s">
        <v>2312</v>
      </c>
      <c r="D393" s="278" t="s">
        <v>2291</v>
      </c>
      <c r="E393" s="278" t="str">
        <f>CONCATENATE(SUM('Раздел 2'!L128:L128),"=",SUM('Раздел 2'!M128:M128),"+",SUM('Раздел 2'!Q128:Q128))</f>
        <v>0=0+0</v>
      </c>
      <c r="F393" s="278" t="s">
        <v>1978</v>
      </c>
      <c r="G393" s="81"/>
    </row>
    <row r="394" spans="1:7" s="390" customFormat="1" ht="31.5" x14ac:dyDescent="0.2">
      <c r="A394" s="311" t="str">
        <f>IF((SUM('Раздел 2'!L129:L129)=SUM('Раздел 2'!M129:M129)+SUM('Раздел 2'!Q129:Q129)),"","Неверно!")</f>
        <v/>
      </c>
      <c r="B394" s="320" t="s">
        <v>1559</v>
      </c>
      <c r="C394" s="278" t="s">
        <v>2313</v>
      </c>
      <c r="D394" s="278" t="s">
        <v>2291</v>
      </c>
      <c r="E394" s="278" t="str">
        <f>CONCATENATE(SUM('Раздел 2'!L129:L129),"=",SUM('Раздел 2'!M129:M129),"+",SUM('Раздел 2'!Q129:Q129))</f>
        <v>0=0+0</v>
      </c>
      <c r="F394" s="278" t="s">
        <v>1978</v>
      </c>
      <c r="G394" s="81"/>
    </row>
    <row r="395" spans="1:7" s="390" customFormat="1" ht="31.5" x14ac:dyDescent="0.2">
      <c r="A395" s="311" t="str">
        <f>IF((SUM('Раздел 2'!L22:L22)=SUM('Раздел 2'!M22:M22)+SUM('Раздел 2'!Q22:Q22)),"","Неверно!")</f>
        <v/>
      </c>
      <c r="B395" s="320" t="s">
        <v>1559</v>
      </c>
      <c r="C395" s="278" t="s">
        <v>2314</v>
      </c>
      <c r="D395" s="278" t="s">
        <v>2291</v>
      </c>
      <c r="E395" s="278" t="str">
        <f>CONCATENATE(SUM('Раздел 2'!L22:L22),"=",SUM('Раздел 2'!M22:M22),"+",SUM('Раздел 2'!Q22:Q22))</f>
        <v>3=3+0</v>
      </c>
      <c r="F395" s="278" t="s">
        <v>1978</v>
      </c>
      <c r="G395" s="81"/>
    </row>
    <row r="396" spans="1:7" s="390" customFormat="1" ht="31.5" x14ac:dyDescent="0.2">
      <c r="A396" s="311" t="str">
        <f>IF((SUM('Раздел 2'!L130:L130)=SUM('Раздел 2'!M130:M130)+SUM('Раздел 2'!Q130:Q130)),"","Неверно!")</f>
        <v/>
      </c>
      <c r="B396" s="320" t="s">
        <v>1559</v>
      </c>
      <c r="C396" s="278" t="s">
        <v>2315</v>
      </c>
      <c r="D396" s="278" t="s">
        <v>2291</v>
      </c>
      <c r="E396" s="278" t="str">
        <f>CONCATENATE(SUM('Раздел 2'!L130:L130),"=",SUM('Раздел 2'!M130:M130),"+",SUM('Раздел 2'!Q130:Q130))</f>
        <v>0=0+0</v>
      </c>
      <c r="F396" s="278" t="s">
        <v>1978</v>
      </c>
      <c r="G396" s="81"/>
    </row>
    <row r="397" spans="1:7" s="390" customFormat="1" ht="31.5" x14ac:dyDescent="0.2">
      <c r="A397" s="311" t="str">
        <f>IF((SUM('Раздел 2'!L131:L131)=SUM('Раздел 2'!M131:M131)+SUM('Раздел 2'!Q131:Q131)),"","Неверно!")</f>
        <v/>
      </c>
      <c r="B397" s="320" t="s">
        <v>1559</v>
      </c>
      <c r="C397" s="278" t="s">
        <v>2316</v>
      </c>
      <c r="D397" s="278" t="s">
        <v>2291</v>
      </c>
      <c r="E397" s="278" t="str">
        <f>CONCATENATE(SUM('Раздел 2'!L131:L131),"=",SUM('Раздел 2'!M131:M131),"+",SUM('Раздел 2'!Q131:Q131))</f>
        <v>0=0+0</v>
      </c>
      <c r="F397" s="278" t="s">
        <v>1978</v>
      </c>
      <c r="G397" s="81"/>
    </row>
    <row r="398" spans="1:7" s="390" customFormat="1" ht="31.5" x14ac:dyDescent="0.2">
      <c r="A398" s="311" t="str">
        <f>IF((SUM('Раздел 2'!L132:L132)=SUM('Раздел 2'!M132:M132)+SUM('Раздел 2'!Q132:Q132)),"","Неверно!")</f>
        <v/>
      </c>
      <c r="B398" s="320" t="s">
        <v>1559</v>
      </c>
      <c r="C398" s="278" t="s">
        <v>2317</v>
      </c>
      <c r="D398" s="278" t="s">
        <v>2291</v>
      </c>
      <c r="E398" s="278" t="str">
        <f>CONCATENATE(SUM('Раздел 2'!L132:L132),"=",SUM('Раздел 2'!M132:M132),"+",SUM('Раздел 2'!Q132:Q132))</f>
        <v>0=0+0</v>
      </c>
      <c r="F398" s="278" t="s">
        <v>1978</v>
      </c>
      <c r="G398" s="81"/>
    </row>
    <row r="399" spans="1:7" s="390" customFormat="1" ht="31.5" x14ac:dyDescent="0.2">
      <c r="A399" s="311" t="str">
        <f>IF((SUM('Раздел 2'!L133:L133)=SUM('Раздел 2'!M133:M133)+SUM('Раздел 2'!Q133:Q133)),"","Неверно!")</f>
        <v/>
      </c>
      <c r="B399" s="320" t="s">
        <v>1559</v>
      </c>
      <c r="C399" s="278" t="s">
        <v>2318</v>
      </c>
      <c r="D399" s="278" t="s">
        <v>2291</v>
      </c>
      <c r="E399" s="278" t="str">
        <f>CONCATENATE(SUM('Раздел 2'!L133:L133),"=",SUM('Раздел 2'!M133:M133),"+",SUM('Раздел 2'!Q133:Q133))</f>
        <v>0=0+0</v>
      </c>
      <c r="F399" s="278" t="s">
        <v>1978</v>
      </c>
      <c r="G399" s="81"/>
    </row>
    <row r="400" spans="1:7" s="390" customFormat="1" ht="31.5" x14ac:dyDescent="0.2">
      <c r="A400" s="311" t="str">
        <f>IF((SUM('Раздел 2'!L134:L134)=SUM('Раздел 2'!M134:M134)+SUM('Раздел 2'!Q134:Q134)),"","Неверно!")</f>
        <v/>
      </c>
      <c r="B400" s="320" t="s">
        <v>1559</v>
      </c>
      <c r="C400" s="278" t="s">
        <v>2319</v>
      </c>
      <c r="D400" s="278" t="s">
        <v>2291</v>
      </c>
      <c r="E400" s="278" t="str">
        <f>CONCATENATE(SUM('Раздел 2'!L134:L134),"=",SUM('Раздел 2'!M134:M134),"+",SUM('Раздел 2'!Q134:Q134))</f>
        <v>0=0+0</v>
      </c>
      <c r="F400" s="278" t="s">
        <v>1978</v>
      </c>
      <c r="G400" s="81"/>
    </row>
    <row r="401" spans="1:7" s="390" customFormat="1" ht="31.5" x14ac:dyDescent="0.2">
      <c r="A401" s="311" t="str">
        <f>IF((SUM('Раздел 2'!L135:L135)=SUM('Раздел 2'!M135:M135)+SUM('Раздел 2'!Q135:Q135)),"","Неверно!")</f>
        <v/>
      </c>
      <c r="B401" s="320" t="s">
        <v>1559</v>
      </c>
      <c r="C401" s="278" t="s">
        <v>2320</v>
      </c>
      <c r="D401" s="278" t="s">
        <v>2291</v>
      </c>
      <c r="E401" s="278" t="str">
        <f>CONCATENATE(SUM('Раздел 2'!L135:L135),"=",SUM('Раздел 2'!M135:M135),"+",SUM('Раздел 2'!Q135:Q135))</f>
        <v>0=0+0</v>
      </c>
      <c r="F401" s="278" t="s">
        <v>1978</v>
      </c>
      <c r="G401" s="81"/>
    </row>
    <row r="402" spans="1:7" s="390" customFormat="1" ht="31.5" x14ac:dyDescent="0.2">
      <c r="A402" s="311" t="str">
        <f>IF((SUM('Раздел 2'!L136:L136)=SUM('Раздел 2'!M136:M136)+SUM('Раздел 2'!Q136:Q136)),"","Неверно!")</f>
        <v/>
      </c>
      <c r="B402" s="320" t="s">
        <v>1559</v>
      </c>
      <c r="C402" s="278" t="s">
        <v>2321</v>
      </c>
      <c r="D402" s="278" t="s">
        <v>2291</v>
      </c>
      <c r="E402" s="278" t="str">
        <f>CONCATENATE(SUM('Раздел 2'!L136:L136),"=",SUM('Раздел 2'!M136:M136),"+",SUM('Раздел 2'!Q136:Q136))</f>
        <v>0=0+0</v>
      </c>
      <c r="F402" s="278" t="s">
        <v>1978</v>
      </c>
      <c r="G402" s="81"/>
    </row>
    <row r="403" spans="1:7" s="390" customFormat="1" ht="31.5" x14ac:dyDescent="0.2">
      <c r="A403" s="311" t="str">
        <f>IF((SUM('Раздел 2'!L137:L137)=SUM('Раздел 2'!M137:M137)+SUM('Раздел 2'!Q137:Q137)),"","Неверно!")</f>
        <v/>
      </c>
      <c r="B403" s="320" t="s">
        <v>1559</v>
      </c>
      <c r="C403" s="278" t="s">
        <v>2322</v>
      </c>
      <c r="D403" s="278" t="s">
        <v>2291</v>
      </c>
      <c r="E403" s="278" t="str">
        <f>CONCATENATE(SUM('Раздел 2'!L137:L137),"=",SUM('Раздел 2'!M137:M137),"+",SUM('Раздел 2'!Q137:Q137))</f>
        <v>8=7+1</v>
      </c>
      <c r="F403" s="278" t="s">
        <v>1978</v>
      </c>
      <c r="G403" s="81"/>
    </row>
    <row r="404" spans="1:7" s="390" customFormat="1" ht="31.5" x14ac:dyDescent="0.2">
      <c r="A404" s="311" t="str">
        <f>IF((SUM('Раздел 2'!L138:L138)=SUM('Раздел 2'!M138:M138)+SUM('Раздел 2'!Q138:Q138)),"","Неверно!")</f>
        <v/>
      </c>
      <c r="B404" s="320" t="s">
        <v>1559</v>
      </c>
      <c r="C404" s="278" t="s">
        <v>2323</v>
      </c>
      <c r="D404" s="278" t="s">
        <v>2291</v>
      </c>
      <c r="E404" s="278" t="str">
        <f>CONCATENATE(SUM('Раздел 2'!L138:L138),"=",SUM('Раздел 2'!M138:M138),"+",SUM('Раздел 2'!Q138:Q138))</f>
        <v>14=12+2</v>
      </c>
      <c r="F404" s="278" t="s">
        <v>1978</v>
      </c>
      <c r="G404" s="81"/>
    </row>
    <row r="405" spans="1:7" s="390" customFormat="1" ht="31.5" x14ac:dyDescent="0.2">
      <c r="A405" s="311" t="str">
        <f>IF((SUM('Раздел 2'!L139:L139)=SUM('Раздел 2'!M139:M139)+SUM('Раздел 2'!Q139:Q139)),"","Неверно!")</f>
        <v/>
      </c>
      <c r="B405" s="320" t="s">
        <v>1559</v>
      </c>
      <c r="C405" s="278" t="s">
        <v>2324</v>
      </c>
      <c r="D405" s="278" t="s">
        <v>2291</v>
      </c>
      <c r="E405" s="278" t="str">
        <f>CONCATENATE(SUM('Раздел 2'!L139:L139),"=",SUM('Раздел 2'!M139:M139),"+",SUM('Раздел 2'!Q139:Q139))</f>
        <v>0=0+0</v>
      </c>
      <c r="F405" s="278" t="s">
        <v>1978</v>
      </c>
      <c r="G405" s="81"/>
    </row>
    <row r="406" spans="1:7" s="390" customFormat="1" ht="31.5" x14ac:dyDescent="0.2">
      <c r="A406" s="311" t="str">
        <f>IF((SUM('Раздел 2'!L23:L23)=SUM('Раздел 2'!M23:M23)+SUM('Раздел 2'!Q23:Q23)),"","Неверно!")</f>
        <v/>
      </c>
      <c r="B406" s="320" t="s">
        <v>1559</v>
      </c>
      <c r="C406" s="278" t="s">
        <v>2325</v>
      </c>
      <c r="D406" s="278" t="s">
        <v>2291</v>
      </c>
      <c r="E406" s="278" t="str">
        <f>CONCATENATE(SUM('Раздел 2'!L23:L23),"=",SUM('Раздел 2'!M23:M23),"+",SUM('Раздел 2'!Q23:Q23))</f>
        <v>3=1+2</v>
      </c>
      <c r="F406" s="278" t="s">
        <v>1978</v>
      </c>
      <c r="G406" s="81"/>
    </row>
    <row r="407" spans="1:7" s="390" customFormat="1" ht="31.5" x14ac:dyDescent="0.2">
      <c r="A407" s="311" t="str">
        <f>IF((SUM('Раздел 2'!L140:L140)=SUM('Раздел 2'!M140:M140)+SUM('Раздел 2'!Q140:Q140)),"","Неверно!")</f>
        <v/>
      </c>
      <c r="B407" s="320" t="s">
        <v>1559</v>
      </c>
      <c r="C407" s="278" t="s">
        <v>2326</v>
      </c>
      <c r="D407" s="278" t="s">
        <v>2291</v>
      </c>
      <c r="E407" s="278" t="str">
        <f>CONCATENATE(SUM('Раздел 2'!L140:L140),"=",SUM('Раздел 2'!M140:M140),"+",SUM('Раздел 2'!Q140:Q140))</f>
        <v>0=0+0</v>
      </c>
      <c r="F407" s="278" t="s">
        <v>1978</v>
      </c>
      <c r="G407" s="81"/>
    </row>
    <row r="408" spans="1:7" s="390" customFormat="1" ht="31.5" x14ac:dyDescent="0.2">
      <c r="A408" s="311" t="str">
        <f>IF((SUM('Раздел 2'!L141:L141)=SUM('Раздел 2'!M141:M141)+SUM('Раздел 2'!Q141:Q141)),"","Неверно!")</f>
        <v/>
      </c>
      <c r="B408" s="320" t="s">
        <v>1559</v>
      </c>
      <c r="C408" s="278" t="s">
        <v>2327</v>
      </c>
      <c r="D408" s="278" t="s">
        <v>2291</v>
      </c>
      <c r="E408" s="278" t="str">
        <f>CONCATENATE(SUM('Раздел 2'!L141:L141),"=",SUM('Раздел 2'!M141:M141),"+",SUM('Раздел 2'!Q141:Q141))</f>
        <v>0=0+0</v>
      </c>
      <c r="F408" s="278" t="s">
        <v>1978</v>
      </c>
      <c r="G408" s="81"/>
    </row>
    <row r="409" spans="1:7" s="390" customFormat="1" ht="31.5" x14ac:dyDescent="0.2">
      <c r="A409" s="311" t="str">
        <f>IF((SUM('Раздел 2'!L142:L142)=SUM('Раздел 2'!M142:M142)+SUM('Раздел 2'!Q142:Q142)),"","Неверно!")</f>
        <v/>
      </c>
      <c r="B409" s="320" t="s">
        <v>1559</v>
      </c>
      <c r="C409" s="278" t="s">
        <v>2328</v>
      </c>
      <c r="D409" s="278" t="s">
        <v>2291</v>
      </c>
      <c r="E409" s="278" t="str">
        <f>CONCATENATE(SUM('Раздел 2'!L142:L142),"=",SUM('Раздел 2'!M142:M142),"+",SUM('Раздел 2'!Q142:Q142))</f>
        <v>0=0+0</v>
      </c>
      <c r="F409" s="278" t="s">
        <v>1978</v>
      </c>
      <c r="G409" s="81"/>
    </row>
    <row r="410" spans="1:7" s="390" customFormat="1" ht="31.5" x14ac:dyDescent="0.2">
      <c r="A410" s="311" t="str">
        <f>IF((SUM('Раздел 2'!L143:L143)=SUM('Раздел 2'!M143:M143)+SUM('Раздел 2'!Q143:Q143)),"","Неверно!")</f>
        <v/>
      </c>
      <c r="B410" s="320" t="s">
        <v>1559</v>
      </c>
      <c r="C410" s="278" t="s">
        <v>2329</v>
      </c>
      <c r="D410" s="278" t="s">
        <v>2291</v>
      </c>
      <c r="E410" s="278" t="str">
        <f>CONCATENATE(SUM('Раздел 2'!L143:L143),"=",SUM('Раздел 2'!M143:M143),"+",SUM('Раздел 2'!Q143:Q143))</f>
        <v>0=0+0</v>
      </c>
      <c r="F410" s="278" t="s">
        <v>1978</v>
      </c>
      <c r="G410" s="81"/>
    </row>
    <row r="411" spans="1:7" s="390" customFormat="1" ht="31.5" x14ac:dyDescent="0.2">
      <c r="A411" s="311" t="str">
        <f>IF((SUM('Раздел 2'!L144:L144)=SUM('Раздел 2'!M144:M144)+SUM('Раздел 2'!Q144:Q144)),"","Неверно!")</f>
        <v/>
      </c>
      <c r="B411" s="320" t="s">
        <v>1559</v>
      </c>
      <c r="C411" s="278" t="s">
        <v>2330</v>
      </c>
      <c r="D411" s="278" t="s">
        <v>2291</v>
      </c>
      <c r="E411" s="278" t="str">
        <f>CONCATENATE(SUM('Раздел 2'!L144:L144),"=",SUM('Раздел 2'!M144:M144),"+",SUM('Раздел 2'!Q144:Q144))</f>
        <v>0=0+0</v>
      </c>
      <c r="F411" s="278" t="s">
        <v>1978</v>
      </c>
      <c r="G411" s="81"/>
    </row>
    <row r="412" spans="1:7" s="390" customFormat="1" ht="31.5" x14ac:dyDescent="0.2">
      <c r="A412" s="311" t="str">
        <f>IF((SUM('Раздел 2'!L145:L145)=SUM('Раздел 2'!M145:M145)+SUM('Раздел 2'!Q145:Q145)),"","Неверно!")</f>
        <v/>
      </c>
      <c r="B412" s="320" t="s">
        <v>1559</v>
      </c>
      <c r="C412" s="278" t="s">
        <v>2331</v>
      </c>
      <c r="D412" s="278" t="s">
        <v>2291</v>
      </c>
      <c r="E412" s="278" t="str">
        <f>CONCATENATE(SUM('Раздел 2'!L145:L145),"=",SUM('Раздел 2'!M145:M145),"+",SUM('Раздел 2'!Q145:Q145))</f>
        <v>0=0+0</v>
      </c>
      <c r="F412" s="278" t="s">
        <v>1978</v>
      </c>
      <c r="G412" s="81"/>
    </row>
    <row r="413" spans="1:7" s="390" customFormat="1" ht="31.5" x14ac:dyDescent="0.2">
      <c r="A413" s="311" t="str">
        <f>IF((SUM('Раздел 2'!L146:L146)=SUM('Раздел 2'!M146:M146)+SUM('Раздел 2'!Q146:Q146)),"","Неверно!")</f>
        <v/>
      </c>
      <c r="B413" s="320" t="s">
        <v>1559</v>
      </c>
      <c r="C413" s="278" t="s">
        <v>2332</v>
      </c>
      <c r="D413" s="278" t="s">
        <v>2291</v>
      </c>
      <c r="E413" s="278" t="str">
        <f>CONCATENATE(SUM('Раздел 2'!L146:L146),"=",SUM('Раздел 2'!M146:M146),"+",SUM('Раздел 2'!Q146:Q146))</f>
        <v>0=0+0</v>
      </c>
      <c r="F413" s="278" t="s">
        <v>1978</v>
      </c>
      <c r="G413" s="81"/>
    </row>
    <row r="414" spans="1:7" s="390" customFormat="1" ht="31.5" x14ac:dyDescent="0.2">
      <c r="A414" s="311" t="str">
        <f>IF((SUM('Раздел 2'!L147:L147)=SUM('Раздел 2'!M147:M147)+SUM('Раздел 2'!Q147:Q147)),"","Неверно!")</f>
        <v/>
      </c>
      <c r="B414" s="320" t="s">
        <v>1559</v>
      </c>
      <c r="C414" s="278" t="s">
        <v>2333</v>
      </c>
      <c r="D414" s="278" t="s">
        <v>2291</v>
      </c>
      <c r="E414" s="278" t="str">
        <f>CONCATENATE(SUM('Раздел 2'!L147:L147),"=",SUM('Раздел 2'!M147:M147),"+",SUM('Раздел 2'!Q147:Q147))</f>
        <v>0=0+0</v>
      </c>
      <c r="F414" s="278" t="s">
        <v>1978</v>
      </c>
      <c r="G414" s="81"/>
    </row>
    <row r="415" spans="1:7" s="390" customFormat="1" ht="31.5" x14ac:dyDescent="0.2">
      <c r="A415" s="311" t="str">
        <f>IF((SUM('Раздел 2'!L148:L148)=SUM('Раздел 2'!M148:M148)+SUM('Раздел 2'!Q148:Q148)),"","Неверно!")</f>
        <v/>
      </c>
      <c r="B415" s="320" t="s">
        <v>1559</v>
      </c>
      <c r="C415" s="278" t="s">
        <v>2334</v>
      </c>
      <c r="D415" s="278" t="s">
        <v>2291</v>
      </c>
      <c r="E415" s="278" t="str">
        <f>CONCATENATE(SUM('Раздел 2'!L148:L148),"=",SUM('Раздел 2'!M148:M148),"+",SUM('Раздел 2'!Q148:Q148))</f>
        <v>0=0+0</v>
      </c>
      <c r="F415" s="278" t="s">
        <v>1978</v>
      </c>
      <c r="G415" s="81"/>
    </row>
    <row r="416" spans="1:7" s="390" customFormat="1" ht="31.5" x14ac:dyDescent="0.2">
      <c r="A416" s="311" t="str">
        <f>IF((SUM('Раздел 2'!L149:L149)=SUM('Раздел 2'!M149:M149)+SUM('Раздел 2'!Q149:Q149)),"","Неверно!")</f>
        <v/>
      </c>
      <c r="B416" s="320" t="s">
        <v>1559</v>
      </c>
      <c r="C416" s="278" t="s">
        <v>2335</v>
      </c>
      <c r="D416" s="278" t="s">
        <v>2291</v>
      </c>
      <c r="E416" s="278" t="str">
        <f>CONCATENATE(SUM('Раздел 2'!L149:L149),"=",SUM('Раздел 2'!M149:M149),"+",SUM('Раздел 2'!Q149:Q149))</f>
        <v>0=0+0</v>
      </c>
      <c r="F416" s="278" t="s">
        <v>1978</v>
      </c>
      <c r="G416" s="81"/>
    </row>
    <row r="417" spans="1:7" s="390" customFormat="1" ht="31.5" x14ac:dyDescent="0.2">
      <c r="A417" s="311" t="str">
        <f>IF((SUM('Раздел 2'!L24:L24)=SUM('Раздел 2'!M24:M24)+SUM('Раздел 2'!Q24:Q24)),"","Неверно!")</f>
        <v/>
      </c>
      <c r="B417" s="320" t="s">
        <v>1559</v>
      </c>
      <c r="C417" s="278" t="s">
        <v>2336</v>
      </c>
      <c r="D417" s="278" t="s">
        <v>2291</v>
      </c>
      <c r="E417" s="278" t="str">
        <f>CONCATENATE(SUM('Раздел 2'!L24:L24),"=",SUM('Раздел 2'!M24:M24),"+",SUM('Раздел 2'!Q24:Q24))</f>
        <v>13=13+0</v>
      </c>
      <c r="F417" s="278" t="s">
        <v>1978</v>
      </c>
      <c r="G417" s="81"/>
    </row>
    <row r="418" spans="1:7" s="390" customFormat="1" ht="31.5" x14ac:dyDescent="0.2">
      <c r="A418" s="311" t="str">
        <f>IF((SUM('Раздел 2'!L150:L150)=SUM('Раздел 2'!M150:M150)+SUM('Раздел 2'!Q150:Q150)),"","Неверно!")</f>
        <v/>
      </c>
      <c r="B418" s="320" t="s">
        <v>1559</v>
      </c>
      <c r="C418" s="278" t="s">
        <v>2337</v>
      </c>
      <c r="D418" s="278" t="s">
        <v>2291</v>
      </c>
      <c r="E418" s="278" t="str">
        <f>CONCATENATE(SUM('Раздел 2'!L150:L150),"=",SUM('Раздел 2'!M150:M150),"+",SUM('Раздел 2'!Q150:Q150))</f>
        <v>0=0+0</v>
      </c>
      <c r="F418" s="278" t="s">
        <v>1978</v>
      </c>
      <c r="G418" s="81"/>
    </row>
    <row r="419" spans="1:7" s="390" customFormat="1" ht="31.5" x14ac:dyDescent="0.2">
      <c r="A419" s="311" t="str">
        <f>IF((SUM('Раздел 2'!L151:L151)=SUM('Раздел 2'!M151:M151)+SUM('Раздел 2'!Q151:Q151)),"","Неверно!")</f>
        <v/>
      </c>
      <c r="B419" s="320" t="s">
        <v>1559</v>
      </c>
      <c r="C419" s="278" t="s">
        <v>2338</v>
      </c>
      <c r="D419" s="278" t="s">
        <v>2291</v>
      </c>
      <c r="E419" s="278" t="str">
        <f>CONCATENATE(SUM('Раздел 2'!L151:L151),"=",SUM('Раздел 2'!M151:M151),"+",SUM('Раздел 2'!Q151:Q151))</f>
        <v>0=0+0</v>
      </c>
      <c r="F419" s="278" t="s">
        <v>1978</v>
      </c>
      <c r="G419" s="81"/>
    </row>
    <row r="420" spans="1:7" s="390" customFormat="1" ht="31.5" x14ac:dyDescent="0.2">
      <c r="A420" s="311" t="str">
        <f>IF((SUM('Раздел 2'!L152:L152)=SUM('Раздел 2'!M152:M152)+SUM('Раздел 2'!Q152:Q152)),"","Неверно!")</f>
        <v/>
      </c>
      <c r="B420" s="320" t="s">
        <v>1559</v>
      </c>
      <c r="C420" s="278" t="s">
        <v>2339</v>
      </c>
      <c r="D420" s="278" t="s">
        <v>2291</v>
      </c>
      <c r="E420" s="278" t="str">
        <f>CONCATENATE(SUM('Раздел 2'!L152:L152),"=",SUM('Раздел 2'!M152:M152),"+",SUM('Раздел 2'!Q152:Q152))</f>
        <v>0=0+0</v>
      </c>
      <c r="F420" s="278" t="s">
        <v>1978</v>
      </c>
      <c r="G420" s="81"/>
    </row>
    <row r="421" spans="1:7" s="390" customFormat="1" ht="31.5" x14ac:dyDescent="0.2">
      <c r="A421" s="311" t="str">
        <f>IF((SUM('Раздел 2'!L153:L153)=SUM('Раздел 2'!M153:M153)+SUM('Раздел 2'!Q153:Q153)),"","Неверно!")</f>
        <v/>
      </c>
      <c r="B421" s="320" t="s">
        <v>1559</v>
      </c>
      <c r="C421" s="278" t="s">
        <v>2340</v>
      </c>
      <c r="D421" s="278" t="s">
        <v>2291</v>
      </c>
      <c r="E421" s="278" t="str">
        <f>CONCATENATE(SUM('Раздел 2'!L153:L153),"=",SUM('Раздел 2'!M153:M153),"+",SUM('Раздел 2'!Q153:Q153))</f>
        <v>0=0+0</v>
      </c>
      <c r="F421" s="278" t="s">
        <v>1978</v>
      </c>
      <c r="G421" s="81"/>
    </row>
    <row r="422" spans="1:7" s="390" customFormat="1" ht="31.5" x14ac:dyDescent="0.2">
      <c r="A422" s="311" t="str">
        <f>IF((SUM('Раздел 2'!L154:L154)=SUM('Раздел 2'!M154:M154)+SUM('Раздел 2'!Q154:Q154)),"","Неверно!")</f>
        <v/>
      </c>
      <c r="B422" s="320" t="s">
        <v>1559</v>
      </c>
      <c r="C422" s="278" t="s">
        <v>2341</v>
      </c>
      <c r="D422" s="278" t="s">
        <v>2291</v>
      </c>
      <c r="E422" s="278" t="str">
        <f>CONCATENATE(SUM('Раздел 2'!L154:L154),"=",SUM('Раздел 2'!M154:M154),"+",SUM('Раздел 2'!Q154:Q154))</f>
        <v>0=0+0</v>
      </c>
      <c r="F422" s="278" t="s">
        <v>1978</v>
      </c>
      <c r="G422" s="81"/>
    </row>
    <row r="423" spans="1:7" s="390" customFormat="1" ht="31.5" x14ac:dyDescent="0.2">
      <c r="A423" s="311" t="str">
        <f>IF((SUM('Раздел 2'!L155:L155)=SUM('Раздел 2'!M155:M155)+SUM('Раздел 2'!Q155:Q155)),"","Неверно!")</f>
        <v/>
      </c>
      <c r="B423" s="320" t="s">
        <v>1559</v>
      </c>
      <c r="C423" s="278" t="s">
        <v>2342</v>
      </c>
      <c r="D423" s="278" t="s">
        <v>2291</v>
      </c>
      <c r="E423" s="278" t="str">
        <f>CONCATENATE(SUM('Раздел 2'!L155:L155),"=",SUM('Раздел 2'!M155:M155),"+",SUM('Раздел 2'!Q155:Q155))</f>
        <v>0=0+0</v>
      </c>
      <c r="F423" s="278" t="s">
        <v>1978</v>
      </c>
      <c r="G423" s="81"/>
    </row>
    <row r="424" spans="1:7" s="390" customFormat="1" ht="31.5" x14ac:dyDescent="0.2">
      <c r="A424" s="311" t="str">
        <f>IF((SUM('Раздел 2'!L156:L156)=SUM('Раздел 2'!M156:M156)+SUM('Раздел 2'!Q156:Q156)),"","Неверно!")</f>
        <v/>
      </c>
      <c r="B424" s="320" t="s">
        <v>1559</v>
      </c>
      <c r="C424" s="278" t="s">
        <v>2343</v>
      </c>
      <c r="D424" s="278" t="s">
        <v>2291</v>
      </c>
      <c r="E424" s="278" t="str">
        <f>CONCATENATE(SUM('Раздел 2'!L156:L156),"=",SUM('Раздел 2'!M156:M156),"+",SUM('Раздел 2'!Q156:Q156))</f>
        <v>0=0+0</v>
      </c>
      <c r="F424" s="278" t="s">
        <v>1978</v>
      </c>
      <c r="G424" s="81"/>
    </row>
    <row r="425" spans="1:7" s="390" customFormat="1" ht="31.5" x14ac:dyDescent="0.2">
      <c r="A425" s="311" t="str">
        <f>IF((SUM('Раздел 2'!L157:L157)=SUM('Раздел 2'!M157:M157)+SUM('Раздел 2'!Q157:Q157)),"","Неверно!")</f>
        <v/>
      </c>
      <c r="B425" s="320" t="s">
        <v>1559</v>
      </c>
      <c r="C425" s="278" t="s">
        <v>2344</v>
      </c>
      <c r="D425" s="278" t="s">
        <v>2291</v>
      </c>
      <c r="E425" s="278" t="str">
        <f>CONCATENATE(SUM('Раздел 2'!L157:L157),"=",SUM('Раздел 2'!M157:M157),"+",SUM('Раздел 2'!Q157:Q157))</f>
        <v>0=0+0</v>
      </c>
      <c r="F425" s="278" t="s">
        <v>1978</v>
      </c>
      <c r="G425" s="81"/>
    </row>
    <row r="426" spans="1:7" s="390" customFormat="1" ht="31.5" x14ac:dyDescent="0.2">
      <c r="A426" s="311" t="str">
        <f>IF((SUM('Раздел 2'!L158:L158)=SUM('Раздел 2'!M158:M158)+SUM('Раздел 2'!Q158:Q158)),"","Неверно!")</f>
        <v/>
      </c>
      <c r="B426" s="320" t="s">
        <v>1559</v>
      </c>
      <c r="C426" s="278" t="s">
        <v>2345</v>
      </c>
      <c r="D426" s="278" t="s">
        <v>2291</v>
      </c>
      <c r="E426" s="278" t="str">
        <f>CONCATENATE(SUM('Раздел 2'!L158:L158),"=",SUM('Раздел 2'!M158:M158),"+",SUM('Раздел 2'!Q158:Q158))</f>
        <v>2=2+0</v>
      </c>
      <c r="F426" s="278" t="s">
        <v>1978</v>
      </c>
      <c r="G426" s="81"/>
    </row>
    <row r="427" spans="1:7" s="390" customFormat="1" ht="31.5" x14ac:dyDescent="0.2">
      <c r="A427" s="311" t="str">
        <f>IF((SUM('Раздел 2'!L159:L159)=SUM('Раздел 2'!M159:M159)+SUM('Раздел 2'!Q159:Q159)),"","Неверно!")</f>
        <v/>
      </c>
      <c r="B427" s="320" t="s">
        <v>1559</v>
      </c>
      <c r="C427" s="278" t="s">
        <v>2346</v>
      </c>
      <c r="D427" s="278" t="s">
        <v>2291</v>
      </c>
      <c r="E427" s="278" t="str">
        <f>CONCATENATE(SUM('Раздел 2'!L159:L159),"=",SUM('Раздел 2'!M159:M159),"+",SUM('Раздел 2'!Q159:Q159))</f>
        <v>0=0+0</v>
      </c>
      <c r="F427" s="278" t="s">
        <v>1978</v>
      </c>
      <c r="G427" s="81"/>
    </row>
    <row r="428" spans="1:7" s="390" customFormat="1" ht="31.5" x14ac:dyDescent="0.2">
      <c r="A428" s="311" t="str">
        <f>IF((SUM('Раздел 2'!L25:L25)=SUM('Раздел 2'!M25:M25)+SUM('Раздел 2'!Q25:Q25)),"","Неверно!")</f>
        <v/>
      </c>
      <c r="B428" s="320" t="s">
        <v>1559</v>
      </c>
      <c r="C428" s="278" t="s">
        <v>2347</v>
      </c>
      <c r="D428" s="278" t="s">
        <v>2291</v>
      </c>
      <c r="E428" s="278" t="str">
        <f>CONCATENATE(SUM('Раздел 2'!L25:L25),"=",SUM('Раздел 2'!M25:M25),"+",SUM('Раздел 2'!Q25:Q25))</f>
        <v>0=0+0</v>
      </c>
      <c r="F428" s="278" t="s">
        <v>1978</v>
      </c>
      <c r="G428" s="81"/>
    </row>
    <row r="429" spans="1:7" s="390" customFormat="1" ht="31.5" x14ac:dyDescent="0.2">
      <c r="A429" s="311" t="str">
        <f>IF((SUM('Раздел 2'!L160:L160)=SUM('Раздел 2'!M160:M160)+SUM('Раздел 2'!Q160:Q160)),"","Неверно!")</f>
        <v/>
      </c>
      <c r="B429" s="320" t="s">
        <v>1559</v>
      </c>
      <c r="C429" s="278" t="s">
        <v>2348</v>
      </c>
      <c r="D429" s="278" t="s">
        <v>2291</v>
      </c>
      <c r="E429" s="278" t="str">
        <f>CONCATENATE(SUM('Раздел 2'!L160:L160),"=",SUM('Раздел 2'!M160:M160),"+",SUM('Раздел 2'!Q160:Q160))</f>
        <v>6=6+0</v>
      </c>
      <c r="F429" s="278" t="s">
        <v>1978</v>
      </c>
      <c r="G429" s="81"/>
    </row>
    <row r="430" spans="1:7" s="390" customFormat="1" ht="31.5" x14ac:dyDescent="0.2">
      <c r="A430" s="311" t="str">
        <f>IF((SUM('Раздел 2'!L161:L161)=SUM('Раздел 2'!M161:M161)+SUM('Раздел 2'!Q161:Q161)),"","Неверно!")</f>
        <v/>
      </c>
      <c r="B430" s="320" t="s">
        <v>1559</v>
      </c>
      <c r="C430" s="278" t="s">
        <v>2349</v>
      </c>
      <c r="D430" s="278" t="s">
        <v>2291</v>
      </c>
      <c r="E430" s="278" t="str">
        <f>CONCATENATE(SUM('Раздел 2'!L161:L161),"=",SUM('Раздел 2'!M161:M161),"+",SUM('Раздел 2'!Q161:Q161))</f>
        <v>1=1+0</v>
      </c>
      <c r="F430" s="278" t="s">
        <v>1978</v>
      </c>
      <c r="G430" s="81"/>
    </row>
    <row r="431" spans="1:7" s="390" customFormat="1" ht="31.5" x14ac:dyDescent="0.2">
      <c r="A431" s="311" t="str">
        <f>IF((SUM('Раздел 2'!L162:L162)=SUM('Раздел 2'!M162:M162)+SUM('Раздел 2'!Q162:Q162)),"","Неверно!")</f>
        <v/>
      </c>
      <c r="B431" s="320" t="s">
        <v>1559</v>
      </c>
      <c r="C431" s="278" t="s">
        <v>2350</v>
      </c>
      <c r="D431" s="278" t="s">
        <v>2291</v>
      </c>
      <c r="E431" s="278" t="str">
        <f>CONCATENATE(SUM('Раздел 2'!L162:L162),"=",SUM('Раздел 2'!M162:M162),"+",SUM('Раздел 2'!Q162:Q162))</f>
        <v>1=1+0</v>
      </c>
      <c r="F431" s="278" t="s">
        <v>1978</v>
      </c>
      <c r="G431" s="81"/>
    </row>
    <row r="432" spans="1:7" s="390" customFormat="1" ht="31.5" x14ac:dyDescent="0.2">
      <c r="A432" s="311" t="str">
        <f>IF((SUM('Раздел 2'!L163:L163)=SUM('Раздел 2'!M163:M163)+SUM('Раздел 2'!Q163:Q163)),"","Неверно!")</f>
        <v/>
      </c>
      <c r="B432" s="320" t="s">
        <v>1559</v>
      </c>
      <c r="C432" s="278" t="s">
        <v>2351</v>
      </c>
      <c r="D432" s="278" t="s">
        <v>2291</v>
      </c>
      <c r="E432" s="278" t="str">
        <f>CONCATENATE(SUM('Раздел 2'!L163:L163),"=",SUM('Раздел 2'!M163:M163),"+",SUM('Раздел 2'!Q163:Q163))</f>
        <v>0=0+0</v>
      </c>
      <c r="F432" s="278" t="s">
        <v>1978</v>
      </c>
      <c r="G432" s="81"/>
    </row>
    <row r="433" spans="1:7" s="390" customFormat="1" ht="31.5" x14ac:dyDescent="0.2">
      <c r="A433" s="311" t="str">
        <f>IF((SUM('Раздел 2'!L164:L164)=SUM('Раздел 2'!M164:M164)+SUM('Раздел 2'!Q164:Q164)),"","Неверно!")</f>
        <v/>
      </c>
      <c r="B433" s="320" t="s">
        <v>1559</v>
      </c>
      <c r="C433" s="278" t="s">
        <v>2352</v>
      </c>
      <c r="D433" s="278" t="s">
        <v>2291</v>
      </c>
      <c r="E433" s="278" t="str">
        <f>CONCATENATE(SUM('Раздел 2'!L164:L164),"=",SUM('Раздел 2'!M164:M164),"+",SUM('Раздел 2'!Q164:Q164))</f>
        <v>0=0+0</v>
      </c>
      <c r="F433" s="278" t="s">
        <v>1978</v>
      </c>
      <c r="G433" s="81"/>
    </row>
    <row r="434" spans="1:7" s="390" customFormat="1" ht="31.5" x14ac:dyDescent="0.2">
      <c r="A434" s="311" t="str">
        <f>IF((SUM('Раздел 2'!L165:L165)=SUM('Раздел 2'!M165:M165)+SUM('Раздел 2'!Q165:Q165)),"","Неверно!")</f>
        <v/>
      </c>
      <c r="B434" s="320" t="s">
        <v>1559</v>
      </c>
      <c r="C434" s="278" t="s">
        <v>2353</v>
      </c>
      <c r="D434" s="278" t="s">
        <v>2291</v>
      </c>
      <c r="E434" s="278" t="str">
        <f>CONCATENATE(SUM('Раздел 2'!L165:L165),"=",SUM('Раздел 2'!M165:M165),"+",SUM('Раздел 2'!Q165:Q165))</f>
        <v>1=1+0</v>
      </c>
      <c r="F434" s="278" t="s">
        <v>1978</v>
      </c>
      <c r="G434" s="81"/>
    </row>
    <row r="435" spans="1:7" s="390" customFormat="1" ht="31.5" x14ac:dyDescent="0.2">
      <c r="A435" s="311" t="str">
        <f>IF((SUM('Раздел 2'!L166:L166)=SUM('Раздел 2'!M166:M166)+SUM('Раздел 2'!Q166:Q166)),"","Неверно!")</f>
        <v/>
      </c>
      <c r="B435" s="320" t="s">
        <v>1559</v>
      </c>
      <c r="C435" s="278" t="s">
        <v>2354</v>
      </c>
      <c r="D435" s="278" t="s">
        <v>2291</v>
      </c>
      <c r="E435" s="278" t="str">
        <f>CONCATENATE(SUM('Раздел 2'!L166:L166),"=",SUM('Раздел 2'!M166:M166),"+",SUM('Раздел 2'!Q166:Q166))</f>
        <v>0=0+0</v>
      </c>
      <c r="F435" s="278" t="s">
        <v>1978</v>
      </c>
      <c r="G435" s="81"/>
    </row>
    <row r="436" spans="1:7" s="390" customFormat="1" ht="31.5" x14ac:dyDescent="0.2">
      <c r="A436" s="311" t="str">
        <f>IF((SUM('Раздел 2'!L167:L167)=SUM('Раздел 2'!M167:M167)+SUM('Раздел 2'!Q167:Q167)),"","Неверно!")</f>
        <v/>
      </c>
      <c r="B436" s="320" t="s">
        <v>1559</v>
      </c>
      <c r="C436" s="278" t="s">
        <v>2355</v>
      </c>
      <c r="D436" s="278" t="s">
        <v>2291</v>
      </c>
      <c r="E436" s="278" t="str">
        <f>CONCATENATE(SUM('Раздел 2'!L167:L167),"=",SUM('Раздел 2'!M167:M167),"+",SUM('Раздел 2'!Q167:Q167))</f>
        <v>0=0+0</v>
      </c>
      <c r="F436" s="278" t="s">
        <v>1978</v>
      </c>
      <c r="G436" s="81"/>
    </row>
    <row r="437" spans="1:7" s="390" customFormat="1" ht="31.5" x14ac:dyDescent="0.2">
      <c r="A437" s="311" t="str">
        <f>IF((SUM('Раздел 2'!L168:L168)=SUM('Раздел 2'!M168:M168)+SUM('Раздел 2'!Q168:Q168)),"","Неверно!")</f>
        <v/>
      </c>
      <c r="B437" s="320" t="s">
        <v>1559</v>
      </c>
      <c r="C437" s="278" t="s">
        <v>2356</v>
      </c>
      <c r="D437" s="278" t="s">
        <v>2291</v>
      </c>
      <c r="E437" s="278" t="str">
        <f>CONCATENATE(SUM('Раздел 2'!L168:L168),"=",SUM('Раздел 2'!M168:M168),"+",SUM('Раздел 2'!Q168:Q168))</f>
        <v>0=0+0</v>
      </c>
      <c r="F437" s="278" t="s">
        <v>1978</v>
      </c>
      <c r="G437" s="81"/>
    </row>
    <row r="438" spans="1:7" s="390" customFormat="1" ht="31.5" x14ac:dyDescent="0.2">
      <c r="A438" s="311" t="str">
        <f>IF((SUM('Раздел 2'!L169:L169)=SUM('Раздел 2'!M169:M169)+SUM('Раздел 2'!Q169:Q169)),"","Неверно!")</f>
        <v/>
      </c>
      <c r="B438" s="320" t="s">
        <v>1559</v>
      </c>
      <c r="C438" s="278" t="s">
        <v>2357</v>
      </c>
      <c r="D438" s="278" t="s">
        <v>2291</v>
      </c>
      <c r="E438" s="278" t="str">
        <f>CONCATENATE(SUM('Раздел 2'!L169:L169),"=",SUM('Раздел 2'!M169:M169),"+",SUM('Раздел 2'!Q169:Q169))</f>
        <v>0=0+0</v>
      </c>
      <c r="F438" s="278" t="s">
        <v>1978</v>
      </c>
      <c r="G438" s="81"/>
    </row>
    <row r="439" spans="1:7" s="390" customFormat="1" ht="31.5" x14ac:dyDescent="0.2">
      <c r="A439" s="311" t="str">
        <f>IF((SUM('Раздел 2'!L26:L26)=SUM('Раздел 2'!M26:M26)+SUM('Раздел 2'!Q26:Q26)),"","Неверно!")</f>
        <v/>
      </c>
      <c r="B439" s="320" t="s">
        <v>1559</v>
      </c>
      <c r="C439" s="278" t="s">
        <v>2358</v>
      </c>
      <c r="D439" s="278" t="s">
        <v>2291</v>
      </c>
      <c r="E439" s="278" t="str">
        <f>CONCATENATE(SUM('Раздел 2'!L26:L26),"=",SUM('Раздел 2'!M26:M26),"+",SUM('Раздел 2'!Q26:Q26))</f>
        <v>0=0+0</v>
      </c>
      <c r="F439" s="278" t="s">
        <v>1978</v>
      </c>
      <c r="G439" s="81"/>
    </row>
    <row r="440" spans="1:7" s="390" customFormat="1" ht="31.5" x14ac:dyDescent="0.2">
      <c r="A440" s="311" t="str">
        <f>IF((SUM('Раздел 2'!L170:L170)=SUM('Раздел 2'!M170:M170)+SUM('Раздел 2'!Q170:Q170)),"","Неверно!")</f>
        <v/>
      </c>
      <c r="B440" s="320" t="s">
        <v>1559</v>
      </c>
      <c r="C440" s="278" t="s">
        <v>2359</v>
      </c>
      <c r="D440" s="278" t="s">
        <v>2291</v>
      </c>
      <c r="E440" s="278" t="str">
        <f>CONCATENATE(SUM('Раздел 2'!L170:L170),"=",SUM('Раздел 2'!M170:M170),"+",SUM('Раздел 2'!Q170:Q170))</f>
        <v>0=0+0</v>
      </c>
      <c r="F440" s="278" t="s">
        <v>1978</v>
      </c>
      <c r="G440" s="81"/>
    </row>
    <row r="441" spans="1:7" s="390" customFormat="1" ht="31.5" x14ac:dyDescent="0.2">
      <c r="A441" s="311" t="str">
        <f>IF((SUM('Раздел 2'!L171:L171)=SUM('Раздел 2'!M171:M171)+SUM('Раздел 2'!Q171:Q171)),"","Неверно!")</f>
        <v/>
      </c>
      <c r="B441" s="320" t="s">
        <v>1559</v>
      </c>
      <c r="C441" s="278" t="s">
        <v>2360</v>
      </c>
      <c r="D441" s="278" t="s">
        <v>2291</v>
      </c>
      <c r="E441" s="278" t="str">
        <f>CONCATENATE(SUM('Раздел 2'!L171:L171),"=",SUM('Раздел 2'!M171:M171),"+",SUM('Раздел 2'!Q171:Q171))</f>
        <v>0=0+0</v>
      </c>
      <c r="F441" s="278" t="s">
        <v>1978</v>
      </c>
      <c r="G441" s="81"/>
    </row>
    <row r="442" spans="1:7" s="390" customFormat="1" ht="31.5" x14ac:dyDescent="0.2">
      <c r="A442" s="311" t="str">
        <f>IF((SUM('Раздел 2'!L172:L172)=SUM('Раздел 2'!M172:M172)+SUM('Раздел 2'!Q172:Q172)),"","Неверно!")</f>
        <v/>
      </c>
      <c r="B442" s="320" t="s">
        <v>1559</v>
      </c>
      <c r="C442" s="278" t="s">
        <v>2361</v>
      </c>
      <c r="D442" s="278" t="s">
        <v>2291</v>
      </c>
      <c r="E442" s="278" t="str">
        <f>CONCATENATE(SUM('Раздел 2'!L172:L172),"=",SUM('Раздел 2'!M172:M172),"+",SUM('Раздел 2'!Q172:Q172))</f>
        <v>0=0+0</v>
      </c>
      <c r="F442" s="278" t="s">
        <v>1978</v>
      </c>
      <c r="G442" s="81"/>
    </row>
    <row r="443" spans="1:7" s="390" customFormat="1" ht="31.5" x14ac:dyDescent="0.2">
      <c r="A443" s="311" t="str">
        <f>IF((SUM('Раздел 2'!L173:L173)=SUM('Раздел 2'!M173:M173)+SUM('Раздел 2'!Q173:Q173)),"","Неверно!")</f>
        <v/>
      </c>
      <c r="B443" s="320" t="s">
        <v>1559</v>
      </c>
      <c r="C443" s="278" t="s">
        <v>2362</v>
      </c>
      <c r="D443" s="278" t="s">
        <v>2291</v>
      </c>
      <c r="E443" s="278" t="str">
        <f>CONCATENATE(SUM('Раздел 2'!L173:L173),"=",SUM('Раздел 2'!M173:M173),"+",SUM('Раздел 2'!Q173:Q173))</f>
        <v>0=0+0</v>
      </c>
      <c r="F443" s="278" t="s">
        <v>1978</v>
      </c>
      <c r="G443" s="81"/>
    </row>
    <row r="444" spans="1:7" s="390" customFormat="1" ht="31.5" x14ac:dyDescent="0.2">
      <c r="A444" s="311" t="str">
        <f>IF((SUM('Раздел 2'!L174:L174)=SUM('Раздел 2'!M174:M174)+SUM('Раздел 2'!Q174:Q174)),"","Неверно!")</f>
        <v/>
      </c>
      <c r="B444" s="320" t="s">
        <v>1559</v>
      </c>
      <c r="C444" s="278" t="s">
        <v>2363</v>
      </c>
      <c r="D444" s="278" t="s">
        <v>2291</v>
      </c>
      <c r="E444" s="278" t="str">
        <f>CONCATENATE(SUM('Раздел 2'!L174:L174),"=",SUM('Раздел 2'!M174:M174),"+",SUM('Раздел 2'!Q174:Q174))</f>
        <v>0=0+0</v>
      </c>
      <c r="F444" s="278" t="s">
        <v>1978</v>
      </c>
      <c r="G444" s="81"/>
    </row>
    <row r="445" spans="1:7" s="390" customFormat="1" ht="31.5" x14ac:dyDescent="0.2">
      <c r="A445" s="311" t="str">
        <f>IF((SUM('Раздел 2'!L175:L175)=SUM('Раздел 2'!M175:M175)+SUM('Раздел 2'!Q175:Q175)),"","Неверно!")</f>
        <v/>
      </c>
      <c r="B445" s="320" t="s">
        <v>1559</v>
      </c>
      <c r="C445" s="278" t="s">
        <v>2364</v>
      </c>
      <c r="D445" s="278" t="s">
        <v>2291</v>
      </c>
      <c r="E445" s="278" t="str">
        <f>CONCATENATE(SUM('Раздел 2'!L175:L175),"=",SUM('Раздел 2'!M175:M175),"+",SUM('Раздел 2'!Q175:Q175))</f>
        <v>0=0+0</v>
      </c>
      <c r="F445" s="278" t="s">
        <v>1978</v>
      </c>
      <c r="G445" s="81"/>
    </row>
    <row r="446" spans="1:7" s="390" customFormat="1" ht="31.5" x14ac:dyDescent="0.2">
      <c r="A446" s="311" t="str">
        <f>IF((SUM('Раздел 2'!L176:L176)=SUM('Раздел 2'!M176:M176)+SUM('Раздел 2'!Q176:Q176)),"","Неверно!")</f>
        <v/>
      </c>
      <c r="B446" s="320" t="s">
        <v>1559</v>
      </c>
      <c r="C446" s="278" t="s">
        <v>2365</v>
      </c>
      <c r="D446" s="278" t="s">
        <v>2291</v>
      </c>
      <c r="E446" s="278" t="str">
        <f>CONCATENATE(SUM('Раздел 2'!L176:L176),"=",SUM('Раздел 2'!M176:M176),"+",SUM('Раздел 2'!Q176:Q176))</f>
        <v>0=0+0</v>
      </c>
      <c r="F446" s="278" t="s">
        <v>1978</v>
      </c>
      <c r="G446" s="81"/>
    </row>
    <row r="447" spans="1:7" s="390" customFormat="1" ht="31.5" x14ac:dyDescent="0.2">
      <c r="A447" s="311" t="str">
        <f>IF((SUM('Раздел 2'!L177:L177)=SUM('Раздел 2'!M177:M177)+SUM('Раздел 2'!Q177:Q177)),"","Неверно!")</f>
        <v/>
      </c>
      <c r="B447" s="320" t="s">
        <v>1559</v>
      </c>
      <c r="C447" s="278" t="s">
        <v>2366</v>
      </c>
      <c r="D447" s="278" t="s">
        <v>2291</v>
      </c>
      <c r="E447" s="278" t="str">
        <f>CONCATENATE(SUM('Раздел 2'!L177:L177),"=",SUM('Раздел 2'!M177:M177),"+",SUM('Раздел 2'!Q177:Q177))</f>
        <v>0=0+0</v>
      </c>
      <c r="F447" s="278" t="s">
        <v>1978</v>
      </c>
      <c r="G447" s="81"/>
    </row>
    <row r="448" spans="1:7" s="390" customFormat="1" ht="31.5" x14ac:dyDescent="0.2">
      <c r="A448" s="311" t="str">
        <f>IF((SUM('Раздел 2'!L178:L178)=SUM('Раздел 2'!M178:M178)+SUM('Раздел 2'!Q178:Q178)),"","Неверно!")</f>
        <v/>
      </c>
      <c r="B448" s="320" t="s">
        <v>1559</v>
      </c>
      <c r="C448" s="278" t="s">
        <v>2367</v>
      </c>
      <c r="D448" s="278" t="s">
        <v>2291</v>
      </c>
      <c r="E448" s="278" t="str">
        <f>CONCATENATE(SUM('Раздел 2'!L178:L178),"=",SUM('Раздел 2'!M178:M178),"+",SUM('Раздел 2'!Q178:Q178))</f>
        <v>4=1+3</v>
      </c>
      <c r="F448" s="278" t="s">
        <v>1978</v>
      </c>
      <c r="G448" s="81"/>
    </row>
    <row r="449" spans="1:7" s="390" customFormat="1" ht="31.5" x14ac:dyDescent="0.2">
      <c r="A449" s="311" t="str">
        <f>IF((SUM('Раздел 2'!L179:L179)=SUM('Раздел 2'!M179:M179)+SUM('Раздел 2'!Q179:Q179)),"","Неверно!")</f>
        <v/>
      </c>
      <c r="B449" s="320" t="s">
        <v>1559</v>
      </c>
      <c r="C449" s="278" t="s">
        <v>2368</v>
      </c>
      <c r="D449" s="278" t="s">
        <v>2291</v>
      </c>
      <c r="E449" s="278" t="str">
        <f>CONCATENATE(SUM('Раздел 2'!L179:L179),"=",SUM('Раздел 2'!M179:M179),"+",SUM('Раздел 2'!Q179:Q179))</f>
        <v>2=2+0</v>
      </c>
      <c r="F449" s="278" t="s">
        <v>1978</v>
      </c>
      <c r="G449" s="81"/>
    </row>
    <row r="450" spans="1:7" s="390" customFormat="1" ht="31.5" x14ac:dyDescent="0.2">
      <c r="A450" s="311" t="str">
        <f>IF((SUM('Раздел 2'!L27:L27)=SUM('Раздел 2'!M27:M27)+SUM('Раздел 2'!Q27:Q27)),"","Неверно!")</f>
        <v/>
      </c>
      <c r="B450" s="320" t="s">
        <v>1559</v>
      </c>
      <c r="C450" s="278" t="s">
        <v>2369</v>
      </c>
      <c r="D450" s="278" t="s">
        <v>2291</v>
      </c>
      <c r="E450" s="278" t="str">
        <f>CONCATENATE(SUM('Раздел 2'!L27:L27),"=",SUM('Раздел 2'!M27:M27),"+",SUM('Раздел 2'!Q27:Q27))</f>
        <v>1=1+0</v>
      </c>
      <c r="F450" s="278" t="s">
        <v>1978</v>
      </c>
      <c r="G450" s="81"/>
    </row>
    <row r="451" spans="1:7" s="390" customFormat="1" ht="31.5" x14ac:dyDescent="0.2">
      <c r="A451" s="311" t="str">
        <f>IF((SUM('Раздел 2'!L180:L180)=SUM('Раздел 2'!M180:M180)+SUM('Раздел 2'!Q180:Q180)),"","Неверно!")</f>
        <v/>
      </c>
      <c r="B451" s="320" t="s">
        <v>1559</v>
      </c>
      <c r="C451" s="278" t="s">
        <v>2370</v>
      </c>
      <c r="D451" s="278" t="s">
        <v>2291</v>
      </c>
      <c r="E451" s="278" t="str">
        <f>CONCATENATE(SUM('Раздел 2'!L180:L180),"=",SUM('Раздел 2'!M180:M180),"+",SUM('Раздел 2'!Q180:Q180))</f>
        <v>6=3+3</v>
      </c>
      <c r="F451" s="278" t="s">
        <v>1978</v>
      </c>
      <c r="G451" s="81"/>
    </row>
    <row r="452" spans="1:7" s="390" customFormat="1" ht="31.5" x14ac:dyDescent="0.2">
      <c r="A452" s="311" t="str">
        <f>IF((SUM('Раздел 2'!L181:L181)=SUM('Раздел 2'!M181:M181)+SUM('Раздел 2'!Q181:Q181)),"","Неверно!")</f>
        <v/>
      </c>
      <c r="B452" s="320" t="s">
        <v>1559</v>
      </c>
      <c r="C452" s="278" t="s">
        <v>2371</v>
      </c>
      <c r="D452" s="278" t="s">
        <v>2291</v>
      </c>
      <c r="E452" s="278" t="str">
        <f>CONCATENATE(SUM('Раздел 2'!L181:L181),"=",SUM('Раздел 2'!M181:M181),"+",SUM('Раздел 2'!Q181:Q181))</f>
        <v>1=1+0</v>
      </c>
      <c r="F452" s="278" t="s">
        <v>1978</v>
      </c>
      <c r="G452" s="81"/>
    </row>
    <row r="453" spans="1:7" s="390" customFormat="1" ht="31.5" x14ac:dyDescent="0.2">
      <c r="A453" s="311" t="str">
        <f>IF((SUM('Раздел 2'!L182:L182)=SUM('Раздел 2'!M182:M182)+SUM('Раздел 2'!Q182:Q182)),"","Неверно!")</f>
        <v/>
      </c>
      <c r="B453" s="320" t="s">
        <v>1559</v>
      </c>
      <c r="C453" s="278" t="s">
        <v>2372</v>
      </c>
      <c r="D453" s="278" t="s">
        <v>2291</v>
      </c>
      <c r="E453" s="278" t="str">
        <f>CONCATENATE(SUM('Раздел 2'!L182:L182),"=",SUM('Раздел 2'!M182:M182),"+",SUM('Раздел 2'!Q182:Q182))</f>
        <v>0=0+0</v>
      </c>
      <c r="F453" s="278" t="s">
        <v>1978</v>
      </c>
      <c r="G453" s="81"/>
    </row>
    <row r="454" spans="1:7" s="390" customFormat="1" ht="31.5" x14ac:dyDescent="0.2">
      <c r="A454" s="311" t="str">
        <f>IF((SUM('Раздел 2'!L183:L183)=SUM('Раздел 2'!M183:M183)+SUM('Раздел 2'!Q183:Q183)),"","Неверно!")</f>
        <v/>
      </c>
      <c r="B454" s="320" t="s">
        <v>1559</v>
      </c>
      <c r="C454" s="278" t="s">
        <v>2373</v>
      </c>
      <c r="D454" s="278" t="s">
        <v>2291</v>
      </c>
      <c r="E454" s="278" t="str">
        <f>CONCATENATE(SUM('Раздел 2'!L183:L183),"=",SUM('Раздел 2'!M183:M183),"+",SUM('Раздел 2'!Q183:Q183))</f>
        <v>0=0+0</v>
      </c>
      <c r="F454" s="278" t="s">
        <v>1978</v>
      </c>
      <c r="G454" s="81"/>
    </row>
    <row r="455" spans="1:7" s="390" customFormat="1" ht="31.5" x14ac:dyDescent="0.2">
      <c r="A455" s="311" t="str">
        <f>IF((SUM('Раздел 2'!L184:L184)=SUM('Раздел 2'!M184:M184)+SUM('Раздел 2'!Q184:Q184)),"","Неверно!")</f>
        <v/>
      </c>
      <c r="B455" s="320" t="s">
        <v>1559</v>
      </c>
      <c r="C455" s="278" t="s">
        <v>2374</v>
      </c>
      <c r="D455" s="278" t="s">
        <v>2291</v>
      </c>
      <c r="E455" s="278" t="str">
        <f>CONCATENATE(SUM('Раздел 2'!L184:L184),"=",SUM('Раздел 2'!M184:M184),"+",SUM('Раздел 2'!Q184:Q184))</f>
        <v>2=1+1</v>
      </c>
      <c r="F455" s="278" t="s">
        <v>1978</v>
      </c>
      <c r="G455" s="81"/>
    </row>
    <row r="456" spans="1:7" s="390" customFormat="1" ht="31.5" x14ac:dyDescent="0.2">
      <c r="A456" s="311" t="str">
        <f>IF((SUM('Раздел 2'!L185:L185)=SUM('Раздел 2'!M185:M185)+SUM('Раздел 2'!Q185:Q185)),"","Неверно!")</f>
        <v/>
      </c>
      <c r="B456" s="320" t="s">
        <v>1559</v>
      </c>
      <c r="C456" s="278" t="s">
        <v>2375</v>
      </c>
      <c r="D456" s="278" t="s">
        <v>2291</v>
      </c>
      <c r="E456" s="278" t="str">
        <f>CONCATENATE(SUM('Раздел 2'!L185:L185),"=",SUM('Раздел 2'!M185:M185),"+",SUM('Раздел 2'!Q185:Q185))</f>
        <v>3=3+0</v>
      </c>
      <c r="F456" s="278" t="s">
        <v>1978</v>
      </c>
      <c r="G456" s="81"/>
    </row>
    <row r="457" spans="1:7" s="390" customFormat="1" ht="31.5" x14ac:dyDescent="0.2">
      <c r="A457" s="311" t="str">
        <f>IF((SUM('Раздел 2'!L186:L186)=SUM('Раздел 2'!M186:M186)+SUM('Раздел 2'!Q186:Q186)),"","Неверно!")</f>
        <v/>
      </c>
      <c r="B457" s="320" t="s">
        <v>1559</v>
      </c>
      <c r="C457" s="278" t="s">
        <v>2376</v>
      </c>
      <c r="D457" s="278" t="s">
        <v>2291</v>
      </c>
      <c r="E457" s="278" t="str">
        <f>CONCATENATE(SUM('Раздел 2'!L186:L186),"=",SUM('Раздел 2'!M186:M186),"+",SUM('Раздел 2'!Q186:Q186))</f>
        <v>1=1+0</v>
      </c>
      <c r="F457" s="278" t="s">
        <v>1978</v>
      </c>
      <c r="G457" s="81"/>
    </row>
    <row r="458" spans="1:7" s="390" customFormat="1" ht="31.5" x14ac:dyDescent="0.2">
      <c r="A458" s="311" t="str">
        <f>IF((SUM('Раздел 2'!L187:L187)=SUM('Раздел 2'!M187:M187)+SUM('Раздел 2'!Q187:Q187)),"","Неверно!")</f>
        <v/>
      </c>
      <c r="B458" s="320" t="s">
        <v>1559</v>
      </c>
      <c r="C458" s="278" t="s">
        <v>2377</v>
      </c>
      <c r="D458" s="278" t="s">
        <v>2291</v>
      </c>
      <c r="E458" s="278" t="str">
        <f>CONCATENATE(SUM('Раздел 2'!L187:L187),"=",SUM('Раздел 2'!M187:M187),"+",SUM('Раздел 2'!Q187:Q187))</f>
        <v>7=6+1</v>
      </c>
      <c r="F458" s="278" t="s">
        <v>1978</v>
      </c>
      <c r="G458" s="81"/>
    </row>
    <row r="459" spans="1:7" s="390" customFormat="1" ht="31.5" x14ac:dyDescent="0.2">
      <c r="A459" s="311" t="str">
        <f>IF((SUM('Раздел 2'!L188:L188)=SUM('Раздел 2'!M188:M188)+SUM('Раздел 2'!Q188:Q188)),"","Неверно!")</f>
        <v/>
      </c>
      <c r="B459" s="320" t="s">
        <v>1559</v>
      </c>
      <c r="C459" s="278" t="s">
        <v>2378</v>
      </c>
      <c r="D459" s="278" t="s">
        <v>2291</v>
      </c>
      <c r="E459" s="278" t="str">
        <f>CONCATENATE(SUM('Раздел 2'!L188:L188),"=",SUM('Раздел 2'!M188:M188),"+",SUM('Раздел 2'!Q188:Q188))</f>
        <v>3=1+2</v>
      </c>
      <c r="F459" s="278" t="s">
        <v>1978</v>
      </c>
      <c r="G459" s="81"/>
    </row>
    <row r="460" spans="1:7" s="390" customFormat="1" ht="31.5" x14ac:dyDescent="0.2">
      <c r="A460" s="311" t="str">
        <f>IF((SUM('Раздел 2'!L189:L189)=SUM('Раздел 2'!M189:M189)+SUM('Раздел 2'!Q189:Q189)),"","Неверно!")</f>
        <v/>
      </c>
      <c r="B460" s="320" t="s">
        <v>1559</v>
      </c>
      <c r="C460" s="278" t="s">
        <v>2379</v>
      </c>
      <c r="D460" s="278" t="s">
        <v>2291</v>
      </c>
      <c r="E460" s="278" t="str">
        <f>CONCATENATE(SUM('Раздел 2'!L189:L189),"=",SUM('Раздел 2'!M189:M189),"+",SUM('Раздел 2'!Q189:Q189))</f>
        <v>0=0+0</v>
      </c>
      <c r="F460" s="278" t="s">
        <v>1978</v>
      </c>
      <c r="G460" s="81"/>
    </row>
    <row r="461" spans="1:7" s="390" customFormat="1" ht="31.5" x14ac:dyDescent="0.2">
      <c r="A461" s="311" t="str">
        <f>IF((SUM('Раздел 2'!L28:L28)=SUM('Раздел 2'!M28:M28)+SUM('Раздел 2'!Q28:Q28)),"","Неверно!")</f>
        <v/>
      </c>
      <c r="B461" s="320" t="s">
        <v>1559</v>
      </c>
      <c r="C461" s="278" t="s">
        <v>2380</v>
      </c>
      <c r="D461" s="278" t="s">
        <v>2291</v>
      </c>
      <c r="E461" s="278" t="str">
        <f>CONCATENATE(SUM('Раздел 2'!L28:L28),"=",SUM('Раздел 2'!M28:M28),"+",SUM('Раздел 2'!Q28:Q28))</f>
        <v>0=0+0</v>
      </c>
      <c r="F461" s="278" t="s">
        <v>1978</v>
      </c>
      <c r="G461" s="81"/>
    </row>
    <row r="462" spans="1:7" s="390" customFormat="1" ht="31.5" x14ac:dyDescent="0.2">
      <c r="A462" s="311" t="str">
        <f>IF((SUM('Раздел 2'!L190:L190)=SUM('Раздел 2'!M190:M190)+SUM('Раздел 2'!Q190:Q190)),"","Неверно!")</f>
        <v/>
      </c>
      <c r="B462" s="320" t="s">
        <v>1559</v>
      </c>
      <c r="C462" s="278" t="s">
        <v>2381</v>
      </c>
      <c r="D462" s="278" t="s">
        <v>2291</v>
      </c>
      <c r="E462" s="278" t="str">
        <f>CONCATENATE(SUM('Раздел 2'!L190:L190),"=",SUM('Раздел 2'!M190:M190),"+",SUM('Раздел 2'!Q190:Q190))</f>
        <v>0=0+0</v>
      </c>
      <c r="F462" s="278" t="s">
        <v>1978</v>
      </c>
      <c r="G462" s="81"/>
    </row>
    <row r="463" spans="1:7" s="390" customFormat="1" ht="31.5" x14ac:dyDescent="0.2">
      <c r="A463" s="311" t="str">
        <f>IF((SUM('Раздел 2'!L191:L191)=SUM('Раздел 2'!M191:M191)+SUM('Раздел 2'!Q191:Q191)),"","Неверно!")</f>
        <v/>
      </c>
      <c r="B463" s="320" t="s">
        <v>1559</v>
      </c>
      <c r="C463" s="278" t="s">
        <v>2382</v>
      </c>
      <c r="D463" s="278" t="s">
        <v>2291</v>
      </c>
      <c r="E463" s="278" t="str">
        <f>CONCATENATE(SUM('Раздел 2'!L191:L191),"=",SUM('Раздел 2'!M191:M191),"+",SUM('Раздел 2'!Q191:Q191))</f>
        <v>0=0+0</v>
      </c>
      <c r="F463" s="278" t="s">
        <v>1978</v>
      </c>
      <c r="G463" s="81"/>
    </row>
    <row r="464" spans="1:7" s="390" customFormat="1" ht="31.5" x14ac:dyDescent="0.2">
      <c r="A464" s="311" t="str">
        <f>IF((SUM('Раздел 2'!L192:L192)=SUM('Раздел 2'!M192:M192)+SUM('Раздел 2'!Q192:Q192)),"","Неверно!")</f>
        <v/>
      </c>
      <c r="B464" s="320" t="s">
        <v>1559</v>
      </c>
      <c r="C464" s="278" t="s">
        <v>2383</v>
      </c>
      <c r="D464" s="278" t="s">
        <v>2291</v>
      </c>
      <c r="E464" s="278" t="str">
        <f>CONCATENATE(SUM('Раздел 2'!L192:L192),"=",SUM('Раздел 2'!M192:M192),"+",SUM('Раздел 2'!Q192:Q192))</f>
        <v>1=1+0</v>
      </c>
      <c r="F464" s="278" t="s">
        <v>1978</v>
      </c>
      <c r="G464" s="81"/>
    </row>
    <row r="465" spans="1:7" s="390" customFormat="1" ht="31.5" x14ac:dyDescent="0.2">
      <c r="A465" s="311" t="str">
        <f>IF((SUM('Раздел 2'!L193:L193)=SUM('Раздел 2'!M193:M193)+SUM('Раздел 2'!Q193:Q193)),"","Неверно!")</f>
        <v/>
      </c>
      <c r="B465" s="320" t="s">
        <v>1559</v>
      </c>
      <c r="C465" s="278" t="s">
        <v>2384</v>
      </c>
      <c r="D465" s="278" t="s">
        <v>2291</v>
      </c>
      <c r="E465" s="278" t="str">
        <f>CONCATENATE(SUM('Раздел 2'!L193:L193),"=",SUM('Раздел 2'!M193:M193),"+",SUM('Раздел 2'!Q193:Q193))</f>
        <v>0=0+0</v>
      </c>
      <c r="F465" s="278" t="s">
        <v>1978</v>
      </c>
      <c r="G465" s="81"/>
    </row>
    <row r="466" spans="1:7" s="390" customFormat="1" ht="31.5" x14ac:dyDescent="0.2">
      <c r="A466" s="311" t="str">
        <f>IF((SUM('Раздел 2'!L194:L194)=SUM('Раздел 2'!M194:M194)+SUM('Раздел 2'!Q194:Q194)),"","Неверно!")</f>
        <v/>
      </c>
      <c r="B466" s="320" t="s">
        <v>1559</v>
      </c>
      <c r="C466" s="278" t="s">
        <v>2385</v>
      </c>
      <c r="D466" s="278" t="s">
        <v>2291</v>
      </c>
      <c r="E466" s="278" t="str">
        <f>CONCATENATE(SUM('Раздел 2'!L194:L194),"=",SUM('Раздел 2'!M194:M194),"+",SUM('Раздел 2'!Q194:Q194))</f>
        <v>0=0+0</v>
      </c>
      <c r="F466" s="278" t="s">
        <v>1978</v>
      </c>
      <c r="G466" s="81"/>
    </row>
    <row r="467" spans="1:7" s="390" customFormat="1" ht="31.5" x14ac:dyDescent="0.2">
      <c r="A467" s="311" t="str">
        <f>IF((SUM('Раздел 2'!L195:L195)=SUM('Раздел 2'!M195:M195)+SUM('Раздел 2'!Q195:Q195)),"","Неверно!")</f>
        <v/>
      </c>
      <c r="B467" s="320" t="s">
        <v>1559</v>
      </c>
      <c r="C467" s="278" t="s">
        <v>2386</v>
      </c>
      <c r="D467" s="278" t="s">
        <v>2291</v>
      </c>
      <c r="E467" s="278" t="str">
        <f>CONCATENATE(SUM('Раздел 2'!L195:L195),"=",SUM('Раздел 2'!M195:M195),"+",SUM('Раздел 2'!Q195:Q195))</f>
        <v>0=0+0</v>
      </c>
      <c r="F467" s="278" t="s">
        <v>1978</v>
      </c>
      <c r="G467" s="81"/>
    </row>
    <row r="468" spans="1:7" s="390" customFormat="1" ht="31.5" x14ac:dyDescent="0.2">
      <c r="A468" s="311" t="str">
        <f>IF((SUM('Раздел 2'!L196:L196)=SUM('Раздел 2'!M196:M196)+SUM('Раздел 2'!Q196:Q196)),"","Неверно!")</f>
        <v/>
      </c>
      <c r="B468" s="320" t="s">
        <v>1559</v>
      </c>
      <c r="C468" s="278" t="s">
        <v>2387</v>
      </c>
      <c r="D468" s="278" t="s">
        <v>2291</v>
      </c>
      <c r="E468" s="278" t="str">
        <f>CONCATENATE(SUM('Раздел 2'!L196:L196),"=",SUM('Раздел 2'!M196:M196),"+",SUM('Раздел 2'!Q196:Q196))</f>
        <v>0=0+0</v>
      </c>
      <c r="F468" s="278" t="s">
        <v>1978</v>
      </c>
      <c r="G468" s="81"/>
    </row>
    <row r="469" spans="1:7" s="390" customFormat="1" ht="31.5" x14ac:dyDescent="0.2">
      <c r="A469" s="311" t="str">
        <f>IF((SUM('Раздел 2'!L197:L197)=SUM('Раздел 2'!M197:M197)+SUM('Раздел 2'!Q197:Q197)),"","Неверно!")</f>
        <v/>
      </c>
      <c r="B469" s="320" t="s">
        <v>1559</v>
      </c>
      <c r="C469" s="278" t="s">
        <v>2388</v>
      </c>
      <c r="D469" s="278" t="s">
        <v>2291</v>
      </c>
      <c r="E469" s="278" t="str">
        <f>CONCATENATE(SUM('Раздел 2'!L197:L197),"=",SUM('Раздел 2'!M197:M197),"+",SUM('Раздел 2'!Q197:Q197))</f>
        <v>1=0+1</v>
      </c>
      <c r="F469" s="278" t="s">
        <v>1978</v>
      </c>
      <c r="G469" s="81"/>
    </row>
    <row r="470" spans="1:7" s="390" customFormat="1" ht="31.5" x14ac:dyDescent="0.2">
      <c r="A470" s="311" t="str">
        <f>IF((SUM('Раздел 2'!L198:L198)=SUM('Раздел 2'!M198:M198)+SUM('Раздел 2'!Q198:Q198)),"","Неверно!")</f>
        <v/>
      </c>
      <c r="B470" s="320" t="s">
        <v>1559</v>
      </c>
      <c r="C470" s="278" t="s">
        <v>2389</v>
      </c>
      <c r="D470" s="278" t="s">
        <v>2291</v>
      </c>
      <c r="E470" s="278" t="str">
        <f>CONCATENATE(SUM('Раздел 2'!L198:L198),"=",SUM('Раздел 2'!M198:M198),"+",SUM('Раздел 2'!Q198:Q198))</f>
        <v>0=0+0</v>
      </c>
      <c r="F470" s="278" t="s">
        <v>1978</v>
      </c>
      <c r="G470" s="81"/>
    </row>
    <row r="471" spans="1:7" s="390" customFormat="1" ht="31.5" x14ac:dyDescent="0.2">
      <c r="A471" s="311" t="str">
        <f>IF((SUM('Раздел 2'!L199:L199)=SUM('Раздел 2'!M199:M199)+SUM('Раздел 2'!Q199:Q199)),"","Неверно!")</f>
        <v/>
      </c>
      <c r="B471" s="320" t="s">
        <v>1559</v>
      </c>
      <c r="C471" s="278" t="s">
        <v>2390</v>
      </c>
      <c r="D471" s="278" t="s">
        <v>2291</v>
      </c>
      <c r="E471" s="278" t="str">
        <f>CONCATENATE(SUM('Раздел 2'!L199:L199),"=",SUM('Раздел 2'!M199:M199),"+",SUM('Раздел 2'!Q199:Q199))</f>
        <v>0=0+0</v>
      </c>
      <c r="F471" s="278" t="s">
        <v>1978</v>
      </c>
      <c r="G471" s="81"/>
    </row>
    <row r="472" spans="1:7" s="390" customFormat="1" ht="31.5" x14ac:dyDescent="0.2">
      <c r="A472" s="311" t="str">
        <f>IF((SUM('Раздел 2'!L29:L29)=SUM('Раздел 2'!M29:M29)+SUM('Раздел 2'!Q29:Q29)),"","Неверно!")</f>
        <v/>
      </c>
      <c r="B472" s="320" t="s">
        <v>1559</v>
      </c>
      <c r="C472" s="278" t="s">
        <v>2391</v>
      </c>
      <c r="D472" s="278" t="s">
        <v>2291</v>
      </c>
      <c r="E472" s="278" t="str">
        <f>CONCATENATE(SUM('Раздел 2'!L29:L29),"=",SUM('Раздел 2'!M29:M29),"+",SUM('Раздел 2'!Q29:Q29))</f>
        <v>0=0+0</v>
      </c>
      <c r="F472" s="278" t="s">
        <v>1978</v>
      </c>
      <c r="G472" s="81"/>
    </row>
    <row r="473" spans="1:7" s="390" customFormat="1" ht="31.5" x14ac:dyDescent="0.2">
      <c r="A473" s="311" t="str">
        <f>IF((SUM('Раздел 2'!L200:L200)=SUM('Раздел 2'!M200:M200)+SUM('Раздел 2'!Q200:Q200)),"","Неверно!")</f>
        <v/>
      </c>
      <c r="B473" s="320" t="s">
        <v>1559</v>
      </c>
      <c r="C473" s="278" t="s">
        <v>2392</v>
      </c>
      <c r="D473" s="278" t="s">
        <v>2291</v>
      </c>
      <c r="E473" s="278" t="str">
        <f>CONCATENATE(SUM('Раздел 2'!L200:L200),"=",SUM('Раздел 2'!M200:M200),"+",SUM('Раздел 2'!Q200:Q200))</f>
        <v>0=0+0</v>
      </c>
      <c r="F473" s="278" t="s">
        <v>1978</v>
      </c>
      <c r="G473" s="81"/>
    </row>
    <row r="474" spans="1:7" s="390" customFormat="1" ht="31.5" x14ac:dyDescent="0.2">
      <c r="A474" s="311" t="str">
        <f>IF((SUM('Раздел 2'!L201:L201)=SUM('Раздел 2'!M201:M201)+SUM('Раздел 2'!Q201:Q201)),"","Неверно!")</f>
        <v/>
      </c>
      <c r="B474" s="320" t="s">
        <v>1559</v>
      </c>
      <c r="C474" s="278" t="s">
        <v>2393</v>
      </c>
      <c r="D474" s="278" t="s">
        <v>2291</v>
      </c>
      <c r="E474" s="278" t="str">
        <f>CONCATENATE(SUM('Раздел 2'!L201:L201),"=",SUM('Раздел 2'!M201:M201),"+",SUM('Раздел 2'!Q201:Q201))</f>
        <v>0=0+0</v>
      </c>
      <c r="F474" s="278" t="s">
        <v>1978</v>
      </c>
      <c r="G474" s="81"/>
    </row>
    <row r="475" spans="1:7" s="390" customFormat="1" ht="31.5" x14ac:dyDescent="0.2">
      <c r="A475" s="311" t="str">
        <f>IF((SUM('Раздел 2'!L202:L202)=SUM('Раздел 2'!M202:M202)+SUM('Раздел 2'!Q202:Q202)),"","Неверно!")</f>
        <v/>
      </c>
      <c r="B475" s="320" t="s">
        <v>1559</v>
      </c>
      <c r="C475" s="278" t="s">
        <v>2394</v>
      </c>
      <c r="D475" s="278" t="s">
        <v>2291</v>
      </c>
      <c r="E475" s="278" t="str">
        <f>CONCATENATE(SUM('Раздел 2'!L202:L202),"=",SUM('Раздел 2'!M202:M202),"+",SUM('Раздел 2'!Q202:Q202))</f>
        <v>0=0+0</v>
      </c>
      <c r="F475" s="278" t="s">
        <v>1978</v>
      </c>
      <c r="G475" s="81"/>
    </row>
    <row r="476" spans="1:7" s="390" customFormat="1" ht="31.5" x14ac:dyDescent="0.2">
      <c r="A476" s="311" t="str">
        <f>IF((SUM('Раздел 2'!L203:L203)=SUM('Раздел 2'!M203:M203)+SUM('Раздел 2'!Q203:Q203)),"","Неверно!")</f>
        <v/>
      </c>
      <c r="B476" s="320" t="s">
        <v>1559</v>
      </c>
      <c r="C476" s="278" t="s">
        <v>2395</v>
      </c>
      <c r="D476" s="278" t="s">
        <v>2291</v>
      </c>
      <c r="E476" s="278" t="str">
        <f>CONCATENATE(SUM('Раздел 2'!L203:L203),"=",SUM('Раздел 2'!M203:M203),"+",SUM('Раздел 2'!Q203:Q203))</f>
        <v>0=0+0</v>
      </c>
      <c r="F476" s="278" t="s">
        <v>1978</v>
      </c>
      <c r="G476" s="81"/>
    </row>
    <row r="477" spans="1:7" s="390" customFormat="1" ht="31.5" x14ac:dyDescent="0.2">
      <c r="A477" s="311" t="str">
        <f>IF((SUM('Раздел 2'!L204:L204)=SUM('Раздел 2'!M204:M204)+SUM('Раздел 2'!Q204:Q204)),"","Неверно!")</f>
        <v/>
      </c>
      <c r="B477" s="320" t="s">
        <v>1559</v>
      </c>
      <c r="C477" s="278" t="s">
        <v>2396</v>
      </c>
      <c r="D477" s="278" t="s">
        <v>2291</v>
      </c>
      <c r="E477" s="278" t="str">
        <f>CONCATENATE(SUM('Раздел 2'!L204:L204),"=",SUM('Раздел 2'!M204:M204),"+",SUM('Раздел 2'!Q204:Q204))</f>
        <v>0=0+0</v>
      </c>
      <c r="F477" s="278" t="s">
        <v>1978</v>
      </c>
      <c r="G477" s="81"/>
    </row>
    <row r="478" spans="1:7" s="390" customFormat="1" ht="31.5" x14ac:dyDescent="0.2">
      <c r="A478" s="311" t="str">
        <f>IF((SUM('Раздел 2'!L205:L205)=SUM('Раздел 2'!M205:M205)+SUM('Раздел 2'!Q205:Q205)),"","Неверно!")</f>
        <v/>
      </c>
      <c r="B478" s="320" t="s">
        <v>1559</v>
      </c>
      <c r="C478" s="278" t="s">
        <v>2397</v>
      </c>
      <c r="D478" s="278" t="s">
        <v>2291</v>
      </c>
      <c r="E478" s="278" t="str">
        <f>CONCATENATE(SUM('Раздел 2'!L205:L205),"=",SUM('Раздел 2'!M205:M205),"+",SUM('Раздел 2'!Q205:Q205))</f>
        <v>0=0+0</v>
      </c>
      <c r="F478" s="278" t="s">
        <v>1978</v>
      </c>
      <c r="G478" s="81"/>
    </row>
    <row r="479" spans="1:7" s="390" customFormat="1" ht="31.5" x14ac:dyDescent="0.2">
      <c r="A479" s="311" t="str">
        <f>IF((SUM('Раздел 2'!L206:L206)=SUM('Раздел 2'!M206:M206)+SUM('Раздел 2'!Q206:Q206)),"","Неверно!")</f>
        <v/>
      </c>
      <c r="B479" s="320" t="s">
        <v>1559</v>
      </c>
      <c r="C479" s="278" t="s">
        <v>2398</v>
      </c>
      <c r="D479" s="278" t="s">
        <v>2291</v>
      </c>
      <c r="E479" s="278" t="str">
        <f>CONCATENATE(SUM('Раздел 2'!L206:L206),"=",SUM('Раздел 2'!M206:M206),"+",SUM('Раздел 2'!Q206:Q206))</f>
        <v>0=0+0</v>
      </c>
      <c r="F479" s="278" t="s">
        <v>1978</v>
      </c>
      <c r="G479" s="81"/>
    </row>
    <row r="480" spans="1:7" s="390" customFormat="1" ht="31.5" x14ac:dyDescent="0.2">
      <c r="A480" s="311" t="str">
        <f>IF((SUM('Раздел 2'!L207:L207)=SUM('Раздел 2'!M207:M207)+SUM('Раздел 2'!Q207:Q207)),"","Неверно!")</f>
        <v/>
      </c>
      <c r="B480" s="320" t="s">
        <v>1559</v>
      </c>
      <c r="C480" s="278" t="s">
        <v>2399</v>
      </c>
      <c r="D480" s="278" t="s">
        <v>2291</v>
      </c>
      <c r="E480" s="278" t="str">
        <f>CONCATENATE(SUM('Раздел 2'!L207:L207),"=",SUM('Раздел 2'!M207:M207),"+",SUM('Раздел 2'!Q207:Q207))</f>
        <v>0=0+0</v>
      </c>
      <c r="F480" s="278" t="s">
        <v>1978</v>
      </c>
      <c r="G480" s="81"/>
    </row>
    <row r="481" spans="1:7" s="390" customFormat="1" ht="31.5" x14ac:dyDescent="0.2">
      <c r="A481" s="311" t="str">
        <f>IF((SUM('Раздел 2'!L208:L208)=SUM('Раздел 2'!M208:M208)+SUM('Раздел 2'!Q208:Q208)),"","Неверно!")</f>
        <v/>
      </c>
      <c r="B481" s="320" t="s">
        <v>1559</v>
      </c>
      <c r="C481" s="278" t="s">
        <v>2400</v>
      </c>
      <c r="D481" s="278" t="s">
        <v>2291</v>
      </c>
      <c r="E481" s="278" t="str">
        <f>CONCATENATE(SUM('Раздел 2'!L208:L208),"=",SUM('Раздел 2'!M208:M208),"+",SUM('Раздел 2'!Q208:Q208))</f>
        <v>0=0+0</v>
      </c>
      <c r="F481" s="278" t="s">
        <v>1978</v>
      </c>
      <c r="G481" s="81"/>
    </row>
    <row r="482" spans="1:7" s="390" customFormat="1" ht="31.5" x14ac:dyDescent="0.2">
      <c r="A482" s="311" t="str">
        <f>IF((SUM('Раздел 2'!L209:L209)=SUM('Раздел 2'!M209:M209)+SUM('Раздел 2'!Q209:Q209)),"","Неверно!")</f>
        <v/>
      </c>
      <c r="B482" s="320" t="s">
        <v>1559</v>
      </c>
      <c r="C482" s="278" t="s">
        <v>2401</v>
      </c>
      <c r="D482" s="278" t="s">
        <v>2291</v>
      </c>
      <c r="E482" s="278" t="str">
        <f>CONCATENATE(SUM('Раздел 2'!L209:L209),"=",SUM('Раздел 2'!M209:M209),"+",SUM('Раздел 2'!Q209:Q209))</f>
        <v>0=0+0</v>
      </c>
      <c r="F482" s="278" t="s">
        <v>1978</v>
      </c>
      <c r="G482" s="81"/>
    </row>
    <row r="483" spans="1:7" s="390" customFormat="1" ht="31.5" x14ac:dyDescent="0.2">
      <c r="A483" s="311" t="str">
        <f>IF((SUM('Раздел 2'!L12:L12)=SUM('Раздел 2'!M12:M12)+SUM('Раздел 2'!Q12:Q12)),"","Неверно!")</f>
        <v/>
      </c>
      <c r="B483" s="320" t="s">
        <v>1559</v>
      </c>
      <c r="C483" s="278" t="s">
        <v>2402</v>
      </c>
      <c r="D483" s="278" t="s">
        <v>2291</v>
      </c>
      <c r="E483" s="278" t="str">
        <f>CONCATENATE(SUM('Раздел 2'!L12:L12),"=",SUM('Раздел 2'!M12:M12),"+",SUM('Раздел 2'!Q12:Q12))</f>
        <v>1=1+0</v>
      </c>
      <c r="F483" s="278" t="s">
        <v>1978</v>
      </c>
      <c r="G483" s="81"/>
    </row>
    <row r="484" spans="1:7" s="390" customFormat="1" ht="31.5" x14ac:dyDescent="0.2">
      <c r="A484" s="311" t="str">
        <f>IF((SUM('Раздел 2'!L30:L30)=SUM('Раздел 2'!M30:M30)+SUM('Раздел 2'!Q30:Q30)),"","Неверно!")</f>
        <v/>
      </c>
      <c r="B484" s="320" t="s">
        <v>1559</v>
      </c>
      <c r="C484" s="278" t="s">
        <v>2403</v>
      </c>
      <c r="D484" s="278" t="s">
        <v>2291</v>
      </c>
      <c r="E484" s="278" t="str">
        <f>CONCATENATE(SUM('Раздел 2'!L30:L30),"=",SUM('Раздел 2'!M30:M30),"+",SUM('Раздел 2'!Q30:Q30))</f>
        <v>0=0+0</v>
      </c>
      <c r="F484" s="278" t="s">
        <v>1978</v>
      </c>
      <c r="G484" s="81"/>
    </row>
    <row r="485" spans="1:7" s="390" customFormat="1" ht="31.5" x14ac:dyDescent="0.2">
      <c r="A485" s="311" t="str">
        <f>IF((SUM('Раздел 2'!L210:L210)=SUM('Раздел 2'!M210:M210)+SUM('Раздел 2'!Q210:Q210)),"","Неверно!")</f>
        <v/>
      </c>
      <c r="B485" s="320" t="s">
        <v>1559</v>
      </c>
      <c r="C485" s="278" t="s">
        <v>2404</v>
      </c>
      <c r="D485" s="278" t="s">
        <v>2291</v>
      </c>
      <c r="E485" s="278" t="str">
        <f>CONCATENATE(SUM('Раздел 2'!L210:L210),"=",SUM('Раздел 2'!M210:M210),"+",SUM('Раздел 2'!Q210:Q210))</f>
        <v>0=0+0</v>
      </c>
      <c r="F485" s="278" t="s">
        <v>1978</v>
      </c>
      <c r="G485" s="81"/>
    </row>
    <row r="486" spans="1:7" s="390" customFormat="1" ht="31.5" x14ac:dyDescent="0.2">
      <c r="A486" s="311" t="str">
        <f>IF((SUM('Раздел 2'!L211:L211)=SUM('Раздел 2'!M211:M211)+SUM('Раздел 2'!Q211:Q211)),"","Неверно!")</f>
        <v/>
      </c>
      <c r="B486" s="320" t="s">
        <v>1559</v>
      </c>
      <c r="C486" s="278" t="s">
        <v>2405</v>
      </c>
      <c r="D486" s="278" t="s">
        <v>2291</v>
      </c>
      <c r="E486" s="278" t="str">
        <f>CONCATENATE(SUM('Раздел 2'!L211:L211),"=",SUM('Раздел 2'!M211:M211),"+",SUM('Раздел 2'!Q211:Q211))</f>
        <v>0=0+0</v>
      </c>
      <c r="F486" s="278" t="s">
        <v>1978</v>
      </c>
      <c r="G486" s="81"/>
    </row>
    <row r="487" spans="1:7" s="390" customFormat="1" ht="31.5" x14ac:dyDescent="0.2">
      <c r="A487" s="311" t="str">
        <f>IF((SUM('Раздел 2'!L212:L212)=SUM('Раздел 2'!M212:M212)+SUM('Раздел 2'!Q212:Q212)),"","Неверно!")</f>
        <v/>
      </c>
      <c r="B487" s="320" t="s">
        <v>1559</v>
      </c>
      <c r="C487" s="278" t="s">
        <v>2406</v>
      </c>
      <c r="D487" s="278" t="s">
        <v>2291</v>
      </c>
      <c r="E487" s="278" t="str">
        <f>CONCATENATE(SUM('Раздел 2'!L212:L212),"=",SUM('Раздел 2'!M212:M212),"+",SUM('Раздел 2'!Q212:Q212))</f>
        <v>5=5+0</v>
      </c>
      <c r="F487" s="278" t="s">
        <v>1978</v>
      </c>
      <c r="G487" s="81"/>
    </row>
    <row r="488" spans="1:7" s="390" customFormat="1" ht="31.5" x14ac:dyDescent="0.2">
      <c r="A488" s="311" t="str">
        <f>IF((SUM('Раздел 2'!L213:L213)=SUM('Раздел 2'!M213:M213)+SUM('Раздел 2'!Q213:Q213)),"","Неверно!")</f>
        <v/>
      </c>
      <c r="B488" s="320" t="s">
        <v>1559</v>
      </c>
      <c r="C488" s="278" t="s">
        <v>2407</v>
      </c>
      <c r="D488" s="278" t="s">
        <v>2291</v>
      </c>
      <c r="E488" s="278" t="str">
        <f>CONCATENATE(SUM('Раздел 2'!L213:L213),"=",SUM('Раздел 2'!M213:M213),"+",SUM('Раздел 2'!Q213:Q213))</f>
        <v>115=106+9</v>
      </c>
      <c r="F488" s="278" t="s">
        <v>1978</v>
      </c>
      <c r="G488" s="81"/>
    </row>
    <row r="489" spans="1:7" s="390" customFormat="1" ht="31.5" x14ac:dyDescent="0.2">
      <c r="A489" s="311" t="str">
        <f>IF((SUM('Раздел 2'!L214:L214)=SUM('Раздел 2'!M214:M214)+SUM('Раздел 2'!Q214:Q214)),"","Неверно!")</f>
        <v/>
      </c>
      <c r="B489" s="320" t="s">
        <v>1559</v>
      </c>
      <c r="C489" s="278" t="s">
        <v>2408</v>
      </c>
      <c r="D489" s="278" t="s">
        <v>2291</v>
      </c>
      <c r="E489" s="278" t="str">
        <f>CONCATENATE(SUM('Раздел 2'!L214:L214),"=",SUM('Раздел 2'!M214:M214),"+",SUM('Раздел 2'!Q214:Q214))</f>
        <v>2=2+0</v>
      </c>
      <c r="F489" s="278" t="s">
        <v>1978</v>
      </c>
      <c r="G489" s="81"/>
    </row>
    <row r="490" spans="1:7" s="390" customFormat="1" ht="31.5" x14ac:dyDescent="0.2">
      <c r="A490" s="311" t="str">
        <f>IF((SUM('Раздел 2'!L215:L215)=SUM('Раздел 2'!M215:M215)+SUM('Раздел 2'!Q215:Q215)),"","Неверно!")</f>
        <v/>
      </c>
      <c r="B490" s="320" t="s">
        <v>1559</v>
      </c>
      <c r="C490" s="278" t="s">
        <v>2409</v>
      </c>
      <c r="D490" s="278" t="s">
        <v>2291</v>
      </c>
      <c r="E490" s="278" t="str">
        <f>CONCATENATE(SUM('Раздел 2'!L215:L215),"=",SUM('Раздел 2'!M215:M215),"+",SUM('Раздел 2'!Q215:Q215))</f>
        <v>0=0+0</v>
      </c>
      <c r="F490" s="278" t="s">
        <v>1978</v>
      </c>
      <c r="G490" s="81"/>
    </row>
    <row r="491" spans="1:7" s="390" customFormat="1" ht="31.5" x14ac:dyDescent="0.2">
      <c r="A491" s="311" t="str">
        <f>IF((SUM('Раздел 2'!L216:L216)=SUM('Раздел 2'!M216:M216)+SUM('Раздел 2'!Q216:Q216)),"","Неверно!")</f>
        <v/>
      </c>
      <c r="B491" s="320" t="s">
        <v>1559</v>
      </c>
      <c r="C491" s="278" t="s">
        <v>2410</v>
      </c>
      <c r="D491" s="278" t="s">
        <v>2291</v>
      </c>
      <c r="E491" s="278" t="str">
        <f>CONCATENATE(SUM('Раздел 2'!L216:L216),"=",SUM('Раздел 2'!M216:M216),"+",SUM('Раздел 2'!Q216:Q216))</f>
        <v>0=0+0</v>
      </c>
      <c r="F491" s="278" t="s">
        <v>1978</v>
      </c>
      <c r="G491" s="81"/>
    </row>
    <row r="492" spans="1:7" s="390" customFormat="1" ht="31.5" x14ac:dyDescent="0.2">
      <c r="A492" s="311" t="str">
        <f>IF((SUM('Раздел 2'!L217:L217)=SUM('Раздел 2'!M217:M217)+SUM('Раздел 2'!Q217:Q217)),"","Неверно!")</f>
        <v/>
      </c>
      <c r="B492" s="320" t="s">
        <v>1559</v>
      </c>
      <c r="C492" s="278" t="s">
        <v>2411</v>
      </c>
      <c r="D492" s="278" t="s">
        <v>2291</v>
      </c>
      <c r="E492" s="278" t="str">
        <f>CONCATENATE(SUM('Раздел 2'!L217:L217),"=",SUM('Раздел 2'!M217:M217),"+",SUM('Раздел 2'!Q217:Q217))</f>
        <v>0=0+0</v>
      </c>
      <c r="F492" s="278" t="s">
        <v>1978</v>
      </c>
      <c r="G492" s="81"/>
    </row>
    <row r="493" spans="1:7" s="390" customFormat="1" ht="31.5" x14ac:dyDescent="0.2">
      <c r="A493" s="311" t="str">
        <f>IF((SUM('Раздел 2'!L218:L218)=SUM('Раздел 2'!M218:M218)+SUM('Раздел 2'!Q218:Q218)),"","Неверно!")</f>
        <v/>
      </c>
      <c r="B493" s="320" t="s">
        <v>1559</v>
      </c>
      <c r="C493" s="278" t="s">
        <v>2412</v>
      </c>
      <c r="D493" s="278" t="s">
        <v>2291</v>
      </c>
      <c r="E493" s="278" t="str">
        <f>CONCATENATE(SUM('Раздел 2'!L218:L218),"=",SUM('Раздел 2'!M218:M218),"+",SUM('Раздел 2'!Q218:Q218))</f>
        <v>0=0+0</v>
      </c>
      <c r="F493" s="278" t="s">
        <v>1978</v>
      </c>
      <c r="G493" s="81"/>
    </row>
    <row r="494" spans="1:7" s="390" customFormat="1" ht="31.5" x14ac:dyDescent="0.2">
      <c r="A494" s="311" t="str">
        <f>IF((SUM('Раздел 2'!L219:L219)=SUM('Раздел 2'!M219:M219)+SUM('Раздел 2'!Q219:Q219)),"","Неверно!")</f>
        <v/>
      </c>
      <c r="B494" s="320" t="s">
        <v>1559</v>
      </c>
      <c r="C494" s="278" t="s">
        <v>2413</v>
      </c>
      <c r="D494" s="278" t="s">
        <v>2291</v>
      </c>
      <c r="E494" s="278" t="str">
        <f>CONCATENATE(SUM('Раздел 2'!L219:L219),"=",SUM('Раздел 2'!M219:M219),"+",SUM('Раздел 2'!Q219:Q219))</f>
        <v>29=28+1</v>
      </c>
      <c r="F494" s="278" t="s">
        <v>1978</v>
      </c>
      <c r="G494" s="81"/>
    </row>
    <row r="495" spans="1:7" s="390" customFormat="1" ht="31.5" x14ac:dyDescent="0.2">
      <c r="A495" s="311" t="str">
        <f>IF((SUM('Раздел 2'!L31:L31)=SUM('Раздел 2'!M31:M31)+SUM('Раздел 2'!Q31:Q31)),"","Неверно!")</f>
        <v/>
      </c>
      <c r="B495" s="320" t="s">
        <v>1559</v>
      </c>
      <c r="C495" s="278" t="s">
        <v>2414</v>
      </c>
      <c r="D495" s="278" t="s">
        <v>2291</v>
      </c>
      <c r="E495" s="278" t="str">
        <f>CONCATENATE(SUM('Раздел 2'!L31:L31),"=",SUM('Раздел 2'!M31:M31),"+",SUM('Раздел 2'!Q31:Q31))</f>
        <v>4=4+0</v>
      </c>
      <c r="F495" s="278" t="s">
        <v>1978</v>
      </c>
      <c r="G495" s="81"/>
    </row>
    <row r="496" spans="1:7" s="390" customFormat="1" ht="31.5" x14ac:dyDescent="0.2">
      <c r="A496" s="311" t="str">
        <f>IF((SUM('Раздел 2'!L220:L220)=SUM('Раздел 2'!M220:M220)+SUM('Раздел 2'!Q220:Q220)),"","Неверно!")</f>
        <v/>
      </c>
      <c r="B496" s="320" t="s">
        <v>1559</v>
      </c>
      <c r="C496" s="278" t="s">
        <v>2415</v>
      </c>
      <c r="D496" s="278" t="s">
        <v>2291</v>
      </c>
      <c r="E496" s="278" t="str">
        <f>CONCATENATE(SUM('Раздел 2'!L220:L220),"=",SUM('Раздел 2'!M220:M220),"+",SUM('Раздел 2'!Q220:Q220))</f>
        <v>255=222+33</v>
      </c>
      <c r="F496" s="278" t="s">
        <v>1978</v>
      </c>
      <c r="G496" s="81"/>
    </row>
    <row r="497" spans="1:7" s="390" customFormat="1" ht="31.5" x14ac:dyDescent="0.2">
      <c r="A497" s="311" t="str">
        <f>IF((SUM('Раздел 2'!L221:L221)=SUM('Раздел 2'!M221:M221)+SUM('Раздел 2'!Q221:Q221)),"","Неверно!")</f>
        <v/>
      </c>
      <c r="B497" s="320" t="s">
        <v>1559</v>
      </c>
      <c r="C497" s="278" t="s">
        <v>2416</v>
      </c>
      <c r="D497" s="278" t="s">
        <v>2291</v>
      </c>
      <c r="E497" s="278" t="str">
        <f>CONCATENATE(SUM('Раздел 2'!L221:L221),"=",SUM('Раздел 2'!M221:M221),"+",SUM('Раздел 2'!Q221:Q221))</f>
        <v>5=5+0</v>
      </c>
      <c r="F497" s="278" t="s">
        <v>1978</v>
      </c>
      <c r="G497" s="81"/>
    </row>
    <row r="498" spans="1:7" s="390" customFormat="1" ht="31.5" x14ac:dyDescent="0.2">
      <c r="A498" s="311" t="str">
        <f>IF((SUM('Раздел 2'!L222:L222)=SUM('Раздел 2'!M222:M222)+SUM('Раздел 2'!Q222:Q222)),"","Неверно!")</f>
        <v/>
      </c>
      <c r="B498" s="320" t="s">
        <v>1559</v>
      </c>
      <c r="C498" s="278" t="s">
        <v>2417</v>
      </c>
      <c r="D498" s="278" t="s">
        <v>2291</v>
      </c>
      <c r="E498" s="278" t="str">
        <f>CONCATENATE(SUM('Раздел 2'!L222:L222),"=",SUM('Раздел 2'!M222:M222),"+",SUM('Раздел 2'!Q222:Q222))</f>
        <v>16=15+1</v>
      </c>
      <c r="F498" s="278" t="s">
        <v>1978</v>
      </c>
      <c r="G498" s="81"/>
    </row>
    <row r="499" spans="1:7" s="390" customFormat="1" ht="31.5" x14ac:dyDescent="0.2">
      <c r="A499" s="311" t="str">
        <f>IF((SUM('Раздел 2'!L223:L223)=SUM('Раздел 2'!M223:M223)+SUM('Раздел 2'!Q223:Q223)),"","Неверно!")</f>
        <v/>
      </c>
      <c r="B499" s="320" t="s">
        <v>1559</v>
      </c>
      <c r="C499" s="278" t="s">
        <v>2418</v>
      </c>
      <c r="D499" s="278" t="s">
        <v>2291</v>
      </c>
      <c r="E499" s="278" t="str">
        <f>CONCATENATE(SUM('Раздел 2'!L223:L223),"=",SUM('Раздел 2'!M223:M223),"+",SUM('Раздел 2'!Q223:Q223))</f>
        <v>0=0+0</v>
      </c>
      <c r="F499" s="278" t="s">
        <v>1978</v>
      </c>
      <c r="G499" s="81"/>
    </row>
    <row r="500" spans="1:7" s="390" customFormat="1" ht="31.5" x14ac:dyDescent="0.2">
      <c r="A500" s="311" t="str">
        <f>IF((SUM('Раздел 2'!L224:L224)=SUM('Раздел 2'!M224:M224)+SUM('Раздел 2'!Q224:Q224)),"","Неверно!")</f>
        <v/>
      </c>
      <c r="B500" s="320" t="s">
        <v>1559</v>
      </c>
      <c r="C500" s="278" t="s">
        <v>2419</v>
      </c>
      <c r="D500" s="278" t="s">
        <v>2291</v>
      </c>
      <c r="E500" s="278" t="str">
        <f>CONCATENATE(SUM('Раздел 2'!L224:L224),"=",SUM('Раздел 2'!M224:M224),"+",SUM('Раздел 2'!Q224:Q224))</f>
        <v>0=0+0</v>
      </c>
      <c r="F500" s="278" t="s">
        <v>1978</v>
      </c>
      <c r="G500" s="81"/>
    </row>
    <row r="501" spans="1:7" s="390" customFormat="1" ht="31.5" x14ac:dyDescent="0.2">
      <c r="A501" s="311" t="str">
        <f>IF((SUM('Раздел 2'!L225:L225)=SUM('Раздел 2'!M225:M225)+SUM('Раздел 2'!Q225:Q225)),"","Неверно!")</f>
        <v/>
      </c>
      <c r="B501" s="320" t="s">
        <v>1559</v>
      </c>
      <c r="C501" s="278" t="s">
        <v>2420</v>
      </c>
      <c r="D501" s="278" t="s">
        <v>2291</v>
      </c>
      <c r="E501" s="278" t="str">
        <f>CONCATENATE(SUM('Раздел 2'!L225:L225),"=",SUM('Раздел 2'!M225:M225),"+",SUM('Раздел 2'!Q225:Q225))</f>
        <v>7=7+0</v>
      </c>
      <c r="F501" s="278" t="s">
        <v>1978</v>
      </c>
      <c r="G501" s="81"/>
    </row>
    <row r="502" spans="1:7" s="390" customFormat="1" ht="31.5" x14ac:dyDescent="0.2">
      <c r="A502" s="311" t="str">
        <f>IF((SUM('Раздел 2'!L226:L226)=SUM('Раздел 2'!M226:M226)+SUM('Раздел 2'!Q226:Q226)),"","Неверно!")</f>
        <v/>
      </c>
      <c r="B502" s="320" t="s">
        <v>1559</v>
      </c>
      <c r="C502" s="278" t="s">
        <v>2421</v>
      </c>
      <c r="D502" s="278" t="s">
        <v>2291</v>
      </c>
      <c r="E502" s="278" t="str">
        <f>CONCATENATE(SUM('Раздел 2'!L226:L226),"=",SUM('Раздел 2'!M226:M226),"+",SUM('Раздел 2'!Q226:Q226))</f>
        <v>9=9+0</v>
      </c>
      <c r="F502" s="278" t="s">
        <v>1978</v>
      </c>
      <c r="G502" s="81"/>
    </row>
    <row r="503" spans="1:7" s="390" customFormat="1" ht="31.5" x14ac:dyDescent="0.2">
      <c r="A503" s="311" t="str">
        <f>IF((SUM('Раздел 2'!L227:L227)=SUM('Раздел 2'!M227:M227)+SUM('Раздел 2'!Q227:Q227)),"","Неверно!")</f>
        <v/>
      </c>
      <c r="B503" s="320" t="s">
        <v>1559</v>
      </c>
      <c r="C503" s="278" t="s">
        <v>2422</v>
      </c>
      <c r="D503" s="278" t="s">
        <v>2291</v>
      </c>
      <c r="E503" s="278" t="str">
        <f>CONCATENATE(SUM('Раздел 2'!L227:L227),"=",SUM('Раздел 2'!M227:M227),"+",SUM('Раздел 2'!Q227:Q227))</f>
        <v>0=0+0</v>
      </c>
      <c r="F503" s="278" t="s">
        <v>1978</v>
      </c>
      <c r="G503" s="81"/>
    </row>
    <row r="504" spans="1:7" s="390" customFormat="1" ht="31.5" x14ac:dyDescent="0.2">
      <c r="A504" s="311" t="str">
        <f>IF((SUM('Раздел 2'!L228:L228)=SUM('Раздел 2'!M228:M228)+SUM('Раздел 2'!Q228:Q228)),"","Неверно!")</f>
        <v/>
      </c>
      <c r="B504" s="320" t="s">
        <v>1559</v>
      </c>
      <c r="C504" s="278" t="s">
        <v>2423</v>
      </c>
      <c r="D504" s="278" t="s">
        <v>2291</v>
      </c>
      <c r="E504" s="278" t="str">
        <f>CONCATENATE(SUM('Раздел 2'!L228:L228),"=",SUM('Раздел 2'!M228:M228),"+",SUM('Раздел 2'!Q228:Q228))</f>
        <v>0=0+0</v>
      </c>
      <c r="F504" s="278" t="s">
        <v>1978</v>
      </c>
      <c r="G504" s="81"/>
    </row>
    <row r="505" spans="1:7" s="390" customFormat="1" ht="31.5" x14ac:dyDescent="0.2">
      <c r="A505" s="311" t="str">
        <f>IF((SUM('Раздел 2'!L229:L229)=SUM('Раздел 2'!M229:M229)+SUM('Раздел 2'!Q229:Q229)),"","Неверно!")</f>
        <v/>
      </c>
      <c r="B505" s="320" t="s">
        <v>1559</v>
      </c>
      <c r="C505" s="278" t="s">
        <v>2424</v>
      </c>
      <c r="D505" s="278" t="s">
        <v>2291</v>
      </c>
      <c r="E505" s="278" t="str">
        <f>CONCATENATE(SUM('Раздел 2'!L229:L229),"=",SUM('Раздел 2'!M229:M229),"+",SUM('Раздел 2'!Q229:Q229))</f>
        <v>3=3+0</v>
      </c>
      <c r="F505" s="278" t="s">
        <v>1978</v>
      </c>
      <c r="G505" s="81"/>
    </row>
    <row r="506" spans="1:7" s="390" customFormat="1" ht="31.5" x14ac:dyDescent="0.2">
      <c r="A506" s="311" t="str">
        <f>IF((SUM('Раздел 2'!L32:L32)=SUM('Раздел 2'!M32:M32)+SUM('Раздел 2'!Q32:Q32)),"","Неверно!")</f>
        <v/>
      </c>
      <c r="B506" s="320" t="s">
        <v>1559</v>
      </c>
      <c r="C506" s="278" t="s">
        <v>2425</v>
      </c>
      <c r="D506" s="278" t="s">
        <v>2291</v>
      </c>
      <c r="E506" s="278" t="str">
        <f>CONCATENATE(SUM('Раздел 2'!L32:L32),"=",SUM('Раздел 2'!M32:M32),"+",SUM('Раздел 2'!Q32:Q32))</f>
        <v>0=0+0</v>
      </c>
      <c r="F506" s="278" t="s">
        <v>1978</v>
      </c>
      <c r="G506" s="81"/>
    </row>
    <row r="507" spans="1:7" s="390" customFormat="1" ht="31.5" x14ac:dyDescent="0.2">
      <c r="A507" s="311" t="str">
        <f>IF((SUM('Раздел 2'!L230:L230)=SUM('Раздел 2'!M230:M230)+SUM('Раздел 2'!Q230:Q230)),"","Неверно!")</f>
        <v/>
      </c>
      <c r="B507" s="320" t="s">
        <v>1559</v>
      </c>
      <c r="C507" s="278" t="s">
        <v>2426</v>
      </c>
      <c r="D507" s="278" t="s">
        <v>2291</v>
      </c>
      <c r="E507" s="278" t="str">
        <f>CONCATENATE(SUM('Раздел 2'!L230:L230),"=",SUM('Раздел 2'!M230:M230),"+",SUM('Раздел 2'!Q230:Q230))</f>
        <v>0=0+0</v>
      </c>
      <c r="F507" s="278" t="s">
        <v>1978</v>
      </c>
      <c r="G507" s="81"/>
    </row>
    <row r="508" spans="1:7" s="390" customFormat="1" ht="31.5" x14ac:dyDescent="0.2">
      <c r="A508" s="311" t="str">
        <f>IF((SUM('Раздел 2'!L231:L231)=SUM('Раздел 2'!M231:M231)+SUM('Раздел 2'!Q231:Q231)),"","Неверно!")</f>
        <v/>
      </c>
      <c r="B508" s="320" t="s">
        <v>1559</v>
      </c>
      <c r="C508" s="278" t="s">
        <v>2427</v>
      </c>
      <c r="D508" s="278" t="s">
        <v>2291</v>
      </c>
      <c r="E508" s="278" t="str">
        <f>CONCATENATE(SUM('Раздел 2'!L231:L231),"=",SUM('Раздел 2'!M231:M231),"+",SUM('Раздел 2'!Q231:Q231))</f>
        <v>0=0+0</v>
      </c>
      <c r="F508" s="278" t="s">
        <v>1978</v>
      </c>
      <c r="G508" s="81"/>
    </row>
    <row r="509" spans="1:7" s="390" customFormat="1" ht="31.5" x14ac:dyDescent="0.2">
      <c r="A509" s="311" t="str">
        <f>IF((SUM('Раздел 2'!L232:L232)=SUM('Раздел 2'!M232:M232)+SUM('Раздел 2'!Q232:Q232)),"","Неверно!")</f>
        <v/>
      </c>
      <c r="B509" s="320" t="s">
        <v>1559</v>
      </c>
      <c r="C509" s="278" t="s">
        <v>2428</v>
      </c>
      <c r="D509" s="278" t="s">
        <v>2291</v>
      </c>
      <c r="E509" s="278" t="str">
        <f>CONCATENATE(SUM('Раздел 2'!L232:L232),"=",SUM('Раздел 2'!M232:M232),"+",SUM('Раздел 2'!Q232:Q232))</f>
        <v>0=0+0</v>
      </c>
      <c r="F509" s="278" t="s">
        <v>1978</v>
      </c>
      <c r="G509" s="81"/>
    </row>
    <row r="510" spans="1:7" s="390" customFormat="1" ht="31.5" x14ac:dyDescent="0.2">
      <c r="A510" s="311" t="str">
        <f>IF((SUM('Раздел 2'!L233:L233)=SUM('Раздел 2'!M233:M233)+SUM('Раздел 2'!Q233:Q233)),"","Неверно!")</f>
        <v/>
      </c>
      <c r="B510" s="320" t="s">
        <v>1559</v>
      </c>
      <c r="C510" s="278" t="s">
        <v>2429</v>
      </c>
      <c r="D510" s="278" t="s">
        <v>2291</v>
      </c>
      <c r="E510" s="278" t="str">
        <f>CONCATENATE(SUM('Раздел 2'!L233:L233),"=",SUM('Раздел 2'!M233:M233),"+",SUM('Раздел 2'!Q233:Q233))</f>
        <v>0=0+0</v>
      </c>
      <c r="F510" s="278" t="s">
        <v>1978</v>
      </c>
      <c r="G510" s="81"/>
    </row>
    <row r="511" spans="1:7" s="390" customFormat="1" ht="31.5" x14ac:dyDescent="0.2">
      <c r="A511" s="311" t="str">
        <f>IF((SUM('Раздел 2'!L234:L234)=SUM('Раздел 2'!M234:M234)+SUM('Раздел 2'!Q234:Q234)),"","Неверно!")</f>
        <v/>
      </c>
      <c r="B511" s="320" t="s">
        <v>1559</v>
      </c>
      <c r="C511" s="278" t="s">
        <v>2430</v>
      </c>
      <c r="D511" s="278" t="s">
        <v>2291</v>
      </c>
      <c r="E511" s="278" t="str">
        <f>CONCATENATE(SUM('Раздел 2'!L234:L234),"=",SUM('Раздел 2'!M234:M234),"+",SUM('Раздел 2'!Q234:Q234))</f>
        <v>0=0+0</v>
      </c>
      <c r="F511" s="278" t="s">
        <v>1978</v>
      </c>
      <c r="G511" s="81"/>
    </row>
    <row r="512" spans="1:7" s="390" customFormat="1" ht="31.5" x14ac:dyDescent="0.2">
      <c r="A512" s="311" t="str">
        <f>IF((SUM('Раздел 2'!L235:L235)=SUM('Раздел 2'!M235:M235)+SUM('Раздел 2'!Q235:Q235)),"","Неверно!")</f>
        <v/>
      </c>
      <c r="B512" s="320" t="s">
        <v>1559</v>
      </c>
      <c r="C512" s="278" t="s">
        <v>2431</v>
      </c>
      <c r="D512" s="278" t="s">
        <v>2291</v>
      </c>
      <c r="E512" s="278" t="str">
        <f>CONCATENATE(SUM('Раздел 2'!L235:L235),"=",SUM('Раздел 2'!M235:M235),"+",SUM('Раздел 2'!Q235:Q235))</f>
        <v>4=4+0</v>
      </c>
      <c r="F512" s="278" t="s">
        <v>1978</v>
      </c>
      <c r="G512" s="81"/>
    </row>
    <row r="513" spans="1:7" s="390" customFormat="1" ht="31.5" x14ac:dyDescent="0.2">
      <c r="A513" s="311" t="str">
        <f>IF((SUM('Раздел 2'!L236:L236)=SUM('Раздел 2'!M236:M236)+SUM('Раздел 2'!Q236:Q236)),"","Неверно!")</f>
        <v/>
      </c>
      <c r="B513" s="320" t="s">
        <v>1559</v>
      </c>
      <c r="C513" s="278" t="s">
        <v>2432</v>
      </c>
      <c r="D513" s="278" t="s">
        <v>2291</v>
      </c>
      <c r="E513" s="278" t="str">
        <f>CONCATENATE(SUM('Раздел 2'!L236:L236),"=",SUM('Раздел 2'!M236:M236),"+",SUM('Раздел 2'!Q236:Q236))</f>
        <v>0=0+0</v>
      </c>
      <c r="F513" s="278" t="s">
        <v>1978</v>
      </c>
      <c r="G513" s="81"/>
    </row>
    <row r="514" spans="1:7" s="390" customFormat="1" ht="31.5" x14ac:dyDescent="0.2">
      <c r="A514" s="311" t="str">
        <f>IF((SUM('Раздел 2'!L237:L237)=SUM('Раздел 2'!M237:M237)+SUM('Раздел 2'!Q237:Q237)),"","Неверно!")</f>
        <v/>
      </c>
      <c r="B514" s="320" t="s">
        <v>1559</v>
      </c>
      <c r="C514" s="278" t="s">
        <v>2433</v>
      </c>
      <c r="D514" s="278" t="s">
        <v>2291</v>
      </c>
      <c r="E514" s="278" t="str">
        <f>CONCATENATE(SUM('Раздел 2'!L237:L237),"=",SUM('Раздел 2'!M237:M237),"+",SUM('Раздел 2'!Q237:Q237))</f>
        <v>1=1+0</v>
      </c>
      <c r="F514" s="278" t="s">
        <v>1978</v>
      </c>
      <c r="G514" s="81"/>
    </row>
    <row r="515" spans="1:7" s="390" customFormat="1" ht="31.5" x14ac:dyDescent="0.2">
      <c r="A515" s="311" t="str">
        <f>IF((SUM('Раздел 2'!L238:L238)=SUM('Раздел 2'!M238:M238)+SUM('Раздел 2'!Q238:Q238)),"","Неверно!")</f>
        <v/>
      </c>
      <c r="B515" s="320" t="s">
        <v>1559</v>
      </c>
      <c r="C515" s="278" t="s">
        <v>2434</v>
      </c>
      <c r="D515" s="278" t="s">
        <v>2291</v>
      </c>
      <c r="E515" s="278" t="str">
        <f>CONCATENATE(SUM('Раздел 2'!L238:L238),"=",SUM('Раздел 2'!M238:M238),"+",SUM('Раздел 2'!Q238:Q238))</f>
        <v>45=44+1</v>
      </c>
      <c r="F515" s="278" t="s">
        <v>1978</v>
      </c>
      <c r="G515" s="81"/>
    </row>
    <row r="516" spans="1:7" s="390" customFormat="1" ht="31.5" x14ac:dyDescent="0.2">
      <c r="A516" s="311" t="str">
        <f>IF((SUM('Раздел 2'!L239:L239)=SUM('Раздел 2'!M239:M239)+SUM('Раздел 2'!Q239:Q239)),"","Неверно!")</f>
        <v/>
      </c>
      <c r="B516" s="320" t="s">
        <v>1559</v>
      </c>
      <c r="C516" s="278" t="s">
        <v>2435</v>
      </c>
      <c r="D516" s="278" t="s">
        <v>2291</v>
      </c>
      <c r="E516" s="278" t="str">
        <f>CONCATENATE(SUM('Раздел 2'!L239:L239),"=",SUM('Раздел 2'!M239:M239),"+",SUM('Раздел 2'!Q239:Q239))</f>
        <v>0=0+0</v>
      </c>
      <c r="F516" s="278" t="s">
        <v>1978</v>
      </c>
      <c r="G516" s="81"/>
    </row>
    <row r="517" spans="1:7" s="390" customFormat="1" ht="31.5" x14ac:dyDescent="0.2">
      <c r="A517" s="311" t="str">
        <f>IF((SUM('Раздел 2'!L33:L33)=SUM('Раздел 2'!M33:M33)+SUM('Раздел 2'!Q33:Q33)),"","Неверно!")</f>
        <v/>
      </c>
      <c r="B517" s="320" t="s">
        <v>1559</v>
      </c>
      <c r="C517" s="278" t="s">
        <v>2436</v>
      </c>
      <c r="D517" s="278" t="s">
        <v>2291</v>
      </c>
      <c r="E517" s="278" t="str">
        <f>CONCATENATE(SUM('Раздел 2'!L33:L33),"=",SUM('Раздел 2'!M33:M33),"+",SUM('Раздел 2'!Q33:Q33))</f>
        <v>0=0+0</v>
      </c>
      <c r="F517" s="278" t="s">
        <v>1978</v>
      </c>
      <c r="G517" s="81"/>
    </row>
    <row r="518" spans="1:7" s="390" customFormat="1" ht="31.5" x14ac:dyDescent="0.2">
      <c r="A518" s="311" t="str">
        <f>IF((SUM('Раздел 2'!L240:L240)=SUM('Раздел 2'!M240:M240)+SUM('Раздел 2'!Q240:Q240)),"","Неверно!")</f>
        <v/>
      </c>
      <c r="B518" s="320" t="s">
        <v>1559</v>
      </c>
      <c r="C518" s="278" t="s">
        <v>2437</v>
      </c>
      <c r="D518" s="278" t="s">
        <v>2291</v>
      </c>
      <c r="E518" s="278" t="str">
        <f>CONCATENATE(SUM('Раздел 2'!L240:L240),"=",SUM('Раздел 2'!M240:M240),"+",SUM('Раздел 2'!Q240:Q240))</f>
        <v>0=0+0</v>
      </c>
      <c r="F518" s="278" t="s">
        <v>1978</v>
      </c>
      <c r="G518" s="81"/>
    </row>
    <row r="519" spans="1:7" s="390" customFormat="1" ht="31.5" x14ac:dyDescent="0.2">
      <c r="A519" s="311" t="str">
        <f>IF((SUM('Раздел 2'!L241:L241)=SUM('Раздел 2'!M241:M241)+SUM('Раздел 2'!Q241:Q241)),"","Неверно!")</f>
        <v/>
      </c>
      <c r="B519" s="320" t="s">
        <v>1559</v>
      </c>
      <c r="C519" s="278" t="s">
        <v>2438</v>
      </c>
      <c r="D519" s="278" t="s">
        <v>2291</v>
      </c>
      <c r="E519" s="278" t="str">
        <f>CONCATENATE(SUM('Раздел 2'!L241:L241),"=",SUM('Раздел 2'!M241:M241),"+",SUM('Раздел 2'!Q241:Q241))</f>
        <v>0=0+0</v>
      </c>
      <c r="F519" s="278" t="s">
        <v>1978</v>
      </c>
      <c r="G519" s="81"/>
    </row>
    <row r="520" spans="1:7" s="390" customFormat="1" ht="31.5" x14ac:dyDescent="0.2">
      <c r="A520" s="311" t="str">
        <f>IF((SUM('Раздел 2'!L242:L242)=SUM('Раздел 2'!M242:M242)+SUM('Раздел 2'!Q242:Q242)),"","Неверно!")</f>
        <v/>
      </c>
      <c r="B520" s="320" t="s">
        <v>1559</v>
      </c>
      <c r="C520" s="278" t="s">
        <v>2439</v>
      </c>
      <c r="D520" s="278" t="s">
        <v>2291</v>
      </c>
      <c r="E520" s="278" t="str">
        <f>CONCATENATE(SUM('Раздел 2'!L242:L242),"=",SUM('Раздел 2'!M242:M242),"+",SUM('Раздел 2'!Q242:Q242))</f>
        <v>66=53+13</v>
      </c>
      <c r="F520" s="278" t="s">
        <v>1978</v>
      </c>
      <c r="G520" s="81"/>
    </row>
    <row r="521" spans="1:7" s="390" customFormat="1" ht="31.5" x14ac:dyDescent="0.2">
      <c r="A521" s="311" t="str">
        <f>IF((SUM('Раздел 2'!L243:L243)=SUM('Раздел 2'!M243:M243)+SUM('Раздел 2'!Q243:Q243)),"","Неверно!")</f>
        <v/>
      </c>
      <c r="B521" s="320" t="s">
        <v>1559</v>
      </c>
      <c r="C521" s="278" t="s">
        <v>2440</v>
      </c>
      <c r="D521" s="278" t="s">
        <v>2291</v>
      </c>
      <c r="E521" s="278" t="str">
        <f>CONCATENATE(SUM('Раздел 2'!L243:L243),"=",SUM('Раздел 2'!M243:M243),"+",SUM('Раздел 2'!Q243:Q243))</f>
        <v>25=19+6</v>
      </c>
      <c r="F521" s="278" t="s">
        <v>1978</v>
      </c>
      <c r="G521" s="81"/>
    </row>
    <row r="522" spans="1:7" s="390" customFormat="1" ht="31.5" x14ac:dyDescent="0.2">
      <c r="A522" s="311" t="str">
        <f>IF((SUM('Раздел 2'!L244:L244)=SUM('Раздел 2'!M244:M244)+SUM('Раздел 2'!Q244:Q244)),"","Неверно!")</f>
        <v/>
      </c>
      <c r="B522" s="320" t="s">
        <v>1559</v>
      </c>
      <c r="C522" s="278" t="s">
        <v>2441</v>
      </c>
      <c r="D522" s="278" t="s">
        <v>2291</v>
      </c>
      <c r="E522" s="278" t="str">
        <f>CONCATENATE(SUM('Раздел 2'!L244:L244),"=",SUM('Раздел 2'!M244:M244),"+",SUM('Раздел 2'!Q244:Q244))</f>
        <v>132=119+13</v>
      </c>
      <c r="F522" s="278" t="s">
        <v>1978</v>
      </c>
      <c r="G522" s="81"/>
    </row>
    <row r="523" spans="1:7" s="390" customFormat="1" ht="31.5" x14ac:dyDescent="0.2">
      <c r="A523" s="311" t="str">
        <f>IF((SUM('Раздел 2'!L245:L245)=SUM('Раздел 2'!M245:M245)+SUM('Раздел 2'!Q245:Q245)),"","Неверно!")</f>
        <v/>
      </c>
      <c r="B523" s="320" t="s">
        <v>1559</v>
      </c>
      <c r="C523" s="278" t="s">
        <v>2442</v>
      </c>
      <c r="D523" s="278" t="s">
        <v>2291</v>
      </c>
      <c r="E523" s="278" t="str">
        <f>CONCATENATE(SUM('Раздел 2'!L245:L245),"=",SUM('Раздел 2'!M245:M245),"+",SUM('Раздел 2'!Q245:Q245))</f>
        <v>6=5+1</v>
      </c>
      <c r="F523" s="278" t="s">
        <v>1978</v>
      </c>
      <c r="G523" s="81"/>
    </row>
    <row r="524" spans="1:7" s="390" customFormat="1" ht="31.5" x14ac:dyDescent="0.2">
      <c r="A524" s="311" t="str">
        <f>IF((SUM('Раздел 2'!L246:L246)=SUM('Раздел 2'!M246:M246)+SUM('Раздел 2'!Q246:Q246)),"","Неверно!")</f>
        <v/>
      </c>
      <c r="B524" s="320" t="s">
        <v>1559</v>
      </c>
      <c r="C524" s="278" t="s">
        <v>2443</v>
      </c>
      <c r="D524" s="278" t="s">
        <v>2291</v>
      </c>
      <c r="E524" s="278" t="str">
        <f>CONCATENATE(SUM('Раздел 2'!L246:L246),"=",SUM('Раздел 2'!M246:M246),"+",SUM('Раздел 2'!Q246:Q246))</f>
        <v>57=50+7</v>
      </c>
      <c r="F524" s="278" t="s">
        <v>1978</v>
      </c>
      <c r="G524" s="81"/>
    </row>
    <row r="525" spans="1:7" s="390" customFormat="1" ht="31.5" x14ac:dyDescent="0.2">
      <c r="A525" s="311" t="str">
        <f>IF((SUM('Раздел 2'!L247:L247)=SUM('Раздел 2'!M247:M247)+SUM('Раздел 2'!Q247:Q247)),"","Неверно!")</f>
        <v/>
      </c>
      <c r="B525" s="320" t="s">
        <v>1559</v>
      </c>
      <c r="C525" s="278" t="s">
        <v>2444</v>
      </c>
      <c r="D525" s="278" t="s">
        <v>2291</v>
      </c>
      <c r="E525" s="278" t="str">
        <f>CONCATENATE(SUM('Раздел 2'!L247:L247),"=",SUM('Раздел 2'!M247:M247),"+",SUM('Раздел 2'!Q247:Q247))</f>
        <v>0=0+0</v>
      </c>
      <c r="F525" s="278" t="s">
        <v>1978</v>
      </c>
      <c r="G525" s="81"/>
    </row>
    <row r="526" spans="1:7" s="390" customFormat="1" ht="31.5" x14ac:dyDescent="0.2">
      <c r="A526" s="311" t="str">
        <f>IF((SUM('Раздел 2'!L34:L34)=SUM('Раздел 2'!M34:M34)+SUM('Раздел 2'!Q34:Q34)),"","Неверно!")</f>
        <v/>
      </c>
      <c r="B526" s="320" t="s">
        <v>1559</v>
      </c>
      <c r="C526" s="278" t="s">
        <v>2445</v>
      </c>
      <c r="D526" s="278" t="s">
        <v>2291</v>
      </c>
      <c r="E526" s="278" t="str">
        <f>CONCATENATE(SUM('Раздел 2'!L34:L34),"=",SUM('Раздел 2'!M34:M34),"+",SUM('Раздел 2'!Q34:Q34))</f>
        <v>1=1+0</v>
      </c>
      <c r="F526" s="278" t="s">
        <v>1978</v>
      </c>
      <c r="G526" s="81"/>
    </row>
    <row r="527" spans="1:7" s="390" customFormat="1" ht="31.5" x14ac:dyDescent="0.2">
      <c r="A527" s="311" t="str">
        <f>IF((SUM('Раздел 2'!L35:L35)=SUM('Раздел 2'!M35:M35)+SUM('Раздел 2'!Q35:Q35)),"","Неверно!")</f>
        <v/>
      </c>
      <c r="B527" s="320" t="s">
        <v>1559</v>
      </c>
      <c r="C527" s="278" t="s">
        <v>2446</v>
      </c>
      <c r="D527" s="278" t="s">
        <v>2291</v>
      </c>
      <c r="E527" s="278" t="str">
        <f>CONCATENATE(SUM('Раздел 2'!L35:L35),"=",SUM('Раздел 2'!M35:M35),"+",SUM('Раздел 2'!Q35:Q35))</f>
        <v>0=0+0</v>
      </c>
      <c r="F527" s="278" t="s">
        <v>1978</v>
      </c>
      <c r="G527" s="81"/>
    </row>
    <row r="528" spans="1:7" s="390" customFormat="1" ht="31.5" x14ac:dyDescent="0.2">
      <c r="A528" s="311" t="str">
        <f>IF((SUM('Раздел 2'!L36:L36)=SUM('Раздел 2'!M36:M36)+SUM('Раздел 2'!Q36:Q36)),"","Неверно!")</f>
        <v/>
      </c>
      <c r="B528" s="320" t="s">
        <v>1559</v>
      </c>
      <c r="C528" s="278" t="s">
        <v>2447</v>
      </c>
      <c r="D528" s="278" t="s">
        <v>2291</v>
      </c>
      <c r="E528" s="278" t="str">
        <f>CONCATENATE(SUM('Раздел 2'!L36:L36),"=",SUM('Раздел 2'!M36:M36),"+",SUM('Раздел 2'!Q36:Q36))</f>
        <v>0=0+0</v>
      </c>
      <c r="F528" s="278" t="s">
        <v>1978</v>
      </c>
      <c r="G528" s="81"/>
    </row>
    <row r="529" spans="1:7" s="390" customFormat="1" ht="31.5" x14ac:dyDescent="0.2">
      <c r="A529" s="311" t="str">
        <f>IF((SUM('Раздел 2'!L37:L37)=SUM('Раздел 2'!M37:M37)+SUM('Раздел 2'!Q37:Q37)),"","Неверно!")</f>
        <v/>
      </c>
      <c r="B529" s="320" t="s">
        <v>1559</v>
      </c>
      <c r="C529" s="278" t="s">
        <v>2448</v>
      </c>
      <c r="D529" s="278" t="s">
        <v>2291</v>
      </c>
      <c r="E529" s="278" t="str">
        <f>CONCATENATE(SUM('Раздел 2'!L37:L37),"=",SUM('Раздел 2'!M37:M37),"+",SUM('Раздел 2'!Q37:Q37))</f>
        <v>0=0+0</v>
      </c>
      <c r="F529" s="278" t="s">
        <v>1978</v>
      </c>
      <c r="G529" s="81"/>
    </row>
    <row r="530" spans="1:7" s="390" customFormat="1" ht="31.5" x14ac:dyDescent="0.2">
      <c r="A530" s="311" t="str">
        <f>IF((SUM('Раздел 2'!L38:L38)=SUM('Раздел 2'!M38:M38)+SUM('Раздел 2'!Q38:Q38)),"","Неверно!")</f>
        <v/>
      </c>
      <c r="B530" s="320" t="s">
        <v>1559</v>
      </c>
      <c r="C530" s="278" t="s">
        <v>2449</v>
      </c>
      <c r="D530" s="278" t="s">
        <v>2291</v>
      </c>
      <c r="E530" s="278" t="str">
        <f>CONCATENATE(SUM('Раздел 2'!L38:L38),"=",SUM('Раздел 2'!M38:M38),"+",SUM('Раздел 2'!Q38:Q38))</f>
        <v>0=0+0</v>
      </c>
      <c r="F530" s="278" t="s">
        <v>1978</v>
      </c>
      <c r="G530" s="81"/>
    </row>
    <row r="531" spans="1:7" s="390" customFormat="1" ht="31.5" x14ac:dyDescent="0.2">
      <c r="A531" s="311" t="str">
        <f>IF((SUM('Раздел 2'!L39:L39)=SUM('Раздел 2'!M39:M39)+SUM('Раздел 2'!Q39:Q39)),"","Неверно!")</f>
        <v/>
      </c>
      <c r="B531" s="320" t="s">
        <v>1559</v>
      </c>
      <c r="C531" s="278" t="s">
        <v>2450</v>
      </c>
      <c r="D531" s="278" t="s">
        <v>2291</v>
      </c>
      <c r="E531" s="278" t="str">
        <f>CONCATENATE(SUM('Раздел 2'!L39:L39),"=",SUM('Раздел 2'!M39:M39),"+",SUM('Раздел 2'!Q39:Q39))</f>
        <v>0=0+0</v>
      </c>
      <c r="F531" s="278" t="s">
        <v>1978</v>
      </c>
      <c r="G531" s="81"/>
    </row>
    <row r="532" spans="1:7" s="390" customFormat="1" ht="31.5" x14ac:dyDescent="0.2">
      <c r="A532" s="311" t="str">
        <f>IF((SUM('Раздел 2'!L13:L13)=SUM('Раздел 2'!M13:M13)+SUM('Раздел 2'!Q13:Q13)),"","Неверно!")</f>
        <v/>
      </c>
      <c r="B532" s="320" t="s">
        <v>1559</v>
      </c>
      <c r="C532" s="278" t="s">
        <v>2451</v>
      </c>
      <c r="D532" s="278" t="s">
        <v>2291</v>
      </c>
      <c r="E532" s="278" t="str">
        <f>CONCATENATE(SUM('Раздел 2'!L13:L13),"=",SUM('Раздел 2'!M13:M13),"+",SUM('Раздел 2'!Q13:Q13))</f>
        <v>0=0+0</v>
      </c>
      <c r="F532" s="278" t="s">
        <v>1978</v>
      </c>
      <c r="G532" s="81"/>
    </row>
    <row r="533" spans="1:7" s="390" customFormat="1" ht="31.5" x14ac:dyDescent="0.2">
      <c r="A533" s="311" t="str">
        <f>IF((SUM('Раздел 2'!L40:L40)=SUM('Раздел 2'!M40:M40)+SUM('Раздел 2'!Q40:Q40)),"","Неверно!")</f>
        <v/>
      </c>
      <c r="B533" s="320" t="s">
        <v>1559</v>
      </c>
      <c r="C533" s="278" t="s">
        <v>2452</v>
      </c>
      <c r="D533" s="278" t="s">
        <v>2291</v>
      </c>
      <c r="E533" s="278" t="str">
        <f>CONCATENATE(SUM('Раздел 2'!L40:L40),"=",SUM('Раздел 2'!M40:M40),"+",SUM('Раздел 2'!Q40:Q40))</f>
        <v>0=0+0</v>
      </c>
      <c r="F533" s="278" t="s">
        <v>1978</v>
      </c>
      <c r="G533" s="81"/>
    </row>
    <row r="534" spans="1:7" s="390" customFormat="1" ht="31.5" x14ac:dyDescent="0.2">
      <c r="A534" s="311" t="str">
        <f>IF((SUM('Раздел 2'!L41:L41)=SUM('Раздел 2'!M41:M41)+SUM('Раздел 2'!Q41:Q41)),"","Неверно!")</f>
        <v/>
      </c>
      <c r="B534" s="320" t="s">
        <v>1559</v>
      </c>
      <c r="C534" s="278" t="s">
        <v>2453</v>
      </c>
      <c r="D534" s="278" t="s">
        <v>2291</v>
      </c>
      <c r="E534" s="278" t="str">
        <f>CONCATENATE(SUM('Раздел 2'!L41:L41),"=",SUM('Раздел 2'!M41:M41),"+",SUM('Раздел 2'!Q41:Q41))</f>
        <v>27=25+2</v>
      </c>
      <c r="F534" s="278" t="s">
        <v>1978</v>
      </c>
      <c r="G534" s="81"/>
    </row>
    <row r="535" spans="1:7" s="390" customFormat="1" ht="31.5" x14ac:dyDescent="0.2">
      <c r="A535" s="311" t="str">
        <f>IF((SUM('Раздел 2'!L42:L42)=SUM('Раздел 2'!M42:M42)+SUM('Раздел 2'!Q42:Q42)),"","Неверно!")</f>
        <v/>
      </c>
      <c r="B535" s="320" t="s">
        <v>1559</v>
      </c>
      <c r="C535" s="278" t="s">
        <v>2454</v>
      </c>
      <c r="D535" s="278" t="s">
        <v>2291</v>
      </c>
      <c r="E535" s="278" t="str">
        <f>CONCATENATE(SUM('Раздел 2'!L42:L42),"=",SUM('Раздел 2'!M42:M42),"+",SUM('Раздел 2'!Q42:Q42))</f>
        <v>9=4+5</v>
      </c>
      <c r="F535" s="278" t="s">
        <v>1978</v>
      </c>
      <c r="G535" s="81"/>
    </row>
    <row r="536" spans="1:7" s="390" customFormat="1" ht="31.5" x14ac:dyDescent="0.2">
      <c r="A536" s="311" t="str">
        <f>IF((SUM('Раздел 2'!L43:L43)=SUM('Раздел 2'!M43:M43)+SUM('Раздел 2'!Q43:Q43)),"","Неверно!")</f>
        <v/>
      </c>
      <c r="B536" s="320" t="s">
        <v>1559</v>
      </c>
      <c r="C536" s="278" t="s">
        <v>2455</v>
      </c>
      <c r="D536" s="278" t="s">
        <v>2291</v>
      </c>
      <c r="E536" s="278" t="str">
        <f>CONCATENATE(SUM('Раздел 2'!L43:L43),"=",SUM('Раздел 2'!M43:M43),"+",SUM('Раздел 2'!Q43:Q43))</f>
        <v>2=0+2</v>
      </c>
      <c r="F536" s="278" t="s">
        <v>1978</v>
      </c>
      <c r="G536" s="81"/>
    </row>
    <row r="537" spans="1:7" s="390" customFormat="1" ht="31.5" x14ac:dyDescent="0.2">
      <c r="A537" s="311" t="str">
        <f>IF((SUM('Раздел 2'!L44:L44)=SUM('Раздел 2'!M44:M44)+SUM('Раздел 2'!Q44:Q44)),"","Неверно!")</f>
        <v/>
      </c>
      <c r="B537" s="320" t="s">
        <v>1559</v>
      </c>
      <c r="C537" s="278" t="s">
        <v>2456</v>
      </c>
      <c r="D537" s="278" t="s">
        <v>2291</v>
      </c>
      <c r="E537" s="278" t="str">
        <f>CONCATENATE(SUM('Раздел 2'!L44:L44),"=",SUM('Раздел 2'!M44:M44),"+",SUM('Раздел 2'!Q44:Q44))</f>
        <v>0=0+0</v>
      </c>
      <c r="F537" s="278" t="s">
        <v>1978</v>
      </c>
      <c r="G537" s="81"/>
    </row>
    <row r="538" spans="1:7" s="390" customFormat="1" ht="31.5" x14ac:dyDescent="0.2">
      <c r="A538" s="311" t="str">
        <f>IF((SUM('Раздел 2'!L45:L45)=SUM('Раздел 2'!M45:M45)+SUM('Раздел 2'!Q45:Q45)),"","Неверно!")</f>
        <v/>
      </c>
      <c r="B538" s="320" t="s">
        <v>1559</v>
      </c>
      <c r="C538" s="278" t="s">
        <v>2457</v>
      </c>
      <c r="D538" s="278" t="s">
        <v>2291</v>
      </c>
      <c r="E538" s="278" t="str">
        <f>CONCATENATE(SUM('Раздел 2'!L45:L45),"=",SUM('Раздел 2'!M45:M45),"+",SUM('Раздел 2'!Q45:Q45))</f>
        <v>1=0+1</v>
      </c>
      <c r="F538" s="278" t="s">
        <v>1978</v>
      </c>
      <c r="G538" s="81"/>
    </row>
    <row r="539" spans="1:7" s="390" customFormat="1" ht="31.5" x14ac:dyDescent="0.2">
      <c r="A539" s="311" t="str">
        <f>IF((SUM('Раздел 2'!L46:L46)=SUM('Раздел 2'!M46:M46)+SUM('Раздел 2'!Q46:Q46)),"","Неверно!")</f>
        <v/>
      </c>
      <c r="B539" s="320" t="s">
        <v>1559</v>
      </c>
      <c r="C539" s="278" t="s">
        <v>2458</v>
      </c>
      <c r="D539" s="278" t="s">
        <v>2291</v>
      </c>
      <c r="E539" s="278" t="str">
        <f>CONCATENATE(SUM('Раздел 2'!L46:L46),"=",SUM('Раздел 2'!M46:M46),"+",SUM('Раздел 2'!Q46:Q46))</f>
        <v>0=0+0</v>
      </c>
      <c r="F539" s="278" t="s">
        <v>1978</v>
      </c>
      <c r="G539" s="81"/>
    </row>
    <row r="540" spans="1:7" s="390" customFormat="1" ht="31.5" x14ac:dyDescent="0.2">
      <c r="A540" s="311" t="str">
        <f>IF((SUM('Раздел 2'!L47:L47)=SUM('Раздел 2'!M47:M47)+SUM('Раздел 2'!Q47:Q47)),"","Неверно!")</f>
        <v/>
      </c>
      <c r="B540" s="320" t="s">
        <v>1559</v>
      </c>
      <c r="C540" s="278" t="s">
        <v>2459</v>
      </c>
      <c r="D540" s="278" t="s">
        <v>2291</v>
      </c>
      <c r="E540" s="278" t="str">
        <f>CONCATENATE(SUM('Раздел 2'!L47:L47),"=",SUM('Раздел 2'!M47:M47),"+",SUM('Раздел 2'!Q47:Q47))</f>
        <v>0=0+0</v>
      </c>
      <c r="F540" s="278" t="s">
        <v>1978</v>
      </c>
      <c r="G540" s="81"/>
    </row>
    <row r="541" spans="1:7" s="390" customFormat="1" ht="31.5" x14ac:dyDescent="0.2">
      <c r="A541" s="311" t="str">
        <f>IF((SUM('Раздел 2'!L48:L48)=SUM('Раздел 2'!M48:M48)+SUM('Раздел 2'!Q48:Q48)),"","Неверно!")</f>
        <v/>
      </c>
      <c r="B541" s="320" t="s">
        <v>1559</v>
      </c>
      <c r="C541" s="278" t="s">
        <v>2460</v>
      </c>
      <c r="D541" s="278" t="s">
        <v>2291</v>
      </c>
      <c r="E541" s="278" t="str">
        <f>CONCATENATE(SUM('Раздел 2'!L48:L48),"=",SUM('Раздел 2'!M48:M48),"+",SUM('Раздел 2'!Q48:Q48))</f>
        <v>1=0+1</v>
      </c>
      <c r="F541" s="278" t="s">
        <v>1978</v>
      </c>
      <c r="G541" s="81"/>
    </row>
    <row r="542" spans="1:7" s="390" customFormat="1" ht="31.5" x14ac:dyDescent="0.2">
      <c r="A542" s="311" t="str">
        <f>IF((SUM('Раздел 2'!L49:L49)=SUM('Раздел 2'!M49:M49)+SUM('Раздел 2'!Q49:Q49)),"","Неверно!")</f>
        <v/>
      </c>
      <c r="B542" s="320" t="s">
        <v>1559</v>
      </c>
      <c r="C542" s="278" t="s">
        <v>2461</v>
      </c>
      <c r="D542" s="278" t="s">
        <v>2291</v>
      </c>
      <c r="E542" s="278" t="str">
        <f>CONCATENATE(SUM('Раздел 2'!L49:L49),"=",SUM('Раздел 2'!M49:M49),"+",SUM('Раздел 2'!Q49:Q49))</f>
        <v>0=0+0</v>
      </c>
      <c r="F542" s="278" t="s">
        <v>1978</v>
      </c>
      <c r="G542" s="81"/>
    </row>
    <row r="543" spans="1:7" s="390" customFormat="1" ht="31.5" x14ac:dyDescent="0.2">
      <c r="A543" s="311" t="str">
        <f>IF((SUM('Раздел 2'!L14:L14)=SUM('Раздел 2'!M14:M14)+SUM('Раздел 2'!Q14:Q14)),"","Неверно!")</f>
        <v/>
      </c>
      <c r="B543" s="320" t="s">
        <v>1559</v>
      </c>
      <c r="C543" s="278" t="s">
        <v>2462</v>
      </c>
      <c r="D543" s="278" t="s">
        <v>2291</v>
      </c>
      <c r="E543" s="278" t="str">
        <f>CONCATENATE(SUM('Раздел 2'!L14:L14),"=",SUM('Раздел 2'!M14:M14),"+",SUM('Раздел 2'!Q14:Q14))</f>
        <v>0=0+0</v>
      </c>
      <c r="F543" s="278" t="s">
        <v>1978</v>
      </c>
      <c r="G543" s="81"/>
    </row>
    <row r="544" spans="1:7" s="390" customFormat="1" ht="31.5" x14ac:dyDescent="0.2">
      <c r="A544" s="311" t="str">
        <f>IF((SUM('Раздел 2'!L50:L50)=SUM('Раздел 2'!M50:M50)+SUM('Раздел 2'!Q50:Q50)),"","Неверно!")</f>
        <v/>
      </c>
      <c r="B544" s="320" t="s">
        <v>1559</v>
      </c>
      <c r="C544" s="278" t="s">
        <v>2463</v>
      </c>
      <c r="D544" s="278" t="s">
        <v>2291</v>
      </c>
      <c r="E544" s="278" t="str">
        <f>CONCATENATE(SUM('Раздел 2'!L50:L50),"=",SUM('Раздел 2'!M50:M50),"+",SUM('Раздел 2'!Q50:Q50))</f>
        <v>0=0+0</v>
      </c>
      <c r="F544" s="278" t="s">
        <v>1978</v>
      </c>
      <c r="G544" s="81"/>
    </row>
    <row r="545" spans="1:7" s="390" customFormat="1" ht="31.5" x14ac:dyDescent="0.2">
      <c r="A545" s="311" t="str">
        <f>IF((SUM('Раздел 2'!L51:L51)=SUM('Раздел 2'!M51:M51)+SUM('Раздел 2'!Q51:Q51)),"","Неверно!")</f>
        <v/>
      </c>
      <c r="B545" s="320" t="s">
        <v>1559</v>
      </c>
      <c r="C545" s="278" t="s">
        <v>2464</v>
      </c>
      <c r="D545" s="278" t="s">
        <v>2291</v>
      </c>
      <c r="E545" s="278" t="str">
        <f>CONCATENATE(SUM('Раздел 2'!L51:L51),"=",SUM('Раздел 2'!M51:M51),"+",SUM('Раздел 2'!Q51:Q51))</f>
        <v>0=0+0</v>
      </c>
      <c r="F545" s="278" t="s">
        <v>1978</v>
      </c>
      <c r="G545" s="81"/>
    </row>
    <row r="546" spans="1:7" s="390" customFormat="1" ht="31.5" x14ac:dyDescent="0.2">
      <c r="A546" s="311" t="str">
        <f>IF((SUM('Раздел 2'!L52:L52)=SUM('Раздел 2'!M52:M52)+SUM('Раздел 2'!Q52:Q52)),"","Неверно!")</f>
        <v/>
      </c>
      <c r="B546" s="320" t="s">
        <v>1559</v>
      </c>
      <c r="C546" s="278" t="s">
        <v>2465</v>
      </c>
      <c r="D546" s="278" t="s">
        <v>2291</v>
      </c>
      <c r="E546" s="278" t="str">
        <f>CONCATENATE(SUM('Раздел 2'!L52:L52),"=",SUM('Раздел 2'!M52:M52),"+",SUM('Раздел 2'!Q52:Q52))</f>
        <v>0=0+0</v>
      </c>
      <c r="F546" s="278" t="s">
        <v>1978</v>
      </c>
      <c r="G546" s="81"/>
    </row>
    <row r="547" spans="1:7" s="390" customFormat="1" ht="31.5" x14ac:dyDescent="0.2">
      <c r="A547" s="311" t="str">
        <f>IF((SUM('Раздел 2'!L53:L53)=SUM('Раздел 2'!M53:M53)+SUM('Раздел 2'!Q53:Q53)),"","Неверно!")</f>
        <v/>
      </c>
      <c r="B547" s="320" t="s">
        <v>1559</v>
      </c>
      <c r="C547" s="278" t="s">
        <v>2466</v>
      </c>
      <c r="D547" s="278" t="s">
        <v>2291</v>
      </c>
      <c r="E547" s="278" t="str">
        <f>CONCATENATE(SUM('Раздел 2'!L53:L53),"=",SUM('Раздел 2'!M53:M53),"+",SUM('Раздел 2'!Q53:Q53))</f>
        <v>0=0+0</v>
      </c>
      <c r="F547" s="278" t="s">
        <v>1978</v>
      </c>
      <c r="G547" s="81"/>
    </row>
    <row r="548" spans="1:7" s="390" customFormat="1" ht="31.5" x14ac:dyDescent="0.2">
      <c r="A548" s="311" t="str">
        <f>IF((SUM('Раздел 2'!L54:L54)=SUM('Раздел 2'!M54:M54)+SUM('Раздел 2'!Q54:Q54)),"","Неверно!")</f>
        <v/>
      </c>
      <c r="B548" s="320" t="s">
        <v>1559</v>
      </c>
      <c r="C548" s="278" t="s">
        <v>2467</v>
      </c>
      <c r="D548" s="278" t="s">
        <v>2291</v>
      </c>
      <c r="E548" s="278" t="str">
        <f>CONCATENATE(SUM('Раздел 2'!L54:L54),"=",SUM('Раздел 2'!M54:M54),"+",SUM('Раздел 2'!Q54:Q54))</f>
        <v>0=0+0</v>
      </c>
      <c r="F548" s="278" t="s">
        <v>1978</v>
      </c>
      <c r="G548" s="81"/>
    </row>
    <row r="549" spans="1:7" s="390" customFormat="1" ht="31.5" x14ac:dyDescent="0.2">
      <c r="A549" s="311" t="str">
        <f>IF((SUM('Раздел 2'!L55:L55)=SUM('Раздел 2'!M55:M55)+SUM('Раздел 2'!Q55:Q55)),"","Неверно!")</f>
        <v/>
      </c>
      <c r="B549" s="320" t="s">
        <v>1559</v>
      </c>
      <c r="C549" s="278" t="s">
        <v>2468</v>
      </c>
      <c r="D549" s="278" t="s">
        <v>2291</v>
      </c>
      <c r="E549" s="278" t="str">
        <f>CONCATENATE(SUM('Раздел 2'!L55:L55),"=",SUM('Раздел 2'!M55:M55),"+",SUM('Раздел 2'!Q55:Q55))</f>
        <v>5=4+1</v>
      </c>
      <c r="F549" s="278" t="s">
        <v>1978</v>
      </c>
      <c r="G549" s="81"/>
    </row>
    <row r="550" spans="1:7" s="390" customFormat="1" ht="31.5" x14ac:dyDescent="0.2">
      <c r="A550" s="311" t="str">
        <f>IF((SUM('Раздел 2'!L56:L56)=SUM('Раздел 2'!M56:M56)+SUM('Раздел 2'!Q56:Q56)),"","Неверно!")</f>
        <v/>
      </c>
      <c r="B550" s="320" t="s">
        <v>1559</v>
      </c>
      <c r="C550" s="278" t="s">
        <v>2469</v>
      </c>
      <c r="D550" s="278" t="s">
        <v>2291</v>
      </c>
      <c r="E550" s="278" t="str">
        <f>CONCATENATE(SUM('Раздел 2'!L56:L56),"=",SUM('Раздел 2'!M56:M56),"+",SUM('Раздел 2'!Q56:Q56))</f>
        <v>0=0+0</v>
      </c>
      <c r="F550" s="278" t="s">
        <v>1978</v>
      </c>
      <c r="G550" s="81"/>
    </row>
    <row r="551" spans="1:7" s="390" customFormat="1" ht="31.5" x14ac:dyDescent="0.2">
      <c r="A551" s="311" t="str">
        <f>IF((SUM('Раздел 2'!L57:L57)=SUM('Раздел 2'!M57:M57)+SUM('Раздел 2'!Q57:Q57)),"","Неверно!")</f>
        <v/>
      </c>
      <c r="B551" s="320" t="s">
        <v>1559</v>
      </c>
      <c r="C551" s="278" t="s">
        <v>2470</v>
      </c>
      <c r="D551" s="278" t="s">
        <v>2291</v>
      </c>
      <c r="E551" s="278" t="str">
        <f>CONCATENATE(SUM('Раздел 2'!L57:L57),"=",SUM('Раздел 2'!M57:M57),"+",SUM('Раздел 2'!Q57:Q57))</f>
        <v>0=0+0</v>
      </c>
      <c r="F551" s="278" t="s">
        <v>1978</v>
      </c>
      <c r="G551" s="81"/>
    </row>
    <row r="552" spans="1:7" s="390" customFormat="1" ht="31.5" x14ac:dyDescent="0.2">
      <c r="A552" s="311" t="str">
        <f>IF((SUM('Раздел 2'!L58:L58)=SUM('Раздел 2'!M58:M58)+SUM('Раздел 2'!Q58:Q58)),"","Неверно!")</f>
        <v/>
      </c>
      <c r="B552" s="320" t="s">
        <v>1559</v>
      </c>
      <c r="C552" s="278" t="s">
        <v>2471</v>
      </c>
      <c r="D552" s="278" t="s">
        <v>2291</v>
      </c>
      <c r="E552" s="278" t="str">
        <f>CONCATENATE(SUM('Раздел 2'!L58:L58),"=",SUM('Раздел 2'!M58:M58),"+",SUM('Раздел 2'!Q58:Q58))</f>
        <v>0=0+0</v>
      </c>
      <c r="F552" s="278" t="s">
        <v>1978</v>
      </c>
      <c r="G552" s="81"/>
    </row>
    <row r="553" spans="1:7" s="390" customFormat="1" ht="31.5" x14ac:dyDescent="0.2">
      <c r="A553" s="311" t="str">
        <f>IF((SUM('Раздел 2'!L59:L59)=SUM('Раздел 2'!M59:M59)+SUM('Раздел 2'!Q59:Q59)),"","Неверно!")</f>
        <v/>
      </c>
      <c r="B553" s="320" t="s">
        <v>1559</v>
      </c>
      <c r="C553" s="278" t="s">
        <v>2472</v>
      </c>
      <c r="D553" s="278" t="s">
        <v>2291</v>
      </c>
      <c r="E553" s="278" t="str">
        <f>CONCATENATE(SUM('Раздел 2'!L59:L59),"=",SUM('Раздел 2'!M59:M59),"+",SUM('Раздел 2'!Q59:Q59))</f>
        <v>0=0+0</v>
      </c>
      <c r="F553" s="278" t="s">
        <v>1978</v>
      </c>
      <c r="G553" s="81"/>
    </row>
    <row r="554" spans="1:7" s="390" customFormat="1" ht="31.5" x14ac:dyDescent="0.2">
      <c r="A554" s="311" t="str">
        <f>IF((SUM('Раздел 2'!L15:L15)=SUM('Раздел 2'!M15:M15)+SUM('Раздел 2'!Q15:Q15)),"","Неверно!")</f>
        <v/>
      </c>
      <c r="B554" s="320" t="s">
        <v>1559</v>
      </c>
      <c r="C554" s="278" t="s">
        <v>2473</v>
      </c>
      <c r="D554" s="278" t="s">
        <v>2291</v>
      </c>
      <c r="E554" s="278" t="str">
        <f>CONCATENATE(SUM('Раздел 2'!L15:L15),"=",SUM('Раздел 2'!M15:M15),"+",SUM('Раздел 2'!Q15:Q15))</f>
        <v>0=0+0</v>
      </c>
      <c r="F554" s="278" t="s">
        <v>1978</v>
      </c>
      <c r="G554" s="81"/>
    </row>
    <row r="555" spans="1:7" s="390" customFormat="1" ht="31.5" x14ac:dyDescent="0.2">
      <c r="A555" s="311" t="str">
        <f>IF((SUM('Раздел 2'!L60:L60)=SUM('Раздел 2'!M60:M60)+SUM('Раздел 2'!Q60:Q60)),"","Неверно!")</f>
        <v/>
      </c>
      <c r="B555" s="320" t="s">
        <v>1559</v>
      </c>
      <c r="C555" s="278" t="s">
        <v>2474</v>
      </c>
      <c r="D555" s="278" t="s">
        <v>2291</v>
      </c>
      <c r="E555" s="278" t="str">
        <f>CONCATENATE(SUM('Раздел 2'!L60:L60),"=",SUM('Раздел 2'!M60:M60),"+",SUM('Раздел 2'!Q60:Q60))</f>
        <v>0=0+0</v>
      </c>
      <c r="F555" s="278" t="s">
        <v>1978</v>
      </c>
      <c r="G555" s="81"/>
    </row>
    <row r="556" spans="1:7" s="390" customFormat="1" ht="31.5" x14ac:dyDescent="0.2">
      <c r="A556" s="311" t="str">
        <f>IF((SUM('Раздел 2'!L61:L61)=SUM('Раздел 2'!M61:M61)+SUM('Раздел 2'!Q61:Q61)),"","Неверно!")</f>
        <v/>
      </c>
      <c r="B556" s="320" t="s">
        <v>1559</v>
      </c>
      <c r="C556" s="278" t="s">
        <v>2475</v>
      </c>
      <c r="D556" s="278" t="s">
        <v>2291</v>
      </c>
      <c r="E556" s="278" t="str">
        <f>CONCATENATE(SUM('Раздел 2'!L61:L61),"=",SUM('Раздел 2'!M61:M61),"+",SUM('Раздел 2'!Q61:Q61))</f>
        <v>3=1+2</v>
      </c>
      <c r="F556" s="278" t="s">
        <v>1978</v>
      </c>
      <c r="G556" s="81"/>
    </row>
    <row r="557" spans="1:7" s="390" customFormat="1" ht="31.5" x14ac:dyDescent="0.2">
      <c r="A557" s="311" t="str">
        <f>IF((SUM('Раздел 2'!L62:L62)=SUM('Раздел 2'!M62:M62)+SUM('Раздел 2'!Q62:Q62)),"","Неверно!")</f>
        <v/>
      </c>
      <c r="B557" s="320" t="s">
        <v>1559</v>
      </c>
      <c r="C557" s="278" t="s">
        <v>2476</v>
      </c>
      <c r="D557" s="278" t="s">
        <v>2291</v>
      </c>
      <c r="E557" s="278" t="str">
        <f>CONCATENATE(SUM('Раздел 2'!L62:L62),"=",SUM('Раздел 2'!M62:M62),"+",SUM('Раздел 2'!Q62:Q62))</f>
        <v>0=0+0</v>
      </c>
      <c r="F557" s="278" t="s">
        <v>1978</v>
      </c>
      <c r="G557" s="81"/>
    </row>
    <row r="558" spans="1:7" s="390" customFormat="1" ht="31.5" x14ac:dyDescent="0.2">
      <c r="A558" s="311" t="str">
        <f>IF((SUM('Раздел 2'!L63:L63)=SUM('Раздел 2'!M63:M63)+SUM('Раздел 2'!Q63:Q63)),"","Неверно!")</f>
        <v/>
      </c>
      <c r="B558" s="320" t="s">
        <v>1559</v>
      </c>
      <c r="C558" s="278" t="s">
        <v>2477</v>
      </c>
      <c r="D558" s="278" t="s">
        <v>2291</v>
      </c>
      <c r="E558" s="278" t="str">
        <f>CONCATENATE(SUM('Раздел 2'!L63:L63),"=",SUM('Раздел 2'!M63:M63),"+",SUM('Раздел 2'!Q63:Q63))</f>
        <v>0=0+0</v>
      </c>
      <c r="F558" s="278" t="s">
        <v>1978</v>
      </c>
      <c r="G558" s="81"/>
    </row>
    <row r="559" spans="1:7" s="390" customFormat="1" ht="31.5" x14ac:dyDescent="0.2">
      <c r="A559" s="311" t="str">
        <f>IF((SUM('Раздел 2'!L64:L64)=SUM('Раздел 2'!M64:M64)+SUM('Раздел 2'!Q64:Q64)),"","Неверно!")</f>
        <v/>
      </c>
      <c r="B559" s="320" t="s">
        <v>1559</v>
      </c>
      <c r="C559" s="278" t="s">
        <v>2478</v>
      </c>
      <c r="D559" s="278" t="s">
        <v>2291</v>
      </c>
      <c r="E559" s="278" t="str">
        <f>CONCATENATE(SUM('Раздел 2'!L64:L64),"=",SUM('Раздел 2'!M64:M64),"+",SUM('Раздел 2'!Q64:Q64))</f>
        <v>0=0+0</v>
      </c>
      <c r="F559" s="278" t="s">
        <v>1978</v>
      </c>
      <c r="G559" s="81"/>
    </row>
    <row r="560" spans="1:7" s="390" customFormat="1" ht="31.5" x14ac:dyDescent="0.2">
      <c r="A560" s="311" t="str">
        <f>IF((SUM('Раздел 2'!L65:L65)=SUM('Раздел 2'!M65:M65)+SUM('Раздел 2'!Q65:Q65)),"","Неверно!")</f>
        <v/>
      </c>
      <c r="B560" s="320" t="s">
        <v>1559</v>
      </c>
      <c r="C560" s="278" t="s">
        <v>2479</v>
      </c>
      <c r="D560" s="278" t="s">
        <v>2291</v>
      </c>
      <c r="E560" s="278" t="str">
        <f>CONCATENATE(SUM('Раздел 2'!L65:L65),"=",SUM('Раздел 2'!M65:M65),"+",SUM('Раздел 2'!Q65:Q65))</f>
        <v>0=0+0</v>
      </c>
      <c r="F560" s="278" t="s">
        <v>1978</v>
      </c>
      <c r="G560" s="81"/>
    </row>
    <row r="561" spans="1:7" s="390" customFormat="1" ht="31.5" x14ac:dyDescent="0.2">
      <c r="A561" s="311" t="str">
        <f>IF((SUM('Раздел 2'!L66:L66)=SUM('Раздел 2'!M66:M66)+SUM('Раздел 2'!Q66:Q66)),"","Неверно!")</f>
        <v/>
      </c>
      <c r="B561" s="320" t="s">
        <v>1559</v>
      </c>
      <c r="C561" s="278" t="s">
        <v>2480</v>
      </c>
      <c r="D561" s="278" t="s">
        <v>2291</v>
      </c>
      <c r="E561" s="278" t="str">
        <f>CONCATENATE(SUM('Раздел 2'!L66:L66),"=",SUM('Раздел 2'!M66:M66),"+",SUM('Раздел 2'!Q66:Q66))</f>
        <v>0=0+0</v>
      </c>
      <c r="F561" s="278" t="s">
        <v>1978</v>
      </c>
      <c r="G561" s="81"/>
    </row>
    <row r="562" spans="1:7" s="390" customFormat="1" ht="31.5" x14ac:dyDescent="0.2">
      <c r="A562" s="311" t="str">
        <f>IF((SUM('Раздел 2'!L67:L67)=SUM('Раздел 2'!M67:M67)+SUM('Раздел 2'!Q67:Q67)),"","Неверно!")</f>
        <v/>
      </c>
      <c r="B562" s="320" t="s">
        <v>1559</v>
      </c>
      <c r="C562" s="278" t="s">
        <v>2481</v>
      </c>
      <c r="D562" s="278" t="s">
        <v>2291</v>
      </c>
      <c r="E562" s="278" t="str">
        <f>CONCATENATE(SUM('Раздел 2'!L67:L67),"=",SUM('Раздел 2'!M67:M67),"+",SUM('Раздел 2'!Q67:Q67))</f>
        <v>0=0+0</v>
      </c>
      <c r="F562" s="278" t="s">
        <v>1978</v>
      </c>
      <c r="G562" s="81"/>
    </row>
    <row r="563" spans="1:7" s="390" customFormat="1" ht="31.5" x14ac:dyDescent="0.2">
      <c r="A563" s="311" t="str">
        <f>IF((SUM('Раздел 2'!L68:L68)=SUM('Раздел 2'!M68:M68)+SUM('Раздел 2'!Q68:Q68)),"","Неверно!")</f>
        <v/>
      </c>
      <c r="B563" s="320" t="s">
        <v>1559</v>
      </c>
      <c r="C563" s="278" t="s">
        <v>2482</v>
      </c>
      <c r="D563" s="278" t="s">
        <v>2291</v>
      </c>
      <c r="E563" s="278" t="str">
        <f>CONCATENATE(SUM('Раздел 2'!L68:L68),"=",SUM('Раздел 2'!M68:M68),"+",SUM('Раздел 2'!Q68:Q68))</f>
        <v>0=0+0</v>
      </c>
      <c r="F563" s="278" t="s">
        <v>1978</v>
      </c>
      <c r="G563" s="81"/>
    </row>
    <row r="564" spans="1:7" s="390" customFormat="1" ht="31.5" x14ac:dyDescent="0.2">
      <c r="A564" s="311" t="str">
        <f>IF((SUM('Раздел 2'!L69:L69)=SUM('Раздел 2'!M69:M69)+SUM('Раздел 2'!Q69:Q69)),"","Неверно!")</f>
        <v/>
      </c>
      <c r="B564" s="320" t="s">
        <v>1559</v>
      </c>
      <c r="C564" s="278" t="s">
        <v>2483</v>
      </c>
      <c r="D564" s="278" t="s">
        <v>2291</v>
      </c>
      <c r="E564" s="278" t="str">
        <f>CONCATENATE(SUM('Раздел 2'!L69:L69),"=",SUM('Раздел 2'!M69:M69),"+",SUM('Раздел 2'!Q69:Q69))</f>
        <v>0=0+0</v>
      </c>
      <c r="F564" s="278" t="s">
        <v>1978</v>
      </c>
      <c r="G564" s="81"/>
    </row>
    <row r="565" spans="1:7" s="390" customFormat="1" ht="31.5" x14ac:dyDescent="0.2">
      <c r="A565" s="311" t="str">
        <f>IF((SUM('Раздел 2'!L16:L16)=SUM('Раздел 2'!M16:M16)+SUM('Раздел 2'!Q16:Q16)),"","Неверно!")</f>
        <v/>
      </c>
      <c r="B565" s="320" t="s">
        <v>1559</v>
      </c>
      <c r="C565" s="278" t="s">
        <v>2484</v>
      </c>
      <c r="D565" s="278" t="s">
        <v>2291</v>
      </c>
      <c r="E565" s="278" t="str">
        <f>CONCATENATE(SUM('Раздел 2'!L16:L16),"=",SUM('Раздел 2'!M16:M16),"+",SUM('Раздел 2'!Q16:Q16))</f>
        <v>0=0+0</v>
      </c>
      <c r="F565" s="278" t="s">
        <v>1978</v>
      </c>
      <c r="G565" s="81"/>
    </row>
    <row r="566" spans="1:7" s="390" customFormat="1" ht="31.5" x14ac:dyDescent="0.2">
      <c r="A566" s="311" t="str">
        <f>IF((SUM('Раздел 2'!L70:L70)=SUM('Раздел 2'!M70:M70)+SUM('Раздел 2'!Q70:Q70)),"","Неверно!")</f>
        <v/>
      </c>
      <c r="B566" s="320" t="s">
        <v>1559</v>
      </c>
      <c r="C566" s="278" t="s">
        <v>2485</v>
      </c>
      <c r="D566" s="278" t="s">
        <v>2291</v>
      </c>
      <c r="E566" s="278" t="str">
        <f>CONCATENATE(SUM('Раздел 2'!L70:L70),"=",SUM('Раздел 2'!M70:M70),"+",SUM('Раздел 2'!Q70:Q70))</f>
        <v>0=0+0</v>
      </c>
      <c r="F566" s="278" t="s">
        <v>1978</v>
      </c>
      <c r="G566" s="81"/>
    </row>
    <row r="567" spans="1:7" s="390" customFormat="1" ht="31.5" x14ac:dyDescent="0.2">
      <c r="A567" s="311" t="str">
        <f>IF((SUM('Раздел 2'!L71:L71)=SUM('Раздел 2'!M71:M71)+SUM('Раздел 2'!Q71:Q71)),"","Неверно!")</f>
        <v/>
      </c>
      <c r="B567" s="320" t="s">
        <v>1559</v>
      </c>
      <c r="C567" s="278" t="s">
        <v>2486</v>
      </c>
      <c r="D567" s="278" t="s">
        <v>2291</v>
      </c>
      <c r="E567" s="278" t="str">
        <f>CONCATENATE(SUM('Раздел 2'!L71:L71),"=",SUM('Раздел 2'!M71:M71),"+",SUM('Раздел 2'!Q71:Q71))</f>
        <v>0=0+0</v>
      </c>
      <c r="F567" s="278" t="s">
        <v>1978</v>
      </c>
      <c r="G567" s="81"/>
    </row>
    <row r="568" spans="1:7" s="390" customFormat="1" ht="31.5" x14ac:dyDescent="0.2">
      <c r="A568" s="311" t="str">
        <f>IF((SUM('Раздел 2'!L72:L72)=SUM('Раздел 2'!M72:M72)+SUM('Раздел 2'!Q72:Q72)),"","Неверно!")</f>
        <v/>
      </c>
      <c r="B568" s="320" t="s">
        <v>1559</v>
      </c>
      <c r="C568" s="278" t="s">
        <v>2487</v>
      </c>
      <c r="D568" s="278" t="s">
        <v>2291</v>
      </c>
      <c r="E568" s="278" t="str">
        <f>CONCATENATE(SUM('Раздел 2'!L72:L72),"=",SUM('Раздел 2'!M72:M72),"+",SUM('Раздел 2'!Q72:Q72))</f>
        <v>0=0+0</v>
      </c>
      <c r="F568" s="278" t="s">
        <v>1978</v>
      </c>
      <c r="G568" s="81"/>
    </row>
    <row r="569" spans="1:7" s="390" customFormat="1" ht="31.5" x14ac:dyDescent="0.2">
      <c r="A569" s="311" t="str">
        <f>IF((SUM('Раздел 2'!L73:L73)=SUM('Раздел 2'!M73:M73)+SUM('Раздел 2'!Q73:Q73)),"","Неверно!")</f>
        <v/>
      </c>
      <c r="B569" s="320" t="s">
        <v>1559</v>
      </c>
      <c r="C569" s="278" t="s">
        <v>2488</v>
      </c>
      <c r="D569" s="278" t="s">
        <v>2291</v>
      </c>
      <c r="E569" s="278" t="str">
        <f>CONCATENATE(SUM('Раздел 2'!L73:L73),"=",SUM('Раздел 2'!M73:M73),"+",SUM('Раздел 2'!Q73:Q73))</f>
        <v>0=0+0</v>
      </c>
      <c r="F569" s="278" t="s">
        <v>1978</v>
      </c>
      <c r="G569" s="81"/>
    </row>
    <row r="570" spans="1:7" s="390" customFormat="1" ht="31.5" x14ac:dyDescent="0.2">
      <c r="A570" s="311" t="str">
        <f>IF((SUM('Раздел 2'!L74:L74)=SUM('Раздел 2'!M74:M74)+SUM('Раздел 2'!Q74:Q74)),"","Неверно!")</f>
        <v/>
      </c>
      <c r="B570" s="320" t="s">
        <v>1559</v>
      </c>
      <c r="C570" s="278" t="s">
        <v>2489</v>
      </c>
      <c r="D570" s="278" t="s">
        <v>2291</v>
      </c>
      <c r="E570" s="278" t="str">
        <f>CONCATENATE(SUM('Раздел 2'!L74:L74),"=",SUM('Раздел 2'!M74:M74),"+",SUM('Раздел 2'!Q74:Q74))</f>
        <v>0=0+0</v>
      </c>
      <c r="F570" s="278" t="s">
        <v>1978</v>
      </c>
      <c r="G570" s="81"/>
    </row>
    <row r="571" spans="1:7" s="390" customFormat="1" ht="31.5" x14ac:dyDescent="0.2">
      <c r="A571" s="311" t="str">
        <f>IF((SUM('Раздел 2'!L75:L75)=SUM('Раздел 2'!M75:M75)+SUM('Раздел 2'!Q75:Q75)),"","Неверно!")</f>
        <v/>
      </c>
      <c r="B571" s="320" t="s">
        <v>1559</v>
      </c>
      <c r="C571" s="278" t="s">
        <v>2490</v>
      </c>
      <c r="D571" s="278" t="s">
        <v>2291</v>
      </c>
      <c r="E571" s="278" t="str">
        <f>CONCATENATE(SUM('Раздел 2'!L75:L75),"=",SUM('Раздел 2'!M75:M75),"+",SUM('Раздел 2'!Q75:Q75))</f>
        <v>6=6+0</v>
      </c>
      <c r="F571" s="278" t="s">
        <v>1978</v>
      </c>
      <c r="G571" s="81"/>
    </row>
    <row r="572" spans="1:7" s="390" customFormat="1" ht="31.5" x14ac:dyDescent="0.2">
      <c r="A572" s="311" t="str">
        <f>IF((SUM('Раздел 2'!L76:L76)=SUM('Раздел 2'!M76:M76)+SUM('Раздел 2'!Q76:Q76)),"","Неверно!")</f>
        <v/>
      </c>
      <c r="B572" s="320" t="s">
        <v>1559</v>
      </c>
      <c r="C572" s="278" t="s">
        <v>2491</v>
      </c>
      <c r="D572" s="278" t="s">
        <v>2291</v>
      </c>
      <c r="E572" s="278" t="str">
        <f>CONCATENATE(SUM('Раздел 2'!L76:L76),"=",SUM('Раздел 2'!M76:M76),"+",SUM('Раздел 2'!Q76:Q76))</f>
        <v>27=15+12</v>
      </c>
      <c r="F572" s="278" t="s">
        <v>1978</v>
      </c>
      <c r="G572" s="81"/>
    </row>
    <row r="573" spans="1:7" s="390" customFormat="1" ht="31.5" x14ac:dyDescent="0.2">
      <c r="A573" s="311" t="str">
        <f>IF((SUM('Раздел 2'!L77:L77)=SUM('Раздел 2'!M77:M77)+SUM('Раздел 2'!Q77:Q77)),"","Неверно!")</f>
        <v/>
      </c>
      <c r="B573" s="320" t="s">
        <v>1559</v>
      </c>
      <c r="C573" s="278" t="s">
        <v>2492</v>
      </c>
      <c r="D573" s="278" t="s">
        <v>2291</v>
      </c>
      <c r="E573" s="278" t="str">
        <f>CONCATENATE(SUM('Раздел 2'!L77:L77),"=",SUM('Раздел 2'!M77:M77),"+",SUM('Раздел 2'!Q77:Q77))</f>
        <v>0=0+0</v>
      </c>
      <c r="F573" s="278" t="s">
        <v>1978</v>
      </c>
      <c r="G573" s="81"/>
    </row>
    <row r="574" spans="1:7" s="390" customFormat="1" ht="31.5" x14ac:dyDescent="0.2">
      <c r="A574" s="311" t="str">
        <f>IF((SUM('Раздел 2'!L78:L78)=SUM('Раздел 2'!M78:M78)+SUM('Раздел 2'!Q78:Q78)),"","Неверно!")</f>
        <v/>
      </c>
      <c r="B574" s="320" t="s">
        <v>1559</v>
      </c>
      <c r="C574" s="278" t="s">
        <v>2493</v>
      </c>
      <c r="D574" s="278" t="s">
        <v>2291</v>
      </c>
      <c r="E574" s="278" t="str">
        <f>CONCATENATE(SUM('Раздел 2'!L78:L78),"=",SUM('Раздел 2'!M78:M78),"+",SUM('Раздел 2'!Q78:Q78))</f>
        <v>0=0+0</v>
      </c>
      <c r="F574" s="278" t="s">
        <v>1978</v>
      </c>
      <c r="G574" s="81"/>
    </row>
    <row r="575" spans="1:7" s="390" customFormat="1" ht="31.5" x14ac:dyDescent="0.2">
      <c r="A575" s="311" t="str">
        <f>IF((SUM('Раздел 2'!L79:L79)=SUM('Раздел 2'!M79:M79)+SUM('Раздел 2'!Q79:Q79)),"","Неверно!")</f>
        <v/>
      </c>
      <c r="B575" s="320" t="s">
        <v>1559</v>
      </c>
      <c r="C575" s="278" t="s">
        <v>2494</v>
      </c>
      <c r="D575" s="278" t="s">
        <v>2291</v>
      </c>
      <c r="E575" s="278" t="str">
        <f>CONCATENATE(SUM('Раздел 2'!L79:L79),"=",SUM('Раздел 2'!M79:M79),"+",SUM('Раздел 2'!Q79:Q79))</f>
        <v>2=2+0</v>
      </c>
      <c r="F575" s="278" t="s">
        <v>1978</v>
      </c>
      <c r="G575" s="81"/>
    </row>
    <row r="576" spans="1:7" s="390" customFormat="1" ht="31.5" x14ac:dyDescent="0.2">
      <c r="A576" s="311" t="str">
        <f>IF((SUM('Раздел 2'!L17:L17)=SUM('Раздел 2'!M17:M17)+SUM('Раздел 2'!Q17:Q17)),"","Неверно!")</f>
        <v/>
      </c>
      <c r="B576" s="320" t="s">
        <v>1559</v>
      </c>
      <c r="C576" s="278" t="s">
        <v>2495</v>
      </c>
      <c r="D576" s="278" t="s">
        <v>2291</v>
      </c>
      <c r="E576" s="278" t="str">
        <f>CONCATENATE(SUM('Раздел 2'!L17:L17),"=",SUM('Раздел 2'!M17:M17),"+",SUM('Раздел 2'!Q17:Q17))</f>
        <v>0=0+0</v>
      </c>
      <c r="F576" s="278" t="s">
        <v>1978</v>
      </c>
      <c r="G576" s="81"/>
    </row>
    <row r="577" spans="1:7" s="390" customFormat="1" ht="31.5" x14ac:dyDescent="0.2">
      <c r="A577" s="311" t="str">
        <f>IF((SUM('Раздел 2'!L80:L80)=SUM('Раздел 2'!M80:M80)+SUM('Раздел 2'!Q80:Q80)),"","Неверно!")</f>
        <v/>
      </c>
      <c r="B577" s="320" t="s">
        <v>1559</v>
      </c>
      <c r="C577" s="278" t="s">
        <v>2496</v>
      </c>
      <c r="D577" s="278" t="s">
        <v>2291</v>
      </c>
      <c r="E577" s="278" t="str">
        <f>CONCATENATE(SUM('Раздел 2'!L80:L80),"=",SUM('Раздел 2'!M80:M80),"+",SUM('Раздел 2'!Q80:Q80))</f>
        <v>0=0+0</v>
      </c>
      <c r="F577" s="278" t="s">
        <v>1978</v>
      </c>
      <c r="G577" s="81"/>
    </row>
    <row r="578" spans="1:7" s="390" customFormat="1" ht="31.5" x14ac:dyDescent="0.2">
      <c r="A578" s="311" t="str">
        <f>IF((SUM('Раздел 2'!L81:L81)=SUM('Раздел 2'!M81:M81)+SUM('Раздел 2'!Q81:Q81)),"","Неверно!")</f>
        <v/>
      </c>
      <c r="B578" s="320" t="s">
        <v>1559</v>
      </c>
      <c r="C578" s="278" t="s">
        <v>2497</v>
      </c>
      <c r="D578" s="278" t="s">
        <v>2291</v>
      </c>
      <c r="E578" s="278" t="str">
        <f>CONCATENATE(SUM('Раздел 2'!L81:L81),"=",SUM('Раздел 2'!M81:M81),"+",SUM('Раздел 2'!Q81:Q81))</f>
        <v>0=0+0</v>
      </c>
      <c r="F578" s="278" t="s">
        <v>1978</v>
      </c>
      <c r="G578" s="81"/>
    </row>
    <row r="579" spans="1:7" s="390" customFormat="1" ht="31.5" x14ac:dyDescent="0.2">
      <c r="A579" s="311" t="str">
        <f>IF((SUM('Раздел 2'!L82:L82)=SUM('Раздел 2'!M82:M82)+SUM('Раздел 2'!Q82:Q82)),"","Неверно!")</f>
        <v/>
      </c>
      <c r="B579" s="320" t="s">
        <v>1559</v>
      </c>
      <c r="C579" s="278" t="s">
        <v>2498</v>
      </c>
      <c r="D579" s="278" t="s">
        <v>2291</v>
      </c>
      <c r="E579" s="278" t="str">
        <f>CONCATENATE(SUM('Раздел 2'!L82:L82),"=",SUM('Раздел 2'!M82:M82),"+",SUM('Раздел 2'!Q82:Q82))</f>
        <v>0=0+0</v>
      </c>
      <c r="F579" s="278" t="s">
        <v>1978</v>
      </c>
      <c r="G579" s="81"/>
    </row>
    <row r="580" spans="1:7" s="390" customFormat="1" ht="31.5" x14ac:dyDescent="0.2">
      <c r="A580" s="311" t="str">
        <f>IF((SUM('Раздел 2'!L83:L83)=SUM('Раздел 2'!M83:M83)+SUM('Раздел 2'!Q83:Q83)),"","Неверно!")</f>
        <v/>
      </c>
      <c r="B580" s="320" t="s">
        <v>1559</v>
      </c>
      <c r="C580" s="278" t="s">
        <v>2499</v>
      </c>
      <c r="D580" s="278" t="s">
        <v>2291</v>
      </c>
      <c r="E580" s="278" t="str">
        <f>CONCATENATE(SUM('Раздел 2'!L83:L83),"=",SUM('Раздел 2'!M83:M83),"+",SUM('Раздел 2'!Q83:Q83))</f>
        <v>0=0+0</v>
      </c>
      <c r="F580" s="278" t="s">
        <v>1978</v>
      </c>
      <c r="G580" s="81"/>
    </row>
    <row r="581" spans="1:7" s="390" customFormat="1" ht="31.5" x14ac:dyDescent="0.2">
      <c r="A581" s="311" t="str">
        <f>IF((SUM('Раздел 2'!L84:L84)=SUM('Раздел 2'!M84:M84)+SUM('Раздел 2'!Q84:Q84)),"","Неверно!")</f>
        <v/>
      </c>
      <c r="B581" s="320" t="s">
        <v>1559</v>
      </c>
      <c r="C581" s="278" t="s">
        <v>2500</v>
      </c>
      <c r="D581" s="278" t="s">
        <v>2291</v>
      </c>
      <c r="E581" s="278" t="str">
        <f>CONCATENATE(SUM('Раздел 2'!L84:L84),"=",SUM('Раздел 2'!M84:M84),"+",SUM('Раздел 2'!Q84:Q84))</f>
        <v>0=0+0</v>
      </c>
      <c r="F581" s="278" t="s">
        <v>1978</v>
      </c>
      <c r="G581" s="81"/>
    </row>
    <row r="582" spans="1:7" s="390" customFormat="1" ht="31.5" x14ac:dyDescent="0.2">
      <c r="A582" s="311" t="str">
        <f>IF((SUM('Раздел 2'!L85:L85)=SUM('Раздел 2'!M85:M85)+SUM('Раздел 2'!Q85:Q85)),"","Неверно!")</f>
        <v/>
      </c>
      <c r="B582" s="320" t="s">
        <v>1559</v>
      </c>
      <c r="C582" s="278" t="s">
        <v>2501</v>
      </c>
      <c r="D582" s="278" t="s">
        <v>2291</v>
      </c>
      <c r="E582" s="278" t="str">
        <f>CONCATENATE(SUM('Раздел 2'!L85:L85),"=",SUM('Раздел 2'!M85:M85),"+",SUM('Раздел 2'!Q85:Q85))</f>
        <v>0=0+0</v>
      </c>
      <c r="F582" s="278" t="s">
        <v>1978</v>
      </c>
      <c r="G582" s="81"/>
    </row>
    <row r="583" spans="1:7" s="390" customFormat="1" ht="31.5" x14ac:dyDescent="0.2">
      <c r="A583" s="311" t="str">
        <f>IF((SUM('Раздел 2'!L86:L86)=SUM('Раздел 2'!M86:M86)+SUM('Раздел 2'!Q86:Q86)),"","Неверно!")</f>
        <v/>
      </c>
      <c r="B583" s="320" t="s">
        <v>1559</v>
      </c>
      <c r="C583" s="278" t="s">
        <v>2502</v>
      </c>
      <c r="D583" s="278" t="s">
        <v>2291</v>
      </c>
      <c r="E583" s="278" t="str">
        <f>CONCATENATE(SUM('Раздел 2'!L86:L86),"=",SUM('Раздел 2'!M86:M86),"+",SUM('Раздел 2'!Q86:Q86))</f>
        <v>2=2+0</v>
      </c>
      <c r="F583" s="278" t="s">
        <v>1978</v>
      </c>
      <c r="G583" s="81"/>
    </row>
    <row r="584" spans="1:7" s="390" customFormat="1" ht="31.5" x14ac:dyDescent="0.2">
      <c r="A584" s="311" t="str">
        <f>IF((SUM('Раздел 2'!L87:L87)=SUM('Раздел 2'!M87:M87)+SUM('Раздел 2'!Q87:Q87)),"","Неверно!")</f>
        <v/>
      </c>
      <c r="B584" s="320" t="s">
        <v>1559</v>
      </c>
      <c r="C584" s="278" t="s">
        <v>2503</v>
      </c>
      <c r="D584" s="278" t="s">
        <v>2291</v>
      </c>
      <c r="E584" s="278" t="str">
        <f>CONCATENATE(SUM('Раздел 2'!L87:L87),"=",SUM('Раздел 2'!M87:M87),"+",SUM('Раздел 2'!Q87:Q87))</f>
        <v>0=0+0</v>
      </c>
      <c r="F584" s="278" t="s">
        <v>1978</v>
      </c>
      <c r="G584" s="81"/>
    </row>
    <row r="585" spans="1:7" s="390" customFormat="1" ht="31.5" x14ac:dyDescent="0.2">
      <c r="A585" s="311" t="str">
        <f>IF((SUM('Раздел 2'!L88:L88)=SUM('Раздел 2'!M88:M88)+SUM('Раздел 2'!Q88:Q88)),"","Неверно!")</f>
        <v/>
      </c>
      <c r="B585" s="320" t="s">
        <v>1559</v>
      </c>
      <c r="C585" s="278" t="s">
        <v>2504</v>
      </c>
      <c r="D585" s="278" t="s">
        <v>2291</v>
      </c>
      <c r="E585" s="278" t="str">
        <f>CONCATENATE(SUM('Раздел 2'!L88:L88),"=",SUM('Раздел 2'!M88:M88),"+",SUM('Раздел 2'!Q88:Q88))</f>
        <v>0=0+0</v>
      </c>
      <c r="F585" s="278" t="s">
        <v>1978</v>
      </c>
      <c r="G585" s="81"/>
    </row>
    <row r="586" spans="1:7" s="390" customFormat="1" ht="31.5" x14ac:dyDescent="0.2">
      <c r="A586" s="311" t="str">
        <f>IF((SUM('Раздел 2'!L89:L89)=SUM('Раздел 2'!M89:M89)+SUM('Раздел 2'!Q89:Q89)),"","Неверно!")</f>
        <v/>
      </c>
      <c r="B586" s="320" t="s">
        <v>1559</v>
      </c>
      <c r="C586" s="278" t="s">
        <v>2505</v>
      </c>
      <c r="D586" s="278" t="s">
        <v>2291</v>
      </c>
      <c r="E586" s="278" t="str">
        <f>CONCATENATE(SUM('Раздел 2'!L89:L89),"=",SUM('Раздел 2'!M89:M89),"+",SUM('Раздел 2'!Q89:Q89))</f>
        <v>0=0+0</v>
      </c>
      <c r="F586" s="278" t="s">
        <v>1978</v>
      </c>
      <c r="G586" s="81"/>
    </row>
    <row r="587" spans="1:7" s="390" customFormat="1" ht="31.5" x14ac:dyDescent="0.2">
      <c r="A587" s="311" t="str">
        <f>IF((SUM('Раздел 2'!L18:L18)=SUM('Раздел 2'!M18:M18)+SUM('Раздел 2'!Q18:Q18)),"","Неверно!")</f>
        <v/>
      </c>
      <c r="B587" s="320" t="s">
        <v>1559</v>
      </c>
      <c r="C587" s="278" t="s">
        <v>2506</v>
      </c>
      <c r="D587" s="278" t="s">
        <v>2291</v>
      </c>
      <c r="E587" s="278" t="str">
        <f>CONCATENATE(SUM('Раздел 2'!L18:L18),"=",SUM('Раздел 2'!M18:M18),"+",SUM('Раздел 2'!Q18:Q18))</f>
        <v>0=0+0</v>
      </c>
      <c r="F587" s="278" t="s">
        <v>1978</v>
      </c>
      <c r="G587" s="81"/>
    </row>
    <row r="588" spans="1:7" s="390" customFormat="1" ht="31.5" x14ac:dyDescent="0.2">
      <c r="A588" s="311" t="str">
        <f>IF((SUM('Раздел 2'!L90:L90)=SUM('Раздел 2'!M90:M90)+SUM('Раздел 2'!Q90:Q90)),"","Неверно!")</f>
        <v/>
      </c>
      <c r="B588" s="320" t="s">
        <v>1559</v>
      </c>
      <c r="C588" s="278" t="s">
        <v>2507</v>
      </c>
      <c r="D588" s="278" t="s">
        <v>2291</v>
      </c>
      <c r="E588" s="278" t="str">
        <f>CONCATENATE(SUM('Раздел 2'!L90:L90),"=",SUM('Раздел 2'!M90:M90),"+",SUM('Раздел 2'!Q90:Q90))</f>
        <v>0=0+0</v>
      </c>
      <c r="F588" s="278" t="s">
        <v>1978</v>
      </c>
      <c r="G588" s="81"/>
    </row>
    <row r="589" spans="1:7" s="390" customFormat="1" ht="31.5" x14ac:dyDescent="0.2">
      <c r="A589" s="311" t="str">
        <f>IF((SUM('Раздел 2'!L91:L91)=SUM('Раздел 2'!M91:M91)+SUM('Раздел 2'!Q91:Q91)),"","Неверно!")</f>
        <v/>
      </c>
      <c r="B589" s="320" t="s">
        <v>1559</v>
      </c>
      <c r="C589" s="278" t="s">
        <v>2508</v>
      </c>
      <c r="D589" s="278" t="s">
        <v>2291</v>
      </c>
      <c r="E589" s="278" t="str">
        <f>CONCATENATE(SUM('Раздел 2'!L91:L91),"=",SUM('Раздел 2'!M91:M91),"+",SUM('Раздел 2'!Q91:Q91))</f>
        <v>0=0+0</v>
      </c>
      <c r="F589" s="278" t="s">
        <v>1978</v>
      </c>
      <c r="G589" s="81"/>
    </row>
    <row r="590" spans="1:7" s="390" customFormat="1" ht="31.5" x14ac:dyDescent="0.2">
      <c r="A590" s="311" t="str">
        <f>IF((SUM('Раздел 2'!L92:L92)=SUM('Раздел 2'!M92:M92)+SUM('Раздел 2'!Q92:Q92)),"","Неверно!")</f>
        <v/>
      </c>
      <c r="B590" s="320" t="s">
        <v>1559</v>
      </c>
      <c r="C590" s="278" t="s">
        <v>2509</v>
      </c>
      <c r="D590" s="278" t="s">
        <v>2291</v>
      </c>
      <c r="E590" s="278" t="str">
        <f>CONCATENATE(SUM('Раздел 2'!L92:L92),"=",SUM('Раздел 2'!M92:M92),"+",SUM('Раздел 2'!Q92:Q92))</f>
        <v>0=0+0</v>
      </c>
      <c r="F590" s="278" t="s">
        <v>1978</v>
      </c>
      <c r="G590" s="81"/>
    </row>
    <row r="591" spans="1:7" s="390" customFormat="1" ht="31.5" x14ac:dyDescent="0.2">
      <c r="A591" s="311" t="str">
        <f>IF((SUM('Раздел 2'!L93:L93)=SUM('Раздел 2'!M93:M93)+SUM('Раздел 2'!Q93:Q93)),"","Неверно!")</f>
        <v/>
      </c>
      <c r="B591" s="320" t="s">
        <v>1559</v>
      </c>
      <c r="C591" s="278" t="s">
        <v>2510</v>
      </c>
      <c r="D591" s="278" t="s">
        <v>2291</v>
      </c>
      <c r="E591" s="278" t="str">
        <f>CONCATENATE(SUM('Раздел 2'!L93:L93),"=",SUM('Раздел 2'!M93:M93),"+",SUM('Раздел 2'!Q93:Q93))</f>
        <v>0=0+0</v>
      </c>
      <c r="F591" s="278" t="s">
        <v>1978</v>
      </c>
      <c r="G591" s="81"/>
    </row>
    <row r="592" spans="1:7" s="390" customFormat="1" ht="31.5" x14ac:dyDescent="0.2">
      <c r="A592" s="311" t="str">
        <f>IF((SUM('Раздел 2'!L94:L94)=SUM('Раздел 2'!M94:M94)+SUM('Раздел 2'!Q94:Q94)),"","Неверно!")</f>
        <v/>
      </c>
      <c r="B592" s="320" t="s">
        <v>1559</v>
      </c>
      <c r="C592" s="278" t="s">
        <v>2511</v>
      </c>
      <c r="D592" s="278" t="s">
        <v>2291</v>
      </c>
      <c r="E592" s="278" t="str">
        <f>CONCATENATE(SUM('Раздел 2'!L94:L94),"=",SUM('Раздел 2'!M94:M94),"+",SUM('Раздел 2'!Q94:Q94))</f>
        <v>0=0+0</v>
      </c>
      <c r="F592" s="278" t="s">
        <v>1978</v>
      </c>
      <c r="G592" s="81"/>
    </row>
    <row r="593" spans="1:7" s="390" customFormat="1" ht="31.5" x14ac:dyDescent="0.2">
      <c r="A593" s="311" t="str">
        <f>IF((SUM('Раздел 2'!L95:L95)=SUM('Раздел 2'!M95:M95)+SUM('Раздел 2'!Q95:Q95)),"","Неверно!")</f>
        <v/>
      </c>
      <c r="B593" s="320" t="s">
        <v>1559</v>
      </c>
      <c r="C593" s="278" t="s">
        <v>2512</v>
      </c>
      <c r="D593" s="278" t="s">
        <v>2291</v>
      </c>
      <c r="E593" s="278" t="str">
        <f>CONCATENATE(SUM('Раздел 2'!L95:L95),"=",SUM('Раздел 2'!M95:M95),"+",SUM('Раздел 2'!Q95:Q95))</f>
        <v>0=0+0</v>
      </c>
      <c r="F593" s="278" t="s">
        <v>1978</v>
      </c>
      <c r="G593" s="81"/>
    </row>
    <row r="594" spans="1:7" s="390" customFormat="1" ht="31.5" x14ac:dyDescent="0.2">
      <c r="A594" s="311" t="str">
        <f>IF((SUM('Раздел 2'!L96:L96)=SUM('Раздел 2'!M96:M96)+SUM('Раздел 2'!Q96:Q96)),"","Неверно!")</f>
        <v/>
      </c>
      <c r="B594" s="320" t="s">
        <v>1559</v>
      </c>
      <c r="C594" s="278" t="s">
        <v>2513</v>
      </c>
      <c r="D594" s="278" t="s">
        <v>2291</v>
      </c>
      <c r="E594" s="278" t="str">
        <f>CONCATENATE(SUM('Раздел 2'!L96:L96),"=",SUM('Раздел 2'!M96:M96),"+",SUM('Раздел 2'!Q96:Q96))</f>
        <v>0=0+0</v>
      </c>
      <c r="F594" s="278" t="s">
        <v>1978</v>
      </c>
      <c r="G594" s="81"/>
    </row>
    <row r="595" spans="1:7" s="390" customFormat="1" ht="31.5" x14ac:dyDescent="0.2">
      <c r="A595" s="311" t="str">
        <f>IF((SUM('Раздел 2'!L97:L97)=SUM('Раздел 2'!M97:M97)+SUM('Раздел 2'!Q97:Q97)),"","Неверно!")</f>
        <v/>
      </c>
      <c r="B595" s="320" t="s">
        <v>1559</v>
      </c>
      <c r="C595" s="278" t="s">
        <v>2514</v>
      </c>
      <c r="D595" s="278" t="s">
        <v>2291</v>
      </c>
      <c r="E595" s="278" t="str">
        <f>CONCATENATE(SUM('Раздел 2'!L97:L97),"=",SUM('Раздел 2'!M97:M97),"+",SUM('Раздел 2'!Q97:Q97))</f>
        <v>0=0+0</v>
      </c>
      <c r="F595" s="278" t="s">
        <v>1978</v>
      </c>
      <c r="G595" s="81"/>
    </row>
    <row r="596" spans="1:7" s="390" customFormat="1" ht="31.5" x14ac:dyDescent="0.2">
      <c r="A596" s="311" t="str">
        <f>IF((SUM('Раздел 2'!L98:L98)=SUM('Раздел 2'!M98:M98)+SUM('Раздел 2'!Q98:Q98)),"","Неверно!")</f>
        <v/>
      </c>
      <c r="B596" s="320" t="s">
        <v>1559</v>
      </c>
      <c r="C596" s="278" t="s">
        <v>2515</v>
      </c>
      <c r="D596" s="278" t="s">
        <v>2291</v>
      </c>
      <c r="E596" s="278" t="str">
        <f>CONCATENATE(SUM('Раздел 2'!L98:L98),"=",SUM('Раздел 2'!M98:M98),"+",SUM('Раздел 2'!Q98:Q98))</f>
        <v>0=0+0</v>
      </c>
      <c r="F596" s="278" t="s">
        <v>1978</v>
      </c>
      <c r="G596" s="81"/>
    </row>
    <row r="597" spans="1:7" s="390" customFormat="1" ht="31.5" x14ac:dyDescent="0.2">
      <c r="A597" s="311" t="str">
        <f>IF((SUM('Раздел 2'!L99:L99)=SUM('Раздел 2'!M99:M99)+SUM('Раздел 2'!Q99:Q99)),"","Неверно!")</f>
        <v/>
      </c>
      <c r="B597" s="320" t="s">
        <v>1559</v>
      </c>
      <c r="C597" s="278" t="s">
        <v>2516</v>
      </c>
      <c r="D597" s="278" t="s">
        <v>2291</v>
      </c>
      <c r="E597" s="278" t="str">
        <f>CONCATENATE(SUM('Раздел 2'!L99:L99),"=",SUM('Раздел 2'!M99:M99),"+",SUM('Раздел 2'!Q99:Q99))</f>
        <v>0=0+0</v>
      </c>
      <c r="F597" s="278" t="s">
        <v>1978</v>
      </c>
      <c r="G597" s="81"/>
    </row>
    <row r="598" spans="1:7" s="390" customFormat="1" ht="31.5" x14ac:dyDescent="0.2">
      <c r="A598" s="311" t="str">
        <f>IF((SUM('Раздел 2'!L19:L19)=SUM('Раздел 2'!M19:M19)+SUM('Раздел 2'!Q19:Q19)),"","Неверно!")</f>
        <v/>
      </c>
      <c r="B598" s="320" t="s">
        <v>1559</v>
      </c>
      <c r="C598" s="278" t="s">
        <v>2517</v>
      </c>
      <c r="D598" s="278" t="s">
        <v>2291</v>
      </c>
      <c r="E598" s="278" t="str">
        <f>CONCATENATE(SUM('Раздел 2'!L19:L19),"=",SUM('Раздел 2'!M19:M19),"+",SUM('Раздел 2'!Q19:Q19))</f>
        <v>0=0+0</v>
      </c>
      <c r="F598" s="278" t="s">
        <v>1978</v>
      </c>
      <c r="G598" s="81"/>
    </row>
    <row r="599" spans="1:7" s="390" customFormat="1" ht="31.5" x14ac:dyDescent="0.2">
      <c r="A599" s="311" t="str">
        <f>IF((SUM('Раздел 2'!L100:L100)=SUM('Раздел 2'!M100:M100)+SUM('Раздел 2'!Q100:Q100)),"","Неверно!")</f>
        <v/>
      </c>
      <c r="B599" s="320" t="s">
        <v>1559</v>
      </c>
      <c r="C599" s="278" t="s">
        <v>2518</v>
      </c>
      <c r="D599" s="278" t="s">
        <v>2291</v>
      </c>
      <c r="E599" s="278" t="str">
        <f>CONCATENATE(SUM('Раздел 2'!L100:L100),"=",SUM('Раздел 2'!M100:M100),"+",SUM('Раздел 2'!Q100:Q100))</f>
        <v>0=0+0</v>
      </c>
      <c r="F599" s="278" t="s">
        <v>1978</v>
      </c>
      <c r="G599" s="81"/>
    </row>
    <row r="600" spans="1:7" s="390" customFormat="1" ht="31.5" x14ac:dyDescent="0.2">
      <c r="A600" s="311" t="str">
        <f>IF((SUM('Раздел 2'!L101:L101)=SUM('Раздел 2'!M101:M101)+SUM('Раздел 2'!Q101:Q101)),"","Неверно!")</f>
        <v/>
      </c>
      <c r="B600" s="320" t="s">
        <v>1559</v>
      </c>
      <c r="C600" s="278" t="s">
        <v>2519</v>
      </c>
      <c r="D600" s="278" t="s">
        <v>2291</v>
      </c>
      <c r="E600" s="278" t="str">
        <f>CONCATENATE(SUM('Раздел 2'!L101:L101),"=",SUM('Раздел 2'!M101:M101),"+",SUM('Раздел 2'!Q101:Q101))</f>
        <v>0=0+0</v>
      </c>
      <c r="F600" s="278" t="s">
        <v>1978</v>
      </c>
      <c r="G600" s="81"/>
    </row>
    <row r="601" spans="1:7" s="390" customFormat="1" ht="31.5" x14ac:dyDescent="0.2">
      <c r="A601" s="311" t="str">
        <f>IF((SUM('Раздел 2'!L102:L102)=SUM('Раздел 2'!M102:M102)+SUM('Раздел 2'!Q102:Q102)),"","Неверно!")</f>
        <v/>
      </c>
      <c r="B601" s="320" t="s">
        <v>1559</v>
      </c>
      <c r="C601" s="278" t="s">
        <v>2520</v>
      </c>
      <c r="D601" s="278" t="s">
        <v>2291</v>
      </c>
      <c r="E601" s="278" t="str">
        <f>CONCATENATE(SUM('Раздел 2'!L102:L102),"=",SUM('Раздел 2'!M102:M102),"+",SUM('Раздел 2'!Q102:Q102))</f>
        <v>0=0+0</v>
      </c>
      <c r="F601" s="278" t="s">
        <v>1978</v>
      </c>
      <c r="G601" s="81"/>
    </row>
    <row r="602" spans="1:7" s="390" customFormat="1" ht="31.5" x14ac:dyDescent="0.2">
      <c r="A602" s="311" t="str">
        <f>IF((SUM('Раздел 2'!L103:L103)=SUM('Раздел 2'!M103:M103)+SUM('Раздел 2'!Q103:Q103)),"","Неверно!")</f>
        <v/>
      </c>
      <c r="B602" s="320" t="s">
        <v>1559</v>
      </c>
      <c r="C602" s="278" t="s">
        <v>2521</v>
      </c>
      <c r="D602" s="278" t="s">
        <v>2291</v>
      </c>
      <c r="E602" s="278" t="str">
        <f>CONCATENATE(SUM('Раздел 2'!L103:L103),"=",SUM('Раздел 2'!M103:M103),"+",SUM('Раздел 2'!Q103:Q103))</f>
        <v>0=0+0</v>
      </c>
      <c r="F602" s="278" t="s">
        <v>1978</v>
      </c>
      <c r="G602" s="81"/>
    </row>
    <row r="603" spans="1:7" s="390" customFormat="1" ht="31.5" x14ac:dyDescent="0.2">
      <c r="A603" s="311" t="str">
        <f>IF((SUM('Раздел 2'!L104:L104)=SUM('Раздел 2'!M104:M104)+SUM('Раздел 2'!Q104:Q104)),"","Неверно!")</f>
        <v/>
      </c>
      <c r="B603" s="320" t="s">
        <v>1559</v>
      </c>
      <c r="C603" s="278" t="s">
        <v>2522</v>
      </c>
      <c r="D603" s="278" t="s">
        <v>2291</v>
      </c>
      <c r="E603" s="278" t="str">
        <f>CONCATENATE(SUM('Раздел 2'!L104:L104),"=",SUM('Раздел 2'!M104:M104),"+",SUM('Раздел 2'!Q104:Q104))</f>
        <v>1=1+0</v>
      </c>
      <c r="F603" s="278" t="s">
        <v>1978</v>
      </c>
      <c r="G603" s="81"/>
    </row>
    <row r="604" spans="1:7" s="390" customFormat="1" ht="31.5" x14ac:dyDescent="0.2">
      <c r="A604" s="311" t="str">
        <f>IF((SUM('Раздел 2'!L105:L105)=SUM('Раздел 2'!M105:M105)+SUM('Раздел 2'!Q105:Q105)),"","Неверно!")</f>
        <v/>
      </c>
      <c r="B604" s="320" t="s">
        <v>1559</v>
      </c>
      <c r="C604" s="278" t="s">
        <v>2523</v>
      </c>
      <c r="D604" s="278" t="s">
        <v>2291</v>
      </c>
      <c r="E604" s="278" t="str">
        <f>CONCATENATE(SUM('Раздел 2'!L105:L105),"=",SUM('Раздел 2'!M105:M105),"+",SUM('Раздел 2'!Q105:Q105))</f>
        <v>5=5+0</v>
      </c>
      <c r="F604" s="278" t="s">
        <v>1978</v>
      </c>
      <c r="G604" s="81"/>
    </row>
    <row r="605" spans="1:7" s="390" customFormat="1" ht="31.5" x14ac:dyDescent="0.2">
      <c r="A605" s="311" t="str">
        <f>IF((SUM('Раздел 2'!L106:L106)=SUM('Раздел 2'!M106:M106)+SUM('Раздел 2'!Q106:Q106)),"","Неверно!")</f>
        <v/>
      </c>
      <c r="B605" s="320" t="s">
        <v>1559</v>
      </c>
      <c r="C605" s="278" t="s">
        <v>2524</v>
      </c>
      <c r="D605" s="278" t="s">
        <v>2291</v>
      </c>
      <c r="E605" s="278" t="str">
        <f>CONCATENATE(SUM('Раздел 2'!L106:L106),"=",SUM('Раздел 2'!M106:M106),"+",SUM('Раздел 2'!Q106:Q106))</f>
        <v>6=6+0</v>
      </c>
      <c r="F605" s="278" t="s">
        <v>1978</v>
      </c>
      <c r="G605" s="81"/>
    </row>
    <row r="606" spans="1:7" s="390" customFormat="1" ht="31.5" x14ac:dyDescent="0.2">
      <c r="A606" s="311" t="str">
        <f>IF((SUM('Раздел 2'!L107:L107)=SUM('Раздел 2'!M107:M107)+SUM('Раздел 2'!Q107:Q107)),"","Неверно!")</f>
        <v/>
      </c>
      <c r="B606" s="320" t="s">
        <v>1559</v>
      </c>
      <c r="C606" s="278" t="s">
        <v>2525</v>
      </c>
      <c r="D606" s="278" t="s">
        <v>2291</v>
      </c>
      <c r="E606" s="278" t="str">
        <f>CONCATENATE(SUM('Раздел 2'!L107:L107),"=",SUM('Раздел 2'!M107:M107),"+",SUM('Раздел 2'!Q107:Q107))</f>
        <v>0=0+0</v>
      </c>
      <c r="F606" s="278" t="s">
        <v>1978</v>
      </c>
      <c r="G606" s="81"/>
    </row>
    <row r="607" spans="1:7" s="390" customFormat="1" ht="31.5" x14ac:dyDescent="0.2">
      <c r="A607" s="311" t="str">
        <f>IF((SUM('Раздел 2'!L108:L108)=SUM('Раздел 2'!M108:M108)+SUM('Раздел 2'!Q108:Q108)),"","Неверно!")</f>
        <v/>
      </c>
      <c r="B607" s="320" t="s">
        <v>1559</v>
      </c>
      <c r="C607" s="278" t="s">
        <v>2526</v>
      </c>
      <c r="D607" s="278" t="s">
        <v>2291</v>
      </c>
      <c r="E607" s="278" t="str">
        <f>CONCATENATE(SUM('Раздел 2'!L108:L108),"=",SUM('Раздел 2'!M108:M108),"+",SUM('Раздел 2'!Q108:Q108))</f>
        <v>0=0+0</v>
      </c>
      <c r="F607" s="278" t="s">
        <v>1978</v>
      </c>
      <c r="G607" s="81"/>
    </row>
    <row r="608" spans="1:7" s="390" customFormat="1" ht="31.5" x14ac:dyDescent="0.2">
      <c r="A608" s="311" t="str">
        <f>IF((SUM('Раздел 2'!L109:L109)=SUM('Раздел 2'!M109:M109)+SUM('Раздел 2'!Q109:Q109)),"","Неверно!")</f>
        <v/>
      </c>
      <c r="B608" s="320" t="s">
        <v>1559</v>
      </c>
      <c r="C608" s="278" t="s">
        <v>2527</v>
      </c>
      <c r="D608" s="278" t="s">
        <v>2291</v>
      </c>
      <c r="E608" s="278" t="str">
        <f>CONCATENATE(SUM('Раздел 2'!L109:L109),"=",SUM('Раздел 2'!M109:M109),"+",SUM('Раздел 2'!Q109:Q109))</f>
        <v>0=0+0</v>
      </c>
      <c r="F608" s="278" t="s">
        <v>1978</v>
      </c>
      <c r="G608" s="81"/>
    </row>
    <row r="609" spans="1:7" s="390" customFormat="1" ht="47.25" x14ac:dyDescent="0.2">
      <c r="A609" s="311" t="str">
        <f>IF((SUM('Раздел 1'!N27:N27)&gt;=SUM('Раздел 2'!Q11:Q11)+SUM('Раздел 3'!Q11:Q11)+SUM('Раздел 9'!I9:J9)),"","Неверно!")</f>
        <v/>
      </c>
      <c r="B609" s="320" t="s">
        <v>1560</v>
      </c>
      <c r="C609" s="278" t="s">
        <v>2528</v>
      </c>
      <c r="D609" s="278" t="s">
        <v>1389</v>
      </c>
      <c r="E609" s="278" t="str">
        <f>CONCATENATE(SUM('Раздел 1'!N27:N27),"&gt;=",SUM('Раздел 2'!Q11:Q11),"+",SUM('Раздел 3'!Q11:Q11),"+",SUM('Раздел 9'!I9:J9))</f>
        <v>74&gt;=34+15+25</v>
      </c>
      <c r="F609" s="278"/>
      <c r="G609" s="81"/>
    </row>
    <row r="610" spans="1:7" s="390" customFormat="1" ht="47.25" x14ac:dyDescent="0.2">
      <c r="A610" s="311" t="str">
        <f>IF((SUM('Раздел 1'!J27:J27)&gt;=SUM('Раздел 2'!M11:M11)+SUM('Раздел 3'!M11:M11)+SUM('Раздел 9'!G9:H9)),"","Неверно!")</f>
        <v/>
      </c>
      <c r="B610" s="320" t="s">
        <v>1561</v>
      </c>
      <c r="C610" s="278" t="s">
        <v>2529</v>
      </c>
      <c r="D610" s="278" t="s">
        <v>1388</v>
      </c>
      <c r="E610" s="278" t="str">
        <f>CONCATENATE(SUM('Раздел 1'!J27:J27),"&gt;=",SUM('Раздел 2'!M11:M11),"+",SUM('Раздел 3'!M11:M11),"+",SUM('Раздел 9'!G9:H9))</f>
        <v>409&gt;=266+59+84</v>
      </c>
      <c r="F610" s="278"/>
      <c r="G610" s="81"/>
    </row>
    <row r="611" spans="1:7" s="390" customFormat="1" ht="110.25" x14ac:dyDescent="0.2">
      <c r="A611" s="311" t="str">
        <f>IF((SUM('Раздел 1'!C19:C19)=SUM('Раздел 3'!F29:F29)+SUM('Раздел 3'!F55:F55)+SUM('Раздел 3'!F87:F87)+SUM('Раздел 3'!F130:F130)+SUM('Раздел 3'!F135:F135)+SUM('Раздел 3'!F151:F151)),"","Неверно!")</f>
        <v/>
      </c>
      <c r="B611" s="320" t="s">
        <v>1562</v>
      </c>
      <c r="C611" s="278" t="s">
        <v>2530</v>
      </c>
      <c r="D611" s="278" t="s">
        <v>1454</v>
      </c>
      <c r="E611" s="278" t="str">
        <f>CONCATENATE(SUM('Раздел 1'!C19:C19),"=",SUM('Раздел 3'!F29:F29),"+",SUM('Раздел 3'!F55:F55),"+",SUM('Раздел 3'!F87:F87),"+",SUM('Раздел 3'!F130:F130),"+",SUM('Раздел 3'!F135:F135),"+",SUM('Раздел 3'!F151:F151))</f>
        <v>0=0+0+0+0+0+0</v>
      </c>
      <c r="F611" s="278"/>
      <c r="G611" s="81"/>
    </row>
    <row r="612" spans="1:7" s="390" customFormat="1" ht="110.25" x14ac:dyDescent="0.2">
      <c r="A612" s="311" t="str">
        <f>IF((SUM('Раздел 1'!L19:L19)=SUM('Раздел 3'!O29:O29)+SUM('Раздел 3'!O55:O55)+SUM('Раздел 3'!O87:O87)+SUM('Раздел 3'!O130:O130)+SUM('Раздел 3'!O135:O135)+SUM('Раздел 3'!O151:O151)),"","Неверно!")</f>
        <v/>
      </c>
      <c r="B612" s="320" t="s">
        <v>1562</v>
      </c>
      <c r="C612" s="278" t="s">
        <v>2531</v>
      </c>
      <c r="D612" s="278" t="s">
        <v>1454</v>
      </c>
      <c r="E612" s="278" t="str">
        <f>CONCATENATE(SUM('Раздел 1'!L19:L19),"=",SUM('Раздел 3'!O29:O29),"+",SUM('Раздел 3'!O55:O55),"+",SUM('Раздел 3'!O87:O87),"+",SUM('Раздел 3'!O130:O130),"+",SUM('Раздел 3'!O135:O135),"+",SUM('Раздел 3'!O151:O151))</f>
        <v>0=0+0+0+0+0+0</v>
      </c>
      <c r="F612" s="278"/>
      <c r="G612" s="81"/>
    </row>
    <row r="613" spans="1:7" s="390" customFormat="1" ht="110.25" x14ac:dyDescent="0.2">
      <c r="A613" s="311" t="str">
        <f>IF((SUM('Раздел 1'!M19:M19)=SUM('Раздел 3'!P29:P29)+SUM('Раздел 3'!P55:P55)+SUM('Раздел 3'!P87:P87)+SUM('Раздел 3'!P130:P130)+SUM('Раздел 3'!P135:P135)+SUM('Раздел 3'!P151:P151)),"","Неверно!")</f>
        <v/>
      </c>
      <c r="B613" s="320" t="s">
        <v>1562</v>
      </c>
      <c r="C613" s="278" t="s">
        <v>2532</v>
      </c>
      <c r="D613" s="278" t="s">
        <v>1454</v>
      </c>
      <c r="E613" s="278" t="str">
        <f>CONCATENATE(SUM('Раздел 1'!M19:M19),"=",SUM('Раздел 3'!P29:P29),"+",SUM('Раздел 3'!P55:P55),"+",SUM('Раздел 3'!P87:P87),"+",SUM('Раздел 3'!P130:P130),"+",SUM('Раздел 3'!P135:P135),"+",SUM('Раздел 3'!P151:P151))</f>
        <v>0=0+0+0+0+0+0</v>
      </c>
      <c r="F613" s="278"/>
      <c r="G613" s="81"/>
    </row>
    <row r="614" spans="1:7" s="390" customFormat="1" ht="110.25" x14ac:dyDescent="0.2">
      <c r="A614" s="311" t="str">
        <f>IF((SUM('Раздел 1'!N19:N19)=SUM('Раздел 3'!Q29:Q29)+SUM('Раздел 3'!Q55:Q55)+SUM('Раздел 3'!Q87:Q87)+SUM('Раздел 3'!Q130:Q130)+SUM('Раздел 3'!Q135:Q135)+SUM('Раздел 3'!Q151:Q151)),"","Неверно!")</f>
        <v/>
      </c>
      <c r="B614" s="320" t="s">
        <v>1562</v>
      </c>
      <c r="C614" s="278" t="s">
        <v>2533</v>
      </c>
      <c r="D614" s="278" t="s">
        <v>1454</v>
      </c>
      <c r="E614" s="278" t="str">
        <f>CONCATENATE(SUM('Раздел 1'!N19:N19),"=",SUM('Раздел 3'!Q29:Q29),"+",SUM('Раздел 3'!Q55:Q55),"+",SUM('Раздел 3'!Q87:Q87),"+",SUM('Раздел 3'!Q130:Q130),"+",SUM('Раздел 3'!Q135:Q135),"+",SUM('Раздел 3'!Q151:Q151))</f>
        <v>8=0+8+0+0+0+0</v>
      </c>
      <c r="F614" s="278"/>
      <c r="G614" s="81"/>
    </row>
    <row r="615" spans="1:7" s="390" customFormat="1" ht="110.25" x14ac:dyDescent="0.2">
      <c r="A615" s="311" t="str">
        <f>IF((SUM('Раздел 1'!O19:O19)=SUM('Раздел 3'!R29:R29)+SUM('Раздел 3'!R55:R55)+SUM('Раздел 3'!R87:R87)+SUM('Раздел 3'!R130:R130)+SUM('Раздел 3'!R135:R135)+SUM('Раздел 3'!R151:R151)),"","Неверно!")</f>
        <v/>
      </c>
      <c r="B615" s="320" t="s">
        <v>1562</v>
      </c>
      <c r="C615" s="278" t="s">
        <v>2534</v>
      </c>
      <c r="D615" s="278" t="s">
        <v>1454</v>
      </c>
      <c r="E615" s="278" t="str">
        <f>CONCATENATE(SUM('Раздел 1'!O19:O19),"=",SUM('Раздел 3'!R29:R29),"+",SUM('Раздел 3'!R55:R55),"+",SUM('Раздел 3'!R87:R87),"+",SUM('Раздел 3'!R130:R130),"+",SUM('Раздел 3'!R135:R135),"+",SUM('Раздел 3'!R151:R151))</f>
        <v>6=0+6+0+0+0+0</v>
      </c>
      <c r="F615" s="278"/>
      <c r="G615" s="81"/>
    </row>
    <row r="616" spans="1:7" s="390" customFormat="1" ht="110.25" x14ac:dyDescent="0.2">
      <c r="A616" s="311" t="str">
        <f>IF((SUM('Раздел 1'!P19:P19)=SUM('Раздел 3'!S29:S29)+SUM('Раздел 3'!S55:S55)+SUM('Раздел 3'!S87:S87)+SUM('Раздел 3'!S130:S130)+SUM('Раздел 3'!S135:S135)+SUM('Раздел 3'!S151:S151)),"","Неверно!")</f>
        <v/>
      </c>
      <c r="B616" s="320" t="s">
        <v>1562</v>
      </c>
      <c r="C616" s="278" t="s">
        <v>2535</v>
      </c>
      <c r="D616" s="278" t="s">
        <v>1454</v>
      </c>
      <c r="E616" s="278" t="str">
        <f>CONCATENATE(SUM('Раздел 1'!P19:P19),"=",SUM('Раздел 3'!S29:S29),"+",SUM('Раздел 3'!S55:S55),"+",SUM('Раздел 3'!S87:S87),"+",SUM('Раздел 3'!S130:S130),"+",SUM('Раздел 3'!S135:S135),"+",SUM('Раздел 3'!S151:S151))</f>
        <v>0=0+0+0+0+0+0</v>
      </c>
      <c r="F616" s="278"/>
      <c r="G616" s="81"/>
    </row>
    <row r="617" spans="1:7" s="390" customFormat="1" ht="110.25" x14ac:dyDescent="0.2">
      <c r="A617" s="311" t="str">
        <f>IF((SUM('Раздел 1'!Q19:Q19)=SUM('Раздел 3'!T29:T29)+SUM('Раздел 3'!T55:T55)+SUM('Раздел 3'!T87:T87)+SUM('Раздел 3'!T130:T130)+SUM('Раздел 3'!T135:T135)+SUM('Раздел 3'!T151:T151)),"","Неверно!")</f>
        <v/>
      </c>
      <c r="B617" s="320" t="s">
        <v>1562</v>
      </c>
      <c r="C617" s="278" t="s">
        <v>2536</v>
      </c>
      <c r="D617" s="278" t="s">
        <v>1454</v>
      </c>
      <c r="E617" s="278" t="str">
        <f>CONCATENATE(SUM('Раздел 1'!Q19:Q19),"=",SUM('Раздел 3'!T29:T29),"+",SUM('Раздел 3'!T55:T55),"+",SUM('Раздел 3'!T87:T87),"+",SUM('Раздел 3'!T130:T130),"+",SUM('Раздел 3'!T135:T135),"+",SUM('Раздел 3'!T151:T151))</f>
        <v>0=0+0+0+0+0+0</v>
      </c>
      <c r="F617" s="278"/>
      <c r="G617" s="81"/>
    </row>
    <row r="618" spans="1:7" s="390" customFormat="1" ht="110.25" x14ac:dyDescent="0.2">
      <c r="A618" s="311" t="str">
        <f>IF((SUM('Раздел 1'!R19:R19)=SUM('Раздел 3'!U29:U29)+SUM('Раздел 3'!U55:U55)+SUM('Раздел 3'!U87:U87)+SUM('Раздел 3'!U130:U130)+SUM('Раздел 3'!U135:U135)+SUM('Раздел 3'!U151:U151)),"","Неверно!")</f>
        <v/>
      </c>
      <c r="B618" s="320" t="s">
        <v>1562</v>
      </c>
      <c r="C618" s="278" t="s">
        <v>2537</v>
      </c>
      <c r="D618" s="278" t="s">
        <v>1454</v>
      </c>
      <c r="E618" s="278" t="str">
        <f>CONCATENATE(SUM('Раздел 1'!R19:R19),"=",SUM('Раздел 3'!U29:U29),"+",SUM('Раздел 3'!U55:U55),"+",SUM('Раздел 3'!U87:U87),"+",SUM('Раздел 3'!U130:U130),"+",SUM('Раздел 3'!U135:U135),"+",SUM('Раздел 3'!U151:U151))</f>
        <v>0=0+0+0+0+0+0</v>
      </c>
      <c r="F618" s="278"/>
      <c r="G618" s="81"/>
    </row>
    <row r="619" spans="1:7" s="390" customFormat="1" ht="110.25" x14ac:dyDescent="0.2">
      <c r="A619" s="311" t="str">
        <f>IF((SUM('Раздел 1'!S19:S19)=SUM('Раздел 3'!V29:V29)+SUM('Раздел 3'!V55:V55)+SUM('Раздел 3'!V87:V87)+SUM('Раздел 3'!V130:V130)+SUM('Раздел 3'!V135:V135)+SUM('Раздел 3'!V151:V151)),"","Неверно!")</f>
        <v/>
      </c>
      <c r="B619" s="320" t="s">
        <v>1562</v>
      </c>
      <c r="C619" s="278" t="s">
        <v>2538</v>
      </c>
      <c r="D619" s="278" t="s">
        <v>1454</v>
      </c>
      <c r="E619" s="278" t="str">
        <f>CONCATENATE(SUM('Раздел 1'!S19:S19),"=",SUM('Раздел 3'!V29:V29),"+",SUM('Раздел 3'!V55:V55),"+",SUM('Раздел 3'!V87:V87),"+",SUM('Раздел 3'!V130:V130),"+",SUM('Раздел 3'!V135:V135),"+",SUM('Раздел 3'!V151:V151))</f>
        <v>17=0+17+0+0+0+0</v>
      </c>
      <c r="F619" s="278"/>
      <c r="G619" s="81"/>
    </row>
    <row r="620" spans="1:7" s="390" customFormat="1" ht="110.25" x14ac:dyDescent="0.2">
      <c r="A620" s="311" t="str">
        <f>IF((SUM('Раздел 1'!T19:T19)=SUM('Раздел 3'!W29:W29)+SUM('Раздел 3'!W55:W55)+SUM('Раздел 3'!W87:W87)+SUM('Раздел 3'!W130:W130)+SUM('Раздел 3'!W135:W135)+SUM('Раздел 3'!W151:W151)),"","Неверно!")</f>
        <v/>
      </c>
      <c r="B620" s="320" t="s">
        <v>1562</v>
      </c>
      <c r="C620" s="278" t="s">
        <v>2539</v>
      </c>
      <c r="D620" s="278" t="s">
        <v>1454</v>
      </c>
      <c r="E620" s="278" t="str">
        <f>CONCATENATE(SUM('Раздел 1'!T19:T19),"=",SUM('Раздел 3'!W29:W29),"+",SUM('Раздел 3'!W55:W55),"+",SUM('Раздел 3'!W87:W87),"+",SUM('Раздел 3'!W130:W130),"+",SUM('Раздел 3'!W135:W135),"+",SUM('Раздел 3'!W151:W151))</f>
        <v>0=0+0+0+0+0+0</v>
      </c>
      <c r="F620" s="278"/>
      <c r="G620" s="81"/>
    </row>
    <row r="621" spans="1:7" s="390" customFormat="1" ht="110.25" x14ac:dyDescent="0.2">
      <c r="A621" s="311" t="str">
        <f>IF((SUM('Раздел 1'!U19:U19)=SUM('Раздел 3'!X29:X29)+SUM('Раздел 3'!X55:X55)+SUM('Раздел 3'!X87:X87)+SUM('Раздел 3'!X130:X130)+SUM('Раздел 3'!X135:X135)+SUM('Раздел 3'!X151:X151)),"","Неверно!")</f>
        <v/>
      </c>
      <c r="B621" s="320" t="s">
        <v>1562</v>
      </c>
      <c r="C621" s="278" t="s">
        <v>2540</v>
      </c>
      <c r="D621" s="278" t="s">
        <v>1454</v>
      </c>
      <c r="E621" s="278" t="str">
        <f>CONCATENATE(SUM('Раздел 1'!U19:U19),"=",SUM('Раздел 3'!X29:X29),"+",SUM('Раздел 3'!X55:X55),"+",SUM('Раздел 3'!X87:X87),"+",SUM('Раздел 3'!X130:X130),"+",SUM('Раздел 3'!X135:X135),"+",SUM('Раздел 3'!X151:X151))</f>
        <v>3=0+3+0+0+0+0</v>
      </c>
      <c r="F621" s="278"/>
      <c r="G621" s="81"/>
    </row>
    <row r="622" spans="1:7" s="390" customFormat="1" ht="110.25" x14ac:dyDescent="0.2">
      <c r="A622" s="311" t="str">
        <f>IF((SUM('Раздел 1'!D19:D19)=SUM('Раздел 3'!G29:G29)+SUM('Раздел 3'!G55:G55)+SUM('Раздел 3'!G87:G87)+SUM('Раздел 3'!G130:G130)+SUM('Раздел 3'!G135:G135)+SUM('Раздел 3'!G151:G151)),"","Неверно!")</f>
        <v/>
      </c>
      <c r="B622" s="320" t="s">
        <v>1562</v>
      </c>
      <c r="C622" s="278" t="s">
        <v>2541</v>
      </c>
      <c r="D622" s="278" t="s">
        <v>1454</v>
      </c>
      <c r="E622" s="278" t="str">
        <f>CONCATENATE(SUM('Раздел 1'!D19:D19),"=",SUM('Раздел 3'!G29:G29),"+",SUM('Раздел 3'!G55:G55),"+",SUM('Раздел 3'!G87:G87),"+",SUM('Раздел 3'!G130:G130),"+",SUM('Раздел 3'!G135:G135),"+",SUM('Раздел 3'!G151:G151))</f>
        <v>20=0+20+0+0+0+0</v>
      </c>
      <c r="F622" s="278"/>
      <c r="G622" s="81"/>
    </row>
    <row r="623" spans="1:7" s="390" customFormat="1" ht="110.25" x14ac:dyDescent="0.2">
      <c r="A623" s="311" t="str">
        <f>IF((SUM('Раздел 1'!V19:V19)=SUM('Раздел 3'!Y29:Y29)+SUM('Раздел 3'!Y55:Y55)+SUM('Раздел 3'!Y87:Y87)+SUM('Раздел 3'!Y130:Y130)+SUM('Раздел 3'!Y135:Y135)+SUM('Раздел 3'!Y151:Y151)),"","Неверно!")</f>
        <v/>
      </c>
      <c r="B623" s="320" t="s">
        <v>1562</v>
      </c>
      <c r="C623" s="278" t="s">
        <v>2542</v>
      </c>
      <c r="D623" s="278" t="s">
        <v>1454</v>
      </c>
      <c r="E623" s="278" t="str">
        <f>CONCATENATE(SUM('Раздел 1'!V19:V19),"=",SUM('Раздел 3'!Y29:Y29),"+",SUM('Раздел 3'!Y55:Y55),"+",SUM('Раздел 3'!Y87:Y87),"+",SUM('Раздел 3'!Y130:Y130),"+",SUM('Раздел 3'!Y135:Y135),"+",SUM('Раздел 3'!Y151:Y151))</f>
        <v>0=0+0+0+0+0+0</v>
      </c>
      <c r="F623" s="278"/>
      <c r="G623" s="81"/>
    </row>
    <row r="624" spans="1:7" s="390" customFormat="1" ht="110.25" x14ac:dyDescent="0.2">
      <c r="A624" s="311" t="str">
        <f>IF((SUM('Раздел 1'!W19:W19)=SUM('Раздел 3'!Z29:Z29)+SUM('Раздел 3'!Z55:Z55)+SUM('Раздел 3'!Z87:Z87)+SUM('Раздел 3'!Z130:Z130)+SUM('Раздел 3'!Z135:Z135)+SUM('Раздел 3'!Z151:Z151)),"","Неверно!")</f>
        <v/>
      </c>
      <c r="B624" s="320" t="s">
        <v>1562</v>
      </c>
      <c r="C624" s="278" t="s">
        <v>2543</v>
      </c>
      <c r="D624" s="278" t="s">
        <v>1454</v>
      </c>
      <c r="E624" s="278" t="str">
        <f>CONCATENATE(SUM('Раздел 1'!W19:W19),"=",SUM('Раздел 3'!Z29:Z29),"+",SUM('Раздел 3'!Z55:Z55),"+",SUM('Раздел 3'!Z87:Z87),"+",SUM('Раздел 3'!Z130:Z130),"+",SUM('Раздел 3'!Z135:Z135),"+",SUM('Раздел 3'!Z151:Z151))</f>
        <v>0=0+0+0+0+0+0</v>
      </c>
      <c r="F624" s="278"/>
      <c r="G624" s="81"/>
    </row>
    <row r="625" spans="1:7" s="390" customFormat="1" ht="110.25" x14ac:dyDescent="0.2">
      <c r="A625" s="311" t="str">
        <f>IF((SUM('Раздел 1'!X19:X19)=SUM('Раздел 3'!AA29:AA29)+SUM('Раздел 3'!AA55:AA55)+SUM('Раздел 3'!AA87:AA87)+SUM('Раздел 3'!AA130:AA130)+SUM('Раздел 3'!AA135:AA135)+SUM('Раздел 3'!AA151:AA151)),"","Неверно!")</f>
        <v/>
      </c>
      <c r="B625" s="320" t="s">
        <v>1562</v>
      </c>
      <c r="C625" s="278" t="s">
        <v>2544</v>
      </c>
      <c r="D625" s="278" t="s">
        <v>1454</v>
      </c>
      <c r="E625" s="278" t="str">
        <f>CONCATENATE(SUM('Раздел 1'!X19:X19),"=",SUM('Раздел 3'!AA29:AA29),"+",SUM('Раздел 3'!AA55:AA55),"+",SUM('Раздел 3'!AA87:AA87),"+",SUM('Раздел 3'!AA130:AA130),"+",SUM('Раздел 3'!AA135:AA135),"+",SUM('Раздел 3'!AA151:AA151))</f>
        <v>0=0+0+0+0+0+0</v>
      </c>
      <c r="F625" s="278"/>
      <c r="G625" s="81"/>
    </row>
    <row r="626" spans="1:7" s="390" customFormat="1" ht="110.25" x14ac:dyDescent="0.2">
      <c r="A626" s="311" t="str">
        <f>IF((SUM('Раздел 1'!Y19:Y19)=SUM('Раздел 3'!AB29:AB29)+SUM('Раздел 3'!AB55:AB55)+SUM('Раздел 3'!AB87:AB87)+SUM('Раздел 3'!AB130:AB130)+SUM('Раздел 3'!AB135:AB135)+SUM('Раздел 3'!AB151:AB151)),"","Неверно!")</f>
        <v/>
      </c>
      <c r="B626" s="320" t="s">
        <v>1562</v>
      </c>
      <c r="C626" s="278" t="s">
        <v>2545</v>
      </c>
      <c r="D626" s="278" t="s">
        <v>1454</v>
      </c>
      <c r="E626" s="278" t="str">
        <f>CONCATENATE(SUM('Раздел 1'!Y19:Y19),"=",SUM('Раздел 3'!AB29:AB29),"+",SUM('Раздел 3'!AB55:AB55),"+",SUM('Раздел 3'!AB87:AB87),"+",SUM('Раздел 3'!AB130:AB130),"+",SUM('Раздел 3'!AB135:AB135),"+",SUM('Раздел 3'!AB151:AB151))</f>
        <v>0=0+0+0+0+0+0</v>
      </c>
      <c r="F626" s="278"/>
      <c r="G626" s="81"/>
    </row>
    <row r="627" spans="1:7" s="390" customFormat="1" ht="110.25" x14ac:dyDescent="0.2">
      <c r="A627" s="311" t="str">
        <f>IF((SUM('Раздел 1'!Z19:Z19)=SUM('Раздел 3'!AC29:AC29)+SUM('Раздел 3'!AC55:AC55)+SUM('Раздел 3'!AC87:AC87)+SUM('Раздел 3'!AC130:AC130)+SUM('Раздел 3'!AC135:AC135)+SUM('Раздел 3'!AC151:AC151)),"","Неверно!")</f>
        <v/>
      </c>
      <c r="B627" s="320" t="s">
        <v>1562</v>
      </c>
      <c r="C627" s="278" t="s">
        <v>2546</v>
      </c>
      <c r="D627" s="278" t="s">
        <v>1454</v>
      </c>
      <c r="E627" s="278" t="str">
        <f>CONCATENATE(SUM('Раздел 1'!Z19:Z19),"=",SUM('Раздел 3'!AC29:AC29),"+",SUM('Раздел 3'!AC55:AC55),"+",SUM('Раздел 3'!AC87:AC87),"+",SUM('Раздел 3'!AC130:AC130),"+",SUM('Раздел 3'!AC135:AC135),"+",SUM('Раздел 3'!AC151:AC151))</f>
        <v>0=0+0+0+0+0+0</v>
      </c>
      <c r="F627" s="278"/>
      <c r="G627" s="81"/>
    </row>
    <row r="628" spans="1:7" s="390" customFormat="1" ht="110.25" x14ac:dyDescent="0.2">
      <c r="A628" s="311" t="str">
        <f>IF((SUM('Раздел 1'!AA19:AA19)=SUM('Раздел 3'!AD29:AD29)+SUM('Раздел 3'!AD55:AD55)+SUM('Раздел 3'!AD87:AD87)+SUM('Раздел 3'!AD130:AD130)+SUM('Раздел 3'!AD135:AD135)+SUM('Раздел 3'!AD151:AD151)),"","Неверно!")</f>
        <v/>
      </c>
      <c r="B628" s="320" t="s">
        <v>1562</v>
      </c>
      <c r="C628" s="278" t="s">
        <v>2547</v>
      </c>
      <c r="D628" s="278" t="s">
        <v>1454</v>
      </c>
      <c r="E628" s="278" t="str">
        <f>CONCATENATE(SUM('Раздел 1'!AA19:AA19),"=",SUM('Раздел 3'!AD29:AD29),"+",SUM('Раздел 3'!AD55:AD55),"+",SUM('Раздел 3'!AD87:AD87),"+",SUM('Раздел 3'!AD130:AD130),"+",SUM('Раздел 3'!AD135:AD135),"+",SUM('Раздел 3'!AD151:AD151))</f>
        <v>0=0+0+0+0+0+0</v>
      </c>
      <c r="F628" s="278"/>
      <c r="G628" s="81"/>
    </row>
    <row r="629" spans="1:7" s="390" customFormat="1" ht="110.25" x14ac:dyDescent="0.2">
      <c r="A629" s="311" t="str">
        <f>IF((SUM('Раздел 1'!AB19:AB19)=SUM('Раздел 3'!AE29:AE29)+SUM('Раздел 3'!AE55:AE55)+SUM('Раздел 3'!AE87:AE87)+SUM('Раздел 3'!AE130:AE130)+SUM('Раздел 3'!AE135:AE135)+SUM('Раздел 3'!AE151:AE151)),"","Неверно!")</f>
        <v/>
      </c>
      <c r="B629" s="320" t="s">
        <v>1562</v>
      </c>
      <c r="C629" s="278" t="s">
        <v>2548</v>
      </c>
      <c r="D629" s="278" t="s">
        <v>1454</v>
      </c>
      <c r="E629" s="278" t="str">
        <f>CONCATENATE(SUM('Раздел 1'!AB19:AB19),"=",SUM('Раздел 3'!AE29:AE29),"+",SUM('Раздел 3'!AE55:AE55),"+",SUM('Раздел 3'!AE87:AE87),"+",SUM('Раздел 3'!AE130:AE130),"+",SUM('Раздел 3'!AE135:AE135),"+",SUM('Раздел 3'!AE151:AE151))</f>
        <v>0=0+0+0+0+0+0</v>
      </c>
      <c r="F629" s="278"/>
      <c r="G629" s="81"/>
    </row>
    <row r="630" spans="1:7" s="390" customFormat="1" ht="110.25" x14ac:dyDescent="0.2">
      <c r="A630" s="311" t="str">
        <f>IF((SUM('Раздел 1'!AC19:AC19)=SUM('Раздел 3'!AF29:AF29)+SUM('Раздел 3'!AF55:AF55)+SUM('Раздел 3'!AF87:AF87)+SUM('Раздел 3'!AF130:AF130)+SUM('Раздел 3'!AF135:AF135)+SUM('Раздел 3'!AF151:AF151)),"","Неверно!")</f>
        <v/>
      </c>
      <c r="B630" s="320" t="s">
        <v>1562</v>
      </c>
      <c r="C630" s="278" t="s">
        <v>2549</v>
      </c>
      <c r="D630" s="278" t="s">
        <v>1454</v>
      </c>
      <c r="E630" s="278" t="str">
        <f>CONCATENATE(SUM('Раздел 1'!AC19:AC19),"=",SUM('Раздел 3'!AF29:AF29),"+",SUM('Раздел 3'!AF55:AF55),"+",SUM('Раздел 3'!AF87:AF87),"+",SUM('Раздел 3'!AF130:AF130),"+",SUM('Раздел 3'!AF135:AF135),"+",SUM('Раздел 3'!AF151:AF151))</f>
        <v>0=0+0+0+0+0+0</v>
      </c>
      <c r="F630" s="278"/>
      <c r="G630" s="81"/>
    </row>
    <row r="631" spans="1:7" s="390" customFormat="1" ht="110.25" x14ac:dyDescent="0.2">
      <c r="A631" s="311" t="str">
        <f>IF((SUM('Раздел 1'!AD19:AD19)=SUM('Раздел 3'!AG29:AG29)+SUM('Раздел 3'!AG55:AG55)+SUM('Раздел 3'!AG87:AG87)+SUM('Раздел 3'!AG130:AG130)+SUM('Раздел 3'!AG135:AG135)+SUM('Раздел 3'!AG151:AG151)),"","Неверно!")</f>
        <v/>
      </c>
      <c r="B631" s="320" t="s">
        <v>1562</v>
      </c>
      <c r="C631" s="278" t="s">
        <v>2550</v>
      </c>
      <c r="D631" s="278" t="s">
        <v>1454</v>
      </c>
      <c r="E631" s="278" t="str">
        <f>CONCATENATE(SUM('Раздел 1'!AD19:AD19),"=",SUM('Раздел 3'!AG29:AG29),"+",SUM('Раздел 3'!AG55:AG55),"+",SUM('Раздел 3'!AG87:AG87),"+",SUM('Раздел 3'!AG130:AG130),"+",SUM('Раздел 3'!AG135:AG135),"+",SUM('Раздел 3'!AG151:AG151))</f>
        <v>0=0+0+0+0+0+0</v>
      </c>
      <c r="F631" s="278"/>
      <c r="G631" s="81"/>
    </row>
    <row r="632" spans="1:7" s="390" customFormat="1" ht="110.25" x14ac:dyDescent="0.2">
      <c r="A632" s="311" t="str">
        <f>IF((SUM('Раздел 1'!AE19:AE19)=SUM('Раздел 3'!AH29:AH29)+SUM('Раздел 3'!AH55:AH55)+SUM('Раздел 3'!AH87:AH87)+SUM('Раздел 3'!AH130:AH130)+SUM('Раздел 3'!AH135:AH135)+SUM('Раздел 3'!AH151:AH151)),"","Неверно!")</f>
        <v/>
      </c>
      <c r="B632" s="320" t="s">
        <v>1562</v>
      </c>
      <c r="C632" s="278" t="s">
        <v>2551</v>
      </c>
      <c r="D632" s="278" t="s">
        <v>1454</v>
      </c>
      <c r="E632" s="278" t="str">
        <f>CONCATENATE(SUM('Раздел 1'!AE19:AE19),"=",SUM('Раздел 3'!AH29:AH29),"+",SUM('Раздел 3'!AH55:AH55),"+",SUM('Раздел 3'!AH87:AH87),"+",SUM('Раздел 3'!AH130:AH130),"+",SUM('Раздел 3'!AH135:AH135),"+",SUM('Раздел 3'!AH151:AH151))</f>
        <v>0=0+0+0+0+0+0</v>
      </c>
      <c r="F632" s="278"/>
      <c r="G632" s="81"/>
    </row>
    <row r="633" spans="1:7" s="390" customFormat="1" ht="110.25" x14ac:dyDescent="0.2">
      <c r="A633" s="311" t="str">
        <f>IF((SUM('Раздел 1'!E19:E19)=SUM('Раздел 3'!H29:H29)+SUM('Раздел 3'!H55:H55)+SUM('Раздел 3'!H87:H87)+SUM('Раздел 3'!H130:H130)+SUM('Раздел 3'!H135:H135)+SUM('Раздел 3'!H151:H151)),"","Неверно!")</f>
        <v/>
      </c>
      <c r="B633" s="320" t="s">
        <v>1562</v>
      </c>
      <c r="C633" s="278" t="s">
        <v>2552</v>
      </c>
      <c r="D633" s="278" t="s">
        <v>1454</v>
      </c>
      <c r="E633" s="278" t="str">
        <f>CONCATENATE(SUM('Раздел 1'!E19:E19),"=",SUM('Раздел 3'!H29:H29),"+",SUM('Раздел 3'!H55:H55),"+",SUM('Раздел 3'!H87:H87),"+",SUM('Раздел 3'!H130:H130),"+",SUM('Раздел 3'!H135:H135),"+",SUM('Раздел 3'!H151:H151))</f>
        <v>8=0+8+0+0+0+0</v>
      </c>
      <c r="F633" s="278"/>
      <c r="G633" s="81"/>
    </row>
    <row r="634" spans="1:7" s="390" customFormat="1" ht="110.25" x14ac:dyDescent="0.2">
      <c r="A634" s="311" t="str">
        <f>IF((SUM('Раздел 1'!AF19:AF19)=SUM('Раздел 3'!AI29:AI29)+SUM('Раздел 3'!AI55:AI55)+SUM('Раздел 3'!AI87:AI87)+SUM('Раздел 3'!AI130:AI130)+SUM('Раздел 3'!AI135:AI135)+SUM('Раздел 3'!AI151:AI151)),"","Неверно!")</f>
        <v/>
      </c>
      <c r="B634" s="320" t="s">
        <v>1562</v>
      </c>
      <c r="C634" s="278" t="s">
        <v>2553</v>
      </c>
      <c r="D634" s="278" t="s">
        <v>1454</v>
      </c>
      <c r="E634" s="278" t="str">
        <f>CONCATENATE(SUM('Раздел 1'!AF19:AF19),"=",SUM('Раздел 3'!AI29:AI29),"+",SUM('Раздел 3'!AI55:AI55),"+",SUM('Раздел 3'!AI87:AI87),"+",SUM('Раздел 3'!AI130:AI130),"+",SUM('Раздел 3'!AI135:AI135),"+",SUM('Раздел 3'!AI151:AI151))</f>
        <v>0=0+0+0+0+0+0</v>
      </c>
      <c r="F634" s="278"/>
      <c r="G634" s="81"/>
    </row>
    <row r="635" spans="1:7" s="390" customFormat="1" ht="110.25" x14ac:dyDescent="0.2">
      <c r="A635" s="311" t="str">
        <f>IF((SUM('Раздел 1'!AG19:AG19)=SUM('Раздел 3'!AJ29:AJ29)+SUM('Раздел 3'!AJ55:AJ55)+SUM('Раздел 3'!AJ87:AJ87)+SUM('Раздел 3'!AJ130:AJ130)+SUM('Раздел 3'!AJ135:AJ135)+SUM('Раздел 3'!AJ151:AJ151)),"","Неверно!")</f>
        <v/>
      </c>
      <c r="B635" s="320" t="s">
        <v>1562</v>
      </c>
      <c r="C635" s="278" t="s">
        <v>2554</v>
      </c>
      <c r="D635" s="278" t="s">
        <v>1454</v>
      </c>
      <c r="E635" s="278" t="str">
        <f>CONCATENATE(SUM('Раздел 1'!AG19:AG19),"=",SUM('Раздел 3'!AJ29:AJ29),"+",SUM('Раздел 3'!AJ55:AJ55),"+",SUM('Раздел 3'!AJ87:AJ87),"+",SUM('Раздел 3'!AJ130:AJ130),"+",SUM('Раздел 3'!AJ135:AJ135),"+",SUM('Раздел 3'!AJ151:AJ151))</f>
        <v>0=0+0+0+0+0+0</v>
      </c>
      <c r="F635" s="278"/>
      <c r="G635" s="81"/>
    </row>
    <row r="636" spans="1:7" s="390" customFormat="1" ht="110.25" x14ac:dyDescent="0.2">
      <c r="A636" s="311" t="str">
        <f>IF((SUM('Раздел 1'!AH19:AH19)=SUM('Раздел 3'!AK29:AK29)+SUM('Раздел 3'!AK55:AK55)+SUM('Раздел 3'!AK87:AK87)+SUM('Раздел 3'!AK130:AK130)+SUM('Раздел 3'!AK135:AK135)+SUM('Раздел 3'!AK151:AK151)),"","Неверно!")</f>
        <v/>
      </c>
      <c r="B636" s="320" t="s">
        <v>1562</v>
      </c>
      <c r="C636" s="278" t="s">
        <v>2555</v>
      </c>
      <c r="D636" s="278" t="s">
        <v>1454</v>
      </c>
      <c r="E636" s="278" t="str">
        <f>CONCATENATE(SUM('Раздел 1'!AH19:AH19),"=",SUM('Раздел 3'!AK29:AK29),"+",SUM('Раздел 3'!AK55:AK55),"+",SUM('Раздел 3'!AK87:AK87),"+",SUM('Раздел 3'!AK130:AK130),"+",SUM('Раздел 3'!AK135:AK135),"+",SUM('Раздел 3'!AK151:AK151))</f>
        <v>0=0+0+0+0+0+0</v>
      </c>
      <c r="F636" s="278"/>
      <c r="G636" s="81"/>
    </row>
    <row r="637" spans="1:7" s="390" customFormat="1" ht="110.25" x14ac:dyDescent="0.2">
      <c r="A637" s="311" t="str">
        <f>IF((SUM('Раздел 1'!AI19:AI19)=SUM('Раздел 3'!AL29:AL29)+SUM('Раздел 3'!AL55:AL55)+SUM('Раздел 3'!AL87:AL87)+SUM('Раздел 3'!AL130:AL130)+SUM('Раздел 3'!AL135:AL135)+SUM('Раздел 3'!AL151:AL151)),"","Неверно!")</f>
        <v/>
      </c>
      <c r="B637" s="320" t="s">
        <v>1562</v>
      </c>
      <c r="C637" s="278" t="s">
        <v>2556</v>
      </c>
      <c r="D637" s="278" t="s">
        <v>1454</v>
      </c>
      <c r="E637" s="278" t="str">
        <f>CONCATENATE(SUM('Раздел 1'!AI19:AI19),"=",SUM('Раздел 3'!AL29:AL29),"+",SUM('Раздел 3'!AL55:AL55),"+",SUM('Раздел 3'!AL87:AL87),"+",SUM('Раздел 3'!AL130:AL130),"+",SUM('Раздел 3'!AL135:AL135),"+",SUM('Раздел 3'!AL151:AL151))</f>
        <v>0=0+0+0+0+0+0</v>
      </c>
      <c r="F637" s="278"/>
      <c r="G637" s="81"/>
    </row>
    <row r="638" spans="1:7" s="390" customFormat="1" ht="110.25" x14ac:dyDescent="0.2">
      <c r="A638" s="311" t="str">
        <f>IF((SUM('Раздел 1'!F19:F19)=SUM('Раздел 3'!I29:I29)+SUM('Раздел 3'!I55:I55)+SUM('Раздел 3'!I87:I87)+SUM('Раздел 3'!I130:I130)+SUM('Раздел 3'!I135:I135)+SUM('Раздел 3'!I151:I151)),"","Неверно!")</f>
        <v/>
      </c>
      <c r="B638" s="320" t="s">
        <v>1562</v>
      </c>
      <c r="C638" s="278" t="s">
        <v>2557</v>
      </c>
      <c r="D638" s="278" t="s">
        <v>1454</v>
      </c>
      <c r="E638" s="278" t="str">
        <f>CONCATENATE(SUM('Раздел 1'!F19:F19),"=",SUM('Раздел 3'!I29:I29),"+",SUM('Раздел 3'!I55:I55),"+",SUM('Раздел 3'!I87:I87),"+",SUM('Раздел 3'!I130:I130),"+",SUM('Раздел 3'!I135:I135),"+",SUM('Раздел 3'!I151:I151))</f>
        <v>2=0+2+0+0+0+0</v>
      </c>
      <c r="F638" s="278"/>
      <c r="G638" s="81"/>
    </row>
    <row r="639" spans="1:7" s="390" customFormat="1" ht="110.25" x14ac:dyDescent="0.2">
      <c r="A639" s="311" t="str">
        <f>IF((SUM('Раздел 1'!G19:G19)=SUM('Раздел 3'!J29:J29)+SUM('Раздел 3'!J55:J55)+SUM('Раздел 3'!J87:J87)+SUM('Раздел 3'!J130:J130)+SUM('Раздел 3'!J135:J135)+SUM('Раздел 3'!J151:J151)),"","Неверно!")</f>
        <v/>
      </c>
      <c r="B639" s="320" t="s">
        <v>1562</v>
      </c>
      <c r="C639" s="278" t="s">
        <v>2558</v>
      </c>
      <c r="D639" s="278" t="s">
        <v>1454</v>
      </c>
      <c r="E639" s="278" t="str">
        <f>CONCATENATE(SUM('Раздел 1'!G19:G19),"=",SUM('Раздел 3'!J29:J29),"+",SUM('Раздел 3'!J55:J55),"+",SUM('Раздел 3'!J87:J87),"+",SUM('Раздел 3'!J130:J130),"+",SUM('Раздел 3'!J135:J135),"+",SUM('Раздел 3'!J151:J151))</f>
        <v>0=0+0+0+0+0+0</v>
      </c>
      <c r="F639" s="278"/>
      <c r="G639" s="81"/>
    </row>
    <row r="640" spans="1:7" s="390" customFormat="1" ht="110.25" x14ac:dyDescent="0.2">
      <c r="A640" s="311" t="str">
        <f>IF((SUM('Раздел 1'!H19:H19)=SUM('Раздел 3'!K29:K29)+SUM('Раздел 3'!K55:K55)+SUM('Раздел 3'!K87:K87)+SUM('Раздел 3'!K130:K130)+SUM('Раздел 3'!K135:K135)+SUM('Раздел 3'!K151:K151)),"","Неверно!")</f>
        <v/>
      </c>
      <c r="B640" s="320" t="s">
        <v>1562</v>
      </c>
      <c r="C640" s="278" t="s">
        <v>2559</v>
      </c>
      <c r="D640" s="278" t="s">
        <v>1454</v>
      </c>
      <c r="E640" s="278" t="str">
        <f>CONCATENATE(SUM('Раздел 1'!H19:H19),"=",SUM('Раздел 3'!K29:K29),"+",SUM('Раздел 3'!K55:K55),"+",SUM('Раздел 3'!K87:K87),"+",SUM('Раздел 3'!K130:K130),"+",SUM('Раздел 3'!K135:K135),"+",SUM('Раздел 3'!K151:K151))</f>
        <v>0=0+0+0+0+0+0</v>
      </c>
      <c r="F640" s="278"/>
      <c r="G640" s="81"/>
    </row>
    <row r="641" spans="1:7" s="390" customFormat="1" ht="110.25" x14ac:dyDescent="0.2">
      <c r="A641" s="311" t="str">
        <f>IF((SUM('Раздел 1'!I19:I19)=SUM('Раздел 3'!L29:L29)+SUM('Раздел 3'!L55:L55)+SUM('Раздел 3'!L87:L87)+SUM('Раздел 3'!L130:L130)+SUM('Раздел 3'!L135:L135)+SUM('Раздел 3'!L151:L151)),"","Неверно!")</f>
        <v/>
      </c>
      <c r="B641" s="320" t="s">
        <v>1562</v>
      </c>
      <c r="C641" s="278" t="s">
        <v>2560</v>
      </c>
      <c r="D641" s="278" t="s">
        <v>1454</v>
      </c>
      <c r="E641" s="278" t="str">
        <f>CONCATENATE(SUM('Раздел 1'!I19:I19),"=",SUM('Раздел 3'!L29:L29),"+",SUM('Раздел 3'!L55:L55),"+",SUM('Раздел 3'!L87:L87),"+",SUM('Раздел 3'!L130:L130),"+",SUM('Раздел 3'!L135:L135),"+",SUM('Раздел 3'!L151:L151))</f>
        <v>11=0+11+0+0+0+0</v>
      </c>
      <c r="F641" s="278"/>
      <c r="G641" s="81"/>
    </row>
    <row r="642" spans="1:7" s="390" customFormat="1" ht="110.25" x14ac:dyDescent="0.2">
      <c r="A642" s="311" t="str">
        <f>IF((SUM('Раздел 1'!J19:J19)=SUM('Раздел 3'!M29:M29)+SUM('Раздел 3'!M55:M55)+SUM('Раздел 3'!M87:M87)+SUM('Раздел 3'!M130:M130)+SUM('Раздел 3'!M135:M135)+SUM('Раздел 3'!M151:M151)),"","Неверно!")</f>
        <v/>
      </c>
      <c r="B642" s="320" t="s">
        <v>1562</v>
      </c>
      <c r="C642" s="278" t="s">
        <v>2561</v>
      </c>
      <c r="D642" s="278" t="s">
        <v>1454</v>
      </c>
      <c r="E642" s="278" t="str">
        <f>CONCATENATE(SUM('Раздел 1'!J19:J19),"=",SUM('Раздел 3'!M29:M29),"+",SUM('Раздел 3'!M55:M55),"+",SUM('Раздел 3'!M87:M87),"+",SUM('Раздел 3'!M130:M130),"+",SUM('Раздел 3'!M135:M135),"+",SUM('Раздел 3'!M151:M151))</f>
        <v>3=0+3+0+0+0+0</v>
      </c>
      <c r="F642" s="278"/>
      <c r="G642" s="81"/>
    </row>
    <row r="643" spans="1:7" s="390" customFormat="1" ht="110.25" x14ac:dyDescent="0.2">
      <c r="A643" s="311" t="str">
        <f>IF((SUM('Раздел 1'!K19:K19)=SUM('Раздел 3'!N29:N29)+SUM('Раздел 3'!N55:N55)+SUM('Раздел 3'!N87:N87)+SUM('Раздел 3'!N130:N130)+SUM('Раздел 3'!N135:N135)+SUM('Раздел 3'!N151:N151)),"","Неверно!")</f>
        <v/>
      </c>
      <c r="B643" s="320" t="s">
        <v>1562</v>
      </c>
      <c r="C643" s="278" t="s">
        <v>2562</v>
      </c>
      <c r="D643" s="278" t="s">
        <v>1454</v>
      </c>
      <c r="E643" s="278" t="str">
        <f>CONCATENATE(SUM('Раздел 1'!K19:K19),"=",SUM('Раздел 3'!N29:N29),"+",SUM('Раздел 3'!N55:N55),"+",SUM('Раздел 3'!N87:N87),"+",SUM('Раздел 3'!N130:N130),"+",SUM('Раздел 3'!N135:N135),"+",SUM('Раздел 3'!N151:N151))</f>
        <v>1=0+1+0+0+0+0</v>
      </c>
      <c r="F643" s="278"/>
      <c r="G643" s="81"/>
    </row>
    <row r="644" spans="1:7" s="390" customFormat="1" ht="94.5" x14ac:dyDescent="0.2">
      <c r="A644" s="311" t="str">
        <f>IF((SUM('Раздел 1'!C21:C21)=SUM('Раздел 3'!F176:F176)+SUM('Раздел 3'!F178:F178)+SUM('Раздел 3'!F182:F182)+SUM('Раздел 3'!F189:F189)+SUM('Раздел 3'!F194:F194)+SUM('Раздел 3'!F197:F197)+SUM('Раздел 3'!F198:F198)+SUM('Раздел 3'!F206:F208)),"","Неверно!")</f>
        <v/>
      </c>
      <c r="B644" s="320" t="s">
        <v>1563</v>
      </c>
      <c r="C644" s="278" t="s">
        <v>2563</v>
      </c>
      <c r="D644" s="278" t="s">
        <v>1383</v>
      </c>
      <c r="E644" s="278" t="str">
        <f>CONCATENATE(SUM('Раздел 1'!C21:C21),"=",SUM('Раздел 3'!F176:F176),"+",SUM('Раздел 3'!F178:F178),"+",SUM('Раздел 3'!F182:F182),"+",SUM('Раздел 3'!F189:F189),"+",SUM('Раздел 3'!F194:F194),"+",SUM('Раздел 3'!F197:F197),"+",SUM('Раздел 3'!F198:F198),"+",SUM('Раздел 3'!F206:F208))</f>
        <v>0=0+0+0+0+0+0+0+0</v>
      </c>
      <c r="F644" s="278"/>
      <c r="G644" s="81"/>
    </row>
    <row r="645" spans="1:7" s="390" customFormat="1" ht="94.5" x14ac:dyDescent="0.2">
      <c r="A645" s="311" t="str">
        <f>IF((SUM('Раздел 1'!L21:L21)=SUM('Раздел 3'!O176:O176)+SUM('Раздел 3'!O178:O178)+SUM('Раздел 3'!O182:O182)+SUM('Раздел 3'!O189:O189)+SUM('Раздел 3'!O194:O194)+SUM('Раздел 3'!O197:O197)+SUM('Раздел 3'!O198:O198)+SUM('Раздел 3'!O206:O208)),"","Неверно!")</f>
        <v/>
      </c>
      <c r="B645" s="320" t="s">
        <v>1563</v>
      </c>
      <c r="C645" s="278" t="s">
        <v>2564</v>
      </c>
      <c r="D645" s="278" t="s">
        <v>1383</v>
      </c>
      <c r="E645" s="278" t="str">
        <f>CONCATENATE(SUM('Раздел 1'!L21:L21),"=",SUM('Раздел 3'!O176:O176),"+",SUM('Раздел 3'!O178:O178),"+",SUM('Раздел 3'!O182:O182),"+",SUM('Раздел 3'!O189:O189),"+",SUM('Раздел 3'!O194:O194),"+",SUM('Раздел 3'!O197:O197),"+",SUM('Раздел 3'!O198:O198),"+",SUM('Раздел 3'!O206:O208))</f>
        <v>0=0+0+0+0+0+0+0+0</v>
      </c>
      <c r="F645" s="278"/>
      <c r="G645" s="81"/>
    </row>
    <row r="646" spans="1:7" s="390" customFormat="1" ht="94.5" x14ac:dyDescent="0.2">
      <c r="A646" s="311" t="str">
        <f>IF((SUM('Раздел 1'!M21:M21)=SUM('Раздел 3'!P176:P176)+SUM('Раздел 3'!P178:P178)+SUM('Раздел 3'!P182:P182)+SUM('Раздел 3'!P189:P189)+SUM('Раздел 3'!P194:P194)+SUM('Раздел 3'!P197:P197)+SUM('Раздел 3'!P198:P198)+SUM('Раздел 3'!P206:P208)),"","Неверно!")</f>
        <v/>
      </c>
      <c r="B646" s="320" t="s">
        <v>1563</v>
      </c>
      <c r="C646" s="278" t="s">
        <v>2565</v>
      </c>
      <c r="D646" s="278" t="s">
        <v>1383</v>
      </c>
      <c r="E646" s="278" t="str">
        <f>CONCATENATE(SUM('Раздел 1'!M21:M21),"=",SUM('Раздел 3'!P176:P176),"+",SUM('Раздел 3'!P178:P178),"+",SUM('Раздел 3'!P182:P182),"+",SUM('Раздел 3'!P189:P189),"+",SUM('Раздел 3'!P194:P194),"+",SUM('Раздел 3'!P197:P197),"+",SUM('Раздел 3'!P198:P198),"+",SUM('Раздел 3'!P206:P208))</f>
        <v>0=0+0+0+0+0+0+0+0</v>
      </c>
      <c r="F646" s="278"/>
      <c r="G646" s="81"/>
    </row>
    <row r="647" spans="1:7" s="390" customFormat="1" ht="94.5" x14ac:dyDescent="0.2">
      <c r="A647" s="311" t="str">
        <f>IF((SUM('Раздел 1'!N21:N21)=SUM('Раздел 3'!Q176:Q176)+SUM('Раздел 3'!Q178:Q178)+SUM('Раздел 3'!Q182:Q182)+SUM('Раздел 3'!Q189:Q189)+SUM('Раздел 3'!Q194:Q194)+SUM('Раздел 3'!Q197:Q197)+SUM('Раздел 3'!Q198:Q198)+SUM('Раздел 3'!Q206:Q208)),"","Неверно!")</f>
        <v/>
      </c>
      <c r="B647" s="320" t="s">
        <v>1563</v>
      </c>
      <c r="C647" s="278" t="s">
        <v>2566</v>
      </c>
      <c r="D647" s="278" t="s">
        <v>1383</v>
      </c>
      <c r="E647" s="278" t="str">
        <f>CONCATENATE(SUM('Раздел 1'!N21:N21),"=",SUM('Раздел 3'!Q176:Q176),"+",SUM('Раздел 3'!Q178:Q178),"+",SUM('Раздел 3'!Q182:Q182),"+",SUM('Раздел 3'!Q189:Q189),"+",SUM('Раздел 3'!Q194:Q194),"+",SUM('Раздел 3'!Q197:Q197),"+",SUM('Раздел 3'!Q198:Q198),"+",SUM('Раздел 3'!Q206:Q208))</f>
        <v>3=0+0+0+3+0+0+0+0</v>
      </c>
      <c r="F647" s="278"/>
      <c r="G647" s="81"/>
    </row>
    <row r="648" spans="1:7" s="390" customFormat="1" ht="94.5" x14ac:dyDescent="0.2">
      <c r="A648" s="311" t="str">
        <f>IF((SUM('Раздел 1'!O21:O21)=SUM('Раздел 3'!R176:R176)+SUM('Раздел 3'!R178:R178)+SUM('Раздел 3'!R182:R182)+SUM('Раздел 3'!R189:R189)+SUM('Раздел 3'!R194:R194)+SUM('Раздел 3'!R197:R197)+SUM('Раздел 3'!R198:R198)+SUM('Раздел 3'!R206:R208)),"","Неверно!")</f>
        <v/>
      </c>
      <c r="B648" s="320" t="s">
        <v>1563</v>
      </c>
      <c r="C648" s="278" t="s">
        <v>2567</v>
      </c>
      <c r="D648" s="278" t="s">
        <v>1383</v>
      </c>
      <c r="E648" s="278" t="str">
        <f>CONCATENATE(SUM('Раздел 1'!O21:O21),"=",SUM('Раздел 3'!R176:R176),"+",SUM('Раздел 3'!R178:R178),"+",SUM('Раздел 3'!R182:R182),"+",SUM('Раздел 3'!R189:R189),"+",SUM('Раздел 3'!R194:R194),"+",SUM('Раздел 3'!R197:R197),"+",SUM('Раздел 3'!R198:R198),"+",SUM('Раздел 3'!R206:R208))</f>
        <v>2=0+0+0+1+0+0+0+1</v>
      </c>
      <c r="F648" s="278"/>
      <c r="G648" s="81"/>
    </row>
    <row r="649" spans="1:7" s="390" customFormat="1" ht="94.5" x14ac:dyDescent="0.2">
      <c r="A649" s="311" t="str">
        <f>IF((SUM('Раздел 1'!P21:P21)=SUM('Раздел 3'!S176:S176)+SUM('Раздел 3'!S178:S178)+SUM('Раздел 3'!S182:S182)+SUM('Раздел 3'!S189:S189)+SUM('Раздел 3'!S194:S194)+SUM('Раздел 3'!S197:S197)+SUM('Раздел 3'!S198:S198)+SUM('Раздел 3'!S206:S208)),"","Неверно!")</f>
        <v/>
      </c>
      <c r="B649" s="320" t="s">
        <v>1563</v>
      </c>
      <c r="C649" s="278" t="s">
        <v>2568</v>
      </c>
      <c r="D649" s="278" t="s">
        <v>1383</v>
      </c>
      <c r="E649" s="278" t="str">
        <f>CONCATENATE(SUM('Раздел 1'!P21:P21),"=",SUM('Раздел 3'!S176:S176),"+",SUM('Раздел 3'!S178:S178),"+",SUM('Раздел 3'!S182:S182),"+",SUM('Раздел 3'!S189:S189),"+",SUM('Раздел 3'!S194:S194),"+",SUM('Раздел 3'!S197:S197),"+",SUM('Раздел 3'!S198:S198),"+",SUM('Раздел 3'!S206:S208))</f>
        <v>0=0+0+0+0+0+0+0+0</v>
      </c>
      <c r="F649" s="278"/>
      <c r="G649" s="81"/>
    </row>
    <row r="650" spans="1:7" s="390" customFormat="1" ht="94.5" x14ac:dyDescent="0.2">
      <c r="A650" s="311" t="str">
        <f>IF((SUM('Раздел 1'!Q21:Q21)=SUM('Раздел 3'!T176:T176)+SUM('Раздел 3'!T178:T178)+SUM('Раздел 3'!T182:T182)+SUM('Раздел 3'!T189:T189)+SUM('Раздел 3'!T194:T194)+SUM('Раздел 3'!T197:T197)+SUM('Раздел 3'!T198:T198)+SUM('Раздел 3'!T206:T208)),"","Неверно!")</f>
        <v/>
      </c>
      <c r="B650" s="320" t="s">
        <v>1563</v>
      </c>
      <c r="C650" s="278" t="s">
        <v>2569</v>
      </c>
      <c r="D650" s="278" t="s">
        <v>1383</v>
      </c>
      <c r="E650" s="278" t="str">
        <f>CONCATENATE(SUM('Раздел 1'!Q21:Q21),"=",SUM('Раздел 3'!T176:T176),"+",SUM('Раздел 3'!T178:T178),"+",SUM('Раздел 3'!T182:T182),"+",SUM('Раздел 3'!T189:T189),"+",SUM('Раздел 3'!T194:T194),"+",SUM('Раздел 3'!T197:T197),"+",SUM('Раздел 3'!T198:T198),"+",SUM('Раздел 3'!T206:T208))</f>
        <v>0=0+0+0+0+0+0+0+0</v>
      </c>
      <c r="F650" s="278"/>
      <c r="G650" s="81"/>
    </row>
    <row r="651" spans="1:7" s="390" customFormat="1" ht="94.5" x14ac:dyDescent="0.2">
      <c r="A651" s="311" t="str">
        <f>IF((SUM('Раздел 1'!R21:R21)=SUM('Раздел 3'!U176:U176)+SUM('Раздел 3'!U178:U178)+SUM('Раздел 3'!U182:U182)+SUM('Раздел 3'!U189:U189)+SUM('Раздел 3'!U194:U194)+SUM('Раздел 3'!U197:U197)+SUM('Раздел 3'!U198:U198)+SUM('Раздел 3'!U206:U208)),"","Неверно!")</f>
        <v/>
      </c>
      <c r="B651" s="320" t="s">
        <v>1563</v>
      </c>
      <c r="C651" s="278" t="s">
        <v>2570</v>
      </c>
      <c r="D651" s="278" t="s">
        <v>1383</v>
      </c>
      <c r="E651" s="278" t="str">
        <f>CONCATENATE(SUM('Раздел 1'!R21:R21),"=",SUM('Раздел 3'!U176:U176),"+",SUM('Раздел 3'!U178:U178),"+",SUM('Раздел 3'!U182:U182),"+",SUM('Раздел 3'!U189:U189),"+",SUM('Раздел 3'!U194:U194),"+",SUM('Раздел 3'!U197:U197),"+",SUM('Раздел 3'!U198:U198),"+",SUM('Раздел 3'!U206:U208))</f>
        <v>0=0+0+0+0+0+0+0+0</v>
      </c>
      <c r="F651" s="278"/>
      <c r="G651" s="81"/>
    </row>
    <row r="652" spans="1:7" s="390" customFormat="1" ht="94.5" x14ac:dyDescent="0.2">
      <c r="A652" s="311" t="str">
        <f>IF((SUM('Раздел 1'!S21:S21)=SUM('Раздел 3'!V176:V176)+SUM('Раздел 3'!V178:V178)+SUM('Раздел 3'!V182:V182)+SUM('Раздел 3'!V189:V189)+SUM('Раздел 3'!V194:V194)+SUM('Раздел 3'!V197:V197)+SUM('Раздел 3'!V198:V198)+SUM('Раздел 3'!V206:V208)),"","Неверно!")</f>
        <v/>
      </c>
      <c r="B652" s="320" t="s">
        <v>1563</v>
      </c>
      <c r="C652" s="278" t="s">
        <v>2571</v>
      </c>
      <c r="D652" s="278" t="s">
        <v>1383</v>
      </c>
      <c r="E652" s="278" t="str">
        <f>CONCATENATE(SUM('Раздел 1'!S21:S21),"=",SUM('Раздел 3'!V176:V176),"+",SUM('Раздел 3'!V178:V178),"+",SUM('Раздел 3'!V182:V182),"+",SUM('Раздел 3'!V189:V189),"+",SUM('Раздел 3'!V194:V194),"+",SUM('Раздел 3'!V197:V197),"+",SUM('Раздел 3'!V198:V198),"+",SUM('Раздел 3'!V206:V208))</f>
        <v>54=1+0+0+48+0+0+0+5</v>
      </c>
      <c r="F652" s="278"/>
      <c r="G652" s="81"/>
    </row>
    <row r="653" spans="1:7" s="390" customFormat="1" ht="94.5" x14ac:dyDescent="0.2">
      <c r="A653" s="311" t="str">
        <f>IF((SUM('Раздел 1'!T21:T21)=SUM('Раздел 3'!W176:W176)+SUM('Раздел 3'!W178:W178)+SUM('Раздел 3'!W182:W182)+SUM('Раздел 3'!W189:W189)+SUM('Раздел 3'!W194:W194)+SUM('Раздел 3'!W197:W197)+SUM('Раздел 3'!W198:W198)+SUM('Раздел 3'!W206:W208)),"","Неверно!")</f>
        <v/>
      </c>
      <c r="B653" s="320" t="s">
        <v>1563</v>
      </c>
      <c r="C653" s="278" t="s">
        <v>2572</v>
      </c>
      <c r="D653" s="278" t="s">
        <v>1383</v>
      </c>
      <c r="E653" s="278" t="str">
        <f>CONCATENATE(SUM('Раздел 1'!T21:T21),"=",SUM('Раздел 3'!W176:W176),"+",SUM('Раздел 3'!W178:W178),"+",SUM('Раздел 3'!W182:W182),"+",SUM('Раздел 3'!W189:W189),"+",SUM('Раздел 3'!W194:W194),"+",SUM('Раздел 3'!W197:W197),"+",SUM('Раздел 3'!W198:W198),"+",SUM('Раздел 3'!W206:W208))</f>
        <v>0=0+0+0+0+0+0+0+0</v>
      </c>
      <c r="F653" s="278"/>
      <c r="G653" s="81"/>
    </row>
    <row r="654" spans="1:7" s="390" customFormat="1" ht="94.5" x14ac:dyDescent="0.2">
      <c r="A654" s="311" t="str">
        <f>IF((SUM('Раздел 1'!U21:U21)=SUM('Раздел 3'!X176:X176)+SUM('Раздел 3'!X178:X178)+SUM('Раздел 3'!X182:X182)+SUM('Раздел 3'!X189:X189)+SUM('Раздел 3'!X194:X194)+SUM('Раздел 3'!X197:X197)+SUM('Раздел 3'!X198:X198)+SUM('Раздел 3'!X206:X208)),"","Неверно!")</f>
        <v/>
      </c>
      <c r="B654" s="320" t="s">
        <v>1563</v>
      </c>
      <c r="C654" s="278" t="s">
        <v>2573</v>
      </c>
      <c r="D654" s="278" t="s">
        <v>1383</v>
      </c>
      <c r="E654" s="278" t="str">
        <f>CONCATENATE(SUM('Раздел 1'!U21:U21),"=",SUM('Раздел 3'!X176:X176),"+",SUM('Раздел 3'!X178:X178),"+",SUM('Раздел 3'!X182:X182),"+",SUM('Раздел 3'!X189:X189),"+",SUM('Раздел 3'!X194:X194),"+",SUM('Раздел 3'!X197:X197),"+",SUM('Раздел 3'!X198:X198),"+",SUM('Раздел 3'!X206:X208))</f>
        <v>1=0+0+0+1+0+0+0+0</v>
      </c>
      <c r="F654" s="278"/>
      <c r="G654" s="81"/>
    </row>
    <row r="655" spans="1:7" s="390" customFormat="1" ht="94.5" x14ac:dyDescent="0.2">
      <c r="A655" s="311" t="str">
        <f>IF((SUM('Раздел 1'!D21:D21)=SUM('Раздел 3'!G176:G176)+SUM('Раздел 3'!G178:G178)+SUM('Раздел 3'!G182:G182)+SUM('Раздел 3'!G189:G189)+SUM('Раздел 3'!G194:G194)+SUM('Раздел 3'!G197:G197)+SUM('Раздел 3'!G198:G198)+SUM('Раздел 3'!G206:G208)),"","Неверно!")</f>
        <v/>
      </c>
      <c r="B655" s="320" t="s">
        <v>1563</v>
      </c>
      <c r="C655" s="278" t="s">
        <v>2574</v>
      </c>
      <c r="D655" s="278" t="s">
        <v>1383</v>
      </c>
      <c r="E655" s="278" t="str">
        <f>CONCATENATE(SUM('Раздел 1'!D21:D21),"=",SUM('Раздел 3'!G176:G176),"+",SUM('Раздел 3'!G178:G178),"+",SUM('Раздел 3'!G182:G182),"+",SUM('Раздел 3'!G189:G189),"+",SUM('Раздел 3'!G194:G194),"+",SUM('Раздел 3'!G197:G197),"+",SUM('Раздел 3'!G198:G198),"+",SUM('Раздел 3'!G206:G208))</f>
        <v>55=1+0+0+49+0+0+0+5</v>
      </c>
      <c r="F655" s="278"/>
      <c r="G655" s="81"/>
    </row>
    <row r="656" spans="1:7" s="390" customFormat="1" ht="94.5" x14ac:dyDescent="0.2">
      <c r="A656" s="311" t="str">
        <f>IF((SUM('Раздел 1'!V21:V21)=SUM('Раздел 3'!Y176:Y176)+SUM('Раздел 3'!Y178:Y178)+SUM('Раздел 3'!Y182:Y182)+SUM('Раздел 3'!Y189:Y189)+SUM('Раздел 3'!Y194:Y194)+SUM('Раздел 3'!Y197:Y197)+SUM('Раздел 3'!Y198:Y198)+SUM('Раздел 3'!Y206:Y208)),"","Неверно!")</f>
        <v/>
      </c>
      <c r="B656" s="320" t="s">
        <v>1563</v>
      </c>
      <c r="C656" s="278" t="s">
        <v>2575</v>
      </c>
      <c r="D656" s="278" t="s">
        <v>1383</v>
      </c>
      <c r="E656" s="278" t="str">
        <f>CONCATENATE(SUM('Раздел 1'!V21:V21),"=",SUM('Раздел 3'!Y176:Y176),"+",SUM('Раздел 3'!Y178:Y178),"+",SUM('Раздел 3'!Y182:Y182),"+",SUM('Раздел 3'!Y189:Y189),"+",SUM('Раздел 3'!Y194:Y194),"+",SUM('Раздел 3'!Y197:Y197),"+",SUM('Раздел 3'!Y198:Y198),"+",SUM('Раздел 3'!Y206:Y208))</f>
        <v>0=0+0+0+0+0+0+0+0</v>
      </c>
      <c r="F656" s="278"/>
      <c r="G656" s="81"/>
    </row>
    <row r="657" spans="1:7" s="390" customFormat="1" ht="94.5" x14ac:dyDescent="0.2">
      <c r="A657" s="311" t="str">
        <f>IF((SUM('Раздел 1'!W21:W21)=SUM('Раздел 3'!Z176:Z176)+SUM('Раздел 3'!Z178:Z178)+SUM('Раздел 3'!Z182:Z182)+SUM('Раздел 3'!Z189:Z189)+SUM('Раздел 3'!Z194:Z194)+SUM('Раздел 3'!Z197:Z197)+SUM('Раздел 3'!Z198:Z198)+SUM('Раздел 3'!Z206:Z208)),"","Неверно!")</f>
        <v/>
      </c>
      <c r="B657" s="320" t="s">
        <v>1563</v>
      </c>
      <c r="C657" s="278" t="s">
        <v>2576</v>
      </c>
      <c r="D657" s="278" t="s">
        <v>1383</v>
      </c>
      <c r="E657" s="278" t="str">
        <f>CONCATENATE(SUM('Раздел 1'!W21:W21),"=",SUM('Раздел 3'!Z176:Z176),"+",SUM('Раздел 3'!Z178:Z178),"+",SUM('Раздел 3'!Z182:Z182),"+",SUM('Раздел 3'!Z189:Z189),"+",SUM('Раздел 3'!Z194:Z194),"+",SUM('Раздел 3'!Z197:Z197),"+",SUM('Раздел 3'!Z198:Z198),"+",SUM('Раздел 3'!Z206:Z208))</f>
        <v>0=0+0+0+0+0+0+0+0</v>
      </c>
      <c r="F657" s="278"/>
      <c r="G657" s="81"/>
    </row>
    <row r="658" spans="1:7" s="390" customFormat="1" ht="94.5" x14ac:dyDescent="0.2">
      <c r="A658" s="311" t="str">
        <f>IF((SUM('Раздел 1'!X21:X21)=SUM('Раздел 3'!AA176:AA176)+SUM('Раздел 3'!AA178:AA178)+SUM('Раздел 3'!AA182:AA182)+SUM('Раздел 3'!AA189:AA189)+SUM('Раздел 3'!AA194:AA194)+SUM('Раздел 3'!AA197:AA197)+SUM('Раздел 3'!AA198:AA198)+SUM('Раздел 3'!AA206:AA208)),"","Неверно!")</f>
        <v/>
      </c>
      <c r="B658" s="320" t="s">
        <v>1563</v>
      </c>
      <c r="C658" s="278" t="s">
        <v>2577</v>
      </c>
      <c r="D658" s="278" t="s">
        <v>1383</v>
      </c>
      <c r="E658" s="278" t="str">
        <f>CONCATENATE(SUM('Раздел 1'!X21:X21),"=",SUM('Раздел 3'!AA176:AA176),"+",SUM('Раздел 3'!AA178:AA178),"+",SUM('Раздел 3'!AA182:AA182),"+",SUM('Раздел 3'!AA189:AA189),"+",SUM('Раздел 3'!AA194:AA194),"+",SUM('Раздел 3'!AA197:AA197),"+",SUM('Раздел 3'!AA198:AA198),"+",SUM('Раздел 3'!AA206:AA208))</f>
        <v>0=0+0+0+0+0+0+0+0</v>
      </c>
      <c r="F658" s="278"/>
      <c r="G658" s="81"/>
    </row>
    <row r="659" spans="1:7" s="390" customFormat="1" ht="94.5" x14ac:dyDescent="0.2">
      <c r="A659" s="311" t="str">
        <f>IF((SUM('Раздел 1'!Y21:Y21)=SUM('Раздел 3'!AB176:AB176)+SUM('Раздел 3'!AB178:AB178)+SUM('Раздел 3'!AB182:AB182)+SUM('Раздел 3'!AB189:AB189)+SUM('Раздел 3'!AB194:AB194)+SUM('Раздел 3'!AB197:AB197)+SUM('Раздел 3'!AB198:AB198)+SUM('Раздел 3'!AB206:AB208)),"","Неверно!")</f>
        <v/>
      </c>
      <c r="B659" s="320" t="s">
        <v>1563</v>
      </c>
      <c r="C659" s="278" t="s">
        <v>2578</v>
      </c>
      <c r="D659" s="278" t="s">
        <v>1383</v>
      </c>
      <c r="E659" s="278" t="str">
        <f>CONCATENATE(SUM('Раздел 1'!Y21:Y21),"=",SUM('Раздел 3'!AB176:AB176),"+",SUM('Раздел 3'!AB178:AB178),"+",SUM('Раздел 3'!AB182:AB182),"+",SUM('Раздел 3'!AB189:AB189),"+",SUM('Раздел 3'!AB194:AB194),"+",SUM('Раздел 3'!AB197:AB197),"+",SUM('Раздел 3'!AB198:AB198),"+",SUM('Раздел 3'!AB206:AB208))</f>
        <v>0=0+0+0+0+0+0+0+0</v>
      </c>
      <c r="F659" s="278"/>
      <c r="G659" s="81"/>
    </row>
    <row r="660" spans="1:7" s="390" customFormat="1" ht="94.5" x14ac:dyDescent="0.2">
      <c r="A660" s="311" t="str">
        <f>IF((SUM('Раздел 1'!Z21:Z21)=SUM('Раздел 3'!AC176:AC176)+SUM('Раздел 3'!AC178:AC178)+SUM('Раздел 3'!AC182:AC182)+SUM('Раздел 3'!AC189:AC189)+SUM('Раздел 3'!AC194:AC194)+SUM('Раздел 3'!AC197:AC197)+SUM('Раздел 3'!AC198:AC198)+SUM('Раздел 3'!AC206:AC208)),"","Неверно!")</f>
        <v/>
      </c>
      <c r="B660" s="320" t="s">
        <v>1563</v>
      </c>
      <c r="C660" s="278" t="s">
        <v>2579</v>
      </c>
      <c r="D660" s="278" t="s">
        <v>1383</v>
      </c>
      <c r="E660" s="278" t="str">
        <f>CONCATENATE(SUM('Раздел 1'!Z21:Z21),"=",SUM('Раздел 3'!AC176:AC176),"+",SUM('Раздел 3'!AC178:AC178),"+",SUM('Раздел 3'!AC182:AC182),"+",SUM('Раздел 3'!AC189:AC189),"+",SUM('Раздел 3'!AC194:AC194),"+",SUM('Раздел 3'!AC197:AC197),"+",SUM('Раздел 3'!AC198:AC198),"+",SUM('Раздел 3'!AC206:AC208))</f>
        <v>0=0+0+0+0+0+0+0+0</v>
      </c>
      <c r="F660" s="278"/>
      <c r="G660" s="81"/>
    </row>
    <row r="661" spans="1:7" s="390" customFormat="1" ht="94.5" x14ac:dyDescent="0.2">
      <c r="A661" s="311" t="str">
        <f>IF((SUM('Раздел 1'!AA21:AA21)=SUM('Раздел 3'!AD176:AD176)+SUM('Раздел 3'!AD178:AD178)+SUM('Раздел 3'!AD182:AD182)+SUM('Раздел 3'!AD189:AD189)+SUM('Раздел 3'!AD194:AD194)+SUM('Раздел 3'!AD197:AD197)+SUM('Раздел 3'!AD198:AD198)+SUM('Раздел 3'!AD206:AD208)),"","Неверно!")</f>
        <v/>
      </c>
      <c r="B661" s="320" t="s">
        <v>1563</v>
      </c>
      <c r="C661" s="278" t="s">
        <v>2580</v>
      </c>
      <c r="D661" s="278" t="s">
        <v>1383</v>
      </c>
      <c r="E661" s="278" t="str">
        <f>CONCATENATE(SUM('Раздел 1'!AA21:AA21),"=",SUM('Раздел 3'!AD176:AD176),"+",SUM('Раздел 3'!AD178:AD178),"+",SUM('Раздел 3'!AD182:AD182),"+",SUM('Раздел 3'!AD189:AD189),"+",SUM('Раздел 3'!AD194:AD194),"+",SUM('Раздел 3'!AD197:AD197),"+",SUM('Раздел 3'!AD198:AD198),"+",SUM('Раздел 3'!AD206:AD208))</f>
        <v>0=0+0+0+0+0+0+0+0</v>
      </c>
      <c r="F661" s="278"/>
      <c r="G661" s="81"/>
    </row>
    <row r="662" spans="1:7" s="390" customFormat="1" ht="94.5" x14ac:dyDescent="0.2">
      <c r="A662" s="311" t="str">
        <f>IF((SUM('Раздел 1'!AB21:AB21)=SUM('Раздел 3'!AE176:AE176)+SUM('Раздел 3'!AE178:AE178)+SUM('Раздел 3'!AE182:AE182)+SUM('Раздел 3'!AE189:AE189)+SUM('Раздел 3'!AE194:AE194)+SUM('Раздел 3'!AE197:AE197)+SUM('Раздел 3'!AE198:AE198)+SUM('Раздел 3'!AE206:AE208)),"","Неверно!")</f>
        <v/>
      </c>
      <c r="B662" s="320" t="s">
        <v>1563</v>
      </c>
      <c r="C662" s="278" t="s">
        <v>2581</v>
      </c>
      <c r="D662" s="278" t="s">
        <v>1383</v>
      </c>
      <c r="E662" s="278" t="str">
        <f>CONCATENATE(SUM('Раздел 1'!AB21:AB21),"=",SUM('Раздел 3'!AE176:AE176),"+",SUM('Раздел 3'!AE178:AE178),"+",SUM('Раздел 3'!AE182:AE182),"+",SUM('Раздел 3'!AE189:AE189),"+",SUM('Раздел 3'!AE194:AE194),"+",SUM('Раздел 3'!AE197:AE197),"+",SUM('Раздел 3'!AE198:AE198),"+",SUM('Раздел 3'!AE206:AE208))</f>
        <v>0=0+0+0+0+0+0+0+0</v>
      </c>
      <c r="F662" s="278"/>
      <c r="G662" s="81"/>
    </row>
    <row r="663" spans="1:7" s="390" customFormat="1" ht="94.5" x14ac:dyDescent="0.2">
      <c r="A663" s="311" t="str">
        <f>IF((SUM('Раздел 1'!AC21:AC21)=SUM('Раздел 3'!AF176:AF176)+SUM('Раздел 3'!AF178:AF178)+SUM('Раздел 3'!AF182:AF182)+SUM('Раздел 3'!AF189:AF189)+SUM('Раздел 3'!AF194:AF194)+SUM('Раздел 3'!AF197:AF197)+SUM('Раздел 3'!AF198:AF198)+SUM('Раздел 3'!AF206:AF208)),"","Неверно!")</f>
        <v/>
      </c>
      <c r="B663" s="320" t="s">
        <v>1563</v>
      </c>
      <c r="C663" s="278" t="s">
        <v>2582</v>
      </c>
      <c r="D663" s="278" t="s">
        <v>1383</v>
      </c>
      <c r="E663" s="278" t="str">
        <f>CONCATENATE(SUM('Раздел 1'!AC21:AC21),"=",SUM('Раздел 3'!AF176:AF176),"+",SUM('Раздел 3'!AF178:AF178),"+",SUM('Раздел 3'!AF182:AF182),"+",SUM('Раздел 3'!AF189:AF189),"+",SUM('Раздел 3'!AF194:AF194),"+",SUM('Раздел 3'!AF197:AF197),"+",SUM('Раздел 3'!AF198:AF198),"+",SUM('Раздел 3'!AF206:AF208))</f>
        <v>0=0+0+0+0+0+0+0+0</v>
      </c>
      <c r="F663" s="278"/>
      <c r="G663" s="81"/>
    </row>
    <row r="664" spans="1:7" s="390" customFormat="1" ht="94.5" x14ac:dyDescent="0.2">
      <c r="A664" s="311" t="str">
        <f>IF((SUM('Раздел 1'!AD21:AD21)=SUM('Раздел 3'!AG176:AG176)+SUM('Раздел 3'!AG178:AG178)+SUM('Раздел 3'!AG182:AG182)+SUM('Раздел 3'!AG189:AG189)+SUM('Раздел 3'!AG194:AG194)+SUM('Раздел 3'!AG197:AG197)+SUM('Раздел 3'!AG198:AG198)+SUM('Раздел 3'!AG206:AG208)),"","Неверно!")</f>
        <v/>
      </c>
      <c r="B664" s="320" t="s">
        <v>1563</v>
      </c>
      <c r="C664" s="278" t="s">
        <v>2583</v>
      </c>
      <c r="D664" s="278" t="s">
        <v>1383</v>
      </c>
      <c r="E664" s="278" t="str">
        <f>CONCATENATE(SUM('Раздел 1'!AD21:AD21),"=",SUM('Раздел 3'!AG176:AG176),"+",SUM('Раздел 3'!AG178:AG178),"+",SUM('Раздел 3'!AG182:AG182),"+",SUM('Раздел 3'!AG189:AG189),"+",SUM('Раздел 3'!AG194:AG194),"+",SUM('Раздел 3'!AG197:AG197),"+",SUM('Раздел 3'!AG198:AG198),"+",SUM('Раздел 3'!AG206:AG208))</f>
        <v>0=0+0+0+0+0+0+0+0</v>
      </c>
      <c r="F664" s="278"/>
      <c r="G664" s="81"/>
    </row>
    <row r="665" spans="1:7" s="390" customFormat="1" ht="94.5" x14ac:dyDescent="0.2">
      <c r="A665" s="311" t="str">
        <f>IF((SUM('Раздел 1'!AE21:AE21)=SUM('Раздел 3'!AH176:AH176)+SUM('Раздел 3'!AH178:AH178)+SUM('Раздел 3'!AH182:AH182)+SUM('Раздел 3'!AH189:AH189)+SUM('Раздел 3'!AH194:AH194)+SUM('Раздел 3'!AH197:AH197)+SUM('Раздел 3'!AH198:AH198)+SUM('Раздел 3'!AH206:AH208)),"","Неверно!")</f>
        <v/>
      </c>
      <c r="B665" s="320" t="s">
        <v>1563</v>
      </c>
      <c r="C665" s="278" t="s">
        <v>2584</v>
      </c>
      <c r="D665" s="278" t="s">
        <v>1383</v>
      </c>
      <c r="E665" s="278" t="str">
        <f>CONCATENATE(SUM('Раздел 1'!AE21:AE21),"=",SUM('Раздел 3'!AH176:AH176),"+",SUM('Раздел 3'!AH178:AH178),"+",SUM('Раздел 3'!AH182:AH182),"+",SUM('Раздел 3'!AH189:AH189),"+",SUM('Раздел 3'!AH194:AH194),"+",SUM('Раздел 3'!AH197:AH197),"+",SUM('Раздел 3'!AH198:AH198),"+",SUM('Раздел 3'!AH206:AH208))</f>
        <v>0=0+0+0+0+0+0+0+0</v>
      </c>
      <c r="F665" s="278"/>
      <c r="G665" s="81"/>
    </row>
    <row r="666" spans="1:7" s="390" customFormat="1" ht="94.5" x14ac:dyDescent="0.2">
      <c r="A666" s="311" t="str">
        <f>IF((SUM('Раздел 1'!E21:E21)=SUM('Раздел 3'!H176:H176)+SUM('Раздел 3'!H178:H178)+SUM('Раздел 3'!H182:H182)+SUM('Раздел 3'!H189:H189)+SUM('Раздел 3'!H194:H194)+SUM('Раздел 3'!H197:H197)+SUM('Раздел 3'!H198:H198)+SUM('Раздел 3'!H206:H208)),"","Неверно!")</f>
        <v/>
      </c>
      <c r="B666" s="320" t="s">
        <v>1563</v>
      </c>
      <c r="C666" s="278" t="s">
        <v>2585</v>
      </c>
      <c r="D666" s="278" t="s">
        <v>1383</v>
      </c>
      <c r="E666" s="278" t="str">
        <f>CONCATENATE(SUM('Раздел 1'!E21:E21),"=",SUM('Раздел 3'!H176:H176),"+",SUM('Раздел 3'!H178:H178),"+",SUM('Раздел 3'!H182:H182),"+",SUM('Раздел 3'!H189:H189),"+",SUM('Раздел 3'!H194:H194),"+",SUM('Раздел 3'!H197:H197),"+",SUM('Раздел 3'!H198:H198),"+",SUM('Раздел 3'!H206:H208))</f>
        <v>47=1+0+0+46+0+0+0+0</v>
      </c>
      <c r="F666" s="278"/>
      <c r="G666" s="81"/>
    </row>
    <row r="667" spans="1:7" s="390" customFormat="1" ht="94.5" x14ac:dyDescent="0.2">
      <c r="A667" s="311" t="str">
        <f>IF((SUM('Раздел 1'!AF21:AF21)=SUM('Раздел 3'!AI176:AI176)+SUM('Раздел 3'!AI178:AI178)+SUM('Раздел 3'!AI182:AI182)+SUM('Раздел 3'!AI189:AI189)+SUM('Раздел 3'!AI194:AI194)+SUM('Раздел 3'!AI197:AI197)+SUM('Раздел 3'!AI198:AI198)+SUM('Раздел 3'!AI206:AI208)),"","Неверно!")</f>
        <v/>
      </c>
      <c r="B667" s="320" t="s">
        <v>1563</v>
      </c>
      <c r="C667" s="278" t="s">
        <v>2586</v>
      </c>
      <c r="D667" s="278" t="s">
        <v>1383</v>
      </c>
      <c r="E667" s="278" t="str">
        <f>CONCATENATE(SUM('Раздел 1'!AF21:AF21),"=",SUM('Раздел 3'!AI176:AI176),"+",SUM('Раздел 3'!AI178:AI178),"+",SUM('Раздел 3'!AI182:AI182),"+",SUM('Раздел 3'!AI189:AI189),"+",SUM('Раздел 3'!AI194:AI194),"+",SUM('Раздел 3'!AI197:AI197),"+",SUM('Раздел 3'!AI198:AI198),"+",SUM('Раздел 3'!AI206:AI208))</f>
        <v>0=0+0+0+0+0+0+0+0</v>
      </c>
      <c r="F667" s="278"/>
      <c r="G667" s="81"/>
    </row>
    <row r="668" spans="1:7" s="390" customFormat="1" ht="94.5" x14ac:dyDescent="0.2">
      <c r="A668" s="311" t="str">
        <f>IF((SUM('Раздел 1'!AG21:AG21)=SUM('Раздел 3'!AJ176:AJ176)+SUM('Раздел 3'!AJ178:AJ178)+SUM('Раздел 3'!AJ182:AJ182)+SUM('Раздел 3'!AJ189:AJ189)+SUM('Раздел 3'!AJ194:AJ194)+SUM('Раздел 3'!AJ197:AJ197)+SUM('Раздел 3'!AJ198:AJ198)+SUM('Раздел 3'!AJ206:AJ208)),"","Неверно!")</f>
        <v/>
      </c>
      <c r="B668" s="320" t="s">
        <v>1563</v>
      </c>
      <c r="C668" s="278" t="s">
        <v>2587</v>
      </c>
      <c r="D668" s="278" t="s">
        <v>1383</v>
      </c>
      <c r="E668" s="278" t="str">
        <f>CONCATENATE(SUM('Раздел 1'!AG21:AG21),"=",SUM('Раздел 3'!AJ176:AJ176),"+",SUM('Раздел 3'!AJ178:AJ178),"+",SUM('Раздел 3'!AJ182:AJ182),"+",SUM('Раздел 3'!AJ189:AJ189),"+",SUM('Раздел 3'!AJ194:AJ194),"+",SUM('Раздел 3'!AJ197:AJ197),"+",SUM('Раздел 3'!AJ198:AJ198),"+",SUM('Раздел 3'!AJ206:AJ208))</f>
        <v>0=0+0+0+0+0+0+0+0</v>
      </c>
      <c r="F668" s="278"/>
      <c r="G668" s="81"/>
    </row>
    <row r="669" spans="1:7" s="390" customFormat="1" ht="94.5" x14ac:dyDescent="0.2">
      <c r="A669" s="311" t="str">
        <f>IF((SUM('Раздел 1'!AH21:AH21)=SUM('Раздел 3'!AK176:AK176)+SUM('Раздел 3'!AK178:AK178)+SUM('Раздел 3'!AK182:AK182)+SUM('Раздел 3'!AK189:AK189)+SUM('Раздел 3'!AK194:AK194)+SUM('Раздел 3'!AK197:AK197)+SUM('Раздел 3'!AK198:AK198)+SUM('Раздел 3'!AK206:AK208)),"","Неверно!")</f>
        <v/>
      </c>
      <c r="B669" s="320" t="s">
        <v>1563</v>
      </c>
      <c r="C669" s="278" t="s">
        <v>2588</v>
      </c>
      <c r="D669" s="278" t="s">
        <v>1383</v>
      </c>
      <c r="E669" s="278" t="str">
        <f>CONCATENATE(SUM('Раздел 1'!AH21:AH21),"=",SUM('Раздел 3'!AK176:AK176),"+",SUM('Раздел 3'!AK178:AK178),"+",SUM('Раздел 3'!AK182:AK182),"+",SUM('Раздел 3'!AK189:AK189),"+",SUM('Раздел 3'!AK194:AK194),"+",SUM('Раздел 3'!AK197:AK197),"+",SUM('Раздел 3'!AK198:AK198),"+",SUM('Раздел 3'!AK206:AK208))</f>
        <v>0=0+0+0+0+0+0+0+0</v>
      </c>
      <c r="F669" s="278"/>
      <c r="G669" s="81"/>
    </row>
    <row r="670" spans="1:7" s="390" customFormat="1" ht="94.5" x14ac:dyDescent="0.2">
      <c r="A670" s="311" t="str">
        <f>IF((SUM('Раздел 1'!AI21:AI21)=SUM('Раздел 3'!AL176:AL176)+SUM('Раздел 3'!AL178:AL178)+SUM('Раздел 3'!AL182:AL182)+SUM('Раздел 3'!AL189:AL189)+SUM('Раздел 3'!AL194:AL194)+SUM('Раздел 3'!AL197:AL197)+SUM('Раздел 3'!AL198:AL198)+SUM('Раздел 3'!AL206:AL208)),"","Неверно!")</f>
        <v/>
      </c>
      <c r="B670" s="320" t="s">
        <v>1563</v>
      </c>
      <c r="C670" s="278" t="s">
        <v>2589</v>
      </c>
      <c r="D670" s="278" t="s">
        <v>1383</v>
      </c>
      <c r="E670" s="278" t="str">
        <f>CONCATENATE(SUM('Раздел 1'!AI21:AI21),"=",SUM('Раздел 3'!AL176:AL176),"+",SUM('Раздел 3'!AL178:AL178),"+",SUM('Раздел 3'!AL182:AL182),"+",SUM('Раздел 3'!AL189:AL189),"+",SUM('Раздел 3'!AL194:AL194),"+",SUM('Раздел 3'!AL197:AL197),"+",SUM('Раздел 3'!AL198:AL198),"+",SUM('Раздел 3'!AL206:AL208))</f>
        <v>0=0+0+0+0+0+0+0+0</v>
      </c>
      <c r="F670" s="278"/>
      <c r="G670" s="81"/>
    </row>
    <row r="671" spans="1:7" s="390" customFormat="1" ht="94.5" x14ac:dyDescent="0.2">
      <c r="A671" s="311" t="str">
        <f>IF((SUM('Раздел 1'!F21:F21)=SUM('Раздел 3'!I176:I176)+SUM('Раздел 3'!I178:I178)+SUM('Раздел 3'!I182:I182)+SUM('Раздел 3'!I189:I189)+SUM('Раздел 3'!I194:I194)+SUM('Раздел 3'!I197:I197)+SUM('Раздел 3'!I198:I198)+SUM('Раздел 3'!I206:I208)),"","Неверно!")</f>
        <v/>
      </c>
      <c r="B671" s="320" t="s">
        <v>1563</v>
      </c>
      <c r="C671" s="278" t="s">
        <v>2590</v>
      </c>
      <c r="D671" s="278" t="s">
        <v>1383</v>
      </c>
      <c r="E671" s="278" t="str">
        <f>CONCATENATE(SUM('Раздел 1'!F21:F21),"=",SUM('Раздел 3'!I176:I176),"+",SUM('Раздел 3'!I178:I178),"+",SUM('Раздел 3'!I182:I182),"+",SUM('Раздел 3'!I189:I189),"+",SUM('Раздел 3'!I194:I194),"+",SUM('Раздел 3'!I197:I197),"+",SUM('Раздел 3'!I198:I198),"+",SUM('Раздел 3'!I206:I208))</f>
        <v>5=0+0+0+0+0+0+0+5</v>
      </c>
      <c r="F671" s="278"/>
      <c r="G671" s="81"/>
    </row>
    <row r="672" spans="1:7" s="390" customFormat="1" ht="94.5" x14ac:dyDescent="0.2">
      <c r="A672" s="311" t="str">
        <f>IF((SUM('Раздел 1'!G21:G21)=SUM('Раздел 3'!J176:J176)+SUM('Раздел 3'!J178:J178)+SUM('Раздел 3'!J182:J182)+SUM('Раздел 3'!J189:J189)+SUM('Раздел 3'!J194:J194)+SUM('Раздел 3'!J197:J197)+SUM('Раздел 3'!J198:J198)+SUM('Раздел 3'!J206:J208)),"","Неверно!")</f>
        <v/>
      </c>
      <c r="B672" s="320" t="s">
        <v>1563</v>
      </c>
      <c r="C672" s="278" t="s">
        <v>2591</v>
      </c>
      <c r="D672" s="278" t="s">
        <v>1383</v>
      </c>
      <c r="E672" s="278" t="str">
        <f>CONCATENATE(SUM('Раздел 1'!G21:G21),"=",SUM('Раздел 3'!J176:J176),"+",SUM('Раздел 3'!J178:J178),"+",SUM('Раздел 3'!J182:J182),"+",SUM('Раздел 3'!J189:J189),"+",SUM('Раздел 3'!J194:J194),"+",SUM('Раздел 3'!J197:J197),"+",SUM('Раздел 3'!J198:J198),"+",SUM('Раздел 3'!J206:J208))</f>
        <v>0=0+0+0+0+0+0+0+0</v>
      </c>
      <c r="F672" s="278"/>
      <c r="G672" s="81"/>
    </row>
    <row r="673" spans="1:7" s="390" customFormat="1" ht="94.5" x14ac:dyDescent="0.2">
      <c r="A673" s="311" t="str">
        <f>IF((SUM('Раздел 1'!H21:H21)=SUM('Раздел 3'!K176:K176)+SUM('Раздел 3'!K178:K178)+SUM('Раздел 3'!K182:K182)+SUM('Раздел 3'!K189:K189)+SUM('Раздел 3'!K194:K194)+SUM('Раздел 3'!K197:K197)+SUM('Раздел 3'!K198:K198)+SUM('Раздел 3'!K206:K208)),"","Неверно!")</f>
        <v/>
      </c>
      <c r="B673" s="320" t="s">
        <v>1563</v>
      </c>
      <c r="C673" s="278" t="s">
        <v>2592</v>
      </c>
      <c r="D673" s="278" t="s">
        <v>1383</v>
      </c>
      <c r="E673" s="278" t="str">
        <f>CONCATENATE(SUM('Раздел 1'!H21:H21),"=",SUM('Раздел 3'!K176:K176),"+",SUM('Раздел 3'!K178:K178),"+",SUM('Раздел 3'!K182:K182),"+",SUM('Раздел 3'!K189:K189),"+",SUM('Раздел 3'!K194:K194),"+",SUM('Раздел 3'!K197:K197),"+",SUM('Раздел 3'!K198:K198),"+",SUM('Раздел 3'!K206:K208))</f>
        <v>0=0+0+0+0+0+0+0+0</v>
      </c>
      <c r="F673" s="278"/>
      <c r="G673" s="81"/>
    </row>
    <row r="674" spans="1:7" s="390" customFormat="1" ht="94.5" x14ac:dyDescent="0.2">
      <c r="A674" s="311" t="str">
        <f>IF((SUM('Раздел 1'!I21:I21)=SUM('Раздел 3'!L176:L176)+SUM('Раздел 3'!L178:L178)+SUM('Раздел 3'!L182:L182)+SUM('Раздел 3'!L189:L189)+SUM('Раздел 3'!L194:L194)+SUM('Раздел 3'!L197:L197)+SUM('Раздел 3'!L198:L198)+SUM('Раздел 3'!L206:L208)),"","Неверно!")</f>
        <v/>
      </c>
      <c r="B674" s="320" t="s">
        <v>1563</v>
      </c>
      <c r="C674" s="278" t="s">
        <v>2593</v>
      </c>
      <c r="D674" s="278" t="s">
        <v>1383</v>
      </c>
      <c r="E674" s="278" t="str">
        <f>CONCATENATE(SUM('Раздел 1'!I21:I21),"=",SUM('Раздел 3'!L176:L176),"+",SUM('Раздел 3'!L178:L178),"+",SUM('Раздел 3'!L182:L182),"+",SUM('Раздел 3'!L189:L189),"+",SUM('Раздел 3'!L194:L194),"+",SUM('Раздел 3'!L197:L197),"+",SUM('Раздел 3'!L198:L198),"+",SUM('Раздел 3'!L206:L208))</f>
        <v>52=1+0+0+47+0+0+0+4</v>
      </c>
      <c r="F674" s="278"/>
      <c r="G674" s="81"/>
    </row>
    <row r="675" spans="1:7" s="390" customFormat="1" ht="94.5" x14ac:dyDescent="0.2">
      <c r="A675" s="311" t="str">
        <f>IF((SUM('Раздел 1'!J21:J21)=SUM('Раздел 3'!M176:M176)+SUM('Раздел 3'!M178:M178)+SUM('Раздел 3'!M182:M182)+SUM('Раздел 3'!M189:M189)+SUM('Раздел 3'!M194:M194)+SUM('Раздел 3'!M197:M197)+SUM('Раздел 3'!M198:M198)+SUM('Раздел 3'!M206:M208)),"","Неверно!")</f>
        <v/>
      </c>
      <c r="B675" s="320" t="s">
        <v>1563</v>
      </c>
      <c r="C675" s="278" t="s">
        <v>2594</v>
      </c>
      <c r="D675" s="278" t="s">
        <v>1383</v>
      </c>
      <c r="E675" s="278" t="str">
        <f>CONCATENATE(SUM('Раздел 1'!J21:J21),"=",SUM('Раздел 3'!M176:M176),"+",SUM('Раздел 3'!M178:M178),"+",SUM('Раздел 3'!M182:M182),"+",SUM('Раздел 3'!M189:M189),"+",SUM('Раздел 3'!M194:M194),"+",SUM('Раздел 3'!M197:M197),"+",SUM('Раздел 3'!M198:M198),"+",SUM('Раздел 3'!M206:M208))</f>
        <v>49=1+0+0+44+0+0+0+4</v>
      </c>
      <c r="F675" s="278"/>
      <c r="G675" s="81"/>
    </row>
    <row r="676" spans="1:7" s="390" customFormat="1" ht="94.5" x14ac:dyDescent="0.2">
      <c r="A676" s="311" t="str">
        <f>IF((SUM('Раздел 1'!K21:K21)=SUM('Раздел 3'!N176:N176)+SUM('Раздел 3'!N178:N178)+SUM('Раздел 3'!N182:N182)+SUM('Раздел 3'!N189:N189)+SUM('Раздел 3'!N194:N194)+SUM('Раздел 3'!N197:N197)+SUM('Раздел 3'!N198:N198)+SUM('Раздел 3'!N206:N208)),"","Неверно!")</f>
        <v/>
      </c>
      <c r="B676" s="320" t="s">
        <v>1563</v>
      </c>
      <c r="C676" s="278" t="s">
        <v>2595</v>
      </c>
      <c r="D676" s="278" t="s">
        <v>1383</v>
      </c>
      <c r="E676" s="278" t="str">
        <f>CONCATENATE(SUM('Раздел 1'!K21:K21),"=",SUM('Раздел 3'!N176:N176),"+",SUM('Раздел 3'!N178:N178),"+",SUM('Раздел 3'!N182:N182),"+",SUM('Раздел 3'!N189:N189),"+",SUM('Раздел 3'!N194:N194),"+",SUM('Раздел 3'!N197:N197),"+",SUM('Раздел 3'!N198:N198),"+",SUM('Раздел 3'!N206:N208))</f>
        <v>10=0+0+0+10+0+0+0+0</v>
      </c>
      <c r="F676" s="278"/>
      <c r="G676" s="81"/>
    </row>
    <row r="677" spans="1:7" s="390" customFormat="1" ht="31.5" x14ac:dyDescent="0.2">
      <c r="A677" s="311" t="str">
        <f>IF((SUM('Раздел 1'!C11:AI27)&gt;0),"","Неверно!")</f>
        <v/>
      </c>
      <c r="B677" s="320" t="s">
        <v>2596</v>
      </c>
      <c r="C677" s="278" t="s">
        <v>2597</v>
      </c>
      <c r="D677" s="278" t="s">
        <v>2598</v>
      </c>
      <c r="E677" s="278" t="str">
        <f>CONCATENATE(SUM('Раздел 1'!C11:AI27),"&gt;",0)</f>
        <v>467206061&gt;0</v>
      </c>
      <c r="F677" s="278"/>
      <c r="G677" s="81"/>
    </row>
    <row r="678" spans="1:7" s="390" customFormat="1" ht="141.75" x14ac:dyDescent="0.2">
      <c r="A678" s="311" t="str">
        <f>IF((SUM('Раздел 3'!F11:F11)=SUM('Раздел 3'!F29:F29)+SUM('Раздел 3'!F55:F55)+SUM('Раздел 3'!F87:F87)+SUM('Раздел 3'!F130:F130)+SUM('Раздел 3'!F135:F135)+SUM('Раздел 3'!F151:F151)+SUM('Раздел 3'!F176:F176)+SUM('Раздел 3'!F178:F178)+SUM('Раздел 3'!F182:F182)+SUM('Раздел 3'!F189:F189)+SUM('Раздел 3'!F194:F194)+SUM('Раздел 3'!F197:F197)+SUM('Раздел 3'!F198:F198)+SUM('Раздел 3'!F205:F208)),"","Неверно!")</f>
        <v/>
      </c>
      <c r="B678" s="320" t="s">
        <v>1564</v>
      </c>
      <c r="C678" s="278" t="s">
        <v>2599</v>
      </c>
      <c r="D678" s="278" t="s">
        <v>1375</v>
      </c>
      <c r="E678" s="278" t="str">
        <f>CONCATENATE(SUM('Раздел 3'!F11:F11),"=",SUM('Раздел 3'!F29:F29),"+",SUM('Раздел 3'!F55:F55),"+",SUM('Раздел 3'!F87:F87),"+",SUM('Раздел 3'!F130:F130),"+",SUM('Раздел 3'!F135:F135),"+",SUM('Раздел 3'!F151:F151),"+",SUM('Раздел 3'!F176:F176),"+",SUM('Раздел 3'!F178:F178),"+",SUM('Раздел 3'!F182:F182),"+",SUM('Раздел 3'!F189:F189),"+",SUM('Раздел 3'!F194:F194),"+",SUM('Раздел 3'!F197:F197),"+",SUM('Раздел 3'!F198:F198),"+",SUM('Раздел 3'!F205:F208))</f>
        <v>0=0+0+0+0+0+0+0+0+0+0+0+0+0+0</v>
      </c>
      <c r="F678" s="278" t="s">
        <v>1565</v>
      </c>
      <c r="G678" s="81"/>
    </row>
    <row r="679" spans="1:7" s="390" customFormat="1" ht="157.5" x14ac:dyDescent="0.2">
      <c r="A679" s="311" t="str">
        <f>IF((SUM('Раздел 3'!O11:O11)=SUM('Раздел 3'!O29:O29)+SUM('Раздел 3'!O55:O55)+SUM('Раздел 3'!O87:O87)+SUM('Раздел 3'!O130:O130)+SUM('Раздел 3'!O135:O135)+SUM('Раздел 3'!O151:O151)+SUM('Раздел 3'!O176:O176)+SUM('Раздел 3'!O178:O178)+SUM('Раздел 3'!O182:O182)+SUM('Раздел 3'!O189:O189)+SUM('Раздел 3'!O194:O194)+SUM('Раздел 3'!O197:O197)+SUM('Раздел 3'!O198:O198)+SUM('Раздел 3'!O205:O208)),"","Неверно!")</f>
        <v/>
      </c>
      <c r="B679" s="320" t="s">
        <v>1564</v>
      </c>
      <c r="C679" s="278" t="s">
        <v>2600</v>
      </c>
      <c r="D679" s="278" t="s">
        <v>1375</v>
      </c>
      <c r="E679" s="278" t="str">
        <f>CONCATENATE(SUM('Раздел 3'!O11:O11),"=",SUM('Раздел 3'!O29:O29),"+",SUM('Раздел 3'!O55:O55),"+",SUM('Раздел 3'!O87:O87),"+",SUM('Раздел 3'!O130:O130),"+",SUM('Раздел 3'!O135:O135),"+",SUM('Раздел 3'!O151:O151),"+",SUM('Раздел 3'!O176:O176),"+",SUM('Раздел 3'!O178:O178),"+",SUM('Раздел 3'!O182:O182),"+",SUM('Раздел 3'!O189:O189),"+",SUM('Раздел 3'!O194:O194),"+",SUM('Раздел 3'!O197:O197),"+",SUM('Раздел 3'!O198:O198),"+",SUM('Раздел 3'!O205:O208))</f>
        <v>0=0+0+0+0+0+0+0+0+0+0+0+0+0+0</v>
      </c>
      <c r="F679" s="278" t="s">
        <v>1565</v>
      </c>
      <c r="G679" s="81"/>
    </row>
    <row r="680" spans="1:7" s="390" customFormat="1" ht="157.5" x14ac:dyDescent="0.2">
      <c r="A680" s="311" t="str">
        <f>IF((SUM('Раздел 3'!P11:P11)=SUM('Раздел 3'!P29:P29)+SUM('Раздел 3'!P55:P55)+SUM('Раздел 3'!P87:P87)+SUM('Раздел 3'!P130:P130)+SUM('Раздел 3'!P135:P135)+SUM('Раздел 3'!P151:P151)+SUM('Раздел 3'!P176:P176)+SUM('Раздел 3'!P178:P178)+SUM('Раздел 3'!P182:P182)+SUM('Раздел 3'!P189:P189)+SUM('Раздел 3'!P194:P194)+SUM('Раздел 3'!P197:P197)+SUM('Раздел 3'!P198:P198)+SUM('Раздел 3'!P205:P208)),"","Неверно!")</f>
        <v/>
      </c>
      <c r="B680" s="320" t="s">
        <v>1564</v>
      </c>
      <c r="C680" s="278" t="s">
        <v>2601</v>
      </c>
      <c r="D680" s="278" t="s">
        <v>1375</v>
      </c>
      <c r="E680" s="278" t="str">
        <f>CONCATENATE(SUM('Раздел 3'!P11:P11),"=",SUM('Раздел 3'!P29:P29),"+",SUM('Раздел 3'!P55:P55),"+",SUM('Раздел 3'!P87:P87),"+",SUM('Раздел 3'!P130:P130),"+",SUM('Раздел 3'!P135:P135),"+",SUM('Раздел 3'!P151:P151),"+",SUM('Раздел 3'!P176:P176),"+",SUM('Раздел 3'!P178:P178),"+",SUM('Раздел 3'!P182:P182),"+",SUM('Раздел 3'!P189:P189),"+",SUM('Раздел 3'!P194:P194),"+",SUM('Раздел 3'!P197:P197),"+",SUM('Раздел 3'!P198:P198),"+",SUM('Раздел 3'!P205:P208))</f>
        <v>3=0+0+0+0+0+0+0+0+0+0+0+0+0+3</v>
      </c>
      <c r="F680" s="278" t="s">
        <v>1565</v>
      </c>
      <c r="G680" s="81"/>
    </row>
    <row r="681" spans="1:7" s="390" customFormat="1" ht="157.5" x14ac:dyDescent="0.2">
      <c r="A681" s="311" t="str">
        <f>IF((SUM('Раздел 3'!Q11:Q11)=SUM('Раздел 3'!Q29:Q29)+SUM('Раздел 3'!Q55:Q55)+SUM('Раздел 3'!Q87:Q87)+SUM('Раздел 3'!Q130:Q130)+SUM('Раздел 3'!Q135:Q135)+SUM('Раздел 3'!Q151:Q151)+SUM('Раздел 3'!Q176:Q176)+SUM('Раздел 3'!Q178:Q178)+SUM('Раздел 3'!Q182:Q182)+SUM('Раздел 3'!Q189:Q189)+SUM('Раздел 3'!Q194:Q194)+SUM('Раздел 3'!Q197:Q197)+SUM('Раздел 3'!Q198:Q198)+SUM('Раздел 3'!Q205:Q208)),"","Неверно!")</f>
        <v/>
      </c>
      <c r="B681" s="320" t="s">
        <v>1564</v>
      </c>
      <c r="C681" s="278" t="s">
        <v>2602</v>
      </c>
      <c r="D681" s="278" t="s">
        <v>1375</v>
      </c>
      <c r="E681" s="278" t="str">
        <f>CONCATENATE(SUM('Раздел 3'!Q11:Q11),"=",SUM('Раздел 3'!Q29:Q29),"+",SUM('Раздел 3'!Q55:Q55),"+",SUM('Раздел 3'!Q87:Q87),"+",SUM('Раздел 3'!Q130:Q130),"+",SUM('Раздел 3'!Q135:Q135),"+",SUM('Раздел 3'!Q151:Q151),"+",SUM('Раздел 3'!Q176:Q176),"+",SUM('Раздел 3'!Q178:Q178),"+",SUM('Раздел 3'!Q182:Q182),"+",SUM('Раздел 3'!Q189:Q189),"+",SUM('Раздел 3'!Q194:Q194),"+",SUM('Раздел 3'!Q197:Q197),"+",SUM('Раздел 3'!Q198:Q198),"+",SUM('Раздел 3'!Q205:Q208))</f>
        <v>15=0+8+0+0+0+0+0+0+0+3+0+0+0+4</v>
      </c>
      <c r="F681" s="278" t="s">
        <v>1565</v>
      </c>
      <c r="G681" s="81"/>
    </row>
    <row r="682" spans="1:7" s="390" customFormat="1" ht="157.5" x14ac:dyDescent="0.2">
      <c r="A682" s="311" t="str">
        <f>IF((SUM('Раздел 3'!R11:R11)=SUM('Раздел 3'!R29:R29)+SUM('Раздел 3'!R55:R55)+SUM('Раздел 3'!R87:R87)+SUM('Раздел 3'!R130:R130)+SUM('Раздел 3'!R135:R135)+SUM('Раздел 3'!R151:R151)+SUM('Раздел 3'!R176:R176)+SUM('Раздел 3'!R178:R178)+SUM('Раздел 3'!R182:R182)+SUM('Раздел 3'!R189:R189)+SUM('Раздел 3'!R194:R194)+SUM('Раздел 3'!R197:R197)+SUM('Раздел 3'!R198:R198)+SUM('Раздел 3'!R205:R208)),"","Неверно!")</f>
        <v/>
      </c>
      <c r="B682" s="320" t="s">
        <v>1564</v>
      </c>
      <c r="C682" s="278" t="s">
        <v>2603</v>
      </c>
      <c r="D682" s="278" t="s">
        <v>1375</v>
      </c>
      <c r="E682" s="278" t="str">
        <f>CONCATENATE(SUM('Раздел 3'!R11:R11),"=",SUM('Раздел 3'!R29:R29),"+",SUM('Раздел 3'!R55:R55),"+",SUM('Раздел 3'!R87:R87),"+",SUM('Раздел 3'!R130:R130),"+",SUM('Раздел 3'!R135:R135),"+",SUM('Раздел 3'!R151:R151),"+",SUM('Раздел 3'!R176:R176),"+",SUM('Раздел 3'!R178:R178),"+",SUM('Раздел 3'!R182:R182),"+",SUM('Раздел 3'!R189:R189),"+",SUM('Раздел 3'!R194:R194),"+",SUM('Раздел 3'!R197:R197),"+",SUM('Раздел 3'!R198:R198),"+",SUM('Раздел 3'!R205:R208))</f>
        <v>13=0+6+0+0+0+0+0+0+0+1+0+0+0+6</v>
      </c>
      <c r="F682" s="278" t="s">
        <v>1565</v>
      </c>
      <c r="G682" s="81"/>
    </row>
    <row r="683" spans="1:7" s="390" customFormat="1" ht="157.5" x14ac:dyDescent="0.2">
      <c r="A683" s="311" t="str">
        <f>IF((SUM('Раздел 3'!S11:S11)=SUM('Раздел 3'!S29:S29)+SUM('Раздел 3'!S55:S55)+SUM('Раздел 3'!S87:S87)+SUM('Раздел 3'!S130:S130)+SUM('Раздел 3'!S135:S135)+SUM('Раздел 3'!S151:S151)+SUM('Раздел 3'!S176:S176)+SUM('Раздел 3'!S178:S178)+SUM('Раздел 3'!S182:S182)+SUM('Раздел 3'!S189:S189)+SUM('Раздел 3'!S194:S194)+SUM('Раздел 3'!S197:S197)+SUM('Раздел 3'!S198:S198)+SUM('Раздел 3'!S205:S208)),"","Неверно!")</f>
        <v/>
      </c>
      <c r="B683" s="320" t="s">
        <v>1564</v>
      </c>
      <c r="C683" s="278" t="s">
        <v>2604</v>
      </c>
      <c r="D683" s="278" t="s">
        <v>1375</v>
      </c>
      <c r="E683" s="278" t="str">
        <f>CONCATENATE(SUM('Раздел 3'!S11:S11),"=",SUM('Раздел 3'!S29:S29),"+",SUM('Раздел 3'!S55:S55),"+",SUM('Раздел 3'!S87:S87),"+",SUM('Раздел 3'!S130:S130),"+",SUM('Раздел 3'!S135:S135),"+",SUM('Раздел 3'!S151:S151),"+",SUM('Раздел 3'!S176:S176),"+",SUM('Раздел 3'!S178:S178),"+",SUM('Раздел 3'!S182:S182),"+",SUM('Раздел 3'!S189:S189),"+",SUM('Раздел 3'!S194:S194),"+",SUM('Раздел 3'!S197:S197),"+",SUM('Раздел 3'!S198:S198),"+",SUM('Раздел 3'!S205:S208))</f>
        <v>0=0+0+0+0+0+0+0+0+0+0+0+0+0+0</v>
      </c>
      <c r="F683" s="278" t="s">
        <v>1565</v>
      </c>
      <c r="G683" s="81"/>
    </row>
    <row r="684" spans="1:7" s="390" customFormat="1" ht="157.5" x14ac:dyDescent="0.2">
      <c r="A684" s="311" t="str">
        <f>IF((SUM('Раздел 3'!T11:T11)=SUM('Раздел 3'!T29:T29)+SUM('Раздел 3'!T55:T55)+SUM('Раздел 3'!T87:T87)+SUM('Раздел 3'!T130:T130)+SUM('Раздел 3'!T135:T135)+SUM('Раздел 3'!T151:T151)+SUM('Раздел 3'!T176:T176)+SUM('Раздел 3'!T178:T178)+SUM('Раздел 3'!T182:T182)+SUM('Раздел 3'!T189:T189)+SUM('Раздел 3'!T194:T194)+SUM('Раздел 3'!T197:T197)+SUM('Раздел 3'!T198:T198)+SUM('Раздел 3'!T205:T208)),"","Неверно!")</f>
        <v/>
      </c>
      <c r="B684" s="320" t="s">
        <v>1564</v>
      </c>
      <c r="C684" s="278" t="s">
        <v>2605</v>
      </c>
      <c r="D684" s="278" t="s">
        <v>1375</v>
      </c>
      <c r="E684" s="278" t="str">
        <f>CONCATENATE(SUM('Раздел 3'!T11:T11),"=",SUM('Раздел 3'!T29:T29),"+",SUM('Раздел 3'!T55:T55),"+",SUM('Раздел 3'!T87:T87),"+",SUM('Раздел 3'!T130:T130),"+",SUM('Раздел 3'!T135:T135),"+",SUM('Раздел 3'!T151:T151),"+",SUM('Раздел 3'!T176:T176),"+",SUM('Раздел 3'!T178:T178),"+",SUM('Раздел 3'!T182:T182),"+",SUM('Раздел 3'!T189:T189),"+",SUM('Раздел 3'!T194:T194),"+",SUM('Раздел 3'!T197:T197),"+",SUM('Раздел 3'!T198:T198),"+",SUM('Раздел 3'!T205:T208))</f>
        <v>1=0+0+0+0+0+0+0+0+0+0+0+0+0+1</v>
      </c>
      <c r="F684" s="278" t="s">
        <v>1565</v>
      </c>
      <c r="G684" s="81"/>
    </row>
    <row r="685" spans="1:7" s="390" customFormat="1" ht="157.5" x14ac:dyDescent="0.2">
      <c r="A685" s="311" t="str">
        <f>IF((SUM('Раздел 3'!U11:U11)=SUM('Раздел 3'!U29:U29)+SUM('Раздел 3'!U55:U55)+SUM('Раздел 3'!U87:U87)+SUM('Раздел 3'!U130:U130)+SUM('Раздел 3'!U135:U135)+SUM('Раздел 3'!U151:U151)+SUM('Раздел 3'!U176:U176)+SUM('Раздел 3'!U178:U178)+SUM('Раздел 3'!U182:U182)+SUM('Раздел 3'!U189:U189)+SUM('Раздел 3'!U194:U194)+SUM('Раздел 3'!U197:U197)+SUM('Раздел 3'!U198:U198)+SUM('Раздел 3'!U205:U208)),"","Неверно!")</f>
        <v/>
      </c>
      <c r="B685" s="320" t="s">
        <v>1564</v>
      </c>
      <c r="C685" s="278" t="s">
        <v>2606</v>
      </c>
      <c r="D685" s="278" t="s">
        <v>1375</v>
      </c>
      <c r="E685" s="278" t="str">
        <f>CONCATENATE(SUM('Раздел 3'!U11:U11),"=",SUM('Раздел 3'!U29:U29),"+",SUM('Раздел 3'!U55:U55),"+",SUM('Раздел 3'!U87:U87),"+",SUM('Раздел 3'!U130:U130),"+",SUM('Раздел 3'!U135:U135),"+",SUM('Раздел 3'!U151:U151),"+",SUM('Раздел 3'!U176:U176),"+",SUM('Раздел 3'!U178:U178),"+",SUM('Раздел 3'!U182:U182),"+",SUM('Раздел 3'!U189:U189),"+",SUM('Раздел 3'!U194:U194),"+",SUM('Раздел 3'!U197:U197),"+",SUM('Раздел 3'!U198:U198),"+",SUM('Раздел 3'!U205:U208))</f>
        <v>0=0+0+0+0+0+0+0+0+0+0+0+0+0+0</v>
      </c>
      <c r="F685" s="278" t="s">
        <v>1565</v>
      </c>
      <c r="G685" s="81"/>
    </row>
    <row r="686" spans="1:7" s="390" customFormat="1" ht="157.5" x14ac:dyDescent="0.2">
      <c r="A686" s="311" t="str">
        <f>IF((SUM('Раздел 3'!V11:V11)=SUM('Раздел 3'!V29:V29)+SUM('Раздел 3'!V55:V55)+SUM('Раздел 3'!V87:V87)+SUM('Раздел 3'!V130:V130)+SUM('Раздел 3'!V135:V135)+SUM('Раздел 3'!V151:V151)+SUM('Раздел 3'!V176:V176)+SUM('Раздел 3'!V178:V178)+SUM('Раздел 3'!V182:V182)+SUM('Раздел 3'!V189:V189)+SUM('Раздел 3'!V194:V194)+SUM('Раздел 3'!V197:V197)+SUM('Раздел 3'!V198:V198)+SUM('Раздел 3'!V205:V208)),"","Неверно!")</f>
        <v/>
      </c>
      <c r="B686" s="320" t="s">
        <v>1564</v>
      </c>
      <c r="C686" s="278" t="s">
        <v>2607</v>
      </c>
      <c r="D686" s="278" t="s">
        <v>1375</v>
      </c>
      <c r="E686" s="278" t="str">
        <f>CONCATENATE(SUM('Раздел 3'!V11:V11),"=",SUM('Раздел 3'!V29:V29),"+",SUM('Раздел 3'!V55:V55),"+",SUM('Раздел 3'!V87:V87),"+",SUM('Раздел 3'!V130:V130),"+",SUM('Раздел 3'!V135:V135),"+",SUM('Раздел 3'!V151:V151),"+",SUM('Раздел 3'!V176:V176),"+",SUM('Раздел 3'!V178:V178),"+",SUM('Раздел 3'!V182:V182),"+",SUM('Раздел 3'!V189:V189),"+",SUM('Раздел 3'!V194:V194),"+",SUM('Раздел 3'!V197:V197),"+",SUM('Раздел 3'!V198:V198),"+",SUM('Раздел 3'!V205:V208))</f>
        <v>88=0+17+0+0+0+0+1+0+0+48+0+0+0+22</v>
      </c>
      <c r="F686" s="278" t="s">
        <v>1565</v>
      </c>
      <c r="G686" s="81"/>
    </row>
    <row r="687" spans="1:7" s="390" customFormat="1" ht="157.5" x14ac:dyDescent="0.2">
      <c r="A687" s="311" t="str">
        <f>IF((SUM('Раздел 3'!W11:W11)=SUM('Раздел 3'!W29:W29)+SUM('Раздел 3'!W55:W55)+SUM('Раздел 3'!W87:W87)+SUM('Раздел 3'!W130:W130)+SUM('Раздел 3'!W135:W135)+SUM('Раздел 3'!W151:W151)+SUM('Раздел 3'!W176:W176)+SUM('Раздел 3'!W178:W178)+SUM('Раздел 3'!W182:W182)+SUM('Раздел 3'!W189:W189)+SUM('Раздел 3'!W194:W194)+SUM('Раздел 3'!W197:W197)+SUM('Раздел 3'!W198:W198)+SUM('Раздел 3'!W205:W208)),"","Неверно!")</f>
        <v/>
      </c>
      <c r="B687" s="320" t="s">
        <v>1564</v>
      </c>
      <c r="C687" s="278" t="s">
        <v>2608</v>
      </c>
      <c r="D687" s="278" t="s">
        <v>1375</v>
      </c>
      <c r="E687" s="278" t="str">
        <f>CONCATENATE(SUM('Раздел 3'!W11:W11),"=",SUM('Раздел 3'!W29:W29),"+",SUM('Раздел 3'!W55:W55),"+",SUM('Раздел 3'!W87:W87),"+",SUM('Раздел 3'!W130:W130),"+",SUM('Раздел 3'!W135:W135),"+",SUM('Раздел 3'!W151:W151),"+",SUM('Раздел 3'!W176:W176),"+",SUM('Раздел 3'!W178:W178),"+",SUM('Раздел 3'!W182:W182),"+",SUM('Раздел 3'!W189:W189),"+",SUM('Раздел 3'!W194:W194),"+",SUM('Раздел 3'!W197:W197),"+",SUM('Раздел 3'!W198:W198),"+",SUM('Раздел 3'!W205:W208))</f>
        <v>0=0+0+0+0+0+0+0+0+0+0+0+0+0+0</v>
      </c>
      <c r="F687" s="278" t="s">
        <v>1565</v>
      </c>
      <c r="G687" s="81"/>
    </row>
    <row r="688" spans="1:7" s="390" customFormat="1" ht="157.5" x14ac:dyDescent="0.2">
      <c r="A688" s="311" t="str">
        <f>IF((SUM('Раздел 3'!X11:X11)=SUM('Раздел 3'!X29:X29)+SUM('Раздел 3'!X55:X55)+SUM('Раздел 3'!X87:X87)+SUM('Раздел 3'!X130:X130)+SUM('Раздел 3'!X135:X135)+SUM('Раздел 3'!X151:X151)+SUM('Раздел 3'!X176:X176)+SUM('Раздел 3'!X178:X178)+SUM('Раздел 3'!X182:X182)+SUM('Раздел 3'!X189:X189)+SUM('Раздел 3'!X194:X194)+SUM('Раздел 3'!X197:X197)+SUM('Раздел 3'!X198:X198)+SUM('Раздел 3'!X205:X208)),"","Неверно!")</f>
        <v/>
      </c>
      <c r="B688" s="320" t="s">
        <v>1564</v>
      </c>
      <c r="C688" s="278" t="s">
        <v>2609</v>
      </c>
      <c r="D688" s="278" t="s">
        <v>1375</v>
      </c>
      <c r="E688" s="278" t="str">
        <f>CONCATENATE(SUM('Раздел 3'!X11:X11),"=",SUM('Раздел 3'!X29:X29),"+",SUM('Раздел 3'!X55:X55),"+",SUM('Раздел 3'!X87:X87),"+",SUM('Раздел 3'!X130:X130),"+",SUM('Раздел 3'!X135:X135),"+",SUM('Раздел 3'!X151:X151),"+",SUM('Раздел 3'!X176:X176),"+",SUM('Раздел 3'!X178:X178),"+",SUM('Раздел 3'!X182:X182),"+",SUM('Раздел 3'!X189:X189),"+",SUM('Раздел 3'!X194:X194),"+",SUM('Раздел 3'!X197:X197),"+",SUM('Раздел 3'!X198:X198),"+",SUM('Раздел 3'!X205:X208))</f>
        <v>4=0+3+0+0+0+0+0+0+0+1+0+0+0+0</v>
      </c>
      <c r="F688" s="278" t="s">
        <v>1565</v>
      </c>
      <c r="G688" s="81"/>
    </row>
    <row r="689" spans="1:7" s="390" customFormat="1" ht="141.75" x14ac:dyDescent="0.2">
      <c r="A689" s="311" t="str">
        <f>IF((SUM('Раздел 3'!G11:G11)=SUM('Раздел 3'!G29:G29)+SUM('Раздел 3'!G55:G55)+SUM('Раздел 3'!G87:G87)+SUM('Раздел 3'!G130:G130)+SUM('Раздел 3'!G135:G135)+SUM('Раздел 3'!G151:G151)+SUM('Раздел 3'!G176:G176)+SUM('Раздел 3'!G178:G178)+SUM('Раздел 3'!G182:G182)+SUM('Раздел 3'!G189:G189)+SUM('Раздел 3'!G194:G194)+SUM('Раздел 3'!G197:G197)+SUM('Раздел 3'!G198:G198)+SUM('Раздел 3'!G205:G208)),"","Неверно!")</f>
        <v/>
      </c>
      <c r="B689" s="320" t="s">
        <v>1564</v>
      </c>
      <c r="C689" s="278" t="s">
        <v>2610</v>
      </c>
      <c r="D689" s="278" t="s">
        <v>1375</v>
      </c>
      <c r="E689" s="278" t="str">
        <f>CONCATENATE(SUM('Раздел 3'!G11:G11),"=",SUM('Раздел 3'!G29:G29),"+",SUM('Раздел 3'!G55:G55),"+",SUM('Раздел 3'!G87:G87),"+",SUM('Раздел 3'!G130:G130),"+",SUM('Раздел 3'!G135:G135),"+",SUM('Раздел 3'!G151:G151),"+",SUM('Раздел 3'!G176:G176),"+",SUM('Раздел 3'!G178:G178),"+",SUM('Раздел 3'!G182:G182),"+",SUM('Раздел 3'!G189:G189),"+",SUM('Раздел 3'!G194:G194),"+",SUM('Раздел 3'!G197:G197),"+",SUM('Раздел 3'!G198:G198),"+",SUM('Раздел 3'!G205:G208))</f>
        <v>92=0+20+0+0+0+0+1+0+0+49+0+0+0+22</v>
      </c>
      <c r="F689" s="278" t="s">
        <v>1565</v>
      </c>
      <c r="G689" s="81"/>
    </row>
    <row r="690" spans="1:7" s="390" customFormat="1" ht="157.5" x14ac:dyDescent="0.2">
      <c r="A690" s="311" t="str">
        <f>IF((SUM('Раздел 3'!Y11:Y11)=SUM('Раздел 3'!Y29:Y29)+SUM('Раздел 3'!Y55:Y55)+SUM('Раздел 3'!Y87:Y87)+SUM('Раздел 3'!Y130:Y130)+SUM('Раздел 3'!Y135:Y135)+SUM('Раздел 3'!Y151:Y151)+SUM('Раздел 3'!Y176:Y176)+SUM('Раздел 3'!Y178:Y178)+SUM('Раздел 3'!Y182:Y182)+SUM('Раздел 3'!Y189:Y189)+SUM('Раздел 3'!Y194:Y194)+SUM('Раздел 3'!Y197:Y197)+SUM('Раздел 3'!Y198:Y198)+SUM('Раздел 3'!Y205:Y208)),"","Неверно!")</f>
        <v/>
      </c>
      <c r="B690" s="320" t="s">
        <v>1564</v>
      </c>
      <c r="C690" s="278" t="s">
        <v>2611</v>
      </c>
      <c r="D690" s="278" t="s">
        <v>1375</v>
      </c>
      <c r="E690" s="278" t="str">
        <f>CONCATENATE(SUM('Раздел 3'!Y11:Y11),"=",SUM('Раздел 3'!Y29:Y29),"+",SUM('Раздел 3'!Y55:Y55),"+",SUM('Раздел 3'!Y87:Y87),"+",SUM('Раздел 3'!Y130:Y130),"+",SUM('Раздел 3'!Y135:Y135),"+",SUM('Раздел 3'!Y151:Y151),"+",SUM('Раздел 3'!Y176:Y176),"+",SUM('Раздел 3'!Y178:Y178),"+",SUM('Раздел 3'!Y182:Y182),"+",SUM('Раздел 3'!Y189:Y189),"+",SUM('Раздел 3'!Y194:Y194),"+",SUM('Раздел 3'!Y197:Y197),"+",SUM('Раздел 3'!Y198:Y198),"+",SUM('Раздел 3'!Y205:Y208))</f>
        <v>0=0+0+0+0+0+0+0+0+0+0+0+0+0+0</v>
      </c>
      <c r="F690" s="278" t="s">
        <v>1565</v>
      </c>
      <c r="G690" s="81"/>
    </row>
    <row r="691" spans="1:7" s="390" customFormat="1" ht="157.5" x14ac:dyDescent="0.2">
      <c r="A691" s="311" t="str">
        <f>IF((SUM('Раздел 3'!Z11:Z11)=SUM('Раздел 3'!Z29:Z29)+SUM('Раздел 3'!Z55:Z55)+SUM('Раздел 3'!Z87:Z87)+SUM('Раздел 3'!Z130:Z130)+SUM('Раздел 3'!Z135:Z135)+SUM('Раздел 3'!Z151:Z151)+SUM('Раздел 3'!Z176:Z176)+SUM('Раздел 3'!Z178:Z178)+SUM('Раздел 3'!Z182:Z182)+SUM('Раздел 3'!Z189:Z189)+SUM('Раздел 3'!Z194:Z194)+SUM('Раздел 3'!Z197:Z197)+SUM('Раздел 3'!Z198:Z198)+SUM('Раздел 3'!Z205:Z208)),"","Неверно!")</f>
        <v/>
      </c>
      <c r="B691" s="320" t="s">
        <v>1564</v>
      </c>
      <c r="C691" s="278" t="s">
        <v>2612</v>
      </c>
      <c r="D691" s="278" t="s">
        <v>1375</v>
      </c>
      <c r="E691" s="278" t="str">
        <f>CONCATENATE(SUM('Раздел 3'!Z11:Z11),"=",SUM('Раздел 3'!Z29:Z29),"+",SUM('Раздел 3'!Z55:Z55),"+",SUM('Раздел 3'!Z87:Z87),"+",SUM('Раздел 3'!Z130:Z130),"+",SUM('Раздел 3'!Z135:Z135),"+",SUM('Раздел 3'!Z151:Z151),"+",SUM('Раздел 3'!Z176:Z176),"+",SUM('Раздел 3'!Z178:Z178),"+",SUM('Раздел 3'!Z182:Z182),"+",SUM('Раздел 3'!Z189:Z189),"+",SUM('Раздел 3'!Z194:Z194),"+",SUM('Раздел 3'!Z197:Z197),"+",SUM('Раздел 3'!Z198:Z198),"+",SUM('Раздел 3'!Z205:Z208))</f>
        <v>0=0+0+0+0+0+0+0+0+0+0+0+0+0+0</v>
      </c>
      <c r="F691" s="278" t="s">
        <v>1565</v>
      </c>
      <c r="G691" s="81"/>
    </row>
    <row r="692" spans="1:7" s="390" customFormat="1" ht="157.5" x14ac:dyDescent="0.2">
      <c r="A692" s="311" t="str">
        <f>IF((SUM('Раздел 3'!AA11:AA11)=SUM('Раздел 3'!AA29:AA29)+SUM('Раздел 3'!AA55:AA55)+SUM('Раздел 3'!AA87:AA87)+SUM('Раздел 3'!AA130:AA130)+SUM('Раздел 3'!AA135:AA135)+SUM('Раздел 3'!AA151:AA151)+SUM('Раздел 3'!AA176:AA176)+SUM('Раздел 3'!AA178:AA178)+SUM('Раздел 3'!AA182:AA182)+SUM('Раздел 3'!AA189:AA189)+SUM('Раздел 3'!AA194:AA194)+SUM('Раздел 3'!AA197:AA197)+SUM('Раздел 3'!AA198:AA198)+SUM('Раздел 3'!AA205:AA208)),"","Неверно!")</f>
        <v/>
      </c>
      <c r="B692" s="320" t="s">
        <v>1564</v>
      </c>
      <c r="C692" s="278" t="s">
        <v>2613</v>
      </c>
      <c r="D692" s="278" t="s">
        <v>1375</v>
      </c>
      <c r="E692" s="278" t="str">
        <f>CONCATENATE(SUM('Раздел 3'!AA11:AA11),"=",SUM('Раздел 3'!AA29:AA29),"+",SUM('Раздел 3'!AA55:AA55),"+",SUM('Раздел 3'!AA87:AA87),"+",SUM('Раздел 3'!AA130:AA130),"+",SUM('Раздел 3'!AA135:AA135),"+",SUM('Раздел 3'!AA151:AA151),"+",SUM('Раздел 3'!AA176:AA176),"+",SUM('Раздел 3'!AA178:AA178),"+",SUM('Раздел 3'!AA182:AA182),"+",SUM('Раздел 3'!AA189:AA189),"+",SUM('Раздел 3'!AA194:AA194),"+",SUM('Раздел 3'!AA197:AA197),"+",SUM('Раздел 3'!AA198:AA198),"+",SUM('Раздел 3'!AA205:AA208))</f>
        <v>0=0+0+0+0+0+0+0+0+0+0+0+0+0+0</v>
      </c>
      <c r="F692" s="278" t="s">
        <v>1565</v>
      </c>
      <c r="G692" s="81"/>
    </row>
    <row r="693" spans="1:7" s="390" customFormat="1" ht="157.5" x14ac:dyDescent="0.2">
      <c r="A693" s="311" t="str">
        <f>IF((SUM('Раздел 3'!AB11:AB11)=SUM('Раздел 3'!AB29:AB29)+SUM('Раздел 3'!AB55:AB55)+SUM('Раздел 3'!AB87:AB87)+SUM('Раздел 3'!AB130:AB130)+SUM('Раздел 3'!AB135:AB135)+SUM('Раздел 3'!AB151:AB151)+SUM('Раздел 3'!AB176:AB176)+SUM('Раздел 3'!AB178:AB178)+SUM('Раздел 3'!AB182:AB182)+SUM('Раздел 3'!AB189:AB189)+SUM('Раздел 3'!AB194:AB194)+SUM('Раздел 3'!AB197:AB197)+SUM('Раздел 3'!AB198:AB198)+SUM('Раздел 3'!AB205:AB208)),"","Неверно!")</f>
        <v/>
      </c>
      <c r="B693" s="320" t="s">
        <v>1564</v>
      </c>
      <c r="C693" s="278" t="s">
        <v>2614</v>
      </c>
      <c r="D693" s="278" t="s">
        <v>1375</v>
      </c>
      <c r="E693" s="278" t="str">
        <f>CONCATENATE(SUM('Раздел 3'!AB11:AB11),"=",SUM('Раздел 3'!AB29:AB29),"+",SUM('Раздел 3'!AB55:AB55),"+",SUM('Раздел 3'!AB87:AB87),"+",SUM('Раздел 3'!AB130:AB130),"+",SUM('Раздел 3'!AB135:AB135),"+",SUM('Раздел 3'!AB151:AB151),"+",SUM('Раздел 3'!AB176:AB176),"+",SUM('Раздел 3'!AB178:AB178),"+",SUM('Раздел 3'!AB182:AB182),"+",SUM('Раздел 3'!AB189:AB189),"+",SUM('Раздел 3'!AB194:AB194),"+",SUM('Раздел 3'!AB197:AB197),"+",SUM('Раздел 3'!AB198:AB198),"+",SUM('Раздел 3'!AB205:AB208))</f>
        <v>12=0+0+0+0+0+0+0+0+0+0+0+0+0+12</v>
      </c>
      <c r="F693" s="278" t="s">
        <v>1565</v>
      </c>
      <c r="G693" s="81"/>
    </row>
    <row r="694" spans="1:7" s="390" customFormat="1" ht="157.5" x14ac:dyDescent="0.2">
      <c r="A694" s="311" t="str">
        <f>IF((SUM('Раздел 3'!AC11:AC11)=SUM('Раздел 3'!AC29:AC29)+SUM('Раздел 3'!AC55:AC55)+SUM('Раздел 3'!AC87:AC87)+SUM('Раздел 3'!AC130:AC130)+SUM('Раздел 3'!AC135:AC135)+SUM('Раздел 3'!AC151:AC151)+SUM('Раздел 3'!AC176:AC176)+SUM('Раздел 3'!AC178:AC178)+SUM('Раздел 3'!AC182:AC182)+SUM('Раздел 3'!AC189:AC189)+SUM('Раздел 3'!AC194:AC194)+SUM('Раздел 3'!AC197:AC197)+SUM('Раздел 3'!AC198:AC198)+SUM('Раздел 3'!AC205:AC208)),"","Неверно!")</f>
        <v/>
      </c>
      <c r="B694" s="320" t="s">
        <v>1564</v>
      </c>
      <c r="C694" s="278" t="s">
        <v>2615</v>
      </c>
      <c r="D694" s="278" t="s">
        <v>1375</v>
      </c>
      <c r="E694" s="278" t="str">
        <f>CONCATENATE(SUM('Раздел 3'!AC11:AC11),"=",SUM('Раздел 3'!AC29:AC29),"+",SUM('Раздел 3'!AC55:AC55),"+",SUM('Раздел 3'!AC87:AC87),"+",SUM('Раздел 3'!AC130:AC130),"+",SUM('Раздел 3'!AC135:AC135),"+",SUM('Раздел 3'!AC151:AC151),"+",SUM('Раздел 3'!AC176:AC176),"+",SUM('Раздел 3'!AC178:AC178),"+",SUM('Раздел 3'!AC182:AC182),"+",SUM('Раздел 3'!AC189:AC189),"+",SUM('Раздел 3'!AC194:AC194),"+",SUM('Раздел 3'!AC197:AC197),"+",SUM('Раздел 3'!AC198:AC198),"+",SUM('Раздел 3'!AC205:AC208))</f>
        <v>2=0+0+0+0+0+0+0+0+0+0+0+0+0+2</v>
      </c>
      <c r="F694" s="278" t="s">
        <v>1565</v>
      </c>
      <c r="G694" s="81"/>
    </row>
    <row r="695" spans="1:7" s="390" customFormat="1" ht="157.5" x14ac:dyDescent="0.2">
      <c r="A695" s="311" t="str">
        <f>IF((SUM('Раздел 3'!AD11:AD11)=SUM('Раздел 3'!AD29:AD29)+SUM('Раздел 3'!AD55:AD55)+SUM('Раздел 3'!AD87:AD87)+SUM('Раздел 3'!AD130:AD130)+SUM('Раздел 3'!AD135:AD135)+SUM('Раздел 3'!AD151:AD151)+SUM('Раздел 3'!AD176:AD176)+SUM('Раздел 3'!AD178:AD178)+SUM('Раздел 3'!AD182:AD182)+SUM('Раздел 3'!AD189:AD189)+SUM('Раздел 3'!AD194:AD194)+SUM('Раздел 3'!AD197:AD197)+SUM('Раздел 3'!AD198:AD198)+SUM('Раздел 3'!AD205:AD208)),"","Неверно!")</f>
        <v/>
      </c>
      <c r="B695" s="320" t="s">
        <v>1564</v>
      </c>
      <c r="C695" s="278" t="s">
        <v>2616</v>
      </c>
      <c r="D695" s="278" t="s">
        <v>1375</v>
      </c>
      <c r="E695" s="278" t="str">
        <f>CONCATENATE(SUM('Раздел 3'!AD11:AD11),"=",SUM('Раздел 3'!AD29:AD29),"+",SUM('Раздел 3'!AD55:AD55),"+",SUM('Раздел 3'!AD87:AD87),"+",SUM('Раздел 3'!AD130:AD130),"+",SUM('Раздел 3'!AD135:AD135),"+",SUM('Раздел 3'!AD151:AD151),"+",SUM('Раздел 3'!AD176:AD176),"+",SUM('Раздел 3'!AD178:AD178),"+",SUM('Раздел 3'!AD182:AD182),"+",SUM('Раздел 3'!AD189:AD189),"+",SUM('Раздел 3'!AD194:AD194),"+",SUM('Раздел 3'!AD197:AD197),"+",SUM('Раздел 3'!AD198:AD198),"+",SUM('Раздел 3'!AD205:AD208))</f>
        <v>0=0+0+0+0+0+0+0+0+0+0+0+0+0+0</v>
      </c>
      <c r="F695" s="278" t="s">
        <v>1565</v>
      </c>
      <c r="G695" s="81"/>
    </row>
    <row r="696" spans="1:7" s="390" customFormat="1" ht="157.5" x14ac:dyDescent="0.2">
      <c r="A696" s="311" t="str">
        <f>IF((SUM('Раздел 3'!AE11:AE11)=SUM('Раздел 3'!AE29:AE29)+SUM('Раздел 3'!AE55:AE55)+SUM('Раздел 3'!AE87:AE87)+SUM('Раздел 3'!AE130:AE130)+SUM('Раздел 3'!AE135:AE135)+SUM('Раздел 3'!AE151:AE151)+SUM('Раздел 3'!AE176:AE176)+SUM('Раздел 3'!AE178:AE178)+SUM('Раздел 3'!AE182:AE182)+SUM('Раздел 3'!AE189:AE189)+SUM('Раздел 3'!AE194:AE194)+SUM('Раздел 3'!AE197:AE197)+SUM('Раздел 3'!AE198:AE198)+SUM('Раздел 3'!AE205:AE208)),"","Неверно!")</f>
        <v/>
      </c>
      <c r="B696" s="320" t="s">
        <v>1564</v>
      </c>
      <c r="C696" s="278" t="s">
        <v>2617</v>
      </c>
      <c r="D696" s="278" t="s">
        <v>1375</v>
      </c>
      <c r="E696" s="278" t="str">
        <f>CONCATENATE(SUM('Раздел 3'!AE11:AE11),"=",SUM('Раздел 3'!AE29:AE29),"+",SUM('Раздел 3'!AE55:AE55),"+",SUM('Раздел 3'!AE87:AE87),"+",SUM('Раздел 3'!AE130:AE130),"+",SUM('Раздел 3'!AE135:AE135),"+",SUM('Раздел 3'!AE151:AE151),"+",SUM('Раздел 3'!AE176:AE176),"+",SUM('Раздел 3'!AE178:AE178),"+",SUM('Раздел 3'!AE182:AE182),"+",SUM('Раздел 3'!AE189:AE189),"+",SUM('Раздел 3'!AE194:AE194),"+",SUM('Раздел 3'!AE197:AE197),"+",SUM('Раздел 3'!AE198:AE198),"+",SUM('Раздел 3'!AE205:AE208))</f>
        <v>0=0+0+0+0+0+0+0+0+0+0+0+0+0+0</v>
      </c>
      <c r="F696" s="278" t="s">
        <v>1565</v>
      </c>
      <c r="G696" s="81"/>
    </row>
    <row r="697" spans="1:7" s="390" customFormat="1" ht="157.5" x14ac:dyDescent="0.2">
      <c r="A697" s="311" t="str">
        <f>IF((SUM('Раздел 3'!AF11:AF11)=SUM('Раздел 3'!AF29:AF29)+SUM('Раздел 3'!AF55:AF55)+SUM('Раздел 3'!AF87:AF87)+SUM('Раздел 3'!AF130:AF130)+SUM('Раздел 3'!AF135:AF135)+SUM('Раздел 3'!AF151:AF151)+SUM('Раздел 3'!AF176:AF176)+SUM('Раздел 3'!AF178:AF178)+SUM('Раздел 3'!AF182:AF182)+SUM('Раздел 3'!AF189:AF189)+SUM('Раздел 3'!AF194:AF194)+SUM('Раздел 3'!AF197:AF197)+SUM('Раздел 3'!AF198:AF198)+SUM('Раздел 3'!AF205:AF208)),"","Неверно!")</f>
        <v/>
      </c>
      <c r="B697" s="320" t="s">
        <v>1564</v>
      </c>
      <c r="C697" s="278" t="s">
        <v>2618</v>
      </c>
      <c r="D697" s="278" t="s">
        <v>1375</v>
      </c>
      <c r="E697" s="278" t="str">
        <f>CONCATENATE(SUM('Раздел 3'!AF11:AF11),"=",SUM('Раздел 3'!AF29:AF29),"+",SUM('Раздел 3'!AF55:AF55),"+",SUM('Раздел 3'!AF87:AF87),"+",SUM('Раздел 3'!AF130:AF130),"+",SUM('Раздел 3'!AF135:AF135),"+",SUM('Раздел 3'!AF151:AF151),"+",SUM('Раздел 3'!AF176:AF176),"+",SUM('Раздел 3'!AF178:AF178),"+",SUM('Раздел 3'!AF182:AF182),"+",SUM('Раздел 3'!AF189:AF189),"+",SUM('Раздел 3'!AF194:AF194),"+",SUM('Раздел 3'!AF197:AF197),"+",SUM('Раздел 3'!AF198:AF198),"+",SUM('Раздел 3'!AF205:AF208))</f>
        <v>0=0+0+0+0+0+0+0+0+0+0+0+0+0+0</v>
      </c>
      <c r="F697" s="278" t="s">
        <v>1565</v>
      </c>
      <c r="G697" s="81"/>
    </row>
    <row r="698" spans="1:7" s="390" customFormat="1" ht="157.5" x14ac:dyDescent="0.2">
      <c r="A698" s="311" t="str">
        <f>IF((SUM('Раздел 3'!AG11:AG11)=SUM('Раздел 3'!AG29:AG29)+SUM('Раздел 3'!AG55:AG55)+SUM('Раздел 3'!AG87:AG87)+SUM('Раздел 3'!AG130:AG130)+SUM('Раздел 3'!AG135:AG135)+SUM('Раздел 3'!AG151:AG151)+SUM('Раздел 3'!AG176:AG176)+SUM('Раздел 3'!AG178:AG178)+SUM('Раздел 3'!AG182:AG182)+SUM('Раздел 3'!AG189:AG189)+SUM('Раздел 3'!AG194:AG194)+SUM('Раздел 3'!AG197:AG197)+SUM('Раздел 3'!AG198:AG198)+SUM('Раздел 3'!AG205:AG208)),"","Неверно!")</f>
        <v/>
      </c>
      <c r="B698" s="320" t="s">
        <v>1564</v>
      </c>
      <c r="C698" s="278" t="s">
        <v>2619</v>
      </c>
      <c r="D698" s="278" t="s">
        <v>1375</v>
      </c>
      <c r="E698" s="278" t="str">
        <f>CONCATENATE(SUM('Раздел 3'!AG11:AG11),"=",SUM('Раздел 3'!AG29:AG29),"+",SUM('Раздел 3'!AG55:AG55),"+",SUM('Раздел 3'!AG87:AG87),"+",SUM('Раздел 3'!AG130:AG130),"+",SUM('Раздел 3'!AG135:AG135),"+",SUM('Раздел 3'!AG151:AG151),"+",SUM('Раздел 3'!AG176:AG176),"+",SUM('Раздел 3'!AG178:AG178),"+",SUM('Раздел 3'!AG182:AG182),"+",SUM('Раздел 3'!AG189:AG189),"+",SUM('Раздел 3'!AG194:AG194),"+",SUM('Раздел 3'!AG197:AG197),"+",SUM('Раздел 3'!AG198:AG198),"+",SUM('Раздел 3'!AG205:AG208))</f>
        <v>0=0+0+0+0+0+0+0+0+0+0+0+0+0+0</v>
      </c>
      <c r="F698" s="278" t="s">
        <v>1565</v>
      </c>
      <c r="G698" s="81"/>
    </row>
    <row r="699" spans="1:7" s="390" customFormat="1" ht="157.5" x14ac:dyDescent="0.2">
      <c r="A699" s="311" t="str">
        <f>IF((SUM('Раздел 3'!AH11:AH11)=SUM('Раздел 3'!AH29:AH29)+SUM('Раздел 3'!AH55:AH55)+SUM('Раздел 3'!AH87:AH87)+SUM('Раздел 3'!AH130:AH130)+SUM('Раздел 3'!AH135:AH135)+SUM('Раздел 3'!AH151:AH151)+SUM('Раздел 3'!AH176:AH176)+SUM('Раздел 3'!AH178:AH178)+SUM('Раздел 3'!AH182:AH182)+SUM('Раздел 3'!AH189:AH189)+SUM('Раздел 3'!AH194:AH194)+SUM('Раздел 3'!AH197:AH197)+SUM('Раздел 3'!AH198:AH198)+SUM('Раздел 3'!AH205:AH208)),"","Неверно!")</f>
        <v/>
      </c>
      <c r="B699" s="320" t="s">
        <v>1564</v>
      </c>
      <c r="C699" s="278" t="s">
        <v>2620</v>
      </c>
      <c r="D699" s="278" t="s">
        <v>1375</v>
      </c>
      <c r="E699" s="278" t="str">
        <f>CONCATENATE(SUM('Раздел 3'!AH11:AH11),"=",SUM('Раздел 3'!AH29:AH29),"+",SUM('Раздел 3'!AH55:AH55),"+",SUM('Раздел 3'!AH87:AH87),"+",SUM('Раздел 3'!AH130:AH130),"+",SUM('Раздел 3'!AH135:AH135),"+",SUM('Раздел 3'!AH151:AH151),"+",SUM('Раздел 3'!AH176:AH176),"+",SUM('Раздел 3'!AH178:AH178),"+",SUM('Раздел 3'!AH182:AH182),"+",SUM('Раздел 3'!AH189:AH189),"+",SUM('Раздел 3'!AH194:AH194),"+",SUM('Раздел 3'!AH197:AH197),"+",SUM('Раздел 3'!AH198:AH198),"+",SUM('Раздел 3'!AH205:AH208))</f>
        <v>166214=0+0+0+0+0+0+0+0+0+0+0+0+0+166214</v>
      </c>
      <c r="F699" s="278" t="s">
        <v>1565</v>
      </c>
      <c r="G699" s="81"/>
    </row>
    <row r="700" spans="1:7" s="390" customFormat="1" ht="141.75" x14ac:dyDescent="0.2">
      <c r="A700" s="311" t="str">
        <f>IF((SUM('Раздел 3'!H11:H11)=SUM('Раздел 3'!H29:H29)+SUM('Раздел 3'!H55:H55)+SUM('Раздел 3'!H87:H87)+SUM('Раздел 3'!H130:H130)+SUM('Раздел 3'!H135:H135)+SUM('Раздел 3'!H151:H151)+SUM('Раздел 3'!H176:H176)+SUM('Раздел 3'!H178:H178)+SUM('Раздел 3'!H182:H182)+SUM('Раздел 3'!H189:H189)+SUM('Раздел 3'!H194:H194)+SUM('Раздел 3'!H197:H197)+SUM('Раздел 3'!H198:H198)+SUM('Раздел 3'!H205:H208)),"","Неверно!")</f>
        <v/>
      </c>
      <c r="B700" s="320" t="s">
        <v>1564</v>
      </c>
      <c r="C700" s="278" t="s">
        <v>2621</v>
      </c>
      <c r="D700" s="278" t="s">
        <v>1375</v>
      </c>
      <c r="E700" s="278" t="str">
        <f>CONCATENATE(SUM('Раздел 3'!H11:H11),"=",SUM('Раздел 3'!H29:H29),"+",SUM('Раздел 3'!H55:H55),"+",SUM('Раздел 3'!H87:H87),"+",SUM('Раздел 3'!H130:H130),"+",SUM('Раздел 3'!H135:H135),"+",SUM('Раздел 3'!H151:H151),"+",SUM('Раздел 3'!H176:H176),"+",SUM('Раздел 3'!H178:H178),"+",SUM('Раздел 3'!H182:H182),"+",SUM('Раздел 3'!H189:H189),"+",SUM('Раздел 3'!H194:H194),"+",SUM('Раздел 3'!H197:H197),"+",SUM('Раздел 3'!H198:H198),"+",SUM('Раздел 3'!H205:H208))</f>
        <v>71=0+8+0+0+0+0+1+0+0+46+0+0+0+16</v>
      </c>
      <c r="F700" s="278" t="s">
        <v>1565</v>
      </c>
      <c r="G700" s="81"/>
    </row>
    <row r="701" spans="1:7" s="390" customFormat="1" ht="157.5" x14ac:dyDescent="0.2">
      <c r="A701" s="311" t="str">
        <f>IF((SUM('Раздел 3'!AI11:AI11)=SUM('Раздел 3'!AI29:AI29)+SUM('Раздел 3'!AI55:AI55)+SUM('Раздел 3'!AI87:AI87)+SUM('Раздел 3'!AI130:AI130)+SUM('Раздел 3'!AI135:AI135)+SUM('Раздел 3'!AI151:AI151)+SUM('Раздел 3'!AI176:AI176)+SUM('Раздел 3'!AI178:AI178)+SUM('Раздел 3'!AI182:AI182)+SUM('Раздел 3'!AI189:AI189)+SUM('Раздел 3'!AI194:AI194)+SUM('Раздел 3'!AI197:AI197)+SUM('Раздел 3'!AI198:AI198)+SUM('Раздел 3'!AI205:AI208)),"","Неверно!")</f>
        <v/>
      </c>
      <c r="B701" s="320" t="s">
        <v>1564</v>
      </c>
      <c r="C701" s="278" t="s">
        <v>2622</v>
      </c>
      <c r="D701" s="278" t="s">
        <v>1375</v>
      </c>
      <c r="E701" s="278" t="str">
        <f>CONCATENATE(SUM('Раздел 3'!AI11:AI11),"=",SUM('Раздел 3'!AI29:AI29),"+",SUM('Раздел 3'!AI55:AI55),"+",SUM('Раздел 3'!AI87:AI87),"+",SUM('Раздел 3'!AI130:AI130),"+",SUM('Раздел 3'!AI135:AI135),"+",SUM('Раздел 3'!AI151:AI151),"+",SUM('Раздел 3'!AI176:AI176),"+",SUM('Раздел 3'!AI178:AI178),"+",SUM('Раздел 3'!AI182:AI182),"+",SUM('Раздел 3'!AI189:AI189),"+",SUM('Раздел 3'!AI194:AI194),"+",SUM('Раздел 3'!AI197:AI197),"+",SUM('Раздел 3'!AI198:AI198),"+",SUM('Раздел 3'!AI205:AI208))</f>
        <v>300=0+0+0+0+0+0+0+0+0+0+0+0+0+300</v>
      </c>
      <c r="F701" s="278" t="s">
        <v>1565</v>
      </c>
      <c r="G701" s="81"/>
    </row>
    <row r="702" spans="1:7" s="390" customFormat="1" ht="157.5" x14ac:dyDescent="0.2">
      <c r="A702" s="311" t="str">
        <f>IF((SUM('Раздел 3'!AJ11:AJ11)=SUM('Раздел 3'!AJ29:AJ29)+SUM('Раздел 3'!AJ55:AJ55)+SUM('Раздел 3'!AJ87:AJ87)+SUM('Раздел 3'!AJ130:AJ130)+SUM('Раздел 3'!AJ135:AJ135)+SUM('Раздел 3'!AJ151:AJ151)+SUM('Раздел 3'!AJ176:AJ176)+SUM('Раздел 3'!AJ178:AJ178)+SUM('Раздел 3'!AJ182:AJ182)+SUM('Раздел 3'!AJ189:AJ189)+SUM('Раздел 3'!AJ194:AJ194)+SUM('Раздел 3'!AJ197:AJ197)+SUM('Раздел 3'!AJ198:AJ198)+SUM('Раздел 3'!AJ205:AJ208)),"","Неверно!")</f>
        <v/>
      </c>
      <c r="B702" s="320" t="s">
        <v>1564</v>
      </c>
      <c r="C702" s="278" t="s">
        <v>2623</v>
      </c>
      <c r="D702" s="278" t="s">
        <v>1375</v>
      </c>
      <c r="E702" s="278" t="str">
        <f>CONCATENATE(SUM('Раздел 3'!AJ11:AJ11),"=",SUM('Раздел 3'!AJ29:AJ29),"+",SUM('Раздел 3'!AJ55:AJ55),"+",SUM('Раздел 3'!AJ87:AJ87),"+",SUM('Раздел 3'!AJ130:AJ130),"+",SUM('Раздел 3'!AJ135:AJ135),"+",SUM('Раздел 3'!AJ151:AJ151),"+",SUM('Раздел 3'!AJ176:AJ176),"+",SUM('Раздел 3'!AJ178:AJ178),"+",SUM('Раздел 3'!AJ182:AJ182),"+",SUM('Раздел 3'!AJ189:AJ189),"+",SUM('Раздел 3'!AJ194:AJ194),"+",SUM('Раздел 3'!AJ197:AJ197),"+",SUM('Раздел 3'!AJ198:AJ198),"+",SUM('Раздел 3'!AJ205:AJ208))</f>
        <v>3858=0+0+0+0+0+0+0+0+0+0+0+0+0+3858</v>
      </c>
      <c r="F702" s="278" t="s">
        <v>1565</v>
      </c>
      <c r="G702" s="81"/>
    </row>
    <row r="703" spans="1:7" s="390" customFormat="1" ht="157.5" x14ac:dyDescent="0.2">
      <c r="A703" s="311" t="str">
        <f>IF((SUM('Раздел 3'!AK11:AK11)=SUM('Раздел 3'!AK29:AK29)+SUM('Раздел 3'!AK55:AK55)+SUM('Раздел 3'!AK87:AK87)+SUM('Раздел 3'!AK130:AK130)+SUM('Раздел 3'!AK135:AK135)+SUM('Раздел 3'!AK151:AK151)+SUM('Раздел 3'!AK176:AK176)+SUM('Раздел 3'!AK178:AK178)+SUM('Раздел 3'!AK182:AK182)+SUM('Раздел 3'!AK189:AK189)+SUM('Раздел 3'!AK194:AK194)+SUM('Раздел 3'!AK197:AK197)+SUM('Раздел 3'!AK198:AK198)+SUM('Раздел 3'!AK205:AK208)),"","Неверно!")</f>
        <v/>
      </c>
      <c r="B703" s="320" t="s">
        <v>1564</v>
      </c>
      <c r="C703" s="278" t="s">
        <v>2624</v>
      </c>
      <c r="D703" s="278" t="s">
        <v>1375</v>
      </c>
      <c r="E703" s="278" t="str">
        <f>CONCATENATE(SUM('Раздел 3'!AK11:AK11),"=",SUM('Раздел 3'!AK29:AK29),"+",SUM('Раздел 3'!AK55:AK55),"+",SUM('Раздел 3'!AK87:AK87),"+",SUM('Раздел 3'!AK130:AK130),"+",SUM('Раздел 3'!AK135:AK135),"+",SUM('Раздел 3'!AK151:AK151),"+",SUM('Раздел 3'!AK176:AK176),"+",SUM('Раздел 3'!AK178:AK178),"+",SUM('Раздел 3'!AK182:AK182),"+",SUM('Раздел 3'!AK189:AK189),"+",SUM('Раздел 3'!AK194:AK194),"+",SUM('Раздел 3'!AK197:AK197),"+",SUM('Раздел 3'!AK198:AK198),"+",SUM('Раздел 3'!AK205:AK208))</f>
        <v>0=0+0+0+0+0+0+0+0+0+0+0+0+0+0</v>
      </c>
      <c r="F703" s="278" t="s">
        <v>1565</v>
      </c>
      <c r="G703" s="81"/>
    </row>
    <row r="704" spans="1:7" s="390" customFormat="1" ht="157.5" x14ac:dyDescent="0.2">
      <c r="A704" s="311" t="str">
        <f>IF((SUM('Раздел 3'!AL11:AL11)=SUM('Раздел 3'!AL29:AL29)+SUM('Раздел 3'!AL55:AL55)+SUM('Раздел 3'!AL87:AL87)+SUM('Раздел 3'!AL130:AL130)+SUM('Раздел 3'!AL135:AL135)+SUM('Раздел 3'!AL151:AL151)+SUM('Раздел 3'!AL176:AL176)+SUM('Раздел 3'!AL178:AL178)+SUM('Раздел 3'!AL182:AL182)+SUM('Раздел 3'!AL189:AL189)+SUM('Раздел 3'!AL194:AL194)+SUM('Раздел 3'!AL197:AL197)+SUM('Раздел 3'!AL198:AL198)+SUM('Раздел 3'!AL205:AL208)),"","Неверно!")</f>
        <v/>
      </c>
      <c r="B704" s="320" t="s">
        <v>1564</v>
      </c>
      <c r="C704" s="278" t="s">
        <v>2625</v>
      </c>
      <c r="D704" s="278" t="s">
        <v>1375</v>
      </c>
      <c r="E704" s="278" t="str">
        <f>CONCATENATE(SUM('Раздел 3'!AL11:AL11),"=",SUM('Раздел 3'!AL29:AL29),"+",SUM('Раздел 3'!AL55:AL55),"+",SUM('Раздел 3'!AL87:AL87),"+",SUM('Раздел 3'!AL130:AL130),"+",SUM('Раздел 3'!AL135:AL135),"+",SUM('Раздел 3'!AL151:AL151),"+",SUM('Раздел 3'!AL176:AL176),"+",SUM('Раздел 3'!AL178:AL178),"+",SUM('Раздел 3'!AL182:AL182),"+",SUM('Раздел 3'!AL189:AL189),"+",SUM('Раздел 3'!AL194:AL194),"+",SUM('Раздел 3'!AL197:AL197),"+",SUM('Раздел 3'!AL198:AL198),"+",SUM('Раздел 3'!AL205:AL208))</f>
        <v>0=0+0+0+0+0+0+0+0+0+0+0+0+0+0</v>
      </c>
      <c r="F704" s="278" t="s">
        <v>1565</v>
      </c>
      <c r="G704" s="81"/>
    </row>
    <row r="705" spans="1:7" s="390" customFormat="1" ht="141.75" x14ac:dyDescent="0.2">
      <c r="A705" s="311" t="str">
        <f>IF((SUM('Раздел 3'!I11:I11)=SUM('Раздел 3'!I29:I29)+SUM('Раздел 3'!I55:I55)+SUM('Раздел 3'!I87:I87)+SUM('Раздел 3'!I130:I130)+SUM('Раздел 3'!I135:I135)+SUM('Раздел 3'!I151:I151)+SUM('Раздел 3'!I176:I176)+SUM('Раздел 3'!I178:I178)+SUM('Раздел 3'!I182:I182)+SUM('Раздел 3'!I189:I189)+SUM('Раздел 3'!I194:I194)+SUM('Раздел 3'!I197:I197)+SUM('Раздел 3'!I198:I198)+SUM('Раздел 3'!I205:I208)),"","Неверно!")</f>
        <v/>
      </c>
      <c r="B705" s="320" t="s">
        <v>1564</v>
      </c>
      <c r="C705" s="278" t="s">
        <v>2626</v>
      </c>
      <c r="D705" s="278" t="s">
        <v>1375</v>
      </c>
      <c r="E705" s="278" t="str">
        <f>CONCATENATE(SUM('Раздел 3'!I11:I11),"=",SUM('Раздел 3'!I29:I29),"+",SUM('Раздел 3'!I55:I55),"+",SUM('Раздел 3'!I87:I87),"+",SUM('Раздел 3'!I130:I130),"+",SUM('Раздел 3'!I135:I135),"+",SUM('Раздел 3'!I151:I151),"+",SUM('Раздел 3'!I176:I176),"+",SUM('Раздел 3'!I178:I178),"+",SUM('Раздел 3'!I182:I182),"+",SUM('Раздел 3'!I189:I189),"+",SUM('Раздел 3'!I194:I194),"+",SUM('Раздел 3'!I197:I197),"+",SUM('Раздел 3'!I198:I198),"+",SUM('Раздел 3'!I205:I208))</f>
        <v>7=0+2+0+0+0+0+0+0+0+0+0+0+0+5</v>
      </c>
      <c r="F705" s="278" t="s">
        <v>1565</v>
      </c>
      <c r="G705" s="81"/>
    </row>
    <row r="706" spans="1:7" s="390" customFormat="1" ht="141.75" x14ac:dyDescent="0.2">
      <c r="A706" s="311" t="str">
        <f>IF((SUM('Раздел 3'!J11:J11)=SUM('Раздел 3'!J29:J29)+SUM('Раздел 3'!J55:J55)+SUM('Раздел 3'!J87:J87)+SUM('Раздел 3'!J130:J130)+SUM('Раздел 3'!J135:J135)+SUM('Раздел 3'!J151:J151)+SUM('Раздел 3'!J176:J176)+SUM('Раздел 3'!J178:J178)+SUM('Раздел 3'!J182:J182)+SUM('Раздел 3'!J189:J189)+SUM('Раздел 3'!J194:J194)+SUM('Раздел 3'!J197:J197)+SUM('Раздел 3'!J198:J198)+SUM('Раздел 3'!J205:J208)),"","Неверно!")</f>
        <v/>
      </c>
      <c r="B706" s="320" t="s">
        <v>1564</v>
      </c>
      <c r="C706" s="278" t="s">
        <v>2627</v>
      </c>
      <c r="D706" s="278" t="s">
        <v>1375</v>
      </c>
      <c r="E706" s="278" t="str">
        <f>CONCATENATE(SUM('Раздел 3'!J11:J11),"=",SUM('Раздел 3'!J29:J29),"+",SUM('Раздел 3'!J55:J55),"+",SUM('Раздел 3'!J87:J87),"+",SUM('Раздел 3'!J130:J130),"+",SUM('Раздел 3'!J135:J135),"+",SUM('Раздел 3'!J151:J151),"+",SUM('Раздел 3'!J176:J176),"+",SUM('Раздел 3'!J178:J178),"+",SUM('Раздел 3'!J182:J182),"+",SUM('Раздел 3'!J189:J189),"+",SUM('Раздел 3'!J194:J194),"+",SUM('Раздел 3'!J197:J197),"+",SUM('Раздел 3'!J198:J198),"+",SUM('Раздел 3'!J205:J208))</f>
        <v>324187=0+0+0+0+0+0+0+0+0+0+0+0+0+324187</v>
      </c>
      <c r="F706" s="278" t="s">
        <v>1565</v>
      </c>
      <c r="G706" s="81"/>
    </row>
    <row r="707" spans="1:7" s="390" customFormat="1" ht="141.75" x14ac:dyDescent="0.2">
      <c r="A707" s="311" t="str">
        <f>IF((SUM('Раздел 3'!K11:K11)=SUM('Раздел 3'!K29:K29)+SUM('Раздел 3'!K55:K55)+SUM('Раздел 3'!K87:K87)+SUM('Раздел 3'!K130:K130)+SUM('Раздел 3'!K135:K135)+SUM('Раздел 3'!K151:K151)+SUM('Раздел 3'!K176:K176)+SUM('Раздел 3'!K178:K178)+SUM('Раздел 3'!K182:K182)+SUM('Раздел 3'!K189:K189)+SUM('Раздел 3'!K194:K194)+SUM('Раздел 3'!K197:K197)+SUM('Раздел 3'!K198:K198)+SUM('Раздел 3'!K205:K208)),"","Неверно!")</f>
        <v/>
      </c>
      <c r="B707" s="320" t="s">
        <v>1564</v>
      </c>
      <c r="C707" s="278" t="s">
        <v>2628</v>
      </c>
      <c r="D707" s="278" t="s">
        <v>1375</v>
      </c>
      <c r="E707" s="278" t="str">
        <f>CONCATENATE(SUM('Раздел 3'!K11:K11),"=",SUM('Раздел 3'!K29:K29),"+",SUM('Раздел 3'!K55:K55),"+",SUM('Раздел 3'!K87:K87),"+",SUM('Раздел 3'!K130:K130),"+",SUM('Раздел 3'!K135:K135),"+",SUM('Раздел 3'!K151:K151),"+",SUM('Раздел 3'!K176:K176),"+",SUM('Раздел 3'!K178:K178),"+",SUM('Раздел 3'!K182:K182),"+",SUM('Раздел 3'!K189:K189),"+",SUM('Раздел 3'!K194:K194),"+",SUM('Раздел 3'!K197:K197),"+",SUM('Раздел 3'!K198:K198),"+",SUM('Раздел 3'!K205:K208))</f>
        <v>0=0+0+0+0+0+0+0+0+0+0+0+0+0+0</v>
      </c>
      <c r="F707" s="278" t="s">
        <v>1565</v>
      </c>
      <c r="G707" s="81"/>
    </row>
    <row r="708" spans="1:7" s="390" customFormat="1" ht="141.75" x14ac:dyDescent="0.2">
      <c r="A708" s="311" t="str">
        <f>IF((SUM('Раздел 3'!L11:L11)=SUM('Раздел 3'!L29:L29)+SUM('Раздел 3'!L55:L55)+SUM('Раздел 3'!L87:L87)+SUM('Раздел 3'!L130:L130)+SUM('Раздел 3'!L135:L135)+SUM('Раздел 3'!L151:L151)+SUM('Раздел 3'!L176:L176)+SUM('Раздел 3'!L178:L178)+SUM('Раздел 3'!L182:L182)+SUM('Раздел 3'!L189:L189)+SUM('Раздел 3'!L194:L194)+SUM('Раздел 3'!L197:L197)+SUM('Раздел 3'!L198:L198)+SUM('Раздел 3'!L205:L208)),"","Неверно!")</f>
        <v/>
      </c>
      <c r="B708" s="320" t="s">
        <v>1564</v>
      </c>
      <c r="C708" s="278" t="s">
        <v>2629</v>
      </c>
      <c r="D708" s="278" t="s">
        <v>1375</v>
      </c>
      <c r="E708" s="278" t="str">
        <f>CONCATENATE(SUM('Раздел 3'!L11:L11),"=",SUM('Раздел 3'!L29:L29),"+",SUM('Раздел 3'!L55:L55),"+",SUM('Раздел 3'!L87:L87),"+",SUM('Раздел 3'!L130:L130),"+",SUM('Раздел 3'!L135:L135),"+",SUM('Раздел 3'!L151:L151),"+",SUM('Раздел 3'!L176:L176),"+",SUM('Раздел 3'!L178:L178),"+",SUM('Раздел 3'!L182:L182),"+",SUM('Раздел 3'!L189:L189),"+",SUM('Раздел 3'!L194:L194),"+",SUM('Раздел 3'!L197:L197),"+",SUM('Раздел 3'!L198:L198),"+",SUM('Раздел 3'!L205:L208))</f>
        <v>74=0+11+0+0+0+0+1+0+0+47+0+0+0+15</v>
      </c>
      <c r="F708" s="278" t="s">
        <v>1565</v>
      </c>
      <c r="G708" s="81"/>
    </row>
    <row r="709" spans="1:7" s="390" customFormat="1" ht="141.75" x14ac:dyDescent="0.2">
      <c r="A709" s="311" t="str">
        <f>IF((SUM('Раздел 3'!M11:M11)=SUM('Раздел 3'!M29:M29)+SUM('Раздел 3'!M55:M55)+SUM('Раздел 3'!M87:M87)+SUM('Раздел 3'!M130:M130)+SUM('Раздел 3'!M135:M135)+SUM('Раздел 3'!M151:M151)+SUM('Раздел 3'!M176:M176)+SUM('Раздел 3'!M178:M178)+SUM('Раздел 3'!M182:M182)+SUM('Раздел 3'!M189:M189)+SUM('Раздел 3'!M194:M194)+SUM('Раздел 3'!M197:M197)+SUM('Раздел 3'!M198:M198)+SUM('Раздел 3'!M205:M208)),"","Неверно!")</f>
        <v/>
      </c>
      <c r="B709" s="320" t="s">
        <v>1564</v>
      </c>
      <c r="C709" s="278" t="s">
        <v>2630</v>
      </c>
      <c r="D709" s="278" t="s">
        <v>1375</v>
      </c>
      <c r="E709" s="278" t="str">
        <f>CONCATENATE(SUM('Раздел 3'!M11:M11),"=",SUM('Раздел 3'!M29:M29),"+",SUM('Раздел 3'!M55:M55),"+",SUM('Раздел 3'!M87:M87),"+",SUM('Раздел 3'!M130:M130),"+",SUM('Раздел 3'!M135:M135),"+",SUM('Раздел 3'!M151:M151),"+",SUM('Раздел 3'!M176:M176),"+",SUM('Раздел 3'!M178:M178),"+",SUM('Раздел 3'!M182:M182),"+",SUM('Раздел 3'!M189:M189),"+",SUM('Раздел 3'!M194:M194),"+",SUM('Раздел 3'!M197:M197),"+",SUM('Раздел 3'!M198:M198),"+",SUM('Раздел 3'!M205:M208))</f>
        <v>59=0+3+0+0+0+0+1+0+0+44+0+0+0+11</v>
      </c>
      <c r="F709" s="278" t="s">
        <v>1565</v>
      </c>
      <c r="G709" s="81"/>
    </row>
    <row r="710" spans="1:7" s="390" customFormat="1" ht="141.75" x14ac:dyDescent="0.2">
      <c r="A710" s="311" t="str">
        <f>IF((SUM('Раздел 3'!N11:N11)=SUM('Раздел 3'!N29:N29)+SUM('Раздел 3'!N55:N55)+SUM('Раздел 3'!N87:N87)+SUM('Раздел 3'!N130:N130)+SUM('Раздел 3'!N135:N135)+SUM('Раздел 3'!N151:N151)+SUM('Раздел 3'!N176:N176)+SUM('Раздел 3'!N178:N178)+SUM('Раздел 3'!N182:N182)+SUM('Раздел 3'!N189:N189)+SUM('Раздел 3'!N194:N194)+SUM('Раздел 3'!N197:N197)+SUM('Раздел 3'!N198:N198)+SUM('Раздел 3'!N205:N208)),"","Неверно!")</f>
        <v/>
      </c>
      <c r="B710" s="320" t="s">
        <v>1564</v>
      </c>
      <c r="C710" s="278" t="s">
        <v>2631</v>
      </c>
      <c r="D710" s="278" t="s">
        <v>1375</v>
      </c>
      <c r="E710" s="278" t="str">
        <f>CONCATENATE(SUM('Раздел 3'!N11:N11),"=",SUM('Раздел 3'!N29:N29),"+",SUM('Раздел 3'!N55:N55),"+",SUM('Раздел 3'!N87:N87),"+",SUM('Раздел 3'!N130:N130),"+",SUM('Раздел 3'!N135:N135),"+",SUM('Раздел 3'!N151:N151),"+",SUM('Раздел 3'!N176:N176),"+",SUM('Раздел 3'!N178:N178),"+",SUM('Раздел 3'!N182:N182),"+",SUM('Раздел 3'!N189:N189),"+",SUM('Раздел 3'!N194:N194),"+",SUM('Раздел 3'!N197:N197),"+",SUM('Раздел 3'!N198:N198),"+",SUM('Раздел 3'!N205:N208))</f>
        <v>11=0+1+0+0+0+0+0+0+0+10+0+0+0+0</v>
      </c>
      <c r="F710" s="278" t="s">
        <v>1565</v>
      </c>
      <c r="G710" s="81"/>
    </row>
    <row r="711" spans="1:7" s="390" customFormat="1" ht="157.5" x14ac:dyDescent="0.2">
      <c r="A711" s="311" t="str">
        <f>IF((SUM('Раздел 2'!F220:F220)=SUM('Раздел 2'!F41:F41)+SUM('Раздел 2'!F76:F76)+SUM('Раздел 2'!F86:F87)+SUM('Раздел 2'!F106:F110)+SUM('Раздел 2'!F114:F114)+SUM('Раздел 2'!F118:F118)+SUM('Раздел 2'!F138:F138)+SUM('Раздел 2'!F157:F161)+SUM('Раздел 2'!F165:F166)+SUM('Раздел 2'!F177:F177)+SUM('Раздел 2'!F180:F180)+SUM('Раздел 2'!F187:F198)+SUM('Раздел 2'!F205:F206)+SUM('Раздел 2'!F211:F219)),"","Неверно!")</f>
        <v/>
      </c>
      <c r="B711" s="320" t="s">
        <v>1566</v>
      </c>
      <c r="C711" s="278" t="s">
        <v>2632</v>
      </c>
      <c r="D711" s="278" t="s">
        <v>1374</v>
      </c>
      <c r="E711" s="278" t="str">
        <f>CONCATENATE(SUM('Раздел 2'!F220:F220),"=",SUM('Раздел 2'!F41:F41),"+",SUM('Раздел 2'!F76:F76),"+",SUM('Раздел 2'!F86:F87),"+",SUM('Раздел 2'!F106:F110),"+",SUM('Раздел 2'!F114:F114),"+",SUM('Раздел 2'!F118:F118),"+",SUM('Раздел 2'!F138:F138),"+",SUM('Раздел 2'!F157:F161),"+",SUM('Раздел 2'!F165:F166),"+",SUM('Раздел 2'!F177:F177),"+",SUM('Раздел 2'!F180:F180),"+",SUM('Раздел 2'!F187:F198),"+",SUM('Раздел 2'!F205:F206),"+",SUM('Раздел 2'!F211:F219))</f>
        <v>32=8+2+0+0+0+0+1+2+0+0+0+1+0+18</v>
      </c>
      <c r="F711" s="278"/>
      <c r="G711" s="81"/>
    </row>
    <row r="712" spans="1:7" s="390" customFormat="1" ht="173.25" x14ac:dyDescent="0.2">
      <c r="A712" s="311" t="str">
        <f>IF((SUM('Раздел 2'!O220:O220)=SUM('Раздел 2'!O41:O41)+SUM('Раздел 2'!O76:O76)+SUM('Раздел 2'!O86:O87)+SUM('Раздел 2'!O106:O110)+SUM('Раздел 2'!O114:O114)+SUM('Раздел 2'!O118:O118)+SUM('Раздел 2'!O138:O138)+SUM('Раздел 2'!O157:O161)+SUM('Раздел 2'!O165:O166)+SUM('Раздел 2'!O177:O177)+SUM('Раздел 2'!O180:O180)+SUM('Раздел 2'!O187:O198)+SUM('Раздел 2'!O205:O206)+SUM('Раздел 2'!O211:O219)),"","Неверно!")</f>
        <v/>
      </c>
      <c r="B712" s="320" t="s">
        <v>1566</v>
      </c>
      <c r="C712" s="278" t="s">
        <v>2633</v>
      </c>
      <c r="D712" s="278" t="s">
        <v>1374</v>
      </c>
      <c r="E712" s="278" t="str">
        <f>CONCATENATE(SUM('Раздел 2'!O220:O220),"=",SUM('Раздел 2'!O41:O41),"+",SUM('Раздел 2'!O76:O76),"+",SUM('Раздел 2'!O86:O87),"+",SUM('Раздел 2'!O106:O110),"+",SUM('Раздел 2'!O114:O114),"+",SUM('Раздел 2'!O118:O118),"+",SUM('Раздел 2'!O138:O138),"+",SUM('Раздел 2'!O157:O161),"+",SUM('Раздел 2'!O165:O166),"+",SUM('Раздел 2'!O177:O177),"+",SUM('Раздел 2'!O180:O180),"+",SUM('Раздел 2'!O187:O198),"+",SUM('Раздел 2'!O205:O206),"+",SUM('Раздел 2'!O211:O219))</f>
        <v>0=0+0+0+0+0+0+0+0+0+0+0+0+0+0</v>
      </c>
      <c r="F712" s="278"/>
      <c r="G712" s="81"/>
    </row>
    <row r="713" spans="1:7" s="390" customFormat="1" ht="173.25" x14ac:dyDescent="0.2">
      <c r="A713" s="311" t="str">
        <f>IF((SUM('Раздел 2'!P220:P220)=SUM('Раздел 2'!P41:P41)+SUM('Раздел 2'!P76:P76)+SUM('Раздел 2'!P86:P87)+SUM('Раздел 2'!P106:P110)+SUM('Раздел 2'!P114:P114)+SUM('Раздел 2'!P118:P118)+SUM('Раздел 2'!P138:P138)+SUM('Раздел 2'!P157:P161)+SUM('Раздел 2'!P165:P166)+SUM('Раздел 2'!P177:P177)+SUM('Раздел 2'!P180:P180)+SUM('Раздел 2'!P187:P198)+SUM('Раздел 2'!P205:P206)+SUM('Раздел 2'!P211:P219)),"","Неверно!")</f>
        <v/>
      </c>
      <c r="B713" s="320" t="s">
        <v>1566</v>
      </c>
      <c r="C713" s="278" t="s">
        <v>2634</v>
      </c>
      <c r="D713" s="278" t="s">
        <v>1374</v>
      </c>
      <c r="E713" s="278" t="str">
        <f>CONCATENATE(SUM('Раздел 2'!P220:P220),"=",SUM('Раздел 2'!P41:P41),"+",SUM('Раздел 2'!P76:P76),"+",SUM('Раздел 2'!P86:P87),"+",SUM('Раздел 2'!P106:P110),"+",SUM('Раздел 2'!P114:P114),"+",SUM('Раздел 2'!P118:P118),"+",SUM('Раздел 2'!P138:P138),"+",SUM('Раздел 2'!P157:P161),"+",SUM('Раздел 2'!P165:P166),"+",SUM('Раздел 2'!P177:P177),"+",SUM('Раздел 2'!P180:P180),"+",SUM('Раздел 2'!P187:P198),"+",SUM('Раздел 2'!P205:P206),"+",SUM('Раздел 2'!P211:P219))</f>
        <v>4=0+0+0+0+0+0+0+0+0+0+0+0+0+4</v>
      </c>
      <c r="F713" s="278"/>
      <c r="G713" s="81"/>
    </row>
    <row r="714" spans="1:7" s="390" customFormat="1" ht="173.25" x14ac:dyDescent="0.2">
      <c r="A714" s="311" t="str">
        <f>IF((SUM('Раздел 2'!Q220:Q220)=SUM('Раздел 2'!Q41:Q41)+SUM('Раздел 2'!Q76:Q76)+SUM('Раздел 2'!Q86:Q87)+SUM('Раздел 2'!Q106:Q110)+SUM('Раздел 2'!Q114:Q114)+SUM('Раздел 2'!Q118:Q118)+SUM('Раздел 2'!Q138:Q138)+SUM('Раздел 2'!Q157:Q161)+SUM('Раздел 2'!Q165:Q166)+SUM('Раздел 2'!Q177:Q177)+SUM('Раздел 2'!Q180:Q180)+SUM('Раздел 2'!Q187:Q198)+SUM('Раздел 2'!Q205:Q206)+SUM('Раздел 2'!Q211:Q219)),"","Неверно!")</f>
        <v/>
      </c>
      <c r="B714" s="320" t="s">
        <v>1566</v>
      </c>
      <c r="C714" s="278" t="s">
        <v>2635</v>
      </c>
      <c r="D714" s="278" t="s">
        <v>1374</v>
      </c>
      <c r="E714" s="278" t="str">
        <f>CONCATENATE(SUM('Раздел 2'!Q220:Q220),"=",SUM('Раздел 2'!Q41:Q41),"+",SUM('Раздел 2'!Q76:Q76),"+",SUM('Раздел 2'!Q86:Q87),"+",SUM('Раздел 2'!Q106:Q110),"+",SUM('Раздел 2'!Q114:Q114),"+",SUM('Раздел 2'!Q118:Q118),"+",SUM('Раздел 2'!Q138:Q138),"+",SUM('Раздел 2'!Q157:Q161),"+",SUM('Раздел 2'!Q165:Q166),"+",SUM('Раздел 2'!Q177:Q177),"+",SUM('Раздел 2'!Q180:Q180),"+",SUM('Раздел 2'!Q187:Q198),"+",SUM('Раздел 2'!Q205:Q206),"+",SUM('Раздел 2'!Q211:Q219))</f>
        <v>33=2+12+0+0+0+0+2+0+0+0+3+4+0+10</v>
      </c>
      <c r="F714" s="278"/>
      <c r="G714" s="81"/>
    </row>
    <row r="715" spans="1:7" s="390" customFormat="1" ht="173.25" x14ac:dyDescent="0.2">
      <c r="A715" s="311" t="str">
        <f>IF((SUM('Раздел 2'!R220:R220)=SUM('Раздел 2'!R41:R41)+SUM('Раздел 2'!R76:R76)+SUM('Раздел 2'!R86:R87)+SUM('Раздел 2'!R106:R110)+SUM('Раздел 2'!R114:R114)+SUM('Раздел 2'!R118:R118)+SUM('Раздел 2'!R138:R138)+SUM('Раздел 2'!R157:R161)+SUM('Раздел 2'!R165:R166)+SUM('Раздел 2'!R177:R177)+SUM('Раздел 2'!R180:R180)+SUM('Раздел 2'!R187:R198)+SUM('Раздел 2'!R205:R206)+SUM('Раздел 2'!R211:R219)),"","Неверно!")</f>
        <v/>
      </c>
      <c r="B715" s="320" t="s">
        <v>1566</v>
      </c>
      <c r="C715" s="278" t="s">
        <v>2636</v>
      </c>
      <c r="D715" s="278" t="s">
        <v>1374</v>
      </c>
      <c r="E715" s="278" t="str">
        <f>CONCATENATE(SUM('Раздел 2'!R220:R220),"=",SUM('Раздел 2'!R41:R41),"+",SUM('Раздел 2'!R76:R76),"+",SUM('Раздел 2'!R86:R87),"+",SUM('Раздел 2'!R106:R110),"+",SUM('Раздел 2'!R114:R114),"+",SUM('Раздел 2'!R118:R118),"+",SUM('Раздел 2'!R138:R138),"+",SUM('Раздел 2'!R157:R161),"+",SUM('Раздел 2'!R165:R166),"+",SUM('Раздел 2'!R177:R177),"+",SUM('Раздел 2'!R180:R180),"+",SUM('Раздел 2'!R187:R198),"+",SUM('Раздел 2'!R205:R206),"+",SUM('Раздел 2'!R211:R219))</f>
        <v>26=3+7+0+0+0+0+4+0+0+0+0+0+0+12</v>
      </c>
      <c r="F715" s="278"/>
      <c r="G715" s="81"/>
    </row>
    <row r="716" spans="1:7" s="390" customFormat="1" ht="173.25" x14ac:dyDescent="0.2">
      <c r="A716" s="311" t="str">
        <f>IF((SUM('Раздел 2'!S220:S220)=SUM('Раздел 2'!S41:S41)+SUM('Раздел 2'!S76:S76)+SUM('Раздел 2'!S86:S87)+SUM('Раздел 2'!S106:S110)+SUM('Раздел 2'!S114:S114)+SUM('Раздел 2'!S118:S118)+SUM('Раздел 2'!S138:S138)+SUM('Раздел 2'!S157:S161)+SUM('Раздел 2'!S165:S166)+SUM('Раздел 2'!S177:S177)+SUM('Раздел 2'!S180:S180)+SUM('Раздел 2'!S187:S198)+SUM('Раздел 2'!S205:S206)+SUM('Раздел 2'!S211:S219)),"","Неверно!")</f>
        <v/>
      </c>
      <c r="B716" s="320" t="s">
        <v>1566</v>
      </c>
      <c r="C716" s="278" t="s">
        <v>2637</v>
      </c>
      <c r="D716" s="278" t="s">
        <v>1374</v>
      </c>
      <c r="E716" s="278" t="str">
        <f>CONCATENATE(SUM('Раздел 2'!S220:S220),"=",SUM('Раздел 2'!S41:S41),"+",SUM('Раздел 2'!S76:S76),"+",SUM('Раздел 2'!S86:S87),"+",SUM('Раздел 2'!S106:S110),"+",SUM('Раздел 2'!S114:S114),"+",SUM('Раздел 2'!S118:S118),"+",SUM('Раздел 2'!S138:S138),"+",SUM('Раздел 2'!S157:S161),"+",SUM('Раздел 2'!S165:S166),"+",SUM('Раздел 2'!S177:S177),"+",SUM('Раздел 2'!S180:S180),"+",SUM('Раздел 2'!S187:S198),"+",SUM('Раздел 2'!S205:S206),"+",SUM('Раздел 2'!S211:S219))</f>
        <v>0=0+0+0+0+0+0+0+0+0+0+0+0+0+0</v>
      </c>
      <c r="F716" s="278"/>
      <c r="G716" s="81"/>
    </row>
    <row r="717" spans="1:7" s="390" customFormat="1" ht="173.25" x14ac:dyDescent="0.2">
      <c r="A717" s="311" t="str">
        <f>IF((SUM('Раздел 2'!T220:T220)=SUM('Раздел 2'!T41:T41)+SUM('Раздел 2'!T76:T76)+SUM('Раздел 2'!T86:T87)+SUM('Раздел 2'!T106:T110)+SUM('Раздел 2'!T114:T114)+SUM('Раздел 2'!T118:T118)+SUM('Раздел 2'!T138:T138)+SUM('Раздел 2'!T157:T161)+SUM('Раздел 2'!T165:T166)+SUM('Раздел 2'!T177:T177)+SUM('Раздел 2'!T180:T180)+SUM('Раздел 2'!T187:T198)+SUM('Раздел 2'!T205:T206)+SUM('Раздел 2'!T211:T219)),"","Неверно!")</f>
        <v/>
      </c>
      <c r="B717" s="320" t="s">
        <v>1566</v>
      </c>
      <c r="C717" s="278" t="s">
        <v>2638</v>
      </c>
      <c r="D717" s="278" t="s">
        <v>1374</v>
      </c>
      <c r="E717" s="278" t="str">
        <f>CONCATENATE(SUM('Раздел 2'!T220:T220),"=",SUM('Раздел 2'!T41:T41),"+",SUM('Раздел 2'!T76:T76),"+",SUM('Раздел 2'!T86:T87),"+",SUM('Раздел 2'!T106:T110),"+",SUM('Раздел 2'!T114:T114),"+",SUM('Раздел 2'!T118:T118),"+",SUM('Раздел 2'!T138:T138),"+",SUM('Раздел 2'!T157:T161),"+",SUM('Раздел 2'!T165:T166),"+",SUM('Раздел 2'!T177:T177),"+",SUM('Раздел 2'!T180:T180),"+",SUM('Раздел 2'!T187:T198),"+",SUM('Раздел 2'!T205:T206),"+",SUM('Раздел 2'!T211:T219))</f>
        <v>11=5+0+0+0+0+0+2+0+0+0+0+2+0+2</v>
      </c>
      <c r="F717" s="278"/>
      <c r="G717" s="81"/>
    </row>
    <row r="718" spans="1:7" s="390" customFormat="1" ht="173.25" x14ac:dyDescent="0.2">
      <c r="A718" s="311" t="str">
        <f>IF((SUM('Раздел 2'!U220:U220)=SUM('Раздел 2'!U41:U41)+SUM('Раздел 2'!U76:U76)+SUM('Раздел 2'!U86:U87)+SUM('Раздел 2'!U106:U110)+SUM('Раздел 2'!U114:U114)+SUM('Раздел 2'!U118:U118)+SUM('Раздел 2'!U138:U138)+SUM('Раздел 2'!U157:U161)+SUM('Раздел 2'!U165:U166)+SUM('Раздел 2'!U177:U177)+SUM('Раздел 2'!U180:U180)+SUM('Раздел 2'!U187:U198)+SUM('Раздел 2'!U205:U206)+SUM('Раздел 2'!U211:U219)),"","Неверно!")</f>
        <v/>
      </c>
      <c r="B718" s="320" t="s">
        <v>1566</v>
      </c>
      <c r="C718" s="278" t="s">
        <v>2639</v>
      </c>
      <c r="D718" s="278" t="s">
        <v>1374</v>
      </c>
      <c r="E718" s="278" t="str">
        <f>CONCATENATE(SUM('Раздел 2'!U220:U220),"=",SUM('Раздел 2'!U41:U41),"+",SUM('Раздел 2'!U76:U76),"+",SUM('Раздел 2'!U86:U87),"+",SUM('Раздел 2'!U106:U110),"+",SUM('Раздел 2'!U114:U114),"+",SUM('Раздел 2'!U118:U118),"+",SUM('Раздел 2'!U138:U138),"+",SUM('Раздел 2'!U157:U161),"+",SUM('Раздел 2'!U165:U166),"+",SUM('Раздел 2'!U177:U177),"+",SUM('Раздел 2'!U180:U180),"+",SUM('Раздел 2'!U187:U198),"+",SUM('Раздел 2'!U205:U206),"+",SUM('Раздел 2'!U211:U219))</f>
        <v>21=2+0+0+0+0+0+2+2+0+0+0+1+0+14</v>
      </c>
      <c r="F718" s="278"/>
      <c r="G718" s="81"/>
    </row>
    <row r="719" spans="1:7" s="390" customFormat="1" ht="173.25" x14ac:dyDescent="0.2">
      <c r="A719" s="311" t="str">
        <f>IF((SUM('Раздел 2'!V220:V220)=SUM('Раздел 2'!V41:V41)+SUM('Раздел 2'!V76:V76)+SUM('Раздел 2'!V86:V87)+SUM('Раздел 2'!V106:V110)+SUM('Раздел 2'!V114:V114)+SUM('Раздел 2'!V118:V118)+SUM('Раздел 2'!V138:V138)+SUM('Раздел 2'!V157:V161)+SUM('Раздел 2'!V165:V166)+SUM('Раздел 2'!V177:V177)+SUM('Раздел 2'!V180:V180)+SUM('Раздел 2'!V187:V198)+SUM('Раздел 2'!V205:V206)+SUM('Раздел 2'!V211:V219)),"","Неверно!")</f>
        <v/>
      </c>
      <c r="B719" s="320" t="s">
        <v>1566</v>
      </c>
      <c r="C719" s="278" t="s">
        <v>2640</v>
      </c>
      <c r="D719" s="278" t="s">
        <v>1374</v>
      </c>
      <c r="E719" s="278" t="str">
        <f>CONCATENATE(SUM('Раздел 2'!V220:V220),"=",SUM('Раздел 2'!V41:V41),"+",SUM('Раздел 2'!V76:V76),"+",SUM('Раздел 2'!V86:V87),"+",SUM('Раздел 2'!V106:V110),"+",SUM('Раздел 2'!V114:V114),"+",SUM('Раздел 2'!V118:V118),"+",SUM('Раздел 2'!V138:V138),"+",SUM('Раздел 2'!V157:V161),"+",SUM('Раздел 2'!V165:V166),"+",SUM('Раздел 2'!V177:V177),"+",SUM('Раздел 2'!V180:V180),"+",SUM('Раздел 2'!V187:V198),"+",SUM('Раздел 2'!V205:V206),"+",SUM('Раздел 2'!V211:V219))</f>
        <v>313=37+34+2+6+0+0+22+11+1+0+6+15+0+179</v>
      </c>
      <c r="F719" s="278"/>
      <c r="G719" s="81"/>
    </row>
    <row r="720" spans="1:7" s="390" customFormat="1" ht="173.25" x14ac:dyDescent="0.2">
      <c r="A720" s="311" t="str">
        <f>IF((SUM('Раздел 2'!W220:W220)=SUM('Раздел 2'!W41:W41)+SUM('Раздел 2'!W76:W76)+SUM('Раздел 2'!W86:W87)+SUM('Раздел 2'!W106:W110)+SUM('Раздел 2'!W114:W114)+SUM('Раздел 2'!W118:W118)+SUM('Раздел 2'!W138:W138)+SUM('Раздел 2'!W157:W161)+SUM('Раздел 2'!W165:W166)+SUM('Раздел 2'!W177:W177)+SUM('Раздел 2'!W180:W180)+SUM('Раздел 2'!W187:W198)+SUM('Раздел 2'!W205:W206)+SUM('Раздел 2'!W211:W219)),"","Неверно!")</f>
        <v/>
      </c>
      <c r="B720" s="320" t="s">
        <v>1566</v>
      </c>
      <c r="C720" s="278" t="s">
        <v>2641</v>
      </c>
      <c r="D720" s="278" t="s">
        <v>1374</v>
      </c>
      <c r="E720" s="278" t="str">
        <f>CONCATENATE(SUM('Раздел 2'!W220:W220),"=",SUM('Раздел 2'!W41:W41),"+",SUM('Раздел 2'!W76:W76),"+",SUM('Раздел 2'!W86:W87),"+",SUM('Раздел 2'!W106:W110),"+",SUM('Раздел 2'!W114:W114),"+",SUM('Раздел 2'!W118:W118),"+",SUM('Раздел 2'!W138:W138),"+",SUM('Раздел 2'!W157:W161),"+",SUM('Раздел 2'!W165:W166),"+",SUM('Раздел 2'!W177:W177),"+",SUM('Раздел 2'!W180:W180),"+",SUM('Раздел 2'!W187:W198),"+",SUM('Раздел 2'!W205:W206),"+",SUM('Раздел 2'!W211:W219))</f>
        <v>0=0+0+0+0+0+0+0+0+0+0+0+0+0+0</v>
      </c>
      <c r="F720" s="278"/>
      <c r="G720" s="81"/>
    </row>
    <row r="721" spans="1:7" s="390" customFormat="1" ht="173.25" x14ac:dyDescent="0.2">
      <c r="A721" s="311" t="str">
        <f>IF((SUM('Раздел 2'!X220:X220)=SUM('Раздел 2'!X41:X41)+SUM('Раздел 2'!X76:X76)+SUM('Раздел 2'!X86:X87)+SUM('Раздел 2'!X106:X110)+SUM('Раздел 2'!X114:X114)+SUM('Раздел 2'!X118:X118)+SUM('Раздел 2'!X138:X138)+SUM('Раздел 2'!X157:X161)+SUM('Раздел 2'!X165:X166)+SUM('Раздел 2'!X177:X177)+SUM('Раздел 2'!X180:X180)+SUM('Раздел 2'!X187:X198)+SUM('Раздел 2'!X205:X206)+SUM('Раздел 2'!X211:X219)),"","Неверно!")</f>
        <v/>
      </c>
      <c r="B721" s="320" t="s">
        <v>1566</v>
      </c>
      <c r="C721" s="278" t="s">
        <v>2642</v>
      </c>
      <c r="D721" s="278" t="s">
        <v>1374</v>
      </c>
      <c r="E721" s="278" t="str">
        <f>CONCATENATE(SUM('Раздел 2'!X220:X220),"=",SUM('Раздел 2'!X41:X41),"+",SUM('Раздел 2'!X76:X76),"+",SUM('Раздел 2'!X86:X87),"+",SUM('Раздел 2'!X106:X110),"+",SUM('Раздел 2'!X114:X114),"+",SUM('Раздел 2'!X118:X118),"+",SUM('Раздел 2'!X138:X138),"+",SUM('Раздел 2'!X157:X161),"+",SUM('Раздел 2'!X165:X166),"+",SUM('Раздел 2'!X177:X177),"+",SUM('Раздел 2'!X180:X180),"+",SUM('Раздел 2'!X187:X198),"+",SUM('Раздел 2'!X205:X206),"+",SUM('Раздел 2'!X211:X219))</f>
        <v>26=3+1+0+0+0+0+3+4+2+0+0+0+0+13</v>
      </c>
      <c r="F721" s="278"/>
      <c r="G721" s="81"/>
    </row>
    <row r="722" spans="1:7" s="390" customFormat="1" ht="157.5" x14ac:dyDescent="0.2">
      <c r="A722" s="311" t="str">
        <f>IF((SUM('Раздел 2'!G220:G220)=SUM('Раздел 2'!G41:G41)+SUM('Раздел 2'!G76:G76)+SUM('Раздел 2'!G86:G87)+SUM('Раздел 2'!G106:G110)+SUM('Раздел 2'!G114:G114)+SUM('Раздел 2'!G118:G118)+SUM('Раздел 2'!G138:G138)+SUM('Раздел 2'!G157:G161)+SUM('Раздел 2'!G165:G166)+SUM('Раздел 2'!G177:G177)+SUM('Раздел 2'!G180:G180)+SUM('Раздел 2'!G187:G198)+SUM('Раздел 2'!G205:G206)+SUM('Раздел 2'!G211:G219)),"","Неверно!")</f>
        <v/>
      </c>
      <c r="B722" s="320" t="s">
        <v>1566</v>
      </c>
      <c r="C722" s="278" t="s">
        <v>2643</v>
      </c>
      <c r="D722" s="278" t="s">
        <v>1374</v>
      </c>
      <c r="E722" s="278" t="str">
        <f>CONCATENATE(SUM('Раздел 2'!G220:G220),"=",SUM('Раздел 2'!G41:G41),"+",SUM('Раздел 2'!G76:G76),"+",SUM('Раздел 2'!G86:G87),"+",SUM('Раздел 2'!G106:G110),"+",SUM('Раздел 2'!G114:G114),"+",SUM('Раздел 2'!G118:G118),"+",SUM('Раздел 2'!G138:G138),"+",SUM('Раздел 2'!G157:G161),"+",SUM('Раздел 2'!G165:G166),"+",SUM('Раздел 2'!G177:G177),"+",SUM('Раздел 2'!G180:G180),"+",SUM('Раздел 2'!G187:G198),"+",SUM('Раздел 2'!G205:G206),"+",SUM('Раздел 2'!G211:G219))</f>
        <v>307=32+33+2+6+0+0+24+13+3+0+6+14+0+174</v>
      </c>
      <c r="F722" s="278"/>
      <c r="G722" s="81"/>
    </row>
    <row r="723" spans="1:7" s="390" customFormat="1" ht="173.25" x14ac:dyDescent="0.2">
      <c r="A723" s="311" t="str">
        <f>IF((SUM('Раздел 2'!Y220:Y220)=SUM('Раздел 2'!Y41:Y41)+SUM('Раздел 2'!Y76:Y76)+SUM('Раздел 2'!Y86:Y87)+SUM('Раздел 2'!Y106:Y110)+SUM('Раздел 2'!Y114:Y114)+SUM('Раздел 2'!Y118:Y118)+SUM('Раздел 2'!Y138:Y138)+SUM('Раздел 2'!Y157:Y161)+SUM('Раздел 2'!Y165:Y166)+SUM('Раздел 2'!Y177:Y177)+SUM('Раздел 2'!Y180:Y180)+SUM('Раздел 2'!Y187:Y198)+SUM('Раздел 2'!Y205:Y206)+SUM('Раздел 2'!Y211:Y219)),"","Неверно!")</f>
        <v/>
      </c>
      <c r="B723" s="320" t="s">
        <v>1566</v>
      </c>
      <c r="C723" s="278" t="s">
        <v>2644</v>
      </c>
      <c r="D723" s="278" t="s">
        <v>1374</v>
      </c>
      <c r="E723" s="278" t="str">
        <f>CONCATENATE(SUM('Раздел 2'!Y220:Y220),"=",SUM('Раздел 2'!Y41:Y41),"+",SUM('Раздел 2'!Y76:Y76),"+",SUM('Раздел 2'!Y86:Y87),"+",SUM('Раздел 2'!Y106:Y110),"+",SUM('Раздел 2'!Y114:Y114),"+",SUM('Раздел 2'!Y118:Y118),"+",SUM('Раздел 2'!Y138:Y138),"+",SUM('Раздел 2'!Y157:Y161),"+",SUM('Раздел 2'!Y165:Y166),"+",SUM('Раздел 2'!Y177:Y177),"+",SUM('Раздел 2'!Y180:Y180),"+",SUM('Раздел 2'!Y187:Y198),"+",SUM('Раздел 2'!Y205:Y206),"+",SUM('Раздел 2'!Y211:Y219))</f>
        <v>2=2+0+0+0+0+0+0+0+0+0+0+0+0+0</v>
      </c>
      <c r="F723" s="278"/>
      <c r="G723" s="81"/>
    </row>
    <row r="724" spans="1:7" s="390" customFormat="1" ht="173.25" x14ac:dyDescent="0.2">
      <c r="A724" s="311" t="str">
        <f>IF((SUM('Раздел 2'!Z220:Z220)=SUM('Раздел 2'!Z41:Z41)+SUM('Раздел 2'!Z76:Z76)+SUM('Раздел 2'!Z86:Z87)+SUM('Раздел 2'!Z106:Z110)+SUM('Раздел 2'!Z114:Z114)+SUM('Раздел 2'!Z118:Z118)+SUM('Раздел 2'!Z138:Z138)+SUM('Раздел 2'!Z157:Z161)+SUM('Раздел 2'!Z165:Z166)+SUM('Раздел 2'!Z177:Z177)+SUM('Раздел 2'!Z180:Z180)+SUM('Раздел 2'!Z187:Z198)+SUM('Раздел 2'!Z205:Z206)+SUM('Раздел 2'!Z211:Z219)),"","Неверно!")</f>
        <v/>
      </c>
      <c r="B724" s="320" t="s">
        <v>1566</v>
      </c>
      <c r="C724" s="278" t="s">
        <v>2645</v>
      </c>
      <c r="D724" s="278" t="s">
        <v>1374</v>
      </c>
      <c r="E724" s="278" t="str">
        <f>CONCATENATE(SUM('Раздел 2'!Z220:Z220),"=",SUM('Раздел 2'!Z41:Z41),"+",SUM('Раздел 2'!Z76:Z76),"+",SUM('Раздел 2'!Z86:Z87),"+",SUM('Раздел 2'!Z106:Z110),"+",SUM('Раздел 2'!Z114:Z114),"+",SUM('Раздел 2'!Z118:Z118),"+",SUM('Раздел 2'!Z138:Z138),"+",SUM('Раздел 2'!Z157:Z161),"+",SUM('Раздел 2'!Z165:Z166),"+",SUM('Раздел 2'!Z177:Z177),"+",SUM('Раздел 2'!Z180:Z180),"+",SUM('Раздел 2'!Z187:Z198),"+",SUM('Раздел 2'!Z205:Z206),"+",SUM('Раздел 2'!Z211:Z219))</f>
        <v>0=0+0+0+0+0+0+0+0+0+0+0+0+0+0</v>
      </c>
      <c r="F724" s="278"/>
      <c r="G724" s="81"/>
    </row>
    <row r="725" spans="1:7" s="390" customFormat="1" ht="173.25" x14ac:dyDescent="0.2">
      <c r="A725" s="311" t="str">
        <f>IF((SUM('Раздел 2'!AA220:AA220)=SUM('Раздел 2'!AA41:AA41)+SUM('Раздел 2'!AA76:AA76)+SUM('Раздел 2'!AA86:AA87)+SUM('Раздел 2'!AA106:AA110)+SUM('Раздел 2'!AA114:AA114)+SUM('Раздел 2'!AA118:AA118)+SUM('Раздел 2'!AA138:AA138)+SUM('Раздел 2'!AA157:AA161)+SUM('Раздел 2'!AA165:AA166)+SUM('Раздел 2'!AA177:AA177)+SUM('Раздел 2'!AA180:AA180)+SUM('Раздел 2'!AA187:AA198)+SUM('Раздел 2'!AA205:AA206)+SUM('Раздел 2'!AA211:AA219)),"","Неверно!")</f>
        <v/>
      </c>
      <c r="B725" s="320" t="s">
        <v>1566</v>
      </c>
      <c r="C725" s="278" t="s">
        <v>2646</v>
      </c>
      <c r="D725" s="278" t="s">
        <v>1374</v>
      </c>
      <c r="E725" s="278" t="str">
        <f>CONCATENATE(SUM('Раздел 2'!AA220:AA220),"=",SUM('Раздел 2'!AA41:AA41),"+",SUM('Раздел 2'!AA76:AA76),"+",SUM('Раздел 2'!AA86:AA87),"+",SUM('Раздел 2'!AA106:AA110),"+",SUM('Раздел 2'!AA114:AA114),"+",SUM('Раздел 2'!AA118:AA118),"+",SUM('Раздел 2'!AA138:AA138),"+",SUM('Раздел 2'!AA157:AA161),"+",SUM('Раздел 2'!AA165:AA166),"+",SUM('Раздел 2'!AA177:AA177),"+",SUM('Раздел 2'!AA180:AA180),"+",SUM('Раздел 2'!AA187:AA198),"+",SUM('Раздел 2'!AA205:AA206),"+",SUM('Раздел 2'!AA211:AA219))</f>
        <v>2=2+0+0+0+0+0+0+0+0+0+0+0+0+0</v>
      </c>
      <c r="F725" s="278"/>
      <c r="G725" s="81"/>
    </row>
    <row r="726" spans="1:7" s="390" customFormat="1" ht="173.25" x14ac:dyDescent="0.2">
      <c r="A726" s="311" t="str">
        <f>IF((SUM('Раздел 2'!AB220:AB220)=SUM('Раздел 2'!AB41:AB41)+SUM('Раздел 2'!AB76:AB76)+SUM('Раздел 2'!AB86:AB87)+SUM('Раздел 2'!AB106:AB110)+SUM('Раздел 2'!AB114:AB114)+SUM('Раздел 2'!AB118:AB118)+SUM('Раздел 2'!AB138:AB138)+SUM('Раздел 2'!AB157:AB161)+SUM('Раздел 2'!AB165:AB166)+SUM('Раздел 2'!AB177:AB177)+SUM('Раздел 2'!AB180:AB180)+SUM('Раздел 2'!AB187:AB198)+SUM('Раздел 2'!AB205:AB206)+SUM('Раздел 2'!AB211:AB219)),"","Неверно!")</f>
        <v/>
      </c>
      <c r="B726" s="320" t="s">
        <v>1566</v>
      </c>
      <c r="C726" s="278" t="s">
        <v>2647</v>
      </c>
      <c r="D726" s="278" t="s">
        <v>1374</v>
      </c>
      <c r="E726" s="278" t="str">
        <f>CONCATENATE(SUM('Раздел 2'!AB220:AB220),"=",SUM('Раздел 2'!AB41:AB41),"+",SUM('Раздел 2'!AB76:AB76),"+",SUM('Раздел 2'!AB86:AB87),"+",SUM('Раздел 2'!AB106:AB110),"+",SUM('Раздел 2'!AB114:AB114),"+",SUM('Раздел 2'!AB118:AB118),"+",SUM('Раздел 2'!AB138:AB138),"+",SUM('Раздел 2'!AB157:AB161),"+",SUM('Раздел 2'!AB165:AB166),"+",SUM('Раздел 2'!AB177:AB177),"+",SUM('Раздел 2'!AB180:AB180),"+",SUM('Раздел 2'!AB187:AB198),"+",SUM('Раздел 2'!AB205:AB206),"+",SUM('Раздел 2'!AB211:AB219))</f>
        <v>14=0+10+0+0+0+0+0+0+0+0+0+2+0+2</v>
      </c>
      <c r="F726" s="278"/>
      <c r="G726" s="81"/>
    </row>
    <row r="727" spans="1:7" s="390" customFormat="1" ht="173.25" x14ac:dyDescent="0.2">
      <c r="A727" s="311" t="str">
        <f>IF((SUM('Раздел 2'!AC220:AC220)=SUM('Раздел 2'!AC41:AC41)+SUM('Раздел 2'!AC76:AC76)+SUM('Раздел 2'!AC86:AC87)+SUM('Раздел 2'!AC106:AC110)+SUM('Раздел 2'!AC114:AC114)+SUM('Раздел 2'!AC118:AC118)+SUM('Раздел 2'!AC138:AC138)+SUM('Раздел 2'!AC157:AC161)+SUM('Раздел 2'!AC165:AC166)+SUM('Раздел 2'!AC177:AC177)+SUM('Раздел 2'!AC180:AC180)+SUM('Раздел 2'!AC187:AC198)+SUM('Раздел 2'!AC205:AC206)+SUM('Раздел 2'!AC211:AC219)),"","Неверно!")</f>
        <v/>
      </c>
      <c r="B727" s="320" t="s">
        <v>1566</v>
      </c>
      <c r="C727" s="278" t="s">
        <v>2648</v>
      </c>
      <c r="D727" s="278" t="s">
        <v>1374</v>
      </c>
      <c r="E727" s="278" t="str">
        <f>CONCATENATE(SUM('Раздел 2'!AC220:AC220),"=",SUM('Раздел 2'!AC41:AC41),"+",SUM('Раздел 2'!AC76:AC76),"+",SUM('Раздел 2'!AC86:AC87),"+",SUM('Раздел 2'!AC106:AC110),"+",SUM('Раздел 2'!AC114:AC114),"+",SUM('Раздел 2'!AC118:AC118),"+",SUM('Раздел 2'!AC138:AC138),"+",SUM('Раздел 2'!AC157:AC161),"+",SUM('Раздел 2'!AC165:AC166),"+",SUM('Раздел 2'!AC177:AC177),"+",SUM('Раздел 2'!AC180:AC180),"+",SUM('Раздел 2'!AC187:AC198),"+",SUM('Раздел 2'!AC205:AC206),"+",SUM('Раздел 2'!AC211:AC219))</f>
        <v>58=0+2+0+0+0+0+3+4+0+0+1+0+0+48</v>
      </c>
      <c r="F727" s="278"/>
      <c r="G727" s="81"/>
    </row>
    <row r="728" spans="1:7" s="390" customFormat="1" ht="173.25" x14ac:dyDescent="0.2">
      <c r="A728" s="311" t="str">
        <f>IF((SUM('Раздел 2'!AD220:AD220)=SUM('Раздел 2'!AD41:AD41)+SUM('Раздел 2'!AD76:AD76)+SUM('Раздел 2'!AD86:AD87)+SUM('Раздел 2'!AD106:AD110)+SUM('Раздел 2'!AD114:AD114)+SUM('Раздел 2'!AD118:AD118)+SUM('Раздел 2'!AD138:AD138)+SUM('Раздел 2'!AD157:AD161)+SUM('Раздел 2'!AD165:AD166)+SUM('Раздел 2'!AD177:AD177)+SUM('Раздел 2'!AD180:AD180)+SUM('Раздел 2'!AD187:AD198)+SUM('Раздел 2'!AD205:AD206)+SUM('Раздел 2'!AD211:AD219)),"","Неверно!")</f>
        <v/>
      </c>
      <c r="B728" s="320" t="s">
        <v>1566</v>
      </c>
      <c r="C728" s="278" t="s">
        <v>2649</v>
      </c>
      <c r="D728" s="278" t="s">
        <v>1374</v>
      </c>
      <c r="E728" s="278" t="str">
        <f>CONCATENATE(SUM('Раздел 2'!AD220:AD220),"=",SUM('Раздел 2'!AD41:AD41),"+",SUM('Раздел 2'!AD76:AD76),"+",SUM('Раздел 2'!AD86:AD87),"+",SUM('Раздел 2'!AD106:AD110),"+",SUM('Раздел 2'!AD114:AD114),"+",SUM('Раздел 2'!AD118:AD118),"+",SUM('Раздел 2'!AD138:AD138),"+",SUM('Раздел 2'!AD157:AD161),"+",SUM('Раздел 2'!AD165:AD166),"+",SUM('Раздел 2'!AD177:AD177),"+",SUM('Раздел 2'!AD180:AD180),"+",SUM('Раздел 2'!AD187:AD198),"+",SUM('Раздел 2'!AD205:AD206),"+",SUM('Раздел 2'!AD211:AD219))</f>
        <v>65=0+3+0+0+0+0+4+3+0+0+1+2+0+52</v>
      </c>
      <c r="F728" s="278"/>
      <c r="G728" s="81"/>
    </row>
    <row r="729" spans="1:7" s="390" customFormat="1" ht="173.25" x14ac:dyDescent="0.2">
      <c r="A729" s="311" t="str">
        <f>IF((SUM('Раздел 2'!AE220:AE220)=SUM('Раздел 2'!AE41:AE41)+SUM('Раздел 2'!AE76:AE76)+SUM('Раздел 2'!AE86:AE87)+SUM('Раздел 2'!AE106:AE110)+SUM('Раздел 2'!AE114:AE114)+SUM('Раздел 2'!AE118:AE118)+SUM('Раздел 2'!AE138:AE138)+SUM('Раздел 2'!AE157:AE161)+SUM('Раздел 2'!AE165:AE166)+SUM('Раздел 2'!AE177:AE177)+SUM('Раздел 2'!AE180:AE180)+SUM('Раздел 2'!AE187:AE198)+SUM('Раздел 2'!AE205:AE206)+SUM('Раздел 2'!AE211:AE219)),"","Неверно!")</f>
        <v/>
      </c>
      <c r="B729" s="320" t="s">
        <v>1566</v>
      </c>
      <c r="C729" s="278" t="s">
        <v>2650</v>
      </c>
      <c r="D729" s="278" t="s">
        <v>1374</v>
      </c>
      <c r="E729" s="278" t="str">
        <f>CONCATENATE(SUM('Раздел 2'!AE220:AE220),"=",SUM('Раздел 2'!AE41:AE41),"+",SUM('Раздел 2'!AE76:AE76),"+",SUM('Раздел 2'!AE86:AE87),"+",SUM('Раздел 2'!AE106:AE110),"+",SUM('Раздел 2'!AE114:AE114),"+",SUM('Раздел 2'!AE118:AE118),"+",SUM('Раздел 2'!AE138:AE138),"+",SUM('Раздел 2'!AE157:AE161),"+",SUM('Раздел 2'!AE165:AE166),"+",SUM('Раздел 2'!AE177:AE177),"+",SUM('Раздел 2'!AE180:AE180),"+",SUM('Раздел 2'!AE187:AE198),"+",SUM('Раздел 2'!AE205:AE206),"+",SUM('Раздел 2'!AE211:AE219))</f>
        <v>18=0+0+0+0+0+0+0+0+0+0+0+2+0+16</v>
      </c>
      <c r="F729" s="278"/>
      <c r="G729" s="81"/>
    </row>
    <row r="730" spans="1:7" s="390" customFormat="1" ht="173.25" x14ac:dyDescent="0.2">
      <c r="A730" s="311" t="str">
        <f>IF((SUM('Раздел 2'!AF220:AF220)=SUM('Раздел 2'!AF41:AF41)+SUM('Раздел 2'!AF76:AF76)+SUM('Раздел 2'!AF86:AF87)+SUM('Раздел 2'!AF106:AF110)+SUM('Раздел 2'!AF114:AF114)+SUM('Раздел 2'!AF118:AF118)+SUM('Раздел 2'!AF138:AF138)+SUM('Раздел 2'!AF157:AF161)+SUM('Раздел 2'!AF165:AF166)+SUM('Раздел 2'!AF177:AF177)+SUM('Раздел 2'!AF180:AF180)+SUM('Раздел 2'!AF187:AF198)+SUM('Раздел 2'!AF205:AF206)+SUM('Раздел 2'!AF211:AF219)),"","Неверно!")</f>
        <v/>
      </c>
      <c r="B730" s="320" t="s">
        <v>1566</v>
      </c>
      <c r="C730" s="278" t="s">
        <v>2651</v>
      </c>
      <c r="D730" s="278" t="s">
        <v>1374</v>
      </c>
      <c r="E730" s="278" t="str">
        <f>CONCATENATE(SUM('Раздел 2'!AF220:AF220),"=",SUM('Раздел 2'!AF41:AF41),"+",SUM('Раздел 2'!AF76:AF76),"+",SUM('Раздел 2'!AF86:AF87),"+",SUM('Раздел 2'!AF106:AF110),"+",SUM('Раздел 2'!AF114:AF114),"+",SUM('Раздел 2'!AF118:AF118),"+",SUM('Раздел 2'!AF138:AF138),"+",SUM('Раздел 2'!AF157:AF161),"+",SUM('Раздел 2'!AF165:AF166),"+",SUM('Раздел 2'!AF177:AF177),"+",SUM('Раздел 2'!AF180:AF180),"+",SUM('Раздел 2'!AF187:AF198),"+",SUM('Раздел 2'!AF205:AF206),"+",SUM('Раздел 2'!AF211:AF219))</f>
        <v>24=0+1+0+0+0+0+0+1+1+0+0+0+0+21</v>
      </c>
      <c r="F730" s="278"/>
      <c r="G730" s="81"/>
    </row>
    <row r="731" spans="1:7" s="390" customFormat="1" ht="173.25" x14ac:dyDescent="0.2">
      <c r="A731" s="311" t="str">
        <f>IF((SUM('Раздел 2'!AG220:AG220)=SUM('Раздел 2'!AG41:AG41)+SUM('Раздел 2'!AG76:AG76)+SUM('Раздел 2'!AG86:AG87)+SUM('Раздел 2'!AG106:AG110)+SUM('Раздел 2'!AG114:AG114)+SUM('Раздел 2'!AG118:AG118)+SUM('Раздел 2'!AG138:AG138)+SUM('Раздел 2'!AG157:AG161)+SUM('Раздел 2'!AG165:AG166)+SUM('Раздел 2'!AG177:AG177)+SUM('Раздел 2'!AG180:AG180)+SUM('Раздел 2'!AG187:AG198)+SUM('Раздел 2'!AG205:AG206)+SUM('Раздел 2'!AG211:AG219)),"","Неверно!")</f>
        <v/>
      </c>
      <c r="B731" s="320" t="s">
        <v>1566</v>
      </c>
      <c r="C731" s="278" t="s">
        <v>2652</v>
      </c>
      <c r="D731" s="278" t="s">
        <v>1374</v>
      </c>
      <c r="E731" s="278" t="str">
        <f>CONCATENATE(SUM('Раздел 2'!AG220:AG220),"=",SUM('Раздел 2'!AG41:AG41),"+",SUM('Раздел 2'!AG76:AG76),"+",SUM('Раздел 2'!AG86:AG87),"+",SUM('Раздел 2'!AG106:AG110),"+",SUM('Раздел 2'!AG114:AG114),"+",SUM('Раздел 2'!AG118:AG118),"+",SUM('Раздел 2'!AG138:AG138),"+",SUM('Раздел 2'!AG157:AG161),"+",SUM('Раздел 2'!AG165:AG166),"+",SUM('Раздел 2'!AG177:AG177),"+",SUM('Раздел 2'!AG180:AG180),"+",SUM('Раздел 2'!AG187:AG198),"+",SUM('Раздел 2'!AG205:AG206),"+",SUM('Раздел 2'!AG211:AG219))</f>
        <v>13=0+0+0+0+0+0+0+1+0+0+0+0+0+12</v>
      </c>
      <c r="F731" s="278"/>
      <c r="G731" s="81"/>
    </row>
    <row r="732" spans="1:7" s="390" customFormat="1" ht="173.25" x14ac:dyDescent="0.2">
      <c r="A732" s="311" t="str">
        <f>IF((SUM('Раздел 2'!AH220:AH220)=SUM('Раздел 2'!AH41:AH41)+SUM('Раздел 2'!AH76:AH76)+SUM('Раздел 2'!AH86:AH87)+SUM('Раздел 2'!AH106:AH110)+SUM('Раздел 2'!AH114:AH114)+SUM('Раздел 2'!AH118:AH118)+SUM('Раздел 2'!AH138:AH138)+SUM('Раздел 2'!AH157:AH161)+SUM('Раздел 2'!AH165:AH166)+SUM('Раздел 2'!AH177:AH177)+SUM('Раздел 2'!AH180:AH180)+SUM('Раздел 2'!AH187:AH198)+SUM('Раздел 2'!AH205:AH206)+SUM('Раздел 2'!AH211:AH219)),"","Неверно!")</f>
        <v/>
      </c>
      <c r="B732" s="320" t="s">
        <v>1566</v>
      </c>
      <c r="C732" s="278" t="s">
        <v>2653</v>
      </c>
      <c r="D732" s="278" t="s">
        <v>1374</v>
      </c>
      <c r="E732" s="278" t="str">
        <f>CONCATENATE(SUM('Раздел 2'!AH220:AH220),"=",SUM('Раздел 2'!AH41:AH41),"+",SUM('Раздел 2'!AH76:AH76),"+",SUM('Раздел 2'!AH86:AH87),"+",SUM('Раздел 2'!AH106:AH110),"+",SUM('Раздел 2'!AH114:AH114),"+",SUM('Раздел 2'!AH118:AH118),"+",SUM('Раздел 2'!AH138:AH138),"+",SUM('Раздел 2'!AH157:AH161),"+",SUM('Раздел 2'!AH165:AH166),"+",SUM('Раздел 2'!AH177:AH177),"+",SUM('Раздел 2'!AH180:AH180),"+",SUM('Раздел 2'!AH187:AH198),"+",SUM('Раздел 2'!AH205:AH206),"+",SUM('Раздел 2'!AH211:AH219))</f>
        <v>34724802=0+1278671+0+0+0+0+396690+1351328+528086+0+71827+297155+0+30801045</v>
      </c>
      <c r="F732" s="278"/>
      <c r="G732" s="81"/>
    </row>
    <row r="733" spans="1:7" s="390" customFormat="1" ht="157.5" x14ac:dyDescent="0.2">
      <c r="A733" s="311" t="str">
        <f>IF((SUM('Раздел 2'!H220:H220)=SUM('Раздел 2'!H41:H41)+SUM('Раздел 2'!H76:H76)+SUM('Раздел 2'!H86:H87)+SUM('Раздел 2'!H106:H110)+SUM('Раздел 2'!H114:H114)+SUM('Раздел 2'!H118:H118)+SUM('Раздел 2'!H138:H138)+SUM('Раздел 2'!H157:H161)+SUM('Раздел 2'!H165:H166)+SUM('Раздел 2'!H177:H177)+SUM('Раздел 2'!H180:H180)+SUM('Раздел 2'!H187:H198)+SUM('Раздел 2'!H205:H206)+SUM('Раздел 2'!H211:H219)),"","Неверно!")</f>
        <v/>
      </c>
      <c r="B733" s="320" t="s">
        <v>1566</v>
      </c>
      <c r="C733" s="278" t="s">
        <v>2654</v>
      </c>
      <c r="D733" s="278" t="s">
        <v>1374</v>
      </c>
      <c r="E733" s="278" t="str">
        <f>CONCATENATE(SUM('Раздел 2'!H220:H220),"=",SUM('Раздел 2'!H41:H41),"+",SUM('Раздел 2'!H76:H76),"+",SUM('Раздел 2'!H86:H87),"+",SUM('Раздел 2'!H106:H110),"+",SUM('Раздел 2'!H114:H114),"+",SUM('Раздел 2'!H118:H118),"+",SUM('Раздел 2'!H138:H138),"+",SUM('Раздел 2'!H157:H161),"+",SUM('Раздел 2'!H165:H166),"+",SUM('Раздел 2'!H177:H177),"+",SUM('Раздел 2'!H180:H180),"+",SUM('Раздел 2'!H187:H198),"+",SUM('Раздел 2'!H205:H206),"+",SUM('Раздел 2'!H211:H219))</f>
        <v>160=5+5+0+0+0+0+7+1+3+0+1+3+0+135</v>
      </c>
      <c r="F733" s="278"/>
      <c r="G733" s="81"/>
    </row>
    <row r="734" spans="1:7" s="390" customFormat="1" ht="173.25" x14ac:dyDescent="0.2">
      <c r="A734" s="311" t="str">
        <f>IF((SUM('Раздел 2'!AI220:AI220)=SUM('Раздел 2'!AI41:AI41)+SUM('Раздел 2'!AI76:AI76)+SUM('Раздел 2'!AI86:AI87)+SUM('Раздел 2'!AI106:AI110)+SUM('Раздел 2'!AI114:AI114)+SUM('Раздел 2'!AI118:AI118)+SUM('Раздел 2'!AI138:AI138)+SUM('Раздел 2'!AI157:AI161)+SUM('Раздел 2'!AI165:AI166)+SUM('Раздел 2'!AI177:AI177)+SUM('Раздел 2'!AI180:AI180)+SUM('Раздел 2'!AI187:AI198)+SUM('Раздел 2'!AI205:AI206)+SUM('Раздел 2'!AI211:AI219)),"","Неверно!")</f>
        <v/>
      </c>
      <c r="B734" s="320" t="s">
        <v>1566</v>
      </c>
      <c r="C734" s="278" t="s">
        <v>2655</v>
      </c>
      <c r="D734" s="278" t="s">
        <v>1374</v>
      </c>
      <c r="E734" s="278" t="str">
        <f>CONCATENATE(SUM('Раздел 2'!AI220:AI220),"=",SUM('Раздел 2'!AI41:AI41),"+",SUM('Раздел 2'!AI76:AI76),"+",SUM('Раздел 2'!AI86:AI87),"+",SUM('Раздел 2'!AI106:AI110),"+",SUM('Раздел 2'!AI114:AI114),"+",SUM('Раздел 2'!AI118:AI118),"+",SUM('Раздел 2'!AI138:AI138),"+",SUM('Раздел 2'!AI157:AI161),"+",SUM('Раздел 2'!AI165:AI166),"+",SUM('Раздел 2'!AI177:AI177),"+",SUM('Раздел 2'!AI180:AI180),"+",SUM('Раздел 2'!AI187:AI198),"+",SUM('Раздел 2'!AI205:AI206),"+",SUM('Раздел 2'!AI211:AI219))</f>
        <v>679785=14300+0+0+0+0+0+0+21607+8481+0+3045+14009+0+618343</v>
      </c>
      <c r="F734" s="278"/>
      <c r="G734" s="81"/>
    </row>
    <row r="735" spans="1:7" s="390" customFormat="1" ht="173.25" x14ac:dyDescent="0.2">
      <c r="A735" s="311" t="str">
        <f>IF((SUM('Раздел 2'!AJ220:AJ220)=SUM('Раздел 2'!AJ41:AJ41)+SUM('Раздел 2'!AJ76:AJ76)+SUM('Раздел 2'!AJ86:AJ87)+SUM('Раздел 2'!AJ106:AJ110)+SUM('Раздел 2'!AJ114:AJ114)+SUM('Раздел 2'!AJ118:AJ118)+SUM('Раздел 2'!AJ138:AJ138)+SUM('Раздел 2'!AJ157:AJ161)+SUM('Раздел 2'!AJ165:AJ166)+SUM('Раздел 2'!AJ177:AJ177)+SUM('Раздел 2'!AJ180:AJ180)+SUM('Раздел 2'!AJ187:AJ198)+SUM('Раздел 2'!AJ205:AJ206)+SUM('Раздел 2'!AJ211:AJ219)),"","Неверно!")</f>
        <v/>
      </c>
      <c r="B735" s="320" t="s">
        <v>1566</v>
      </c>
      <c r="C735" s="278" t="s">
        <v>2656</v>
      </c>
      <c r="D735" s="278" t="s">
        <v>1374</v>
      </c>
      <c r="E735" s="278" t="str">
        <f>CONCATENATE(SUM('Раздел 2'!AJ220:AJ220),"=",SUM('Раздел 2'!AJ41:AJ41),"+",SUM('Раздел 2'!AJ76:AJ76),"+",SUM('Раздел 2'!AJ86:AJ87),"+",SUM('Раздел 2'!AJ106:AJ110),"+",SUM('Раздел 2'!AJ114:AJ114),"+",SUM('Раздел 2'!AJ118:AJ118),"+",SUM('Раздел 2'!AJ138:AJ138),"+",SUM('Раздел 2'!AJ157:AJ161),"+",SUM('Раздел 2'!AJ165:AJ166),"+",SUM('Раздел 2'!AJ177:AJ177),"+",SUM('Раздел 2'!AJ180:AJ180),"+",SUM('Раздел 2'!AJ187:AJ198),"+",SUM('Раздел 2'!AJ205:AJ206),"+",SUM('Раздел 2'!AJ211:AJ219))</f>
        <v>87183=6450+23954+0+300+0+0+11028+25708+0+0+1188+0+0+18555</v>
      </c>
      <c r="F735" s="278"/>
      <c r="G735" s="81"/>
    </row>
    <row r="736" spans="1:7" s="390" customFormat="1" ht="173.25" x14ac:dyDescent="0.2">
      <c r="A736" s="311" t="str">
        <f>IF((SUM('Раздел 2'!AK220:AK220)=SUM('Раздел 2'!AK41:AK41)+SUM('Раздел 2'!AK76:AK76)+SUM('Раздел 2'!AK86:AK87)+SUM('Раздел 2'!AK106:AK110)+SUM('Раздел 2'!AK114:AK114)+SUM('Раздел 2'!AK118:AK118)+SUM('Раздел 2'!AK138:AK138)+SUM('Раздел 2'!AK157:AK161)+SUM('Раздел 2'!AK165:AK166)+SUM('Раздел 2'!AK177:AK177)+SUM('Раздел 2'!AK180:AK180)+SUM('Раздел 2'!AK187:AK198)+SUM('Раздел 2'!AK205:AK206)+SUM('Раздел 2'!AK211:AK219)),"","Неверно!")</f>
        <v/>
      </c>
      <c r="B736" s="320" t="s">
        <v>1566</v>
      </c>
      <c r="C736" s="278" t="s">
        <v>2657</v>
      </c>
      <c r="D736" s="278" t="s">
        <v>1374</v>
      </c>
      <c r="E736" s="278" t="str">
        <f>CONCATENATE(SUM('Раздел 2'!AK220:AK220),"=",SUM('Раздел 2'!AK41:AK41),"+",SUM('Раздел 2'!AK76:AK76),"+",SUM('Раздел 2'!AK86:AK87),"+",SUM('Раздел 2'!AK106:AK110),"+",SUM('Раздел 2'!AK114:AK114),"+",SUM('Раздел 2'!AK118:AK118),"+",SUM('Раздел 2'!AK138:AK138),"+",SUM('Раздел 2'!AK157:AK161),"+",SUM('Раздел 2'!AK165:AK166),"+",SUM('Раздел 2'!AK177:AK177),"+",SUM('Раздел 2'!AK180:AK180),"+",SUM('Раздел 2'!AK187:AK198),"+",SUM('Раздел 2'!AK205:AK206),"+",SUM('Раздел 2'!AK211:AK219))</f>
        <v>4=0+4+0+0+0+0+0+0+0+0+0+0+0+0</v>
      </c>
      <c r="F736" s="278"/>
      <c r="G736" s="81"/>
    </row>
    <row r="737" spans="1:7" s="390" customFormat="1" ht="173.25" x14ac:dyDescent="0.2">
      <c r="A737" s="311" t="str">
        <f>IF((SUM('Раздел 2'!AL220:AL220)=SUM('Раздел 2'!AL41:AL41)+SUM('Раздел 2'!AL76:AL76)+SUM('Раздел 2'!AL86:AL87)+SUM('Раздел 2'!AL106:AL110)+SUM('Раздел 2'!AL114:AL114)+SUM('Раздел 2'!AL118:AL118)+SUM('Раздел 2'!AL138:AL138)+SUM('Раздел 2'!AL157:AL161)+SUM('Раздел 2'!AL165:AL166)+SUM('Раздел 2'!AL177:AL177)+SUM('Раздел 2'!AL180:AL180)+SUM('Раздел 2'!AL187:AL198)+SUM('Раздел 2'!AL205:AL206)+SUM('Раздел 2'!AL211:AL219)),"","Неверно!")</f>
        <v/>
      </c>
      <c r="B737" s="320" t="s">
        <v>1566</v>
      </c>
      <c r="C737" s="278" t="s">
        <v>2658</v>
      </c>
      <c r="D737" s="278" t="s">
        <v>1374</v>
      </c>
      <c r="E737" s="278" t="str">
        <f>CONCATENATE(SUM('Раздел 2'!AL220:AL220),"=",SUM('Раздел 2'!AL41:AL41),"+",SUM('Раздел 2'!AL76:AL76),"+",SUM('Раздел 2'!AL86:AL87),"+",SUM('Раздел 2'!AL106:AL110),"+",SUM('Раздел 2'!AL114:AL114),"+",SUM('Раздел 2'!AL118:AL118),"+",SUM('Раздел 2'!AL138:AL138),"+",SUM('Раздел 2'!AL157:AL161),"+",SUM('Раздел 2'!AL165:AL166),"+",SUM('Раздел 2'!AL177:AL177),"+",SUM('Раздел 2'!AL180:AL180),"+",SUM('Раздел 2'!AL187:AL198),"+",SUM('Раздел 2'!AL205:AL206),"+",SUM('Раздел 2'!AL211:AL219))</f>
        <v>5=0+5+0+0+0+0+0+0+0+0+0+0+0+0</v>
      </c>
      <c r="F737" s="278"/>
      <c r="G737" s="81"/>
    </row>
    <row r="738" spans="1:7" s="390" customFormat="1" ht="157.5" x14ac:dyDescent="0.2">
      <c r="A738" s="311" t="str">
        <f>IF((SUM('Раздел 2'!I220:I220)=SUM('Раздел 2'!I41:I41)+SUM('Раздел 2'!I76:I76)+SUM('Раздел 2'!I86:I87)+SUM('Раздел 2'!I106:I110)+SUM('Раздел 2'!I114:I114)+SUM('Раздел 2'!I118:I118)+SUM('Раздел 2'!I138:I138)+SUM('Раздел 2'!I157:I161)+SUM('Раздел 2'!I165:I166)+SUM('Раздел 2'!I177:I177)+SUM('Раздел 2'!I180:I180)+SUM('Раздел 2'!I187:I198)+SUM('Раздел 2'!I205:I206)+SUM('Раздел 2'!I211:I219)),"","Неверно!")</f>
        <v/>
      </c>
      <c r="B738" s="320" t="s">
        <v>1566</v>
      </c>
      <c r="C738" s="278" t="s">
        <v>2659</v>
      </c>
      <c r="D738" s="278" t="s">
        <v>1374</v>
      </c>
      <c r="E738" s="278" t="str">
        <f>CONCATENATE(SUM('Раздел 2'!I220:I220),"=",SUM('Раздел 2'!I41:I41),"+",SUM('Раздел 2'!I76:I76),"+",SUM('Раздел 2'!I86:I87),"+",SUM('Раздел 2'!I106:I110),"+",SUM('Раздел 2'!I114:I114),"+",SUM('Раздел 2'!I118:I118),"+",SUM('Раздел 2'!I138:I138),"+",SUM('Раздел 2'!I157:I161),"+",SUM('Раздел 2'!I165:I166),"+",SUM('Раздел 2'!I177:I177),"+",SUM('Раздел 2'!I180:I180),"+",SUM('Раздел 2'!I187:I198),"+",SUM('Раздел 2'!I205:I206),"+",SUM('Раздел 2'!I211:I219))</f>
        <v>49=2+10+0+6+0+0+3+3+0+0+0+0+0+25</v>
      </c>
      <c r="F738" s="278"/>
      <c r="G738" s="81"/>
    </row>
    <row r="739" spans="1:7" s="390" customFormat="1" ht="157.5" x14ac:dyDescent="0.2">
      <c r="A739" s="311" t="str">
        <f>IF((SUM('Раздел 2'!J220:J220)=SUM('Раздел 2'!J41:J41)+SUM('Раздел 2'!J76:J76)+SUM('Раздел 2'!J86:J87)+SUM('Раздел 2'!J106:J110)+SUM('Раздел 2'!J114:J114)+SUM('Раздел 2'!J118:J118)+SUM('Раздел 2'!J138:J138)+SUM('Раздел 2'!J157:J161)+SUM('Раздел 2'!J165:J166)+SUM('Раздел 2'!J177:J177)+SUM('Раздел 2'!J180:J180)+SUM('Раздел 2'!J187:J198)+SUM('Раздел 2'!J205:J206)+SUM('Раздел 2'!J211:J219)),"","Неверно!")</f>
        <v/>
      </c>
      <c r="B739" s="320" t="s">
        <v>1566</v>
      </c>
      <c r="C739" s="278" t="s">
        <v>2660</v>
      </c>
      <c r="D739" s="278" t="s">
        <v>1374</v>
      </c>
      <c r="E739" s="278" t="str">
        <f>CONCATENATE(SUM('Раздел 2'!J220:J220),"=",SUM('Раздел 2'!J41:J41),"+",SUM('Раздел 2'!J76:J76),"+",SUM('Раздел 2'!J86:J87),"+",SUM('Раздел 2'!J106:J110),"+",SUM('Раздел 2'!J114:J114),"+",SUM('Раздел 2'!J118:J118),"+",SUM('Раздел 2'!J138:J138),"+",SUM('Раздел 2'!J157:J161),"+",SUM('Раздел 2'!J165:J166),"+",SUM('Раздел 2'!J177:J177),"+",SUM('Раздел 2'!J180:J180),"+",SUM('Раздел 2'!J187:J198),"+",SUM('Раздел 2'!J205:J206),"+",SUM('Раздел 2'!J211:J219))</f>
        <v>56452747=0+1625272+0+0+0+0+773179+2111866+1142876+0+270125+1307091+0+49222338</v>
      </c>
      <c r="F739" s="278"/>
      <c r="G739" s="81"/>
    </row>
    <row r="740" spans="1:7" s="390" customFormat="1" ht="157.5" x14ac:dyDescent="0.2">
      <c r="A740" s="311" t="str">
        <f>IF((SUM('Раздел 2'!K220:K220)=SUM('Раздел 2'!K41:K41)+SUM('Раздел 2'!K76:K76)+SUM('Раздел 2'!K86:K87)+SUM('Раздел 2'!K106:K110)+SUM('Раздел 2'!K114:K114)+SUM('Раздел 2'!K118:K118)+SUM('Раздел 2'!K138:K138)+SUM('Раздел 2'!K157:K161)+SUM('Раздел 2'!K165:K166)+SUM('Раздел 2'!K177:K177)+SUM('Раздел 2'!K180:K180)+SUM('Раздел 2'!K187:K198)+SUM('Раздел 2'!K205:K206)+SUM('Раздел 2'!K211:K219)),"","Неверно!")</f>
        <v/>
      </c>
      <c r="B740" s="320" t="s">
        <v>1566</v>
      </c>
      <c r="C740" s="278" t="s">
        <v>2661</v>
      </c>
      <c r="D740" s="278" t="s">
        <v>1374</v>
      </c>
      <c r="E740" s="278" t="str">
        <f>CONCATENATE(SUM('Раздел 2'!K220:K220),"=",SUM('Раздел 2'!K41:K41),"+",SUM('Раздел 2'!K76:K76),"+",SUM('Раздел 2'!K86:K87),"+",SUM('Раздел 2'!K106:K110),"+",SUM('Раздел 2'!K114:K114),"+",SUM('Раздел 2'!K118:K118),"+",SUM('Раздел 2'!K138:K138),"+",SUM('Раздел 2'!K157:K161),"+",SUM('Раздел 2'!K165:K166),"+",SUM('Раздел 2'!K177:K177),"+",SUM('Раздел 2'!K180:K180),"+",SUM('Раздел 2'!K187:K198),"+",SUM('Раздел 2'!K205:K206),"+",SUM('Раздел 2'!K211:K219))</f>
        <v>891154=5100+1790+300+0+0+0+9190+33697+21029+0+600+36019+0+783429</v>
      </c>
      <c r="F740" s="278"/>
      <c r="G740" s="81"/>
    </row>
    <row r="741" spans="1:7" s="390" customFormat="1" ht="157.5" x14ac:dyDescent="0.2">
      <c r="A741" s="311" t="str">
        <f>IF((SUM('Раздел 2'!L220:L220)=SUM('Раздел 2'!L41:L41)+SUM('Раздел 2'!L76:L76)+SUM('Раздел 2'!L86:L87)+SUM('Раздел 2'!L106:L110)+SUM('Раздел 2'!L114:L114)+SUM('Раздел 2'!L118:L118)+SUM('Раздел 2'!L138:L138)+SUM('Раздел 2'!L157:L161)+SUM('Раздел 2'!L165:L166)+SUM('Раздел 2'!L177:L177)+SUM('Раздел 2'!L180:L180)+SUM('Раздел 2'!L187:L198)+SUM('Раздел 2'!L205:L206)+SUM('Раздел 2'!L211:L219)),"","Неверно!")</f>
        <v/>
      </c>
      <c r="B741" s="320" t="s">
        <v>1566</v>
      </c>
      <c r="C741" s="278" t="s">
        <v>2662</v>
      </c>
      <c r="D741" s="278" t="s">
        <v>1374</v>
      </c>
      <c r="E741" s="278" t="str">
        <f>CONCATENATE(SUM('Раздел 2'!L220:L220),"=",SUM('Раздел 2'!L41:L41),"+",SUM('Раздел 2'!L76:L76),"+",SUM('Раздел 2'!L86:L87),"+",SUM('Раздел 2'!L106:L110),"+",SUM('Раздел 2'!L114:L114),"+",SUM('Раздел 2'!L118:L118),"+",SUM('Раздел 2'!L138:L138),"+",SUM('Раздел 2'!L157:L161),"+",SUM('Раздел 2'!L165:L166),"+",SUM('Раздел 2'!L177:L177),"+",SUM('Раздел 2'!L180:L180),"+",SUM('Раздел 2'!L187:L198),"+",SUM('Раздел 2'!L205:L206),"+",SUM('Раздел 2'!L211:L219))</f>
        <v>255=27+27+2+6+0+0+14+9+1+0+6+12+0+151</v>
      </c>
      <c r="F741" s="278"/>
      <c r="G741" s="81"/>
    </row>
    <row r="742" spans="1:7" s="390" customFormat="1" ht="157.5" x14ac:dyDescent="0.2">
      <c r="A742" s="311" t="str">
        <f>IF((SUM('Раздел 2'!M220:M220)=SUM('Раздел 2'!M41:M41)+SUM('Раздел 2'!M76:M76)+SUM('Раздел 2'!M86:M87)+SUM('Раздел 2'!M106:M110)+SUM('Раздел 2'!M114:M114)+SUM('Раздел 2'!M118:M118)+SUM('Раздел 2'!M138:M138)+SUM('Раздел 2'!M157:M161)+SUM('Раздел 2'!M165:M166)+SUM('Раздел 2'!M177:M177)+SUM('Раздел 2'!M180:M180)+SUM('Раздел 2'!M187:M198)+SUM('Раздел 2'!M205:M206)+SUM('Раздел 2'!M211:M219)),"","Неверно!")</f>
        <v/>
      </c>
      <c r="B742" s="320" t="s">
        <v>1566</v>
      </c>
      <c r="C742" s="278" t="s">
        <v>2663</v>
      </c>
      <c r="D742" s="278" t="s">
        <v>1374</v>
      </c>
      <c r="E742" s="278" t="str">
        <f>CONCATENATE(SUM('Раздел 2'!M220:M220),"=",SUM('Раздел 2'!M41:M41),"+",SUM('Раздел 2'!M76:M76),"+",SUM('Раздел 2'!M86:M87),"+",SUM('Раздел 2'!M106:M110),"+",SUM('Раздел 2'!M114:M114),"+",SUM('Раздел 2'!M118:M118),"+",SUM('Раздел 2'!M138:M138),"+",SUM('Раздел 2'!M157:M161),"+",SUM('Раздел 2'!M165:M166),"+",SUM('Раздел 2'!M177:M177),"+",SUM('Раздел 2'!M180:M180),"+",SUM('Раздел 2'!M187:M198),"+",SUM('Раздел 2'!M205:M206),"+",SUM('Раздел 2'!M211:M219))</f>
        <v>222=25+15+2+6+0+0+12+9+1+0+3+8+0+141</v>
      </c>
      <c r="F742" s="278"/>
      <c r="G742" s="81"/>
    </row>
    <row r="743" spans="1:7" s="390" customFormat="1" ht="157.5" x14ac:dyDescent="0.2">
      <c r="A743" s="311" t="str">
        <f>IF((SUM('Раздел 2'!N220:N220)=SUM('Раздел 2'!N41:N41)+SUM('Раздел 2'!N76:N76)+SUM('Раздел 2'!N86:N87)+SUM('Раздел 2'!N106:N110)+SUM('Раздел 2'!N114:N114)+SUM('Раздел 2'!N118:N118)+SUM('Раздел 2'!N138:N138)+SUM('Раздел 2'!N157:N161)+SUM('Раздел 2'!N165:N166)+SUM('Раздел 2'!N177:N177)+SUM('Раздел 2'!N180:N180)+SUM('Раздел 2'!N187:N198)+SUM('Раздел 2'!N205:N206)+SUM('Раздел 2'!N211:N219)),"","Неверно!")</f>
        <v/>
      </c>
      <c r="B743" s="320" t="s">
        <v>1566</v>
      </c>
      <c r="C743" s="278" t="s">
        <v>2664</v>
      </c>
      <c r="D743" s="278" t="s">
        <v>1374</v>
      </c>
      <c r="E743" s="278" t="str">
        <f>CONCATENATE(SUM('Раздел 2'!N220:N220),"=",SUM('Раздел 2'!N41:N41),"+",SUM('Раздел 2'!N76:N76),"+",SUM('Раздел 2'!N86:N87),"+",SUM('Раздел 2'!N106:N110),"+",SUM('Раздел 2'!N114:N114),"+",SUM('Раздел 2'!N118:N118),"+",SUM('Раздел 2'!N138:N138),"+",SUM('Раздел 2'!N157:N161),"+",SUM('Раздел 2'!N165:N166),"+",SUM('Раздел 2'!N177:N177),"+",SUM('Раздел 2'!N180:N180),"+",SUM('Раздел 2'!N187:N198),"+",SUM('Раздел 2'!N205:N206),"+",SUM('Раздел 2'!N211:N219))</f>
        <v>50=2+6+0+1+0+0+0+5+0+0+1+2+0+33</v>
      </c>
      <c r="F743" s="278"/>
      <c r="G743" s="81"/>
    </row>
    <row r="744" spans="1:7" s="390" customFormat="1" ht="31.5" x14ac:dyDescent="0.2">
      <c r="A744" s="311" t="str">
        <f>IF((SUM('Раздел 2'!F11:F11)=SUM('Раздел 2'!F220:F220)+SUM('Раздел 2'!F238:F238)),"","Неверно!")</f>
        <v/>
      </c>
      <c r="B744" s="320" t="s">
        <v>1567</v>
      </c>
      <c r="C744" s="278" t="s">
        <v>2665</v>
      </c>
      <c r="D744" s="278" t="s">
        <v>1373</v>
      </c>
      <c r="E744" s="278" t="str">
        <f>CONCATENATE(SUM('Раздел 2'!F11:F11),"=",SUM('Раздел 2'!F220:F220),"+",SUM('Раздел 2'!F238:F238))</f>
        <v>34=32+2</v>
      </c>
      <c r="F744" s="278"/>
      <c r="G744" s="81"/>
    </row>
    <row r="745" spans="1:7" s="390" customFormat="1" ht="31.5" x14ac:dyDescent="0.2">
      <c r="A745" s="311" t="str">
        <f>IF((SUM('Раздел 2'!O11:O11)=SUM('Раздел 2'!O220:O220)+SUM('Раздел 2'!O238:O238)),"","Неверно!")</f>
        <v/>
      </c>
      <c r="B745" s="320" t="s">
        <v>1567</v>
      </c>
      <c r="C745" s="278" t="s">
        <v>2666</v>
      </c>
      <c r="D745" s="278" t="s">
        <v>1373</v>
      </c>
      <c r="E745" s="278" t="str">
        <f>CONCATENATE(SUM('Раздел 2'!O11:O11),"=",SUM('Раздел 2'!O220:O220),"+",SUM('Раздел 2'!O238:O238))</f>
        <v>0=0+0</v>
      </c>
      <c r="F745" s="278"/>
      <c r="G745" s="81"/>
    </row>
    <row r="746" spans="1:7" s="390" customFormat="1" ht="31.5" x14ac:dyDescent="0.2">
      <c r="A746" s="311" t="str">
        <f>IF((SUM('Раздел 2'!P11:P11)=SUM('Раздел 2'!P220:P220)+SUM('Раздел 2'!P238:P238)),"","Неверно!")</f>
        <v/>
      </c>
      <c r="B746" s="320" t="s">
        <v>1567</v>
      </c>
      <c r="C746" s="278" t="s">
        <v>2667</v>
      </c>
      <c r="D746" s="278" t="s">
        <v>1373</v>
      </c>
      <c r="E746" s="278" t="str">
        <f>CONCATENATE(SUM('Раздел 2'!P11:P11),"=",SUM('Раздел 2'!P220:P220),"+",SUM('Раздел 2'!P238:P238))</f>
        <v>4=4+0</v>
      </c>
      <c r="F746" s="278"/>
      <c r="G746" s="81"/>
    </row>
    <row r="747" spans="1:7" s="390" customFormat="1" ht="31.5" x14ac:dyDescent="0.2">
      <c r="A747" s="311" t="str">
        <f>IF((SUM('Раздел 2'!Q11:Q11)=SUM('Раздел 2'!Q220:Q220)+SUM('Раздел 2'!Q238:Q238)),"","Неверно!")</f>
        <v/>
      </c>
      <c r="B747" s="320" t="s">
        <v>1567</v>
      </c>
      <c r="C747" s="278" t="s">
        <v>2668</v>
      </c>
      <c r="D747" s="278" t="s">
        <v>1373</v>
      </c>
      <c r="E747" s="278" t="str">
        <f>CONCATENATE(SUM('Раздел 2'!Q11:Q11),"=",SUM('Раздел 2'!Q220:Q220),"+",SUM('Раздел 2'!Q238:Q238))</f>
        <v>34=33+1</v>
      </c>
      <c r="F747" s="278"/>
      <c r="G747" s="81"/>
    </row>
    <row r="748" spans="1:7" s="390" customFormat="1" ht="31.5" x14ac:dyDescent="0.2">
      <c r="A748" s="311" t="str">
        <f>IF((SUM('Раздел 2'!R11:R11)=SUM('Раздел 2'!R220:R220)+SUM('Раздел 2'!R238:R238)),"","Неверно!")</f>
        <v/>
      </c>
      <c r="B748" s="320" t="s">
        <v>1567</v>
      </c>
      <c r="C748" s="278" t="s">
        <v>2669</v>
      </c>
      <c r="D748" s="278" t="s">
        <v>1373</v>
      </c>
      <c r="E748" s="278" t="str">
        <f>CONCATENATE(SUM('Раздел 2'!R11:R11),"=",SUM('Раздел 2'!R220:R220),"+",SUM('Раздел 2'!R238:R238))</f>
        <v>27=26+1</v>
      </c>
      <c r="F748" s="278"/>
      <c r="G748" s="81"/>
    </row>
    <row r="749" spans="1:7" s="390" customFormat="1" ht="31.5" x14ac:dyDescent="0.2">
      <c r="A749" s="311" t="str">
        <f>IF((SUM('Раздел 2'!S11:S11)=SUM('Раздел 2'!S220:S220)+SUM('Раздел 2'!S238:S238)),"","Неверно!")</f>
        <v/>
      </c>
      <c r="B749" s="320" t="s">
        <v>1567</v>
      </c>
      <c r="C749" s="278" t="s">
        <v>2670</v>
      </c>
      <c r="D749" s="278" t="s">
        <v>1373</v>
      </c>
      <c r="E749" s="278" t="str">
        <f>CONCATENATE(SUM('Раздел 2'!S11:S11),"=",SUM('Раздел 2'!S220:S220),"+",SUM('Раздел 2'!S238:S238))</f>
        <v>0=0+0</v>
      </c>
      <c r="F749" s="278"/>
      <c r="G749" s="81"/>
    </row>
    <row r="750" spans="1:7" s="390" customFormat="1" ht="31.5" x14ac:dyDescent="0.2">
      <c r="A750" s="311" t="str">
        <f>IF((SUM('Раздел 2'!T11:T11)=SUM('Раздел 2'!T220:T220)+SUM('Раздел 2'!T238:T238)),"","Неверно!")</f>
        <v/>
      </c>
      <c r="B750" s="320" t="s">
        <v>1567</v>
      </c>
      <c r="C750" s="278" t="s">
        <v>2671</v>
      </c>
      <c r="D750" s="278" t="s">
        <v>1373</v>
      </c>
      <c r="E750" s="278" t="str">
        <f>CONCATENATE(SUM('Раздел 2'!T11:T11),"=",SUM('Раздел 2'!T220:T220),"+",SUM('Раздел 2'!T238:T238))</f>
        <v>26=11+15</v>
      </c>
      <c r="F750" s="278"/>
      <c r="G750" s="81"/>
    </row>
    <row r="751" spans="1:7" s="390" customFormat="1" ht="31.5" x14ac:dyDescent="0.2">
      <c r="A751" s="311" t="str">
        <f>IF((SUM('Раздел 2'!U11:U11)=SUM('Раздел 2'!U220:U220)+SUM('Раздел 2'!U238:U238)),"","Неверно!")</f>
        <v/>
      </c>
      <c r="B751" s="320" t="s">
        <v>1567</v>
      </c>
      <c r="C751" s="278" t="s">
        <v>2672</v>
      </c>
      <c r="D751" s="278" t="s">
        <v>1373</v>
      </c>
      <c r="E751" s="278" t="str">
        <f>CONCATENATE(SUM('Раздел 2'!U11:U11),"=",SUM('Раздел 2'!U220:U220),"+",SUM('Раздел 2'!U238:U238))</f>
        <v>22=21+1</v>
      </c>
      <c r="F751" s="278"/>
      <c r="G751" s="81"/>
    </row>
    <row r="752" spans="1:7" s="390" customFormat="1" ht="31.5" x14ac:dyDescent="0.2">
      <c r="A752" s="311" t="str">
        <f>IF((SUM('Раздел 2'!V11:V11)=SUM('Раздел 2'!V220:V220)+SUM('Раздел 2'!V238:V238)),"","Неверно!")</f>
        <v/>
      </c>
      <c r="B752" s="320" t="s">
        <v>1567</v>
      </c>
      <c r="C752" s="278" t="s">
        <v>2673</v>
      </c>
      <c r="D752" s="278" t="s">
        <v>1373</v>
      </c>
      <c r="E752" s="278" t="str">
        <f>CONCATENATE(SUM('Раздел 2'!V11:V11),"=",SUM('Раздел 2'!V220:V220),"+",SUM('Раздел 2'!V238:V238))</f>
        <v>375=313+62</v>
      </c>
      <c r="F752" s="278"/>
      <c r="G752" s="81"/>
    </row>
    <row r="753" spans="1:7" s="390" customFormat="1" ht="31.5" x14ac:dyDescent="0.2">
      <c r="A753" s="311" t="str">
        <f>IF((SUM('Раздел 2'!W11:W11)=SUM('Раздел 2'!W220:W220)+SUM('Раздел 2'!W238:W238)),"","Неверно!")</f>
        <v/>
      </c>
      <c r="B753" s="320" t="s">
        <v>1567</v>
      </c>
      <c r="C753" s="278" t="s">
        <v>2674</v>
      </c>
      <c r="D753" s="278" t="s">
        <v>1373</v>
      </c>
      <c r="E753" s="278" t="str">
        <f>CONCATENATE(SUM('Раздел 2'!W11:W11),"=",SUM('Раздел 2'!W220:W220),"+",SUM('Раздел 2'!W238:W238))</f>
        <v>0=0+0</v>
      </c>
      <c r="F753" s="278"/>
      <c r="G753" s="81"/>
    </row>
    <row r="754" spans="1:7" s="390" customFormat="1" ht="31.5" x14ac:dyDescent="0.2">
      <c r="A754" s="311" t="str">
        <f>IF((SUM('Раздел 2'!X11:X11)=SUM('Раздел 2'!X220:X220)+SUM('Раздел 2'!X238:X238)),"","Неверно!")</f>
        <v/>
      </c>
      <c r="B754" s="320" t="s">
        <v>1567</v>
      </c>
      <c r="C754" s="278" t="s">
        <v>2675</v>
      </c>
      <c r="D754" s="278" t="s">
        <v>1373</v>
      </c>
      <c r="E754" s="278" t="str">
        <f>CONCATENATE(SUM('Раздел 2'!X11:X11),"=",SUM('Раздел 2'!X220:X220),"+",SUM('Раздел 2'!X238:X238))</f>
        <v>30=26+4</v>
      </c>
      <c r="F754" s="278"/>
      <c r="G754" s="81"/>
    </row>
    <row r="755" spans="1:7" s="390" customFormat="1" ht="31.5" x14ac:dyDescent="0.2">
      <c r="A755" s="311" t="str">
        <f>IF((SUM('Раздел 2'!G11:G11)=SUM('Раздел 2'!G220:G220)+SUM('Раздел 2'!G238:G238)),"","Неверно!")</f>
        <v/>
      </c>
      <c r="B755" s="320" t="s">
        <v>1567</v>
      </c>
      <c r="C755" s="278" t="s">
        <v>2676</v>
      </c>
      <c r="D755" s="278" t="s">
        <v>1373</v>
      </c>
      <c r="E755" s="278" t="str">
        <f>CONCATENATE(SUM('Раздел 2'!G11:G11),"=",SUM('Раздел 2'!G220:G220),"+",SUM('Раздел 2'!G238:G238))</f>
        <v>371=307+64</v>
      </c>
      <c r="F755" s="278"/>
      <c r="G755" s="81"/>
    </row>
    <row r="756" spans="1:7" s="390" customFormat="1" ht="31.5" x14ac:dyDescent="0.2">
      <c r="A756" s="311" t="str">
        <f>IF((SUM('Раздел 2'!Y11:Y11)=SUM('Раздел 2'!Y220:Y220)+SUM('Раздел 2'!Y238:Y238)),"","Неверно!")</f>
        <v/>
      </c>
      <c r="B756" s="320" t="s">
        <v>1567</v>
      </c>
      <c r="C756" s="278" t="s">
        <v>2677</v>
      </c>
      <c r="D756" s="278" t="s">
        <v>1373</v>
      </c>
      <c r="E756" s="278" t="str">
        <f>CONCATENATE(SUM('Раздел 2'!Y11:Y11),"=",SUM('Раздел 2'!Y220:Y220),"+",SUM('Раздел 2'!Y238:Y238))</f>
        <v>2=2+0</v>
      </c>
      <c r="F756" s="278"/>
      <c r="G756" s="81"/>
    </row>
    <row r="757" spans="1:7" s="390" customFormat="1" ht="31.5" x14ac:dyDescent="0.2">
      <c r="A757" s="311" t="str">
        <f>IF((SUM('Раздел 2'!Z11:Z11)=SUM('Раздел 2'!Z220:Z220)+SUM('Раздел 2'!Z238:Z238)),"","Неверно!")</f>
        <v/>
      </c>
      <c r="B757" s="320" t="s">
        <v>1567</v>
      </c>
      <c r="C757" s="278" t="s">
        <v>2678</v>
      </c>
      <c r="D757" s="278" t="s">
        <v>1373</v>
      </c>
      <c r="E757" s="278" t="str">
        <f>CONCATENATE(SUM('Раздел 2'!Z11:Z11),"=",SUM('Раздел 2'!Z220:Z220),"+",SUM('Раздел 2'!Z238:Z238))</f>
        <v>0=0+0</v>
      </c>
      <c r="F757" s="278"/>
      <c r="G757" s="81"/>
    </row>
    <row r="758" spans="1:7" s="390" customFormat="1" ht="31.5" x14ac:dyDescent="0.2">
      <c r="A758" s="311" t="str">
        <f>IF((SUM('Раздел 2'!AA11:AA11)=SUM('Раздел 2'!AA220:AA220)+SUM('Раздел 2'!AA238:AA238)),"","Неверно!")</f>
        <v/>
      </c>
      <c r="B758" s="320" t="s">
        <v>1567</v>
      </c>
      <c r="C758" s="278" t="s">
        <v>2679</v>
      </c>
      <c r="D758" s="278" t="s">
        <v>1373</v>
      </c>
      <c r="E758" s="278" t="str">
        <f>CONCATENATE(SUM('Раздел 2'!AA11:AA11),"=",SUM('Раздел 2'!AA220:AA220),"+",SUM('Раздел 2'!AA238:AA238))</f>
        <v>2=2+0</v>
      </c>
      <c r="F758" s="278"/>
      <c r="G758" s="81"/>
    </row>
    <row r="759" spans="1:7" s="390" customFormat="1" ht="31.5" x14ac:dyDescent="0.2">
      <c r="A759" s="311" t="str">
        <f>IF((SUM('Раздел 2'!AB11:AB11)=SUM('Раздел 2'!AB220:AB220)+SUM('Раздел 2'!AB238:AB238)),"","Неверно!")</f>
        <v/>
      </c>
      <c r="B759" s="320" t="s">
        <v>1567</v>
      </c>
      <c r="C759" s="278" t="s">
        <v>2680</v>
      </c>
      <c r="D759" s="278" t="s">
        <v>1373</v>
      </c>
      <c r="E759" s="278" t="str">
        <f>CONCATENATE(SUM('Раздел 2'!AB11:AB11),"=",SUM('Раздел 2'!AB220:AB220),"+",SUM('Раздел 2'!AB238:AB238))</f>
        <v>14=14+0</v>
      </c>
      <c r="F759" s="278"/>
      <c r="G759" s="81"/>
    </row>
    <row r="760" spans="1:7" s="390" customFormat="1" ht="31.5" x14ac:dyDescent="0.2">
      <c r="A760" s="311" t="str">
        <f>IF((SUM('Раздел 2'!AC11:AC11)=SUM('Раздел 2'!AC220:AC220)+SUM('Раздел 2'!AC238:AC238)),"","Неверно!")</f>
        <v/>
      </c>
      <c r="B760" s="320" t="s">
        <v>1567</v>
      </c>
      <c r="C760" s="278" t="s">
        <v>2681</v>
      </c>
      <c r="D760" s="278" t="s">
        <v>1373</v>
      </c>
      <c r="E760" s="278" t="str">
        <f>CONCATENATE(SUM('Раздел 2'!AC11:AC11),"=",SUM('Раздел 2'!AC220:AC220),"+",SUM('Раздел 2'!AC238:AC238))</f>
        <v>58=58+0</v>
      </c>
      <c r="F760" s="278"/>
      <c r="G760" s="81"/>
    </row>
    <row r="761" spans="1:7" s="390" customFormat="1" ht="31.5" x14ac:dyDescent="0.2">
      <c r="A761" s="311" t="str">
        <f>IF((SUM('Раздел 2'!AD11:AD11)=SUM('Раздел 2'!AD220:AD220)+SUM('Раздел 2'!AD238:AD238)),"","Неверно!")</f>
        <v/>
      </c>
      <c r="B761" s="320" t="s">
        <v>1567</v>
      </c>
      <c r="C761" s="278" t="s">
        <v>2682</v>
      </c>
      <c r="D761" s="278" t="s">
        <v>1373</v>
      </c>
      <c r="E761" s="278" t="str">
        <f>CONCATENATE(SUM('Раздел 2'!AD11:AD11),"=",SUM('Раздел 2'!AD220:AD220),"+",SUM('Раздел 2'!AD238:AD238))</f>
        <v>65=65+0</v>
      </c>
      <c r="F761" s="278"/>
      <c r="G761" s="81"/>
    </row>
    <row r="762" spans="1:7" s="390" customFormat="1" ht="31.5" x14ac:dyDescent="0.2">
      <c r="A762" s="311" t="str">
        <f>IF((SUM('Раздел 2'!AE11:AE11)=SUM('Раздел 2'!AE220:AE220)+SUM('Раздел 2'!AE238:AE238)),"","Неверно!")</f>
        <v/>
      </c>
      <c r="B762" s="320" t="s">
        <v>1567</v>
      </c>
      <c r="C762" s="278" t="s">
        <v>2683</v>
      </c>
      <c r="D762" s="278" t="s">
        <v>1373</v>
      </c>
      <c r="E762" s="278" t="str">
        <f>CONCATENATE(SUM('Раздел 2'!AE11:AE11),"=",SUM('Раздел 2'!AE220:AE220),"+",SUM('Раздел 2'!AE238:AE238))</f>
        <v>18=18+0</v>
      </c>
      <c r="F762" s="278"/>
      <c r="G762" s="81"/>
    </row>
    <row r="763" spans="1:7" s="390" customFormat="1" ht="31.5" x14ac:dyDescent="0.2">
      <c r="A763" s="311" t="str">
        <f>IF((SUM('Раздел 2'!AF11:AF11)=SUM('Раздел 2'!AF220:AF220)+SUM('Раздел 2'!AF238:AF238)),"","Неверно!")</f>
        <v/>
      </c>
      <c r="B763" s="320" t="s">
        <v>1567</v>
      </c>
      <c r="C763" s="278" t="s">
        <v>2684</v>
      </c>
      <c r="D763" s="278" t="s">
        <v>1373</v>
      </c>
      <c r="E763" s="278" t="str">
        <f>CONCATENATE(SUM('Раздел 2'!AF11:AF11),"=",SUM('Раздел 2'!AF220:AF220),"+",SUM('Раздел 2'!AF238:AF238))</f>
        <v>24=24+0</v>
      </c>
      <c r="F763" s="278"/>
      <c r="G763" s="81"/>
    </row>
    <row r="764" spans="1:7" s="390" customFormat="1" ht="31.5" x14ac:dyDescent="0.2">
      <c r="A764" s="311" t="str">
        <f>IF((SUM('Раздел 2'!AG11:AG11)=SUM('Раздел 2'!AG220:AG220)+SUM('Раздел 2'!AG238:AG238)),"","Неверно!")</f>
        <v/>
      </c>
      <c r="B764" s="320" t="s">
        <v>1567</v>
      </c>
      <c r="C764" s="278" t="s">
        <v>2685</v>
      </c>
      <c r="D764" s="278" t="s">
        <v>1373</v>
      </c>
      <c r="E764" s="278" t="str">
        <f>CONCATENATE(SUM('Раздел 2'!AG11:AG11),"=",SUM('Раздел 2'!AG220:AG220),"+",SUM('Раздел 2'!AG238:AG238))</f>
        <v>13=13+0</v>
      </c>
      <c r="F764" s="278"/>
      <c r="G764" s="81"/>
    </row>
    <row r="765" spans="1:7" s="390" customFormat="1" ht="31.5" x14ac:dyDescent="0.2">
      <c r="A765" s="311" t="str">
        <f>IF((SUM('Раздел 2'!AH11:AH11)=SUM('Раздел 2'!AH220:AH220)+SUM('Раздел 2'!AH238:AH238)),"","Неверно!")</f>
        <v/>
      </c>
      <c r="B765" s="320" t="s">
        <v>1567</v>
      </c>
      <c r="C765" s="278" t="s">
        <v>2686</v>
      </c>
      <c r="D765" s="278" t="s">
        <v>1373</v>
      </c>
      <c r="E765" s="278" t="str">
        <f>CONCATENATE(SUM('Раздел 2'!AH11:AH11),"=",SUM('Раздел 2'!AH220:AH220),"+",SUM('Раздел 2'!AH238:AH238))</f>
        <v>34724802=34724802+0</v>
      </c>
      <c r="F765" s="278"/>
      <c r="G765" s="81"/>
    </row>
    <row r="766" spans="1:7" s="390" customFormat="1" ht="31.5" x14ac:dyDescent="0.2">
      <c r="A766" s="311" t="str">
        <f>IF((SUM('Раздел 2'!H11:H11)=SUM('Раздел 2'!H220:H220)+SUM('Раздел 2'!H238:H238)),"","Неверно!")</f>
        <v/>
      </c>
      <c r="B766" s="320" t="s">
        <v>1567</v>
      </c>
      <c r="C766" s="278" t="s">
        <v>2687</v>
      </c>
      <c r="D766" s="278" t="s">
        <v>1373</v>
      </c>
      <c r="E766" s="278" t="str">
        <f>CONCATENATE(SUM('Раздел 2'!H11:H11),"=",SUM('Раздел 2'!H220:H220),"+",SUM('Раздел 2'!H238:H238))</f>
        <v>160=160+0</v>
      </c>
      <c r="F766" s="278"/>
      <c r="G766" s="81"/>
    </row>
    <row r="767" spans="1:7" s="390" customFormat="1" ht="31.5" x14ac:dyDescent="0.2">
      <c r="A767" s="311" t="str">
        <f>IF((SUM('Раздел 2'!AI11:AI11)=SUM('Раздел 2'!AI220:AI220)+SUM('Раздел 2'!AI238:AI238)),"","Неверно!")</f>
        <v/>
      </c>
      <c r="B767" s="320" t="s">
        <v>1567</v>
      </c>
      <c r="C767" s="278" t="s">
        <v>2688</v>
      </c>
      <c r="D767" s="278" t="s">
        <v>1373</v>
      </c>
      <c r="E767" s="278" t="str">
        <f>CONCATENATE(SUM('Раздел 2'!AI11:AI11),"=",SUM('Раздел 2'!AI220:AI220),"+",SUM('Раздел 2'!AI238:AI238))</f>
        <v>679785=679785+0</v>
      </c>
      <c r="F767" s="278"/>
      <c r="G767" s="81"/>
    </row>
    <row r="768" spans="1:7" s="390" customFormat="1" ht="31.5" x14ac:dyDescent="0.2">
      <c r="A768" s="311" t="str">
        <f>IF((SUM('Раздел 2'!AJ11:AJ11)=SUM('Раздел 2'!AJ220:AJ220)+SUM('Раздел 2'!AJ238:AJ238)),"","Неверно!")</f>
        <v/>
      </c>
      <c r="B768" s="320" t="s">
        <v>1567</v>
      </c>
      <c r="C768" s="278" t="s">
        <v>2689</v>
      </c>
      <c r="D768" s="278" t="s">
        <v>1373</v>
      </c>
      <c r="E768" s="278" t="str">
        <f>CONCATENATE(SUM('Раздел 2'!AJ11:AJ11),"=",SUM('Раздел 2'!AJ220:AJ220),"+",SUM('Раздел 2'!AJ238:AJ238))</f>
        <v>87183=87183+0</v>
      </c>
      <c r="F768" s="278"/>
      <c r="G768" s="81"/>
    </row>
    <row r="769" spans="1:7" s="390" customFormat="1" ht="31.5" x14ac:dyDescent="0.2">
      <c r="A769" s="311" t="str">
        <f>IF((SUM('Раздел 2'!AK11:AK11)=SUM('Раздел 2'!AK220:AK220)+SUM('Раздел 2'!AK238:AK238)),"","Неверно!")</f>
        <v/>
      </c>
      <c r="B769" s="320" t="s">
        <v>1567</v>
      </c>
      <c r="C769" s="278" t="s">
        <v>2690</v>
      </c>
      <c r="D769" s="278" t="s">
        <v>1373</v>
      </c>
      <c r="E769" s="278" t="str">
        <f>CONCATENATE(SUM('Раздел 2'!AK11:AK11),"=",SUM('Раздел 2'!AK220:AK220),"+",SUM('Раздел 2'!AK238:AK238))</f>
        <v>4=4+0</v>
      </c>
      <c r="F769" s="278"/>
      <c r="G769" s="81"/>
    </row>
    <row r="770" spans="1:7" s="390" customFormat="1" ht="31.5" x14ac:dyDescent="0.2">
      <c r="A770" s="311" t="str">
        <f>IF((SUM('Раздел 2'!AL11:AL11)=SUM('Раздел 2'!AL220:AL220)+SUM('Раздел 2'!AL238:AL238)),"","Неверно!")</f>
        <v/>
      </c>
      <c r="B770" s="320" t="s">
        <v>1567</v>
      </c>
      <c r="C770" s="278" t="s">
        <v>2691</v>
      </c>
      <c r="D770" s="278" t="s">
        <v>1373</v>
      </c>
      <c r="E770" s="278" t="str">
        <f>CONCATENATE(SUM('Раздел 2'!AL11:AL11),"=",SUM('Раздел 2'!AL220:AL220),"+",SUM('Раздел 2'!AL238:AL238))</f>
        <v>5=5+0</v>
      </c>
      <c r="F770" s="278"/>
      <c r="G770" s="81"/>
    </row>
    <row r="771" spans="1:7" s="390" customFormat="1" ht="31.5" x14ac:dyDescent="0.2">
      <c r="A771" s="311" t="str">
        <f>IF((SUM('Раздел 2'!I11:I11)=SUM('Раздел 2'!I220:I220)+SUM('Раздел 2'!I238:I238)),"","Неверно!")</f>
        <v/>
      </c>
      <c r="B771" s="320" t="s">
        <v>1567</v>
      </c>
      <c r="C771" s="278" t="s">
        <v>2692</v>
      </c>
      <c r="D771" s="278" t="s">
        <v>1373</v>
      </c>
      <c r="E771" s="278" t="str">
        <f>CONCATENATE(SUM('Раздел 2'!I11:I11),"=",SUM('Раздел 2'!I220:I220),"+",SUM('Раздел 2'!I238:I238))</f>
        <v>49=49+0</v>
      </c>
      <c r="F771" s="278"/>
      <c r="G771" s="81"/>
    </row>
    <row r="772" spans="1:7" s="390" customFormat="1" ht="31.5" x14ac:dyDescent="0.2">
      <c r="A772" s="311" t="str">
        <f>IF((SUM('Раздел 2'!J11:J11)=SUM('Раздел 2'!J220:J220)+SUM('Раздел 2'!J238:J238)),"","Неверно!")</f>
        <v/>
      </c>
      <c r="B772" s="320" t="s">
        <v>1567</v>
      </c>
      <c r="C772" s="278" t="s">
        <v>2693</v>
      </c>
      <c r="D772" s="278" t="s">
        <v>1373</v>
      </c>
      <c r="E772" s="278" t="str">
        <f>CONCATENATE(SUM('Раздел 2'!J11:J11),"=",SUM('Раздел 2'!J220:J220),"+",SUM('Раздел 2'!J238:J238))</f>
        <v>56452747=56452747+0</v>
      </c>
      <c r="F772" s="278"/>
      <c r="G772" s="81"/>
    </row>
    <row r="773" spans="1:7" s="390" customFormat="1" ht="31.5" x14ac:dyDescent="0.2">
      <c r="A773" s="311" t="str">
        <f>IF((SUM('Раздел 2'!K11:K11)=SUM('Раздел 2'!K220:K220)+SUM('Раздел 2'!K238:K238)),"","Неверно!")</f>
        <v/>
      </c>
      <c r="B773" s="320" t="s">
        <v>1567</v>
      </c>
      <c r="C773" s="278" t="s">
        <v>2694</v>
      </c>
      <c r="D773" s="278" t="s">
        <v>1373</v>
      </c>
      <c r="E773" s="278" t="str">
        <f>CONCATENATE(SUM('Раздел 2'!K11:K11),"=",SUM('Раздел 2'!K220:K220),"+",SUM('Раздел 2'!K238:K238))</f>
        <v>907054=891154+15900</v>
      </c>
      <c r="F773" s="278"/>
      <c r="G773" s="81"/>
    </row>
    <row r="774" spans="1:7" s="390" customFormat="1" ht="31.5" x14ac:dyDescent="0.2">
      <c r="A774" s="311" t="str">
        <f>IF((SUM('Раздел 2'!L11:L11)=SUM('Раздел 2'!L220:L220)+SUM('Раздел 2'!L238:L238)),"","Неверно!")</f>
        <v/>
      </c>
      <c r="B774" s="320" t="s">
        <v>1567</v>
      </c>
      <c r="C774" s="278" t="s">
        <v>2695</v>
      </c>
      <c r="D774" s="278" t="s">
        <v>1373</v>
      </c>
      <c r="E774" s="278" t="str">
        <f>CONCATENATE(SUM('Раздел 2'!L11:L11),"=",SUM('Раздел 2'!L220:L220),"+",SUM('Раздел 2'!L238:L238))</f>
        <v>300=255+45</v>
      </c>
      <c r="F774" s="278"/>
      <c r="G774" s="81"/>
    </row>
    <row r="775" spans="1:7" s="390" customFormat="1" ht="31.5" x14ac:dyDescent="0.2">
      <c r="A775" s="311" t="str">
        <f>IF((SUM('Раздел 2'!M11:M11)=SUM('Раздел 2'!M220:M220)+SUM('Раздел 2'!M238:M238)),"","Неверно!")</f>
        <v/>
      </c>
      <c r="B775" s="320" t="s">
        <v>1567</v>
      </c>
      <c r="C775" s="278" t="s">
        <v>2696</v>
      </c>
      <c r="D775" s="278" t="s">
        <v>1373</v>
      </c>
      <c r="E775" s="278" t="str">
        <f>CONCATENATE(SUM('Раздел 2'!M11:M11),"=",SUM('Раздел 2'!M220:M220),"+",SUM('Раздел 2'!M238:M238))</f>
        <v>266=222+44</v>
      </c>
      <c r="F775" s="278"/>
      <c r="G775" s="81"/>
    </row>
    <row r="776" spans="1:7" s="390" customFormat="1" ht="31.5" x14ac:dyDescent="0.2">
      <c r="A776" s="311" t="str">
        <f>IF((SUM('Раздел 2'!N11:N11)=SUM('Раздел 2'!N220:N220)+SUM('Раздел 2'!N238:N238)),"","Неверно!")</f>
        <v/>
      </c>
      <c r="B776" s="320" t="s">
        <v>1567</v>
      </c>
      <c r="C776" s="278" t="s">
        <v>2697</v>
      </c>
      <c r="D776" s="278" t="s">
        <v>1373</v>
      </c>
      <c r="E776" s="278" t="str">
        <f>CONCATENATE(SUM('Раздел 2'!N11:N11),"=",SUM('Раздел 2'!N220:N220),"+",SUM('Раздел 2'!N238:N238))</f>
        <v>50=50+0</v>
      </c>
      <c r="F776" s="278"/>
      <c r="G776" s="81"/>
    </row>
    <row r="777" spans="1:7" s="390" customFormat="1" ht="31.5" x14ac:dyDescent="0.2">
      <c r="A777" s="311" t="str">
        <f>IF((SUM('Раздел 12'!D10:D10)=0),"","Неверно!")</f>
        <v/>
      </c>
      <c r="B777" s="320" t="s">
        <v>1568</v>
      </c>
      <c r="C777" s="278" t="s">
        <v>2698</v>
      </c>
      <c r="D777" s="278" t="s">
        <v>1346</v>
      </c>
      <c r="E777" s="278" t="str">
        <f>CONCATENATE(SUM('Раздел 12'!D10:D10),"=",0)</f>
        <v>0=0</v>
      </c>
      <c r="F777" s="278"/>
      <c r="G777" s="81"/>
    </row>
    <row r="778" spans="1:7" s="390" customFormat="1" ht="31.5" x14ac:dyDescent="0.2">
      <c r="A778" s="311" t="str">
        <f>IF((SUM('Раздел 12'!D19:D19)=0),"","Неверно!")</f>
        <v/>
      </c>
      <c r="B778" s="320" t="s">
        <v>1568</v>
      </c>
      <c r="C778" s="278" t="s">
        <v>2699</v>
      </c>
      <c r="D778" s="278" t="s">
        <v>1346</v>
      </c>
      <c r="E778" s="278" t="str">
        <f>CONCATENATE(SUM('Раздел 12'!D19:D19),"=",0)</f>
        <v>0=0</v>
      </c>
      <c r="F778" s="278"/>
      <c r="G778" s="81"/>
    </row>
    <row r="779" spans="1:7" s="390" customFormat="1" ht="31.5" x14ac:dyDescent="0.2">
      <c r="A779" s="311" t="str">
        <f>IF((SUM('Раздел 12'!D20:D20)=0),"","Неверно!")</f>
        <v/>
      </c>
      <c r="B779" s="320" t="s">
        <v>1568</v>
      </c>
      <c r="C779" s="278" t="s">
        <v>2700</v>
      </c>
      <c r="D779" s="278" t="s">
        <v>1346</v>
      </c>
      <c r="E779" s="278" t="str">
        <f>CONCATENATE(SUM('Раздел 12'!D20:D20),"=",0)</f>
        <v>0=0</v>
      </c>
      <c r="F779" s="278"/>
      <c r="G779" s="81"/>
    </row>
    <row r="780" spans="1:7" s="390" customFormat="1" ht="31.5" x14ac:dyDescent="0.2">
      <c r="A780" s="311" t="str">
        <f>IF((SUM('Раздел 12'!D21:D21)=0),"","Неверно!")</f>
        <v/>
      </c>
      <c r="B780" s="320" t="s">
        <v>1568</v>
      </c>
      <c r="C780" s="278" t="s">
        <v>2701</v>
      </c>
      <c r="D780" s="278" t="s">
        <v>1346</v>
      </c>
      <c r="E780" s="278" t="str">
        <f>CONCATENATE(SUM('Раздел 12'!D21:D21),"=",0)</f>
        <v>0=0</v>
      </c>
      <c r="F780" s="278"/>
      <c r="G780" s="81"/>
    </row>
    <row r="781" spans="1:7" s="390" customFormat="1" ht="31.5" x14ac:dyDescent="0.2">
      <c r="A781" s="311" t="str">
        <f>IF((SUM('Раздел 12'!D22:D22)=0),"","Неверно!")</f>
        <v/>
      </c>
      <c r="B781" s="320" t="s">
        <v>1568</v>
      </c>
      <c r="C781" s="278" t="s">
        <v>2702</v>
      </c>
      <c r="D781" s="278" t="s">
        <v>1346</v>
      </c>
      <c r="E781" s="278" t="str">
        <f>CONCATENATE(SUM('Раздел 12'!D22:D22),"=",0)</f>
        <v>0=0</v>
      </c>
      <c r="F781" s="278"/>
      <c r="G781" s="81"/>
    </row>
    <row r="782" spans="1:7" s="390" customFormat="1" ht="31.5" x14ac:dyDescent="0.2">
      <c r="A782" s="311" t="str">
        <f>IF((SUM('Раздел 12'!D23:D23)=0),"","Неверно!")</f>
        <v/>
      </c>
      <c r="B782" s="320" t="s">
        <v>1568</v>
      </c>
      <c r="C782" s="278" t="s">
        <v>2703</v>
      </c>
      <c r="D782" s="278" t="s">
        <v>1346</v>
      </c>
      <c r="E782" s="278" t="str">
        <f>CONCATENATE(SUM('Раздел 12'!D23:D23),"=",0)</f>
        <v>0=0</v>
      </c>
      <c r="F782" s="278"/>
      <c r="G782" s="81"/>
    </row>
    <row r="783" spans="1:7" s="390" customFormat="1" ht="31.5" x14ac:dyDescent="0.2">
      <c r="A783" s="311" t="str">
        <f>IF((SUM('Раздел 12'!D24:D24)=0),"","Неверно!")</f>
        <v/>
      </c>
      <c r="B783" s="320" t="s">
        <v>1568</v>
      </c>
      <c r="C783" s="278" t="s">
        <v>2704</v>
      </c>
      <c r="D783" s="278" t="s">
        <v>1346</v>
      </c>
      <c r="E783" s="278" t="str">
        <f>CONCATENATE(SUM('Раздел 12'!D24:D24),"=",0)</f>
        <v>0=0</v>
      </c>
      <c r="F783" s="278"/>
      <c r="G783" s="81"/>
    </row>
    <row r="784" spans="1:7" s="390" customFormat="1" ht="31.5" x14ac:dyDescent="0.2">
      <c r="A784" s="311" t="str">
        <f>IF((SUM('Раздел 12'!D25:D25)=0),"","Неверно!")</f>
        <v/>
      </c>
      <c r="B784" s="320" t="s">
        <v>1568</v>
      </c>
      <c r="C784" s="278" t="s">
        <v>2705</v>
      </c>
      <c r="D784" s="278" t="s">
        <v>1346</v>
      </c>
      <c r="E784" s="278" t="str">
        <f>CONCATENATE(SUM('Раздел 12'!D25:D25),"=",0)</f>
        <v>0=0</v>
      </c>
      <c r="F784" s="278"/>
      <c r="G784" s="81"/>
    </row>
    <row r="785" spans="1:7" s="390" customFormat="1" ht="31.5" x14ac:dyDescent="0.2">
      <c r="A785" s="311" t="str">
        <f>IF((SUM('Раздел 12'!D26:D26)=0),"","Неверно!")</f>
        <v/>
      </c>
      <c r="B785" s="320" t="s">
        <v>1568</v>
      </c>
      <c r="C785" s="278" t="s">
        <v>2706</v>
      </c>
      <c r="D785" s="278" t="s">
        <v>1346</v>
      </c>
      <c r="E785" s="278" t="str">
        <f>CONCATENATE(SUM('Раздел 12'!D26:D26),"=",0)</f>
        <v>0=0</v>
      </c>
      <c r="F785" s="278"/>
      <c r="G785" s="81"/>
    </row>
    <row r="786" spans="1:7" s="390" customFormat="1" ht="31.5" x14ac:dyDescent="0.2">
      <c r="A786" s="311" t="str">
        <f>IF((SUM('Раздел 12'!D27:D27)=0),"","Неверно!")</f>
        <v/>
      </c>
      <c r="B786" s="320" t="s">
        <v>1568</v>
      </c>
      <c r="C786" s="278" t="s">
        <v>2707</v>
      </c>
      <c r="D786" s="278" t="s">
        <v>1346</v>
      </c>
      <c r="E786" s="278" t="str">
        <f>CONCATENATE(SUM('Раздел 12'!D27:D27),"=",0)</f>
        <v>0=0</v>
      </c>
      <c r="F786" s="278"/>
      <c r="G786" s="81"/>
    </row>
    <row r="787" spans="1:7" s="390" customFormat="1" ht="31.5" x14ac:dyDescent="0.2">
      <c r="A787" s="311" t="str">
        <f>IF((SUM('Раздел 12'!D28:D28)=0),"","Неверно!")</f>
        <v/>
      </c>
      <c r="B787" s="320" t="s">
        <v>1568</v>
      </c>
      <c r="C787" s="278" t="s">
        <v>2708</v>
      </c>
      <c r="D787" s="278" t="s">
        <v>1346</v>
      </c>
      <c r="E787" s="278" t="str">
        <f>CONCATENATE(SUM('Раздел 12'!D28:D28),"=",0)</f>
        <v>0=0</v>
      </c>
      <c r="F787" s="278"/>
      <c r="G787" s="81"/>
    </row>
    <row r="788" spans="1:7" s="390" customFormat="1" ht="31.5" x14ac:dyDescent="0.2">
      <c r="A788" s="311" t="str">
        <f>IF((SUM('Раздел 12'!D11:D11)=0),"","Неверно!")</f>
        <v/>
      </c>
      <c r="B788" s="320" t="s">
        <v>1568</v>
      </c>
      <c r="C788" s="278" t="s">
        <v>2709</v>
      </c>
      <c r="D788" s="278" t="s">
        <v>1346</v>
      </c>
      <c r="E788" s="278" t="str">
        <f>CONCATENATE(SUM('Раздел 12'!D11:D11),"=",0)</f>
        <v>0=0</v>
      </c>
      <c r="F788" s="278"/>
      <c r="G788" s="81"/>
    </row>
    <row r="789" spans="1:7" s="390" customFormat="1" ht="31.5" x14ac:dyDescent="0.2">
      <c r="A789" s="311" t="str">
        <f>IF((SUM('Раздел 12'!D12:D12)=0),"","Неверно!")</f>
        <v/>
      </c>
      <c r="B789" s="320" t="s">
        <v>1568</v>
      </c>
      <c r="C789" s="278" t="s">
        <v>2710</v>
      </c>
      <c r="D789" s="278" t="s">
        <v>1346</v>
      </c>
      <c r="E789" s="278" t="str">
        <f>CONCATENATE(SUM('Раздел 12'!D12:D12),"=",0)</f>
        <v>0=0</v>
      </c>
      <c r="F789" s="278"/>
      <c r="G789" s="81"/>
    </row>
    <row r="790" spans="1:7" s="390" customFormat="1" ht="31.5" x14ac:dyDescent="0.2">
      <c r="A790" s="311" t="str">
        <f>IF((SUM('Раздел 12'!D13:D13)=0),"","Неверно!")</f>
        <v/>
      </c>
      <c r="B790" s="320" t="s">
        <v>1568</v>
      </c>
      <c r="C790" s="278" t="s">
        <v>2711</v>
      </c>
      <c r="D790" s="278" t="s">
        <v>1346</v>
      </c>
      <c r="E790" s="278" t="str">
        <f>CONCATENATE(SUM('Раздел 12'!D13:D13),"=",0)</f>
        <v>0=0</v>
      </c>
      <c r="F790" s="278"/>
      <c r="G790" s="81"/>
    </row>
    <row r="791" spans="1:7" s="390" customFormat="1" ht="31.5" x14ac:dyDescent="0.2">
      <c r="A791" s="311" t="str">
        <f>IF((SUM('Раздел 12'!D14:D14)=0),"","Неверно!")</f>
        <v/>
      </c>
      <c r="B791" s="320" t="s">
        <v>1568</v>
      </c>
      <c r="C791" s="278" t="s">
        <v>2712</v>
      </c>
      <c r="D791" s="278" t="s">
        <v>1346</v>
      </c>
      <c r="E791" s="278" t="str">
        <f>CONCATENATE(SUM('Раздел 12'!D14:D14),"=",0)</f>
        <v>0=0</v>
      </c>
      <c r="F791" s="278"/>
      <c r="G791" s="81"/>
    </row>
    <row r="792" spans="1:7" s="390" customFormat="1" ht="31.5" x14ac:dyDescent="0.2">
      <c r="A792" s="311" t="str">
        <f>IF((SUM('Раздел 12'!D15:D15)=0),"","Неверно!")</f>
        <v/>
      </c>
      <c r="B792" s="320" t="s">
        <v>1568</v>
      </c>
      <c r="C792" s="278" t="s">
        <v>2713</v>
      </c>
      <c r="D792" s="278" t="s">
        <v>1346</v>
      </c>
      <c r="E792" s="278" t="str">
        <f>CONCATENATE(SUM('Раздел 12'!D15:D15),"=",0)</f>
        <v>0=0</v>
      </c>
      <c r="F792" s="278"/>
      <c r="G792" s="81"/>
    </row>
    <row r="793" spans="1:7" s="390" customFormat="1" ht="31.5" x14ac:dyDescent="0.2">
      <c r="A793" s="311" t="str">
        <f>IF((SUM('Раздел 12'!D16:D16)=0),"","Неверно!")</f>
        <v/>
      </c>
      <c r="B793" s="320" t="s">
        <v>1568</v>
      </c>
      <c r="C793" s="278" t="s">
        <v>2714</v>
      </c>
      <c r="D793" s="278" t="s">
        <v>1346</v>
      </c>
      <c r="E793" s="278" t="str">
        <f>CONCATENATE(SUM('Раздел 12'!D16:D16),"=",0)</f>
        <v>0=0</v>
      </c>
      <c r="F793" s="278"/>
      <c r="G793" s="81"/>
    </row>
    <row r="794" spans="1:7" s="390" customFormat="1" ht="31.5" x14ac:dyDescent="0.2">
      <c r="A794" s="311" t="str">
        <f>IF((SUM('Раздел 12'!D17:D17)=0),"","Неверно!")</f>
        <v/>
      </c>
      <c r="B794" s="320" t="s">
        <v>1568</v>
      </c>
      <c r="C794" s="278" t="s">
        <v>2715</v>
      </c>
      <c r="D794" s="278" t="s">
        <v>1346</v>
      </c>
      <c r="E794" s="278" t="str">
        <f>CONCATENATE(SUM('Раздел 12'!D17:D17),"=",0)</f>
        <v>0=0</v>
      </c>
      <c r="F794" s="278"/>
      <c r="G794" s="81"/>
    </row>
    <row r="795" spans="1:7" s="390" customFormat="1" ht="31.5" x14ac:dyDescent="0.2">
      <c r="A795" s="311" t="str">
        <f>IF((SUM('Раздел 12'!D18:D18)=0),"","Неверно!")</f>
        <v/>
      </c>
      <c r="B795" s="320" t="s">
        <v>1568</v>
      </c>
      <c r="C795" s="278" t="s">
        <v>2716</v>
      </c>
      <c r="D795" s="278" t="s">
        <v>1346</v>
      </c>
      <c r="E795" s="278" t="str">
        <f>CONCATENATE(SUM('Раздел 12'!D18:D18),"=",0)</f>
        <v>0=0</v>
      </c>
      <c r="F795" s="278"/>
      <c r="G795" s="81"/>
    </row>
    <row r="796" spans="1:7" s="390" customFormat="1" ht="31.5" x14ac:dyDescent="0.2">
      <c r="A796" s="311" t="str">
        <f>IF((SUM('Раздел 12'!E10:E10)=0),"","Неверно!")</f>
        <v/>
      </c>
      <c r="B796" s="320" t="s">
        <v>1568</v>
      </c>
      <c r="C796" s="278" t="s">
        <v>2717</v>
      </c>
      <c r="D796" s="278" t="s">
        <v>1346</v>
      </c>
      <c r="E796" s="278" t="str">
        <f>CONCATENATE(SUM('Раздел 12'!E10:E10),"=",0)</f>
        <v>0=0</v>
      </c>
      <c r="F796" s="278"/>
      <c r="G796" s="81"/>
    </row>
    <row r="797" spans="1:7" s="390" customFormat="1" ht="31.5" x14ac:dyDescent="0.2">
      <c r="A797" s="311" t="str">
        <f>IF((SUM('Раздел 12'!E19:E19)=0),"","Неверно!")</f>
        <v/>
      </c>
      <c r="B797" s="320" t="s">
        <v>1568</v>
      </c>
      <c r="C797" s="278" t="s">
        <v>2718</v>
      </c>
      <c r="D797" s="278" t="s">
        <v>1346</v>
      </c>
      <c r="E797" s="278" t="str">
        <f>CONCATENATE(SUM('Раздел 12'!E19:E19),"=",0)</f>
        <v>0=0</v>
      </c>
      <c r="F797" s="278"/>
      <c r="G797" s="81"/>
    </row>
    <row r="798" spans="1:7" s="390" customFormat="1" ht="31.5" x14ac:dyDescent="0.2">
      <c r="A798" s="311" t="str">
        <f>IF((SUM('Раздел 12'!E20:E20)=0),"","Неверно!")</f>
        <v/>
      </c>
      <c r="B798" s="320" t="s">
        <v>1568</v>
      </c>
      <c r="C798" s="278" t="s">
        <v>2719</v>
      </c>
      <c r="D798" s="278" t="s">
        <v>1346</v>
      </c>
      <c r="E798" s="278" t="str">
        <f>CONCATENATE(SUM('Раздел 12'!E20:E20),"=",0)</f>
        <v>0=0</v>
      </c>
      <c r="F798" s="278"/>
      <c r="G798" s="81"/>
    </row>
    <row r="799" spans="1:7" s="390" customFormat="1" ht="31.5" x14ac:dyDescent="0.2">
      <c r="A799" s="311" t="str">
        <f>IF((SUM('Раздел 12'!E21:E21)=0),"","Неверно!")</f>
        <v/>
      </c>
      <c r="B799" s="320" t="s">
        <v>1568</v>
      </c>
      <c r="C799" s="278" t="s">
        <v>2720</v>
      </c>
      <c r="D799" s="278" t="s">
        <v>1346</v>
      </c>
      <c r="E799" s="278" t="str">
        <f>CONCATENATE(SUM('Раздел 12'!E21:E21),"=",0)</f>
        <v>0=0</v>
      </c>
      <c r="F799" s="278"/>
      <c r="G799" s="81"/>
    </row>
    <row r="800" spans="1:7" s="390" customFormat="1" ht="31.5" x14ac:dyDescent="0.2">
      <c r="A800" s="311" t="str">
        <f>IF((SUM('Раздел 12'!E22:E22)=0),"","Неверно!")</f>
        <v/>
      </c>
      <c r="B800" s="320" t="s">
        <v>1568</v>
      </c>
      <c r="C800" s="278" t="s">
        <v>2721</v>
      </c>
      <c r="D800" s="278" t="s">
        <v>1346</v>
      </c>
      <c r="E800" s="278" t="str">
        <f>CONCATENATE(SUM('Раздел 12'!E22:E22),"=",0)</f>
        <v>0=0</v>
      </c>
      <c r="F800" s="278"/>
      <c r="G800" s="81"/>
    </row>
    <row r="801" spans="1:7" s="390" customFormat="1" ht="31.5" x14ac:dyDescent="0.2">
      <c r="A801" s="311" t="str">
        <f>IF((SUM('Раздел 12'!E23:E23)=0),"","Неверно!")</f>
        <v/>
      </c>
      <c r="B801" s="320" t="s">
        <v>1568</v>
      </c>
      <c r="C801" s="278" t="s">
        <v>2722</v>
      </c>
      <c r="D801" s="278" t="s">
        <v>1346</v>
      </c>
      <c r="E801" s="278" t="str">
        <f>CONCATENATE(SUM('Раздел 12'!E23:E23),"=",0)</f>
        <v>0=0</v>
      </c>
      <c r="F801" s="278"/>
      <c r="G801" s="81"/>
    </row>
    <row r="802" spans="1:7" s="390" customFormat="1" ht="31.5" x14ac:dyDescent="0.2">
      <c r="A802" s="311" t="str">
        <f>IF((SUM('Раздел 12'!E24:E24)=0),"","Неверно!")</f>
        <v/>
      </c>
      <c r="B802" s="320" t="s">
        <v>1568</v>
      </c>
      <c r="C802" s="278" t="s">
        <v>2723</v>
      </c>
      <c r="D802" s="278" t="s">
        <v>1346</v>
      </c>
      <c r="E802" s="278" t="str">
        <f>CONCATENATE(SUM('Раздел 12'!E24:E24),"=",0)</f>
        <v>0=0</v>
      </c>
      <c r="F802" s="278"/>
      <c r="G802" s="81"/>
    </row>
    <row r="803" spans="1:7" s="390" customFormat="1" ht="31.5" x14ac:dyDescent="0.2">
      <c r="A803" s="311" t="str">
        <f>IF((SUM('Раздел 12'!E25:E25)=0),"","Неверно!")</f>
        <v/>
      </c>
      <c r="B803" s="320" t="s">
        <v>1568</v>
      </c>
      <c r="C803" s="278" t="s">
        <v>2724</v>
      </c>
      <c r="D803" s="278" t="s">
        <v>1346</v>
      </c>
      <c r="E803" s="278" t="str">
        <f>CONCATENATE(SUM('Раздел 12'!E25:E25),"=",0)</f>
        <v>0=0</v>
      </c>
      <c r="F803" s="278"/>
      <c r="G803" s="81"/>
    </row>
    <row r="804" spans="1:7" s="390" customFormat="1" ht="31.5" x14ac:dyDescent="0.2">
      <c r="A804" s="311" t="str">
        <f>IF((SUM('Раздел 12'!E26:E26)=0),"","Неверно!")</f>
        <v/>
      </c>
      <c r="B804" s="320" t="s">
        <v>1568</v>
      </c>
      <c r="C804" s="278" t="s">
        <v>2725</v>
      </c>
      <c r="D804" s="278" t="s">
        <v>1346</v>
      </c>
      <c r="E804" s="278" t="str">
        <f>CONCATENATE(SUM('Раздел 12'!E26:E26),"=",0)</f>
        <v>0=0</v>
      </c>
      <c r="F804" s="278"/>
      <c r="G804" s="81"/>
    </row>
    <row r="805" spans="1:7" s="390" customFormat="1" ht="31.5" x14ac:dyDescent="0.2">
      <c r="A805" s="311" t="str">
        <f>IF((SUM('Раздел 12'!E27:E27)=0),"","Неверно!")</f>
        <v/>
      </c>
      <c r="B805" s="320" t="s">
        <v>1568</v>
      </c>
      <c r="C805" s="278" t="s">
        <v>2726</v>
      </c>
      <c r="D805" s="278" t="s">
        <v>1346</v>
      </c>
      <c r="E805" s="278" t="str">
        <f>CONCATENATE(SUM('Раздел 12'!E27:E27),"=",0)</f>
        <v>0=0</v>
      </c>
      <c r="F805" s="278"/>
      <c r="G805" s="81"/>
    </row>
    <row r="806" spans="1:7" s="390" customFormat="1" ht="31.5" x14ac:dyDescent="0.2">
      <c r="A806" s="311" t="str">
        <f>IF((SUM('Раздел 12'!E28:E28)=0),"","Неверно!")</f>
        <v/>
      </c>
      <c r="B806" s="320" t="s">
        <v>1568</v>
      </c>
      <c r="C806" s="278" t="s">
        <v>2727</v>
      </c>
      <c r="D806" s="278" t="s">
        <v>1346</v>
      </c>
      <c r="E806" s="278" t="str">
        <f>CONCATENATE(SUM('Раздел 12'!E28:E28),"=",0)</f>
        <v>0=0</v>
      </c>
      <c r="F806" s="278"/>
      <c r="G806" s="81"/>
    </row>
    <row r="807" spans="1:7" s="390" customFormat="1" ht="31.5" x14ac:dyDescent="0.2">
      <c r="A807" s="311" t="str">
        <f>IF((SUM('Раздел 12'!E11:E11)=0),"","Неверно!")</f>
        <v/>
      </c>
      <c r="B807" s="320" t="s">
        <v>1568</v>
      </c>
      <c r="C807" s="278" t="s">
        <v>2728</v>
      </c>
      <c r="D807" s="278" t="s">
        <v>1346</v>
      </c>
      <c r="E807" s="278" t="str">
        <f>CONCATENATE(SUM('Раздел 12'!E11:E11),"=",0)</f>
        <v>0=0</v>
      </c>
      <c r="F807" s="278"/>
      <c r="G807" s="81"/>
    </row>
    <row r="808" spans="1:7" s="390" customFormat="1" ht="31.5" x14ac:dyDescent="0.2">
      <c r="A808" s="311" t="str">
        <f>IF((SUM('Раздел 12'!E12:E12)=0),"","Неверно!")</f>
        <v/>
      </c>
      <c r="B808" s="320" t="s">
        <v>1568</v>
      </c>
      <c r="C808" s="278" t="s">
        <v>2729</v>
      </c>
      <c r="D808" s="278" t="s">
        <v>1346</v>
      </c>
      <c r="E808" s="278" t="str">
        <f>CONCATENATE(SUM('Раздел 12'!E12:E12),"=",0)</f>
        <v>0=0</v>
      </c>
      <c r="F808" s="278"/>
      <c r="G808" s="81"/>
    </row>
    <row r="809" spans="1:7" s="390" customFormat="1" ht="31.5" x14ac:dyDescent="0.2">
      <c r="A809" s="311" t="str">
        <f>IF((SUM('Раздел 12'!E13:E13)=0),"","Неверно!")</f>
        <v/>
      </c>
      <c r="B809" s="320" t="s">
        <v>1568</v>
      </c>
      <c r="C809" s="278" t="s">
        <v>2730</v>
      </c>
      <c r="D809" s="278" t="s">
        <v>1346</v>
      </c>
      <c r="E809" s="278" t="str">
        <f>CONCATENATE(SUM('Раздел 12'!E13:E13),"=",0)</f>
        <v>0=0</v>
      </c>
      <c r="F809" s="278"/>
      <c r="G809" s="81"/>
    </row>
    <row r="810" spans="1:7" s="390" customFormat="1" ht="31.5" x14ac:dyDescent="0.2">
      <c r="A810" s="311" t="str">
        <f>IF((SUM('Раздел 12'!E14:E14)=0),"","Неверно!")</f>
        <v/>
      </c>
      <c r="B810" s="320" t="s">
        <v>1568</v>
      </c>
      <c r="C810" s="278" t="s">
        <v>2731</v>
      </c>
      <c r="D810" s="278" t="s">
        <v>1346</v>
      </c>
      <c r="E810" s="278" t="str">
        <f>CONCATENATE(SUM('Раздел 12'!E14:E14),"=",0)</f>
        <v>0=0</v>
      </c>
      <c r="F810" s="278"/>
      <c r="G810" s="81"/>
    </row>
    <row r="811" spans="1:7" s="390" customFormat="1" ht="31.5" x14ac:dyDescent="0.2">
      <c r="A811" s="311" t="str">
        <f>IF((SUM('Раздел 12'!E15:E15)=0),"","Неверно!")</f>
        <v/>
      </c>
      <c r="B811" s="320" t="s">
        <v>1568</v>
      </c>
      <c r="C811" s="278" t="s">
        <v>2732</v>
      </c>
      <c r="D811" s="278" t="s">
        <v>1346</v>
      </c>
      <c r="E811" s="278" t="str">
        <f>CONCATENATE(SUM('Раздел 12'!E15:E15),"=",0)</f>
        <v>0=0</v>
      </c>
      <c r="F811" s="278"/>
      <c r="G811" s="81"/>
    </row>
    <row r="812" spans="1:7" s="390" customFormat="1" ht="31.5" x14ac:dyDescent="0.2">
      <c r="A812" s="311" t="str">
        <f>IF((SUM('Раздел 12'!E16:E16)=0),"","Неверно!")</f>
        <v/>
      </c>
      <c r="B812" s="320" t="s">
        <v>1568</v>
      </c>
      <c r="C812" s="278" t="s">
        <v>2733</v>
      </c>
      <c r="D812" s="278" t="s">
        <v>1346</v>
      </c>
      <c r="E812" s="278" t="str">
        <f>CONCATENATE(SUM('Раздел 12'!E16:E16),"=",0)</f>
        <v>0=0</v>
      </c>
      <c r="F812" s="278"/>
      <c r="G812" s="81"/>
    </row>
    <row r="813" spans="1:7" s="390" customFormat="1" ht="31.5" x14ac:dyDescent="0.2">
      <c r="A813" s="311" t="str">
        <f>IF((SUM('Раздел 12'!E17:E17)=0),"","Неверно!")</f>
        <v/>
      </c>
      <c r="B813" s="320" t="s">
        <v>1568</v>
      </c>
      <c r="C813" s="278" t="s">
        <v>2734</v>
      </c>
      <c r="D813" s="278" t="s">
        <v>1346</v>
      </c>
      <c r="E813" s="278" t="str">
        <f>CONCATENATE(SUM('Раздел 12'!E17:E17),"=",0)</f>
        <v>0=0</v>
      </c>
      <c r="F813" s="278"/>
      <c r="G813" s="81"/>
    </row>
    <row r="814" spans="1:7" s="390" customFormat="1" ht="31.5" x14ac:dyDescent="0.2">
      <c r="A814" s="311" t="str">
        <f>IF((SUM('Раздел 12'!E18:E18)=0),"","Неверно!")</f>
        <v/>
      </c>
      <c r="B814" s="320" t="s">
        <v>1568</v>
      </c>
      <c r="C814" s="278" t="s">
        <v>2735</v>
      </c>
      <c r="D814" s="278" t="s">
        <v>1346</v>
      </c>
      <c r="E814" s="278" t="str">
        <f>CONCATENATE(SUM('Раздел 12'!E18:E18),"=",0)</f>
        <v>0=0</v>
      </c>
      <c r="F814" s="278"/>
      <c r="G814" s="81"/>
    </row>
    <row r="815" spans="1:7" s="390" customFormat="1" ht="31.5" x14ac:dyDescent="0.2">
      <c r="A815" s="311" t="str">
        <f>IF((SUM('Раздел 9'!J16:J16)+SUM('Раздел 9'!J18:J19)=0),"","Неверно!")</f>
        <v/>
      </c>
      <c r="B815" s="320" t="s">
        <v>1569</v>
      </c>
      <c r="C815" s="278" t="s">
        <v>2736</v>
      </c>
      <c r="D815" s="278" t="s">
        <v>1545</v>
      </c>
      <c r="E815" s="278" t="str">
        <f>CONCATENATE(SUM('Раздел 9'!J16:J16),"+",SUM('Раздел 9'!J18:J19),"=",0)</f>
        <v>0+0=0</v>
      </c>
      <c r="F815" s="278"/>
      <c r="G815" s="81"/>
    </row>
    <row r="816" spans="1:7" s="390" customFormat="1" ht="31.5" x14ac:dyDescent="0.2">
      <c r="A816" s="311" t="str">
        <f>IF((SUM('Раздел 9'!L16:L16)+SUM('Раздел 9'!L18:L19)=0),"","Неверно!")</f>
        <v/>
      </c>
      <c r="B816" s="320" t="s">
        <v>1570</v>
      </c>
      <c r="C816" s="278" t="s">
        <v>2737</v>
      </c>
      <c r="D816" s="278" t="s">
        <v>1546</v>
      </c>
      <c r="E816" s="278" t="str">
        <f>CONCATENATE(SUM('Раздел 9'!L16:L16),"+",SUM('Раздел 9'!L18:L19),"=",0)</f>
        <v>0+0=0</v>
      </c>
      <c r="F816" s="278"/>
      <c r="G816" s="81"/>
    </row>
    <row r="817" spans="1:7" s="390" customFormat="1" ht="31.5" x14ac:dyDescent="0.2">
      <c r="A817" s="311" t="str">
        <f>IF((SUM('Раздел 9'!I10:I12)+SUM('Раздел 9'!I14:I14)=0),"","Неверно!")</f>
        <v/>
      </c>
      <c r="B817" s="320" t="s">
        <v>1571</v>
      </c>
      <c r="C817" s="278" t="s">
        <v>2738</v>
      </c>
      <c r="D817" s="278" t="s">
        <v>1547</v>
      </c>
      <c r="E817" s="278" t="str">
        <f>CONCATENATE(SUM('Раздел 9'!I10:I12),"+",SUM('Раздел 9'!I14:I14),"=",0)</f>
        <v>0+0=0</v>
      </c>
      <c r="F817" s="278"/>
      <c r="G817" s="81"/>
    </row>
    <row r="818" spans="1:7" s="390" customFormat="1" ht="31.5" x14ac:dyDescent="0.2">
      <c r="A818" s="311" t="str">
        <f>IF((SUM('Раздел 9'!H16:H16)+SUM('Раздел 9'!H18:H19)=0),"","Неверно!")</f>
        <v/>
      </c>
      <c r="B818" s="320" t="s">
        <v>1572</v>
      </c>
      <c r="C818" s="278" t="s">
        <v>2739</v>
      </c>
      <c r="D818" s="278" t="s">
        <v>1548</v>
      </c>
      <c r="E818" s="278" t="str">
        <f>CONCATENATE(SUM('Раздел 9'!H16:H16),"+",SUM('Раздел 9'!H18:H19),"=",0)</f>
        <v>0+0=0</v>
      </c>
      <c r="F818" s="278"/>
      <c r="G818" s="81"/>
    </row>
    <row r="819" spans="1:7" s="390" customFormat="1" ht="31.5" x14ac:dyDescent="0.2">
      <c r="A819" s="311" t="str">
        <f>IF((SUM('Раздел 9'!K10:K12)+SUM('Раздел 9'!K14:K14)=0),"","Неверно!")</f>
        <v/>
      </c>
      <c r="B819" s="320" t="s">
        <v>1573</v>
      </c>
      <c r="C819" s="278" t="s">
        <v>2740</v>
      </c>
      <c r="D819" s="278" t="s">
        <v>1549</v>
      </c>
      <c r="E819" s="278" t="str">
        <f>CONCATENATE(SUM('Раздел 9'!K10:K12),"+",SUM('Раздел 9'!K14:K14),"=",0)</f>
        <v>0+0=0</v>
      </c>
      <c r="F819" s="278"/>
      <c r="G819" s="81"/>
    </row>
    <row r="820" spans="1:7" s="390" customFormat="1" ht="31.5" x14ac:dyDescent="0.2">
      <c r="A820" s="311" t="str">
        <f>IF((SUM('Раздел 9'!G10:G12)+SUM('Раздел 9'!G14:G14)=0),"","Неверно!")</f>
        <v/>
      </c>
      <c r="B820" s="320" t="s">
        <v>1574</v>
      </c>
      <c r="C820" s="278" t="s">
        <v>2741</v>
      </c>
      <c r="D820" s="278" t="s">
        <v>1550</v>
      </c>
      <c r="E820" s="278" t="str">
        <f>CONCATENATE(SUM('Раздел 9'!G10:G12),"+",SUM('Раздел 9'!G14:G14),"=",0)</f>
        <v>0+0=0</v>
      </c>
      <c r="F820" s="278"/>
      <c r="G820" s="81"/>
    </row>
    <row r="821" spans="1:7" s="390" customFormat="1" ht="31.5" x14ac:dyDescent="0.2">
      <c r="A821" s="311" t="str">
        <f>IF((SUM('Раздел 9'!F16:F16)+SUM('Раздел 9'!F18:F19)=0),"","Неверно!")</f>
        <v/>
      </c>
      <c r="B821" s="320" t="s">
        <v>1575</v>
      </c>
      <c r="C821" s="278" t="s">
        <v>2742</v>
      </c>
      <c r="D821" s="278" t="s">
        <v>1551</v>
      </c>
      <c r="E821" s="278" t="str">
        <f>CONCATENATE(SUM('Раздел 9'!F16:F16),"+",SUM('Раздел 9'!F18:F19),"=",0)</f>
        <v>0+0=0</v>
      </c>
      <c r="F821" s="278"/>
      <c r="G821" s="81"/>
    </row>
    <row r="822" spans="1:7" s="390" customFormat="1" ht="31.5" x14ac:dyDescent="0.2">
      <c r="A822" s="311" t="str">
        <f>IF((SUM('Раздел 9'!E10:E12)+SUM('Раздел 9'!E14:E14)=0),"","Неверно!")</f>
        <v/>
      </c>
      <c r="B822" s="320" t="s">
        <v>1576</v>
      </c>
      <c r="C822" s="278" t="s">
        <v>2743</v>
      </c>
      <c r="D822" s="278" t="s">
        <v>1552</v>
      </c>
      <c r="E822" s="278" t="str">
        <f>CONCATENATE(SUM('Раздел 9'!E10:E12),"+",SUM('Раздел 9'!E14:E14),"=",0)</f>
        <v>0+0=0</v>
      </c>
      <c r="F822" s="278"/>
      <c r="G822" s="81"/>
    </row>
    <row r="823" spans="1:7" s="390" customFormat="1" ht="31.5" x14ac:dyDescent="0.2">
      <c r="A823" s="311" t="str">
        <f>IF((SUM('Раздел 3'!O208:O208)=0),"","Неверно!")</f>
        <v/>
      </c>
      <c r="B823" s="320" t="s">
        <v>1577</v>
      </c>
      <c r="C823" s="278" t="s">
        <v>2744</v>
      </c>
      <c r="D823" s="278" t="s">
        <v>1455</v>
      </c>
      <c r="E823" s="278" t="str">
        <f>CONCATENATE(SUM('Раздел 3'!O208:O208),"=",0)</f>
        <v>0=0</v>
      </c>
      <c r="F823" s="278"/>
      <c r="G823" s="81"/>
    </row>
    <row r="824" spans="1:7" s="390" customFormat="1" ht="31.5" x14ac:dyDescent="0.2">
      <c r="A824" s="311" t="str">
        <f>IF((SUM('Раздел 3'!O209:O209)=0),"","Неверно!")</f>
        <v/>
      </c>
      <c r="B824" s="320" t="s">
        <v>1577</v>
      </c>
      <c r="C824" s="278" t="s">
        <v>2745</v>
      </c>
      <c r="D824" s="278" t="s">
        <v>1455</v>
      </c>
      <c r="E824" s="278" t="str">
        <f>CONCATENATE(SUM('Раздел 3'!O209:O209),"=",0)</f>
        <v>0=0</v>
      </c>
      <c r="F824" s="278"/>
      <c r="G824" s="81"/>
    </row>
    <row r="825" spans="1:7" s="390" customFormat="1" ht="31.5" x14ac:dyDescent="0.2">
      <c r="A825" s="311" t="str">
        <f>IF((SUM('Раздел 3'!O210:O210)=0),"","Неверно!")</f>
        <v/>
      </c>
      <c r="B825" s="320" t="s">
        <v>1577</v>
      </c>
      <c r="C825" s="278" t="s">
        <v>2746</v>
      </c>
      <c r="D825" s="278" t="s">
        <v>1455</v>
      </c>
      <c r="E825" s="278" t="str">
        <f>CONCATENATE(SUM('Раздел 3'!O210:O210),"=",0)</f>
        <v>0=0</v>
      </c>
      <c r="F825" s="278"/>
      <c r="G825" s="81"/>
    </row>
    <row r="826" spans="1:7" s="390" customFormat="1" ht="31.5" x14ac:dyDescent="0.2">
      <c r="A826" s="311" t="str">
        <f>IF((SUM('Раздел 3'!O211:O211)=0),"","Неверно!")</f>
        <v/>
      </c>
      <c r="B826" s="320" t="s">
        <v>1577</v>
      </c>
      <c r="C826" s="278" t="s">
        <v>2747</v>
      </c>
      <c r="D826" s="278" t="s">
        <v>1455</v>
      </c>
      <c r="E826" s="278" t="str">
        <f>CONCATENATE(SUM('Раздел 3'!O211:O211),"=",0)</f>
        <v>0=0</v>
      </c>
      <c r="F826" s="278"/>
      <c r="G826" s="81"/>
    </row>
    <row r="827" spans="1:7" s="390" customFormat="1" ht="31.5" x14ac:dyDescent="0.2">
      <c r="A827" s="311" t="str">
        <f>IF((SUM('Раздел 3'!O212:O212)=0),"","Неверно!")</f>
        <v/>
      </c>
      <c r="B827" s="320" t="s">
        <v>1577</v>
      </c>
      <c r="C827" s="278" t="s">
        <v>2748</v>
      </c>
      <c r="D827" s="278" t="s">
        <v>1455</v>
      </c>
      <c r="E827" s="278" t="str">
        <f>CONCATENATE(SUM('Раздел 3'!O212:O212),"=",0)</f>
        <v>0=0</v>
      </c>
      <c r="F827" s="278"/>
      <c r="G827" s="81"/>
    </row>
    <row r="828" spans="1:7" s="390" customFormat="1" ht="31.5" x14ac:dyDescent="0.2">
      <c r="A828" s="311" t="str">
        <f>IF((SUM('Раздел 3'!O213:O213)=0),"","Неверно!")</f>
        <v/>
      </c>
      <c r="B828" s="320" t="s">
        <v>1577</v>
      </c>
      <c r="C828" s="278" t="s">
        <v>2749</v>
      </c>
      <c r="D828" s="278" t="s">
        <v>1455</v>
      </c>
      <c r="E828" s="278" t="str">
        <f>CONCATENATE(SUM('Раздел 3'!O213:O213),"=",0)</f>
        <v>0=0</v>
      </c>
      <c r="F828" s="278"/>
      <c r="G828" s="81"/>
    </row>
    <row r="829" spans="1:7" s="390" customFormat="1" ht="31.5" x14ac:dyDescent="0.2">
      <c r="A829" s="311" t="str">
        <f>IF((SUM('Раздел 3'!O214:O214)=0),"","Неверно!")</f>
        <v/>
      </c>
      <c r="B829" s="320" t="s">
        <v>1577</v>
      </c>
      <c r="C829" s="278" t="s">
        <v>2750</v>
      </c>
      <c r="D829" s="278" t="s">
        <v>1455</v>
      </c>
      <c r="E829" s="278" t="str">
        <f>CONCATENATE(SUM('Раздел 3'!O214:O214),"=",0)</f>
        <v>0=0</v>
      </c>
      <c r="F829" s="278"/>
      <c r="G829" s="81"/>
    </row>
    <row r="830" spans="1:7" s="390" customFormat="1" ht="31.5" x14ac:dyDescent="0.2">
      <c r="A830" s="311" t="str">
        <f>IF((SUM('Раздел 3'!O215:O215)=0),"","Неверно!")</f>
        <v/>
      </c>
      <c r="B830" s="320" t="s">
        <v>1577</v>
      </c>
      <c r="C830" s="278" t="s">
        <v>2751</v>
      </c>
      <c r="D830" s="278" t="s">
        <v>1455</v>
      </c>
      <c r="E830" s="278" t="str">
        <f>CONCATENATE(SUM('Раздел 3'!O215:O215),"=",0)</f>
        <v>0=0</v>
      </c>
      <c r="F830" s="278"/>
      <c r="G830" s="81"/>
    </row>
    <row r="831" spans="1:7" s="390" customFormat="1" ht="31.5" x14ac:dyDescent="0.2">
      <c r="A831" s="311" t="str">
        <f>IF((SUM('Раздел 3'!O216:O216)=0),"","Неверно!")</f>
        <v/>
      </c>
      <c r="B831" s="320" t="s">
        <v>1577</v>
      </c>
      <c r="C831" s="278" t="s">
        <v>2752</v>
      </c>
      <c r="D831" s="278" t="s">
        <v>1455</v>
      </c>
      <c r="E831" s="278" t="str">
        <f>CONCATENATE(SUM('Раздел 3'!O216:O216),"=",0)</f>
        <v>0=0</v>
      </c>
      <c r="F831" s="278"/>
      <c r="G831" s="81"/>
    </row>
    <row r="832" spans="1:7" s="390" customFormat="1" ht="31.5" x14ac:dyDescent="0.2">
      <c r="A832" s="311" t="str">
        <f>IF((SUM('Раздел 3'!O217:O217)=0),"","Неверно!")</f>
        <v/>
      </c>
      <c r="B832" s="320" t="s">
        <v>1577</v>
      </c>
      <c r="C832" s="278" t="s">
        <v>2753</v>
      </c>
      <c r="D832" s="278" t="s">
        <v>1455</v>
      </c>
      <c r="E832" s="278" t="str">
        <f>CONCATENATE(SUM('Раздел 3'!O217:O217),"=",0)</f>
        <v>0=0</v>
      </c>
      <c r="F832" s="278"/>
      <c r="G832" s="81"/>
    </row>
    <row r="833" spans="1:7" s="390" customFormat="1" ht="31.5" x14ac:dyDescent="0.2">
      <c r="A833" s="311" t="str">
        <f>IF((SUM('Раздел 3'!O218:O218)=0),"","Неверно!")</f>
        <v/>
      </c>
      <c r="B833" s="320" t="s">
        <v>1577</v>
      </c>
      <c r="C833" s="278" t="s">
        <v>2754</v>
      </c>
      <c r="D833" s="278" t="s">
        <v>1455</v>
      </c>
      <c r="E833" s="278" t="str">
        <f>CONCATENATE(SUM('Раздел 3'!O218:O218),"=",0)</f>
        <v>0=0</v>
      </c>
      <c r="F833" s="278"/>
      <c r="G833" s="81"/>
    </row>
    <row r="834" spans="1:7" s="390" customFormat="1" ht="31.5" x14ac:dyDescent="0.2">
      <c r="A834" s="311" t="str">
        <f>IF((SUM('Раздел 3'!O219:O219)=0),"","Неверно!")</f>
        <v/>
      </c>
      <c r="B834" s="320" t="s">
        <v>1577</v>
      </c>
      <c r="C834" s="278" t="s">
        <v>1918</v>
      </c>
      <c r="D834" s="278" t="s">
        <v>1455</v>
      </c>
      <c r="E834" s="278" t="str">
        <f>CONCATENATE(SUM('Раздел 3'!O219:O219),"=",0)</f>
        <v>0=0</v>
      </c>
      <c r="F834" s="278"/>
      <c r="G834" s="81"/>
    </row>
    <row r="835" spans="1:7" s="390" customFormat="1" ht="31.5" x14ac:dyDescent="0.2">
      <c r="A835" s="311" t="str">
        <f>IF((SUM('Раздел 3'!O220:O220)=0),"","Неверно!")</f>
        <v/>
      </c>
      <c r="B835" s="320" t="s">
        <v>1577</v>
      </c>
      <c r="C835" s="278" t="s">
        <v>2755</v>
      </c>
      <c r="D835" s="278" t="s">
        <v>1455</v>
      </c>
      <c r="E835" s="278" t="str">
        <f>CONCATENATE(SUM('Раздел 3'!O220:O220),"=",0)</f>
        <v>0=0</v>
      </c>
      <c r="F835" s="278"/>
      <c r="G835" s="81"/>
    </row>
    <row r="836" spans="1:7" s="390" customFormat="1" ht="31.5" x14ac:dyDescent="0.2">
      <c r="A836" s="311" t="str">
        <f>IF((SUM('Раздел 3'!O221:O221)=0),"","Неверно!")</f>
        <v/>
      </c>
      <c r="B836" s="320" t="s">
        <v>1577</v>
      </c>
      <c r="C836" s="278" t="s">
        <v>2756</v>
      </c>
      <c r="D836" s="278" t="s">
        <v>1455</v>
      </c>
      <c r="E836" s="278" t="str">
        <f>CONCATENATE(SUM('Раздел 3'!O221:O221),"=",0)</f>
        <v>0=0</v>
      </c>
      <c r="F836" s="278"/>
      <c r="G836" s="81"/>
    </row>
    <row r="837" spans="1:7" s="390" customFormat="1" ht="31.5" x14ac:dyDescent="0.2">
      <c r="A837" s="311" t="str">
        <f>IF((SUM('Раздел 3'!O222:O222)=0),"","Неверно!")</f>
        <v/>
      </c>
      <c r="B837" s="320" t="s">
        <v>1577</v>
      </c>
      <c r="C837" s="278" t="s">
        <v>2757</v>
      </c>
      <c r="D837" s="278" t="s">
        <v>1455</v>
      </c>
      <c r="E837" s="278" t="str">
        <f>CONCATENATE(SUM('Раздел 3'!O222:O222),"=",0)</f>
        <v>0=0</v>
      </c>
      <c r="F837" s="278"/>
      <c r="G837" s="81"/>
    </row>
    <row r="838" spans="1:7" s="390" customFormat="1" ht="31.5" x14ac:dyDescent="0.2">
      <c r="A838" s="311" t="str">
        <f>IF((SUM('Раздел 3'!O223:O223)=0),"","Неверно!")</f>
        <v/>
      </c>
      <c r="B838" s="320" t="s">
        <v>1577</v>
      </c>
      <c r="C838" s="278" t="s">
        <v>2758</v>
      </c>
      <c r="D838" s="278" t="s">
        <v>1455</v>
      </c>
      <c r="E838" s="278" t="str">
        <f>CONCATENATE(SUM('Раздел 3'!O223:O223),"=",0)</f>
        <v>0=0</v>
      </c>
      <c r="F838" s="278"/>
      <c r="G838" s="81"/>
    </row>
    <row r="839" spans="1:7" s="390" customFormat="1" ht="31.5" x14ac:dyDescent="0.2">
      <c r="A839" s="311" t="str">
        <f>IF((SUM('Раздел 3'!O224:O224)=0),"","Неверно!")</f>
        <v/>
      </c>
      <c r="B839" s="320" t="s">
        <v>1577</v>
      </c>
      <c r="C839" s="278" t="s">
        <v>2759</v>
      </c>
      <c r="D839" s="278" t="s">
        <v>1455</v>
      </c>
      <c r="E839" s="278" t="str">
        <f>CONCATENATE(SUM('Раздел 3'!O224:O224),"=",0)</f>
        <v>0=0</v>
      </c>
      <c r="F839" s="278"/>
      <c r="G839" s="81"/>
    </row>
    <row r="840" spans="1:7" s="390" customFormat="1" ht="31.5" x14ac:dyDescent="0.2">
      <c r="A840" s="311" t="str">
        <f>IF((SUM('Раздел 3'!O225:O225)=0),"","Неверно!")</f>
        <v/>
      </c>
      <c r="B840" s="320" t="s">
        <v>1577</v>
      </c>
      <c r="C840" s="278" t="s">
        <v>2760</v>
      </c>
      <c r="D840" s="278" t="s">
        <v>1455</v>
      </c>
      <c r="E840" s="278" t="str">
        <f>CONCATENATE(SUM('Раздел 3'!O225:O225),"=",0)</f>
        <v>0=0</v>
      </c>
      <c r="F840" s="278"/>
      <c r="G840" s="81"/>
    </row>
    <row r="841" spans="1:7" s="390" customFormat="1" ht="31.5" x14ac:dyDescent="0.2">
      <c r="A841" s="311" t="str">
        <f>IF((SUM('Раздел 3'!O226:O226)=0),"","Неверно!")</f>
        <v/>
      </c>
      <c r="B841" s="320" t="s">
        <v>1577</v>
      </c>
      <c r="C841" s="278" t="s">
        <v>2761</v>
      </c>
      <c r="D841" s="278" t="s">
        <v>1455</v>
      </c>
      <c r="E841" s="278" t="str">
        <f>CONCATENATE(SUM('Раздел 3'!O226:O226),"=",0)</f>
        <v>0=0</v>
      </c>
      <c r="F841" s="278"/>
      <c r="G841" s="81"/>
    </row>
    <row r="842" spans="1:7" s="390" customFormat="1" ht="31.5" x14ac:dyDescent="0.2">
      <c r="A842" s="311" t="str">
        <f>IF((SUM('Раздел 3'!O227:O227)=0),"","Неверно!")</f>
        <v/>
      </c>
      <c r="B842" s="320" t="s">
        <v>1577</v>
      </c>
      <c r="C842" s="278" t="s">
        <v>2762</v>
      </c>
      <c r="D842" s="278" t="s">
        <v>1455</v>
      </c>
      <c r="E842" s="278" t="str">
        <f>CONCATENATE(SUM('Раздел 3'!O227:O227),"=",0)</f>
        <v>0=0</v>
      </c>
      <c r="F842" s="278"/>
      <c r="G842" s="81"/>
    </row>
    <row r="843" spans="1:7" s="390" customFormat="1" ht="47.25" x14ac:dyDescent="0.2">
      <c r="A843" s="311" t="str">
        <f>IF((SUM('Раздел 3'!O229:O238)+SUM('Раздел 3'!O242:O243)+SUM('Раздел 3'!O249:O322)=0),"","Неверно!")</f>
        <v/>
      </c>
      <c r="B843" s="320" t="s">
        <v>1578</v>
      </c>
      <c r="C843" s="278" t="s">
        <v>2763</v>
      </c>
      <c r="D843" s="278" t="s">
        <v>1456</v>
      </c>
      <c r="E843" s="278" t="str">
        <f>CONCATENATE(SUM('Раздел 3'!O229:O238),"+",SUM('Раздел 3'!O242:O243),"+",SUM('Раздел 3'!O249:O322),"=",0)</f>
        <v>0+0+0=0</v>
      </c>
      <c r="F843" s="278"/>
      <c r="G843" s="81"/>
    </row>
    <row r="844" spans="1:7" s="390" customFormat="1" ht="31.5" x14ac:dyDescent="0.2">
      <c r="A844" s="311" t="str">
        <f>IF((SUM('Раздел 3'!S175:S175)=0),"","Неверно!")</f>
        <v/>
      </c>
      <c r="B844" s="320" t="s">
        <v>1579</v>
      </c>
      <c r="C844" s="278" t="s">
        <v>2764</v>
      </c>
      <c r="D844" s="278" t="s">
        <v>1457</v>
      </c>
      <c r="E844" s="278" t="str">
        <f>CONCATENATE(SUM('Раздел 3'!S175:S175),"=",0)</f>
        <v>0=0</v>
      </c>
      <c r="F844" s="278"/>
      <c r="G844" s="81"/>
    </row>
    <row r="845" spans="1:7" s="390" customFormat="1" ht="31.5" x14ac:dyDescent="0.2">
      <c r="A845" s="311" t="str">
        <f>IF((SUM('Раздел 3'!S176:S176)=0),"","Неверно!")</f>
        <v/>
      </c>
      <c r="B845" s="320" t="s">
        <v>1579</v>
      </c>
      <c r="C845" s="278" t="s">
        <v>2765</v>
      </c>
      <c r="D845" s="278" t="s">
        <v>1457</v>
      </c>
      <c r="E845" s="278" t="str">
        <f>CONCATENATE(SUM('Раздел 3'!S176:S176),"=",0)</f>
        <v>0=0</v>
      </c>
      <c r="F845" s="278"/>
      <c r="G845" s="81"/>
    </row>
    <row r="846" spans="1:7" s="390" customFormat="1" ht="31.5" x14ac:dyDescent="0.2">
      <c r="A846" s="311" t="str">
        <f>IF((SUM('Раздел 3'!S177:S177)=0),"","Неверно!")</f>
        <v/>
      </c>
      <c r="B846" s="320" t="s">
        <v>1579</v>
      </c>
      <c r="C846" s="278" t="s">
        <v>2766</v>
      </c>
      <c r="D846" s="278" t="s">
        <v>1457</v>
      </c>
      <c r="E846" s="278" t="str">
        <f>CONCATENATE(SUM('Раздел 3'!S177:S177),"=",0)</f>
        <v>0=0</v>
      </c>
      <c r="F846" s="278"/>
      <c r="G846" s="81"/>
    </row>
    <row r="847" spans="1:7" s="390" customFormat="1" ht="31.5" x14ac:dyDescent="0.2">
      <c r="A847" s="311" t="str">
        <f>IF((SUM('Раздел 3'!S178:S178)=0),"","Неверно!")</f>
        <v/>
      </c>
      <c r="B847" s="320" t="s">
        <v>1579</v>
      </c>
      <c r="C847" s="278" t="s">
        <v>2767</v>
      </c>
      <c r="D847" s="278" t="s">
        <v>1457</v>
      </c>
      <c r="E847" s="278" t="str">
        <f>CONCATENATE(SUM('Раздел 3'!S178:S178),"=",0)</f>
        <v>0=0</v>
      </c>
      <c r="F847" s="278"/>
      <c r="G847" s="81"/>
    </row>
    <row r="848" spans="1:7" s="390" customFormat="1" ht="31.5" x14ac:dyDescent="0.2">
      <c r="A848" s="311" t="str">
        <f>IF((SUM('Раздел 3'!S179:S179)=0),"","Неверно!")</f>
        <v/>
      </c>
      <c r="B848" s="320" t="s">
        <v>1579</v>
      </c>
      <c r="C848" s="278" t="s">
        <v>2768</v>
      </c>
      <c r="D848" s="278" t="s">
        <v>1457</v>
      </c>
      <c r="E848" s="278" t="str">
        <f>CONCATENATE(SUM('Раздел 3'!S179:S179),"=",0)</f>
        <v>0=0</v>
      </c>
      <c r="F848" s="278"/>
      <c r="G848" s="81"/>
    </row>
    <row r="849" spans="1:7" s="390" customFormat="1" ht="31.5" x14ac:dyDescent="0.2">
      <c r="A849" s="311" t="str">
        <f>IF((SUM('Раздел 3'!S180:S180)=0),"","Неверно!")</f>
        <v/>
      </c>
      <c r="B849" s="320" t="s">
        <v>1579</v>
      </c>
      <c r="C849" s="278" t="s">
        <v>2769</v>
      </c>
      <c r="D849" s="278" t="s">
        <v>1457</v>
      </c>
      <c r="E849" s="278" t="str">
        <f>CONCATENATE(SUM('Раздел 3'!S180:S180),"=",0)</f>
        <v>0=0</v>
      </c>
      <c r="F849" s="278"/>
      <c r="G849" s="81"/>
    </row>
    <row r="850" spans="1:7" s="390" customFormat="1" ht="31.5" x14ac:dyDescent="0.2">
      <c r="A850" s="311" t="str">
        <f>IF((SUM('Раздел 3'!S181:S181)=0),"","Неверно!")</f>
        <v/>
      </c>
      <c r="B850" s="320" t="s">
        <v>1579</v>
      </c>
      <c r="C850" s="278" t="s">
        <v>2770</v>
      </c>
      <c r="D850" s="278" t="s">
        <v>1457</v>
      </c>
      <c r="E850" s="278" t="str">
        <f>CONCATENATE(SUM('Раздел 3'!S181:S181),"=",0)</f>
        <v>0=0</v>
      </c>
      <c r="F850" s="278"/>
      <c r="G850" s="81"/>
    </row>
    <row r="851" spans="1:7" s="390" customFormat="1" ht="31.5" x14ac:dyDescent="0.2">
      <c r="A851" s="311" t="str">
        <f>IF((SUM('Раздел 3'!S182:S182)=0),"","Неверно!")</f>
        <v/>
      </c>
      <c r="B851" s="320" t="s">
        <v>1579</v>
      </c>
      <c r="C851" s="278" t="s">
        <v>2771</v>
      </c>
      <c r="D851" s="278" t="s">
        <v>1457</v>
      </c>
      <c r="E851" s="278" t="str">
        <f>CONCATENATE(SUM('Раздел 3'!S182:S182),"=",0)</f>
        <v>0=0</v>
      </c>
      <c r="F851" s="278"/>
      <c r="G851" s="81"/>
    </row>
    <row r="852" spans="1:7" s="390" customFormat="1" ht="31.5" x14ac:dyDescent="0.2">
      <c r="A852" s="311" t="str">
        <f>IF((SUM('Раздел 3'!S183:S183)=0),"","Неверно!")</f>
        <v/>
      </c>
      <c r="B852" s="320" t="s">
        <v>1579</v>
      </c>
      <c r="C852" s="278" t="s">
        <v>2772</v>
      </c>
      <c r="D852" s="278" t="s">
        <v>1457</v>
      </c>
      <c r="E852" s="278" t="str">
        <f>CONCATENATE(SUM('Раздел 3'!S183:S183),"=",0)</f>
        <v>0=0</v>
      </c>
      <c r="F852" s="278"/>
      <c r="G852" s="81"/>
    </row>
    <row r="853" spans="1:7" s="390" customFormat="1" ht="31.5" x14ac:dyDescent="0.2">
      <c r="A853" s="311" t="str">
        <f>IF((SUM('Раздел 3'!S184:S184)=0),"","Неверно!")</f>
        <v/>
      </c>
      <c r="B853" s="320" t="s">
        <v>1579</v>
      </c>
      <c r="C853" s="278" t="s">
        <v>2773</v>
      </c>
      <c r="D853" s="278" t="s">
        <v>1457</v>
      </c>
      <c r="E853" s="278" t="str">
        <f>CONCATENATE(SUM('Раздел 3'!S184:S184),"=",0)</f>
        <v>0=0</v>
      </c>
      <c r="F853" s="278"/>
      <c r="G853" s="81"/>
    </row>
    <row r="854" spans="1:7" s="390" customFormat="1" ht="31.5" x14ac:dyDescent="0.2">
      <c r="A854" s="311" t="str">
        <f>IF((SUM('Раздел 3'!S185:S185)=0),"","Неверно!")</f>
        <v/>
      </c>
      <c r="B854" s="320" t="s">
        <v>1579</v>
      </c>
      <c r="C854" s="278" t="s">
        <v>2774</v>
      </c>
      <c r="D854" s="278" t="s">
        <v>1457</v>
      </c>
      <c r="E854" s="278" t="str">
        <f>CONCATENATE(SUM('Раздел 3'!S185:S185),"=",0)</f>
        <v>0=0</v>
      </c>
      <c r="F854" s="278"/>
      <c r="G854" s="81"/>
    </row>
    <row r="855" spans="1:7" s="390" customFormat="1" ht="31.5" x14ac:dyDescent="0.2">
      <c r="A855" s="311" t="str">
        <f>IF((SUM('Раздел 3'!S186:S186)=0),"","Неверно!")</f>
        <v/>
      </c>
      <c r="B855" s="320" t="s">
        <v>1579</v>
      </c>
      <c r="C855" s="278" t="s">
        <v>2775</v>
      </c>
      <c r="D855" s="278" t="s">
        <v>1457</v>
      </c>
      <c r="E855" s="278" t="str">
        <f>CONCATENATE(SUM('Раздел 3'!S186:S186),"=",0)</f>
        <v>0=0</v>
      </c>
      <c r="F855" s="278"/>
      <c r="G855" s="81"/>
    </row>
    <row r="856" spans="1:7" s="390" customFormat="1" ht="31.5" x14ac:dyDescent="0.2">
      <c r="A856" s="311" t="str">
        <f>IF((SUM('Раздел 3'!S187:S187)=0),"","Неверно!")</f>
        <v/>
      </c>
      <c r="B856" s="320" t="s">
        <v>1579</v>
      </c>
      <c r="C856" s="278" t="s">
        <v>2776</v>
      </c>
      <c r="D856" s="278" t="s">
        <v>1457</v>
      </c>
      <c r="E856" s="278" t="str">
        <f>CONCATENATE(SUM('Раздел 3'!S187:S187),"=",0)</f>
        <v>0=0</v>
      </c>
      <c r="F856" s="278"/>
      <c r="G856" s="81"/>
    </row>
    <row r="857" spans="1:7" s="390" customFormat="1" ht="31.5" x14ac:dyDescent="0.2">
      <c r="A857" s="311" t="str">
        <f>IF((SUM('Раздел 3'!S188:S188)=0),"","Неверно!")</f>
        <v/>
      </c>
      <c r="B857" s="320" t="s">
        <v>1579</v>
      </c>
      <c r="C857" s="278" t="s">
        <v>2777</v>
      </c>
      <c r="D857" s="278" t="s">
        <v>1457</v>
      </c>
      <c r="E857" s="278" t="str">
        <f>CONCATENATE(SUM('Раздел 3'!S188:S188),"=",0)</f>
        <v>0=0</v>
      </c>
      <c r="F857" s="278"/>
      <c r="G857" s="81"/>
    </row>
    <row r="858" spans="1:7" s="390" customFormat="1" ht="31.5" x14ac:dyDescent="0.2">
      <c r="A858" s="311" t="str">
        <f>IF((SUM('Раздел 3'!S189:S189)=0),"","Неверно!")</f>
        <v/>
      </c>
      <c r="B858" s="320" t="s">
        <v>1579</v>
      </c>
      <c r="C858" s="278" t="s">
        <v>2778</v>
      </c>
      <c r="D858" s="278" t="s">
        <v>1457</v>
      </c>
      <c r="E858" s="278" t="str">
        <f>CONCATENATE(SUM('Раздел 3'!S189:S189),"=",0)</f>
        <v>0=0</v>
      </c>
      <c r="F858" s="278"/>
      <c r="G858" s="81"/>
    </row>
    <row r="859" spans="1:7" s="390" customFormat="1" ht="31.5" x14ac:dyDescent="0.2">
      <c r="A859" s="311" t="str">
        <f>IF((SUM('Раздел 3'!S190:S190)=0),"","Неверно!")</f>
        <v/>
      </c>
      <c r="B859" s="320" t="s">
        <v>1579</v>
      </c>
      <c r="C859" s="278" t="s">
        <v>2779</v>
      </c>
      <c r="D859" s="278" t="s">
        <v>1457</v>
      </c>
      <c r="E859" s="278" t="str">
        <f>CONCATENATE(SUM('Раздел 3'!S190:S190),"=",0)</f>
        <v>0=0</v>
      </c>
      <c r="F859" s="278"/>
      <c r="G859" s="81"/>
    </row>
    <row r="860" spans="1:7" s="390" customFormat="1" ht="31.5" x14ac:dyDescent="0.2">
      <c r="A860" s="311" t="str">
        <f>IF((SUM('Раздел 3'!S191:S191)=0),"","Неверно!")</f>
        <v/>
      </c>
      <c r="B860" s="320" t="s">
        <v>1579</v>
      </c>
      <c r="C860" s="278" t="s">
        <v>2780</v>
      </c>
      <c r="D860" s="278" t="s">
        <v>1457</v>
      </c>
      <c r="E860" s="278" t="str">
        <f>CONCATENATE(SUM('Раздел 3'!S191:S191),"=",0)</f>
        <v>0=0</v>
      </c>
      <c r="F860" s="278"/>
      <c r="G860" s="81"/>
    </row>
    <row r="861" spans="1:7" s="390" customFormat="1" ht="31.5" x14ac:dyDescent="0.2">
      <c r="A861" s="311" t="str">
        <f>IF((SUM('Раздел 3'!S192:S192)=0),"","Неверно!")</f>
        <v/>
      </c>
      <c r="B861" s="320" t="s">
        <v>1579</v>
      </c>
      <c r="C861" s="278" t="s">
        <v>2781</v>
      </c>
      <c r="D861" s="278" t="s">
        <v>1457</v>
      </c>
      <c r="E861" s="278" t="str">
        <f>CONCATENATE(SUM('Раздел 3'!S192:S192),"=",0)</f>
        <v>0=0</v>
      </c>
      <c r="F861" s="278"/>
      <c r="G861" s="81"/>
    </row>
    <row r="862" spans="1:7" s="390" customFormat="1" ht="31.5" x14ac:dyDescent="0.2">
      <c r="A862" s="311" t="str">
        <f>IF((SUM('Раздел 3'!S193:S193)=0),"","Неверно!")</f>
        <v/>
      </c>
      <c r="B862" s="320" t="s">
        <v>1579</v>
      </c>
      <c r="C862" s="278" t="s">
        <v>2782</v>
      </c>
      <c r="D862" s="278" t="s">
        <v>1457</v>
      </c>
      <c r="E862" s="278" t="str">
        <f>CONCATENATE(SUM('Раздел 3'!S193:S193),"=",0)</f>
        <v>0=0</v>
      </c>
      <c r="F862" s="278"/>
      <c r="G862" s="81"/>
    </row>
    <row r="863" spans="1:7" s="390" customFormat="1" ht="31.5" x14ac:dyDescent="0.2">
      <c r="A863" s="311" t="str">
        <f>IF((SUM('Раздел 3'!S194:S194)=0),"","Неверно!")</f>
        <v/>
      </c>
      <c r="B863" s="320" t="s">
        <v>1579</v>
      </c>
      <c r="C863" s="278" t="s">
        <v>2783</v>
      </c>
      <c r="D863" s="278" t="s">
        <v>1457</v>
      </c>
      <c r="E863" s="278" t="str">
        <f>CONCATENATE(SUM('Раздел 3'!S194:S194),"=",0)</f>
        <v>0=0</v>
      </c>
      <c r="F863" s="278"/>
      <c r="G863" s="81"/>
    </row>
    <row r="864" spans="1:7" s="390" customFormat="1" ht="31.5" x14ac:dyDescent="0.2">
      <c r="A864" s="311" t="str">
        <f>IF((SUM('Раздел 3'!S195:S195)=0),"","Неверно!")</f>
        <v/>
      </c>
      <c r="B864" s="320" t="s">
        <v>1579</v>
      </c>
      <c r="C864" s="278" t="s">
        <v>2784</v>
      </c>
      <c r="D864" s="278" t="s">
        <v>1457</v>
      </c>
      <c r="E864" s="278" t="str">
        <f>CONCATENATE(SUM('Раздел 3'!S195:S195),"=",0)</f>
        <v>0=0</v>
      </c>
      <c r="F864" s="278"/>
      <c r="G864" s="81"/>
    </row>
    <row r="865" spans="1:7" s="390" customFormat="1" ht="31.5" x14ac:dyDescent="0.2">
      <c r="A865" s="311" t="str">
        <f>IF((SUM('Раздел 3'!S196:S196)=0),"","Неверно!")</f>
        <v/>
      </c>
      <c r="B865" s="320" t="s">
        <v>1579</v>
      </c>
      <c r="C865" s="278" t="s">
        <v>2785</v>
      </c>
      <c r="D865" s="278" t="s">
        <v>1457</v>
      </c>
      <c r="E865" s="278" t="str">
        <f>CONCATENATE(SUM('Раздел 3'!S196:S196),"=",0)</f>
        <v>0=0</v>
      </c>
      <c r="F865" s="278"/>
      <c r="G865" s="81"/>
    </row>
    <row r="866" spans="1:7" s="390" customFormat="1" ht="31.5" x14ac:dyDescent="0.2">
      <c r="A866" s="311" t="str">
        <f>IF((SUM('Раздел 3'!S197:S197)=0),"","Неверно!")</f>
        <v/>
      </c>
      <c r="B866" s="320" t="s">
        <v>1579</v>
      </c>
      <c r="C866" s="278" t="s">
        <v>2786</v>
      </c>
      <c r="D866" s="278" t="s">
        <v>1457</v>
      </c>
      <c r="E866" s="278" t="str">
        <f>CONCATENATE(SUM('Раздел 3'!S197:S197),"=",0)</f>
        <v>0=0</v>
      </c>
      <c r="F866" s="278"/>
      <c r="G866" s="81"/>
    </row>
    <row r="867" spans="1:7" s="390" customFormat="1" ht="31.5" x14ac:dyDescent="0.2">
      <c r="A867" s="311" t="str">
        <f>IF((SUM('Раздел 3'!S198:S198)=0),"","Неверно!")</f>
        <v/>
      </c>
      <c r="B867" s="320" t="s">
        <v>1579</v>
      </c>
      <c r="C867" s="278" t="s">
        <v>2787</v>
      </c>
      <c r="D867" s="278" t="s">
        <v>1457</v>
      </c>
      <c r="E867" s="278" t="str">
        <f>CONCATENATE(SUM('Раздел 3'!S198:S198),"=",0)</f>
        <v>0=0</v>
      </c>
      <c r="F867" s="278"/>
      <c r="G867" s="81"/>
    </row>
    <row r="868" spans="1:7" s="390" customFormat="1" ht="31.5" x14ac:dyDescent="0.2">
      <c r="A868" s="311" t="str">
        <f>IF((SUM('Раздел 3'!S199:S199)=0),"","Неверно!")</f>
        <v/>
      </c>
      <c r="B868" s="320" t="s">
        <v>1579</v>
      </c>
      <c r="C868" s="278" t="s">
        <v>2788</v>
      </c>
      <c r="D868" s="278" t="s">
        <v>1457</v>
      </c>
      <c r="E868" s="278" t="str">
        <f>CONCATENATE(SUM('Раздел 3'!S199:S199),"=",0)</f>
        <v>0=0</v>
      </c>
      <c r="F868" s="278"/>
      <c r="G868" s="81"/>
    </row>
    <row r="869" spans="1:7" s="390" customFormat="1" ht="31.5" x14ac:dyDescent="0.2">
      <c r="A869" s="311" t="str">
        <f>IF((SUM('Раздел 3'!S200:S200)=0),"","Неверно!")</f>
        <v/>
      </c>
      <c r="B869" s="320" t="s">
        <v>1579</v>
      </c>
      <c r="C869" s="278" t="s">
        <v>2789</v>
      </c>
      <c r="D869" s="278" t="s">
        <v>1457</v>
      </c>
      <c r="E869" s="278" t="str">
        <f>CONCATENATE(SUM('Раздел 3'!S200:S200),"=",0)</f>
        <v>0=0</v>
      </c>
      <c r="F869" s="278"/>
      <c r="G869" s="81"/>
    </row>
    <row r="870" spans="1:7" s="390" customFormat="1" ht="31.5" x14ac:dyDescent="0.2">
      <c r="A870" s="311" t="str">
        <f>IF((SUM('Раздел 3'!S201:S201)=0),"","Неверно!")</f>
        <v/>
      </c>
      <c r="B870" s="320" t="s">
        <v>1579</v>
      </c>
      <c r="C870" s="278" t="s">
        <v>2790</v>
      </c>
      <c r="D870" s="278" t="s">
        <v>1457</v>
      </c>
      <c r="E870" s="278" t="str">
        <f>CONCATENATE(SUM('Раздел 3'!S201:S201),"=",0)</f>
        <v>0=0</v>
      </c>
      <c r="F870" s="278"/>
      <c r="G870" s="81"/>
    </row>
    <row r="871" spans="1:7" s="390" customFormat="1" ht="31.5" x14ac:dyDescent="0.2">
      <c r="A871" s="311" t="str">
        <f>IF((SUM('Раздел 3'!S202:S202)=0),"","Неверно!")</f>
        <v/>
      </c>
      <c r="B871" s="320" t="s">
        <v>1579</v>
      </c>
      <c r="C871" s="278" t="s">
        <v>2791</v>
      </c>
      <c r="D871" s="278" t="s">
        <v>1457</v>
      </c>
      <c r="E871" s="278" t="str">
        <f>CONCATENATE(SUM('Раздел 3'!S202:S202),"=",0)</f>
        <v>0=0</v>
      </c>
      <c r="F871" s="278"/>
      <c r="G871" s="81"/>
    </row>
    <row r="872" spans="1:7" s="390" customFormat="1" ht="31.5" x14ac:dyDescent="0.2">
      <c r="A872" s="311" t="str">
        <f>IF((SUM('Раздел 3'!S203:S203)=0),"","Неверно!")</f>
        <v/>
      </c>
      <c r="B872" s="320" t="s">
        <v>1579</v>
      </c>
      <c r="C872" s="278" t="s">
        <v>2792</v>
      </c>
      <c r="D872" s="278" t="s">
        <v>1457</v>
      </c>
      <c r="E872" s="278" t="str">
        <f>CONCATENATE(SUM('Раздел 3'!S203:S203),"=",0)</f>
        <v>0=0</v>
      </c>
      <c r="F872" s="278"/>
      <c r="G872" s="81"/>
    </row>
    <row r="873" spans="1:7" s="390" customFormat="1" ht="31.5" x14ac:dyDescent="0.2">
      <c r="A873" s="311" t="str">
        <f>IF((SUM('Раздел 3'!S204:S204)=0),"","Неверно!")</f>
        <v/>
      </c>
      <c r="B873" s="320" t="s">
        <v>1579</v>
      </c>
      <c r="C873" s="278" t="s">
        <v>2793</v>
      </c>
      <c r="D873" s="278" t="s">
        <v>1457</v>
      </c>
      <c r="E873" s="278" t="str">
        <f>CONCATENATE(SUM('Раздел 3'!S204:S204),"=",0)</f>
        <v>0=0</v>
      </c>
      <c r="F873" s="278"/>
      <c r="G873" s="81"/>
    </row>
    <row r="874" spans="1:7" s="390" customFormat="1" ht="31.5" x14ac:dyDescent="0.2">
      <c r="A874" s="311" t="str">
        <f>IF((SUM('Раздел 3'!S205:S205)=0),"","Неверно!")</f>
        <v/>
      </c>
      <c r="B874" s="320" t="s">
        <v>1579</v>
      </c>
      <c r="C874" s="278" t="s">
        <v>2794</v>
      </c>
      <c r="D874" s="278" t="s">
        <v>1457</v>
      </c>
      <c r="E874" s="278" t="str">
        <f>CONCATENATE(SUM('Раздел 3'!S205:S205),"=",0)</f>
        <v>0=0</v>
      </c>
      <c r="F874" s="278"/>
      <c r="G874" s="81"/>
    </row>
    <row r="875" spans="1:7" s="390" customFormat="1" ht="31.5" x14ac:dyDescent="0.2">
      <c r="A875" s="311" t="str">
        <f>IF((SUM('Раздел 3'!S206:S206)=0),"","Неверно!")</f>
        <v/>
      </c>
      <c r="B875" s="320" t="s">
        <v>1579</v>
      </c>
      <c r="C875" s="278" t="s">
        <v>2795</v>
      </c>
      <c r="D875" s="278" t="s">
        <v>1457</v>
      </c>
      <c r="E875" s="278" t="str">
        <f>CONCATENATE(SUM('Раздел 3'!S206:S206),"=",0)</f>
        <v>0=0</v>
      </c>
      <c r="F875" s="278"/>
      <c r="G875" s="81"/>
    </row>
    <row r="876" spans="1:7" s="390" customFormat="1" ht="31.5" x14ac:dyDescent="0.2">
      <c r="A876" s="311" t="str">
        <f>IF((SUM('Раздел 3'!S207:S207)=0),"","Неверно!")</f>
        <v/>
      </c>
      <c r="B876" s="320" t="s">
        <v>1579</v>
      </c>
      <c r="C876" s="278" t="s">
        <v>2796</v>
      </c>
      <c r="D876" s="278" t="s">
        <v>1457</v>
      </c>
      <c r="E876" s="278" t="str">
        <f>CONCATENATE(SUM('Раздел 3'!S207:S207),"=",0)</f>
        <v>0=0</v>
      </c>
      <c r="F876" s="278"/>
      <c r="G876" s="81"/>
    </row>
    <row r="877" spans="1:7" s="390" customFormat="1" ht="31.5" x14ac:dyDescent="0.2">
      <c r="A877" s="311" t="str">
        <f>IF((SUM('Раздел 3'!S208:S208)=0),"","Неверно!")</f>
        <v/>
      </c>
      <c r="B877" s="320" t="s">
        <v>1579</v>
      </c>
      <c r="C877" s="278" t="s">
        <v>2797</v>
      </c>
      <c r="D877" s="278" t="s">
        <v>1457</v>
      </c>
      <c r="E877" s="278" t="str">
        <f>CONCATENATE(SUM('Раздел 3'!S208:S208),"=",0)</f>
        <v>0=0</v>
      </c>
      <c r="F877" s="278"/>
      <c r="G877" s="81"/>
    </row>
    <row r="878" spans="1:7" s="390" customFormat="1" ht="31.5" x14ac:dyDescent="0.2">
      <c r="A878" s="311" t="str">
        <f>IF((SUM('Раздел 3'!S209:S209)=0),"","Неверно!")</f>
        <v/>
      </c>
      <c r="B878" s="320" t="s">
        <v>1579</v>
      </c>
      <c r="C878" s="278" t="s">
        <v>2798</v>
      </c>
      <c r="D878" s="278" t="s">
        <v>1457</v>
      </c>
      <c r="E878" s="278" t="str">
        <f>CONCATENATE(SUM('Раздел 3'!S209:S209),"=",0)</f>
        <v>0=0</v>
      </c>
      <c r="F878" s="278"/>
      <c r="G878" s="81"/>
    </row>
    <row r="879" spans="1:7" s="390" customFormat="1" ht="31.5" x14ac:dyDescent="0.2">
      <c r="A879" s="311" t="str">
        <f>IF((SUM('Раздел 3'!S210:S210)=0),"","Неверно!")</f>
        <v/>
      </c>
      <c r="B879" s="320" t="s">
        <v>1579</v>
      </c>
      <c r="C879" s="278" t="s">
        <v>2799</v>
      </c>
      <c r="D879" s="278" t="s">
        <v>1457</v>
      </c>
      <c r="E879" s="278" t="str">
        <f>CONCATENATE(SUM('Раздел 3'!S210:S210),"=",0)</f>
        <v>0=0</v>
      </c>
      <c r="F879" s="278"/>
      <c r="G879" s="81"/>
    </row>
    <row r="880" spans="1:7" s="390" customFormat="1" ht="31.5" x14ac:dyDescent="0.2">
      <c r="A880" s="311" t="str">
        <f>IF((SUM('Раздел 3'!S211:S211)=0),"","Неверно!")</f>
        <v/>
      </c>
      <c r="B880" s="320" t="s">
        <v>1579</v>
      </c>
      <c r="C880" s="278" t="s">
        <v>2800</v>
      </c>
      <c r="D880" s="278" t="s">
        <v>1457</v>
      </c>
      <c r="E880" s="278" t="str">
        <f>CONCATENATE(SUM('Раздел 3'!S211:S211),"=",0)</f>
        <v>0=0</v>
      </c>
      <c r="F880" s="278"/>
      <c r="G880" s="81"/>
    </row>
    <row r="881" spans="1:7" s="390" customFormat="1" ht="31.5" x14ac:dyDescent="0.2">
      <c r="A881" s="311" t="str">
        <f>IF((SUM('Раздел 3'!S212:S212)=0),"","Неверно!")</f>
        <v/>
      </c>
      <c r="B881" s="320" t="s">
        <v>1579</v>
      </c>
      <c r="C881" s="278" t="s">
        <v>2801</v>
      </c>
      <c r="D881" s="278" t="s">
        <v>1457</v>
      </c>
      <c r="E881" s="278" t="str">
        <f>CONCATENATE(SUM('Раздел 3'!S212:S212),"=",0)</f>
        <v>0=0</v>
      </c>
      <c r="F881" s="278"/>
      <c r="G881" s="81"/>
    </row>
    <row r="882" spans="1:7" s="390" customFormat="1" ht="31.5" x14ac:dyDescent="0.2">
      <c r="A882" s="311" t="str">
        <f>IF((SUM('Раздел 3'!S213:S213)=0),"","Неверно!")</f>
        <v/>
      </c>
      <c r="B882" s="320" t="s">
        <v>1579</v>
      </c>
      <c r="C882" s="278" t="s">
        <v>2802</v>
      </c>
      <c r="D882" s="278" t="s">
        <v>1457</v>
      </c>
      <c r="E882" s="278" t="str">
        <f>CONCATENATE(SUM('Раздел 3'!S213:S213),"=",0)</f>
        <v>0=0</v>
      </c>
      <c r="F882" s="278"/>
      <c r="G882" s="81"/>
    </row>
    <row r="883" spans="1:7" s="390" customFormat="1" ht="31.5" x14ac:dyDescent="0.2">
      <c r="A883" s="311" t="str">
        <f>IF((SUM('Раздел 3'!S214:S214)=0),"","Неверно!")</f>
        <v/>
      </c>
      <c r="B883" s="320" t="s">
        <v>1579</v>
      </c>
      <c r="C883" s="278" t="s">
        <v>2803</v>
      </c>
      <c r="D883" s="278" t="s">
        <v>1457</v>
      </c>
      <c r="E883" s="278" t="str">
        <f>CONCATENATE(SUM('Раздел 3'!S214:S214),"=",0)</f>
        <v>0=0</v>
      </c>
      <c r="F883" s="278"/>
      <c r="G883" s="81"/>
    </row>
    <row r="884" spans="1:7" s="390" customFormat="1" ht="31.5" x14ac:dyDescent="0.2">
      <c r="A884" s="311" t="str">
        <f>IF((SUM('Раздел 3'!S215:S215)=0),"","Неверно!")</f>
        <v/>
      </c>
      <c r="B884" s="320" t="s">
        <v>1579</v>
      </c>
      <c r="C884" s="278" t="s">
        <v>2804</v>
      </c>
      <c r="D884" s="278" t="s">
        <v>1457</v>
      </c>
      <c r="E884" s="278" t="str">
        <f>CONCATENATE(SUM('Раздел 3'!S215:S215),"=",0)</f>
        <v>0=0</v>
      </c>
      <c r="F884" s="278"/>
      <c r="G884" s="81"/>
    </row>
    <row r="885" spans="1:7" s="390" customFormat="1" ht="31.5" x14ac:dyDescent="0.2">
      <c r="A885" s="311" t="str">
        <f>IF((SUM('Раздел 3'!S216:S216)=0),"","Неверно!")</f>
        <v/>
      </c>
      <c r="B885" s="320" t="s">
        <v>1579</v>
      </c>
      <c r="C885" s="278" t="s">
        <v>2805</v>
      </c>
      <c r="D885" s="278" t="s">
        <v>1457</v>
      </c>
      <c r="E885" s="278" t="str">
        <f>CONCATENATE(SUM('Раздел 3'!S216:S216),"=",0)</f>
        <v>0=0</v>
      </c>
      <c r="F885" s="278"/>
      <c r="G885" s="81"/>
    </row>
    <row r="886" spans="1:7" s="390" customFormat="1" ht="31.5" x14ac:dyDescent="0.2">
      <c r="A886" s="311" t="str">
        <f>IF((SUM('Раздел 3'!S217:S217)=0),"","Неверно!")</f>
        <v/>
      </c>
      <c r="B886" s="320" t="s">
        <v>1579</v>
      </c>
      <c r="C886" s="278" t="s">
        <v>2806</v>
      </c>
      <c r="D886" s="278" t="s">
        <v>1457</v>
      </c>
      <c r="E886" s="278" t="str">
        <f>CONCATENATE(SUM('Раздел 3'!S217:S217),"=",0)</f>
        <v>0=0</v>
      </c>
      <c r="F886" s="278"/>
      <c r="G886" s="81"/>
    </row>
    <row r="887" spans="1:7" s="390" customFormat="1" ht="31.5" x14ac:dyDescent="0.2">
      <c r="A887" s="311" t="str">
        <f>IF((SUM('Раздел 3'!S218:S218)=0),"","Неверно!")</f>
        <v/>
      </c>
      <c r="B887" s="320" t="s">
        <v>1579</v>
      </c>
      <c r="C887" s="278" t="s">
        <v>2807</v>
      </c>
      <c r="D887" s="278" t="s">
        <v>1457</v>
      </c>
      <c r="E887" s="278" t="str">
        <f>CONCATENATE(SUM('Раздел 3'!S218:S218),"=",0)</f>
        <v>0=0</v>
      </c>
      <c r="F887" s="278"/>
      <c r="G887" s="81"/>
    </row>
    <row r="888" spans="1:7" s="390" customFormat="1" ht="31.5" x14ac:dyDescent="0.2">
      <c r="A888" s="311" t="str">
        <f>IF((SUM('Раздел 3'!S219:S219)=0),"","Неверно!")</f>
        <v/>
      </c>
      <c r="B888" s="320" t="s">
        <v>1579</v>
      </c>
      <c r="C888" s="278" t="s">
        <v>1922</v>
      </c>
      <c r="D888" s="278" t="s">
        <v>1457</v>
      </c>
      <c r="E888" s="278" t="str">
        <f>CONCATENATE(SUM('Раздел 3'!S219:S219),"=",0)</f>
        <v>0=0</v>
      </c>
      <c r="F888" s="278"/>
      <c r="G888" s="81"/>
    </row>
    <row r="889" spans="1:7" s="390" customFormat="1" ht="31.5" x14ac:dyDescent="0.2">
      <c r="A889" s="311" t="str">
        <f>IF((SUM('Раздел 3'!S220:S220)=0),"","Неверно!")</f>
        <v/>
      </c>
      <c r="B889" s="320" t="s">
        <v>1579</v>
      </c>
      <c r="C889" s="278" t="s">
        <v>2808</v>
      </c>
      <c r="D889" s="278" t="s">
        <v>1457</v>
      </c>
      <c r="E889" s="278" t="str">
        <f>CONCATENATE(SUM('Раздел 3'!S220:S220),"=",0)</f>
        <v>0=0</v>
      </c>
      <c r="F889" s="278"/>
      <c r="G889" s="81"/>
    </row>
    <row r="890" spans="1:7" s="390" customFormat="1" ht="31.5" x14ac:dyDescent="0.2">
      <c r="A890" s="311" t="str">
        <f>IF((SUM('Раздел 3'!S221:S221)=0),"","Неверно!")</f>
        <v/>
      </c>
      <c r="B890" s="320" t="s">
        <v>1579</v>
      </c>
      <c r="C890" s="278" t="s">
        <v>2809</v>
      </c>
      <c r="D890" s="278" t="s">
        <v>1457</v>
      </c>
      <c r="E890" s="278" t="str">
        <f>CONCATENATE(SUM('Раздел 3'!S221:S221),"=",0)</f>
        <v>0=0</v>
      </c>
      <c r="F890" s="278"/>
      <c r="G890" s="81"/>
    </row>
    <row r="891" spans="1:7" s="390" customFormat="1" ht="31.5" x14ac:dyDescent="0.2">
      <c r="A891" s="311" t="str">
        <f>IF((SUM('Раздел 3'!S222:S222)=0),"","Неверно!")</f>
        <v/>
      </c>
      <c r="B891" s="320" t="s">
        <v>1579</v>
      </c>
      <c r="C891" s="278" t="s">
        <v>2810</v>
      </c>
      <c r="D891" s="278" t="s">
        <v>1457</v>
      </c>
      <c r="E891" s="278" t="str">
        <f>CONCATENATE(SUM('Раздел 3'!S222:S222),"=",0)</f>
        <v>0=0</v>
      </c>
      <c r="F891" s="278"/>
      <c r="G891" s="81"/>
    </row>
    <row r="892" spans="1:7" s="390" customFormat="1" ht="31.5" x14ac:dyDescent="0.2">
      <c r="A892" s="311" t="str">
        <f>IF((SUM('Раздел 3'!S223:S223)=0),"","Неверно!")</f>
        <v/>
      </c>
      <c r="B892" s="320" t="s">
        <v>1579</v>
      </c>
      <c r="C892" s="278" t="s">
        <v>2811</v>
      </c>
      <c r="D892" s="278" t="s">
        <v>1457</v>
      </c>
      <c r="E892" s="278" t="str">
        <f>CONCATENATE(SUM('Раздел 3'!S223:S223),"=",0)</f>
        <v>0=0</v>
      </c>
      <c r="F892" s="278"/>
      <c r="G892" s="81"/>
    </row>
    <row r="893" spans="1:7" s="390" customFormat="1" ht="31.5" x14ac:dyDescent="0.2">
      <c r="A893" s="311" t="str">
        <f>IF((SUM('Раздел 3'!S224:S224)=0),"","Неверно!")</f>
        <v/>
      </c>
      <c r="B893" s="320" t="s">
        <v>1579</v>
      </c>
      <c r="C893" s="278" t="s">
        <v>2812</v>
      </c>
      <c r="D893" s="278" t="s">
        <v>1457</v>
      </c>
      <c r="E893" s="278" t="str">
        <f>CONCATENATE(SUM('Раздел 3'!S224:S224),"=",0)</f>
        <v>0=0</v>
      </c>
      <c r="F893" s="278"/>
      <c r="G893" s="81"/>
    </row>
    <row r="894" spans="1:7" s="390" customFormat="1" ht="31.5" x14ac:dyDescent="0.2">
      <c r="A894" s="311" t="str">
        <f>IF((SUM('Раздел 3'!S225:S225)=0),"","Неверно!")</f>
        <v/>
      </c>
      <c r="B894" s="320" t="s">
        <v>1579</v>
      </c>
      <c r="C894" s="278" t="s">
        <v>2813</v>
      </c>
      <c r="D894" s="278" t="s">
        <v>1457</v>
      </c>
      <c r="E894" s="278" t="str">
        <f>CONCATENATE(SUM('Раздел 3'!S225:S225),"=",0)</f>
        <v>0=0</v>
      </c>
      <c r="F894" s="278"/>
      <c r="G894" s="81"/>
    </row>
    <row r="895" spans="1:7" s="390" customFormat="1" ht="31.5" x14ac:dyDescent="0.2">
      <c r="A895" s="311" t="str">
        <f>IF((SUM('Раздел 3'!S226:S226)=0),"","Неверно!")</f>
        <v/>
      </c>
      <c r="B895" s="320" t="s">
        <v>1579</v>
      </c>
      <c r="C895" s="278" t="s">
        <v>2814</v>
      </c>
      <c r="D895" s="278" t="s">
        <v>1457</v>
      </c>
      <c r="E895" s="278" t="str">
        <f>CONCATENATE(SUM('Раздел 3'!S226:S226),"=",0)</f>
        <v>0=0</v>
      </c>
      <c r="F895" s="278"/>
      <c r="G895" s="81"/>
    </row>
    <row r="896" spans="1:7" s="390" customFormat="1" ht="31.5" x14ac:dyDescent="0.2">
      <c r="A896" s="311" t="str">
        <f>IF((SUM('Раздел 3'!S227:S227)=0),"","Неверно!")</f>
        <v/>
      </c>
      <c r="B896" s="320" t="s">
        <v>1579</v>
      </c>
      <c r="C896" s="278" t="s">
        <v>2815</v>
      </c>
      <c r="D896" s="278" t="s">
        <v>1457</v>
      </c>
      <c r="E896" s="278" t="str">
        <f>CONCATENATE(SUM('Раздел 3'!S227:S227),"=",0)</f>
        <v>0=0</v>
      </c>
      <c r="F896" s="278"/>
      <c r="G896" s="81"/>
    </row>
    <row r="897" spans="1:7" s="390" customFormat="1" ht="31.5" x14ac:dyDescent="0.2">
      <c r="A897" s="311" t="str">
        <f>IF((SUM('Раздел 3'!S228:S228)=0),"","Неверно!")</f>
        <v/>
      </c>
      <c r="B897" s="320" t="s">
        <v>1579</v>
      </c>
      <c r="C897" s="278" t="s">
        <v>2816</v>
      </c>
      <c r="D897" s="278" t="s">
        <v>1457</v>
      </c>
      <c r="E897" s="278" t="str">
        <f>CONCATENATE(SUM('Раздел 3'!S228:S228),"=",0)</f>
        <v>0=0</v>
      </c>
      <c r="F897" s="278"/>
      <c r="G897" s="81"/>
    </row>
    <row r="898" spans="1:7" s="390" customFormat="1" ht="31.5" x14ac:dyDescent="0.2">
      <c r="A898" s="311" t="str">
        <f>IF((SUM('Раздел 3'!S229:S229)=0),"","Неверно!")</f>
        <v/>
      </c>
      <c r="B898" s="320" t="s">
        <v>1579</v>
      </c>
      <c r="C898" s="278" t="s">
        <v>2817</v>
      </c>
      <c r="D898" s="278" t="s">
        <v>1457</v>
      </c>
      <c r="E898" s="278" t="str">
        <f>CONCATENATE(SUM('Раздел 3'!S229:S229),"=",0)</f>
        <v>0=0</v>
      </c>
      <c r="F898" s="278"/>
      <c r="G898" s="81"/>
    </row>
    <row r="899" spans="1:7" s="390" customFormat="1" ht="31.5" x14ac:dyDescent="0.2">
      <c r="A899" s="311" t="str">
        <f>IF((SUM('Раздел 3'!S230:S230)=0),"","Неверно!")</f>
        <v/>
      </c>
      <c r="B899" s="320" t="s">
        <v>1579</v>
      </c>
      <c r="C899" s="278" t="s">
        <v>2818</v>
      </c>
      <c r="D899" s="278" t="s">
        <v>1457</v>
      </c>
      <c r="E899" s="278" t="str">
        <f>CONCATENATE(SUM('Раздел 3'!S230:S230),"=",0)</f>
        <v>0=0</v>
      </c>
      <c r="F899" s="278"/>
      <c r="G899" s="81"/>
    </row>
    <row r="900" spans="1:7" s="390" customFormat="1" ht="31.5" x14ac:dyDescent="0.2">
      <c r="A900" s="311" t="str">
        <f>IF((SUM('Раздел 3'!S231:S231)=0),"","Неверно!")</f>
        <v/>
      </c>
      <c r="B900" s="320" t="s">
        <v>1579</v>
      </c>
      <c r="C900" s="278" t="s">
        <v>2819</v>
      </c>
      <c r="D900" s="278" t="s">
        <v>1457</v>
      </c>
      <c r="E900" s="278" t="str">
        <f>CONCATENATE(SUM('Раздел 3'!S231:S231),"=",0)</f>
        <v>0=0</v>
      </c>
      <c r="F900" s="278"/>
      <c r="G900" s="81"/>
    </row>
    <row r="901" spans="1:7" s="390" customFormat="1" ht="31.5" x14ac:dyDescent="0.2">
      <c r="A901" s="311" t="str">
        <f>IF((SUM('Раздел 3'!S232:S232)=0),"","Неверно!")</f>
        <v/>
      </c>
      <c r="B901" s="320" t="s">
        <v>1579</v>
      </c>
      <c r="C901" s="278" t="s">
        <v>2820</v>
      </c>
      <c r="D901" s="278" t="s">
        <v>1457</v>
      </c>
      <c r="E901" s="278" t="str">
        <f>CONCATENATE(SUM('Раздел 3'!S232:S232),"=",0)</f>
        <v>0=0</v>
      </c>
      <c r="F901" s="278"/>
      <c r="G901" s="81"/>
    </row>
    <row r="902" spans="1:7" s="390" customFormat="1" ht="31.5" x14ac:dyDescent="0.2">
      <c r="A902" s="311" t="str">
        <f>IF((SUM('Раздел 3'!S233:S233)=0),"","Неверно!")</f>
        <v/>
      </c>
      <c r="B902" s="320" t="s">
        <v>1579</v>
      </c>
      <c r="C902" s="278" t="s">
        <v>2821</v>
      </c>
      <c r="D902" s="278" t="s">
        <v>1457</v>
      </c>
      <c r="E902" s="278" t="str">
        <f>CONCATENATE(SUM('Раздел 3'!S233:S233),"=",0)</f>
        <v>0=0</v>
      </c>
      <c r="F902" s="278"/>
      <c r="G902" s="81"/>
    </row>
    <row r="903" spans="1:7" s="390" customFormat="1" ht="31.5" x14ac:dyDescent="0.2">
      <c r="A903" s="311" t="str">
        <f>IF((SUM('Раздел 3'!S234:S234)=0),"","Неверно!")</f>
        <v/>
      </c>
      <c r="B903" s="320" t="s">
        <v>1579</v>
      </c>
      <c r="C903" s="278" t="s">
        <v>2822</v>
      </c>
      <c r="D903" s="278" t="s">
        <v>1457</v>
      </c>
      <c r="E903" s="278" t="str">
        <f>CONCATENATE(SUM('Раздел 3'!S234:S234),"=",0)</f>
        <v>0=0</v>
      </c>
      <c r="F903" s="278"/>
      <c r="G903" s="81"/>
    </row>
    <row r="904" spans="1:7" s="390" customFormat="1" ht="31.5" x14ac:dyDescent="0.2">
      <c r="A904" s="311" t="str">
        <f>IF((SUM('Раздел 3'!S235:S235)=0),"","Неверно!")</f>
        <v/>
      </c>
      <c r="B904" s="320" t="s">
        <v>1579</v>
      </c>
      <c r="C904" s="278" t="s">
        <v>2823</v>
      </c>
      <c r="D904" s="278" t="s">
        <v>1457</v>
      </c>
      <c r="E904" s="278" t="str">
        <f>CONCATENATE(SUM('Раздел 3'!S235:S235),"=",0)</f>
        <v>0=0</v>
      </c>
      <c r="F904" s="278"/>
      <c r="G904" s="81"/>
    </row>
    <row r="905" spans="1:7" s="390" customFormat="1" ht="31.5" x14ac:dyDescent="0.2">
      <c r="A905" s="311" t="str">
        <f>IF((SUM('Раздел 3'!S236:S236)=0),"","Неверно!")</f>
        <v/>
      </c>
      <c r="B905" s="320" t="s">
        <v>1579</v>
      </c>
      <c r="C905" s="278" t="s">
        <v>2824</v>
      </c>
      <c r="D905" s="278" t="s">
        <v>1457</v>
      </c>
      <c r="E905" s="278" t="str">
        <f>CONCATENATE(SUM('Раздел 3'!S236:S236),"=",0)</f>
        <v>0=0</v>
      </c>
      <c r="F905" s="278"/>
      <c r="G905" s="81"/>
    </row>
    <row r="906" spans="1:7" s="390" customFormat="1" ht="31.5" x14ac:dyDescent="0.2">
      <c r="A906" s="311" t="str">
        <f>IF((SUM('Раздел 3'!S237:S237)=0),"","Неверно!")</f>
        <v/>
      </c>
      <c r="B906" s="320" t="s">
        <v>1579</v>
      </c>
      <c r="C906" s="278" t="s">
        <v>2825</v>
      </c>
      <c r="D906" s="278" t="s">
        <v>1457</v>
      </c>
      <c r="E906" s="278" t="str">
        <f>CONCATENATE(SUM('Раздел 3'!S237:S237),"=",0)</f>
        <v>0=0</v>
      </c>
      <c r="F906" s="278"/>
      <c r="G906" s="81"/>
    </row>
    <row r="907" spans="1:7" s="390" customFormat="1" ht="31.5" x14ac:dyDescent="0.2">
      <c r="A907" s="311" t="str">
        <f>IF((SUM('Раздел 3'!S238:S238)=0),"","Неверно!")</f>
        <v/>
      </c>
      <c r="B907" s="320" t="s">
        <v>1579</v>
      </c>
      <c r="C907" s="278" t="s">
        <v>2826</v>
      </c>
      <c r="D907" s="278" t="s">
        <v>1457</v>
      </c>
      <c r="E907" s="278" t="str">
        <f>CONCATENATE(SUM('Раздел 3'!S238:S238),"=",0)</f>
        <v>0=0</v>
      </c>
      <c r="F907" s="278"/>
      <c r="G907" s="81"/>
    </row>
    <row r="908" spans="1:7" s="390" customFormat="1" ht="31.5" x14ac:dyDescent="0.2">
      <c r="A908" s="311" t="str">
        <f>IF((SUM('Раздел 3'!S239:S239)=0),"","Неверно!")</f>
        <v/>
      </c>
      <c r="B908" s="320" t="s">
        <v>1579</v>
      </c>
      <c r="C908" s="278" t="s">
        <v>2827</v>
      </c>
      <c r="D908" s="278" t="s">
        <v>1457</v>
      </c>
      <c r="E908" s="278" t="str">
        <f>CONCATENATE(SUM('Раздел 3'!S239:S239),"=",0)</f>
        <v>0=0</v>
      </c>
      <c r="F908" s="278"/>
      <c r="G908" s="81"/>
    </row>
    <row r="909" spans="1:7" s="390" customFormat="1" ht="31.5" x14ac:dyDescent="0.2">
      <c r="A909" s="311" t="str">
        <f>IF((SUM('Раздел 3'!S240:S240)=0),"","Неверно!")</f>
        <v/>
      </c>
      <c r="B909" s="320" t="s">
        <v>1579</v>
      </c>
      <c r="C909" s="278" t="s">
        <v>2828</v>
      </c>
      <c r="D909" s="278" t="s">
        <v>1457</v>
      </c>
      <c r="E909" s="278" t="str">
        <f>CONCATENATE(SUM('Раздел 3'!S240:S240),"=",0)</f>
        <v>0=0</v>
      </c>
      <c r="F909" s="278"/>
      <c r="G909" s="81"/>
    </row>
    <row r="910" spans="1:7" s="390" customFormat="1" ht="31.5" x14ac:dyDescent="0.2">
      <c r="A910" s="311" t="str">
        <f>IF((SUM('Раздел 3'!S241:S241)=0),"","Неверно!")</f>
        <v/>
      </c>
      <c r="B910" s="320" t="s">
        <v>1579</v>
      </c>
      <c r="C910" s="278" t="s">
        <v>2829</v>
      </c>
      <c r="D910" s="278" t="s">
        <v>1457</v>
      </c>
      <c r="E910" s="278" t="str">
        <f>CONCATENATE(SUM('Раздел 3'!S241:S241),"=",0)</f>
        <v>0=0</v>
      </c>
      <c r="F910" s="278"/>
      <c r="G910" s="81"/>
    </row>
    <row r="911" spans="1:7" s="390" customFormat="1" ht="31.5" x14ac:dyDescent="0.2">
      <c r="A911" s="311" t="str">
        <f>IF((SUM('Раздел 3'!S242:S242)=0),"","Неверно!")</f>
        <v/>
      </c>
      <c r="B911" s="320" t="s">
        <v>1579</v>
      </c>
      <c r="C911" s="278" t="s">
        <v>2830</v>
      </c>
      <c r="D911" s="278" t="s">
        <v>1457</v>
      </c>
      <c r="E911" s="278" t="str">
        <f>CONCATENATE(SUM('Раздел 3'!S242:S242),"=",0)</f>
        <v>0=0</v>
      </c>
      <c r="F911" s="278"/>
      <c r="G911" s="81"/>
    </row>
    <row r="912" spans="1:7" s="390" customFormat="1" ht="31.5" x14ac:dyDescent="0.2">
      <c r="A912" s="311" t="str">
        <f>IF((SUM('Раздел 3'!S243:S243)=0),"","Неверно!")</f>
        <v/>
      </c>
      <c r="B912" s="320" t="s">
        <v>1579</v>
      </c>
      <c r="C912" s="278" t="s">
        <v>2831</v>
      </c>
      <c r="D912" s="278" t="s">
        <v>1457</v>
      </c>
      <c r="E912" s="278" t="str">
        <f>CONCATENATE(SUM('Раздел 3'!S243:S243),"=",0)</f>
        <v>0=0</v>
      </c>
      <c r="F912" s="278"/>
      <c r="G912" s="81"/>
    </row>
    <row r="913" spans="1:7" s="390" customFormat="1" ht="31.5" x14ac:dyDescent="0.2">
      <c r="A913" s="311" t="str">
        <f>IF((SUM('Раздел 3'!S244:S244)=0),"","Неверно!")</f>
        <v/>
      </c>
      <c r="B913" s="320" t="s">
        <v>1579</v>
      </c>
      <c r="C913" s="278" t="s">
        <v>2832</v>
      </c>
      <c r="D913" s="278" t="s">
        <v>1457</v>
      </c>
      <c r="E913" s="278" t="str">
        <f>CONCATENATE(SUM('Раздел 3'!S244:S244),"=",0)</f>
        <v>0=0</v>
      </c>
      <c r="F913" s="278"/>
      <c r="G913" s="81"/>
    </row>
    <row r="914" spans="1:7" s="390" customFormat="1" ht="31.5" x14ac:dyDescent="0.2">
      <c r="A914" s="311" t="str">
        <f>IF((SUM('Раздел 3'!S245:S245)=0),"","Неверно!")</f>
        <v/>
      </c>
      <c r="B914" s="320" t="s">
        <v>1579</v>
      </c>
      <c r="C914" s="278" t="s">
        <v>2833</v>
      </c>
      <c r="D914" s="278" t="s">
        <v>1457</v>
      </c>
      <c r="E914" s="278" t="str">
        <f>CONCATENATE(SUM('Раздел 3'!S245:S245),"=",0)</f>
        <v>0=0</v>
      </c>
      <c r="F914" s="278"/>
      <c r="G914" s="81"/>
    </row>
    <row r="915" spans="1:7" s="390" customFormat="1" ht="31.5" x14ac:dyDescent="0.2">
      <c r="A915" s="311" t="str">
        <f>IF((SUM('Раздел 3'!S246:S246)=0),"","Неверно!")</f>
        <v/>
      </c>
      <c r="B915" s="320" t="s">
        <v>1579</v>
      </c>
      <c r="C915" s="278" t="s">
        <v>2834</v>
      </c>
      <c r="D915" s="278" t="s">
        <v>1457</v>
      </c>
      <c r="E915" s="278" t="str">
        <f>CONCATENATE(SUM('Раздел 3'!S246:S246),"=",0)</f>
        <v>0=0</v>
      </c>
      <c r="F915" s="278"/>
      <c r="G915" s="81"/>
    </row>
    <row r="916" spans="1:7" s="390" customFormat="1" ht="31.5" x14ac:dyDescent="0.2">
      <c r="A916" s="311" t="str">
        <f>IF((SUM('Раздел 3'!S247:S247)=0),"","Неверно!")</f>
        <v/>
      </c>
      <c r="B916" s="320" t="s">
        <v>1579</v>
      </c>
      <c r="C916" s="278" t="s">
        <v>2835</v>
      </c>
      <c r="D916" s="278" t="s">
        <v>1457</v>
      </c>
      <c r="E916" s="278" t="str">
        <f>CONCATENATE(SUM('Раздел 3'!S247:S247),"=",0)</f>
        <v>0=0</v>
      </c>
      <c r="F916" s="278"/>
      <c r="G916" s="81"/>
    </row>
    <row r="917" spans="1:7" s="390" customFormat="1" ht="31.5" x14ac:dyDescent="0.2">
      <c r="A917" s="311" t="str">
        <f>IF((SUM('Раздел 3'!S248:S248)=0),"","Неверно!")</f>
        <v/>
      </c>
      <c r="B917" s="320" t="s">
        <v>1579</v>
      </c>
      <c r="C917" s="278" t="s">
        <v>2836</v>
      </c>
      <c r="D917" s="278" t="s">
        <v>1457</v>
      </c>
      <c r="E917" s="278" t="str">
        <f>CONCATENATE(SUM('Раздел 3'!S248:S248),"=",0)</f>
        <v>0=0</v>
      </c>
      <c r="F917" s="278"/>
      <c r="G917" s="81"/>
    </row>
    <row r="918" spans="1:7" s="390" customFormat="1" ht="31.5" x14ac:dyDescent="0.2">
      <c r="A918" s="311" t="str">
        <f>IF((SUM('Раздел 3'!S249:S249)=0),"","Неверно!")</f>
        <v/>
      </c>
      <c r="B918" s="320" t="s">
        <v>1579</v>
      </c>
      <c r="C918" s="278" t="s">
        <v>2837</v>
      </c>
      <c r="D918" s="278" t="s">
        <v>1457</v>
      </c>
      <c r="E918" s="278" t="str">
        <f>CONCATENATE(SUM('Раздел 3'!S249:S249),"=",0)</f>
        <v>0=0</v>
      </c>
      <c r="F918" s="278"/>
      <c r="G918" s="81"/>
    </row>
    <row r="919" spans="1:7" s="390" customFormat="1" ht="31.5" x14ac:dyDescent="0.2">
      <c r="A919" s="311" t="str">
        <f>IF((SUM('Раздел 3'!S250:S250)=0),"","Неверно!")</f>
        <v/>
      </c>
      <c r="B919" s="320" t="s">
        <v>1579</v>
      </c>
      <c r="C919" s="278" t="s">
        <v>2838</v>
      </c>
      <c r="D919" s="278" t="s">
        <v>1457</v>
      </c>
      <c r="E919" s="278" t="str">
        <f>CONCATENATE(SUM('Раздел 3'!S250:S250),"=",0)</f>
        <v>0=0</v>
      </c>
      <c r="F919" s="278"/>
      <c r="G919" s="81"/>
    </row>
    <row r="920" spans="1:7" s="390" customFormat="1" ht="31.5" x14ac:dyDescent="0.2">
      <c r="A920" s="311" t="str">
        <f>IF((SUM('Раздел 3'!S251:S251)=0),"","Неверно!")</f>
        <v/>
      </c>
      <c r="B920" s="320" t="s">
        <v>1579</v>
      </c>
      <c r="C920" s="278" t="s">
        <v>2839</v>
      </c>
      <c r="D920" s="278" t="s">
        <v>1457</v>
      </c>
      <c r="E920" s="278" t="str">
        <f>CONCATENATE(SUM('Раздел 3'!S251:S251),"=",0)</f>
        <v>0=0</v>
      </c>
      <c r="F920" s="278"/>
      <c r="G920" s="81"/>
    </row>
    <row r="921" spans="1:7" s="390" customFormat="1" ht="31.5" x14ac:dyDescent="0.2">
      <c r="A921" s="311" t="str">
        <f>IF((SUM('Раздел 3'!S252:S252)=0),"","Неверно!")</f>
        <v/>
      </c>
      <c r="B921" s="320" t="s">
        <v>1579</v>
      </c>
      <c r="C921" s="278" t="s">
        <v>2840</v>
      </c>
      <c r="D921" s="278" t="s">
        <v>1457</v>
      </c>
      <c r="E921" s="278" t="str">
        <f>CONCATENATE(SUM('Раздел 3'!S252:S252),"=",0)</f>
        <v>0=0</v>
      </c>
      <c r="F921" s="278"/>
      <c r="G921" s="81"/>
    </row>
    <row r="922" spans="1:7" s="390" customFormat="1" ht="31.5" x14ac:dyDescent="0.2">
      <c r="A922" s="311" t="str">
        <f>IF((SUM('Раздел 3'!S253:S253)=0),"","Неверно!")</f>
        <v/>
      </c>
      <c r="B922" s="320" t="s">
        <v>1579</v>
      </c>
      <c r="C922" s="278" t="s">
        <v>2841</v>
      </c>
      <c r="D922" s="278" t="s">
        <v>1457</v>
      </c>
      <c r="E922" s="278" t="str">
        <f>CONCATENATE(SUM('Раздел 3'!S253:S253),"=",0)</f>
        <v>0=0</v>
      </c>
      <c r="F922" s="278"/>
      <c r="G922" s="81"/>
    </row>
    <row r="923" spans="1:7" s="390" customFormat="1" ht="31.5" x14ac:dyDescent="0.2">
      <c r="A923" s="311" t="str">
        <f>IF((SUM('Раздел 3'!S254:S254)=0),"","Неверно!")</f>
        <v/>
      </c>
      <c r="B923" s="320" t="s">
        <v>1579</v>
      </c>
      <c r="C923" s="278" t="s">
        <v>2842</v>
      </c>
      <c r="D923" s="278" t="s">
        <v>1457</v>
      </c>
      <c r="E923" s="278" t="str">
        <f>CONCATENATE(SUM('Раздел 3'!S254:S254),"=",0)</f>
        <v>0=0</v>
      </c>
      <c r="F923" s="278"/>
      <c r="G923" s="81"/>
    </row>
    <row r="924" spans="1:7" s="390" customFormat="1" ht="31.5" x14ac:dyDescent="0.2">
      <c r="A924" s="311" t="str">
        <f>IF((SUM('Раздел 3'!S255:S255)=0),"","Неверно!")</f>
        <v/>
      </c>
      <c r="B924" s="320" t="s">
        <v>1579</v>
      </c>
      <c r="C924" s="278" t="s">
        <v>2843</v>
      </c>
      <c r="D924" s="278" t="s">
        <v>1457</v>
      </c>
      <c r="E924" s="278" t="str">
        <f>CONCATENATE(SUM('Раздел 3'!S255:S255),"=",0)</f>
        <v>0=0</v>
      </c>
      <c r="F924" s="278"/>
      <c r="G924" s="81"/>
    </row>
    <row r="925" spans="1:7" s="390" customFormat="1" ht="31.5" x14ac:dyDescent="0.2">
      <c r="A925" s="311" t="str">
        <f>IF((SUM('Раздел 3'!S256:S256)=0),"","Неверно!")</f>
        <v/>
      </c>
      <c r="B925" s="320" t="s">
        <v>1579</v>
      </c>
      <c r="C925" s="278" t="s">
        <v>2844</v>
      </c>
      <c r="D925" s="278" t="s">
        <v>1457</v>
      </c>
      <c r="E925" s="278" t="str">
        <f>CONCATENATE(SUM('Раздел 3'!S256:S256),"=",0)</f>
        <v>0=0</v>
      </c>
      <c r="F925" s="278"/>
      <c r="G925" s="81"/>
    </row>
    <row r="926" spans="1:7" s="390" customFormat="1" ht="31.5" x14ac:dyDescent="0.2">
      <c r="A926" s="311" t="str">
        <f>IF((SUM('Раздел 3'!S257:S257)=0),"","Неверно!")</f>
        <v/>
      </c>
      <c r="B926" s="320" t="s">
        <v>1579</v>
      </c>
      <c r="C926" s="278" t="s">
        <v>2845</v>
      </c>
      <c r="D926" s="278" t="s">
        <v>1457</v>
      </c>
      <c r="E926" s="278" t="str">
        <f>CONCATENATE(SUM('Раздел 3'!S257:S257),"=",0)</f>
        <v>0=0</v>
      </c>
      <c r="F926" s="278"/>
      <c r="G926" s="81"/>
    </row>
    <row r="927" spans="1:7" s="390" customFormat="1" ht="31.5" x14ac:dyDescent="0.2">
      <c r="A927" s="311" t="str">
        <f>IF((SUM('Раздел 3'!S258:S258)=0),"","Неверно!")</f>
        <v/>
      </c>
      <c r="B927" s="320" t="s">
        <v>1579</v>
      </c>
      <c r="C927" s="278" t="s">
        <v>2846</v>
      </c>
      <c r="D927" s="278" t="s">
        <v>1457</v>
      </c>
      <c r="E927" s="278" t="str">
        <f>CONCATENATE(SUM('Раздел 3'!S258:S258),"=",0)</f>
        <v>0=0</v>
      </c>
      <c r="F927" s="278"/>
      <c r="G927" s="81"/>
    </row>
    <row r="928" spans="1:7" s="390" customFormat="1" ht="31.5" x14ac:dyDescent="0.2">
      <c r="A928" s="311" t="str">
        <f>IF((SUM('Раздел 3'!S259:S259)=0),"","Неверно!")</f>
        <v/>
      </c>
      <c r="B928" s="320" t="s">
        <v>1579</v>
      </c>
      <c r="C928" s="278" t="s">
        <v>2847</v>
      </c>
      <c r="D928" s="278" t="s">
        <v>1457</v>
      </c>
      <c r="E928" s="278" t="str">
        <f>CONCATENATE(SUM('Раздел 3'!S259:S259),"=",0)</f>
        <v>0=0</v>
      </c>
      <c r="F928" s="278"/>
      <c r="G928" s="81"/>
    </row>
    <row r="929" spans="1:7" s="390" customFormat="1" ht="31.5" x14ac:dyDescent="0.2">
      <c r="A929" s="311" t="str">
        <f>IF((SUM('Раздел 3'!S260:S260)=0),"","Неверно!")</f>
        <v/>
      </c>
      <c r="B929" s="320" t="s">
        <v>1579</v>
      </c>
      <c r="C929" s="278" t="s">
        <v>2848</v>
      </c>
      <c r="D929" s="278" t="s">
        <v>1457</v>
      </c>
      <c r="E929" s="278" t="str">
        <f>CONCATENATE(SUM('Раздел 3'!S260:S260),"=",0)</f>
        <v>0=0</v>
      </c>
      <c r="F929" s="278"/>
      <c r="G929" s="81"/>
    </row>
    <row r="930" spans="1:7" s="390" customFormat="1" ht="31.5" x14ac:dyDescent="0.2">
      <c r="A930" s="311" t="str">
        <f>IF((SUM('Раздел 3'!S261:S261)=0),"","Неверно!")</f>
        <v/>
      </c>
      <c r="B930" s="320" t="s">
        <v>1579</v>
      </c>
      <c r="C930" s="278" t="s">
        <v>2849</v>
      </c>
      <c r="D930" s="278" t="s">
        <v>1457</v>
      </c>
      <c r="E930" s="278" t="str">
        <f>CONCATENATE(SUM('Раздел 3'!S261:S261),"=",0)</f>
        <v>0=0</v>
      </c>
      <c r="F930" s="278"/>
      <c r="G930" s="81"/>
    </row>
    <row r="931" spans="1:7" s="390" customFormat="1" ht="31.5" x14ac:dyDescent="0.2">
      <c r="A931" s="311" t="str">
        <f>IF((SUM('Раздел 3'!S262:S262)=0),"","Неверно!")</f>
        <v/>
      </c>
      <c r="B931" s="320" t="s">
        <v>1579</v>
      </c>
      <c r="C931" s="278" t="s">
        <v>2850</v>
      </c>
      <c r="D931" s="278" t="s">
        <v>1457</v>
      </c>
      <c r="E931" s="278" t="str">
        <f>CONCATENATE(SUM('Раздел 3'!S262:S262),"=",0)</f>
        <v>0=0</v>
      </c>
      <c r="F931" s="278"/>
      <c r="G931" s="81"/>
    </row>
    <row r="932" spans="1:7" s="390" customFormat="1" ht="31.5" x14ac:dyDescent="0.2">
      <c r="A932" s="311" t="str">
        <f>IF((SUM('Раздел 3'!S263:S263)=0),"","Неверно!")</f>
        <v/>
      </c>
      <c r="B932" s="320" t="s">
        <v>1579</v>
      </c>
      <c r="C932" s="278" t="s">
        <v>2851</v>
      </c>
      <c r="D932" s="278" t="s">
        <v>1457</v>
      </c>
      <c r="E932" s="278" t="str">
        <f>CONCATENATE(SUM('Раздел 3'!S263:S263),"=",0)</f>
        <v>0=0</v>
      </c>
      <c r="F932" s="278"/>
      <c r="G932" s="81"/>
    </row>
    <row r="933" spans="1:7" s="390" customFormat="1" ht="31.5" x14ac:dyDescent="0.2">
      <c r="A933" s="311" t="str">
        <f>IF((SUM('Раздел 3'!S264:S264)=0),"","Неверно!")</f>
        <v/>
      </c>
      <c r="B933" s="320" t="s">
        <v>1579</v>
      </c>
      <c r="C933" s="278" t="s">
        <v>2852</v>
      </c>
      <c r="D933" s="278" t="s">
        <v>1457</v>
      </c>
      <c r="E933" s="278" t="str">
        <f>CONCATENATE(SUM('Раздел 3'!S264:S264),"=",0)</f>
        <v>0=0</v>
      </c>
      <c r="F933" s="278"/>
      <c r="G933" s="81"/>
    </row>
    <row r="934" spans="1:7" s="390" customFormat="1" ht="31.5" x14ac:dyDescent="0.2">
      <c r="A934" s="311" t="str">
        <f>IF((SUM('Раздел 3'!S265:S265)=0),"","Неверно!")</f>
        <v/>
      </c>
      <c r="B934" s="320" t="s">
        <v>1579</v>
      </c>
      <c r="C934" s="278" t="s">
        <v>2853</v>
      </c>
      <c r="D934" s="278" t="s">
        <v>1457</v>
      </c>
      <c r="E934" s="278" t="str">
        <f>CONCATENATE(SUM('Раздел 3'!S265:S265),"=",0)</f>
        <v>0=0</v>
      </c>
      <c r="F934" s="278"/>
      <c r="G934" s="81"/>
    </row>
    <row r="935" spans="1:7" s="390" customFormat="1" ht="31.5" x14ac:dyDescent="0.2">
      <c r="A935" s="311" t="str">
        <f>IF((SUM('Раздел 3'!S266:S266)=0),"","Неверно!")</f>
        <v/>
      </c>
      <c r="B935" s="320" t="s">
        <v>1579</v>
      </c>
      <c r="C935" s="278" t="s">
        <v>2854</v>
      </c>
      <c r="D935" s="278" t="s">
        <v>1457</v>
      </c>
      <c r="E935" s="278" t="str">
        <f>CONCATENATE(SUM('Раздел 3'!S266:S266),"=",0)</f>
        <v>0=0</v>
      </c>
      <c r="F935" s="278"/>
      <c r="G935" s="81"/>
    </row>
    <row r="936" spans="1:7" s="390" customFormat="1" ht="31.5" x14ac:dyDescent="0.2">
      <c r="A936" s="311" t="str">
        <f>IF((SUM('Раздел 3'!S267:S267)=0),"","Неверно!")</f>
        <v/>
      </c>
      <c r="B936" s="320" t="s">
        <v>1579</v>
      </c>
      <c r="C936" s="278" t="s">
        <v>2855</v>
      </c>
      <c r="D936" s="278" t="s">
        <v>1457</v>
      </c>
      <c r="E936" s="278" t="str">
        <f>CONCATENATE(SUM('Раздел 3'!S267:S267),"=",0)</f>
        <v>0=0</v>
      </c>
      <c r="F936" s="278"/>
      <c r="G936" s="81"/>
    </row>
    <row r="937" spans="1:7" s="390" customFormat="1" ht="31.5" x14ac:dyDescent="0.2">
      <c r="A937" s="311" t="str">
        <f>IF((SUM('Раздел 3'!S268:S268)=0),"","Неверно!")</f>
        <v/>
      </c>
      <c r="B937" s="320" t="s">
        <v>1579</v>
      </c>
      <c r="C937" s="278" t="s">
        <v>2856</v>
      </c>
      <c r="D937" s="278" t="s">
        <v>1457</v>
      </c>
      <c r="E937" s="278" t="str">
        <f>CONCATENATE(SUM('Раздел 3'!S268:S268),"=",0)</f>
        <v>0=0</v>
      </c>
      <c r="F937" s="278"/>
      <c r="G937" s="81"/>
    </row>
    <row r="938" spans="1:7" s="390" customFormat="1" ht="31.5" x14ac:dyDescent="0.2">
      <c r="A938" s="311" t="str">
        <f>IF((SUM('Раздел 3'!S269:S269)=0),"","Неверно!")</f>
        <v/>
      </c>
      <c r="B938" s="320" t="s">
        <v>1579</v>
      </c>
      <c r="C938" s="278" t="s">
        <v>2857</v>
      </c>
      <c r="D938" s="278" t="s">
        <v>1457</v>
      </c>
      <c r="E938" s="278" t="str">
        <f>CONCATENATE(SUM('Раздел 3'!S269:S269),"=",0)</f>
        <v>0=0</v>
      </c>
      <c r="F938" s="278"/>
      <c r="G938" s="81"/>
    </row>
    <row r="939" spans="1:7" s="390" customFormat="1" ht="31.5" x14ac:dyDescent="0.2">
      <c r="A939" s="311" t="str">
        <f>IF((SUM('Раздел 3'!S270:S270)=0),"","Неверно!")</f>
        <v/>
      </c>
      <c r="B939" s="320" t="s">
        <v>1579</v>
      </c>
      <c r="C939" s="278" t="s">
        <v>2858</v>
      </c>
      <c r="D939" s="278" t="s">
        <v>1457</v>
      </c>
      <c r="E939" s="278" t="str">
        <f>CONCATENATE(SUM('Раздел 3'!S270:S270),"=",0)</f>
        <v>0=0</v>
      </c>
      <c r="F939" s="278"/>
      <c r="G939" s="81"/>
    </row>
    <row r="940" spans="1:7" s="390" customFormat="1" ht="31.5" x14ac:dyDescent="0.2">
      <c r="A940" s="311" t="str">
        <f>IF((SUM('Раздел 3'!S271:S271)=0),"","Неверно!")</f>
        <v/>
      </c>
      <c r="B940" s="320" t="s">
        <v>1579</v>
      </c>
      <c r="C940" s="278" t="s">
        <v>2859</v>
      </c>
      <c r="D940" s="278" t="s">
        <v>1457</v>
      </c>
      <c r="E940" s="278" t="str">
        <f>CONCATENATE(SUM('Раздел 3'!S271:S271),"=",0)</f>
        <v>0=0</v>
      </c>
      <c r="F940" s="278"/>
      <c r="G940" s="81"/>
    </row>
    <row r="941" spans="1:7" s="390" customFormat="1" ht="31.5" x14ac:dyDescent="0.2">
      <c r="A941" s="311" t="str">
        <f>IF((SUM('Раздел 3'!S272:S272)=0),"","Неверно!")</f>
        <v/>
      </c>
      <c r="B941" s="320" t="s">
        <v>1579</v>
      </c>
      <c r="C941" s="278" t="s">
        <v>2860</v>
      </c>
      <c r="D941" s="278" t="s">
        <v>1457</v>
      </c>
      <c r="E941" s="278" t="str">
        <f>CONCATENATE(SUM('Раздел 3'!S272:S272),"=",0)</f>
        <v>0=0</v>
      </c>
      <c r="F941" s="278"/>
      <c r="G941" s="81"/>
    </row>
    <row r="942" spans="1:7" s="390" customFormat="1" ht="31.5" x14ac:dyDescent="0.2">
      <c r="A942" s="311" t="str">
        <f>IF((SUM('Раздел 3'!S273:S273)=0),"","Неверно!")</f>
        <v/>
      </c>
      <c r="B942" s="320" t="s">
        <v>1579</v>
      </c>
      <c r="C942" s="278" t="s">
        <v>2861</v>
      </c>
      <c r="D942" s="278" t="s">
        <v>1457</v>
      </c>
      <c r="E942" s="278" t="str">
        <f>CONCATENATE(SUM('Раздел 3'!S273:S273),"=",0)</f>
        <v>0=0</v>
      </c>
      <c r="F942" s="278"/>
      <c r="G942" s="81"/>
    </row>
    <row r="943" spans="1:7" s="390" customFormat="1" ht="31.5" x14ac:dyDescent="0.2">
      <c r="A943" s="311" t="str">
        <f>IF((SUM('Раздел 3'!S274:S274)=0),"","Неверно!")</f>
        <v/>
      </c>
      <c r="B943" s="320" t="s">
        <v>1579</v>
      </c>
      <c r="C943" s="278" t="s">
        <v>2862</v>
      </c>
      <c r="D943" s="278" t="s">
        <v>1457</v>
      </c>
      <c r="E943" s="278" t="str">
        <f>CONCATENATE(SUM('Раздел 3'!S274:S274),"=",0)</f>
        <v>0=0</v>
      </c>
      <c r="F943" s="278"/>
      <c r="G943" s="81"/>
    </row>
    <row r="944" spans="1:7" s="390" customFormat="1" ht="31.5" x14ac:dyDescent="0.2">
      <c r="A944" s="311" t="str">
        <f>IF((SUM('Раздел 3'!S275:S275)=0),"","Неверно!")</f>
        <v/>
      </c>
      <c r="B944" s="320" t="s">
        <v>1579</v>
      </c>
      <c r="C944" s="278" t="s">
        <v>2863</v>
      </c>
      <c r="D944" s="278" t="s">
        <v>1457</v>
      </c>
      <c r="E944" s="278" t="str">
        <f>CONCATENATE(SUM('Раздел 3'!S275:S275),"=",0)</f>
        <v>0=0</v>
      </c>
      <c r="F944" s="278"/>
      <c r="G944" s="81"/>
    </row>
    <row r="945" spans="1:7" s="390" customFormat="1" ht="31.5" x14ac:dyDescent="0.2">
      <c r="A945" s="311" t="str">
        <f>IF((SUM('Раздел 3'!S276:S276)=0),"","Неверно!")</f>
        <v/>
      </c>
      <c r="B945" s="320" t="s">
        <v>1579</v>
      </c>
      <c r="C945" s="278" t="s">
        <v>2864</v>
      </c>
      <c r="D945" s="278" t="s">
        <v>1457</v>
      </c>
      <c r="E945" s="278" t="str">
        <f>CONCATENATE(SUM('Раздел 3'!S276:S276),"=",0)</f>
        <v>0=0</v>
      </c>
      <c r="F945" s="278"/>
      <c r="G945" s="81"/>
    </row>
    <row r="946" spans="1:7" s="390" customFormat="1" ht="31.5" x14ac:dyDescent="0.2">
      <c r="A946" s="311" t="str">
        <f>IF((SUM('Раздел 3'!S277:S277)=0),"","Неверно!")</f>
        <v/>
      </c>
      <c r="B946" s="320" t="s">
        <v>1579</v>
      </c>
      <c r="C946" s="278" t="s">
        <v>2865</v>
      </c>
      <c r="D946" s="278" t="s">
        <v>1457</v>
      </c>
      <c r="E946" s="278" t="str">
        <f>CONCATENATE(SUM('Раздел 3'!S277:S277),"=",0)</f>
        <v>0=0</v>
      </c>
      <c r="F946" s="278"/>
      <c r="G946" s="81"/>
    </row>
    <row r="947" spans="1:7" s="390" customFormat="1" ht="31.5" x14ac:dyDescent="0.2">
      <c r="A947" s="311" t="str">
        <f>IF((SUM('Раздел 3'!S278:S278)=0),"","Неверно!")</f>
        <v/>
      </c>
      <c r="B947" s="320" t="s">
        <v>1579</v>
      </c>
      <c r="C947" s="278" t="s">
        <v>2866</v>
      </c>
      <c r="D947" s="278" t="s">
        <v>1457</v>
      </c>
      <c r="E947" s="278" t="str">
        <f>CONCATENATE(SUM('Раздел 3'!S278:S278),"=",0)</f>
        <v>0=0</v>
      </c>
      <c r="F947" s="278"/>
      <c r="G947" s="81"/>
    </row>
    <row r="948" spans="1:7" s="390" customFormat="1" ht="31.5" x14ac:dyDescent="0.2">
      <c r="A948" s="311" t="str">
        <f>IF((SUM('Раздел 3'!S279:S279)=0),"","Неверно!")</f>
        <v/>
      </c>
      <c r="B948" s="320" t="s">
        <v>1579</v>
      </c>
      <c r="C948" s="278" t="s">
        <v>2867</v>
      </c>
      <c r="D948" s="278" t="s">
        <v>1457</v>
      </c>
      <c r="E948" s="278" t="str">
        <f>CONCATENATE(SUM('Раздел 3'!S279:S279),"=",0)</f>
        <v>0=0</v>
      </c>
      <c r="F948" s="278"/>
      <c r="G948" s="81"/>
    </row>
    <row r="949" spans="1:7" s="390" customFormat="1" ht="31.5" x14ac:dyDescent="0.2">
      <c r="A949" s="311" t="str">
        <f>IF((SUM('Раздел 3'!S280:S280)=0),"","Неверно!")</f>
        <v/>
      </c>
      <c r="B949" s="320" t="s">
        <v>1579</v>
      </c>
      <c r="C949" s="278" t="s">
        <v>2868</v>
      </c>
      <c r="D949" s="278" t="s">
        <v>1457</v>
      </c>
      <c r="E949" s="278" t="str">
        <f>CONCATENATE(SUM('Раздел 3'!S280:S280),"=",0)</f>
        <v>0=0</v>
      </c>
      <c r="F949" s="278"/>
      <c r="G949" s="81"/>
    </row>
    <row r="950" spans="1:7" s="390" customFormat="1" ht="31.5" x14ac:dyDescent="0.2">
      <c r="A950" s="311" t="str">
        <f>IF((SUM('Раздел 3'!S281:S281)=0),"","Неверно!")</f>
        <v/>
      </c>
      <c r="B950" s="320" t="s">
        <v>1579</v>
      </c>
      <c r="C950" s="278" t="s">
        <v>2869</v>
      </c>
      <c r="D950" s="278" t="s">
        <v>1457</v>
      </c>
      <c r="E950" s="278" t="str">
        <f>CONCATENATE(SUM('Раздел 3'!S281:S281),"=",0)</f>
        <v>0=0</v>
      </c>
      <c r="F950" s="278"/>
      <c r="G950" s="81"/>
    </row>
    <row r="951" spans="1:7" s="390" customFormat="1" ht="31.5" x14ac:dyDescent="0.2">
      <c r="A951" s="311" t="str">
        <f>IF((SUM('Раздел 3'!S282:S282)=0),"","Неверно!")</f>
        <v/>
      </c>
      <c r="B951" s="320" t="s">
        <v>1579</v>
      </c>
      <c r="C951" s="278" t="s">
        <v>2870</v>
      </c>
      <c r="D951" s="278" t="s">
        <v>1457</v>
      </c>
      <c r="E951" s="278" t="str">
        <f>CONCATENATE(SUM('Раздел 3'!S282:S282),"=",0)</f>
        <v>0=0</v>
      </c>
      <c r="F951" s="278"/>
      <c r="G951" s="81"/>
    </row>
    <row r="952" spans="1:7" s="390" customFormat="1" ht="31.5" x14ac:dyDescent="0.2">
      <c r="A952" s="311" t="str">
        <f>IF((SUM('Раздел 3'!S283:S283)=0),"","Неверно!")</f>
        <v/>
      </c>
      <c r="B952" s="320" t="s">
        <v>1579</v>
      </c>
      <c r="C952" s="278" t="s">
        <v>2871</v>
      </c>
      <c r="D952" s="278" t="s">
        <v>1457</v>
      </c>
      <c r="E952" s="278" t="str">
        <f>CONCATENATE(SUM('Раздел 3'!S283:S283),"=",0)</f>
        <v>0=0</v>
      </c>
      <c r="F952" s="278"/>
      <c r="G952" s="81"/>
    </row>
    <row r="953" spans="1:7" s="390" customFormat="1" ht="31.5" x14ac:dyDescent="0.2">
      <c r="A953" s="311" t="str">
        <f>IF((SUM('Раздел 3'!S284:S284)=0),"","Неверно!")</f>
        <v/>
      </c>
      <c r="B953" s="320" t="s">
        <v>1579</v>
      </c>
      <c r="C953" s="278" t="s">
        <v>2872</v>
      </c>
      <c r="D953" s="278" t="s">
        <v>1457</v>
      </c>
      <c r="E953" s="278" t="str">
        <f>CONCATENATE(SUM('Раздел 3'!S284:S284),"=",0)</f>
        <v>0=0</v>
      </c>
      <c r="F953" s="278"/>
      <c r="G953" s="81"/>
    </row>
    <row r="954" spans="1:7" s="390" customFormat="1" ht="31.5" x14ac:dyDescent="0.2">
      <c r="A954" s="311" t="str">
        <f>IF((SUM('Раздел 3'!S285:S285)=0),"","Неверно!")</f>
        <v/>
      </c>
      <c r="B954" s="320" t="s">
        <v>1579</v>
      </c>
      <c r="C954" s="278" t="s">
        <v>2873</v>
      </c>
      <c r="D954" s="278" t="s">
        <v>1457</v>
      </c>
      <c r="E954" s="278" t="str">
        <f>CONCATENATE(SUM('Раздел 3'!S285:S285),"=",0)</f>
        <v>0=0</v>
      </c>
      <c r="F954" s="278"/>
      <c r="G954" s="81"/>
    </row>
    <row r="955" spans="1:7" s="390" customFormat="1" ht="31.5" x14ac:dyDescent="0.2">
      <c r="A955" s="311" t="str">
        <f>IF((SUM('Раздел 3'!S286:S286)=0),"","Неверно!")</f>
        <v/>
      </c>
      <c r="B955" s="320" t="s">
        <v>1579</v>
      </c>
      <c r="C955" s="278" t="s">
        <v>2874</v>
      </c>
      <c r="D955" s="278" t="s">
        <v>1457</v>
      </c>
      <c r="E955" s="278" t="str">
        <f>CONCATENATE(SUM('Раздел 3'!S286:S286),"=",0)</f>
        <v>0=0</v>
      </c>
      <c r="F955" s="278"/>
      <c r="G955" s="81"/>
    </row>
    <row r="956" spans="1:7" s="390" customFormat="1" ht="31.5" x14ac:dyDescent="0.2">
      <c r="A956" s="311" t="str">
        <f>IF((SUM('Раздел 3'!S287:S287)=0),"","Неверно!")</f>
        <v/>
      </c>
      <c r="B956" s="320" t="s">
        <v>1579</v>
      </c>
      <c r="C956" s="278" t="s">
        <v>2875</v>
      </c>
      <c r="D956" s="278" t="s">
        <v>1457</v>
      </c>
      <c r="E956" s="278" t="str">
        <f>CONCATENATE(SUM('Раздел 3'!S287:S287),"=",0)</f>
        <v>0=0</v>
      </c>
      <c r="F956" s="278"/>
      <c r="G956" s="81"/>
    </row>
    <row r="957" spans="1:7" s="390" customFormat="1" ht="31.5" x14ac:dyDescent="0.2">
      <c r="A957" s="311" t="str">
        <f>IF((SUM('Раздел 3'!S288:S288)=0),"","Неверно!")</f>
        <v/>
      </c>
      <c r="B957" s="320" t="s">
        <v>1579</v>
      </c>
      <c r="C957" s="278" t="s">
        <v>2876</v>
      </c>
      <c r="D957" s="278" t="s">
        <v>1457</v>
      </c>
      <c r="E957" s="278" t="str">
        <f>CONCATENATE(SUM('Раздел 3'!S288:S288),"=",0)</f>
        <v>0=0</v>
      </c>
      <c r="F957" s="278"/>
      <c r="G957" s="81"/>
    </row>
    <row r="958" spans="1:7" s="390" customFormat="1" ht="31.5" x14ac:dyDescent="0.2">
      <c r="A958" s="311" t="str">
        <f>IF((SUM('Раздел 3'!S289:S289)=0),"","Неверно!")</f>
        <v/>
      </c>
      <c r="B958" s="320" t="s">
        <v>1579</v>
      </c>
      <c r="C958" s="278" t="s">
        <v>2877</v>
      </c>
      <c r="D958" s="278" t="s">
        <v>1457</v>
      </c>
      <c r="E958" s="278" t="str">
        <f>CONCATENATE(SUM('Раздел 3'!S289:S289),"=",0)</f>
        <v>0=0</v>
      </c>
      <c r="F958" s="278"/>
      <c r="G958" s="81"/>
    </row>
    <row r="959" spans="1:7" s="390" customFormat="1" ht="31.5" x14ac:dyDescent="0.2">
      <c r="A959" s="311" t="str">
        <f>IF((SUM('Раздел 3'!S290:S290)=0),"","Неверно!")</f>
        <v/>
      </c>
      <c r="B959" s="320" t="s">
        <v>1579</v>
      </c>
      <c r="C959" s="278" t="s">
        <v>2878</v>
      </c>
      <c r="D959" s="278" t="s">
        <v>1457</v>
      </c>
      <c r="E959" s="278" t="str">
        <f>CONCATENATE(SUM('Раздел 3'!S290:S290),"=",0)</f>
        <v>0=0</v>
      </c>
      <c r="F959" s="278"/>
      <c r="G959" s="81"/>
    </row>
    <row r="960" spans="1:7" s="390" customFormat="1" ht="31.5" x14ac:dyDescent="0.2">
      <c r="A960" s="311" t="str">
        <f>IF((SUM('Раздел 3'!S291:S291)=0),"","Неверно!")</f>
        <v/>
      </c>
      <c r="B960" s="320" t="s">
        <v>1579</v>
      </c>
      <c r="C960" s="278" t="s">
        <v>2879</v>
      </c>
      <c r="D960" s="278" t="s">
        <v>1457</v>
      </c>
      <c r="E960" s="278" t="str">
        <f>CONCATENATE(SUM('Раздел 3'!S291:S291),"=",0)</f>
        <v>0=0</v>
      </c>
      <c r="F960" s="278"/>
      <c r="G960" s="81"/>
    </row>
    <row r="961" spans="1:7" s="390" customFormat="1" ht="31.5" x14ac:dyDescent="0.2">
      <c r="A961" s="311" t="str">
        <f>IF((SUM('Раздел 3'!S292:S292)=0),"","Неверно!")</f>
        <v/>
      </c>
      <c r="B961" s="320" t="s">
        <v>1579</v>
      </c>
      <c r="C961" s="278" t="s">
        <v>2880</v>
      </c>
      <c r="D961" s="278" t="s">
        <v>1457</v>
      </c>
      <c r="E961" s="278" t="str">
        <f>CONCATENATE(SUM('Раздел 3'!S292:S292),"=",0)</f>
        <v>0=0</v>
      </c>
      <c r="F961" s="278"/>
      <c r="G961" s="81"/>
    </row>
    <row r="962" spans="1:7" s="390" customFormat="1" ht="31.5" x14ac:dyDescent="0.2">
      <c r="A962" s="311" t="str">
        <f>IF((SUM('Раздел 3'!S293:S293)=0),"","Неверно!")</f>
        <v/>
      </c>
      <c r="B962" s="320" t="s">
        <v>1579</v>
      </c>
      <c r="C962" s="278" t="s">
        <v>2881</v>
      </c>
      <c r="D962" s="278" t="s">
        <v>1457</v>
      </c>
      <c r="E962" s="278" t="str">
        <f>CONCATENATE(SUM('Раздел 3'!S293:S293),"=",0)</f>
        <v>0=0</v>
      </c>
      <c r="F962" s="278"/>
      <c r="G962" s="81"/>
    </row>
    <row r="963" spans="1:7" s="390" customFormat="1" ht="31.5" x14ac:dyDescent="0.2">
      <c r="A963" s="311" t="str">
        <f>IF((SUM('Раздел 3'!S294:S294)=0),"","Неверно!")</f>
        <v/>
      </c>
      <c r="B963" s="320" t="s">
        <v>1579</v>
      </c>
      <c r="C963" s="278" t="s">
        <v>2882</v>
      </c>
      <c r="D963" s="278" t="s">
        <v>1457</v>
      </c>
      <c r="E963" s="278" t="str">
        <f>CONCATENATE(SUM('Раздел 3'!S294:S294),"=",0)</f>
        <v>0=0</v>
      </c>
      <c r="F963" s="278"/>
      <c r="G963" s="81"/>
    </row>
    <row r="964" spans="1:7" s="390" customFormat="1" ht="31.5" x14ac:dyDescent="0.2">
      <c r="A964" s="311" t="str">
        <f>IF((SUM('Раздел 3'!S295:S295)=0),"","Неверно!")</f>
        <v/>
      </c>
      <c r="B964" s="320" t="s">
        <v>1579</v>
      </c>
      <c r="C964" s="278" t="s">
        <v>2883</v>
      </c>
      <c r="D964" s="278" t="s">
        <v>1457</v>
      </c>
      <c r="E964" s="278" t="str">
        <f>CONCATENATE(SUM('Раздел 3'!S295:S295),"=",0)</f>
        <v>0=0</v>
      </c>
      <c r="F964" s="278"/>
      <c r="G964" s="81"/>
    </row>
    <row r="965" spans="1:7" s="390" customFormat="1" ht="31.5" x14ac:dyDescent="0.2">
      <c r="A965" s="311" t="str">
        <f>IF((SUM('Раздел 3'!S296:S296)=0),"","Неверно!")</f>
        <v/>
      </c>
      <c r="B965" s="320" t="s">
        <v>1579</v>
      </c>
      <c r="C965" s="278" t="s">
        <v>2884</v>
      </c>
      <c r="D965" s="278" t="s">
        <v>1457</v>
      </c>
      <c r="E965" s="278" t="str">
        <f>CONCATENATE(SUM('Раздел 3'!S296:S296),"=",0)</f>
        <v>0=0</v>
      </c>
      <c r="F965" s="278"/>
      <c r="G965" s="81"/>
    </row>
    <row r="966" spans="1:7" s="390" customFormat="1" ht="31.5" x14ac:dyDescent="0.2">
      <c r="A966" s="311" t="str">
        <f>IF((SUM('Раздел 3'!S297:S297)=0),"","Неверно!")</f>
        <v/>
      </c>
      <c r="B966" s="320" t="s">
        <v>1579</v>
      </c>
      <c r="C966" s="278" t="s">
        <v>2885</v>
      </c>
      <c r="D966" s="278" t="s">
        <v>1457</v>
      </c>
      <c r="E966" s="278" t="str">
        <f>CONCATENATE(SUM('Раздел 3'!S297:S297),"=",0)</f>
        <v>0=0</v>
      </c>
      <c r="F966" s="278"/>
      <c r="G966" s="81"/>
    </row>
    <row r="967" spans="1:7" s="390" customFormat="1" ht="31.5" x14ac:dyDescent="0.2">
      <c r="A967" s="311" t="str">
        <f>IF((SUM('Раздел 3'!S298:S298)=0),"","Неверно!")</f>
        <v/>
      </c>
      <c r="B967" s="320" t="s">
        <v>1579</v>
      </c>
      <c r="C967" s="278" t="s">
        <v>2886</v>
      </c>
      <c r="D967" s="278" t="s">
        <v>1457</v>
      </c>
      <c r="E967" s="278" t="str">
        <f>CONCATENATE(SUM('Раздел 3'!S298:S298),"=",0)</f>
        <v>0=0</v>
      </c>
      <c r="F967" s="278"/>
      <c r="G967" s="81"/>
    </row>
    <row r="968" spans="1:7" s="390" customFormat="1" ht="31.5" x14ac:dyDescent="0.2">
      <c r="A968" s="311" t="str">
        <f>IF((SUM('Раздел 3'!S299:S299)=0),"","Неверно!")</f>
        <v/>
      </c>
      <c r="B968" s="320" t="s">
        <v>1579</v>
      </c>
      <c r="C968" s="278" t="s">
        <v>2887</v>
      </c>
      <c r="D968" s="278" t="s">
        <v>1457</v>
      </c>
      <c r="E968" s="278" t="str">
        <f>CONCATENATE(SUM('Раздел 3'!S299:S299),"=",0)</f>
        <v>0=0</v>
      </c>
      <c r="F968" s="278"/>
      <c r="G968" s="81"/>
    </row>
    <row r="969" spans="1:7" s="390" customFormat="1" ht="31.5" x14ac:dyDescent="0.2">
      <c r="A969" s="311" t="str">
        <f>IF((SUM('Раздел 3'!S300:S300)=0),"","Неверно!")</f>
        <v/>
      </c>
      <c r="B969" s="320" t="s">
        <v>1579</v>
      </c>
      <c r="C969" s="278" t="s">
        <v>2888</v>
      </c>
      <c r="D969" s="278" t="s">
        <v>1457</v>
      </c>
      <c r="E969" s="278" t="str">
        <f>CONCATENATE(SUM('Раздел 3'!S300:S300),"=",0)</f>
        <v>0=0</v>
      </c>
      <c r="F969" s="278"/>
      <c r="G969" s="81"/>
    </row>
    <row r="970" spans="1:7" s="390" customFormat="1" ht="31.5" x14ac:dyDescent="0.2">
      <c r="A970" s="311" t="str">
        <f>IF((SUM('Раздел 3'!S301:S301)=0),"","Неверно!")</f>
        <v/>
      </c>
      <c r="B970" s="320" t="s">
        <v>1579</v>
      </c>
      <c r="C970" s="278" t="s">
        <v>2889</v>
      </c>
      <c r="D970" s="278" t="s">
        <v>1457</v>
      </c>
      <c r="E970" s="278" t="str">
        <f>CONCATENATE(SUM('Раздел 3'!S301:S301),"=",0)</f>
        <v>0=0</v>
      </c>
      <c r="F970" s="278"/>
      <c r="G970" s="81"/>
    </row>
    <row r="971" spans="1:7" s="390" customFormat="1" ht="31.5" x14ac:dyDescent="0.2">
      <c r="A971" s="311" t="str">
        <f>IF((SUM('Раздел 3'!S302:S302)=0),"","Неверно!")</f>
        <v/>
      </c>
      <c r="B971" s="320" t="s">
        <v>1579</v>
      </c>
      <c r="C971" s="278" t="s">
        <v>2890</v>
      </c>
      <c r="D971" s="278" t="s">
        <v>1457</v>
      </c>
      <c r="E971" s="278" t="str">
        <f>CONCATENATE(SUM('Раздел 3'!S302:S302),"=",0)</f>
        <v>0=0</v>
      </c>
      <c r="F971" s="278"/>
      <c r="G971" s="81"/>
    </row>
    <row r="972" spans="1:7" s="390" customFormat="1" ht="31.5" x14ac:dyDescent="0.2">
      <c r="A972" s="311" t="str">
        <f>IF((SUM('Раздел 3'!S303:S303)=0),"","Неверно!")</f>
        <v/>
      </c>
      <c r="B972" s="320" t="s">
        <v>1579</v>
      </c>
      <c r="C972" s="278" t="s">
        <v>2891</v>
      </c>
      <c r="D972" s="278" t="s">
        <v>1457</v>
      </c>
      <c r="E972" s="278" t="str">
        <f>CONCATENATE(SUM('Раздел 3'!S303:S303),"=",0)</f>
        <v>0=0</v>
      </c>
      <c r="F972" s="278"/>
      <c r="G972" s="81"/>
    </row>
    <row r="973" spans="1:7" s="390" customFormat="1" ht="31.5" x14ac:dyDescent="0.2">
      <c r="A973" s="311" t="str">
        <f>IF((SUM('Раздел 3'!S304:S304)=0),"","Неверно!")</f>
        <v/>
      </c>
      <c r="B973" s="320" t="s">
        <v>1579</v>
      </c>
      <c r="C973" s="278" t="s">
        <v>2892</v>
      </c>
      <c r="D973" s="278" t="s">
        <v>1457</v>
      </c>
      <c r="E973" s="278" t="str">
        <f>CONCATENATE(SUM('Раздел 3'!S304:S304),"=",0)</f>
        <v>0=0</v>
      </c>
      <c r="F973" s="278"/>
      <c r="G973" s="81"/>
    </row>
    <row r="974" spans="1:7" s="390" customFormat="1" ht="31.5" x14ac:dyDescent="0.2">
      <c r="A974" s="311" t="str">
        <f>IF((SUM('Раздел 3'!S305:S305)=0),"","Неверно!")</f>
        <v/>
      </c>
      <c r="B974" s="320" t="s">
        <v>1579</v>
      </c>
      <c r="C974" s="278" t="s">
        <v>2893</v>
      </c>
      <c r="D974" s="278" t="s">
        <v>1457</v>
      </c>
      <c r="E974" s="278" t="str">
        <f>CONCATENATE(SUM('Раздел 3'!S305:S305),"=",0)</f>
        <v>0=0</v>
      </c>
      <c r="F974" s="278"/>
      <c r="G974" s="81"/>
    </row>
    <row r="975" spans="1:7" s="390" customFormat="1" ht="31.5" x14ac:dyDescent="0.2">
      <c r="A975" s="311" t="str">
        <f>IF((SUM('Раздел 3'!S306:S306)=0),"","Неверно!")</f>
        <v/>
      </c>
      <c r="B975" s="320" t="s">
        <v>1579</v>
      </c>
      <c r="C975" s="278" t="s">
        <v>2894</v>
      </c>
      <c r="D975" s="278" t="s">
        <v>1457</v>
      </c>
      <c r="E975" s="278" t="str">
        <f>CONCATENATE(SUM('Раздел 3'!S306:S306),"=",0)</f>
        <v>0=0</v>
      </c>
      <c r="F975" s="278"/>
      <c r="G975" s="81"/>
    </row>
    <row r="976" spans="1:7" s="390" customFormat="1" ht="31.5" x14ac:dyDescent="0.2">
      <c r="A976" s="311" t="str">
        <f>IF((SUM('Раздел 3'!S307:S307)=0),"","Неверно!")</f>
        <v/>
      </c>
      <c r="B976" s="320" t="s">
        <v>1579</v>
      </c>
      <c r="C976" s="278" t="s">
        <v>2895</v>
      </c>
      <c r="D976" s="278" t="s">
        <v>1457</v>
      </c>
      <c r="E976" s="278" t="str">
        <f>CONCATENATE(SUM('Раздел 3'!S307:S307),"=",0)</f>
        <v>0=0</v>
      </c>
      <c r="F976" s="278"/>
      <c r="G976" s="81"/>
    </row>
    <row r="977" spans="1:7" s="390" customFormat="1" ht="31.5" x14ac:dyDescent="0.2">
      <c r="A977" s="311" t="str">
        <f>IF((SUM('Раздел 3'!S308:S308)=0),"","Неверно!")</f>
        <v/>
      </c>
      <c r="B977" s="320" t="s">
        <v>1579</v>
      </c>
      <c r="C977" s="278" t="s">
        <v>2896</v>
      </c>
      <c r="D977" s="278" t="s">
        <v>1457</v>
      </c>
      <c r="E977" s="278" t="str">
        <f>CONCATENATE(SUM('Раздел 3'!S308:S308),"=",0)</f>
        <v>0=0</v>
      </c>
      <c r="F977" s="278"/>
      <c r="G977" s="81"/>
    </row>
    <row r="978" spans="1:7" s="390" customFormat="1" ht="31.5" x14ac:dyDescent="0.2">
      <c r="A978" s="311" t="str">
        <f>IF((SUM('Раздел 3'!S309:S309)=0),"","Неверно!")</f>
        <v/>
      </c>
      <c r="B978" s="320" t="s">
        <v>1579</v>
      </c>
      <c r="C978" s="278" t="s">
        <v>2897</v>
      </c>
      <c r="D978" s="278" t="s">
        <v>1457</v>
      </c>
      <c r="E978" s="278" t="str">
        <f>CONCATENATE(SUM('Раздел 3'!S309:S309),"=",0)</f>
        <v>0=0</v>
      </c>
      <c r="F978" s="278"/>
      <c r="G978" s="81"/>
    </row>
    <row r="979" spans="1:7" s="390" customFormat="1" ht="31.5" x14ac:dyDescent="0.2">
      <c r="A979" s="311" t="str">
        <f>IF((SUM('Раздел 3'!S310:S310)=0),"","Неверно!")</f>
        <v/>
      </c>
      <c r="B979" s="320" t="s">
        <v>1579</v>
      </c>
      <c r="C979" s="278" t="s">
        <v>2898</v>
      </c>
      <c r="D979" s="278" t="s">
        <v>1457</v>
      </c>
      <c r="E979" s="278" t="str">
        <f>CONCATENATE(SUM('Раздел 3'!S310:S310),"=",0)</f>
        <v>0=0</v>
      </c>
      <c r="F979" s="278"/>
      <c r="G979" s="81"/>
    </row>
    <row r="980" spans="1:7" s="390" customFormat="1" ht="31.5" x14ac:dyDescent="0.2">
      <c r="A980" s="311" t="str">
        <f>IF((SUM('Раздел 3'!S311:S311)=0),"","Неверно!")</f>
        <v/>
      </c>
      <c r="B980" s="320" t="s">
        <v>1579</v>
      </c>
      <c r="C980" s="278" t="s">
        <v>2899</v>
      </c>
      <c r="D980" s="278" t="s">
        <v>1457</v>
      </c>
      <c r="E980" s="278" t="str">
        <f>CONCATENATE(SUM('Раздел 3'!S311:S311),"=",0)</f>
        <v>0=0</v>
      </c>
      <c r="F980" s="278"/>
      <c r="G980" s="81"/>
    </row>
    <row r="981" spans="1:7" s="390" customFormat="1" ht="31.5" x14ac:dyDescent="0.2">
      <c r="A981" s="311" t="str">
        <f>IF((SUM('Раздел 3'!S312:S312)=0),"","Неверно!")</f>
        <v/>
      </c>
      <c r="B981" s="320" t="s">
        <v>1579</v>
      </c>
      <c r="C981" s="278" t="s">
        <v>2900</v>
      </c>
      <c r="D981" s="278" t="s">
        <v>1457</v>
      </c>
      <c r="E981" s="278" t="str">
        <f>CONCATENATE(SUM('Раздел 3'!S312:S312),"=",0)</f>
        <v>0=0</v>
      </c>
      <c r="F981" s="278"/>
      <c r="G981" s="81"/>
    </row>
    <row r="982" spans="1:7" s="390" customFormat="1" ht="31.5" x14ac:dyDescent="0.2">
      <c r="A982" s="311" t="str">
        <f>IF((SUM('Раздел 3'!S313:S313)=0),"","Неверно!")</f>
        <v/>
      </c>
      <c r="B982" s="320" t="s">
        <v>1579</v>
      </c>
      <c r="C982" s="278" t="s">
        <v>2901</v>
      </c>
      <c r="D982" s="278" t="s">
        <v>1457</v>
      </c>
      <c r="E982" s="278" t="str">
        <f>CONCATENATE(SUM('Раздел 3'!S313:S313),"=",0)</f>
        <v>0=0</v>
      </c>
      <c r="F982" s="278"/>
      <c r="G982" s="81"/>
    </row>
    <row r="983" spans="1:7" s="390" customFormat="1" ht="31.5" x14ac:dyDescent="0.2">
      <c r="A983" s="311" t="str">
        <f>IF((SUM('Раздел 3'!S314:S314)=0),"","Неверно!")</f>
        <v/>
      </c>
      <c r="B983" s="320" t="s">
        <v>1579</v>
      </c>
      <c r="C983" s="278" t="s">
        <v>2902</v>
      </c>
      <c r="D983" s="278" t="s">
        <v>1457</v>
      </c>
      <c r="E983" s="278" t="str">
        <f>CONCATENATE(SUM('Раздел 3'!S314:S314),"=",0)</f>
        <v>0=0</v>
      </c>
      <c r="F983" s="278"/>
      <c r="G983" s="81"/>
    </row>
    <row r="984" spans="1:7" s="390" customFormat="1" ht="31.5" x14ac:dyDescent="0.2">
      <c r="A984" s="311" t="str">
        <f>IF((SUM('Раздел 3'!S315:S315)=0),"","Неверно!")</f>
        <v/>
      </c>
      <c r="B984" s="320" t="s">
        <v>1579</v>
      </c>
      <c r="C984" s="278" t="s">
        <v>2903</v>
      </c>
      <c r="D984" s="278" t="s">
        <v>1457</v>
      </c>
      <c r="E984" s="278" t="str">
        <f>CONCATENATE(SUM('Раздел 3'!S315:S315),"=",0)</f>
        <v>0=0</v>
      </c>
      <c r="F984" s="278"/>
      <c r="G984" s="81"/>
    </row>
    <row r="985" spans="1:7" s="390" customFormat="1" ht="31.5" x14ac:dyDescent="0.2">
      <c r="A985" s="311" t="str">
        <f>IF((SUM('Раздел 3'!S316:S316)=0),"","Неверно!")</f>
        <v/>
      </c>
      <c r="B985" s="320" t="s">
        <v>1579</v>
      </c>
      <c r="C985" s="278" t="s">
        <v>2904</v>
      </c>
      <c r="D985" s="278" t="s">
        <v>1457</v>
      </c>
      <c r="E985" s="278" t="str">
        <f>CONCATENATE(SUM('Раздел 3'!S316:S316),"=",0)</f>
        <v>0=0</v>
      </c>
      <c r="F985" s="278"/>
      <c r="G985" s="81"/>
    </row>
    <row r="986" spans="1:7" s="390" customFormat="1" ht="31.5" x14ac:dyDescent="0.2">
      <c r="A986" s="311" t="str">
        <f>IF((SUM('Раздел 3'!S317:S317)=0),"","Неверно!")</f>
        <v/>
      </c>
      <c r="B986" s="320" t="s">
        <v>1579</v>
      </c>
      <c r="C986" s="278" t="s">
        <v>2905</v>
      </c>
      <c r="D986" s="278" t="s">
        <v>1457</v>
      </c>
      <c r="E986" s="278" t="str">
        <f>CONCATENATE(SUM('Раздел 3'!S317:S317),"=",0)</f>
        <v>0=0</v>
      </c>
      <c r="F986" s="278"/>
      <c r="G986" s="81"/>
    </row>
    <row r="987" spans="1:7" s="390" customFormat="1" ht="31.5" x14ac:dyDescent="0.2">
      <c r="A987" s="311" t="str">
        <f>IF((SUM('Раздел 3'!S318:S318)=0),"","Неверно!")</f>
        <v/>
      </c>
      <c r="B987" s="320" t="s">
        <v>1579</v>
      </c>
      <c r="C987" s="278" t="s">
        <v>2906</v>
      </c>
      <c r="D987" s="278" t="s">
        <v>1457</v>
      </c>
      <c r="E987" s="278" t="str">
        <f>CONCATENATE(SUM('Раздел 3'!S318:S318),"=",0)</f>
        <v>0=0</v>
      </c>
      <c r="F987" s="278"/>
      <c r="G987" s="81"/>
    </row>
    <row r="988" spans="1:7" s="390" customFormat="1" ht="31.5" x14ac:dyDescent="0.2">
      <c r="A988" s="311" t="str">
        <f>IF((SUM('Раздел 3'!S319:S319)=0),"","Неверно!")</f>
        <v/>
      </c>
      <c r="B988" s="320" t="s">
        <v>1579</v>
      </c>
      <c r="C988" s="278" t="s">
        <v>2907</v>
      </c>
      <c r="D988" s="278" t="s">
        <v>1457</v>
      </c>
      <c r="E988" s="278" t="str">
        <f>CONCATENATE(SUM('Раздел 3'!S319:S319),"=",0)</f>
        <v>0=0</v>
      </c>
      <c r="F988" s="278"/>
      <c r="G988" s="81"/>
    </row>
    <row r="989" spans="1:7" s="390" customFormat="1" ht="31.5" x14ac:dyDescent="0.2">
      <c r="A989" s="311" t="str">
        <f>IF((SUM('Раздел 3'!S320:S320)=0),"","Неверно!")</f>
        <v/>
      </c>
      <c r="B989" s="320" t="s">
        <v>1579</v>
      </c>
      <c r="C989" s="278" t="s">
        <v>2908</v>
      </c>
      <c r="D989" s="278" t="s">
        <v>1457</v>
      </c>
      <c r="E989" s="278" t="str">
        <f>CONCATENATE(SUM('Раздел 3'!S320:S320),"=",0)</f>
        <v>0=0</v>
      </c>
      <c r="F989" s="278"/>
      <c r="G989" s="81"/>
    </row>
    <row r="990" spans="1:7" s="390" customFormat="1" ht="31.5" x14ac:dyDescent="0.2">
      <c r="A990" s="311" t="str">
        <f>IF((SUM('Раздел 3'!S321:S321)=0),"","Неверно!")</f>
        <v/>
      </c>
      <c r="B990" s="320" t="s">
        <v>1579</v>
      </c>
      <c r="C990" s="278" t="s">
        <v>2909</v>
      </c>
      <c r="D990" s="278" t="s">
        <v>1457</v>
      </c>
      <c r="E990" s="278" t="str">
        <f>CONCATENATE(SUM('Раздел 3'!S321:S321),"=",0)</f>
        <v>0=0</v>
      </c>
      <c r="F990" s="278"/>
      <c r="G990" s="81"/>
    </row>
    <row r="991" spans="1:7" s="390" customFormat="1" ht="31.5" x14ac:dyDescent="0.2">
      <c r="A991" s="311" t="str">
        <f>IF((SUM('Раздел 3'!S322:S322)=0),"","Неверно!")</f>
        <v/>
      </c>
      <c r="B991" s="320" t="s">
        <v>1579</v>
      </c>
      <c r="C991" s="278" t="s">
        <v>2910</v>
      </c>
      <c r="D991" s="278" t="s">
        <v>1457</v>
      </c>
      <c r="E991" s="278" t="str">
        <f>CONCATENATE(SUM('Раздел 3'!S322:S322),"=",0)</f>
        <v>0=0</v>
      </c>
      <c r="F991" s="278"/>
      <c r="G991" s="81"/>
    </row>
    <row r="992" spans="1:7" s="390" customFormat="1" ht="31.5" x14ac:dyDescent="0.2">
      <c r="A992" s="311" t="str">
        <f>IF((SUM('Раздел 3'!K233:T233)+SUM('Раздел 3'!Y233:AJ233)=0),"","Неверно!")</f>
        <v/>
      </c>
      <c r="B992" s="320" t="s">
        <v>1580</v>
      </c>
      <c r="C992" s="278" t="s">
        <v>2911</v>
      </c>
      <c r="D992" s="278" t="s">
        <v>1458</v>
      </c>
      <c r="E992" s="278" t="str">
        <f>CONCATENATE(SUM('Раздел 3'!K233:T233),"+",SUM('Раздел 3'!Y233:AJ233),"=",0)</f>
        <v>0+0=0</v>
      </c>
      <c r="F992" s="278"/>
      <c r="G992" s="81"/>
    </row>
    <row r="993" spans="1:7" s="390" customFormat="1" ht="31.5" x14ac:dyDescent="0.2">
      <c r="A993" s="311" t="str">
        <f>IF((SUM('Раздел 3'!K263:T263)+SUM('Раздел 3'!Y263:AJ263)=0),"","Неверно!")</f>
        <v/>
      </c>
      <c r="B993" s="320" t="s">
        <v>1581</v>
      </c>
      <c r="C993" s="278" t="s">
        <v>2912</v>
      </c>
      <c r="D993" s="278" t="s">
        <v>1459</v>
      </c>
      <c r="E993" s="278" t="str">
        <f>CONCATENATE(SUM('Раздел 3'!K263:T263),"+",SUM('Раздел 3'!Y263:AJ263),"=",0)</f>
        <v>0+0=0</v>
      </c>
      <c r="F993" s="278"/>
      <c r="G993" s="81"/>
    </row>
    <row r="994" spans="1:7" s="390" customFormat="1" ht="31.5" x14ac:dyDescent="0.2">
      <c r="A994" s="311" t="str">
        <f>IF((SUM('Раздел 3'!K279:T279)+SUM('Раздел 3'!Y279:AJ279)=0),"","Неверно!")</f>
        <v/>
      </c>
      <c r="B994" s="320" t="s">
        <v>1582</v>
      </c>
      <c r="C994" s="278" t="s">
        <v>2913</v>
      </c>
      <c r="D994" s="278" t="s">
        <v>1460</v>
      </c>
      <c r="E994" s="278" t="str">
        <f>CONCATENATE(SUM('Раздел 3'!K279:T279),"+",SUM('Раздел 3'!Y279:AJ279),"=",0)</f>
        <v>0+0=0</v>
      </c>
      <c r="F994" s="278"/>
      <c r="G994" s="81"/>
    </row>
    <row r="995" spans="1:7" s="390" customFormat="1" ht="31.5" x14ac:dyDescent="0.2">
      <c r="A995" s="311" t="str">
        <f>IF((SUM('Раздел 3'!O175:O175)=0),"","Неверно!")</f>
        <v/>
      </c>
      <c r="B995" s="320" t="s">
        <v>1583</v>
      </c>
      <c r="C995" s="278" t="s">
        <v>2914</v>
      </c>
      <c r="D995" s="278" t="s">
        <v>1461</v>
      </c>
      <c r="E995" s="278" t="str">
        <f>CONCATENATE(SUM('Раздел 3'!O175:O175),"=",0)</f>
        <v>0=0</v>
      </c>
      <c r="F995" s="278"/>
      <c r="G995" s="81"/>
    </row>
    <row r="996" spans="1:7" s="390" customFormat="1" ht="31.5" x14ac:dyDescent="0.2">
      <c r="A996" s="311" t="str">
        <f>IF((SUM('Раздел 3'!O176:O176)=0),"","Неверно!")</f>
        <v/>
      </c>
      <c r="B996" s="320" t="s">
        <v>1583</v>
      </c>
      <c r="C996" s="278" t="s">
        <v>2915</v>
      </c>
      <c r="D996" s="278" t="s">
        <v>1461</v>
      </c>
      <c r="E996" s="278" t="str">
        <f>CONCATENATE(SUM('Раздел 3'!O176:O176),"=",0)</f>
        <v>0=0</v>
      </c>
      <c r="F996" s="278"/>
      <c r="G996" s="81"/>
    </row>
    <row r="997" spans="1:7" s="390" customFormat="1" ht="31.5" x14ac:dyDescent="0.2">
      <c r="A997" s="311" t="str">
        <f>IF((SUM('Раздел 3'!O177:O177)=0),"","Неверно!")</f>
        <v/>
      </c>
      <c r="B997" s="320" t="s">
        <v>1583</v>
      </c>
      <c r="C997" s="278" t="s">
        <v>2916</v>
      </c>
      <c r="D997" s="278" t="s">
        <v>1461</v>
      </c>
      <c r="E997" s="278" t="str">
        <f>CONCATENATE(SUM('Раздел 3'!O177:O177),"=",0)</f>
        <v>0=0</v>
      </c>
      <c r="F997" s="278"/>
      <c r="G997" s="81"/>
    </row>
    <row r="998" spans="1:7" s="390" customFormat="1" ht="31.5" x14ac:dyDescent="0.2">
      <c r="A998" s="311" t="str">
        <f>IF((SUM('Раздел 3'!O178:O178)=0),"","Неверно!")</f>
        <v/>
      </c>
      <c r="B998" s="320" t="s">
        <v>1583</v>
      </c>
      <c r="C998" s="278" t="s">
        <v>2917</v>
      </c>
      <c r="D998" s="278" t="s">
        <v>1461</v>
      </c>
      <c r="E998" s="278" t="str">
        <f>CONCATENATE(SUM('Раздел 3'!O178:O178),"=",0)</f>
        <v>0=0</v>
      </c>
      <c r="F998" s="278"/>
      <c r="G998" s="81"/>
    </row>
    <row r="999" spans="1:7" s="390" customFormat="1" ht="31.5" x14ac:dyDescent="0.2">
      <c r="A999" s="311" t="str">
        <f>IF((SUM('Раздел 3'!O179:O179)=0),"","Неверно!")</f>
        <v/>
      </c>
      <c r="B999" s="320" t="s">
        <v>1583</v>
      </c>
      <c r="C999" s="278" t="s">
        <v>2918</v>
      </c>
      <c r="D999" s="278" t="s">
        <v>1461</v>
      </c>
      <c r="E999" s="278" t="str">
        <f>CONCATENATE(SUM('Раздел 3'!O179:O179),"=",0)</f>
        <v>0=0</v>
      </c>
      <c r="F999" s="278"/>
      <c r="G999" s="81"/>
    </row>
    <row r="1000" spans="1:7" s="390" customFormat="1" ht="31.5" x14ac:dyDescent="0.2">
      <c r="A1000" s="311" t="str">
        <f>IF((SUM('Раздел 3'!O180:O180)=0),"","Неверно!")</f>
        <v/>
      </c>
      <c r="B1000" s="320" t="s">
        <v>1583</v>
      </c>
      <c r="C1000" s="278" t="s">
        <v>2919</v>
      </c>
      <c r="D1000" s="278" t="s">
        <v>1461</v>
      </c>
      <c r="E1000" s="278" t="str">
        <f>CONCATENATE(SUM('Раздел 3'!O180:O180),"=",0)</f>
        <v>0=0</v>
      </c>
      <c r="F1000" s="278"/>
      <c r="G1000" s="81"/>
    </row>
    <row r="1001" spans="1:7" s="390" customFormat="1" ht="31.5" x14ac:dyDescent="0.2">
      <c r="A1001" s="311" t="str">
        <f>IF((SUM('Раздел 3'!O181:O181)=0),"","Неверно!")</f>
        <v/>
      </c>
      <c r="B1001" s="320" t="s">
        <v>1583</v>
      </c>
      <c r="C1001" s="278" t="s">
        <v>2920</v>
      </c>
      <c r="D1001" s="278" t="s">
        <v>1461</v>
      </c>
      <c r="E1001" s="278" t="str">
        <f>CONCATENATE(SUM('Раздел 3'!O181:O181),"=",0)</f>
        <v>0=0</v>
      </c>
      <c r="F1001" s="278"/>
      <c r="G1001" s="81"/>
    </row>
    <row r="1002" spans="1:7" s="390" customFormat="1" ht="31.5" x14ac:dyDescent="0.2">
      <c r="A1002" s="311" t="str">
        <f>IF((SUM('Раздел 3'!O182:O182)=0),"","Неверно!")</f>
        <v/>
      </c>
      <c r="B1002" s="320" t="s">
        <v>1583</v>
      </c>
      <c r="C1002" s="278" t="s">
        <v>2921</v>
      </c>
      <c r="D1002" s="278" t="s">
        <v>1461</v>
      </c>
      <c r="E1002" s="278" t="str">
        <f>CONCATENATE(SUM('Раздел 3'!O182:O182),"=",0)</f>
        <v>0=0</v>
      </c>
      <c r="F1002" s="278"/>
      <c r="G1002" s="81"/>
    </row>
    <row r="1003" spans="1:7" s="390" customFormat="1" ht="31.5" x14ac:dyDescent="0.2">
      <c r="A1003" s="311" t="str">
        <f>IF((SUM('Раздел 3'!O183:O183)=0),"","Неверно!")</f>
        <v/>
      </c>
      <c r="B1003" s="320" t="s">
        <v>1583</v>
      </c>
      <c r="C1003" s="278" t="s">
        <v>2922</v>
      </c>
      <c r="D1003" s="278" t="s">
        <v>1461</v>
      </c>
      <c r="E1003" s="278" t="str">
        <f>CONCATENATE(SUM('Раздел 3'!O183:O183),"=",0)</f>
        <v>0=0</v>
      </c>
      <c r="F1003" s="278"/>
      <c r="G1003" s="81"/>
    </row>
    <row r="1004" spans="1:7" s="390" customFormat="1" ht="31.5" x14ac:dyDescent="0.2">
      <c r="A1004" s="311" t="str">
        <f>IF((SUM('Раздел 3'!O184:O184)=0),"","Неверно!")</f>
        <v/>
      </c>
      <c r="B1004" s="320" t="s">
        <v>1583</v>
      </c>
      <c r="C1004" s="278" t="s">
        <v>2923</v>
      </c>
      <c r="D1004" s="278" t="s">
        <v>1461</v>
      </c>
      <c r="E1004" s="278" t="str">
        <f>CONCATENATE(SUM('Раздел 3'!O184:O184),"=",0)</f>
        <v>0=0</v>
      </c>
      <c r="F1004" s="278"/>
      <c r="G1004" s="81"/>
    </row>
    <row r="1005" spans="1:7" s="390" customFormat="1" ht="31.5" x14ac:dyDescent="0.2">
      <c r="A1005" s="311" t="str">
        <f>IF((SUM('Раздел 3'!O185:O185)=0),"","Неверно!")</f>
        <v/>
      </c>
      <c r="B1005" s="320" t="s">
        <v>1583</v>
      </c>
      <c r="C1005" s="278" t="s">
        <v>2924</v>
      </c>
      <c r="D1005" s="278" t="s">
        <v>1461</v>
      </c>
      <c r="E1005" s="278" t="str">
        <f>CONCATENATE(SUM('Раздел 3'!O185:O185),"=",0)</f>
        <v>0=0</v>
      </c>
      <c r="F1005" s="278"/>
      <c r="G1005" s="81"/>
    </row>
    <row r="1006" spans="1:7" s="390" customFormat="1" ht="31.5" x14ac:dyDescent="0.2">
      <c r="A1006" s="311" t="str">
        <f>IF((SUM('Раздел 3'!O186:O186)=0),"","Неверно!")</f>
        <v/>
      </c>
      <c r="B1006" s="320" t="s">
        <v>1583</v>
      </c>
      <c r="C1006" s="278" t="s">
        <v>2925</v>
      </c>
      <c r="D1006" s="278" t="s">
        <v>1461</v>
      </c>
      <c r="E1006" s="278" t="str">
        <f>CONCATENATE(SUM('Раздел 3'!O186:O186),"=",0)</f>
        <v>0=0</v>
      </c>
      <c r="F1006" s="278"/>
      <c r="G1006" s="81"/>
    </row>
    <row r="1007" spans="1:7" s="390" customFormat="1" ht="31.5" x14ac:dyDescent="0.2">
      <c r="A1007" s="311" t="str">
        <f>IF((SUM('Раздел 3'!O187:O187)=0),"","Неверно!")</f>
        <v/>
      </c>
      <c r="B1007" s="320" t="s">
        <v>1583</v>
      </c>
      <c r="C1007" s="278" t="s">
        <v>2926</v>
      </c>
      <c r="D1007" s="278" t="s">
        <v>1461</v>
      </c>
      <c r="E1007" s="278" t="str">
        <f>CONCATENATE(SUM('Раздел 3'!O187:O187),"=",0)</f>
        <v>0=0</v>
      </c>
      <c r="F1007" s="278"/>
      <c r="G1007" s="81"/>
    </row>
    <row r="1008" spans="1:7" s="390" customFormat="1" ht="31.5" x14ac:dyDescent="0.2">
      <c r="A1008" s="311" t="str">
        <f>IF((SUM('Раздел 3'!O188:O188)=0),"","Неверно!")</f>
        <v/>
      </c>
      <c r="B1008" s="320" t="s">
        <v>1583</v>
      </c>
      <c r="C1008" s="278" t="s">
        <v>2927</v>
      </c>
      <c r="D1008" s="278" t="s">
        <v>1461</v>
      </c>
      <c r="E1008" s="278" t="str">
        <f>CONCATENATE(SUM('Раздел 3'!O188:O188),"=",0)</f>
        <v>0=0</v>
      </c>
      <c r="F1008" s="278"/>
      <c r="G1008" s="81"/>
    </row>
    <row r="1009" spans="1:7" s="390" customFormat="1" ht="31.5" x14ac:dyDescent="0.2">
      <c r="A1009" s="311" t="str">
        <f>IF((SUM('Раздел 3'!O189:O189)=0),"","Неверно!")</f>
        <v/>
      </c>
      <c r="B1009" s="320" t="s">
        <v>1583</v>
      </c>
      <c r="C1009" s="278" t="s">
        <v>2928</v>
      </c>
      <c r="D1009" s="278" t="s">
        <v>1461</v>
      </c>
      <c r="E1009" s="278" t="str">
        <f>CONCATENATE(SUM('Раздел 3'!O189:O189),"=",0)</f>
        <v>0=0</v>
      </c>
      <c r="F1009" s="278"/>
      <c r="G1009" s="81"/>
    </row>
    <row r="1010" spans="1:7" s="390" customFormat="1" ht="31.5" x14ac:dyDescent="0.2">
      <c r="A1010" s="311" t="str">
        <f>IF((SUM('Раздел 3'!O190:O190)=0),"","Неверно!")</f>
        <v/>
      </c>
      <c r="B1010" s="320" t="s">
        <v>1583</v>
      </c>
      <c r="C1010" s="278" t="s">
        <v>2929</v>
      </c>
      <c r="D1010" s="278" t="s">
        <v>1461</v>
      </c>
      <c r="E1010" s="278" t="str">
        <f>CONCATENATE(SUM('Раздел 3'!O190:O190),"=",0)</f>
        <v>0=0</v>
      </c>
      <c r="F1010" s="278"/>
      <c r="G1010" s="81"/>
    </row>
    <row r="1011" spans="1:7" s="390" customFormat="1" ht="31.5" x14ac:dyDescent="0.2">
      <c r="A1011" s="311" t="str">
        <f>IF((SUM('Раздел 3'!O191:O191)=0),"","Неверно!")</f>
        <v/>
      </c>
      <c r="B1011" s="320" t="s">
        <v>1583</v>
      </c>
      <c r="C1011" s="278" t="s">
        <v>2930</v>
      </c>
      <c r="D1011" s="278" t="s">
        <v>1461</v>
      </c>
      <c r="E1011" s="278" t="str">
        <f>CONCATENATE(SUM('Раздел 3'!O191:O191),"=",0)</f>
        <v>0=0</v>
      </c>
      <c r="F1011" s="278"/>
      <c r="G1011" s="81"/>
    </row>
    <row r="1012" spans="1:7" s="390" customFormat="1" ht="31.5" x14ac:dyDescent="0.2">
      <c r="A1012" s="311" t="str">
        <f>IF((SUM('Раздел 3'!O192:O192)=0),"","Неверно!")</f>
        <v/>
      </c>
      <c r="B1012" s="320" t="s">
        <v>1583</v>
      </c>
      <c r="C1012" s="278" t="s">
        <v>2931</v>
      </c>
      <c r="D1012" s="278" t="s">
        <v>1461</v>
      </c>
      <c r="E1012" s="278" t="str">
        <f>CONCATENATE(SUM('Раздел 3'!O192:O192),"=",0)</f>
        <v>0=0</v>
      </c>
      <c r="F1012" s="278"/>
      <c r="G1012" s="81"/>
    </row>
    <row r="1013" spans="1:7" s="390" customFormat="1" ht="31.5" x14ac:dyDescent="0.2">
      <c r="A1013" s="311" t="str">
        <f>IF((SUM('Раздел 3'!O193:O193)=0),"","Неверно!")</f>
        <v/>
      </c>
      <c r="B1013" s="320" t="s">
        <v>1583</v>
      </c>
      <c r="C1013" s="278" t="s">
        <v>2932</v>
      </c>
      <c r="D1013" s="278" t="s">
        <v>1461</v>
      </c>
      <c r="E1013" s="278" t="str">
        <f>CONCATENATE(SUM('Раздел 3'!O193:O193),"=",0)</f>
        <v>0=0</v>
      </c>
      <c r="F1013" s="278"/>
      <c r="G1013" s="81"/>
    </row>
    <row r="1014" spans="1:7" s="390" customFormat="1" ht="31.5" x14ac:dyDescent="0.2">
      <c r="A1014" s="311" t="str">
        <f>IF((SUM('Раздел 3'!O194:O194)=0),"","Неверно!")</f>
        <v/>
      </c>
      <c r="B1014" s="320" t="s">
        <v>1583</v>
      </c>
      <c r="C1014" s="278" t="s">
        <v>2933</v>
      </c>
      <c r="D1014" s="278" t="s">
        <v>1461</v>
      </c>
      <c r="E1014" s="278" t="str">
        <f>CONCATENATE(SUM('Раздел 3'!O194:O194),"=",0)</f>
        <v>0=0</v>
      </c>
      <c r="F1014" s="278"/>
      <c r="G1014" s="81"/>
    </row>
    <row r="1015" spans="1:7" s="390" customFormat="1" ht="31.5" x14ac:dyDescent="0.2">
      <c r="A1015" s="311" t="str">
        <f>IF((SUM('Раздел 3'!O195:O195)=0),"","Неверно!")</f>
        <v/>
      </c>
      <c r="B1015" s="320" t="s">
        <v>1583</v>
      </c>
      <c r="C1015" s="278" t="s">
        <v>2934</v>
      </c>
      <c r="D1015" s="278" t="s">
        <v>1461</v>
      </c>
      <c r="E1015" s="278" t="str">
        <f>CONCATENATE(SUM('Раздел 3'!O195:O195),"=",0)</f>
        <v>0=0</v>
      </c>
      <c r="F1015" s="278"/>
      <c r="G1015" s="81"/>
    </row>
    <row r="1016" spans="1:7" s="390" customFormat="1" ht="31.5" x14ac:dyDescent="0.2">
      <c r="A1016" s="311" t="str">
        <f>IF((SUM('Раздел 3'!O196:O196)=0),"","Неверно!")</f>
        <v/>
      </c>
      <c r="B1016" s="320" t="s">
        <v>1583</v>
      </c>
      <c r="C1016" s="278" t="s">
        <v>2935</v>
      </c>
      <c r="D1016" s="278" t="s">
        <v>1461</v>
      </c>
      <c r="E1016" s="278" t="str">
        <f>CONCATENATE(SUM('Раздел 3'!O196:O196),"=",0)</f>
        <v>0=0</v>
      </c>
      <c r="F1016" s="278"/>
      <c r="G1016" s="81"/>
    </row>
    <row r="1017" spans="1:7" s="390" customFormat="1" ht="31.5" x14ac:dyDescent="0.2">
      <c r="A1017" s="311" t="str">
        <f>IF((SUM('Раздел 3'!O197:O197)=0),"","Неверно!")</f>
        <v/>
      </c>
      <c r="B1017" s="320" t="s">
        <v>1583</v>
      </c>
      <c r="C1017" s="278" t="s">
        <v>2936</v>
      </c>
      <c r="D1017" s="278" t="s">
        <v>1461</v>
      </c>
      <c r="E1017" s="278" t="str">
        <f>CONCATENATE(SUM('Раздел 3'!O197:O197),"=",0)</f>
        <v>0=0</v>
      </c>
      <c r="F1017" s="278"/>
      <c r="G1017" s="81"/>
    </row>
    <row r="1018" spans="1:7" s="390" customFormat="1" ht="31.5" x14ac:dyDescent="0.2">
      <c r="A1018" s="311" t="str">
        <f>IF((SUM('Раздел 3'!O198:O198)=0),"","Неверно!")</f>
        <v/>
      </c>
      <c r="B1018" s="320" t="s">
        <v>1583</v>
      </c>
      <c r="C1018" s="278" t="s">
        <v>2937</v>
      </c>
      <c r="D1018" s="278" t="s">
        <v>1461</v>
      </c>
      <c r="E1018" s="278" t="str">
        <f>CONCATENATE(SUM('Раздел 3'!O198:O198),"=",0)</f>
        <v>0=0</v>
      </c>
      <c r="F1018" s="278"/>
      <c r="G1018" s="81"/>
    </row>
    <row r="1019" spans="1:7" s="390" customFormat="1" ht="31.5" x14ac:dyDescent="0.2">
      <c r="A1019" s="311" t="str">
        <f>IF((SUM('Раздел 3'!AC217:AC217)=0),"","Неверно!")</f>
        <v/>
      </c>
      <c r="B1019" s="320" t="s">
        <v>1584</v>
      </c>
      <c r="C1019" s="278" t="s">
        <v>2938</v>
      </c>
      <c r="D1019" s="278" t="s">
        <v>1344</v>
      </c>
      <c r="E1019" s="278" t="str">
        <f>CONCATENATE(SUM('Раздел 3'!AC217:AC217),"=",0)</f>
        <v>0=0</v>
      </c>
      <c r="F1019" s="278"/>
      <c r="G1019" s="81"/>
    </row>
    <row r="1020" spans="1:7" s="390" customFormat="1" ht="31.5" x14ac:dyDescent="0.2">
      <c r="A1020" s="311" t="str">
        <f>IF((SUM('Раздел 3'!AD217:AD217)=0),"","Неверно!")</f>
        <v/>
      </c>
      <c r="B1020" s="320" t="s">
        <v>1584</v>
      </c>
      <c r="C1020" s="278" t="s">
        <v>2939</v>
      </c>
      <c r="D1020" s="278" t="s">
        <v>1344</v>
      </c>
      <c r="E1020" s="278" t="str">
        <f>CONCATENATE(SUM('Раздел 3'!AD217:AD217),"=",0)</f>
        <v>0=0</v>
      </c>
      <c r="F1020" s="278"/>
      <c r="G1020" s="81"/>
    </row>
    <row r="1021" spans="1:7" s="390" customFormat="1" ht="31.5" x14ac:dyDescent="0.2">
      <c r="A1021" s="311" t="str">
        <f>IF((SUM('Раздел 3'!AE217:AE217)=0),"","Неверно!")</f>
        <v/>
      </c>
      <c r="B1021" s="320" t="s">
        <v>1584</v>
      </c>
      <c r="C1021" s="278" t="s">
        <v>2940</v>
      </c>
      <c r="D1021" s="278" t="s">
        <v>1344</v>
      </c>
      <c r="E1021" s="278" t="str">
        <f>CONCATENATE(SUM('Раздел 3'!AE217:AE217),"=",0)</f>
        <v>0=0</v>
      </c>
      <c r="F1021" s="278"/>
      <c r="G1021" s="81"/>
    </row>
    <row r="1022" spans="1:7" s="390" customFormat="1" ht="31.5" x14ac:dyDescent="0.2">
      <c r="A1022" s="311" t="str">
        <f>IF((SUM('Раздел 3'!AF217:AF217)=0),"","Неверно!")</f>
        <v/>
      </c>
      <c r="B1022" s="320" t="s">
        <v>1584</v>
      </c>
      <c r="C1022" s="278" t="s">
        <v>2941</v>
      </c>
      <c r="D1022" s="278" t="s">
        <v>1344</v>
      </c>
      <c r="E1022" s="278" t="str">
        <f>CONCATENATE(SUM('Раздел 3'!AF217:AF217),"=",0)</f>
        <v>0=0</v>
      </c>
      <c r="F1022" s="278"/>
      <c r="G1022" s="81"/>
    </row>
    <row r="1023" spans="1:7" s="390" customFormat="1" ht="31.5" x14ac:dyDescent="0.2">
      <c r="A1023" s="311" t="str">
        <f>IF((SUM('Раздел 3'!AG217:AG217)=0),"","Неверно!")</f>
        <v/>
      </c>
      <c r="B1023" s="320" t="s">
        <v>1584</v>
      </c>
      <c r="C1023" s="278" t="s">
        <v>2942</v>
      </c>
      <c r="D1023" s="278" t="s">
        <v>1344</v>
      </c>
      <c r="E1023" s="278" t="str">
        <f>CONCATENATE(SUM('Раздел 3'!AG217:AG217),"=",0)</f>
        <v>0=0</v>
      </c>
      <c r="F1023" s="278"/>
      <c r="G1023" s="81"/>
    </row>
    <row r="1024" spans="1:7" s="390" customFormat="1" ht="31.5" x14ac:dyDescent="0.2">
      <c r="A1024" s="311" t="str">
        <f>IF((SUM('Раздел 3'!AC209:AC209)=0),"","Неверно!")</f>
        <v/>
      </c>
      <c r="B1024" s="320" t="s">
        <v>1585</v>
      </c>
      <c r="C1024" s="278" t="s">
        <v>2943</v>
      </c>
      <c r="D1024" s="278" t="s">
        <v>1462</v>
      </c>
      <c r="E1024" s="278" t="str">
        <f>CONCATENATE(SUM('Раздел 3'!AC209:AC209),"=",0)</f>
        <v>0=0</v>
      </c>
      <c r="F1024" s="278"/>
      <c r="G1024" s="81"/>
    </row>
    <row r="1025" spans="1:7" s="390" customFormat="1" ht="31.5" x14ac:dyDescent="0.2">
      <c r="A1025" s="311" t="str">
        <f>IF((SUM('Раздел 3'!AC210:AC210)=0),"","Неверно!")</f>
        <v/>
      </c>
      <c r="B1025" s="320" t="s">
        <v>1585</v>
      </c>
      <c r="C1025" s="278" t="s">
        <v>2944</v>
      </c>
      <c r="D1025" s="278" t="s">
        <v>1462</v>
      </c>
      <c r="E1025" s="278" t="str">
        <f>CONCATENATE(SUM('Раздел 3'!AC210:AC210),"=",0)</f>
        <v>0=0</v>
      </c>
      <c r="F1025" s="278"/>
      <c r="G1025" s="81"/>
    </row>
    <row r="1026" spans="1:7" s="390" customFormat="1" ht="31.5" x14ac:dyDescent="0.2">
      <c r="A1026" s="311" t="str">
        <f>IF((SUM('Раздел 3'!AC211:AC211)=0),"","Неверно!")</f>
        <v/>
      </c>
      <c r="B1026" s="320" t="s">
        <v>1585</v>
      </c>
      <c r="C1026" s="278" t="s">
        <v>2945</v>
      </c>
      <c r="D1026" s="278" t="s">
        <v>1462</v>
      </c>
      <c r="E1026" s="278" t="str">
        <f>CONCATENATE(SUM('Раздел 3'!AC211:AC211),"=",0)</f>
        <v>0=0</v>
      </c>
      <c r="F1026" s="278"/>
      <c r="G1026" s="81"/>
    </row>
    <row r="1027" spans="1:7" s="390" customFormat="1" ht="31.5" x14ac:dyDescent="0.2">
      <c r="A1027" s="311" t="str">
        <f>IF((SUM('Раздел 3'!AC212:AC212)=0),"","Неверно!")</f>
        <v/>
      </c>
      <c r="B1027" s="320" t="s">
        <v>1585</v>
      </c>
      <c r="C1027" s="278" t="s">
        <v>2946</v>
      </c>
      <c r="D1027" s="278" t="s">
        <v>1462</v>
      </c>
      <c r="E1027" s="278" t="str">
        <f>CONCATENATE(SUM('Раздел 3'!AC212:AC212),"=",0)</f>
        <v>0=0</v>
      </c>
      <c r="F1027" s="278"/>
      <c r="G1027" s="81"/>
    </row>
    <row r="1028" spans="1:7" s="390" customFormat="1" ht="31.5" x14ac:dyDescent="0.2">
      <c r="A1028" s="311" t="str">
        <f>IF((SUM('Раздел 3'!AC213:AC213)=0),"","Неверно!")</f>
        <v/>
      </c>
      <c r="B1028" s="320" t="s">
        <v>1585</v>
      </c>
      <c r="C1028" s="278" t="s">
        <v>2947</v>
      </c>
      <c r="D1028" s="278" t="s">
        <v>1462</v>
      </c>
      <c r="E1028" s="278" t="str">
        <f>CONCATENATE(SUM('Раздел 3'!AC213:AC213),"=",0)</f>
        <v>0=0</v>
      </c>
      <c r="F1028" s="278"/>
      <c r="G1028" s="81"/>
    </row>
    <row r="1029" spans="1:7" s="390" customFormat="1" ht="31.5" x14ac:dyDescent="0.2">
      <c r="A1029" s="311" t="str">
        <f>IF((SUM('Раздел 3'!AD209:AD209)=0),"","Неверно!")</f>
        <v/>
      </c>
      <c r="B1029" s="320" t="s">
        <v>1585</v>
      </c>
      <c r="C1029" s="278" t="s">
        <v>2948</v>
      </c>
      <c r="D1029" s="278" t="s">
        <v>1462</v>
      </c>
      <c r="E1029" s="278" t="str">
        <f>CONCATENATE(SUM('Раздел 3'!AD209:AD209),"=",0)</f>
        <v>0=0</v>
      </c>
      <c r="F1029" s="278"/>
      <c r="G1029" s="81"/>
    </row>
    <row r="1030" spans="1:7" s="390" customFormat="1" ht="31.5" x14ac:dyDescent="0.2">
      <c r="A1030" s="311" t="str">
        <f>IF((SUM('Раздел 3'!AD210:AD210)=0),"","Неверно!")</f>
        <v/>
      </c>
      <c r="B1030" s="320" t="s">
        <v>1585</v>
      </c>
      <c r="C1030" s="278" t="s">
        <v>2949</v>
      </c>
      <c r="D1030" s="278" t="s">
        <v>1462</v>
      </c>
      <c r="E1030" s="278" t="str">
        <f>CONCATENATE(SUM('Раздел 3'!AD210:AD210),"=",0)</f>
        <v>0=0</v>
      </c>
      <c r="F1030" s="278"/>
      <c r="G1030" s="81"/>
    </row>
    <row r="1031" spans="1:7" s="390" customFormat="1" ht="31.5" x14ac:dyDescent="0.2">
      <c r="A1031" s="311" t="str">
        <f>IF((SUM('Раздел 3'!AD211:AD211)=0),"","Неверно!")</f>
        <v/>
      </c>
      <c r="B1031" s="320" t="s">
        <v>1585</v>
      </c>
      <c r="C1031" s="278" t="s">
        <v>2950</v>
      </c>
      <c r="D1031" s="278" t="s">
        <v>1462</v>
      </c>
      <c r="E1031" s="278" t="str">
        <f>CONCATENATE(SUM('Раздел 3'!AD211:AD211),"=",0)</f>
        <v>0=0</v>
      </c>
      <c r="F1031" s="278"/>
      <c r="G1031" s="81"/>
    </row>
    <row r="1032" spans="1:7" s="390" customFormat="1" ht="31.5" x14ac:dyDescent="0.2">
      <c r="A1032" s="311" t="str">
        <f>IF((SUM('Раздел 3'!AD212:AD212)=0),"","Неверно!")</f>
        <v/>
      </c>
      <c r="B1032" s="320" t="s">
        <v>1585</v>
      </c>
      <c r="C1032" s="278" t="s">
        <v>2951</v>
      </c>
      <c r="D1032" s="278" t="s">
        <v>1462</v>
      </c>
      <c r="E1032" s="278" t="str">
        <f>CONCATENATE(SUM('Раздел 3'!AD212:AD212),"=",0)</f>
        <v>0=0</v>
      </c>
      <c r="F1032" s="278"/>
      <c r="G1032" s="81"/>
    </row>
    <row r="1033" spans="1:7" s="390" customFormat="1" ht="31.5" x14ac:dyDescent="0.2">
      <c r="A1033" s="311" t="str">
        <f>IF((SUM('Раздел 3'!AD213:AD213)=0),"","Неверно!")</f>
        <v/>
      </c>
      <c r="B1033" s="320" t="s">
        <v>1585</v>
      </c>
      <c r="C1033" s="278" t="s">
        <v>2952</v>
      </c>
      <c r="D1033" s="278" t="s">
        <v>1462</v>
      </c>
      <c r="E1033" s="278" t="str">
        <f>CONCATENATE(SUM('Раздел 3'!AD213:AD213),"=",0)</f>
        <v>0=0</v>
      </c>
      <c r="F1033" s="278"/>
      <c r="G1033" s="81"/>
    </row>
    <row r="1034" spans="1:7" s="390" customFormat="1" ht="31.5" x14ac:dyDescent="0.2">
      <c r="A1034" s="311" t="str">
        <f>IF((SUM('Раздел 3'!AE209:AE209)=0),"","Неверно!")</f>
        <v/>
      </c>
      <c r="B1034" s="320" t="s">
        <v>1585</v>
      </c>
      <c r="C1034" s="278" t="s">
        <v>2953</v>
      </c>
      <c r="D1034" s="278" t="s">
        <v>1462</v>
      </c>
      <c r="E1034" s="278" t="str">
        <f>CONCATENATE(SUM('Раздел 3'!AE209:AE209),"=",0)</f>
        <v>0=0</v>
      </c>
      <c r="F1034" s="278"/>
      <c r="G1034" s="81"/>
    </row>
    <row r="1035" spans="1:7" s="390" customFormat="1" ht="31.5" x14ac:dyDescent="0.2">
      <c r="A1035" s="311" t="str">
        <f>IF((SUM('Раздел 3'!AE210:AE210)=0),"","Неверно!")</f>
        <v/>
      </c>
      <c r="B1035" s="320" t="s">
        <v>1585</v>
      </c>
      <c r="C1035" s="278" t="s">
        <v>2954</v>
      </c>
      <c r="D1035" s="278" t="s">
        <v>1462</v>
      </c>
      <c r="E1035" s="278" t="str">
        <f>CONCATENATE(SUM('Раздел 3'!AE210:AE210),"=",0)</f>
        <v>0=0</v>
      </c>
      <c r="F1035" s="278"/>
      <c r="G1035" s="81"/>
    </row>
    <row r="1036" spans="1:7" s="390" customFormat="1" ht="31.5" x14ac:dyDescent="0.2">
      <c r="A1036" s="311" t="str">
        <f>IF((SUM('Раздел 3'!AE211:AE211)=0),"","Неверно!")</f>
        <v/>
      </c>
      <c r="B1036" s="320" t="s">
        <v>1585</v>
      </c>
      <c r="C1036" s="278" t="s">
        <v>2955</v>
      </c>
      <c r="D1036" s="278" t="s">
        <v>1462</v>
      </c>
      <c r="E1036" s="278" t="str">
        <f>CONCATENATE(SUM('Раздел 3'!AE211:AE211),"=",0)</f>
        <v>0=0</v>
      </c>
      <c r="F1036" s="278"/>
      <c r="G1036" s="81"/>
    </row>
    <row r="1037" spans="1:7" s="390" customFormat="1" ht="31.5" x14ac:dyDescent="0.2">
      <c r="A1037" s="311" t="str">
        <f>IF((SUM('Раздел 3'!AE212:AE212)=0),"","Неверно!")</f>
        <v/>
      </c>
      <c r="B1037" s="320" t="s">
        <v>1585</v>
      </c>
      <c r="C1037" s="278" t="s">
        <v>2956</v>
      </c>
      <c r="D1037" s="278" t="s">
        <v>1462</v>
      </c>
      <c r="E1037" s="278" t="str">
        <f>CONCATENATE(SUM('Раздел 3'!AE212:AE212),"=",0)</f>
        <v>0=0</v>
      </c>
      <c r="F1037" s="278"/>
      <c r="G1037" s="81"/>
    </row>
    <row r="1038" spans="1:7" s="390" customFormat="1" ht="31.5" x14ac:dyDescent="0.2">
      <c r="A1038" s="311" t="str">
        <f>IF((SUM('Раздел 3'!AE213:AE213)=0),"","Неверно!")</f>
        <v/>
      </c>
      <c r="B1038" s="320" t="s">
        <v>1585</v>
      </c>
      <c r="C1038" s="278" t="s">
        <v>2957</v>
      </c>
      <c r="D1038" s="278" t="s">
        <v>1462</v>
      </c>
      <c r="E1038" s="278" t="str">
        <f>CONCATENATE(SUM('Раздел 3'!AE213:AE213),"=",0)</f>
        <v>0=0</v>
      </c>
      <c r="F1038" s="278"/>
      <c r="G1038" s="81"/>
    </row>
    <row r="1039" spans="1:7" s="390" customFormat="1" ht="31.5" x14ac:dyDescent="0.2">
      <c r="A1039" s="311" t="str">
        <f>IF((SUM('Раздел 3'!AF209:AF209)=0),"","Неверно!")</f>
        <v/>
      </c>
      <c r="B1039" s="320" t="s">
        <v>1585</v>
      </c>
      <c r="C1039" s="278" t="s">
        <v>2958</v>
      </c>
      <c r="D1039" s="278" t="s">
        <v>1462</v>
      </c>
      <c r="E1039" s="278" t="str">
        <f>CONCATENATE(SUM('Раздел 3'!AF209:AF209),"=",0)</f>
        <v>0=0</v>
      </c>
      <c r="F1039" s="278"/>
      <c r="G1039" s="81"/>
    </row>
    <row r="1040" spans="1:7" s="390" customFormat="1" ht="31.5" x14ac:dyDescent="0.2">
      <c r="A1040" s="311" t="str">
        <f>IF((SUM('Раздел 3'!AF210:AF210)=0),"","Неверно!")</f>
        <v/>
      </c>
      <c r="B1040" s="320" t="s">
        <v>1585</v>
      </c>
      <c r="C1040" s="278" t="s">
        <v>2959</v>
      </c>
      <c r="D1040" s="278" t="s">
        <v>1462</v>
      </c>
      <c r="E1040" s="278" t="str">
        <f>CONCATENATE(SUM('Раздел 3'!AF210:AF210),"=",0)</f>
        <v>0=0</v>
      </c>
      <c r="F1040" s="278"/>
      <c r="G1040" s="81"/>
    </row>
    <row r="1041" spans="1:7" s="390" customFormat="1" ht="31.5" x14ac:dyDescent="0.2">
      <c r="A1041" s="311" t="str">
        <f>IF((SUM('Раздел 3'!AF211:AF211)=0),"","Неверно!")</f>
        <v/>
      </c>
      <c r="B1041" s="320" t="s">
        <v>1585</v>
      </c>
      <c r="C1041" s="278" t="s">
        <v>2960</v>
      </c>
      <c r="D1041" s="278" t="s">
        <v>1462</v>
      </c>
      <c r="E1041" s="278" t="str">
        <f>CONCATENATE(SUM('Раздел 3'!AF211:AF211),"=",0)</f>
        <v>0=0</v>
      </c>
      <c r="F1041" s="278"/>
      <c r="G1041" s="81"/>
    </row>
    <row r="1042" spans="1:7" s="390" customFormat="1" ht="31.5" x14ac:dyDescent="0.2">
      <c r="A1042" s="311" t="str">
        <f>IF((SUM('Раздел 3'!AF212:AF212)=0),"","Неверно!")</f>
        <v/>
      </c>
      <c r="B1042" s="320" t="s">
        <v>1585</v>
      </c>
      <c r="C1042" s="278" t="s">
        <v>2961</v>
      </c>
      <c r="D1042" s="278" t="s">
        <v>1462</v>
      </c>
      <c r="E1042" s="278" t="str">
        <f>CONCATENATE(SUM('Раздел 3'!AF212:AF212),"=",0)</f>
        <v>0=0</v>
      </c>
      <c r="F1042" s="278"/>
      <c r="G1042" s="81"/>
    </row>
    <row r="1043" spans="1:7" s="390" customFormat="1" ht="31.5" x14ac:dyDescent="0.2">
      <c r="A1043" s="311" t="str">
        <f>IF((SUM('Раздел 3'!AF213:AF213)=0),"","Неверно!")</f>
        <v/>
      </c>
      <c r="B1043" s="320" t="s">
        <v>1585</v>
      </c>
      <c r="C1043" s="278" t="s">
        <v>2962</v>
      </c>
      <c r="D1043" s="278" t="s">
        <v>1462</v>
      </c>
      <c r="E1043" s="278" t="str">
        <f>CONCATENATE(SUM('Раздел 3'!AF213:AF213),"=",0)</f>
        <v>0=0</v>
      </c>
      <c r="F1043" s="278"/>
      <c r="G1043" s="81"/>
    </row>
    <row r="1044" spans="1:7" s="390" customFormat="1" ht="31.5" x14ac:dyDescent="0.2">
      <c r="A1044" s="311" t="str">
        <f>IF((SUM('Раздел 3'!AG209:AG209)=0),"","Неверно!")</f>
        <v/>
      </c>
      <c r="B1044" s="320" t="s">
        <v>1585</v>
      </c>
      <c r="C1044" s="278" t="s">
        <v>2963</v>
      </c>
      <c r="D1044" s="278" t="s">
        <v>1462</v>
      </c>
      <c r="E1044" s="278" t="str">
        <f>CONCATENATE(SUM('Раздел 3'!AG209:AG209),"=",0)</f>
        <v>0=0</v>
      </c>
      <c r="F1044" s="278"/>
      <c r="G1044" s="81"/>
    </row>
    <row r="1045" spans="1:7" s="390" customFormat="1" ht="31.5" x14ac:dyDescent="0.2">
      <c r="A1045" s="311" t="str">
        <f>IF((SUM('Раздел 3'!AG210:AG210)=0),"","Неверно!")</f>
        <v/>
      </c>
      <c r="B1045" s="320" t="s">
        <v>1585</v>
      </c>
      <c r="C1045" s="278" t="s">
        <v>2964</v>
      </c>
      <c r="D1045" s="278" t="s">
        <v>1462</v>
      </c>
      <c r="E1045" s="278" t="str">
        <f>CONCATENATE(SUM('Раздел 3'!AG210:AG210),"=",0)</f>
        <v>0=0</v>
      </c>
      <c r="F1045" s="278"/>
      <c r="G1045" s="81"/>
    </row>
    <row r="1046" spans="1:7" s="390" customFormat="1" ht="31.5" x14ac:dyDescent="0.2">
      <c r="A1046" s="311" t="str">
        <f>IF((SUM('Раздел 3'!AG211:AG211)=0),"","Неверно!")</f>
        <v/>
      </c>
      <c r="B1046" s="320" t="s">
        <v>1585</v>
      </c>
      <c r="C1046" s="278" t="s">
        <v>2965</v>
      </c>
      <c r="D1046" s="278" t="s">
        <v>1462</v>
      </c>
      <c r="E1046" s="278" t="str">
        <f>CONCATENATE(SUM('Раздел 3'!AG211:AG211),"=",0)</f>
        <v>0=0</v>
      </c>
      <c r="F1046" s="278"/>
      <c r="G1046" s="81"/>
    </row>
    <row r="1047" spans="1:7" s="390" customFormat="1" ht="31.5" x14ac:dyDescent="0.2">
      <c r="A1047" s="311" t="str">
        <f>IF((SUM('Раздел 3'!AG212:AG212)=0),"","Неверно!")</f>
        <v/>
      </c>
      <c r="B1047" s="320" t="s">
        <v>1585</v>
      </c>
      <c r="C1047" s="278" t="s">
        <v>2966</v>
      </c>
      <c r="D1047" s="278" t="s">
        <v>1462</v>
      </c>
      <c r="E1047" s="278" t="str">
        <f>CONCATENATE(SUM('Раздел 3'!AG212:AG212),"=",0)</f>
        <v>0=0</v>
      </c>
      <c r="F1047" s="278"/>
      <c r="G1047" s="81"/>
    </row>
    <row r="1048" spans="1:7" s="390" customFormat="1" ht="31.5" x14ac:dyDescent="0.2">
      <c r="A1048" s="311" t="str">
        <f>IF((SUM('Раздел 3'!AG213:AG213)=0),"","Неверно!")</f>
        <v/>
      </c>
      <c r="B1048" s="320" t="s">
        <v>1585</v>
      </c>
      <c r="C1048" s="278" t="s">
        <v>2967</v>
      </c>
      <c r="D1048" s="278" t="s">
        <v>1462</v>
      </c>
      <c r="E1048" s="278" t="str">
        <f>CONCATENATE(SUM('Раздел 3'!AG213:AG213),"=",0)</f>
        <v>0=0</v>
      </c>
      <c r="F1048" s="278"/>
      <c r="G1048" s="81"/>
    </row>
    <row r="1049" spans="1:7" s="390" customFormat="1" ht="31.5" x14ac:dyDescent="0.2">
      <c r="A1049" s="311" t="str">
        <f>IF((SUM('Раздел 3'!F178:F178)+SUM('Раздел 3'!F206:F207)=0),"","Неверно!")</f>
        <v/>
      </c>
      <c r="B1049" s="320" t="s">
        <v>1586</v>
      </c>
      <c r="C1049" s="278" t="s">
        <v>2968</v>
      </c>
      <c r="D1049" s="278" t="s">
        <v>1821</v>
      </c>
      <c r="E1049" s="278" t="str">
        <f>CONCATENATE(SUM('Раздел 3'!F178:F178),"+",SUM('Раздел 3'!F206:F207),"=",0)</f>
        <v>0+0=0</v>
      </c>
      <c r="F1049" s="278" t="s">
        <v>1822</v>
      </c>
      <c r="G1049" s="81"/>
    </row>
    <row r="1050" spans="1:7" s="390" customFormat="1" ht="31.5" x14ac:dyDescent="0.2">
      <c r="A1050" s="311" t="str">
        <f>IF((SUM('Раздел 3'!O178:O178)+SUM('Раздел 3'!O206:O207)=0),"","Неверно!")</f>
        <v/>
      </c>
      <c r="B1050" s="320" t="s">
        <v>1586</v>
      </c>
      <c r="C1050" s="278" t="s">
        <v>2969</v>
      </c>
      <c r="D1050" s="278" t="s">
        <v>1821</v>
      </c>
      <c r="E1050" s="278" t="str">
        <f>CONCATENATE(SUM('Раздел 3'!O178:O178),"+",SUM('Раздел 3'!O206:O207),"=",0)</f>
        <v>0+0=0</v>
      </c>
      <c r="F1050" s="278" t="s">
        <v>1822</v>
      </c>
      <c r="G1050" s="81"/>
    </row>
    <row r="1051" spans="1:7" s="390" customFormat="1" ht="31.5" x14ac:dyDescent="0.2">
      <c r="A1051" s="311" t="str">
        <f>IF((SUM('Раздел 3'!P178:P178)+SUM('Раздел 3'!P206:P207)=0),"","Неверно!")</f>
        <v/>
      </c>
      <c r="B1051" s="320" t="s">
        <v>1586</v>
      </c>
      <c r="C1051" s="278" t="s">
        <v>2970</v>
      </c>
      <c r="D1051" s="278" t="s">
        <v>1821</v>
      </c>
      <c r="E1051" s="278" t="str">
        <f>CONCATENATE(SUM('Раздел 3'!P178:P178),"+",SUM('Раздел 3'!P206:P207),"=",0)</f>
        <v>0+0=0</v>
      </c>
      <c r="F1051" s="278" t="s">
        <v>1822</v>
      </c>
      <c r="G1051" s="81"/>
    </row>
    <row r="1052" spans="1:7" s="390" customFormat="1" ht="31.5" x14ac:dyDescent="0.2">
      <c r="A1052" s="311" t="str">
        <f>IF((SUM('Раздел 3'!Q178:Q178)+SUM('Раздел 3'!Q206:Q207)=0),"","Неверно!")</f>
        <v/>
      </c>
      <c r="B1052" s="320" t="s">
        <v>1586</v>
      </c>
      <c r="C1052" s="278" t="s">
        <v>2971</v>
      </c>
      <c r="D1052" s="278" t="s">
        <v>1821</v>
      </c>
      <c r="E1052" s="278" t="str">
        <f>CONCATENATE(SUM('Раздел 3'!Q178:Q178),"+",SUM('Раздел 3'!Q206:Q207),"=",0)</f>
        <v>0+0=0</v>
      </c>
      <c r="F1052" s="278" t="s">
        <v>1822</v>
      </c>
      <c r="G1052" s="81"/>
    </row>
    <row r="1053" spans="1:7" s="390" customFormat="1" ht="31.5" x14ac:dyDescent="0.2">
      <c r="A1053" s="311" t="str">
        <f>IF((SUM('Раздел 3'!R178:R178)+SUM('Раздел 3'!R206:R207)=0),"","Неверно!")</f>
        <v/>
      </c>
      <c r="B1053" s="320" t="s">
        <v>1586</v>
      </c>
      <c r="C1053" s="278" t="s">
        <v>2972</v>
      </c>
      <c r="D1053" s="278" t="s">
        <v>1821</v>
      </c>
      <c r="E1053" s="278" t="str">
        <f>CONCATENATE(SUM('Раздел 3'!R178:R178),"+",SUM('Раздел 3'!R206:R207),"=",0)</f>
        <v>0+0=0</v>
      </c>
      <c r="F1053" s="278" t="s">
        <v>1822</v>
      </c>
      <c r="G1053" s="81"/>
    </row>
    <row r="1054" spans="1:7" s="390" customFormat="1" ht="31.5" x14ac:dyDescent="0.2">
      <c r="A1054" s="311" t="str">
        <f>IF((SUM('Раздел 3'!S178:S178)+SUM('Раздел 3'!S206:S207)=0),"","Неверно!")</f>
        <v/>
      </c>
      <c r="B1054" s="320" t="s">
        <v>1586</v>
      </c>
      <c r="C1054" s="278" t="s">
        <v>2973</v>
      </c>
      <c r="D1054" s="278" t="s">
        <v>1821</v>
      </c>
      <c r="E1054" s="278" t="str">
        <f>CONCATENATE(SUM('Раздел 3'!S178:S178),"+",SUM('Раздел 3'!S206:S207),"=",0)</f>
        <v>0+0=0</v>
      </c>
      <c r="F1054" s="278" t="s">
        <v>1822</v>
      </c>
      <c r="G1054" s="81"/>
    </row>
    <row r="1055" spans="1:7" s="390" customFormat="1" ht="31.5" x14ac:dyDescent="0.2">
      <c r="A1055" s="311" t="str">
        <f>IF((SUM('Раздел 3'!T178:T178)+SUM('Раздел 3'!T206:T207)=0),"","Неверно!")</f>
        <v/>
      </c>
      <c r="B1055" s="320" t="s">
        <v>1586</v>
      </c>
      <c r="C1055" s="278" t="s">
        <v>2974</v>
      </c>
      <c r="D1055" s="278" t="s">
        <v>1821</v>
      </c>
      <c r="E1055" s="278" t="str">
        <f>CONCATENATE(SUM('Раздел 3'!T178:T178),"+",SUM('Раздел 3'!T206:T207),"=",0)</f>
        <v>0+0=0</v>
      </c>
      <c r="F1055" s="278" t="s">
        <v>1822</v>
      </c>
      <c r="G1055" s="81"/>
    </row>
    <row r="1056" spans="1:7" s="390" customFormat="1" ht="31.5" x14ac:dyDescent="0.2">
      <c r="A1056" s="311" t="str">
        <f>IF((SUM('Раздел 3'!U178:U178)+SUM('Раздел 3'!U206:U207)=0),"","Неверно!")</f>
        <v/>
      </c>
      <c r="B1056" s="320" t="s">
        <v>1586</v>
      </c>
      <c r="C1056" s="278" t="s">
        <v>2975</v>
      </c>
      <c r="D1056" s="278" t="s">
        <v>1821</v>
      </c>
      <c r="E1056" s="278" t="str">
        <f>CONCATENATE(SUM('Раздел 3'!U178:U178),"+",SUM('Раздел 3'!U206:U207),"=",0)</f>
        <v>0+0=0</v>
      </c>
      <c r="F1056" s="278" t="s">
        <v>1822</v>
      </c>
      <c r="G1056" s="81"/>
    </row>
    <row r="1057" spans="1:7" s="390" customFormat="1" ht="31.5" x14ac:dyDescent="0.2">
      <c r="A1057" s="311" t="str">
        <f>IF((SUM('Раздел 3'!V178:V178)+SUM('Раздел 3'!V206:V207)=0),"","Неверно!")</f>
        <v/>
      </c>
      <c r="B1057" s="320" t="s">
        <v>1586</v>
      </c>
      <c r="C1057" s="278" t="s">
        <v>2976</v>
      </c>
      <c r="D1057" s="278" t="s">
        <v>1821</v>
      </c>
      <c r="E1057" s="278" t="str">
        <f>CONCATENATE(SUM('Раздел 3'!V178:V178),"+",SUM('Раздел 3'!V206:V207),"=",0)</f>
        <v>0+0=0</v>
      </c>
      <c r="F1057" s="278" t="s">
        <v>1822</v>
      </c>
      <c r="G1057" s="81"/>
    </row>
    <row r="1058" spans="1:7" s="390" customFormat="1" ht="31.5" x14ac:dyDescent="0.2">
      <c r="A1058" s="311" t="str">
        <f>IF((SUM('Раздел 3'!W178:W178)+SUM('Раздел 3'!W206:W207)=0),"","Неверно!")</f>
        <v/>
      </c>
      <c r="B1058" s="320" t="s">
        <v>1586</v>
      </c>
      <c r="C1058" s="278" t="s">
        <v>2977</v>
      </c>
      <c r="D1058" s="278" t="s">
        <v>1821</v>
      </c>
      <c r="E1058" s="278" t="str">
        <f>CONCATENATE(SUM('Раздел 3'!W178:W178),"+",SUM('Раздел 3'!W206:W207),"=",0)</f>
        <v>0+0=0</v>
      </c>
      <c r="F1058" s="278" t="s">
        <v>1822</v>
      </c>
      <c r="G1058" s="81"/>
    </row>
    <row r="1059" spans="1:7" s="390" customFormat="1" ht="31.5" x14ac:dyDescent="0.2">
      <c r="A1059" s="311" t="str">
        <f>IF((SUM('Раздел 3'!X178:X178)+SUM('Раздел 3'!X206:X207)=0),"","Неверно!")</f>
        <v/>
      </c>
      <c r="B1059" s="320" t="s">
        <v>1586</v>
      </c>
      <c r="C1059" s="278" t="s">
        <v>2978</v>
      </c>
      <c r="D1059" s="278" t="s">
        <v>1821</v>
      </c>
      <c r="E1059" s="278" t="str">
        <f>CONCATENATE(SUM('Раздел 3'!X178:X178),"+",SUM('Раздел 3'!X206:X207),"=",0)</f>
        <v>0+0=0</v>
      </c>
      <c r="F1059" s="278" t="s">
        <v>1822</v>
      </c>
      <c r="G1059" s="81"/>
    </row>
    <row r="1060" spans="1:7" s="390" customFormat="1" ht="31.5" x14ac:dyDescent="0.2">
      <c r="A1060" s="311" t="str">
        <f>IF((SUM('Раздел 3'!G178:G178)+SUM('Раздел 3'!G206:G207)=0),"","Неверно!")</f>
        <v/>
      </c>
      <c r="B1060" s="320" t="s">
        <v>1586</v>
      </c>
      <c r="C1060" s="278" t="s">
        <v>2979</v>
      </c>
      <c r="D1060" s="278" t="s">
        <v>1821</v>
      </c>
      <c r="E1060" s="278" t="str">
        <f>CONCATENATE(SUM('Раздел 3'!G178:G178),"+",SUM('Раздел 3'!G206:G207),"=",0)</f>
        <v>0+0=0</v>
      </c>
      <c r="F1060" s="278" t="s">
        <v>1822</v>
      </c>
      <c r="G1060" s="81"/>
    </row>
    <row r="1061" spans="1:7" s="390" customFormat="1" ht="31.5" x14ac:dyDescent="0.2">
      <c r="A1061" s="311" t="str">
        <f>IF((SUM('Раздел 3'!Y178:Y178)+SUM('Раздел 3'!Y206:Y207)=0),"","Неверно!")</f>
        <v/>
      </c>
      <c r="B1061" s="320" t="s">
        <v>1586</v>
      </c>
      <c r="C1061" s="278" t="s">
        <v>2980</v>
      </c>
      <c r="D1061" s="278" t="s">
        <v>1821</v>
      </c>
      <c r="E1061" s="278" t="str">
        <f>CONCATENATE(SUM('Раздел 3'!Y178:Y178),"+",SUM('Раздел 3'!Y206:Y207),"=",0)</f>
        <v>0+0=0</v>
      </c>
      <c r="F1061" s="278" t="s">
        <v>1822</v>
      </c>
      <c r="G1061" s="81"/>
    </row>
    <row r="1062" spans="1:7" s="390" customFormat="1" ht="31.5" x14ac:dyDescent="0.2">
      <c r="A1062" s="311" t="str">
        <f>IF((SUM('Раздел 3'!Z178:Z178)+SUM('Раздел 3'!Z206:Z207)=0),"","Неверно!")</f>
        <v/>
      </c>
      <c r="B1062" s="320" t="s">
        <v>1586</v>
      </c>
      <c r="C1062" s="278" t="s">
        <v>2981</v>
      </c>
      <c r="D1062" s="278" t="s">
        <v>1821</v>
      </c>
      <c r="E1062" s="278" t="str">
        <f>CONCATENATE(SUM('Раздел 3'!Z178:Z178),"+",SUM('Раздел 3'!Z206:Z207),"=",0)</f>
        <v>0+0=0</v>
      </c>
      <c r="F1062" s="278" t="s">
        <v>1822</v>
      </c>
      <c r="G1062" s="81"/>
    </row>
    <row r="1063" spans="1:7" s="390" customFormat="1" ht="31.5" x14ac:dyDescent="0.2">
      <c r="A1063" s="311" t="str">
        <f>IF((SUM('Раздел 3'!AA178:AA178)+SUM('Раздел 3'!AA206:AA207)=0),"","Неверно!")</f>
        <v/>
      </c>
      <c r="B1063" s="320" t="s">
        <v>1586</v>
      </c>
      <c r="C1063" s="278" t="s">
        <v>2982</v>
      </c>
      <c r="D1063" s="278" t="s">
        <v>1821</v>
      </c>
      <c r="E1063" s="278" t="str">
        <f>CONCATENATE(SUM('Раздел 3'!AA178:AA178),"+",SUM('Раздел 3'!AA206:AA207),"=",0)</f>
        <v>0+0=0</v>
      </c>
      <c r="F1063" s="278" t="s">
        <v>1822</v>
      </c>
      <c r="G1063" s="81"/>
    </row>
    <row r="1064" spans="1:7" s="390" customFormat="1" ht="31.5" x14ac:dyDescent="0.2">
      <c r="A1064" s="311" t="str">
        <f>IF((SUM('Раздел 3'!AB178:AB178)+SUM('Раздел 3'!AB206:AB207)=0),"","Неверно!")</f>
        <v/>
      </c>
      <c r="B1064" s="320" t="s">
        <v>1586</v>
      </c>
      <c r="C1064" s="278" t="s">
        <v>2983</v>
      </c>
      <c r="D1064" s="278" t="s">
        <v>1821</v>
      </c>
      <c r="E1064" s="278" t="str">
        <f>CONCATENATE(SUM('Раздел 3'!AB178:AB178),"+",SUM('Раздел 3'!AB206:AB207),"=",0)</f>
        <v>0+0=0</v>
      </c>
      <c r="F1064" s="278" t="s">
        <v>1822</v>
      </c>
      <c r="G1064" s="81"/>
    </row>
    <row r="1065" spans="1:7" s="390" customFormat="1" ht="31.5" x14ac:dyDescent="0.2">
      <c r="A1065" s="311" t="str">
        <f>IF((SUM('Раздел 3'!AC178:AC178)+SUM('Раздел 3'!AC206:AC207)=0),"","Неверно!")</f>
        <v/>
      </c>
      <c r="B1065" s="320" t="s">
        <v>1586</v>
      </c>
      <c r="C1065" s="278" t="s">
        <v>2984</v>
      </c>
      <c r="D1065" s="278" t="s">
        <v>1821</v>
      </c>
      <c r="E1065" s="278" t="str">
        <f>CONCATENATE(SUM('Раздел 3'!AC178:AC178),"+",SUM('Раздел 3'!AC206:AC207),"=",0)</f>
        <v>0+0=0</v>
      </c>
      <c r="F1065" s="278" t="s">
        <v>1822</v>
      </c>
      <c r="G1065" s="81"/>
    </row>
    <row r="1066" spans="1:7" s="390" customFormat="1" ht="31.5" x14ac:dyDescent="0.2">
      <c r="A1066" s="311" t="str">
        <f>IF((SUM('Раздел 3'!AD178:AD178)+SUM('Раздел 3'!AD206:AD207)=0),"","Неверно!")</f>
        <v/>
      </c>
      <c r="B1066" s="320" t="s">
        <v>1586</v>
      </c>
      <c r="C1066" s="278" t="s">
        <v>2985</v>
      </c>
      <c r="D1066" s="278" t="s">
        <v>1821</v>
      </c>
      <c r="E1066" s="278" t="str">
        <f>CONCATENATE(SUM('Раздел 3'!AD178:AD178),"+",SUM('Раздел 3'!AD206:AD207),"=",0)</f>
        <v>0+0=0</v>
      </c>
      <c r="F1066" s="278" t="s">
        <v>1822</v>
      </c>
      <c r="G1066" s="81"/>
    </row>
    <row r="1067" spans="1:7" s="390" customFormat="1" ht="31.5" x14ac:dyDescent="0.2">
      <c r="A1067" s="311" t="str">
        <f>IF((SUM('Раздел 3'!AE178:AE178)+SUM('Раздел 3'!AE206:AE207)=0),"","Неверно!")</f>
        <v/>
      </c>
      <c r="B1067" s="320" t="s">
        <v>1586</v>
      </c>
      <c r="C1067" s="278" t="s">
        <v>2986</v>
      </c>
      <c r="D1067" s="278" t="s">
        <v>1821</v>
      </c>
      <c r="E1067" s="278" t="str">
        <f>CONCATENATE(SUM('Раздел 3'!AE178:AE178),"+",SUM('Раздел 3'!AE206:AE207),"=",0)</f>
        <v>0+0=0</v>
      </c>
      <c r="F1067" s="278" t="s">
        <v>1822</v>
      </c>
      <c r="G1067" s="81"/>
    </row>
    <row r="1068" spans="1:7" s="390" customFormat="1" ht="31.5" x14ac:dyDescent="0.2">
      <c r="A1068" s="311" t="str">
        <f>IF((SUM('Раздел 3'!AF178:AF178)+SUM('Раздел 3'!AF206:AF207)=0),"","Неверно!")</f>
        <v/>
      </c>
      <c r="B1068" s="320" t="s">
        <v>1586</v>
      </c>
      <c r="C1068" s="278" t="s">
        <v>2987</v>
      </c>
      <c r="D1068" s="278" t="s">
        <v>1821</v>
      </c>
      <c r="E1068" s="278" t="str">
        <f>CONCATENATE(SUM('Раздел 3'!AF178:AF178),"+",SUM('Раздел 3'!AF206:AF207),"=",0)</f>
        <v>0+0=0</v>
      </c>
      <c r="F1068" s="278" t="s">
        <v>1822</v>
      </c>
      <c r="G1068" s="81"/>
    </row>
    <row r="1069" spans="1:7" s="390" customFormat="1" ht="31.5" x14ac:dyDescent="0.2">
      <c r="A1069" s="311" t="str">
        <f>IF((SUM('Раздел 3'!AG178:AG178)+SUM('Раздел 3'!AG206:AG207)=0),"","Неверно!")</f>
        <v/>
      </c>
      <c r="B1069" s="320" t="s">
        <v>1586</v>
      </c>
      <c r="C1069" s="278" t="s">
        <v>2988</v>
      </c>
      <c r="D1069" s="278" t="s">
        <v>1821</v>
      </c>
      <c r="E1069" s="278" t="str">
        <f>CONCATENATE(SUM('Раздел 3'!AG178:AG178),"+",SUM('Раздел 3'!AG206:AG207),"=",0)</f>
        <v>0+0=0</v>
      </c>
      <c r="F1069" s="278" t="s">
        <v>1822</v>
      </c>
      <c r="G1069" s="81"/>
    </row>
    <row r="1070" spans="1:7" s="390" customFormat="1" ht="31.5" x14ac:dyDescent="0.2">
      <c r="A1070" s="311" t="str">
        <f>IF((SUM('Раздел 3'!AH178:AH178)+SUM('Раздел 3'!AH206:AH207)=0),"","Неверно!")</f>
        <v/>
      </c>
      <c r="B1070" s="320" t="s">
        <v>1586</v>
      </c>
      <c r="C1070" s="278" t="s">
        <v>2989</v>
      </c>
      <c r="D1070" s="278" t="s">
        <v>1821</v>
      </c>
      <c r="E1070" s="278" t="str">
        <f>CONCATENATE(SUM('Раздел 3'!AH178:AH178),"+",SUM('Раздел 3'!AH206:AH207),"=",0)</f>
        <v>0+0=0</v>
      </c>
      <c r="F1070" s="278" t="s">
        <v>1822</v>
      </c>
      <c r="G1070" s="81"/>
    </row>
    <row r="1071" spans="1:7" s="390" customFormat="1" ht="31.5" x14ac:dyDescent="0.2">
      <c r="A1071" s="311" t="str">
        <f>IF((SUM('Раздел 3'!H178:H178)+SUM('Раздел 3'!H206:H207)=0),"","Неверно!")</f>
        <v/>
      </c>
      <c r="B1071" s="320" t="s">
        <v>1586</v>
      </c>
      <c r="C1071" s="278" t="s">
        <v>2990</v>
      </c>
      <c r="D1071" s="278" t="s">
        <v>1821</v>
      </c>
      <c r="E1071" s="278" t="str">
        <f>CONCATENATE(SUM('Раздел 3'!H178:H178),"+",SUM('Раздел 3'!H206:H207),"=",0)</f>
        <v>0+0=0</v>
      </c>
      <c r="F1071" s="278" t="s">
        <v>1822</v>
      </c>
      <c r="G1071" s="81"/>
    </row>
    <row r="1072" spans="1:7" s="390" customFormat="1" ht="31.5" x14ac:dyDescent="0.2">
      <c r="A1072" s="311" t="str">
        <f>IF((SUM('Раздел 3'!AI178:AI178)+SUM('Раздел 3'!AI206:AI207)=0),"","Неверно!")</f>
        <v/>
      </c>
      <c r="B1072" s="320" t="s">
        <v>1586</v>
      </c>
      <c r="C1072" s="278" t="s">
        <v>2991</v>
      </c>
      <c r="D1072" s="278" t="s">
        <v>1821</v>
      </c>
      <c r="E1072" s="278" t="str">
        <f>CONCATENATE(SUM('Раздел 3'!AI178:AI178),"+",SUM('Раздел 3'!AI206:AI207),"=",0)</f>
        <v>0+0=0</v>
      </c>
      <c r="F1072" s="278" t="s">
        <v>1822</v>
      </c>
      <c r="G1072" s="81"/>
    </row>
    <row r="1073" spans="1:7" s="390" customFormat="1" ht="31.5" x14ac:dyDescent="0.2">
      <c r="A1073" s="311" t="str">
        <f>IF((SUM('Раздел 3'!AJ178:AJ178)+SUM('Раздел 3'!AJ206:AJ207)=0),"","Неверно!")</f>
        <v/>
      </c>
      <c r="B1073" s="320" t="s">
        <v>1586</v>
      </c>
      <c r="C1073" s="278" t="s">
        <v>2992</v>
      </c>
      <c r="D1073" s="278" t="s">
        <v>1821</v>
      </c>
      <c r="E1073" s="278" t="str">
        <f>CONCATENATE(SUM('Раздел 3'!AJ178:AJ178),"+",SUM('Раздел 3'!AJ206:AJ207),"=",0)</f>
        <v>0+0=0</v>
      </c>
      <c r="F1073" s="278" t="s">
        <v>1822</v>
      </c>
      <c r="G1073" s="81"/>
    </row>
    <row r="1074" spans="1:7" s="390" customFormat="1" ht="31.5" x14ac:dyDescent="0.2">
      <c r="A1074" s="311" t="str">
        <f>IF((SUM('Раздел 3'!AK178:AK178)+SUM('Раздел 3'!AK206:AK207)=0),"","Неверно!")</f>
        <v/>
      </c>
      <c r="B1074" s="320" t="s">
        <v>1586</v>
      </c>
      <c r="C1074" s="278" t="s">
        <v>2993</v>
      </c>
      <c r="D1074" s="278" t="s">
        <v>1821</v>
      </c>
      <c r="E1074" s="278" t="str">
        <f>CONCATENATE(SUM('Раздел 3'!AK178:AK178),"+",SUM('Раздел 3'!AK206:AK207),"=",0)</f>
        <v>0+0=0</v>
      </c>
      <c r="F1074" s="278" t="s">
        <v>1822</v>
      </c>
      <c r="G1074" s="81"/>
    </row>
    <row r="1075" spans="1:7" s="390" customFormat="1" ht="31.5" x14ac:dyDescent="0.2">
      <c r="A1075" s="311" t="str">
        <f>IF((SUM('Раздел 3'!AL178:AL178)+SUM('Раздел 3'!AL206:AL207)=0),"","Неверно!")</f>
        <v/>
      </c>
      <c r="B1075" s="320" t="s">
        <v>1586</v>
      </c>
      <c r="C1075" s="278" t="s">
        <v>2994</v>
      </c>
      <c r="D1075" s="278" t="s">
        <v>1821</v>
      </c>
      <c r="E1075" s="278" t="str">
        <f>CONCATENATE(SUM('Раздел 3'!AL178:AL178),"+",SUM('Раздел 3'!AL206:AL207),"=",0)</f>
        <v>0+0=0</v>
      </c>
      <c r="F1075" s="278" t="s">
        <v>1822</v>
      </c>
      <c r="G1075" s="81"/>
    </row>
    <row r="1076" spans="1:7" s="390" customFormat="1" ht="31.5" x14ac:dyDescent="0.2">
      <c r="A1076" s="311" t="str">
        <f>IF((SUM('Раздел 3'!I178:I178)+SUM('Раздел 3'!I206:I207)=0),"","Неверно!")</f>
        <v/>
      </c>
      <c r="B1076" s="320" t="s">
        <v>1586</v>
      </c>
      <c r="C1076" s="278" t="s">
        <v>2995</v>
      </c>
      <c r="D1076" s="278" t="s">
        <v>1821</v>
      </c>
      <c r="E1076" s="278" t="str">
        <f>CONCATENATE(SUM('Раздел 3'!I178:I178),"+",SUM('Раздел 3'!I206:I207),"=",0)</f>
        <v>0+0=0</v>
      </c>
      <c r="F1076" s="278" t="s">
        <v>1822</v>
      </c>
      <c r="G1076" s="81"/>
    </row>
    <row r="1077" spans="1:7" s="390" customFormat="1" ht="31.5" x14ac:dyDescent="0.2">
      <c r="A1077" s="311" t="str">
        <f>IF((SUM('Раздел 3'!J178:J178)+SUM('Раздел 3'!J206:J207)=0),"","Неверно!")</f>
        <v/>
      </c>
      <c r="B1077" s="320" t="s">
        <v>1586</v>
      </c>
      <c r="C1077" s="278" t="s">
        <v>2996</v>
      </c>
      <c r="D1077" s="278" t="s">
        <v>1821</v>
      </c>
      <c r="E1077" s="278" t="str">
        <f>CONCATENATE(SUM('Раздел 3'!J178:J178),"+",SUM('Раздел 3'!J206:J207),"=",0)</f>
        <v>0+0=0</v>
      </c>
      <c r="F1077" s="278" t="s">
        <v>1822</v>
      </c>
      <c r="G1077" s="81"/>
    </row>
    <row r="1078" spans="1:7" s="390" customFormat="1" ht="31.5" x14ac:dyDescent="0.2">
      <c r="A1078" s="311" t="str">
        <f>IF((SUM('Раздел 3'!K178:K178)+SUM('Раздел 3'!K206:K207)=0),"","Неверно!")</f>
        <v/>
      </c>
      <c r="B1078" s="320" t="s">
        <v>1586</v>
      </c>
      <c r="C1078" s="278" t="s">
        <v>2997</v>
      </c>
      <c r="D1078" s="278" t="s">
        <v>1821</v>
      </c>
      <c r="E1078" s="278" t="str">
        <f>CONCATENATE(SUM('Раздел 3'!K178:K178),"+",SUM('Раздел 3'!K206:K207),"=",0)</f>
        <v>0+0=0</v>
      </c>
      <c r="F1078" s="278" t="s">
        <v>1822</v>
      </c>
      <c r="G1078" s="81"/>
    </row>
    <row r="1079" spans="1:7" s="390" customFormat="1" ht="31.5" x14ac:dyDescent="0.2">
      <c r="A1079" s="311" t="str">
        <f>IF((SUM('Раздел 3'!L178:L178)+SUM('Раздел 3'!L206:L207)=0),"","Неверно!")</f>
        <v/>
      </c>
      <c r="B1079" s="320" t="s">
        <v>1586</v>
      </c>
      <c r="C1079" s="278" t="s">
        <v>2998</v>
      </c>
      <c r="D1079" s="278" t="s">
        <v>1821</v>
      </c>
      <c r="E1079" s="278" t="str">
        <f>CONCATENATE(SUM('Раздел 3'!L178:L178),"+",SUM('Раздел 3'!L206:L207),"=",0)</f>
        <v>0+0=0</v>
      </c>
      <c r="F1079" s="278" t="s">
        <v>1822</v>
      </c>
      <c r="G1079" s="81"/>
    </row>
    <row r="1080" spans="1:7" s="390" customFormat="1" ht="31.5" x14ac:dyDescent="0.2">
      <c r="A1080" s="311" t="str">
        <f>IF((SUM('Раздел 3'!M178:M178)+SUM('Раздел 3'!M206:M207)=0),"","Неверно!")</f>
        <v/>
      </c>
      <c r="B1080" s="320" t="s">
        <v>1586</v>
      </c>
      <c r="C1080" s="278" t="s">
        <v>2999</v>
      </c>
      <c r="D1080" s="278" t="s">
        <v>1821</v>
      </c>
      <c r="E1080" s="278" t="str">
        <f>CONCATENATE(SUM('Раздел 3'!M178:M178),"+",SUM('Раздел 3'!M206:M207),"=",0)</f>
        <v>0+0=0</v>
      </c>
      <c r="F1080" s="278" t="s">
        <v>1822</v>
      </c>
      <c r="G1080" s="81"/>
    </row>
    <row r="1081" spans="1:7" s="390" customFormat="1" ht="31.5" x14ac:dyDescent="0.2">
      <c r="A1081" s="311" t="str">
        <f>IF((SUM('Раздел 3'!N178:N178)+SUM('Раздел 3'!N206:N207)=0),"","Неверно!")</f>
        <v/>
      </c>
      <c r="B1081" s="320" t="s">
        <v>1586</v>
      </c>
      <c r="C1081" s="278" t="s">
        <v>3000</v>
      </c>
      <c r="D1081" s="278" t="s">
        <v>1821</v>
      </c>
      <c r="E1081" s="278" t="str">
        <f>CONCATENATE(SUM('Раздел 3'!N178:N178),"+",SUM('Раздел 3'!N206:N207),"=",0)</f>
        <v>0+0=0</v>
      </c>
      <c r="F1081" s="278" t="s">
        <v>1822</v>
      </c>
      <c r="G1081" s="81"/>
    </row>
    <row r="1082" spans="1:7" s="390" customFormat="1" ht="31.5" x14ac:dyDescent="0.2">
      <c r="A1082" s="311" t="str">
        <f>IF((SUM('Раздел 3'!AB179:AB179)=0),"","Неверно!")</f>
        <v/>
      </c>
      <c r="B1082" s="320" t="s">
        <v>1587</v>
      </c>
      <c r="C1082" s="278" t="s">
        <v>3001</v>
      </c>
      <c r="D1082" s="278" t="s">
        <v>1463</v>
      </c>
      <c r="E1082" s="278" t="str">
        <f>CONCATENATE(SUM('Раздел 3'!AB179:AB179),"=",0)</f>
        <v>0=0</v>
      </c>
      <c r="F1082" s="278"/>
      <c r="G1082" s="81"/>
    </row>
    <row r="1083" spans="1:7" s="390" customFormat="1" ht="31.5" x14ac:dyDescent="0.2">
      <c r="A1083" s="311" t="str">
        <f>IF((SUM('Раздел 3'!AB180:AB180)=0),"","Неверно!")</f>
        <v/>
      </c>
      <c r="B1083" s="320" t="s">
        <v>1587</v>
      </c>
      <c r="C1083" s="278" t="s">
        <v>3002</v>
      </c>
      <c r="D1083" s="278" t="s">
        <v>1463</v>
      </c>
      <c r="E1083" s="278" t="str">
        <f>CONCATENATE(SUM('Раздел 3'!AB180:AB180),"=",0)</f>
        <v>0=0</v>
      </c>
      <c r="F1083" s="278"/>
      <c r="G1083" s="81"/>
    </row>
    <row r="1084" spans="1:7" s="390" customFormat="1" ht="31.5" x14ac:dyDescent="0.2">
      <c r="A1084" s="311" t="str">
        <f>IF((SUM('Раздел 3'!AC179:AC179)=0),"","Неверно!")</f>
        <v/>
      </c>
      <c r="B1084" s="320" t="s">
        <v>1587</v>
      </c>
      <c r="C1084" s="278" t="s">
        <v>3003</v>
      </c>
      <c r="D1084" s="278" t="s">
        <v>1463</v>
      </c>
      <c r="E1084" s="278" t="str">
        <f>CONCATENATE(SUM('Раздел 3'!AC179:AC179),"=",0)</f>
        <v>0=0</v>
      </c>
      <c r="F1084" s="278"/>
      <c r="G1084" s="81"/>
    </row>
    <row r="1085" spans="1:7" s="390" customFormat="1" ht="31.5" x14ac:dyDescent="0.2">
      <c r="A1085" s="311" t="str">
        <f>IF((SUM('Раздел 3'!AC180:AC180)=0),"","Неверно!")</f>
        <v/>
      </c>
      <c r="B1085" s="320" t="s">
        <v>1587</v>
      </c>
      <c r="C1085" s="278" t="s">
        <v>3004</v>
      </c>
      <c r="D1085" s="278" t="s">
        <v>1463</v>
      </c>
      <c r="E1085" s="278" t="str">
        <f>CONCATENATE(SUM('Раздел 3'!AC180:AC180),"=",0)</f>
        <v>0=0</v>
      </c>
      <c r="F1085" s="278"/>
      <c r="G1085" s="81"/>
    </row>
    <row r="1086" spans="1:7" s="390" customFormat="1" ht="31.5" x14ac:dyDescent="0.2">
      <c r="A1086" s="311" t="str">
        <f>IF((SUM('Раздел 3'!AD179:AD179)=0),"","Неверно!")</f>
        <v/>
      </c>
      <c r="B1086" s="320" t="s">
        <v>1587</v>
      </c>
      <c r="C1086" s="278" t="s">
        <v>3005</v>
      </c>
      <c r="D1086" s="278" t="s">
        <v>1463</v>
      </c>
      <c r="E1086" s="278" t="str">
        <f>CONCATENATE(SUM('Раздел 3'!AD179:AD179),"=",0)</f>
        <v>0=0</v>
      </c>
      <c r="F1086" s="278"/>
      <c r="G1086" s="81"/>
    </row>
    <row r="1087" spans="1:7" s="390" customFormat="1" ht="31.5" x14ac:dyDescent="0.2">
      <c r="A1087" s="311" t="str">
        <f>IF((SUM('Раздел 3'!AD180:AD180)=0),"","Неверно!")</f>
        <v/>
      </c>
      <c r="B1087" s="320" t="s">
        <v>1587</v>
      </c>
      <c r="C1087" s="278" t="s">
        <v>3006</v>
      </c>
      <c r="D1087" s="278" t="s">
        <v>1463</v>
      </c>
      <c r="E1087" s="278" t="str">
        <f>CONCATENATE(SUM('Раздел 3'!AD180:AD180),"=",0)</f>
        <v>0=0</v>
      </c>
      <c r="F1087" s="278"/>
      <c r="G1087" s="81"/>
    </row>
    <row r="1088" spans="1:7" s="390" customFormat="1" ht="31.5" x14ac:dyDescent="0.2">
      <c r="A1088" s="311" t="str">
        <f>IF((SUM('Раздел 3'!AE179:AE179)=0),"","Неверно!")</f>
        <v/>
      </c>
      <c r="B1088" s="320" t="s">
        <v>1587</v>
      </c>
      <c r="C1088" s="278" t="s">
        <v>3007</v>
      </c>
      <c r="D1088" s="278" t="s">
        <v>1463</v>
      </c>
      <c r="E1088" s="278" t="str">
        <f>CONCATENATE(SUM('Раздел 3'!AE179:AE179),"=",0)</f>
        <v>0=0</v>
      </c>
      <c r="F1088" s="278"/>
      <c r="G1088" s="81"/>
    </row>
    <row r="1089" spans="1:7" s="390" customFormat="1" ht="31.5" x14ac:dyDescent="0.2">
      <c r="A1089" s="311" t="str">
        <f>IF((SUM('Раздел 3'!AE180:AE180)=0),"","Неверно!")</f>
        <v/>
      </c>
      <c r="B1089" s="320" t="s">
        <v>1587</v>
      </c>
      <c r="C1089" s="278" t="s">
        <v>3008</v>
      </c>
      <c r="D1089" s="278" t="s">
        <v>1463</v>
      </c>
      <c r="E1089" s="278" t="str">
        <f>CONCATENATE(SUM('Раздел 3'!AE180:AE180),"=",0)</f>
        <v>0=0</v>
      </c>
      <c r="F1089" s="278"/>
      <c r="G1089" s="81"/>
    </row>
    <row r="1090" spans="1:7" s="390" customFormat="1" ht="31.5" x14ac:dyDescent="0.2">
      <c r="A1090" s="311" t="str">
        <f>IF((SUM('Раздел 3'!AF179:AF179)=0),"","Неверно!")</f>
        <v/>
      </c>
      <c r="B1090" s="320" t="s">
        <v>1587</v>
      </c>
      <c r="C1090" s="278" t="s">
        <v>3009</v>
      </c>
      <c r="D1090" s="278" t="s">
        <v>1463</v>
      </c>
      <c r="E1090" s="278" t="str">
        <f>CONCATENATE(SUM('Раздел 3'!AF179:AF179),"=",0)</f>
        <v>0=0</v>
      </c>
      <c r="F1090" s="278"/>
      <c r="G1090" s="81"/>
    </row>
    <row r="1091" spans="1:7" s="390" customFormat="1" ht="31.5" x14ac:dyDescent="0.2">
      <c r="A1091" s="311" t="str">
        <f>IF((SUM('Раздел 3'!AF180:AF180)=0),"","Неверно!")</f>
        <v/>
      </c>
      <c r="B1091" s="320" t="s">
        <v>1587</v>
      </c>
      <c r="C1091" s="278" t="s">
        <v>3010</v>
      </c>
      <c r="D1091" s="278" t="s">
        <v>1463</v>
      </c>
      <c r="E1091" s="278" t="str">
        <f>CONCATENATE(SUM('Раздел 3'!AF180:AF180),"=",0)</f>
        <v>0=0</v>
      </c>
      <c r="F1091" s="278"/>
      <c r="G1091" s="81"/>
    </row>
    <row r="1092" spans="1:7" s="390" customFormat="1" ht="31.5" x14ac:dyDescent="0.2">
      <c r="A1092" s="311" t="str">
        <f>IF((SUM('Раздел 3'!AG179:AG179)=0),"","Неверно!")</f>
        <v/>
      </c>
      <c r="B1092" s="320" t="s">
        <v>1587</v>
      </c>
      <c r="C1092" s="278" t="s">
        <v>3011</v>
      </c>
      <c r="D1092" s="278" t="s">
        <v>1463</v>
      </c>
      <c r="E1092" s="278" t="str">
        <f>CONCATENATE(SUM('Раздел 3'!AG179:AG179),"=",0)</f>
        <v>0=0</v>
      </c>
      <c r="F1092" s="278"/>
      <c r="G1092" s="81"/>
    </row>
    <row r="1093" spans="1:7" s="390" customFormat="1" ht="31.5" x14ac:dyDescent="0.2">
      <c r="A1093" s="311" t="str">
        <f>IF((SUM('Раздел 3'!AG180:AG180)=0),"","Неверно!")</f>
        <v/>
      </c>
      <c r="B1093" s="320" t="s">
        <v>1587</v>
      </c>
      <c r="C1093" s="278" t="s">
        <v>3012</v>
      </c>
      <c r="D1093" s="278" t="s">
        <v>1463</v>
      </c>
      <c r="E1093" s="278" t="str">
        <f>CONCATENATE(SUM('Раздел 3'!AG180:AG180),"=",0)</f>
        <v>0=0</v>
      </c>
      <c r="F1093" s="278"/>
      <c r="G1093" s="81"/>
    </row>
    <row r="1094" spans="1:7" s="390" customFormat="1" ht="31.5" x14ac:dyDescent="0.2">
      <c r="A1094" s="311" t="str">
        <f>IF((SUM('Раздел 3'!K159:T159)+SUM('Раздел 3'!Y159:AJ159)=0),"","Неверно!")</f>
        <v/>
      </c>
      <c r="B1094" s="320" t="s">
        <v>1588</v>
      </c>
      <c r="C1094" s="278" t="s">
        <v>3013</v>
      </c>
      <c r="D1094" s="278" t="s">
        <v>1464</v>
      </c>
      <c r="E1094" s="278" t="str">
        <f>CONCATENATE(SUM('Раздел 3'!K159:T159),"+",SUM('Раздел 3'!Y159:AJ159),"=",0)</f>
        <v>0+0=0</v>
      </c>
      <c r="F1094" s="278" t="s">
        <v>3014</v>
      </c>
      <c r="G1094" s="81"/>
    </row>
    <row r="1095" spans="1:7" s="390" customFormat="1" ht="31.5" x14ac:dyDescent="0.2">
      <c r="A1095" s="311" t="str">
        <f>IF((SUM('Раздел 3'!K160:T160)+SUM('Раздел 3'!Y160:AJ160)=0),"","Неверно!")</f>
        <v/>
      </c>
      <c r="B1095" s="320" t="s">
        <v>1588</v>
      </c>
      <c r="C1095" s="278" t="s">
        <v>3015</v>
      </c>
      <c r="D1095" s="278" t="s">
        <v>1464</v>
      </c>
      <c r="E1095" s="278" t="str">
        <f>CONCATENATE(SUM('Раздел 3'!K160:T160),"+",SUM('Раздел 3'!Y160:AJ160),"=",0)</f>
        <v>0+0=0</v>
      </c>
      <c r="F1095" s="278" t="s">
        <v>3014</v>
      </c>
      <c r="G1095" s="81"/>
    </row>
    <row r="1096" spans="1:7" s="390" customFormat="1" ht="31.5" x14ac:dyDescent="0.2">
      <c r="A1096" s="311" t="str">
        <f>IF((SUM('Раздел 3'!K161:T161)+SUM('Раздел 3'!Y161:AJ161)=0),"","Неверно!")</f>
        <v/>
      </c>
      <c r="B1096" s="320" t="s">
        <v>1588</v>
      </c>
      <c r="C1096" s="278" t="s">
        <v>3016</v>
      </c>
      <c r="D1096" s="278" t="s">
        <v>1464</v>
      </c>
      <c r="E1096" s="278" t="str">
        <f>CONCATENATE(SUM('Раздел 3'!K161:T161),"+",SUM('Раздел 3'!Y161:AJ161),"=",0)</f>
        <v>0+0=0</v>
      </c>
      <c r="F1096" s="278" t="s">
        <v>3014</v>
      </c>
      <c r="G1096" s="81"/>
    </row>
    <row r="1097" spans="1:7" s="390" customFormat="1" ht="31.5" x14ac:dyDescent="0.2">
      <c r="A1097" s="311" t="str">
        <f>IF((SUM('Раздел 3'!K162:T162)+SUM('Раздел 3'!Y162:AJ162)=0),"","Неверно!")</f>
        <v/>
      </c>
      <c r="B1097" s="320" t="s">
        <v>1588</v>
      </c>
      <c r="C1097" s="278" t="s">
        <v>3017</v>
      </c>
      <c r="D1097" s="278" t="s">
        <v>1464</v>
      </c>
      <c r="E1097" s="278" t="str">
        <f>CONCATENATE(SUM('Раздел 3'!K162:T162),"+",SUM('Раздел 3'!Y162:AJ162),"=",0)</f>
        <v>0+0=0</v>
      </c>
      <c r="F1097" s="278" t="s">
        <v>3014</v>
      </c>
      <c r="G1097" s="81"/>
    </row>
    <row r="1098" spans="1:7" s="390" customFormat="1" ht="31.5" x14ac:dyDescent="0.2">
      <c r="A1098" s="311" t="str">
        <f>IF((SUM('Раздел 3'!K163:T163)+SUM('Раздел 3'!Y163:AJ163)=0),"","Неверно!")</f>
        <v/>
      </c>
      <c r="B1098" s="320" t="s">
        <v>1588</v>
      </c>
      <c r="C1098" s="278" t="s">
        <v>3018</v>
      </c>
      <c r="D1098" s="278" t="s">
        <v>1464</v>
      </c>
      <c r="E1098" s="278" t="str">
        <f>CONCATENATE(SUM('Раздел 3'!K163:T163),"+",SUM('Раздел 3'!Y163:AJ163),"=",0)</f>
        <v>0+0=0</v>
      </c>
      <c r="F1098" s="278" t="s">
        <v>3014</v>
      </c>
      <c r="G1098" s="81"/>
    </row>
    <row r="1099" spans="1:7" s="390" customFormat="1" ht="31.5" x14ac:dyDescent="0.2">
      <c r="A1099" s="311" t="str">
        <f>IF((SUM('Раздел 3'!K164:T164)+SUM('Раздел 3'!Y164:AJ164)=0),"","Неверно!")</f>
        <v/>
      </c>
      <c r="B1099" s="320" t="s">
        <v>1588</v>
      </c>
      <c r="C1099" s="278" t="s">
        <v>3019</v>
      </c>
      <c r="D1099" s="278" t="s">
        <v>1464</v>
      </c>
      <c r="E1099" s="278" t="str">
        <f>CONCATENATE(SUM('Раздел 3'!K164:T164),"+",SUM('Раздел 3'!Y164:AJ164),"=",0)</f>
        <v>0+0=0</v>
      </c>
      <c r="F1099" s="278" t="s">
        <v>3014</v>
      </c>
      <c r="G1099" s="81"/>
    </row>
    <row r="1100" spans="1:7" s="390" customFormat="1" ht="31.5" x14ac:dyDescent="0.2">
      <c r="A1100" s="311" t="str">
        <f>IF((SUM('Раздел 3'!K165:T165)+SUM('Раздел 3'!Y165:AJ165)=0),"","Неверно!")</f>
        <v/>
      </c>
      <c r="B1100" s="320" t="s">
        <v>1588</v>
      </c>
      <c r="C1100" s="278" t="s">
        <v>3020</v>
      </c>
      <c r="D1100" s="278" t="s">
        <v>1464</v>
      </c>
      <c r="E1100" s="278" t="str">
        <f>CONCATENATE(SUM('Раздел 3'!K165:T165),"+",SUM('Раздел 3'!Y165:AJ165),"=",0)</f>
        <v>0+0=0</v>
      </c>
      <c r="F1100" s="278" t="s">
        <v>3014</v>
      </c>
      <c r="G1100" s="81"/>
    </row>
    <row r="1101" spans="1:7" s="390" customFormat="1" ht="31.5" x14ac:dyDescent="0.2">
      <c r="A1101" s="311" t="str">
        <f>IF((SUM('Раздел 3'!K155:T155)+SUM('Раздел 3'!Y155:AJ155)=0),"","Неверно!")</f>
        <v/>
      </c>
      <c r="B1101" s="320" t="s">
        <v>1589</v>
      </c>
      <c r="C1101" s="278" t="s">
        <v>3021</v>
      </c>
      <c r="D1101" s="278" t="s">
        <v>1465</v>
      </c>
      <c r="E1101" s="278" t="str">
        <f>CONCATENATE(SUM('Раздел 3'!K155:T155),"+",SUM('Раздел 3'!Y155:AJ155),"=",0)</f>
        <v>0+0=0</v>
      </c>
      <c r="F1101" s="278"/>
      <c r="G1101" s="81"/>
    </row>
    <row r="1102" spans="1:7" s="390" customFormat="1" ht="31.5" x14ac:dyDescent="0.2">
      <c r="A1102" s="311" t="str">
        <f>IF((SUM('Раздел 3'!K156:T156)+SUM('Раздел 3'!Y156:AJ156)=0),"","Неверно!")</f>
        <v/>
      </c>
      <c r="B1102" s="320" t="s">
        <v>1589</v>
      </c>
      <c r="C1102" s="278" t="s">
        <v>3022</v>
      </c>
      <c r="D1102" s="278" t="s">
        <v>1465</v>
      </c>
      <c r="E1102" s="278" t="str">
        <f>CONCATENATE(SUM('Раздел 3'!K156:T156),"+",SUM('Раздел 3'!Y156:AJ156),"=",0)</f>
        <v>0+0=0</v>
      </c>
      <c r="F1102" s="278"/>
      <c r="G1102" s="81"/>
    </row>
    <row r="1103" spans="1:7" s="390" customFormat="1" ht="31.5" x14ac:dyDescent="0.2">
      <c r="A1103" s="311" t="str">
        <f>IF((SUM('Раздел 3'!K157:T157)+SUM('Раздел 3'!Y157:AJ157)=0),"","Неверно!")</f>
        <v/>
      </c>
      <c r="B1103" s="320" t="s">
        <v>1589</v>
      </c>
      <c r="C1103" s="278" t="s">
        <v>3023</v>
      </c>
      <c r="D1103" s="278" t="s">
        <v>1465</v>
      </c>
      <c r="E1103" s="278" t="str">
        <f>CONCATENATE(SUM('Раздел 3'!K157:T157),"+",SUM('Раздел 3'!Y157:AJ157),"=",0)</f>
        <v>0+0=0</v>
      </c>
      <c r="F1103" s="278"/>
      <c r="G1103" s="81"/>
    </row>
    <row r="1104" spans="1:7" s="390" customFormat="1" ht="31.5" x14ac:dyDescent="0.2">
      <c r="A1104" s="311" t="str">
        <f>IF((SUM('Раздел 3'!K168:T168)+SUM('Раздел 3'!Y168:AJ168)=0),"","Неверно!")</f>
        <v/>
      </c>
      <c r="B1104" s="320" t="s">
        <v>1590</v>
      </c>
      <c r="C1104" s="278" t="s">
        <v>3024</v>
      </c>
      <c r="D1104" s="278" t="s">
        <v>1466</v>
      </c>
      <c r="E1104" s="278" t="str">
        <f>CONCATENATE(SUM('Раздел 3'!K168:T168),"+",SUM('Раздел 3'!Y168:AJ168),"=",0)</f>
        <v>0+0=0</v>
      </c>
      <c r="F1104" s="278" t="s">
        <v>3025</v>
      </c>
      <c r="G1104" s="81"/>
    </row>
    <row r="1105" spans="1:7" s="390" customFormat="1" ht="31.5" x14ac:dyDescent="0.2">
      <c r="A1105" s="311" t="str">
        <f>IF((SUM('Раздел 3'!K169:T169)+SUM('Раздел 3'!Y169:AJ169)=0),"","Неверно!")</f>
        <v/>
      </c>
      <c r="B1105" s="320" t="s">
        <v>1590</v>
      </c>
      <c r="C1105" s="278" t="s">
        <v>3026</v>
      </c>
      <c r="D1105" s="278" t="s">
        <v>1466</v>
      </c>
      <c r="E1105" s="278" t="str">
        <f>CONCATENATE(SUM('Раздел 3'!K169:T169),"+",SUM('Раздел 3'!Y169:AJ169),"=",0)</f>
        <v>0+0=0</v>
      </c>
      <c r="F1105" s="278" t="s">
        <v>3025</v>
      </c>
      <c r="G1105" s="81"/>
    </row>
    <row r="1106" spans="1:7" s="390" customFormat="1" ht="31.5" x14ac:dyDescent="0.2">
      <c r="A1106" s="311" t="str">
        <f>IF((SUM('Раздел 3'!K170:T170)+SUM('Раздел 3'!Y170:AJ170)=0),"","Неверно!")</f>
        <v/>
      </c>
      <c r="B1106" s="320" t="s">
        <v>1590</v>
      </c>
      <c r="C1106" s="278" t="s">
        <v>3027</v>
      </c>
      <c r="D1106" s="278" t="s">
        <v>1466</v>
      </c>
      <c r="E1106" s="278" t="str">
        <f>CONCATENATE(SUM('Раздел 3'!K170:T170),"+",SUM('Раздел 3'!Y170:AJ170),"=",0)</f>
        <v>0+0=0</v>
      </c>
      <c r="F1106" s="278" t="s">
        <v>3025</v>
      </c>
      <c r="G1106" s="81"/>
    </row>
    <row r="1107" spans="1:7" s="390" customFormat="1" ht="31.5" x14ac:dyDescent="0.2">
      <c r="A1107" s="311" t="str">
        <f>IF((SUM('Раздел 3'!K171:T171)+SUM('Раздел 3'!Y171:AJ171)=0),"","Неверно!")</f>
        <v/>
      </c>
      <c r="B1107" s="320" t="s">
        <v>1590</v>
      </c>
      <c r="C1107" s="278" t="s">
        <v>3028</v>
      </c>
      <c r="D1107" s="278" t="s">
        <v>1466</v>
      </c>
      <c r="E1107" s="278" t="str">
        <f>CONCATENATE(SUM('Раздел 3'!K171:T171),"+",SUM('Раздел 3'!Y171:AJ171),"=",0)</f>
        <v>0+0=0</v>
      </c>
      <c r="F1107" s="278" t="s">
        <v>3025</v>
      </c>
      <c r="G1107" s="81"/>
    </row>
    <row r="1108" spans="1:7" s="390" customFormat="1" ht="31.5" x14ac:dyDescent="0.2">
      <c r="A1108" s="311" t="str">
        <f>IF((SUM('Раздел 3'!K172:T172)+SUM('Раздел 3'!Y172:AJ172)=0),"","Неверно!")</f>
        <v/>
      </c>
      <c r="B1108" s="320" t="s">
        <v>1590</v>
      </c>
      <c r="C1108" s="278" t="s">
        <v>3029</v>
      </c>
      <c r="D1108" s="278" t="s">
        <v>1466</v>
      </c>
      <c r="E1108" s="278" t="str">
        <f>CONCATENATE(SUM('Раздел 3'!K172:T172),"+",SUM('Раздел 3'!Y172:AJ172),"=",0)</f>
        <v>0+0=0</v>
      </c>
      <c r="F1108" s="278" t="s">
        <v>3025</v>
      </c>
      <c r="G1108" s="81"/>
    </row>
    <row r="1109" spans="1:7" s="390" customFormat="1" ht="31.5" x14ac:dyDescent="0.2">
      <c r="A1109" s="311" t="str">
        <f>IF((SUM('Раздел 3'!K173:T173)+SUM('Раздел 3'!Y173:AJ173)=0),"","Неверно!")</f>
        <v/>
      </c>
      <c r="B1109" s="320" t="s">
        <v>1590</v>
      </c>
      <c r="C1109" s="278" t="s">
        <v>3030</v>
      </c>
      <c r="D1109" s="278" t="s">
        <v>1466</v>
      </c>
      <c r="E1109" s="278" t="str">
        <f>CONCATENATE(SUM('Раздел 3'!K173:T173),"+",SUM('Раздел 3'!Y173:AJ173),"=",0)</f>
        <v>0+0=0</v>
      </c>
      <c r="F1109" s="278" t="s">
        <v>3025</v>
      </c>
      <c r="G1109" s="81"/>
    </row>
    <row r="1110" spans="1:7" s="390" customFormat="1" ht="31.5" x14ac:dyDescent="0.2">
      <c r="A1110" s="311" t="str">
        <f>IF((SUM('Раздел 3'!K174:T174)+SUM('Раздел 3'!Y174:AJ174)=0),"","Неверно!")</f>
        <v/>
      </c>
      <c r="B1110" s="320" t="s">
        <v>1590</v>
      </c>
      <c r="C1110" s="278" t="s">
        <v>3031</v>
      </c>
      <c r="D1110" s="278" t="s">
        <v>1466</v>
      </c>
      <c r="E1110" s="278" t="str">
        <f>CONCATENATE(SUM('Раздел 3'!K174:T174),"+",SUM('Раздел 3'!Y174:AJ174),"=",0)</f>
        <v>0+0=0</v>
      </c>
      <c r="F1110" s="278" t="s">
        <v>3025</v>
      </c>
      <c r="G1110" s="81"/>
    </row>
    <row r="1111" spans="1:7" s="390" customFormat="1" ht="31.5" x14ac:dyDescent="0.2">
      <c r="A1111" s="311" t="str">
        <f>IF((SUM('Раздел 3'!K230:T230)+SUM('Раздел 3'!Y230:AJ230)=0),"","Неверно!")</f>
        <v/>
      </c>
      <c r="B1111" s="320" t="s">
        <v>1591</v>
      </c>
      <c r="C1111" s="278" t="s">
        <v>3032</v>
      </c>
      <c r="D1111" s="278" t="s">
        <v>1345</v>
      </c>
      <c r="E1111" s="278" t="str">
        <f>CONCATENATE(SUM('Раздел 3'!K230:T230),"+",SUM('Раздел 3'!Y230:AJ230),"=",0)</f>
        <v>0+0=0</v>
      </c>
      <c r="F1111" s="278"/>
      <c r="G1111" s="81"/>
    </row>
    <row r="1112" spans="1:7" s="390" customFormat="1" ht="31.5" x14ac:dyDescent="0.2">
      <c r="A1112" s="311" t="str">
        <f>IF((SUM('Раздел 3'!K112:T112)+SUM('Раздел 3'!Y112:AJ112)=0),"","Неверно!")</f>
        <v/>
      </c>
      <c r="B1112" s="320" t="s">
        <v>1592</v>
      </c>
      <c r="C1112" s="278" t="s">
        <v>3033</v>
      </c>
      <c r="D1112" s="278" t="s">
        <v>1467</v>
      </c>
      <c r="E1112" s="278" t="str">
        <f>CONCATENATE(SUM('Раздел 3'!K112:T112),"+",SUM('Раздел 3'!Y112:AJ112),"=",0)</f>
        <v>0+0=0</v>
      </c>
      <c r="F1112" s="278"/>
      <c r="G1112" s="81"/>
    </row>
    <row r="1113" spans="1:7" s="390" customFormat="1" ht="31.5" x14ac:dyDescent="0.2">
      <c r="A1113" s="311" t="str">
        <f>IF((SUM('Раздел 3'!K113:T113)+SUM('Раздел 3'!Y113:AJ113)=0),"","Неверно!")</f>
        <v/>
      </c>
      <c r="B1113" s="320" t="s">
        <v>1592</v>
      </c>
      <c r="C1113" s="278" t="s">
        <v>3034</v>
      </c>
      <c r="D1113" s="278" t="s">
        <v>1467</v>
      </c>
      <c r="E1113" s="278" t="str">
        <f>CONCATENATE(SUM('Раздел 3'!K113:T113),"+",SUM('Раздел 3'!Y113:AJ113),"=",0)</f>
        <v>0+0=0</v>
      </c>
      <c r="F1113" s="278"/>
      <c r="G1113" s="81"/>
    </row>
    <row r="1114" spans="1:7" s="390" customFormat="1" ht="31.5" x14ac:dyDescent="0.2">
      <c r="A1114" s="311" t="str">
        <f>IF((SUM('Раздел 3'!K114:T114)+SUM('Раздел 3'!Y114:AJ114)=0),"","Неверно!")</f>
        <v/>
      </c>
      <c r="B1114" s="320" t="s">
        <v>1592</v>
      </c>
      <c r="C1114" s="278" t="s">
        <v>3035</v>
      </c>
      <c r="D1114" s="278" t="s">
        <v>1467</v>
      </c>
      <c r="E1114" s="278" t="str">
        <f>CONCATENATE(SUM('Раздел 3'!K114:T114),"+",SUM('Раздел 3'!Y114:AJ114),"=",0)</f>
        <v>0+0=0</v>
      </c>
      <c r="F1114" s="278"/>
      <c r="G1114" s="81"/>
    </row>
    <row r="1115" spans="1:7" s="390" customFormat="1" ht="31.5" x14ac:dyDescent="0.2">
      <c r="A1115" s="311" t="str">
        <f>IF((SUM('Раздел 3'!K115:T115)+SUM('Раздел 3'!Y115:AJ115)=0),"","Неверно!")</f>
        <v/>
      </c>
      <c r="B1115" s="320" t="s">
        <v>1592</v>
      </c>
      <c r="C1115" s="278" t="s">
        <v>3036</v>
      </c>
      <c r="D1115" s="278" t="s">
        <v>1467</v>
      </c>
      <c r="E1115" s="278" t="str">
        <f>CONCATENATE(SUM('Раздел 3'!K115:T115),"+",SUM('Раздел 3'!Y115:AJ115),"=",0)</f>
        <v>0+0=0</v>
      </c>
      <c r="F1115" s="278"/>
      <c r="G1115" s="81"/>
    </row>
    <row r="1116" spans="1:7" s="390" customFormat="1" ht="31.5" x14ac:dyDescent="0.2">
      <c r="A1116" s="311" t="str">
        <f>IF((SUM('Раздел 3'!O154:O154)+SUM('Раздел 3'!S154:S154)=0),"","Неверно!")</f>
        <v/>
      </c>
      <c r="B1116" s="320" t="s">
        <v>1593</v>
      </c>
      <c r="C1116" s="278" t="s">
        <v>3037</v>
      </c>
      <c r="D1116" s="278" t="s">
        <v>1468</v>
      </c>
      <c r="E1116" s="278" t="str">
        <f>CONCATENATE(SUM('Раздел 3'!O154:O154),"+",SUM('Раздел 3'!S154:S154),"=",0)</f>
        <v>0+0=0</v>
      </c>
      <c r="F1116" s="278"/>
      <c r="G1116" s="81"/>
    </row>
    <row r="1117" spans="1:7" s="390" customFormat="1" ht="31.5" x14ac:dyDescent="0.2">
      <c r="A1117" s="311" t="str">
        <f>IF((SUM('Раздел 3'!O158:O158)+SUM('Раздел 3'!S158:S158)=0),"","Неверно!")</f>
        <v/>
      </c>
      <c r="B1117" s="320" t="s">
        <v>1594</v>
      </c>
      <c r="C1117" s="278" t="s">
        <v>3038</v>
      </c>
      <c r="D1117" s="278" t="s">
        <v>1469</v>
      </c>
      <c r="E1117" s="278" t="str">
        <f>CONCATENATE(SUM('Раздел 3'!O158:O158),"+",SUM('Раздел 3'!S158:S158),"=",0)</f>
        <v>0+0=0</v>
      </c>
      <c r="F1117" s="278"/>
      <c r="G1117" s="81"/>
    </row>
    <row r="1118" spans="1:7" s="390" customFormat="1" ht="31.5" x14ac:dyDescent="0.2">
      <c r="A1118" s="311" t="str">
        <f>IF((SUM('Раздел 3'!O166:O166)+SUM('Раздел 3'!S166:S166)=0),"","Неверно!")</f>
        <v/>
      </c>
      <c r="B1118" s="320" t="s">
        <v>1595</v>
      </c>
      <c r="C1118" s="278" t="s">
        <v>3039</v>
      </c>
      <c r="D1118" s="278" t="s">
        <v>1470</v>
      </c>
      <c r="E1118" s="278" t="str">
        <f>CONCATENATE(SUM('Раздел 3'!O166:O166),"+",SUM('Раздел 3'!S166:S166),"=",0)</f>
        <v>0+0=0</v>
      </c>
      <c r="F1118" s="278"/>
      <c r="G1118" s="81"/>
    </row>
    <row r="1119" spans="1:7" s="390" customFormat="1" ht="31.5" x14ac:dyDescent="0.2">
      <c r="A1119" s="311" t="str">
        <f>IF((SUM('Раздел 3'!O167:O167)+SUM('Раздел 3'!S167:S167)=0),"","Неверно!")</f>
        <v/>
      </c>
      <c r="B1119" s="320" t="s">
        <v>1595</v>
      </c>
      <c r="C1119" s="278" t="s">
        <v>3040</v>
      </c>
      <c r="D1119" s="278" t="s">
        <v>1470</v>
      </c>
      <c r="E1119" s="278" t="str">
        <f>CONCATENATE(SUM('Раздел 3'!O167:O167),"+",SUM('Раздел 3'!S167:S167),"=",0)</f>
        <v>0+0=0</v>
      </c>
      <c r="F1119" s="278"/>
      <c r="G1119" s="81"/>
    </row>
    <row r="1120" spans="1:7" s="390" customFormat="1" ht="31.5" x14ac:dyDescent="0.2">
      <c r="A1120" s="311" t="str">
        <f>IF((SUM('Раздел 3'!O116:O116)+SUM('Раздел 3'!S116:S116)=0),"","Неверно!")</f>
        <v/>
      </c>
      <c r="B1120" s="320" t="s">
        <v>1596</v>
      </c>
      <c r="C1120" s="278" t="s">
        <v>3041</v>
      </c>
      <c r="D1120" s="278" t="s">
        <v>1471</v>
      </c>
      <c r="E1120" s="278" t="str">
        <f>CONCATENATE(SUM('Раздел 3'!O116:O116),"+",SUM('Раздел 3'!S116:S116),"=",0)</f>
        <v>0+0=0</v>
      </c>
      <c r="F1120" s="278"/>
      <c r="G1120" s="81"/>
    </row>
    <row r="1121" spans="1:7" s="390" customFormat="1" ht="31.5" x14ac:dyDescent="0.2">
      <c r="A1121" s="311" t="str">
        <f>IF((SUM('Раздел 3'!O117:O117)+SUM('Раздел 3'!S117:S117)=0),"","Неверно!")</f>
        <v/>
      </c>
      <c r="B1121" s="320" t="s">
        <v>1596</v>
      </c>
      <c r="C1121" s="278" t="s">
        <v>3042</v>
      </c>
      <c r="D1121" s="278" t="s">
        <v>1471</v>
      </c>
      <c r="E1121" s="278" t="str">
        <f>CONCATENATE(SUM('Раздел 3'!O117:O117),"+",SUM('Раздел 3'!S117:S117),"=",0)</f>
        <v>0+0=0</v>
      </c>
      <c r="F1121" s="278"/>
      <c r="G1121" s="81"/>
    </row>
    <row r="1122" spans="1:7" s="390" customFormat="1" ht="31.5" x14ac:dyDescent="0.2">
      <c r="A1122" s="311" t="str">
        <f>IF((SUM('Раздел 3'!O118:O118)+SUM('Раздел 3'!S118:S118)=0),"","Неверно!")</f>
        <v/>
      </c>
      <c r="B1122" s="320" t="s">
        <v>1596</v>
      </c>
      <c r="C1122" s="278" t="s">
        <v>3043</v>
      </c>
      <c r="D1122" s="278" t="s">
        <v>1471</v>
      </c>
      <c r="E1122" s="278" t="str">
        <f>CONCATENATE(SUM('Раздел 3'!O118:O118),"+",SUM('Раздел 3'!S118:S118),"=",0)</f>
        <v>0+0=0</v>
      </c>
      <c r="F1122" s="278"/>
      <c r="G1122" s="81"/>
    </row>
    <row r="1123" spans="1:7" s="390" customFormat="1" ht="31.5" x14ac:dyDescent="0.2">
      <c r="A1123" s="311" t="str">
        <f>IF((SUM('Раздел 3'!O119:O119)+SUM('Раздел 3'!S119:S119)=0),"","Неверно!")</f>
        <v/>
      </c>
      <c r="B1123" s="320" t="s">
        <v>1596</v>
      </c>
      <c r="C1123" s="278" t="s">
        <v>3044</v>
      </c>
      <c r="D1123" s="278" t="s">
        <v>1471</v>
      </c>
      <c r="E1123" s="278" t="str">
        <f>CONCATENATE(SUM('Раздел 3'!O119:O119),"+",SUM('Раздел 3'!S119:S119),"=",0)</f>
        <v>0+0=0</v>
      </c>
      <c r="F1123" s="278"/>
      <c r="G1123" s="81"/>
    </row>
    <row r="1124" spans="1:7" s="390" customFormat="1" ht="31.5" x14ac:dyDescent="0.2">
      <c r="A1124" s="311" t="str">
        <f>IF((SUM('Раздел 3'!O120:O120)+SUM('Раздел 3'!S120:S120)=0),"","Неверно!")</f>
        <v/>
      </c>
      <c r="B1124" s="320" t="s">
        <v>1596</v>
      </c>
      <c r="C1124" s="278" t="s">
        <v>3045</v>
      </c>
      <c r="D1124" s="278" t="s">
        <v>1471</v>
      </c>
      <c r="E1124" s="278" t="str">
        <f>CONCATENATE(SUM('Раздел 3'!O120:O120),"+",SUM('Раздел 3'!S120:S120),"=",0)</f>
        <v>0+0=0</v>
      </c>
      <c r="F1124" s="278"/>
      <c r="G1124" s="81"/>
    </row>
    <row r="1125" spans="1:7" s="390" customFormat="1" ht="31.5" x14ac:dyDescent="0.2">
      <c r="A1125" s="311" t="str">
        <f>IF((SUM('Раздел 3'!O121:O121)+SUM('Раздел 3'!S121:S121)=0),"","Неверно!")</f>
        <v/>
      </c>
      <c r="B1125" s="320" t="s">
        <v>1596</v>
      </c>
      <c r="C1125" s="278" t="s">
        <v>3046</v>
      </c>
      <c r="D1125" s="278" t="s">
        <v>1471</v>
      </c>
      <c r="E1125" s="278" t="str">
        <f>CONCATENATE(SUM('Раздел 3'!O121:O121),"+",SUM('Раздел 3'!S121:S121),"=",0)</f>
        <v>0+0=0</v>
      </c>
      <c r="F1125" s="278"/>
      <c r="G1125" s="81"/>
    </row>
    <row r="1126" spans="1:7" s="390" customFormat="1" ht="31.5" x14ac:dyDescent="0.2">
      <c r="A1126" s="311" t="str">
        <f>IF((SUM('Раздел 3'!O122:O122)+SUM('Раздел 3'!S122:S122)=0),"","Неверно!")</f>
        <v/>
      </c>
      <c r="B1126" s="320" t="s">
        <v>1596</v>
      </c>
      <c r="C1126" s="278" t="s">
        <v>3047</v>
      </c>
      <c r="D1126" s="278" t="s">
        <v>1471</v>
      </c>
      <c r="E1126" s="278" t="str">
        <f>CONCATENATE(SUM('Раздел 3'!O122:O122),"+",SUM('Раздел 3'!S122:S122),"=",0)</f>
        <v>0+0=0</v>
      </c>
      <c r="F1126" s="278"/>
      <c r="G1126" s="81"/>
    </row>
    <row r="1127" spans="1:7" s="390" customFormat="1" ht="31.5" x14ac:dyDescent="0.2">
      <c r="A1127" s="311" t="str">
        <f>IF((SUM('Раздел 3'!O123:O123)+SUM('Раздел 3'!S123:S123)=0),"","Неверно!")</f>
        <v/>
      </c>
      <c r="B1127" s="320" t="s">
        <v>1596</v>
      </c>
      <c r="C1127" s="278" t="s">
        <v>3048</v>
      </c>
      <c r="D1127" s="278" t="s">
        <v>1471</v>
      </c>
      <c r="E1127" s="278" t="str">
        <f>CONCATENATE(SUM('Раздел 3'!O123:O123),"+",SUM('Раздел 3'!S123:S123),"=",0)</f>
        <v>0+0=0</v>
      </c>
      <c r="F1127" s="278"/>
      <c r="G1127" s="81"/>
    </row>
    <row r="1128" spans="1:7" s="390" customFormat="1" ht="31.5" x14ac:dyDescent="0.2">
      <c r="A1128" s="311" t="str">
        <f>IF((SUM('Раздел 3'!O124:O124)+SUM('Раздел 3'!S124:S124)=0),"","Неверно!")</f>
        <v/>
      </c>
      <c r="B1128" s="320" t="s">
        <v>1596</v>
      </c>
      <c r="C1128" s="278" t="s">
        <v>3049</v>
      </c>
      <c r="D1128" s="278" t="s">
        <v>1471</v>
      </c>
      <c r="E1128" s="278" t="str">
        <f>CONCATENATE(SUM('Раздел 3'!O124:O124),"+",SUM('Раздел 3'!S124:S124),"=",0)</f>
        <v>0+0=0</v>
      </c>
      <c r="F1128" s="278"/>
      <c r="G1128" s="81"/>
    </row>
    <row r="1129" spans="1:7" s="390" customFormat="1" ht="31.5" x14ac:dyDescent="0.2">
      <c r="A1129" s="311" t="str">
        <f>IF((SUM('Раздел 3'!O125:O125)+SUM('Раздел 3'!S125:S125)=0),"","Неверно!")</f>
        <v/>
      </c>
      <c r="B1129" s="320" t="s">
        <v>1596</v>
      </c>
      <c r="C1129" s="278" t="s">
        <v>3050</v>
      </c>
      <c r="D1129" s="278" t="s">
        <v>1471</v>
      </c>
      <c r="E1129" s="278" t="str">
        <f>CONCATENATE(SUM('Раздел 3'!O125:O125),"+",SUM('Раздел 3'!S125:S125),"=",0)</f>
        <v>0+0=0</v>
      </c>
      <c r="F1129" s="278"/>
      <c r="G1129" s="81"/>
    </row>
    <row r="1130" spans="1:7" s="390" customFormat="1" ht="31.5" x14ac:dyDescent="0.2">
      <c r="A1130" s="311" t="str">
        <f>IF((SUM('Раздел 3'!O126:O126)+SUM('Раздел 3'!S126:S126)=0),"","Неверно!")</f>
        <v/>
      </c>
      <c r="B1130" s="320" t="s">
        <v>1596</v>
      </c>
      <c r="C1130" s="278" t="s">
        <v>3051</v>
      </c>
      <c r="D1130" s="278" t="s">
        <v>1471</v>
      </c>
      <c r="E1130" s="278" t="str">
        <f>CONCATENATE(SUM('Раздел 3'!O126:O126),"+",SUM('Раздел 3'!S126:S126),"=",0)</f>
        <v>0+0=0</v>
      </c>
      <c r="F1130" s="278"/>
      <c r="G1130" s="81"/>
    </row>
    <row r="1131" spans="1:7" s="390" customFormat="1" ht="31.5" x14ac:dyDescent="0.2">
      <c r="A1131" s="311" t="str">
        <f>IF((SUM('Раздел 3'!O127:O127)+SUM('Раздел 3'!S127:S127)=0),"","Неверно!")</f>
        <v/>
      </c>
      <c r="B1131" s="320" t="s">
        <v>1596</v>
      </c>
      <c r="C1131" s="278" t="s">
        <v>3052</v>
      </c>
      <c r="D1131" s="278" t="s">
        <v>1471</v>
      </c>
      <c r="E1131" s="278" t="str">
        <f>CONCATENATE(SUM('Раздел 3'!O127:O127),"+",SUM('Раздел 3'!S127:S127),"=",0)</f>
        <v>0+0=0</v>
      </c>
      <c r="F1131" s="278"/>
      <c r="G1131" s="81"/>
    </row>
    <row r="1132" spans="1:7" s="390" customFormat="1" ht="31.5" x14ac:dyDescent="0.2">
      <c r="A1132" s="311" t="str">
        <f>IF((SUM('Раздел 3'!O128:O128)+SUM('Раздел 3'!S128:S128)=0),"","Неверно!")</f>
        <v/>
      </c>
      <c r="B1132" s="320" t="s">
        <v>1596</v>
      </c>
      <c r="C1132" s="278" t="s">
        <v>3053</v>
      </c>
      <c r="D1132" s="278" t="s">
        <v>1471</v>
      </c>
      <c r="E1132" s="278" t="str">
        <f>CONCATENATE(SUM('Раздел 3'!O128:O128),"+",SUM('Раздел 3'!S128:S128),"=",0)</f>
        <v>0+0=0</v>
      </c>
      <c r="F1132" s="278"/>
      <c r="G1132" s="81"/>
    </row>
    <row r="1133" spans="1:7" s="390" customFormat="1" ht="31.5" x14ac:dyDescent="0.2">
      <c r="A1133" s="311" t="str">
        <f>IF((SUM('Раздел 3'!O129:O129)+SUM('Раздел 3'!S129:S129)=0),"","Неверно!")</f>
        <v/>
      </c>
      <c r="B1133" s="320" t="s">
        <v>1596</v>
      </c>
      <c r="C1133" s="278" t="s">
        <v>3054</v>
      </c>
      <c r="D1133" s="278" t="s">
        <v>1471</v>
      </c>
      <c r="E1133" s="278" t="str">
        <f>CONCATENATE(SUM('Раздел 3'!O129:O129),"+",SUM('Раздел 3'!S129:S129),"=",0)</f>
        <v>0+0=0</v>
      </c>
      <c r="F1133" s="278"/>
      <c r="G1133" s="81"/>
    </row>
    <row r="1134" spans="1:7" s="390" customFormat="1" ht="31.5" x14ac:dyDescent="0.2">
      <c r="A1134" s="311" t="str">
        <f>IF((SUM('Раздел 3'!O130:O130)+SUM('Раздел 3'!S130:S130)=0),"","Неверно!")</f>
        <v/>
      </c>
      <c r="B1134" s="320" t="s">
        <v>1596</v>
      </c>
      <c r="C1134" s="278" t="s">
        <v>3055</v>
      </c>
      <c r="D1134" s="278" t="s">
        <v>1471</v>
      </c>
      <c r="E1134" s="278" t="str">
        <f>CONCATENATE(SUM('Раздел 3'!O130:O130),"+",SUM('Раздел 3'!S130:S130),"=",0)</f>
        <v>0+0=0</v>
      </c>
      <c r="F1134" s="278"/>
      <c r="G1134" s="81"/>
    </row>
    <row r="1135" spans="1:7" s="390" customFormat="1" ht="31.5" x14ac:dyDescent="0.2">
      <c r="A1135" s="311" t="str">
        <f>IF((SUM('Раздел 3'!O110:O110)+SUM('Раздел 3'!S110:S110)=0),"","Неверно!")</f>
        <v/>
      </c>
      <c r="B1135" s="320" t="s">
        <v>1597</v>
      </c>
      <c r="C1135" s="278" t="s">
        <v>3056</v>
      </c>
      <c r="D1135" s="278" t="s">
        <v>1472</v>
      </c>
      <c r="E1135" s="278" t="str">
        <f>CONCATENATE(SUM('Раздел 3'!O110:O110),"+",SUM('Раздел 3'!S110:S110),"=",0)</f>
        <v>0+0=0</v>
      </c>
      <c r="F1135" s="278"/>
      <c r="G1135" s="81"/>
    </row>
    <row r="1136" spans="1:7" s="390" customFormat="1" ht="31.5" x14ac:dyDescent="0.2">
      <c r="A1136" s="311" t="str">
        <f>IF((SUM('Раздел 3'!O111:O111)+SUM('Раздел 3'!S111:S111)=0),"","Неверно!")</f>
        <v/>
      </c>
      <c r="B1136" s="320" t="s">
        <v>1597</v>
      </c>
      <c r="C1136" s="278" t="s">
        <v>3057</v>
      </c>
      <c r="D1136" s="278" t="s">
        <v>1472</v>
      </c>
      <c r="E1136" s="278" t="str">
        <f>CONCATENATE(SUM('Раздел 3'!O111:O111),"+",SUM('Раздел 3'!S111:S111),"=",0)</f>
        <v>0+0=0</v>
      </c>
      <c r="F1136" s="278"/>
      <c r="G1136" s="81"/>
    </row>
    <row r="1137" spans="1:7" s="390" customFormat="1" ht="31.5" x14ac:dyDescent="0.2">
      <c r="A1137" s="311" t="str">
        <f>IF((SUM('Раздел 3'!O109:O109)+SUM('Раздел 3'!S109:S109)=0),"","Неверно!")</f>
        <v/>
      </c>
      <c r="B1137" s="320" t="s">
        <v>1597</v>
      </c>
      <c r="C1137" s="278" t="s">
        <v>3058</v>
      </c>
      <c r="D1137" s="278" t="s">
        <v>1472</v>
      </c>
      <c r="E1137" s="278" t="str">
        <f>CONCATENATE(SUM('Раздел 3'!O109:O109),"+",SUM('Раздел 3'!S109:S109),"=",0)</f>
        <v>0+0=0</v>
      </c>
      <c r="F1137" s="278"/>
      <c r="G1137" s="81"/>
    </row>
    <row r="1138" spans="1:7" s="390" customFormat="1" ht="31.5" x14ac:dyDescent="0.2">
      <c r="A1138" s="311" t="str">
        <f>IF((SUM('Раздел 3'!K82:T82)+SUM('Раздел 3'!Y82:AJ82)=0),"","Неверно!")</f>
        <v/>
      </c>
      <c r="B1138" s="320" t="s">
        <v>1598</v>
      </c>
      <c r="C1138" s="278" t="s">
        <v>3059</v>
      </c>
      <c r="D1138" s="278" t="s">
        <v>1473</v>
      </c>
      <c r="E1138" s="278" t="str">
        <f>CONCATENATE(SUM('Раздел 3'!K82:T82),"+",SUM('Раздел 3'!Y82:AJ82),"=",0)</f>
        <v>0+0=0</v>
      </c>
      <c r="F1138" s="278"/>
      <c r="G1138" s="81"/>
    </row>
    <row r="1139" spans="1:7" s="390" customFormat="1" ht="31.5" x14ac:dyDescent="0.2">
      <c r="A1139" s="311" t="str">
        <f>IF((SUM('Раздел 3'!K83:T83)+SUM('Раздел 3'!Y83:AJ83)=0),"","Неверно!")</f>
        <v/>
      </c>
      <c r="B1139" s="320" t="s">
        <v>1598</v>
      </c>
      <c r="C1139" s="278" t="s">
        <v>3060</v>
      </c>
      <c r="D1139" s="278" t="s">
        <v>1473</v>
      </c>
      <c r="E1139" s="278" t="str">
        <f>CONCATENATE(SUM('Раздел 3'!K83:T83),"+",SUM('Раздел 3'!Y83:AJ83),"=",0)</f>
        <v>0+0=0</v>
      </c>
      <c r="F1139" s="278"/>
      <c r="G1139" s="81"/>
    </row>
    <row r="1140" spans="1:7" s="390" customFormat="1" ht="31.5" x14ac:dyDescent="0.2">
      <c r="A1140" s="311" t="str">
        <f>IF((SUM('Раздел 3'!K84:T84)+SUM('Раздел 3'!Y84:AJ84)=0),"","Неверно!")</f>
        <v/>
      </c>
      <c r="B1140" s="320" t="s">
        <v>1598</v>
      </c>
      <c r="C1140" s="278" t="s">
        <v>3061</v>
      </c>
      <c r="D1140" s="278" t="s">
        <v>1473</v>
      </c>
      <c r="E1140" s="278" t="str">
        <f>CONCATENATE(SUM('Раздел 3'!K84:T84),"+",SUM('Раздел 3'!Y84:AJ84),"=",0)</f>
        <v>0+0=0</v>
      </c>
      <c r="F1140" s="278"/>
      <c r="G1140" s="81"/>
    </row>
    <row r="1141" spans="1:7" s="390" customFormat="1" ht="31.5" x14ac:dyDescent="0.2">
      <c r="A1141" s="311" t="str">
        <f>IF((SUM('Раздел 3'!K85:T85)+SUM('Раздел 3'!Y85:AJ85)=0),"","Неверно!")</f>
        <v/>
      </c>
      <c r="B1141" s="320" t="s">
        <v>1598</v>
      </c>
      <c r="C1141" s="278" t="s">
        <v>3062</v>
      </c>
      <c r="D1141" s="278" t="s">
        <v>1473</v>
      </c>
      <c r="E1141" s="278" t="str">
        <f>CONCATENATE(SUM('Раздел 3'!K85:T85),"+",SUM('Раздел 3'!Y85:AJ85),"=",0)</f>
        <v>0+0=0</v>
      </c>
      <c r="F1141" s="278"/>
      <c r="G1141" s="81"/>
    </row>
    <row r="1142" spans="1:7" s="390" customFormat="1" ht="31.5" x14ac:dyDescent="0.2">
      <c r="A1142" s="311" t="str">
        <f>IF((SUM('Раздел 3'!K86:T86)+SUM('Раздел 3'!Y86:AJ86)=0),"","Неверно!")</f>
        <v/>
      </c>
      <c r="B1142" s="320" t="s">
        <v>1598</v>
      </c>
      <c r="C1142" s="278" t="s">
        <v>3063</v>
      </c>
      <c r="D1142" s="278" t="s">
        <v>1473</v>
      </c>
      <c r="E1142" s="278" t="str">
        <f>CONCATENATE(SUM('Раздел 3'!K86:T86),"+",SUM('Раздел 3'!Y86:AJ86),"=",0)</f>
        <v>0+0=0</v>
      </c>
      <c r="F1142" s="278"/>
      <c r="G1142" s="81"/>
    </row>
    <row r="1143" spans="1:7" s="390" customFormat="1" ht="31.5" x14ac:dyDescent="0.2">
      <c r="A1143" s="311" t="str">
        <f>IF((SUM('Раздел 3'!K87:T87)+SUM('Раздел 3'!Y87:AJ87)=0),"","Неверно!")</f>
        <v/>
      </c>
      <c r="B1143" s="320" t="s">
        <v>1598</v>
      </c>
      <c r="C1143" s="278" t="s">
        <v>3064</v>
      </c>
      <c r="D1143" s="278" t="s">
        <v>1473</v>
      </c>
      <c r="E1143" s="278" t="str">
        <f>CONCATENATE(SUM('Раздел 3'!K87:T87),"+",SUM('Раздел 3'!Y87:AJ87),"=",0)</f>
        <v>0+0=0</v>
      </c>
      <c r="F1143" s="278"/>
      <c r="G1143" s="81"/>
    </row>
    <row r="1144" spans="1:7" s="390" customFormat="1" ht="31.5" x14ac:dyDescent="0.2">
      <c r="A1144" s="311" t="str">
        <f>IF((SUM('Раздел 3'!K95:T95)+SUM('Раздел 3'!Y95:AJ95)=0),"","Неверно!")</f>
        <v/>
      </c>
      <c r="B1144" s="320" t="s">
        <v>1599</v>
      </c>
      <c r="C1144" s="278" t="s">
        <v>3065</v>
      </c>
      <c r="D1144" s="278" t="s">
        <v>3066</v>
      </c>
      <c r="E1144" s="278" t="str">
        <f>CONCATENATE(SUM('Раздел 3'!K95:T95),"+",SUM('Раздел 3'!Y95:AJ95),"=",0)</f>
        <v>0+0=0</v>
      </c>
      <c r="F1144" s="278" t="s">
        <v>3067</v>
      </c>
      <c r="G1144" s="81"/>
    </row>
    <row r="1145" spans="1:7" s="390" customFormat="1" ht="31.5" x14ac:dyDescent="0.2">
      <c r="A1145" s="311" t="str">
        <f>IF((SUM('Раздел 3'!K96:T96)+SUM('Раздел 3'!Y96:AJ96)=0),"","Неверно!")</f>
        <v/>
      </c>
      <c r="B1145" s="320" t="s">
        <v>1599</v>
      </c>
      <c r="C1145" s="278" t="s">
        <v>3068</v>
      </c>
      <c r="D1145" s="278" t="s">
        <v>3066</v>
      </c>
      <c r="E1145" s="278" t="str">
        <f>CONCATENATE(SUM('Раздел 3'!K96:T96),"+",SUM('Раздел 3'!Y96:AJ96),"=",0)</f>
        <v>0+0=0</v>
      </c>
      <c r="F1145" s="278" t="s">
        <v>3067</v>
      </c>
      <c r="G1145" s="81"/>
    </row>
    <row r="1146" spans="1:7" s="390" customFormat="1" ht="31.5" x14ac:dyDescent="0.2">
      <c r="A1146" s="311" t="str">
        <f>IF((SUM('Раздел 3'!K97:T97)+SUM('Раздел 3'!Y97:AJ97)=0),"","Неверно!")</f>
        <v/>
      </c>
      <c r="B1146" s="320" t="s">
        <v>1599</v>
      </c>
      <c r="C1146" s="278" t="s">
        <v>3069</v>
      </c>
      <c r="D1146" s="278" t="s">
        <v>3066</v>
      </c>
      <c r="E1146" s="278" t="str">
        <f>CONCATENATE(SUM('Раздел 3'!K97:T97),"+",SUM('Раздел 3'!Y97:AJ97),"=",0)</f>
        <v>0+0=0</v>
      </c>
      <c r="F1146" s="278" t="s">
        <v>3067</v>
      </c>
      <c r="G1146" s="81"/>
    </row>
    <row r="1147" spans="1:7" s="390" customFormat="1" ht="31.5" x14ac:dyDescent="0.2">
      <c r="A1147" s="311" t="str">
        <f>IF((SUM('Раздел 3'!K98:T98)+SUM('Раздел 3'!Y98:AJ98)=0),"","Неверно!")</f>
        <v/>
      </c>
      <c r="B1147" s="320" t="s">
        <v>1599</v>
      </c>
      <c r="C1147" s="278" t="s">
        <v>3070</v>
      </c>
      <c r="D1147" s="278" t="s">
        <v>3066</v>
      </c>
      <c r="E1147" s="278" t="str">
        <f>CONCATENATE(SUM('Раздел 3'!K98:T98),"+",SUM('Раздел 3'!Y98:AJ98),"=",0)</f>
        <v>0+0=0</v>
      </c>
      <c r="F1147" s="278" t="s">
        <v>3067</v>
      </c>
      <c r="G1147" s="81"/>
    </row>
    <row r="1148" spans="1:7" s="390" customFormat="1" ht="31.5" x14ac:dyDescent="0.2">
      <c r="A1148" s="311" t="str">
        <f>IF((SUM('Раздел 3'!K99:T99)+SUM('Раздел 3'!Y99:AJ99)=0),"","Неверно!")</f>
        <v/>
      </c>
      <c r="B1148" s="320" t="s">
        <v>1599</v>
      </c>
      <c r="C1148" s="278" t="s">
        <v>3071</v>
      </c>
      <c r="D1148" s="278" t="s">
        <v>3066</v>
      </c>
      <c r="E1148" s="278" t="str">
        <f>CONCATENATE(SUM('Раздел 3'!K99:T99),"+",SUM('Раздел 3'!Y99:AJ99),"=",0)</f>
        <v>0+0=0</v>
      </c>
      <c r="F1148" s="278" t="s">
        <v>3067</v>
      </c>
      <c r="G1148" s="81"/>
    </row>
    <row r="1149" spans="1:7" s="390" customFormat="1" ht="31.5" x14ac:dyDescent="0.2">
      <c r="A1149" s="311" t="str">
        <f>IF((SUM('Раздел 3'!K100:T100)+SUM('Раздел 3'!Y100:AJ100)=0),"","Неверно!")</f>
        <v/>
      </c>
      <c r="B1149" s="320" t="s">
        <v>1599</v>
      </c>
      <c r="C1149" s="278" t="s">
        <v>3072</v>
      </c>
      <c r="D1149" s="278" t="s">
        <v>3066</v>
      </c>
      <c r="E1149" s="278" t="str">
        <f>CONCATENATE(SUM('Раздел 3'!K100:T100),"+",SUM('Раздел 3'!Y100:AJ100),"=",0)</f>
        <v>0+0=0</v>
      </c>
      <c r="F1149" s="278" t="s">
        <v>3067</v>
      </c>
      <c r="G1149" s="81"/>
    </row>
    <row r="1150" spans="1:7" s="390" customFormat="1" ht="31.5" x14ac:dyDescent="0.2">
      <c r="A1150" s="311" t="str">
        <f>IF((SUM('Раздел 3'!K101:T101)+SUM('Раздел 3'!Y101:AJ101)=0),"","Неверно!")</f>
        <v/>
      </c>
      <c r="B1150" s="320" t="s">
        <v>1599</v>
      </c>
      <c r="C1150" s="278" t="s">
        <v>3073</v>
      </c>
      <c r="D1150" s="278" t="s">
        <v>3066</v>
      </c>
      <c r="E1150" s="278" t="str">
        <f>CONCATENATE(SUM('Раздел 3'!K101:T101),"+",SUM('Раздел 3'!Y101:AJ101),"=",0)</f>
        <v>0+0=0</v>
      </c>
      <c r="F1150" s="278" t="s">
        <v>3067</v>
      </c>
      <c r="G1150" s="81"/>
    </row>
    <row r="1151" spans="1:7" s="390" customFormat="1" ht="31.5" x14ac:dyDescent="0.2">
      <c r="A1151" s="311" t="str">
        <f>IF((SUM('Раздел 3'!K102:T102)+SUM('Раздел 3'!Y102:AJ102)=0),"","Неверно!")</f>
        <v/>
      </c>
      <c r="B1151" s="320" t="s">
        <v>1599</v>
      </c>
      <c r="C1151" s="278" t="s">
        <v>3074</v>
      </c>
      <c r="D1151" s="278" t="s">
        <v>3066</v>
      </c>
      <c r="E1151" s="278" t="str">
        <f>CONCATENATE(SUM('Раздел 3'!K102:T102),"+",SUM('Раздел 3'!Y102:AJ102),"=",0)</f>
        <v>0+0=0</v>
      </c>
      <c r="F1151" s="278" t="s">
        <v>3067</v>
      </c>
      <c r="G1151" s="81"/>
    </row>
    <row r="1152" spans="1:7" s="390" customFormat="1" ht="31.5" x14ac:dyDescent="0.2">
      <c r="A1152" s="311" t="str">
        <f>IF((SUM('Раздел 3'!K103:T103)+SUM('Раздел 3'!Y103:AJ103)=0),"","Неверно!")</f>
        <v/>
      </c>
      <c r="B1152" s="320" t="s">
        <v>1599</v>
      </c>
      <c r="C1152" s="278" t="s">
        <v>3075</v>
      </c>
      <c r="D1152" s="278" t="s">
        <v>3066</v>
      </c>
      <c r="E1152" s="278" t="str">
        <f>CONCATENATE(SUM('Раздел 3'!K103:T103),"+",SUM('Раздел 3'!Y103:AJ103),"=",0)</f>
        <v>0+0=0</v>
      </c>
      <c r="F1152" s="278" t="s">
        <v>3067</v>
      </c>
      <c r="G1152" s="81"/>
    </row>
    <row r="1153" spans="1:7" s="390" customFormat="1" ht="31.5" x14ac:dyDescent="0.2">
      <c r="A1153" s="311" t="str">
        <f>IF((SUM('Раздел 3'!K104:T104)+SUM('Раздел 3'!Y104:AJ104)=0),"","Неверно!")</f>
        <v/>
      </c>
      <c r="B1153" s="320" t="s">
        <v>1599</v>
      </c>
      <c r="C1153" s="278" t="s">
        <v>3076</v>
      </c>
      <c r="D1153" s="278" t="s">
        <v>3066</v>
      </c>
      <c r="E1153" s="278" t="str">
        <f>CONCATENATE(SUM('Раздел 3'!K104:T104),"+",SUM('Раздел 3'!Y104:AJ104),"=",0)</f>
        <v>0+0=0</v>
      </c>
      <c r="F1153" s="278" t="s">
        <v>3067</v>
      </c>
      <c r="G1153" s="81"/>
    </row>
    <row r="1154" spans="1:7" s="390" customFormat="1" ht="31.5" x14ac:dyDescent="0.2">
      <c r="A1154" s="311" t="str">
        <f>IF((SUM('Раздел 3'!K105:T105)+SUM('Раздел 3'!Y105:AJ105)=0),"","Неверно!")</f>
        <v/>
      </c>
      <c r="B1154" s="320" t="s">
        <v>1599</v>
      </c>
      <c r="C1154" s="278" t="s">
        <v>3077</v>
      </c>
      <c r="D1154" s="278" t="s">
        <v>3066</v>
      </c>
      <c r="E1154" s="278" t="str">
        <f>CONCATENATE(SUM('Раздел 3'!K105:T105),"+",SUM('Раздел 3'!Y105:AJ105),"=",0)</f>
        <v>0+0=0</v>
      </c>
      <c r="F1154" s="278" t="s">
        <v>3067</v>
      </c>
      <c r="G1154" s="81"/>
    </row>
    <row r="1155" spans="1:7" s="390" customFormat="1" ht="31.5" x14ac:dyDescent="0.2">
      <c r="A1155" s="311" t="str">
        <f>IF((SUM('Раздел 3'!K107:T107)+SUM('Раздел 3'!Y107:AJ107)=0),"","Неверно!")</f>
        <v/>
      </c>
      <c r="B1155" s="320" t="s">
        <v>1600</v>
      </c>
      <c r="C1155" s="278" t="s">
        <v>3078</v>
      </c>
      <c r="D1155" s="278" t="s">
        <v>1474</v>
      </c>
      <c r="E1155" s="278" t="str">
        <f>CONCATENATE(SUM('Раздел 3'!K107:T107),"+",SUM('Раздел 3'!Y107:AJ107),"=",0)</f>
        <v>0+0=0</v>
      </c>
      <c r="F1155" s="278"/>
      <c r="G1155" s="81"/>
    </row>
    <row r="1156" spans="1:7" s="390" customFormat="1" ht="31.5" x14ac:dyDescent="0.2">
      <c r="A1156" s="311" t="str">
        <f>IF((SUM('Раздел 3'!K108:T108)+SUM('Раздел 3'!Y108:AJ108)=0),"","Неверно!")</f>
        <v/>
      </c>
      <c r="B1156" s="320" t="s">
        <v>1600</v>
      </c>
      <c r="C1156" s="278" t="s">
        <v>3079</v>
      </c>
      <c r="D1156" s="278" t="s">
        <v>1474</v>
      </c>
      <c r="E1156" s="278" t="str">
        <f>CONCATENATE(SUM('Раздел 3'!K108:T108),"+",SUM('Раздел 3'!Y108:AJ108),"=",0)</f>
        <v>0+0=0</v>
      </c>
      <c r="F1156" s="278"/>
      <c r="G1156" s="81"/>
    </row>
    <row r="1157" spans="1:7" s="390" customFormat="1" ht="31.5" x14ac:dyDescent="0.2">
      <c r="A1157" s="311" t="str">
        <f>IF((SUM('Раздел 3'!AB88:AB88)=0),"","Неверно!")</f>
        <v/>
      </c>
      <c r="B1157" s="320" t="s">
        <v>1601</v>
      </c>
      <c r="C1157" s="278" t="s">
        <v>3080</v>
      </c>
      <c r="D1157" s="278" t="s">
        <v>1475</v>
      </c>
      <c r="E1157" s="278" t="str">
        <f>CONCATENATE(SUM('Раздел 3'!AB88:AB88),"=",0)</f>
        <v>0=0</v>
      </c>
      <c r="F1157" s="278"/>
      <c r="G1157" s="81"/>
    </row>
    <row r="1158" spans="1:7" s="390" customFormat="1" ht="31.5" x14ac:dyDescent="0.2">
      <c r="A1158" s="311" t="str">
        <f>IF((SUM('Раздел 3'!AB89:AB89)=0),"","Неверно!")</f>
        <v/>
      </c>
      <c r="B1158" s="320" t="s">
        <v>1601</v>
      </c>
      <c r="C1158" s="278" t="s">
        <v>3081</v>
      </c>
      <c r="D1158" s="278" t="s">
        <v>1475</v>
      </c>
      <c r="E1158" s="278" t="str">
        <f>CONCATENATE(SUM('Раздел 3'!AB89:AB89),"=",0)</f>
        <v>0=0</v>
      </c>
      <c r="F1158" s="278"/>
      <c r="G1158" s="81"/>
    </row>
    <row r="1159" spans="1:7" s="390" customFormat="1" ht="31.5" x14ac:dyDescent="0.2">
      <c r="A1159" s="311" t="str">
        <f>IF((SUM('Раздел 3'!AB90:AB90)=0),"","Неверно!")</f>
        <v/>
      </c>
      <c r="B1159" s="320" t="s">
        <v>1601</v>
      </c>
      <c r="C1159" s="278" t="s">
        <v>3082</v>
      </c>
      <c r="D1159" s="278" t="s">
        <v>1475</v>
      </c>
      <c r="E1159" s="278" t="str">
        <f>CONCATENATE(SUM('Раздел 3'!AB90:AB90),"=",0)</f>
        <v>0=0</v>
      </c>
      <c r="F1159" s="278"/>
      <c r="G1159" s="81"/>
    </row>
    <row r="1160" spans="1:7" s="390" customFormat="1" ht="31.5" x14ac:dyDescent="0.2">
      <c r="A1160" s="311" t="str">
        <f>IF((SUM('Раздел 3'!AB91:AB91)=0),"","Неверно!")</f>
        <v/>
      </c>
      <c r="B1160" s="320" t="s">
        <v>1601</v>
      </c>
      <c r="C1160" s="278" t="s">
        <v>3083</v>
      </c>
      <c r="D1160" s="278" t="s">
        <v>1475</v>
      </c>
      <c r="E1160" s="278" t="str">
        <f>CONCATENATE(SUM('Раздел 3'!AB91:AB91),"=",0)</f>
        <v>0=0</v>
      </c>
      <c r="F1160" s="278"/>
      <c r="G1160" s="81"/>
    </row>
    <row r="1161" spans="1:7" s="390" customFormat="1" ht="31.5" x14ac:dyDescent="0.2">
      <c r="A1161" s="311" t="str">
        <f>IF((SUM('Раздел 3'!AB92:AB92)=0),"","Неверно!")</f>
        <v/>
      </c>
      <c r="B1161" s="320" t="s">
        <v>1601</v>
      </c>
      <c r="C1161" s="278" t="s">
        <v>3084</v>
      </c>
      <c r="D1161" s="278" t="s">
        <v>1475</v>
      </c>
      <c r="E1161" s="278" t="str">
        <f>CONCATENATE(SUM('Раздел 3'!AB92:AB92),"=",0)</f>
        <v>0=0</v>
      </c>
      <c r="F1161" s="278"/>
      <c r="G1161" s="81"/>
    </row>
    <row r="1162" spans="1:7" s="390" customFormat="1" ht="31.5" x14ac:dyDescent="0.2">
      <c r="A1162" s="311" t="str">
        <f>IF((SUM('Раздел 3'!AB93:AB93)=0),"","Неверно!")</f>
        <v/>
      </c>
      <c r="B1162" s="320" t="s">
        <v>1601</v>
      </c>
      <c r="C1162" s="278" t="s">
        <v>3085</v>
      </c>
      <c r="D1162" s="278" t="s">
        <v>1475</v>
      </c>
      <c r="E1162" s="278" t="str">
        <f>CONCATENATE(SUM('Раздел 3'!AB93:AB93),"=",0)</f>
        <v>0=0</v>
      </c>
      <c r="F1162" s="278"/>
      <c r="G1162" s="81"/>
    </row>
    <row r="1163" spans="1:7" s="390" customFormat="1" ht="31.5" x14ac:dyDescent="0.2">
      <c r="A1163" s="311" t="str">
        <f>IF((SUM('Раздел 3'!AB94:AB94)=0),"","Неверно!")</f>
        <v/>
      </c>
      <c r="B1163" s="320" t="s">
        <v>1601</v>
      </c>
      <c r="C1163" s="278" t="s">
        <v>3086</v>
      </c>
      <c r="D1163" s="278" t="s">
        <v>1475</v>
      </c>
      <c r="E1163" s="278" t="str">
        <f>CONCATENATE(SUM('Раздел 3'!AB94:AB94),"=",0)</f>
        <v>0=0</v>
      </c>
      <c r="F1163" s="278"/>
      <c r="G1163" s="81"/>
    </row>
    <row r="1164" spans="1:7" s="390" customFormat="1" ht="31.5" x14ac:dyDescent="0.2">
      <c r="A1164" s="311" t="str">
        <f>IF((SUM('Раздел 3'!AC88:AC88)=0),"","Неверно!")</f>
        <v/>
      </c>
      <c r="B1164" s="320" t="s">
        <v>1601</v>
      </c>
      <c r="C1164" s="278" t="s">
        <v>3087</v>
      </c>
      <c r="D1164" s="278" t="s">
        <v>1475</v>
      </c>
      <c r="E1164" s="278" t="str">
        <f>CONCATENATE(SUM('Раздел 3'!AC88:AC88),"=",0)</f>
        <v>0=0</v>
      </c>
      <c r="F1164" s="278"/>
      <c r="G1164" s="81"/>
    </row>
    <row r="1165" spans="1:7" s="390" customFormat="1" ht="31.5" x14ac:dyDescent="0.2">
      <c r="A1165" s="311" t="str">
        <f>IF((SUM('Раздел 3'!AC89:AC89)=0),"","Неверно!")</f>
        <v/>
      </c>
      <c r="B1165" s="320" t="s">
        <v>1601</v>
      </c>
      <c r="C1165" s="278" t="s">
        <v>3088</v>
      </c>
      <c r="D1165" s="278" t="s">
        <v>1475</v>
      </c>
      <c r="E1165" s="278" t="str">
        <f>CONCATENATE(SUM('Раздел 3'!AC89:AC89),"=",0)</f>
        <v>0=0</v>
      </c>
      <c r="F1165" s="278"/>
      <c r="G1165" s="81"/>
    </row>
    <row r="1166" spans="1:7" s="390" customFormat="1" ht="31.5" x14ac:dyDescent="0.2">
      <c r="A1166" s="311" t="str">
        <f>IF((SUM('Раздел 3'!AC90:AC90)=0),"","Неверно!")</f>
        <v/>
      </c>
      <c r="B1166" s="320" t="s">
        <v>1601</v>
      </c>
      <c r="C1166" s="278" t="s">
        <v>3089</v>
      </c>
      <c r="D1166" s="278" t="s">
        <v>1475</v>
      </c>
      <c r="E1166" s="278" t="str">
        <f>CONCATENATE(SUM('Раздел 3'!AC90:AC90),"=",0)</f>
        <v>0=0</v>
      </c>
      <c r="F1166" s="278"/>
      <c r="G1166" s="81"/>
    </row>
    <row r="1167" spans="1:7" s="390" customFormat="1" ht="31.5" x14ac:dyDescent="0.2">
      <c r="A1167" s="311" t="str">
        <f>IF((SUM('Раздел 3'!AC91:AC91)=0),"","Неверно!")</f>
        <v/>
      </c>
      <c r="B1167" s="320" t="s">
        <v>1601</v>
      </c>
      <c r="C1167" s="278" t="s">
        <v>3090</v>
      </c>
      <c r="D1167" s="278" t="s">
        <v>1475</v>
      </c>
      <c r="E1167" s="278" t="str">
        <f>CONCATENATE(SUM('Раздел 3'!AC91:AC91),"=",0)</f>
        <v>0=0</v>
      </c>
      <c r="F1167" s="278"/>
      <c r="G1167" s="81"/>
    </row>
    <row r="1168" spans="1:7" s="390" customFormat="1" ht="31.5" x14ac:dyDescent="0.2">
      <c r="A1168" s="311" t="str">
        <f>IF((SUM('Раздел 3'!AC92:AC92)=0),"","Неверно!")</f>
        <v/>
      </c>
      <c r="B1168" s="320" t="s">
        <v>1601</v>
      </c>
      <c r="C1168" s="278" t="s">
        <v>3091</v>
      </c>
      <c r="D1168" s="278" t="s">
        <v>1475</v>
      </c>
      <c r="E1168" s="278" t="str">
        <f>CONCATENATE(SUM('Раздел 3'!AC92:AC92),"=",0)</f>
        <v>0=0</v>
      </c>
      <c r="F1168" s="278"/>
      <c r="G1168" s="81"/>
    </row>
    <row r="1169" spans="1:7" s="390" customFormat="1" ht="31.5" x14ac:dyDescent="0.2">
      <c r="A1169" s="311" t="str">
        <f>IF((SUM('Раздел 3'!AC93:AC93)=0),"","Неверно!")</f>
        <v/>
      </c>
      <c r="B1169" s="320" t="s">
        <v>1601</v>
      </c>
      <c r="C1169" s="278" t="s">
        <v>3092</v>
      </c>
      <c r="D1169" s="278" t="s">
        <v>1475</v>
      </c>
      <c r="E1169" s="278" t="str">
        <f>CONCATENATE(SUM('Раздел 3'!AC93:AC93),"=",0)</f>
        <v>0=0</v>
      </c>
      <c r="F1169" s="278"/>
      <c r="G1169" s="81"/>
    </row>
    <row r="1170" spans="1:7" s="390" customFormat="1" ht="31.5" x14ac:dyDescent="0.2">
      <c r="A1170" s="311" t="str">
        <f>IF((SUM('Раздел 3'!AC94:AC94)=0),"","Неверно!")</f>
        <v/>
      </c>
      <c r="B1170" s="320" t="s">
        <v>1601</v>
      </c>
      <c r="C1170" s="278" t="s">
        <v>3093</v>
      </c>
      <c r="D1170" s="278" t="s">
        <v>1475</v>
      </c>
      <c r="E1170" s="278" t="str">
        <f>CONCATENATE(SUM('Раздел 3'!AC94:AC94),"=",0)</f>
        <v>0=0</v>
      </c>
      <c r="F1170" s="278"/>
      <c r="G1170" s="81"/>
    </row>
    <row r="1171" spans="1:7" s="390" customFormat="1" ht="31.5" x14ac:dyDescent="0.2">
      <c r="A1171" s="311" t="str">
        <f>IF((SUM('Раздел 3'!AD88:AD88)=0),"","Неверно!")</f>
        <v/>
      </c>
      <c r="B1171" s="320" t="s">
        <v>1601</v>
      </c>
      <c r="C1171" s="278" t="s">
        <v>3094</v>
      </c>
      <c r="D1171" s="278" t="s">
        <v>1475</v>
      </c>
      <c r="E1171" s="278" t="str">
        <f>CONCATENATE(SUM('Раздел 3'!AD88:AD88),"=",0)</f>
        <v>0=0</v>
      </c>
      <c r="F1171" s="278"/>
      <c r="G1171" s="81"/>
    </row>
    <row r="1172" spans="1:7" s="390" customFormat="1" ht="31.5" x14ac:dyDescent="0.2">
      <c r="A1172" s="311" t="str">
        <f>IF((SUM('Раздел 3'!AD89:AD89)=0),"","Неверно!")</f>
        <v/>
      </c>
      <c r="B1172" s="320" t="s">
        <v>1601</v>
      </c>
      <c r="C1172" s="278" t="s">
        <v>3095</v>
      </c>
      <c r="D1172" s="278" t="s">
        <v>1475</v>
      </c>
      <c r="E1172" s="278" t="str">
        <f>CONCATENATE(SUM('Раздел 3'!AD89:AD89),"=",0)</f>
        <v>0=0</v>
      </c>
      <c r="F1172" s="278"/>
      <c r="G1172" s="81"/>
    </row>
    <row r="1173" spans="1:7" s="390" customFormat="1" ht="31.5" x14ac:dyDescent="0.2">
      <c r="A1173" s="311" t="str">
        <f>IF((SUM('Раздел 3'!AD90:AD90)=0),"","Неверно!")</f>
        <v/>
      </c>
      <c r="B1173" s="320" t="s">
        <v>1601</v>
      </c>
      <c r="C1173" s="278" t="s">
        <v>3096</v>
      </c>
      <c r="D1173" s="278" t="s">
        <v>1475</v>
      </c>
      <c r="E1173" s="278" t="str">
        <f>CONCATENATE(SUM('Раздел 3'!AD90:AD90),"=",0)</f>
        <v>0=0</v>
      </c>
      <c r="F1173" s="278"/>
      <c r="G1173" s="81"/>
    </row>
    <row r="1174" spans="1:7" s="390" customFormat="1" ht="31.5" x14ac:dyDescent="0.2">
      <c r="A1174" s="311" t="str">
        <f>IF((SUM('Раздел 3'!AD91:AD91)=0),"","Неверно!")</f>
        <v/>
      </c>
      <c r="B1174" s="320" t="s">
        <v>1601</v>
      </c>
      <c r="C1174" s="278" t="s">
        <v>3097</v>
      </c>
      <c r="D1174" s="278" t="s">
        <v>1475</v>
      </c>
      <c r="E1174" s="278" t="str">
        <f>CONCATENATE(SUM('Раздел 3'!AD91:AD91),"=",0)</f>
        <v>0=0</v>
      </c>
      <c r="F1174" s="278"/>
      <c r="G1174" s="81"/>
    </row>
    <row r="1175" spans="1:7" s="390" customFormat="1" ht="31.5" x14ac:dyDescent="0.2">
      <c r="A1175" s="311" t="str">
        <f>IF((SUM('Раздел 3'!AD92:AD92)=0),"","Неверно!")</f>
        <v/>
      </c>
      <c r="B1175" s="320" t="s">
        <v>1601</v>
      </c>
      <c r="C1175" s="278" t="s">
        <v>3098</v>
      </c>
      <c r="D1175" s="278" t="s">
        <v>1475</v>
      </c>
      <c r="E1175" s="278" t="str">
        <f>CONCATENATE(SUM('Раздел 3'!AD92:AD92),"=",0)</f>
        <v>0=0</v>
      </c>
      <c r="F1175" s="278"/>
      <c r="G1175" s="81"/>
    </row>
    <row r="1176" spans="1:7" s="390" customFormat="1" ht="31.5" x14ac:dyDescent="0.2">
      <c r="A1176" s="311" t="str">
        <f>IF((SUM('Раздел 3'!AD93:AD93)=0),"","Неверно!")</f>
        <v/>
      </c>
      <c r="B1176" s="320" t="s">
        <v>1601</v>
      </c>
      <c r="C1176" s="278" t="s">
        <v>3099</v>
      </c>
      <c r="D1176" s="278" t="s">
        <v>1475</v>
      </c>
      <c r="E1176" s="278" t="str">
        <f>CONCATENATE(SUM('Раздел 3'!AD93:AD93),"=",0)</f>
        <v>0=0</v>
      </c>
      <c r="F1176" s="278"/>
      <c r="G1176" s="81"/>
    </row>
    <row r="1177" spans="1:7" s="390" customFormat="1" ht="31.5" x14ac:dyDescent="0.2">
      <c r="A1177" s="311" t="str">
        <f>IF((SUM('Раздел 3'!AD94:AD94)=0),"","Неверно!")</f>
        <v/>
      </c>
      <c r="B1177" s="320" t="s">
        <v>1601</v>
      </c>
      <c r="C1177" s="278" t="s">
        <v>3100</v>
      </c>
      <c r="D1177" s="278" t="s">
        <v>1475</v>
      </c>
      <c r="E1177" s="278" t="str">
        <f>CONCATENATE(SUM('Раздел 3'!AD94:AD94),"=",0)</f>
        <v>0=0</v>
      </c>
      <c r="F1177" s="278"/>
      <c r="G1177" s="81"/>
    </row>
    <row r="1178" spans="1:7" s="390" customFormat="1" ht="31.5" x14ac:dyDescent="0.2">
      <c r="A1178" s="311" t="str">
        <f>IF((SUM('Раздел 3'!AE88:AE88)=0),"","Неверно!")</f>
        <v/>
      </c>
      <c r="B1178" s="320" t="s">
        <v>1601</v>
      </c>
      <c r="C1178" s="278" t="s">
        <v>3101</v>
      </c>
      <c r="D1178" s="278" t="s">
        <v>1475</v>
      </c>
      <c r="E1178" s="278" t="str">
        <f>CONCATENATE(SUM('Раздел 3'!AE88:AE88),"=",0)</f>
        <v>0=0</v>
      </c>
      <c r="F1178" s="278"/>
      <c r="G1178" s="81"/>
    </row>
    <row r="1179" spans="1:7" s="390" customFormat="1" ht="31.5" x14ac:dyDescent="0.2">
      <c r="A1179" s="311" t="str">
        <f>IF((SUM('Раздел 3'!AE89:AE89)=0),"","Неверно!")</f>
        <v/>
      </c>
      <c r="B1179" s="320" t="s">
        <v>1601</v>
      </c>
      <c r="C1179" s="278" t="s">
        <v>3102</v>
      </c>
      <c r="D1179" s="278" t="s">
        <v>1475</v>
      </c>
      <c r="E1179" s="278" t="str">
        <f>CONCATENATE(SUM('Раздел 3'!AE89:AE89),"=",0)</f>
        <v>0=0</v>
      </c>
      <c r="F1179" s="278"/>
      <c r="G1179" s="81"/>
    </row>
    <row r="1180" spans="1:7" s="390" customFormat="1" ht="31.5" x14ac:dyDescent="0.2">
      <c r="A1180" s="311" t="str">
        <f>IF((SUM('Раздел 3'!AE90:AE90)=0),"","Неверно!")</f>
        <v/>
      </c>
      <c r="B1180" s="320" t="s">
        <v>1601</v>
      </c>
      <c r="C1180" s="278" t="s">
        <v>3103</v>
      </c>
      <c r="D1180" s="278" t="s">
        <v>1475</v>
      </c>
      <c r="E1180" s="278" t="str">
        <f>CONCATENATE(SUM('Раздел 3'!AE90:AE90),"=",0)</f>
        <v>0=0</v>
      </c>
      <c r="F1180" s="278"/>
      <c r="G1180" s="81"/>
    </row>
    <row r="1181" spans="1:7" s="390" customFormat="1" ht="31.5" x14ac:dyDescent="0.2">
      <c r="A1181" s="311" t="str">
        <f>IF((SUM('Раздел 3'!AE91:AE91)=0),"","Неверно!")</f>
        <v/>
      </c>
      <c r="B1181" s="320" t="s">
        <v>1601</v>
      </c>
      <c r="C1181" s="278" t="s">
        <v>3104</v>
      </c>
      <c r="D1181" s="278" t="s">
        <v>1475</v>
      </c>
      <c r="E1181" s="278" t="str">
        <f>CONCATENATE(SUM('Раздел 3'!AE91:AE91),"=",0)</f>
        <v>0=0</v>
      </c>
      <c r="F1181" s="278"/>
      <c r="G1181" s="81"/>
    </row>
    <row r="1182" spans="1:7" s="390" customFormat="1" ht="31.5" x14ac:dyDescent="0.2">
      <c r="A1182" s="311" t="str">
        <f>IF((SUM('Раздел 3'!AE92:AE92)=0),"","Неверно!")</f>
        <v/>
      </c>
      <c r="B1182" s="320" t="s">
        <v>1601</v>
      </c>
      <c r="C1182" s="278" t="s">
        <v>3105</v>
      </c>
      <c r="D1182" s="278" t="s">
        <v>1475</v>
      </c>
      <c r="E1182" s="278" t="str">
        <f>CONCATENATE(SUM('Раздел 3'!AE92:AE92),"=",0)</f>
        <v>0=0</v>
      </c>
      <c r="F1182" s="278"/>
      <c r="G1182" s="81"/>
    </row>
    <row r="1183" spans="1:7" s="390" customFormat="1" ht="31.5" x14ac:dyDescent="0.2">
      <c r="A1183" s="311" t="str">
        <f>IF((SUM('Раздел 3'!AE93:AE93)=0),"","Неверно!")</f>
        <v/>
      </c>
      <c r="B1183" s="320" t="s">
        <v>1601</v>
      </c>
      <c r="C1183" s="278" t="s">
        <v>3106</v>
      </c>
      <c r="D1183" s="278" t="s">
        <v>1475</v>
      </c>
      <c r="E1183" s="278" t="str">
        <f>CONCATENATE(SUM('Раздел 3'!AE93:AE93),"=",0)</f>
        <v>0=0</v>
      </c>
      <c r="F1183" s="278"/>
      <c r="G1183" s="81"/>
    </row>
    <row r="1184" spans="1:7" s="390" customFormat="1" ht="31.5" x14ac:dyDescent="0.2">
      <c r="A1184" s="311" t="str">
        <f>IF((SUM('Раздел 3'!AE94:AE94)=0),"","Неверно!")</f>
        <v/>
      </c>
      <c r="B1184" s="320" t="s">
        <v>1601</v>
      </c>
      <c r="C1184" s="278" t="s">
        <v>3107</v>
      </c>
      <c r="D1184" s="278" t="s">
        <v>1475</v>
      </c>
      <c r="E1184" s="278" t="str">
        <f>CONCATENATE(SUM('Раздел 3'!AE94:AE94),"=",0)</f>
        <v>0=0</v>
      </c>
      <c r="F1184" s="278"/>
      <c r="G1184" s="81"/>
    </row>
    <row r="1185" spans="1:7" s="390" customFormat="1" ht="31.5" x14ac:dyDescent="0.2">
      <c r="A1185" s="311" t="str">
        <f>IF((SUM('Раздел 3'!AF88:AF88)=0),"","Неверно!")</f>
        <v/>
      </c>
      <c r="B1185" s="320" t="s">
        <v>1601</v>
      </c>
      <c r="C1185" s="278" t="s">
        <v>3108</v>
      </c>
      <c r="D1185" s="278" t="s">
        <v>1475</v>
      </c>
      <c r="E1185" s="278" t="str">
        <f>CONCATENATE(SUM('Раздел 3'!AF88:AF88),"=",0)</f>
        <v>0=0</v>
      </c>
      <c r="F1185" s="278"/>
      <c r="G1185" s="81"/>
    </row>
    <row r="1186" spans="1:7" s="390" customFormat="1" ht="31.5" x14ac:dyDescent="0.2">
      <c r="A1186" s="311" t="str">
        <f>IF((SUM('Раздел 3'!AF89:AF89)=0),"","Неверно!")</f>
        <v/>
      </c>
      <c r="B1186" s="320" t="s">
        <v>1601</v>
      </c>
      <c r="C1186" s="278" t="s">
        <v>3109</v>
      </c>
      <c r="D1186" s="278" t="s">
        <v>1475</v>
      </c>
      <c r="E1186" s="278" t="str">
        <f>CONCATENATE(SUM('Раздел 3'!AF89:AF89),"=",0)</f>
        <v>0=0</v>
      </c>
      <c r="F1186" s="278"/>
      <c r="G1186" s="81"/>
    </row>
    <row r="1187" spans="1:7" s="390" customFormat="1" ht="31.5" x14ac:dyDescent="0.2">
      <c r="A1187" s="311" t="str">
        <f>IF((SUM('Раздел 3'!AF90:AF90)=0),"","Неверно!")</f>
        <v/>
      </c>
      <c r="B1187" s="320" t="s">
        <v>1601</v>
      </c>
      <c r="C1187" s="278" t="s">
        <v>3110</v>
      </c>
      <c r="D1187" s="278" t="s">
        <v>1475</v>
      </c>
      <c r="E1187" s="278" t="str">
        <f>CONCATENATE(SUM('Раздел 3'!AF90:AF90),"=",0)</f>
        <v>0=0</v>
      </c>
      <c r="F1187" s="278"/>
      <c r="G1187" s="81"/>
    </row>
    <row r="1188" spans="1:7" s="390" customFormat="1" ht="31.5" x14ac:dyDescent="0.2">
      <c r="A1188" s="311" t="str">
        <f>IF((SUM('Раздел 3'!AF91:AF91)=0),"","Неверно!")</f>
        <v/>
      </c>
      <c r="B1188" s="320" t="s">
        <v>1601</v>
      </c>
      <c r="C1188" s="278" t="s">
        <v>3111</v>
      </c>
      <c r="D1188" s="278" t="s">
        <v>1475</v>
      </c>
      <c r="E1188" s="278" t="str">
        <f>CONCATENATE(SUM('Раздел 3'!AF91:AF91),"=",0)</f>
        <v>0=0</v>
      </c>
      <c r="F1188" s="278"/>
      <c r="G1188" s="81"/>
    </row>
    <row r="1189" spans="1:7" s="390" customFormat="1" ht="31.5" x14ac:dyDescent="0.2">
      <c r="A1189" s="311" t="str">
        <f>IF((SUM('Раздел 3'!AF92:AF92)=0),"","Неверно!")</f>
        <v/>
      </c>
      <c r="B1189" s="320" t="s">
        <v>1601</v>
      </c>
      <c r="C1189" s="278" t="s">
        <v>3112</v>
      </c>
      <c r="D1189" s="278" t="s">
        <v>1475</v>
      </c>
      <c r="E1189" s="278" t="str">
        <f>CONCATENATE(SUM('Раздел 3'!AF92:AF92),"=",0)</f>
        <v>0=0</v>
      </c>
      <c r="F1189" s="278"/>
      <c r="G1189" s="81"/>
    </row>
    <row r="1190" spans="1:7" s="390" customFormat="1" ht="31.5" x14ac:dyDescent="0.2">
      <c r="A1190" s="311" t="str">
        <f>IF((SUM('Раздел 3'!AF93:AF93)=0),"","Неверно!")</f>
        <v/>
      </c>
      <c r="B1190" s="320" t="s">
        <v>1601</v>
      </c>
      <c r="C1190" s="278" t="s">
        <v>3113</v>
      </c>
      <c r="D1190" s="278" t="s">
        <v>1475</v>
      </c>
      <c r="E1190" s="278" t="str">
        <f>CONCATENATE(SUM('Раздел 3'!AF93:AF93),"=",0)</f>
        <v>0=0</v>
      </c>
      <c r="F1190" s="278"/>
      <c r="G1190" s="81"/>
    </row>
    <row r="1191" spans="1:7" s="390" customFormat="1" ht="31.5" x14ac:dyDescent="0.2">
      <c r="A1191" s="311" t="str">
        <f>IF((SUM('Раздел 3'!AF94:AF94)=0),"","Неверно!")</f>
        <v/>
      </c>
      <c r="B1191" s="320" t="s">
        <v>1601</v>
      </c>
      <c r="C1191" s="278" t="s">
        <v>3114</v>
      </c>
      <c r="D1191" s="278" t="s">
        <v>1475</v>
      </c>
      <c r="E1191" s="278" t="str">
        <f>CONCATENATE(SUM('Раздел 3'!AF94:AF94),"=",0)</f>
        <v>0=0</v>
      </c>
      <c r="F1191" s="278"/>
      <c r="G1191" s="81"/>
    </row>
    <row r="1192" spans="1:7" s="390" customFormat="1" ht="31.5" x14ac:dyDescent="0.2">
      <c r="A1192" s="311" t="str">
        <f>IF((SUM('Раздел 3'!AG88:AG88)=0),"","Неверно!")</f>
        <v/>
      </c>
      <c r="B1192" s="320" t="s">
        <v>1601</v>
      </c>
      <c r="C1192" s="278" t="s">
        <v>3115</v>
      </c>
      <c r="D1192" s="278" t="s">
        <v>1475</v>
      </c>
      <c r="E1192" s="278" t="str">
        <f>CONCATENATE(SUM('Раздел 3'!AG88:AG88),"=",0)</f>
        <v>0=0</v>
      </c>
      <c r="F1192" s="278"/>
      <c r="G1192" s="81"/>
    </row>
    <row r="1193" spans="1:7" s="390" customFormat="1" ht="31.5" x14ac:dyDescent="0.2">
      <c r="A1193" s="311" t="str">
        <f>IF((SUM('Раздел 3'!AG89:AG89)=0),"","Неверно!")</f>
        <v/>
      </c>
      <c r="B1193" s="320" t="s">
        <v>1601</v>
      </c>
      <c r="C1193" s="278" t="s">
        <v>3116</v>
      </c>
      <c r="D1193" s="278" t="s">
        <v>1475</v>
      </c>
      <c r="E1193" s="278" t="str">
        <f>CONCATENATE(SUM('Раздел 3'!AG89:AG89),"=",0)</f>
        <v>0=0</v>
      </c>
      <c r="F1193" s="278"/>
      <c r="G1193" s="81"/>
    </row>
    <row r="1194" spans="1:7" s="390" customFormat="1" ht="31.5" x14ac:dyDescent="0.2">
      <c r="A1194" s="311" t="str">
        <f>IF((SUM('Раздел 3'!AG90:AG90)=0),"","Неверно!")</f>
        <v/>
      </c>
      <c r="B1194" s="320" t="s">
        <v>1601</v>
      </c>
      <c r="C1194" s="278" t="s">
        <v>3117</v>
      </c>
      <c r="D1194" s="278" t="s">
        <v>1475</v>
      </c>
      <c r="E1194" s="278" t="str">
        <f>CONCATENATE(SUM('Раздел 3'!AG90:AG90),"=",0)</f>
        <v>0=0</v>
      </c>
      <c r="F1194" s="278"/>
      <c r="G1194" s="81"/>
    </row>
    <row r="1195" spans="1:7" s="390" customFormat="1" ht="31.5" x14ac:dyDescent="0.2">
      <c r="A1195" s="311" t="str">
        <f>IF((SUM('Раздел 3'!AG91:AG91)=0),"","Неверно!")</f>
        <v/>
      </c>
      <c r="B1195" s="320" t="s">
        <v>1601</v>
      </c>
      <c r="C1195" s="278" t="s">
        <v>3118</v>
      </c>
      <c r="D1195" s="278" t="s">
        <v>1475</v>
      </c>
      <c r="E1195" s="278" t="str">
        <f>CONCATENATE(SUM('Раздел 3'!AG91:AG91),"=",0)</f>
        <v>0=0</v>
      </c>
      <c r="F1195" s="278"/>
      <c r="G1195" s="81"/>
    </row>
    <row r="1196" spans="1:7" s="390" customFormat="1" ht="31.5" x14ac:dyDescent="0.2">
      <c r="A1196" s="311" t="str">
        <f>IF((SUM('Раздел 3'!AG92:AG92)=0),"","Неверно!")</f>
        <v/>
      </c>
      <c r="B1196" s="320" t="s">
        <v>1601</v>
      </c>
      <c r="C1196" s="278" t="s">
        <v>3119</v>
      </c>
      <c r="D1196" s="278" t="s">
        <v>1475</v>
      </c>
      <c r="E1196" s="278" t="str">
        <f>CONCATENATE(SUM('Раздел 3'!AG92:AG92),"=",0)</f>
        <v>0=0</v>
      </c>
      <c r="F1196" s="278"/>
      <c r="G1196" s="81"/>
    </row>
    <row r="1197" spans="1:7" s="390" customFormat="1" ht="31.5" x14ac:dyDescent="0.2">
      <c r="A1197" s="311" t="str">
        <f>IF((SUM('Раздел 3'!AG93:AG93)=0),"","Неверно!")</f>
        <v/>
      </c>
      <c r="B1197" s="320" t="s">
        <v>1601</v>
      </c>
      <c r="C1197" s="278" t="s">
        <v>3120</v>
      </c>
      <c r="D1197" s="278" t="s">
        <v>1475</v>
      </c>
      <c r="E1197" s="278" t="str">
        <f>CONCATENATE(SUM('Раздел 3'!AG93:AG93),"=",0)</f>
        <v>0=0</v>
      </c>
      <c r="F1197" s="278"/>
      <c r="G1197" s="81"/>
    </row>
    <row r="1198" spans="1:7" s="390" customFormat="1" ht="31.5" x14ac:dyDescent="0.2">
      <c r="A1198" s="311" t="str">
        <f>IF((SUM('Раздел 3'!AG94:AG94)=0),"","Неверно!")</f>
        <v/>
      </c>
      <c r="B1198" s="320" t="s">
        <v>1601</v>
      </c>
      <c r="C1198" s="278" t="s">
        <v>3121</v>
      </c>
      <c r="D1198" s="278" t="s">
        <v>1475</v>
      </c>
      <c r="E1198" s="278" t="str">
        <f>CONCATENATE(SUM('Раздел 3'!AG94:AG94),"=",0)</f>
        <v>0=0</v>
      </c>
      <c r="F1198" s="278"/>
      <c r="G1198" s="81"/>
    </row>
    <row r="1199" spans="1:7" s="390" customFormat="1" ht="31.5" x14ac:dyDescent="0.2">
      <c r="A1199" s="311" t="str">
        <f>IF((SUM('Раздел 3'!O106:O106)+SUM('Раздел 3'!S106:S106)=0),"","Неверно!")</f>
        <v/>
      </c>
      <c r="B1199" s="320" t="s">
        <v>1602</v>
      </c>
      <c r="C1199" s="278" t="s">
        <v>3122</v>
      </c>
      <c r="D1199" s="278" t="s">
        <v>1476</v>
      </c>
      <c r="E1199" s="278" t="str">
        <f>CONCATENATE(SUM('Раздел 3'!O106:O106),"+",SUM('Раздел 3'!S106:S106),"=",0)</f>
        <v>0+0=0</v>
      </c>
      <c r="F1199" s="278"/>
      <c r="G1199" s="81"/>
    </row>
    <row r="1200" spans="1:7" s="390" customFormat="1" ht="31.5" x14ac:dyDescent="0.2">
      <c r="A1200" s="311" t="str">
        <f>IF((SUM('Раздел 3'!K259:T259)+SUM('Раздел 3'!Y259:AJ259)=0),"","Неверно!")</f>
        <v/>
      </c>
      <c r="B1200" s="320" t="s">
        <v>1603</v>
      </c>
      <c r="C1200" s="278" t="s">
        <v>3123</v>
      </c>
      <c r="D1200" s="278" t="s">
        <v>1477</v>
      </c>
      <c r="E1200" s="278" t="str">
        <f>CONCATENATE(SUM('Раздел 3'!K259:T259),"+",SUM('Раздел 3'!Y259:AJ259),"=",0)</f>
        <v>0+0=0</v>
      </c>
      <c r="F1200" s="278"/>
      <c r="G1200" s="81"/>
    </row>
    <row r="1201" spans="1:7" s="390" customFormat="1" ht="31.5" x14ac:dyDescent="0.2">
      <c r="A1201" s="311" t="str">
        <f>IF((SUM('Раздел 3'!K260:T260)+SUM('Раздел 3'!Y260:AJ260)=0),"","Неверно!")</f>
        <v/>
      </c>
      <c r="B1201" s="320" t="s">
        <v>1603</v>
      </c>
      <c r="C1201" s="278" t="s">
        <v>3124</v>
      </c>
      <c r="D1201" s="278" t="s">
        <v>1477</v>
      </c>
      <c r="E1201" s="278" t="str">
        <f>CONCATENATE(SUM('Раздел 3'!K260:T260),"+",SUM('Раздел 3'!Y260:AJ260),"=",0)</f>
        <v>0+0=0</v>
      </c>
      <c r="F1201" s="278"/>
      <c r="G1201" s="81"/>
    </row>
    <row r="1202" spans="1:7" s="390" customFormat="1" ht="31.5" x14ac:dyDescent="0.2">
      <c r="A1202" s="311" t="str">
        <f>IF((SUM('Раздел 3'!O88:O88)+SUM('Раздел 3'!S88:S88)=0),"","Неверно!")</f>
        <v/>
      </c>
      <c r="B1202" s="320" t="s">
        <v>1604</v>
      </c>
      <c r="C1202" s="278" t="s">
        <v>3125</v>
      </c>
      <c r="D1202" s="278" t="s">
        <v>1478</v>
      </c>
      <c r="E1202" s="278" t="str">
        <f>CONCATENATE(SUM('Раздел 3'!O88:O88),"+",SUM('Раздел 3'!S88:S88),"=",0)</f>
        <v>0+0=0</v>
      </c>
      <c r="F1202" s="278"/>
      <c r="G1202" s="81"/>
    </row>
    <row r="1203" spans="1:7" s="390" customFormat="1" ht="31.5" x14ac:dyDescent="0.2">
      <c r="A1203" s="311" t="str">
        <f>IF((SUM('Раздел 3'!O89:O89)+SUM('Раздел 3'!S89:S89)=0),"","Неверно!")</f>
        <v/>
      </c>
      <c r="B1203" s="320" t="s">
        <v>1604</v>
      </c>
      <c r="C1203" s="278" t="s">
        <v>3126</v>
      </c>
      <c r="D1203" s="278" t="s">
        <v>1478</v>
      </c>
      <c r="E1203" s="278" t="str">
        <f>CONCATENATE(SUM('Раздел 3'!O89:O89),"+",SUM('Раздел 3'!S89:S89),"=",0)</f>
        <v>0+0=0</v>
      </c>
      <c r="F1203" s="278"/>
      <c r="G1203" s="81"/>
    </row>
    <row r="1204" spans="1:7" s="390" customFormat="1" ht="31.5" x14ac:dyDescent="0.2">
      <c r="A1204" s="311" t="str">
        <f>IF((SUM('Раздел 3'!O90:O90)+SUM('Раздел 3'!S90:S90)=0),"","Неверно!")</f>
        <v/>
      </c>
      <c r="B1204" s="320" t="s">
        <v>1604</v>
      </c>
      <c r="C1204" s="278" t="s">
        <v>3127</v>
      </c>
      <c r="D1204" s="278" t="s">
        <v>1478</v>
      </c>
      <c r="E1204" s="278" t="str">
        <f>CONCATENATE(SUM('Раздел 3'!O90:O90),"+",SUM('Раздел 3'!S90:S90),"=",0)</f>
        <v>0+0=0</v>
      </c>
      <c r="F1204" s="278"/>
      <c r="G1204" s="81"/>
    </row>
    <row r="1205" spans="1:7" s="390" customFormat="1" ht="31.5" x14ac:dyDescent="0.2">
      <c r="A1205" s="311" t="str">
        <f>IF((SUM('Раздел 3'!O91:O91)+SUM('Раздел 3'!S91:S91)=0),"","Неверно!")</f>
        <v/>
      </c>
      <c r="B1205" s="320" t="s">
        <v>1604</v>
      </c>
      <c r="C1205" s="278" t="s">
        <v>3128</v>
      </c>
      <c r="D1205" s="278" t="s">
        <v>1478</v>
      </c>
      <c r="E1205" s="278" t="str">
        <f>CONCATENATE(SUM('Раздел 3'!O91:O91),"+",SUM('Раздел 3'!S91:S91),"=",0)</f>
        <v>0+0=0</v>
      </c>
      <c r="F1205" s="278"/>
      <c r="G1205" s="81"/>
    </row>
    <row r="1206" spans="1:7" s="390" customFormat="1" ht="31.5" x14ac:dyDescent="0.2">
      <c r="A1206" s="311" t="str">
        <f>IF((SUM('Раздел 3'!O92:O92)+SUM('Раздел 3'!S92:S92)=0),"","Неверно!")</f>
        <v/>
      </c>
      <c r="B1206" s="320" t="s">
        <v>1604</v>
      </c>
      <c r="C1206" s="278" t="s">
        <v>3129</v>
      </c>
      <c r="D1206" s="278" t="s">
        <v>1478</v>
      </c>
      <c r="E1206" s="278" t="str">
        <f>CONCATENATE(SUM('Раздел 3'!O92:O92),"+",SUM('Раздел 3'!S92:S92),"=",0)</f>
        <v>0+0=0</v>
      </c>
      <c r="F1206" s="278"/>
      <c r="G1206" s="81"/>
    </row>
    <row r="1207" spans="1:7" s="390" customFormat="1" ht="31.5" x14ac:dyDescent="0.2">
      <c r="A1207" s="311" t="str">
        <f>IF((SUM('Раздел 3'!O93:O93)+SUM('Раздел 3'!S93:S93)=0),"","Неверно!")</f>
        <v/>
      </c>
      <c r="B1207" s="320" t="s">
        <v>1604</v>
      </c>
      <c r="C1207" s="278" t="s">
        <v>3130</v>
      </c>
      <c r="D1207" s="278" t="s">
        <v>1478</v>
      </c>
      <c r="E1207" s="278" t="str">
        <f>CONCATENATE(SUM('Раздел 3'!O93:O93),"+",SUM('Раздел 3'!S93:S93),"=",0)</f>
        <v>0+0=0</v>
      </c>
      <c r="F1207" s="278"/>
      <c r="G1207" s="81"/>
    </row>
    <row r="1208" spans="1:7" s="390" customFormat="1" ht="31.5" x14ac:dyDescent="0.2">
      <c r="A1208" s="311" t="str">
        <f>IF((SUM('Раздел 3'!O94:O94)+SUM('Раздел 3'!S94:S94)=0),"","Неверно!")</f>
        <v/>
      </c>
      <c r="B1208" s="320" t="s">
        <v>1604</v>
      </c>
      <c r="C1208" s="278" t="s">
        <v>3131</v>
      </c>
      <c r="D1208" s="278" t="s">
        <v>1478</v>
      </c>
      <c r="E1208" s="278" t="str">
        <f>CONCATENATE(SUM('Раздел 3'!O94:O94),"+",SUM('Раздел 3'!S94:S94),"=",0)</f>
        <v>0+0=0</v>
      </c>
      <c r="F1208" s="278"/>
      <c r="G1208" s="81"/>
    </row>
    <row r="1209" spans="1:7" s="390" customFormat="1" ht="47.25" x14ac:dyDescent="0.2">
      <c r="A1209" s="311" t="str">
        <f>IF((SUM('Раздел 3'!AB106:AB106)+SUM('Раздел 3'!AB109:AB111)+SUM('Раздел 3'!AB116:AB130)=0),"","Неверно!")</f>
        <v/>
      </c>
      <c r="B1209" s="320" t="s">
        <v>1605</v>
      </c>
      <c r="C1209" s="278" t="s">
        <v>3132</v>
      </c>
      <c r="D1209" s="278" t="s">
        <v>1479</v>
      </c>
      <c r="E1209" s="278" t="str">
        <f>CONCATENATE(SUM('Раздел 3'!AB106:AB106),"+",SUM('Раздел 3'!AB109:AB111),"+",SUM('Раздел 3'!AB116:AB130),"=",0)</f>
        <v>0+0+0=0</v>
      </c>
      <c r="F1209" s="278"/>
      <c r="G1209" s="81"/>
    </row>
    <row r="1210" spans="1:7" s="390" customFormat="1" ht="47.25" x14ac:dyDescent="0.2">
      <c r="A1210" s="311" t="str">
        <f>IF((SUM('Раздел 3'!AC106:AC106)+SUM('Раздел 3'!AC109:AC111)+SUM('Раздел 3'!AC116:AC130)=0),"","Неверно!")</f>
        <v/>
      </c>
      <c r="B1210" s="320" t="s">
        <v>1605</v>
      </c>
      <c r="C1210" s="278" t="s">
        <v>3133</v>
      </c>
      <c r="D1210" s="278" t="s">
        <v>1479</v>
      </c>
      <c r="E1210" s="278" t="str">
        <f>CONCATENATE(SUM('Раздел 3'!AC106:AC106),"+",SUM('Раздел 3'!AC109:AC111),"+",SUM('Раздел 3'!AC116:AC130),"=",0)</f>
        <v>0+0+0=0</v>
      </c>
      <c r="F1210" s="278"/>
      <c r="G1210" s="81"/>
    </row>
    <row r="1211" spans="1:7" s="390" customFormat="1" ht="47.25" x14ac:dyDescent="0.2">
      <c r="A1211" s="311" t="str">
        <f>IF((SUM('Раздел 3'!AD106:AD106)+SUM('Раздел 3'!AD109:AD111)+SUM('Раздел 3'!AD116:AD130)=0),"","Неверно!")</f>
        <v/>
      </c>
      <c r="B1211" s="320" t="s">
        <v>1605</v>
      </c>
      <c r="C1211" s="278" t="s">
        <v>3134</v>
      </c>
      <c r="D1211" s="278" t="s">
        <v>1479</v>
      </c>
      <c r="E1211" s="278" t="str">
        <f>CONCATENATE(SUM('Раздел 3'!AD106:AD106),"+",SUM('Раздел 3'!AD109:AD111),"+",SUM('Раздел 3'!AD116:AD130),"=",0)</f>
        <v>0+0+0=0</v>
      </c>
      <c r="F1211" s="278"/>
      <c r="G1211" s="81"/>
    </row>
    <row r="1212" spans="1:7" s="390" customFormat="1" ht="47.25" x14ac:dyDescent="0.2">
      <c r="A1212" s="311" t="str">
        <f>IF((SUM('Раздел 3'!AE106:AE106)+SUM('Раздел 3'!AE109:AE111)+SUM('Раздел 3'!AE116:AE130)=0),"","Неверно!")</f>
        <v/>
      </c>
      <c r="B1212" s="320" t="s">
        <v>1605</v>
      </c>
      <c r="C1212" s="278" t="s">
        <v>3135</v>
      </c>
      <c r="D1212" s="278" t="s">
        <v>1479</v>
      </c>
      <c r="E1212" s="278" t="str">
        <f>CONCATENATE(SUM('Раздел 3'!AE106:AE106),"+",SUM('Раздел 3'!AE109:AE111),"+",SUM('Раздел 3'!AE116:AE130),"=",0)</f>
        <v>0+0+0=0</v>
      </c>
      <c r="F1212" s="278"/>
      <c r="G1212" s="81"/>
    </row>
    <row r="1213" spans="1:7" s="390" customFormat="1" ht="47.25" x14ac:dyDescent="0.2">
      <c r="A1213" s="311" t="str">
        <f>IF((SUM('Раздел 3'!AF106:AF106)+SUM('Раздел 3'!AF109:AF111)+SUM('Раздел 3'!AF116:AF130)=0),"","Неверно!")</f>
        <v/>
      </c>
      <c r="B1213" s="320" t="s">
        <v>1605</v>
      </c>
      <c r="C1213" s="278" t="s">
        <v>3136</v>
      </c>
      <c r="D1213" s="278" t="s">
        <v>1479</v>
      </c>
      <c r="E1213" s="278" t="str">
        <f>CONCATENATE(SUM('Раздел 3'!AF106:AF106),"+",SUM('Раздел 3'!AF109:AF111),"+",SUM('Раздел 3'!AF116:AF130),"=",0)</f>
        <v>0+0+0=0</v>
      </c>
      <c r="F1213" s="278"/>
      <c r="G1213" s="81"/>
    </row>
    <row r="1214" spans="1:7" s="390" customFormat="1" ht="47.25" x14ac:dyDescent="0.2">
      <c r="A1214" s="311" t="str">
        <f>IF((SUM('Раздел 3'!AG106:AG106)+SUM('Раздел 3'!AG109:AG111)+SUM('Раздел 3'!AG116:AG130)=0),"","Неверно!")</f>
        <v/>
      </c>
      <c r="B1214" s="320" t="s">
        <v>1605</v>
      </c>
      <c r="C1214" s="278" t="s">
        <v>3137</v>
      </c>
      <c r="D1214" s="278" t="s">
        <v>1479</v>
      </c>
      <c r="E1214" s="278" t="str">
        <f>CONCATENATE(SUM('Раздел 3'!AG106:AG106),"+",SUM('Раздел 3'!AG109:AG111),"+",SUM('Раздел 3'!AG116:AG130),"=",0)</f>
        <v>0+0+0=0</v>
      </c>
      <c r="F1214" s="278"/>
      <c r="G1214" s="81"/>
    </row>
    <row r="1215" spans="1:7" s="390" customFormat="1" ht="47.25" x14ac:dyDescent="0.2">
      <c r="A1215" s="311" t="str">
        <f>IF((SUM('Раздел 3'!AB56:AB57)+SUM('Раздел 3'!AB59:AB63)+SUM('Раздел 3'!AB71:AB80)=0),"","Неверно!")</f>
        <v/>
      </c>
      <c r="B1215" s="320" t="s">
        <v>1606</v>
      </c>
      <c r="C1215" s="278" t="s">
        <v>3138</v>
      </c>
      <c r="D1215" s="278" t="s">
        <v>1480</v>
      </c>
      <c r="E1215" s="278" t="str">
        <f>CONCATENATE(SUM('Раздел 3'!AB56:AB57),"+",SUM('Раздел 3'!AB59:AB63),"+",SUM('Раздел 3'!AB71:AB80),"=",0)</f>
        <v>0+0+0=0</v>
      </c>
      <c r="F1215" s="278"/>
      <c r="G1215" s="81"/>
    </row>
    <row r="1216" spans="1:7" s="390" customFormat="1" ht="47.25" x14ac:dyDescent="0.2">
      <c r="A1216" s="311" t="str">
        <f>IF((SUM('Раздел 3'!AC56:AC57)+SUM('Раздел 3'!AC59:AC63)+SUM('Раздел 3'!AC71:AC80)=0),"","Неверно!")</f>
        <v/>
      </c>
      <c r="B1216" s="320" t="s">
        <v>1606</v>
      </c>
      <c r="C1216" s="278" t="s">
        <v>3139</v>
      </c>
      <c r="D1216" s="278" t="s">
        <v>1480</v>
      </c>
      <c r="E1216" s="278" t="str">
        <f>CONCATENATE(SUM('Раздел 3'!AC56:AC57),"+",SUM('Раздел 3'!AC59:AC63),"+",SUM('Раздел 3'!AC71:AC80),"=",0)</f>
        <v>0+0+0=0</v>
      </c>
      <c r="F1216" s="278"/>
      <c r="G1216" s="81"/>
    </row>
    <row r="1217" spans="1:7" s="390" customFormat="1" ht="47.25" x14ac:dyDescent="0.2">
      <c r="A1217" s="311" t="str">
        <f>IF((SUM('Раздел 3'!AD56:AD57)+SUM('Раздел 3'!AD59:AD63)+SUM('Раздел 3'!AD71:AD80)=0),"","Неверно!")</f>
        <v/>
      </c>
      <c r="B1217" s="320" t="s">
        <v>1606</v>
      </c>
      <c r="C1217" s="278" t="s">
        <v>3140</v>
      </c>
      <c r="D1217" s="278" t="s">
        <v>1480</v>
      </c>
      <c r="E1217" s="278" t="str">
        <f>CONCATENATE(SUM('Раздел 3'!AD56:AD57),"+",SUM('Раздел 3'!AD59:AD63),"+",SUM('Раздел 3'!AD71:AD80),"=",0)</f>
        <v>0+0+0=0</v>
      </c>
      <c r="F1217" s="278"/>
      <c r="G1217" s="81"/>
    </row>
    <row r="1218" spans="1:7" s="390" customFormat="1" ht="47.25" x14ac:dyDescent="0.2">
      <c r="A1218" s="311" t="str">
        <f>IF((SUM('Раздел 3'!AE56:AE57)+SUM('Раздел 3'!AE59:AE63)+SUM('Раздел 3'!AE71:AE80)=0),"","Неверно!")</f>
        <v/>
      </c>
      <c r="B1218" s="320" t="s">
        <v>1606</v>
      </c>
      <c r="C1218" s="278" t="s">
        <v>3141</v>
      </c>
      <c r="D1218" s="278" t="s">
        <v>1480</v>
      </c>
      <c r="E1218" s="278" t="str">
        <f>CONCATENATE(SUM('Раздел 3'!AE56:AE57),"+",SUM('Раздел 3'!AE59:AE63),"+",SUM('Раздел 3'!AE71:AE80),"=",0)</f>
        <v>0+0+0=0</v>
      </c>
      <c r="F1218" s="278"/>
      <c r="G1218" s="81"/>
    </row>
    <row r="1219" spans="1:7" s="390" customFormat="1" ht="47.25" x14ac:dyDescent="0.2">
      <c r="A1219" s="311" t="str">
        <f>IF((SUM('Раздел 3'!AF56:AF57)+SUM('Раздел 3'!AF59:AF63)+SUM('Раздел 3'!AF71:AF80)=0),"","Неверно!")</f>
        <v/>
      </c>
      <c r="B1219" s="320" t="s">
        <v>1606</v>
      </c>
      <c r="C1219" s="278" t="s">
        <v>3142</v>
      </c>
      <c r="D1219" s="278" t="s">
        <v>1480</v>
      </c>
      <c r="E1219" s="278" t="str">
        <f>CONCATENATE(SUM('Раздел 3'!AF56:AF57),"+",SUM('Раздел 3'!AF59:AF63),"+",SUM('Раздел 3'!AF71:AF80),"=",0)</f>
        <v>0+0+0=0</v>
      </c>
      <c r="F1219" s="278"/>
      <c r="G1219" s="81"/>
    </row>
    <row r="1220" spans="1:7" s="390" customFormat="1" ht="47.25" x14ac:dyDescent="0.2">
      <c r="A1220" s="311" t="str">
        <f>IF((SUM('Раздел 3'!AG56:AG57)+SUM('Раздел 3'!AG59:AG63)+SUM('Раздел 3'!AG71:AG80)=0),"","Неверно!")</f>
        <v/>
      </c>
      <c r="B1220" s="320" t="s">
        <v>1606</v>
      </c>
      <c r="C1220" s="278" t="s">
        <v>3143</v>
      </c>
      <c r="D1220" s="278" t="s">
        <v>1480</v>
      </c>
      <c r="E1220" s="278" t="str">
        <f>CONCATENATE(SUM('Раздел 3'!AG56:AG57),"+",SUM('Раздел 3'!AG59:AG63),"+",SUM('Раздел 3'!AG71:AG80),"=",0)</f>
        <v>0+0+0=0</v>
      </c>
      <c r="F1220" s="278"/>
      <c r="G1220" s="81"/>
    </row>
    <row r="1221" spans="1:7" s="390" customFormat="1" ht="31.5" x14ac:dyDescent="0.2">
      <c r="A1221" s="311" t="str">
        <f>IF((SUM('Раздел 3'!O54:O54)+SUM('Раздел 3'!S54:S54)=0),"","Неверно!")</f>
        <v/>
      </c>
      <c r="B1221" s="320" t="s">
        <v>1607</v>
      </c>
      <c r="C1221" s="278" t="s">
        <v>3144</v>
      </c>
      <c r="D1221" s="278" t="s">
        <v>1481</v>
      </c>
      <c r="E1221" s="278" t="str">
        <f>CONCATENATE(SUM('Раздел 3'!O54:O54),"+",SUM('Раздел 3'!S54:S54),"=",0)</f>
        <v>0+0=0</v>
      </c>
      <c r="F1221" s="278"/>
      <c r="G1221" s="81"/>
    </row>
    <row r="1222" spans="1:7" s="390" customFormat="1" ht="31.5" x14ac:dyDescent="0.2">
      <c r="A1222" s="311" t="str">
        <f>IF((SUM('Раздел 3'!O55:O55)+SUM('Раздел 3'!S55:S55)=0),"","Неверно!")</f>
        <v/>
      </c>
      <c r="B1222" s="320" t="s">
        <v>1607</v>
      </c>
      <c r="C1222" s="278" t="s">
        <v>3145</v>
      </c>
      <c r="D1222" s="278" t="s">
        <v>1481</v>
      </c>
      <c r="E1222" s="278" t="str">
        <f>CONCATENATE(SUM('Раздел 3'!O55:O55),"+",SUM('Раздел 3'!S55:S55),"=",0)</f>
        <v>0+0=0</v>
      </c>
      <c r="F1222" s="278"/>
      <c r="G1222" s="81"/>
    </row>
    <row r="1223" spans="1:7" s="390" customFormat="1" ht="31.5" x14ac:dyDescent="0.2">
      <c r="A1223" s="311" t="str">
        <f>IF((SUM('Раздел 3'!O56:O56)+SUM('Раздел 3'!S56:S56)=0),"","Неверно!")</f>
        <v/>
      </c>
      <c r="B1223" s="320" t="s">
        <v>1607</v>
      </c>
      <c r="C1223" s="278" t="s">
        <v>3146</v>
      </c>
      <c r="D1223" s="278" t="s">
        <v>1481</v>
      </c>
      <c r="E1223" s="278" t="str">
        <f>CONCATENATE(SUM('Раздел 3'!O56:O56),"+",SUM('Раздел 3'!S56:S56),"=",0)</f>
        <v>0+0=0</v>
      </c>
      <c r="F1223" s="278"/>
      <c r="G1223" s="81"/>
    </row>
    <row r="1224" spans="1:7" s="390" customFormat="1" ht="31.5" x14ac:dyDescent="0.2">
      <c r="A1224" s="311" t="str">
        <f>IF((SUM('Раздел 3'!O57:O57)+SUM('Раздел 3'!S57:S57)=0),"","Неверно!")</f>
        <v/>
      </c>
      <c r="B1224" s="320" t="s">
        <v>1607</v>
      </c>
      <c r="C1224" s="278" t="s">
        <v>3147</v>
      </c>
      <c r="D1224" s="278" t="s">
        <v>1481</v>
      </c>
      <c r="E1224" s="278" t="str">
        <f>CONCATENATE(SUM('Раздел 3'!O57:O57),"+",SUM('Раздел 3'!S57:S57),"=",0)</f>
        <v>0+0=0</v>
      </c>
      <c r="F1224" s="278"/>
      <c r="G1224" s="81"/>
    </row>
    <row r="1225" spans="1:7" s="390" customFormat="1" ht="31.5" x14ac:dyDescent="0.2">
      <c r="A1225" s="311" t="str">
        <f>IF((SUM('Раздел 3'!O58:O58)+SUM('Раздел 3'!S58:S58)=0),"","Неверно!")</f>
        <v/>
      </c>
      <c r="B1225" s="320" t="s">
        <v>1607</v>
      </c>
      <c r="C1225" s="278" t="s">
        <v>3148</v>
      </c>
      <c r="D1225" s="278" t="s">
        <v>1481</v>
      </c>
      <c r="E1225" s="278" t="str">
        <f>CONCATENATE(SUM('Раздел 3'!O58:O58),"+",SUM('Раздел 3'!S58:S58),"=",0)</f>
        <v>0+0=0</v>
      </c>
      <c r="F1225" s="278"/>
      <c r="G1225" s="81"/>
    </row>
    <row r="1226" spans="1:7" s="390" customFormat="1" ht="31.5" x14ac:dyDescent="0.2">
      <c r="A1226" s="311" t="str">
        <f>IF((SUM('Раздел 3'!O59:O59)+SUM('Раздел 3'!S59:S59)=0),"","Неверно!")</f>
        <v/>
      </c>
      <c r="B1226" s="320" t="s">
        <v>1607</v>
      </c>
      <c r="C1226" s="278" t="s">
        <v>3149</v>
      </c>
      <c r="D1226" s="278" t="s">
        <v>1481</v>
      </c>
      <c r="E1226" s="278" t="str">
        <f>CONCATENATE(SUM('Раздел 3'!O59:O59),"+",SUM('Раздел 3'!S59:S59),"=",0)</f>
        <v>0+0=0</v>
      </c>
      <c r="F1226" s="278"/>
      <c r="G1226" s="81"/>
    </row>
    <row r="1227" spans="1:7" s="390" customFormat="1" ht="31.5" x14ac:dyDescent="0.2">
      <c r="A1227" s="311" t="str">
        <f>IF((SUM('Раздел 3'!O60:O60)+SUM('Раздел 3'!S60:S60)=0),"","Неверно!")</f>
        <v/>
      </c>
      <c r="B1227" s="320" t="s">
        <v>1607</v>
      </c>
      <c r="C1227" s="278" t="s">
        <v>3150</v>
      </c>
      <c r="D1227" s="278" t="s">
        <v>1481</v>
      </c>
      <c r="E1227" s="278" t="str">
        <f>CONCATENATE(SUM('Раздел 3'!O60:O60),"+",SUM('Раздел 3'!S60:S60),"=",0)</f>
        <v>0+0=0</v>
      </c>
      <c r="F1227" s="278"/>
      <c r="G1227" s="81"/>
    </row>
    <row r="1228" spans="1:7" s="390" customFormat="1" ht="31.5" x14ac:dyDescent="0.2">
      <c r="A1228" s="311" t="str">
        <f>IF((SUM('Раздел 3'!O61:O61)+SUM('Раздел 3'!S61:S61)=0),"","Неверно!")</f>
        <v/>
      </c>
      <c r="B1228" s="320" t="s">
        <v>1607</v>
      </c>
      <c r="C1228" s="278" t="s">
        <v>3151</v>
      </c>
      <c r="D1228" s="278" t="s">
        <v>1481</v>
      </c>
      <c r="E1228" s="278" t="str">
        <f>CONCATENATE(SUM('Раздел 3'!O61:O61),"+",SUM('Раздел 3'!S61:S61),"=",0)</f>
        <v>0+0=0</v>
      </c>
      <c r="F1228" s="278"/>
      <c r="G1228" s="81"/>
    </row>
    <row r="1229" spans="1:7" s="390" customFormat="1" ht="31.5" x14ac:dyDescent="0.2">
      <c r="A1229" s="311" t="str">
        <f>IF((SUM('Раздел 3'!O62:O62)+SUM('Раздел 3'!S62:S62)=0),"","Неверно!")</f>
        <v/>
      </c>
      <c r="B1229" s="320" t="s">
        <v>1607</v>
      </c>
      <c r="C1229" s="278" t="s">
        <v>3152</v>
      </c>
      <c r="D1229" s="278" t="s">
        <v>1481</v>
      </c>
      <c r="E1229" s="278" t="str">
        <f>CONCATENATE(SUM('Раздел 3'!O62:O62),"+",SUM('Раздел 3'!S62:S62),"=",0)</f>
        <v>0+0=0</v>
      </c>
      <c r="F1229" s="278"/>
      <c r="G1229" s="81"/>
    </row>
    <row r="1230" spans="1:7" s="390" customFormat="1" ht="31.5" x14ac:dyDescent="0.2">
      <c r="A1230" s="311" t="str">
        <f>IF((SUM('Раздел 3'!O63:O63)+SUM('Раздел 3'!S63:S63)=0),"","Неверно!")</f>
        <v/>
      </c>
      <c r="B1230" s="320" t="s">
        <v>1607</v>
      </c>
      <c r="C1230" s="278" t="s">
        <v>3153</v>
      </c>
      <c r="D1230" s="278" t="s">
        <v>1481</v>
      </c>
      <c r="E1230" s="278" t="str">
        <f>CONCATENATE(SUM('Раздел 3'!O63:O63),"+",SUM('Раздел 3'!S63:S63),"=",0)</f>
        <v>0+0=0</v>
      </c>
      <c r="F1230" s="278"/>
      <c r="G1230" s="81"/>
    </row>
    <row r="1231" spans="1:7" s="390" customFormat="1" ht="31.5" x14ac:dyDescent="0.2">
      <c r="A1231" s="311" t="str">
        <f>IF((SUM('Раздел 3'!O64:O64)+SUM('Раздел 3'!S64:S64)=0),"","Неверно!")</f>
        <v/>
      </c>
      <c r="B1231" s="320" t="s">
        <v>1607</v>
      </c>
      <c r="C1231" s="278" t="s">
        <v>3154</v>
      </c>
      <c r="D1231" s="278" t="s">
        <v>1481</v>
      </c>
      <c r="E1231" s="278" t="str">
        <f>CONCATENATE(SUM('Раздел 3'!O64:O64),"+",SUM('Раздел 3'!S64:S64),"=",0)</f>
        <v>0+0=0</v>
      </c>
      <c r="F1231" s="278"/>
      <c r="G1231" s="81"/>
    </row>
    <row r="1232" spans="1:7" s="390" customFormat="1" ht="31.5" x14ac:dyDescent="0.2">
      <c r="A1232" s="311" t="str">
        <f>IF((SUM('Раздел 3'!O65:O65)+SUM('Раздел 3'!S65:S65)=0),"","Неверно!")</f>
        <v/>
      </c>
      <c r="B1232" s="320" t="s">
        <v>1607</v>
      </c>
      <c r="C1232" s="278" t="s">
        <v>3155</v>
      </c>
      <c r="D1232" s="278" t="s">
        <v>1481</v>
      </c>
      <c r="E1232" s="278" t="str">
        <f>CONCATENATE(SUM('Раздел 3'!O65:O65),"+",SUM('Раздел 3'!S65:S65),"=",0)</f>
        <v>0+0=0</v>
      </c>
      <c r="F1232" s="278"/>
      <c r="G1232" s="81"/>
    </row>
    <row r="1233" spans="1:7" s="390" customFormat="1" ht="31.5" x14ac:dyDescent="0.2">
      <c r="A1233" s="311" t="str">
        <f>IF((SUM('Раздел 3'!O66:O66)+SUM('Раздел 3'!S66:S66)=0),"","Неверно!")</f>
        <v/>
      </c>
      <c r="B1233" s="320" t="s">
        <v>1607</v>
      </c>
      <c r="C1233" s="278" t="s">
        <v>3156</v>
      </c>
      <c r="D1233" s="278" t="s">
        <v>1481</v>
      </c>
      <c r="E1233" s="278" t="str">
        <f>CONCATENATE(SUM('Раздел 3'!O66:O66),"+",SUM('Раздел 3'!S66:S66),"=",0)</f>
        <v>0+0=0</v>
      </c>
      <c r="F1233" s="278"/>
      <c r="G1233" s="81"/>
    </row>
    <row r="1234" spans="1:7" s="390" customFormat="1" ht="31.5" x14ac:dyDescent="0.2">
      <c r="A1234" s="311" t="str">
        <f>IF((SUM('Раздел 3'!O67:O67)+SUM('Раздел 3'!S67:S67)=0),"","Неверно!")</f>
        <v/>
      </c>
      <c r="B1234" s="320" t="s">
        <v>1607</v>
      </c>
      <c r="C1234" s="278" t="s">
        <v>3157</v>
      </c>
      <c r="D1234" s="278" t="s">
        <v>1481</v>
      </c>
      <c r="E1234" s="278" t="str">
        <f>CONCATENATE(SUM('Раздел 3'!O67:O67),"+",SUM('Раздел 3'!S67:S67),"=",0)</f>
        <v>0+0=0</v>
      </c>
      <c r="F1234" s="278"/>
      <c r="G1234" s="81"/>
    </row>
    <row r="1235" spans="1:7" s="390" customFormat="1" ht="31.5" x14ac:dyDescent="0.2">
      <c r="A1235" s="311" t="str">
        <f>IF((SUM('Раздел 3'!O68:O68)+SUM('Раздел 3'!S68:S68)=0),"","Неверно!")</f>
        <v/>
      </c>
      <c r="B1235" s="320" t="s">
        <v>1607</v>
      </c>
      <c r="C1235" s="278" t="s">
        <v>3158</v>
      </c>
      <c r="D1235" s="278" t="s">
        <v>1481</v>
      </c>
      <c r="E1235" s="278" t="str">
        <f>CONCATENATE(SUM('Раздел 3'!O68:O68),"+",SUM('Раздел 3'!S68:S68),"=",0)</f>
        <v>0+0=0</v>
      </c>
      <c r="F1235" s="278"/>
      <c r="G1235" s="81"/>
    </row>
    <row r="1236" spans="1:7" s="390" customFormat="1" ht="31.5" x14ac:dyDescent="0.2">
      <c r="A1236" s="311" t="str">
        <f>IF((SUM('Раздел 3'!O69:O69)+SUM('Раздел 3'!S69:S69)=0),"","Неверно!")</f>
        <v/>
      </c>
      <c r="B1236" s="320" t="s">
        <v>1607</v>
      </c>
      <c r="C1236" s="278" t="s">
        <v>3159</v>
      </c>
      <c r="D1236" s="278" t="s">
        <v>1481</v>
      </c>
      <c r="E1236" s="278" t="str">
        <f>CONCATENATE(SUM('Раздел 3'!O69:O69),"+",SUM('Раздел 3'!S69:S69),"=",0)</f>
        <v>0+0=0</v>
      </c>
      <c r="F1236" s="278"/>
      <c r="G1236" s="81"/>
    </row>
    <row r="1237" spans="1:7" s="390" customFormat="1" ht="31.5" x14ac:dyDescent="0.2">
      <c r="A1237" s="311" t="str">
        <f>IF((SUM('Раздел 3'!O70:O70)+SUM('Раздел 3'!S70:S70)=0),"","Неверно!")</f>
        <v/>
      </c>
      <c r="B1237" s="320" t="s">
        <v>1607</v>
      </c>
      <c r="C1237" s="278" t="s">
        <v>3160</v>
      </c>
      <c r="D1237" s="278" t="s">
        <v>1481</v>
      </c>
      <c r="E1237" s="278" t="str">
        <f>CONCATENATE(SUM('Раздел 3'!O70:O70),"+",SUM('Раздел 3'!S70:S70),"=",0)</f>
        <v>0+0=0</v>
      </c>
      <c r="F1237" s="278"/>
      <c r="G1237" s="81"/>
    </row>
    <row r="1238" spans="1:7" s="390" customFormat="1" ht="31.5" x14ac:dyDescent="0.2">
      <c r="A1238" s="311" t="str">
        <f>IF((SUM('Раздел 3'!O71:O71)+SUM('Раздел 3'!S71:S71)=0),"","Неверно!")</f>
        <v/>
      </c>
      <c r="B1238" s="320" t="s">
        <v>1607</v>
      </c>
      <c r="C1238" s="278" t="s">
        <v>3161</v>
      </c>
      <c r="D1238" s="278" t="s">
        <v>1481</v>
      </c>
      <c r="E1238" s="278" t="str">
        <f>CONCATENATE(SUM('Раздел 3'!O71:O71),"+",SUM('Раздел 3'!S71:S71),"=",0)</f>
        <v>0+0=0</v>
      </c>
      <c r="F1238" s="278"/>
      <c r="G1238" s="81"/>
    </row>
    <row r="1239" spans="1:7" s="390" customFormat="1" ht="31.5" x14ac:dyDescent="0.2">
      <c r="A1239" s="311" t="str">
        <f>IF((SUM('Раздел 3'!O72:O72)+SUM('Раздел 3'!S72:S72)=0),"","Неверно!")</f>
        <v/>
      </c>
      <c r="B1239" s="320" t="s">
        <v>1607</v>
      </c>
      <c r="C1239" s="278" t="s">
        <v>3162</v>
      </c>
      <c r="D1239" s="278" t="s">
        <v>1481</v>
      </c>
      <c r="E1239" s="278" t="str">
        <f>CONCATENATE(SUM('Раздел 3'!O72:O72),"+",SUM('Раздел 3'!S72:S72),"=",0)</f>
        <v>0+0=0</v>
      </c>
      <c r="F1239" s="278"/>
      <c r="G1239" s="81"/>
    </row>
    <row r="1240" spans="1:7" s="390" customFormat="1" ht="31.5" x14ac:dyDescent="0.2">
      <c r="A1240" s="311" t="str">
        <f>IF((SUM('Раздел 3'!O73:O73)+SUM('Раздел 3'!S73:S73)=0),"","Неверно!")</f>
        <v/>
      </c>
      <c r="B1240" s="320" t="s">
        <v>1607</v>
      </c>
      <c r="C1240" s="278" t="s">
        <v>3163</v>
      </c>
      <c r="D1240" s="278" t="s">
        <v>1481</v>
      </c>
      <c r="E1240" s="278" t="str">
        <f>CONCATENATE(SUM('Раздел 3'!O73:O73),"+",SUM('Раздел 3'!S73:S73),"=",0)</f>
        <v>0+0=0</v>
      </c>
      <c r="F1240" s="278"/>
      <c r="G1240" s="81"/>
    </row>
    <row r="1241" spans="1:7" s="390" customFormat="1" ht="31.5" x14ac:dyDescent="0.2">
      <c r="A1241" s="311" t="str">
        <f>IF((SUM('Раздел 3'!O74:O74)+SUM('Раздел 3'!S74:S74)=0),"","Неверно!")</f>
        <v/>
      </c>
      <c r="B1241" s="320" t="s">
        <v>1607</v>
      </c>
      <c r="C1241" s="278" t="s">
        <v>3164</v>
      </c>
      <c r="D1241" s="278" t="s">
        <v>1481</v>
      </c>
      <c r="E1241" s="278" t="str">
        <f>CONCATENATE(SUM('Раздел 3'!O74:O74),"+",SUM('Раздел 3'!S74:S74),"=",0)</f>
        <v>0+0=0</v>
      </c>
      <c r="F1241" s="278"/>
      <c r="G1241" s="81"/>
    </row>
    <row r="1242" spans="1:7" s="390" customFormat="1" ht="31.5" x14ac:dyDescent="0.2">
      <c r="A1242" s="311" t="str">
        <f>IF((SUM('Раздел 3'!O75:O75)+SUM('Раздел 3'!S75:S75)=0),"","Неверно!")</f>
        <v/>
      </c>
      <c r="B1242" s="320" t="s">
        <v>1607</v>
      </c>
      <c r="C1242" s="278" t="s">
        <v>3165</v>
      </c>
      <c r="D1242" s="278" t="s">
        <v>1481</v>
      </c>
      <c r="E1242" s="278" t="str">
        <f>CONCATENATE(SUM('Раздел 3'!O75:O75),"+",SUM('Раздел 3'!S75:S75),"=",0)</f>
        <v>0+0=0</v>
      </c>
      <c r="F1242" s="278"/>
      <c r="G1242" s="81"/>
    </row>
    <row r="1243" spans="1:7" s="390" customFormat="1" ht="31.5" x14ac:dyDescent="0.2">
      <c r="A1243" s="311" t="str">
        <f>IF((SUM('Раздел 3'!O76:O76)+SUM('Раздел 3'!S76:S76)=0),"","Неверно!")</f>
        <v/>
      </c>
      <c r="B1243" s="320" t="s">
        <v>1607</v>
      </c>
      <c r="C1243" s="278" t="s">
        <v>3166</v>
      </c>
      <c r="D1243" s="278" t="s">
        <v>1481</v>
      </c>
      <c r="E1243" s="278" t="str">
        <f>CONCATENATE(SUM('Раздел 3'!O76:O76),"+",SUM('Раздел 3'!S76:S76),"=",0)</f>
        <v>0+0=0</v>
      </c>
      <c r="F1243" s="278"/>
      <c r="G1243" s="81"/>
    </row>
    <row r="1244" spans="1:7" s="390" customFormat="1" ht="31.5" x14ac:dyDescent="0.2">
      <c r="A1244" s="311" t="str">
        <f>IF((SUM('Раздел 3'!O77:O77)+SUM('Раздел 3'!S77:S77)=0),"","Неверно!")</f>
        <v/>
      </c>
      <c r="B1244" s="320" t="s">
        <v>1607</v>
      </c>
      <c r="C1244" s="278" t="s">
        <v>3167</v>
      </c>
      <c r="D1244" s="278" t="s">
        <v>1481</v>
      </c>
      <c r="E1244" s="278" t="str">
        <f>CONCATENATE(SUM('Раздел 3'!O77:O77),"+",SUM('Раздел 3'!S77:S77),"=",0)</f>
        <v>0+0=0</v>
      </c>
      <c r="F1244" s="278"/>
      <c r="G1244" s="81"/>
    </row>
    <row r="1245" spans="1:7" s="390" customFormat="1" ht="31.5" x14ac:dyDescent="0.2">
      <c r="A1245" s="311" t="str">
        <f>IF((SUM('Раздел 3'!O78:O78)+SUM('Раздел 3'!S78:S78)=0),"","Неверно!")</f>
        <v/>
      </c>
      <c r="B1245" s="320" t="s">
        <v>1607</v>
      </c>
      <c r="C1245" s="278" t="s">
        <v>3168</v>
      </c>
      <c r="D1245" s="278" t="s">
        <v>1481</v>
      </c>
      <c r="E1245" s="278" t="str">
        <f>CONCATENATE(SUM('Раздел 3'!O78:O78),"+",SUM('Раздел 3'!S78:S78),"=",0)</f>
        <v>0+0=0</v>
      </c>
      <c r="F1245" s="278"/>
      <c r="G1245" s="81"/>
    </row>
    <row r="1246" spans="1:7" s="390" customFormat="1" ht="31.5" x14ac:dyDescent="0.2">
      <c r="A1246" s="311" t="str">
        <f>IF((SUM('Раздел 3'!O79:O79)+SUM('Раздел 3'!S79:S79)=0),"","Неверно!")</f>
        <v/>
      </c>
      <c r="B1246" s="320" t="s">
        <v>1607</v>
      </c>
      <c r="C1246" s="278" t="s">
        <v>3169</v>
      </c>
      <c r="D1246" s="278" t="s">
        <v>1481</v>
      </c>
      <c r="E1246" s="278" t="str">
        <f>CONCATENATE(SUM('Раздел 3'!O79:O79),"+",SUM('Раздел 3'!S79:S79),"=",0)</f>
        <v>0+0=0</v>
      </c>
      <c r="F1246" s="278"/>
      <c r="G1246" s="81"/>
    </row>
    <row r="1247" spans="1:7" s="390" customFormat="1" ht="31.5" x14ac:dyDescent="0.2">
      <c r="A1247" s="311" t="str">
        <f>IF((SUM('Раздел 3'!O80:O80)+SUM('Раздел 3'!S80:S80)=0),"","Неверно!")</f>
        <v/>
      </c>
      <c r="B1247" s="320" t="s">
        <v>1607</v>
      </c>
      <c r="C1247" s="278" t="s">
        <v>3170</v>
      </c>
      <c r="D1247" s="278" t="s">
        <v>1481</v>
      </c>
      <c r="E1247" s="278" t="str">
        <f>CONCATENATE(SUM('Раздел 3'!O80:O80),"+",SUM('Раздел 3'!S80:S80),"=",0)</f>
        <v>0+0=0</v>
      </c>
      <c r="F1247" s="278"/>
      <c r="G1247" s="81"/>
    </row>
    <row r="1248" spans="1:7" s="390" customFormat="1" ht="31.5" x14ac:dyDescent="0.2">
      <c r="A1248" s="311" t="str">
        <f>IF((SUM('Раздел 3'!O81:O81)+SUM('Раздел 3'!S81:S81)=0),"","Неверно!")</f>
        <v/>
      </c>
      <c r="B1248" s="320" t="s">
        <v>1607</v>
      </c>
      <c r="C1248" s="278" t="s">
        <v>3171</v>
      </c>
      <c r="D1248" s="278" t="s">
        <v>1481</v>
      </c>
      <c r="E1248" s="278" t="str">
        <f>CONCATENATE(SUM('Раздел 3'!O81:O81),"+",SUM('Раздел 3'!S81:S81),"=",0)</f>
        <v>0+0=0</v>
      </c>
      <c r="F1248" s="278"/>
      <c r="G1248" s="81"/>
    </row>
    <row r="1249" spans="1:7" s="390" customFormat="1" ht="31.5" x14ac:dyDescent="0.2">
      <c r="A1249" s="311" t="str">
        <f>IF((SUM('Раздел 3'!K43:T43)+SUM('Раздел 3'!Y43:AJ43)=0),"","Неверно!")</f>
        <v/>
      </c>
      <c r="B1249" s="320" t="s">
        <v>1608</v>
      </c>
      <c r="C1249" s="278" t="s">
        <v>3172</v>
      </c>
      <c r="D1249" s="278" t="s">
        <v>1482</v>
      </c>
      <c r="E1249" s="278" t="str">
        <f>CONCATENATE(SUM('Раздел 3'!K43:T43),"+",SUM('Раздел 3'!Y43:AJ43),"=",0)</f>
        <v>0+0=0</v>
      </c>
      <c r="F1249" s="278"/>
      <c r="G1249" s="81"/>
    </row>
    <row r="1250" spans="1:7" s="390" customFormat="1" ht="31.5" x14ac:dyDescent="0.2">
      <c r="A1250" s="311" t="str">
        <f>IF((SUM('Раздел 3'!K44:T44)+SUM('Раздел 3'!Y44:AJ44)=0),"","Неверно!")</f>
        <v/>
      </c>
      <c r="B1250" s="320" t="s">
        <v>1608</v>
      </c>
      <c r="C1250" s="278" t="s">
        <v>3173</v>
      </c>
      <c r="D1250" s="278" t="s">
        <v>1482</v>
      </c>
      <c r="E1250" s="278" t="str">
        <f>CONCATENATE(SUM('Раздел 3'!K44:T44),"+",SUM('Раздел 3'!Y44:AJ44),"=",0)</f>
        <v>0+0=0</v>
      </c>
      <c r="F1250" s="278"/>
      <c r="G1250" s="81"/>
    </row>
    <row r="1251" spans="1:7" s="390" customFormat="1" ht="31.5" x14ac:dyDescent="0.2">
      <c r="A1251" s="311" t="str">
        <f>IF((SUM('Раздел 3'!K45:T45)+SUM('Раздел 3'!Y45:AJ45)=0),"","Неверно!")</f>
        <v/>
      </c>
      <c r="B1251" s="320" t="s">
        <v>1608</v>
      </c>
      <c r="C1251" s="278" t="s">
        <v>3174</v>
      </c>
      <c r="D1251" s="278" t="s">
        <v>1482</v>
      </c>
      <c r="E1251" s="278" t="str">
        <f>CONCATENATE(SUM('Раздел 3'!K45:T45),"+",SUM('Раздел 3'!Y45:AJ45),"=",0)</f>
        <v>0+0=0</v>
      </c>
      <c r="F1251" s="278"/>
      <c r="G1251" s="81"/>
    </row>
    <row r="1252" spans="1:7" s="390" customFormat="1" ht="31.5" x14ac:dyDescent="0.2">
      <c r="A1252" s="311" t="str">
        <f>IF((SUM('Раздел 3'!K46:T46)+SUM('Раздел 3'!Y46:AJ46)=0),"","Неверно!")</f>
        <v/>
      </c>
      <c r="B1252" s="320" t="s">
        <v>1608</v>
      </c>
      <c r="C1252" s="278" t="s">
        <v>3175</v>
      </c>
      <c r="D1252" s="278" t="s">
        <v>1482</v>
      </c>
      <c r="E1252" s="278" t="str">
        <f>CONCATENATE(SUM('Раздел 3'!K46:T46),"+",SUM('Раздел 3'!Y46:AJ46),"=",0)</f>
        <v>0+0=0</v>
      </c>
      <c r="F1252" s="278"/>
      <c r="G1252" s="81"/>
    </row>
    <row r="1253" spans="1:7" s="390" customFormat="1" ht="31.5" x14ac:dyDescent="0.2">
      <c r="A1253" s="311" t="str">
        <f>IF((SUM('Раздел 3'!K47:T47)+SUM('Раздел 3'!Y47:AJ47)=0),"","Неверно!")</f>
        <v/>
      </c>
      <c r="B1253" s="320" t="s">
        <v>1608</v>
      </c>
      <c r="C1253" s="278" t="s">
        <v>3176</v>
      </c>
      <c r="D1253" s="278" t="s">
        <v>1482</v>
      </c>
      <c r="E1253" s="278" t="str">
        <f>CONCATENATE(SUM('Раздел 3'!K47:T47),"+",SUM('Раздел 3'!Y47:AJ47),"=",0)</f>
        <v>0+0=0</v>
      </c>
      <c r="F1253" s="278"/>
      <c r="G1253" s="81"/>
    </row>
    <row r="1254" spans="1:7" s="390" customFormat="1" ht="31.5" x14ac:dyDescent="0.2">
      <c r="A1254" s="311" t="str">
        <f>IF((SUM('Раздел 3'!K48:T48)+SUM('Раздел 3'!Y48:AJ48)=0),"","Неверно!")</f>
        <v/>
      </c>
      <c r="B1254" s="320" t="s">
        <v>1608</v>
      </c>
      <c r="C1254" s="278" t="s">
        <v>3177</v>
      </c>
      <c r="D1254" s="278" t="s">
        <v>1482</v>
      </c>
      <c r="E1254" s="278" t="str">
        <f>CONCATENATE(SUM('Раздел 3'!K48:T48),"+",SUM('Раздел 3'!Y48:AJ48),"=",0)</f>
        <v>0+0=0</v>
      </c>
      <c r="F1254" s="278"/>
      <c r="G1254" s="81"/>
    </row>
    <row r="1255" spans="1:7" s="390" customFormat="1" ht="31.5" x14ac:dyDescent="0.2">
      <c r="A1255" s="311" t="str">
        <f>IF((SUM('Раздел 3'!K49:T49)+SUM('Раздел 3'!Y49:AJ49)=0),"","Неверно!")</f>
        <v/>
      </c>
      <c r="B1255" s="320" t="s">
        <v>1608</v>
      </c>
      <c r="C1255" s="278" t="s">
        <v>3178</v>
      </c>
      <c r="D1255" s="278" t="s">
        <v>1482</v>
      </c>
      <c r="E1255" s="278" t="str">
        <f>CONCATENATE(SUM('Раздел 3'!K49:T49),"+",SUM('Раздел 3'!Y49:AJ49),"=",0)</f>
        <v>0+0=0</v>
      </c>
      <c r="F1255" s="278"/>
      <c r="G1255" s="81"/>
    </row>
    <row r="1256" spans="1:7" s="390" customFormat="1" ht="31.5" x14ac:dyDescent="0.2">
      <c r="A1256" s="311" t="str">
        <f>IF((SUM('Раздел 3'!K50:T50)+SUM('Раздел 3'!Y50:AJ50)=0),"","Неверно!")</f>
        <v/>
      </c>
      <c r="B1256" s="320" t="s">
        <v>1608</v>
      </c>
      <c r="C1256" s="278" t="s">
        <v>3179</v>
      </c>
      <c r="D1256" s="278" t="s">
        <v>1482</v>
      </c>
      <c r="E1256" s="278" t="str">
        <f>CONCATENATE(SUM('Раздел 3'!K50:T50),"+",SUM('Раздел 3'!Y50:AJ50),"=",0)</f>
        <v>0+0=0</v>
      </c>
      <c r="F1256" s="278"/>
      <c r="G1256" s="81"/>
    </row>
    <row r="1257" spans="1:7" s="390" customFormat="1" ht="31.5" x14ac:dyDescent="0.2">
      <c r="A1257" s="311" t="str">
        <f>IF((SUM('Раздел 3'!K51:T51)+SUM('Раздел 3'!Y51:AJ51)=0),"","Неверно!")</f>
        <v/>
      </c>
      <c r="B1257" s="320" t="s">
        <v>1608</v>
      </c>
      <c r="C1257" s="278" t="s">
        <v>3180</v>
      </c>
      <c r="D1257" s="278" t="s">
        <v>1482</v>
      </c>
      <c r="E1257" s="278" t="str">
        <f>CONCATENATE(SUM('Раздел 3'!K51:T51),"+",SUM('Раздел 3'!Y51:AJ51),"=",0)</f>
        <v>0+0=0</v>
      </c>
      <c r="F1257" s="278"/>
      <c r="G1257" s="81"/>
    </row>
    <row r="1258" spans="1:7" s="390" customFormat="1" ht="31.5" x14ac:dyDescent="0.2">
      <c r="A1258" s="311" t="str">
        <f>IF((SUM('Раздел 3'!K52:T52)+SUM('Раздел 3'!Y52:AJ52)=0),"","Неверно!")</f>
        <v/>
      </c>
      <c r="B1258" s="320" t="s">
        <v>1608</v>
      </c>
      <c r="C1258" s="278" t="s">
        <v>3181</v>
      </c>
      <c r="D1258" s="278" t="s">
        <v>1482</v>
      </c>
      <c r="E1258" s="278" t="str">
        <f>CONCATENATE(SUM('Раздел 3'!K52:T52),"+",SUM('Раздел 3'!Y52:AJ52),"=",0)</f>
        <v>0+0=0</v>
      </c>
      <c r="F1258" s="278"/>
      <c r="G1258" s="81"/>
    </row>
    <row r="1259" spans="1:7" s="390" customFormat="1" ht="31.5" x14ac:dyDescent="0.2">
      <c r="A1259" s="311" t="str">
        <f>IF((SUM('Раздел 3'!K53:T53)+SUM('Раздел 3'!Y53:AJ53)=0),"","Неверно!")</f>
        <v/>
      </c>
      <c r="B1259" s="320" t="s">
        <v>1608</v>
      </c>
      <c r="C1259" s="278" t="s">
        <v>3182</v>
      </c>
      <c r="D1259" s="278" t="s">
        <v>1482</v>
      </c>
      <c r="E1259" s="278" t="str">
        <f>CONCATENATE(SUM('Раздел 3'!K53:T53),"+",SUM('Раздел 3'!Y53:AJ53),"=",0)</f>
        <v>0+0=0</v>
      </c>
      <c r="F1259" s="278"/>
      <c r="G1259" s="81"/>
    </row>
    <row r="1260" spans="1:7" s="390" customFormat="1" ht="31.5" x14ac:dyDescent="0.2">
      <c r="A1260" s="311" t="str">
        <f>IF((SUM('Раздел 3'!O32:O32)+SUM('Раздел 3'!S32:S32)=0),"","Неверно!")</f>
        <v/>
      </c>
      <c r="B1260" s="320" t="s">
        <v>1609</v>
      </c>
      <c r="C1260" s="278" t="s">
        <v>3183</v>
      </c>
      <c r="D1260" s="278" t="s">
        <v>1483</v>
      </c>
      <c r="E1260" s="278" t="str">
        <f>CONCATENATE(SUM('Раздел 3'!O32:O32),"+",SUM('Раздел 3'!S32:S32),"=",0)</f>
        <v>0+0=0</v>
      </c>
      <c r="F1260" s="278"/>
      <c r="G1260" s="81"/>
    </row>
    <row r="1261" spans="1:7" s="390" customFormat="1" ht="31.5" x14ac:dyDescent="0.2">
      <c r="A1261" s="311" t="str">
        <f>IF((SUM('Раздел 3'!O33:O33)+SUM('Раздел 3'!S33:S33)=0),"","Неверно!")</f>
        <v/>
      </c>
      <c r="B1261" s="320" t="s">
        <v>1609</v>
      </c>
      <c r="C1261" s="278" t="s">
        <v>3184</v>
      </c>
      <c r="D1261" s="278" t="s">
        <v>1483</v>
      </c>
      <c r="E1261" s="278" t="str">
        <f>CONCATENATE(SUM('Раздел 3'!O33:O33),"+",SUM('Раздел 3'!S33:S33),"=",0)</f>
        <v>0+0=0</v>
      </c>
      <c r="F1261" s="278"/>
      <c r="G1261" s="81"/>
    </row>
    <row r="1262" spans="1:7" s="390" customFormat="1" ht="31.5" x14ac:dyDescent="0.2">
      <c r="A1262" s="311" t="str">
        <f>IF((SUM('Раздел 3'!O34:O34)+SUM('Раздел 3'!S34:S34)=0),"","Неверно!")</f>
        <v/>
      </c>
      <c r="B1262" s="320" t="s">
        <v>1609</v>
      </c>
      <c r="C1262" s="278" t="s">
        <v>3185</v>
      </c>
      <c r="D1262" s="278" t="s">
        <v>1483</v>
      </c>
      <c r="E1262" s="278" t="str">
        <f>CONCATENATE(SUM('Раздел 3'!O34:O34),"+",SUM('Раздел 3'!S34:S34),"=",0)</f>
        <v>0+0=0</v>
      </c>
      <c r="F1262" s="278"/>
      <c r="G1262" s="81"/>
    </row>
    <row r="1263" spans="1:7" s="390" customFormat="1" ht="31.5" x14ac:dyDescent="0.2">
      <c r="A1263" s="311" t="str">
        <f>IF((SUM('Раздел 3'!O35:O35)+SUM('Раздел 3'!S35:S35)=0),"","Неверно!")</f>
        <v/>
      </c>
      <c r="B1263" s="320" t="s">
        <v>1609</v>
      </c>
      <c r="C1263" s="278" t="s">
        <v>3186</v>
      </c>
      <c r="D1263" s="278" t="s">
        <v>1483</v>
      </c>
      <c r="E1263" s="278" t="str">
        <f>CONCATENATE(SUM('Раздел 3'!O35:O35),"+",SUM('Раздел 3'!S35:S35),"=",0)</f>
        <v>0+0=0</v>
      </c>
      <c r="F1263" s="278"/>
      <c r="G1263" s="81"/>
    </row>
    <row r="1264" spans="1:7" s="390" customFormat="1" ht="31.5" x14ac:dyDescent="0.2">
      <c r="A1264" s="311" t="str">
        <f>IF((SUM('Раздел 3'!O36:O36)+SUM('Раздел 3'!S36:S36)=0),"","Неверно!")</f>
        <v/>
      </c>
      <c r="B1264" s="320" t="s">
        <v>1609</v>
      </c>
      <c r="C1264" s="278" t="s">
        <v>3187</v>
      </c>
      <c r="D1264" s="278" t="s">
        <v>1483</v>
      </c>
      <c r="E1264" s="278" t="str">
        <f>CONCATENATE(SUM('Раздел 3'!O36:O36),"+",SUM('Раздел 3'!S36:S36),"=",0)</f>
        <v>0+0=0</v>
      </c>
      <c r="F1264" s="278"/>
      <c r="G1264" s="81"/>
    </row>
    <row r="1265" spans="1:7" s="390" customFormat="1" ht="31.5" x14ac:dyDescent="0.2">
      <c r="A1265" s="311" t="str">
        <f>IF((SUM('Раздел 3'!O37:O37)+SUM('Раздел 3'!S37:S37)=0),"","Неверно!")</f>
        <v/>
      </c>
      <c r="B1265" s="320" t="s">
        <v>1609</v>
      </c>
      <c r="C1265" s="278" t="s">
        <v>3188</v>
      </c>
      <c r="D1265" s="278" t="s">
        <v>1483</v>
      </c>
      <c r="E1265" s="278" t="str">
        <f>CONCATENATE(SUM('Раздел 3'!O37:O37),"+",SUM('Раздел 3'!S37:S37),"=",0)</f>
        <v>0+0=0</v>
      </c>
      <c r="F1265" s="278"/>
      <c r="G1265" s="81"/>
    </row>
    <row r="1266" spans="1:7" s="390" customFormat="1" ht="31.5" x14ac:dyDescent="0.2">
      <c r="A1266" s="311" t="str">
        <f>IF((SUM('Раздел 3'!O38:O38)+SUM('Раздел 3'!S38:S38)=0),"","Неверно!")</f>
        <v/>
      </c>
      <c r="B1266" s="320" t="s">
        <v>1609</v>
      </c>
      <c r="C1266" s="278" t="s">
        <v>3189</v>
      </c>
      <c r="D1266" s="278" t="s">
        <v>1483</v>
      </c>
      <c r="E1266" s="278" t="str">
        <f>CONCATENATE(SUM('Раздел 3'!O38:O38),"+",SUM('Раздел 3'!S38:S38),"=",0)</f>
        <v>0+0=0</v>
      </c>
      <c r="F1266" s="278"/>
      <c r="G1266" s="81"/>
    </row>
    <row r="1267" spans="1:7" s="390" customFormat="1" ht="31.5" x14ac:dyDescent="0.2">
      <c r="A1267" s="311" t="str">
        <f>IF((SUM('Раздел 3'!O39:O39)+SUM('Раздел 3'!S39:S39)=0),"","Неверно!")</f>
        <v/>
      </c>
      <c r="B1267" s="320" t="s">
        <v>1609</v>
      </c>
      <c r="C1267" s="278" t="s">
        <v>3190</v>
      </c>
      <c r="D1267" s="278" t="s">
        <v>1483</v>
      </c>
      <c r="E1267" s="278" t="str">
        <f>CONCATENATE(SUM('Раздел 3'!O39:O39),"+",SUM('Раздел 3'!S39:S39),"=",0)</f>
        <v>0+0=0</v>
      </c>
      <c r="F1267" s="278"/>
      <c r="G1267" s="81"/>
    </row>
    <row r="1268" spans="1:7" s="390" customFormat="1" ht="31.5" x14ac:dyDescent="0.2">
      <c r="A1268" s="311" t="str">
        <f>IF((SUM('Раздел 3'!O40:O40)+SUM('Раздел 3'!S40:S40)=0),"","Неверно!")</f>
        <v/>
      </c>
      <c r="B1268" s="320" t="s">
        <v>1609</v>
      </c>
      <c r="C1268" s="278" t="s">
        <v>3191</v>
      </c>
      <c r="D1268" s="278" t="s">
        <v>1483</v>
      </c>
      <c r="E1268" s="278" t="str">
        <f>CONCATENATE(SUM('Раздел 3'!O40:O40),"+",SUM('Раздел 3'!S40:S40),"=",0)</f>
        <v>0+0=0</v>
      </c>
      <c r="F1268" s="278"/>
      <c r="G1268" s="81"/>
    </row>
    <row r="1269" spans="1:7" s="390" customFormat="1" ht="31.5" x14ac:dyDescent="0.2">
      <c r="A1269" s="311" t="str">
        <f>IF((SUM('Раздел 3'!O41:O41)+SUM('Раздел 3'!S41:S41)=0),"","Неверно!")</f>
        <v/>
      </c>
      <c r="B1269" s="320" t="s">
        <v>1609</v>
      </c>
      <c r="C1269" s="278" t="s">
        <v>3192</v>
      </c>
      <c r="D1269" s="278" t="s">
        <v>1483</v>
      </c>
      <c r="E1269" s="278" t="str">
        <f>CONCATENATE(SUM('Раздел 3'!O41:O41),"+",SUM('Раздел 3'!S41:S41),"=",0)</f>
        <v>0+0=0</v>
      </c>
      <c r="F1269" s="278"/>
      <c r="G1269" s="81"/>
    </row>
    <row r="1270" spans="1:7" s="390" customFormat="1" ht="31.5" x14ac:dyDescent="0.2">
      <c r="A1270" s="311" t="str">
        <f>IF((SUM('Раздел 3'!O42:O42)+SUM('Раздел 3'!S42:S42)=0),"","Неверно!")</f>
        <v/>
      </c>
      <c r="B1270" s="320" t="s">
        <v>1609</v>
      </c>
      <c r="C1270" s="278" t="s">
        <v>3193</v>
      </c>
      <c r="D1270" s="278" t="s">
        <v>1483</v>
      </c>
      <c r="E1270" s="278" t="str">
        <f>CONCATENATE(SUM('Раздел 3'!O42:O42),"+",SUM('Раздел 3'!S42:S42),"=",0)</f>
        <v>0+0=0</v>
      </c>
      <c r="F1270" s="278"/>
      <c r="G1270" s="81"/>
    </row>
    <row r="1271" spans="1:7" s="390" customFormat="1" ht="47.25" x14ac:dyDescent="0.2">
      <c r="A1271" s="311" t="str">
        <f>IF((SUM('Раздел 3'!AB32:AB35)+SUM('Раздел 3'!AB39:AB39)+SUM('Раздел 3'!AB41:AB42)=0),"","Неверно!")</f>
        <v/>
      </c>
      <c r="B1271" s="320" t="s">
        <v>1610</v>
      </c>
      <c r="C1271" s="278" t="s">
        <v>3194</v>
      </c>
      <c r="D1271" s="278" t="s">
        <v>1484</v>
      </c>
      <c r="E1271" s="278" t="str">
        <f>CONCATENATE(SUM('Раздел 3'!AB32:AB35),"+",SUM('Раздел 3'!AB39:AB39),"+",SUM('Раздел 3'!AB41:AB42),"=",0)</f>
        <v>0+0+0=0</v>
      </c>
      <c r="F1271" s="278" t="s">
        <v>3195</v>
      </c>
      <c r="G1271" s="81"/>
    </row>
    <row r="1272" spans="1:7" s="390" customFormat="1" ht="47.25" x14ac:dyDescent="0.2">
      <c r="A1272" s="311" t="str">
        <f>IF((SUM('Раздел 3'!AC32:AC35)+SUM('Раздел 3'!AC39:AC39)+SUM('Раздел 3'!AC41:AC42)=0),"","Неверно!")</f>
        <v/>
      </c>
      <c r="B1272" s="320" t="s">
        <v>1610</v>
      </c>
      <c r="C1272" s="278" t="s">
        <v>3196</v>
      </c>
      <c r="D1272" s="278" t="s">
        <v>1484</v>
      </c>
      <c r="E1272" s="278" t="str">
        <f>CONCATENATE(SUM('Раздел 3'!AC32:AC35),"+",SUM('Раздел 3'!AC39:AC39),"+",SUM('Раздел 3'!AC41:AC42),"=",0)</f>
        <v>0+0+0=0</v>
      </c>
      <c r="F1272" s="278" t="s">
        <v>3195</v>
      </c>
      <c r="G1272" s="81"/>
    </row>
    <row r="1273" spans="1:7" s="390" customFormat="1" ht="47.25" x14ac:dyDescent="0.2">
      <c r="A1273" s="311" t="str">
        <f>IF((SUM('Раздел 3'!AD32:AD35)+SUM('Раздел 3'!AD39:AD39)+SUM('Раздел 3'!AD41:AD42)=0),"","Неверно!")</f>
        <v/>
      </c>
      <c r="B1273" s="320" t="s">
        <v>1610</v>
      </c>
      <c r="C1273" s="278" t="s">
        <v>3197</v>
      </c>
      <c r="D1273" s="278" t="s">
        <v>1484</v>
      </c>
      <c r="E1273" s="278" t="str">
        <f>CONCATENATE(SUM('Раздел 3'!AD32:AD35),"+",SUM('Раздел 3'!AD39:AD39),"+",SUM('Раздел 3'!AD41:AD42),"=",0)</f>
        <v>0+0+0=0</v>
      </c>
      <c r="F1273" s="278" t="s">
        <v>3195</v>
      </c>
      <c r="G1273" s="81"/>
    </row>
    <row r="1274" spans="1:7" s="390" customFormat="1" ht="47.25" x14ac:dyDescent="0.2">
      <c r="A1274" s="311" t="str">
        <f>IF((SUM('Раздел 3'!AE32:AE35)+SUM('Раздел 3'!AE39:AE39)+SUM('Раздел 3'!AE41:AE42)=0),"","Неверно!")</f>
        <v/>
      </c>
      <c r="B1274" s="320" t="s">
        <v>1610</v>
      </c>
      <c r="C1274" s="278" t="s">
        <v>3198</v>
      </c>
      <c r="D1274" s="278" t="s">
        <v>1484</v>
      </c>
      <c r="E1274" s="278" t="str">
        <f>CONCATENATE(SUM('Раздел 3'!AE32:AE35),"+",SUM('Раздел 3'!AE39:AE39),"+",SUM('Раздел 3'!AE41:AE42),"=",0)</f>
        <v>0+0+0=0</v>
      </c>
      <c r="F1274" s="278" t="s">
        <v>3195</v>
      </c>
      <c r="G1274" s="81"/>
    </row>
    <row r="1275" spans="1:7" s="390" customFormat="1" ht="47.25" x14ac:dyDescent="0.2">
      <c r="A1275" s="311" t="str">
        <f>IF((SUM('Раздел 3'!AF32:AF35)+SUM('Раздел 3'!AF39:AF39)+SUM('Раздел 3'!AF41:AF42)=0),"","Неверно!")</f>
        <v/>
      </c>
      <c r="B1275" s="320" t="s">
        <v>1610</v>
      </c>
      <c r="C1275" s="278" t="s">
        <v>3199</v>
      </c>
      <c r="D1275" s="278" t="s">
        <v>1484</v>
      </c>
      <c r="E1275" s="278" t="str">
        <f>CONCATENATE(SUM('Раздел 3'!AF32:AF35),"+",SUM('Раздел 3'!AF39:AF39),"+",SUM('Раздел 3'!AF41:AF42),"=",0)</f>
        <v>0+0+0=0</v>
      </c>
      <c r="F1275" s="278" t="s">
        <v>3195</v>
      </c>
      <c r="G1275" s="81"/>
    </row>
    <row r="1276" spans="1:7" s="390" customFormat="1" ht="47.25" x14ac:dyDescent="0.2">
      <c r="A1276" s="311" t="str">
        <f>IF((SUM('Раздел 3'!AG32:AG35)+SUM('Раздел 3'!AG39:AG39)+SUM('Раздел 3'!AG41:AG42)=0),"","Неверно!")</f>
        <v/>
      </c>
      <c r="B1276" s="320" t="s">
        <v>1610</v>
      </c>
      <c r="C1276" s="278" t="s">
        <v>3200</v>
      </c>
      <c r="D1276" s="278" t="s">
        <v>1484</v>
      </c>
      <c r="E1276" s="278" t="str">
        <f>CONCATENATE(SUM('Раздел 3'!AG32:AG35),"+",SUM('Раздел 3'!AG39:AG39),"+",SUM('Раздел 3'!AG41:AG42),"=",0)</f>
        <v>0+0+0=0</v>
      </c>
      <c r="F1276" s="278" t="s">
        <v>3195</v>
      </c>
      <c r="G1276" s="81"/>
    </row>
    <row r="1277" spans="1:7" s="390" customFormat="1" ht="31.5" x14ac:dyDescent="0.2">
      <c r="A1277" s="311" t="str">
        <f>IF((SUM('Раздел 3'!K31:T31)+SUM('Раздел 3'!Y31:AJ31)=0),"","Неверно!")</f>
        <v/>
      </c>
      <c r="B1277" s="320" t="s">
        <v>1611</v>
      </c>
      <c r="C1277" s="278" t="s">
        <v>3201</v>
      </c>
      <c r="D1277" s="278" t="s">
        <v>1485</v>
      </c>
      <c r="E1277" s="278" t="str">
        <f>CONCATENATE(SUM('Раздел 3'!K31:T31),"+",SUM('Раздел 3'!Y31:AJ31),"=",0)</f>
        <v>0+0=0</v>
      </c>
      <c r="F1277" s="278"/>
      <c r="G1277" s="81"/>
    </row>
    <row r="1278" spans="1:7" s="390" customFormat="1" ht="31.5" x14ac:dyDescent="0.2">
      <c r="A1278" s="311" t="str">
        <f>IF((SUM('Раздел 3'!O28:O28)+SUM('Раздел 3'!S28:S28)=0),"","Неверно!")</f>
        <v/>
      </c>
      <c r="B1278" s="320" t="s">
        <v>1612</v>
      </c>
      <c r="C1278" s="278" t="s">
        <v>3202</v>
      </c>
      <c r="D1278" s="278" t="s">
        <v>1486</v>
      </c>
      <c r="E1278" s="278" t="str">
        <f>CONCATENATE(SUM('Раздел 3'!O28:O28),"+",SUM('Раздел 3'!S28:S28),"=",0)</f>
        <v>0+0=0</v>
      </c>
      <c r="F1278" s="278"/>
      <c r="G1278" s="81"/>
    </row>
    <row r="1279" spans="1:7" s="390" customFormat="1" ht="31.5" x14ac:dyDescent="0.2">
      <c r="A1279" s="311" t="str">
        <f>IF((SUM('Раздел 3'!O29:O29)+SUM('Раздел 3'!S29:S29)=0),"","Неверно!")</f>
        <v/>
      </c>
      <c r="B1279" s="320" t="s">
        <v>1612</v>
      </c>
      <c r="C1279" s="278" t="s">
        <v>3203</v>
      </c>
      <c r="D1279" s="278" t="s">
        <v>1486</v>
      </c>
      <c r="E1279" s="278" t="str">
        <f>CONCATENATE(SUM('Раздел 3'!O29:O29),"+",SUM('Раздел 3'!S29:S29),"=",0)</f>
        <v>0+0=0</v>
      </c>
      <c r="F1279" s="278"/>
      <c r="G1279" s="81"/>
    </row>
    <row r="1280" spans="1:7" s="390" customFormat="1" ht="31.5" x14ac:dyDescent="0.2">
      <c r="A1280" s="311" t="str">
        <f>IF((SUM('Раздел 3'!O30:O30)+SUM('Раздел 3'!S30:S30)=0),"","Неверно!")</f>
        <v/>
      </c>
      <c r="B1280" s="320" t="s">
        <v>1612</v>
      </c>
      <c r="C1280" s="278" t="s">
        <v>3204</v>
      </c>
      <c r="D1280" s="278" t="s">
        <v>1486</v>
      </c>
      <c r="E1280" s="278" t="str">
        <f>CONCATENATE(SUM('Раздел 3'!O30:O30),"+",SUM('Раздел 3'!S30:S30),"=",0)</f>
        <v>0+0=0</v>
      </c>
      <c r="F1280" s="278"/>
      <c r="G1280" s="81"/>
    </row>
    <row r="1281" spans="1:7" s="390" customFormat="1" ht="31.5" x14ac:dyDescent="0.2">
      <c r="A1281" s="311" t="str">
        <f>IF((SUM('Раздел 3'!K27:T27)+SUM('Раздел 3'!Y27:AJ27)=0),"","Неверно!")</f>
        <v/>
      </c>
      <c r="B1281" s="320" t="s">
        <v>1613</v>
      </c>
      <c r="C1281" s="278" t="s">
        <v>3205</v>
      </c>
      <c r="D1281" s="278" t="s">
        <v>1487</v>
      </c>
      <c r="E1281" s="278" t="str">
        <f>CONCATENATE(SUM('Раздел 3'!K27:T27),"+",SUM('Раздел 3'!Y27:AJ27),"=",0)</f>
        <v>0+0=0</v>
      </c>
      <c r="F1281" s="278" t="s">
        <v>3206</v>
      </c>
      <c r="G1281" s="81"/>
    </row>
    <row r="1282" spans="1:7" s="390" customFormat="1" ht="31.5" x14ac:dyDescent="0.2">
      <c r="A1282" s="311" t="str">
        <f>IF((SUM('Раздел 3'!O20:P20)+SUM('Раздел 3'!S20:S20)=0),"","Неверно!")</f>
        <v/>
      </c>
      <c r="B1282" s="320" t="s">
        <v>1614</v>
      </c>
      <c r="C1282" s="278" t="s">
        <v>3207</v>
      </c>
      <c r="D1282" s="278" t="s">
        <v>1488</v>
      </c>
      <c r="E1282" s="278" t="str">
        <f>CONCATENATE(SUM('Раздел 3'!O20:P20),"+",SUM('Раздел 3'!S20:S20),"=",0)</f>
        <v>0+0=0</v>
      </c>
      <c r="F1282" s="278"/>
      <c r="G1282" s="81"/>
    </row>
    <row r="1283" spans="1:7" s="390" customFormat="1" ht="31.5" x14ac:dyDescent="0.2">
      <c r="A1283" s="311" t="str">
        <f>IF((SUM('Раздел 3'!O21:P21)+SUM('Раздел 3'!S21:S21)=0),"","Неверно!")</f>
        <v/>
      </c>
      <c r="B1283" s="320" t="s">
        <v>1614</v>
      </c>
      <c r="C1283" s="278" t="s">
        <v>3208</v>
      </c>
      <c r="D1283" s="278" t="s">
        <v>1488</v>
      </c>
      <c r="E1283" s="278" t="str">
        <f>CONCATENATE(SUM('Раздел 3'!O21:P21),"+",SUM('Раздел 3'!S21:S21),"=",0)</f>
        <v>0+0=0</v>
      </c>
      <c r="F1283" s="278"/>
      <c r="G1283" s="81"/>
    </row>
    <row r="1284" spans="1:7" s="390" customFormat="1" ht="31.5" x14ac:dyDescent="0.2">
      <c r="A1284" s="311" t="str">
        <f>IF((SUM('Раздел 3'!O22:P22)+SUM('Раздел 3'!S22:S22)=0),"","Неверно!")</f>
        <v/>
      </c>
      <c r="B1284" s="320" t="s">
        <v>1614</v>
      </c>
      <c r="C1284" s="278" t="s">
        <v>3209</v>
      </c>
      <c r="D1284" s="278" t="s">
        <v>1488</v>
      </c>
      <c r="E1284" s="278" t="str">
        <f>CONCATENATE(SUM('Раздел 3'!O22:P22),"+",SUM('Раздел 3'!S22:S22),"=",0)</f>
        <v>0+0=0</v>
      </c>
      <c r="F1284" s="278"/>
      <c r="G1284" s="81"/>
    </row>
    <row r="1285" spans="1:7" s="390" customFormat="1" ht="31.5" x14ac:dyDescent="0.2">
      <c r="A1285" s="311" t="str">
        <f>IF((SUM('Раздел 3'!O23:P23)+SUM('Раздел 3'!S23:S23)=0),"","Неверно!")</f>
        <v/>
      </c>
      <c r="B1285" s="320" t="s">
        <v>1614</v>
      </c>
      <c r="C1285" s="278" t="s">
        <v>3210</v>
      </c>
      <c r="D1285" s="278" t="s">
        <v>1488</v>
      </c>
      <c r="E1285" s="278" t="str">
        <f>CONCATENATE(SUM('Раздел 3'!O23:P23),"+",SUM('Раздел 3'!S23:S23),"=",0)</f>
        <v>0+0=0</v>
      </c>
      <c r="F1285" s="278"/>
      <c r="G1285" s="81"/>
    </row>
    <row r="1286" spans="1:7" s="390" customFormat="1" ht="31.5" x14ac:dyDescent="0.2">
      <c r="A1286" s="311" t="str">
        <f>IF((SUM('Раздел 3'!O24:P24)+SUM('Раздел 3'!S24:S24)=0),"","Неверно!")</f>
        <v/>
      </c>
      <c r="B1286" s="320" t="s">
        <v>1614</v>
      </c>
      <c r="C1286" s="278" t="s">
        <v>3211</v>
      </c>
      <c r="D1286" s="278" t="s">
        <v>1488</v>
      </c>
      <c r="E1286" s="278" t="str">
        <f>CONCATENATE(SUM('Раздел 3'!O24:P24),"+",SUM('Раздел 3'!S24:S24),"=",0)</f>
        <v>0+0=0</v>
      </c>
      <c r="F1286" s="278"/>
      <c r="G1286" s="81"/>
    </row>
    <row r="1287" spans="1:7" s="390" customFormat="1" ht="31.5" x14ac:dyDescent="0.2">
      <c r="A1287" s="311" t="str">
        <f>IF((SUM('Раздел 3'!O25:P25)+SUM('Раздел 3'!S25:S25)=0),"","Неверно!")</f>
        <v/>
      </c>
      <c r="B1287" s="320" t="s">
        <v>1614</v>
      </c>
      <c r="C1287" s="278" t="s">
        <v>3212</v>
      </c>
      <c r="D1287" s="278" t="s">
        <v>1488</v>
      </c>
      <c r="E1287" s="278" t="str">
        <f>CONCATENATE(SUM('Раздел 3'!O25:P25),"+",SUM('Раздел 3'!S25:S25),"=",0)</f>
        <v>0+0=0</v>
      </c>
      <c r="F1287" s="278"/>
      <c r="G1287" s="81"/>
    </row>
    <row r="1288" spans="1:7" s="390" customFormat="1" ht="31.5" x14ac:dyDescent="0.2">
      <c r="A1288" s="311" t="str">
        <f>IF((SUM('Раздел 3'!O26:P26)+SUM('Раздел 3'!S26:S26)=0),"","Неверно!")</f>
        <v/>
      </c>
      <c r="B1288" s="320" t="s">
        <v>1614</v>
      </c>
      <c r="C1288" s="278" t="s">
        <v>3213</v>
      </c>
      <c r="D1288" s="278" t="s">
        <v>1488</v>
      </c>
      <c r="E1288" s="278" t="str">
        <f>CONCATENATE(SUM('Раздел 3'!O26:P26),"+",SUM('Раздел 3'!S26:S26),"=",0)</f>
        <v>0+0=0</v>
      </c>
      <c r="F1288" s="278"/>
      <c r="G1288" s="81"/>
    </row>
    <row r="1289" spans="1:7" s="390" customFormat="1" ht="31.5" x14ac:dyDescent="0.2">
      <c r="A1289" s="311" t="str">
        <f>IF((SUM('Раздел 3'!K12:T12)+SUM('Раздел 3'!Y12:AJ12)=0),"","Неверно!")</f>
        <v/>
      </c>
      <c r="B1289" s="320" t="s">
        <v>1615</v>
      </c>
      <c r="C1289" s="278" t="s">
        <v>3214</v>
      </c>
      <c r="D1289" s="278" t="s">
        <v>3215</v>
      </c>
      <c r="E1289" s="278" t="str">
        <f>CONCATENATE(SUM('Раздел 3'!K12:T12),"+",SUM('Раздел 3'!Y12:AJ12),"=",0)</f>
        <v>0+0=0</v>
      </c>
      <c r="F1289" s="278" t="s">
        <v>3014</v>
      </c>
      <c r="G1289" s="81"/>
    </row>
    <row r="1290" spans="1:7" s="390" customFormat="1" ht="31.5" x14ac:dyDescent="0.2">
      <c r="A1290" s="311" t="str">
        <f>IF((SUM('Раздел 3'!K13:T13)+SUM('Раздел 3'!Y13:AJ13)=0),"","Неверно!")</f>
        <v/>
      </c>
      <c r="B1290" s="320" t="s">
        <v>1615</v>
      </c>
      <c r="C1290" s="278" t="s">
        <v>3216</v>
      </c>
      <c r="D1290" s="278" t="s">
        <v>3215</v>
      </c>
      <c r="E1290" s="278" t="str">
        <f>CONCATENATE(SUM('Раздел 3'!K13:T13),"+",SUM('Раздел 3'!Y13:AJ13),"=",0)</f>
        <v>0+0=0</v>
      </c>
      <c r="F1290" s="278" t="s">
        <v>3014</v>
      </c>
      <c r="G1290" s="81"/>
    </row>
    <row r="1291" spans="1:7" s="390" customFormat="1" ht="31.5" x14ac:dyDescent="0.2">
      <c r="A1291" s="311" t="str">
        <f>IF((SUM('Раздел 3'!K14:T14)+SUM('Раздел 3'!Y14:AJ14)=0),"","Неверно!")</f>
        <v/>
      </c>
      <c r="B1291" s="320" t="s">
        <v>1615</v>
      </c>
      <c r="C1291" s="278" t="s">
        <v>3217</v>
      </c>
      <c r="D1291" s="278" t="s">
        <v>3215</v>
      </c>
      <c r="E1291" s="278" t="str">
        <f>CONCATENATE(SUM('Раздел 3'!K14:T14),"+",SUM('Раздел 3'!Y14:AJ14),"=",0)</f>
        <v>0+0=0</v>
      </c>
      <c r="F1291" s="278" t="s">
        <v>3014</v>
      </c>
      <c r="G1291" s="81"/>
    </row>
    <row r="1292" spans="1:7" s="390" customFormat="1" ht="31.5" x14ac:dyDescent="0.2">
      <c r="A1292" s="311" t="str">
        <f>IF((SUM('Раздел 3'!K15:T15)+SUM('Раздел 3'!Y15:AJ15)=0),"","Неверно!")</f>
        <v/>
      </c>
      <c r="B1292" s="320" t="s">
        <v>1615</v>
      </c>
      <c r="C1292" s="278" t="s">
        <v>3218</v>
      </c>
      <c r="D1292" s="278" t="s">
        <v>3215</v>
      </c>
      <c r="E1292" s="278" t="str">
        <f>CONCATENATE(SUM('Раздел 3'!K15:T15),"+",SUM('Раздел 3'!Y15:AJ15),"=",0)</f>
        <v>0+0=0</v>
      </c>
      <c r="F1292" s="278" t="s">
        <v>3014</v>
      </c>
      <c r="G1292" s="81"/>
    </row>
    <row r="1293" spans="1:7" s="390" customFormat="1" ht="31.5" x14ac:dyDescent="0.2">
      <c r="A1293" s="311" t="str">
        <f>IF((SUM('Раздел 3'!K16:T16)+SUM('Раздел 3'!Y16:AJ16)=0),"","Неверно!")</f>
        <v/>
      </c>
      <c r="B1293" s="320" t="s">
        <v>1615</v>
      </c>
      <c r="C1293" s="278" t="s">
        <v>3219</v>
      </c>
      <c r="D1293" s="278" t="s">
        <v>3215</v>
      </c>
      <c r="E1293" s="278" t="str">
        <f>CONCATENATE(SUM('Раздел 3'!K16:T16),"+",SUM('Раздел 3'!Y16:AJ16),"=",0)</f>
        <v>0+0=0</v>
      </c>
      <c r="F1293" s="278" t="s">
        <v>3014</v>
      </c>
      <c r="G1293" s="81"/>
    </row>
    <row r="1294" spans="1:7" s="390" customFormat="1" ht="31.5" x14ac:dyDescent="0.2">
      <c r="A1294" s="311" t="str">
        <f>IF((SUM('Раздел 3'!K17:T17)+SUM('Раздел 3'!Y17:AJ17)=0),"","Неверно!")</f>
        <v/>
      </c>
      <c r="B1294" s="320" t="s">
        <v>1615</v>
      </c>
      <c r="C1294" s="278" t="s">
        <v>3220</v>
      </c>
      <c r="D1294" s="278" t="s">
        <v>3215</v>
      </c>
      <c r="E1294" s="278" t="str">
        <f>CONCATENATE(SUM('Раздел 3'!K17:T17),"+",SUM('Раздел 3'!Y17:AJ17),"=",0)</f>
        <v>0+0=0</v>
      </c>
      <c r="F1294" s="278" t="s">
        <v>3014</v>
      </c>
      <c r="G1294" s="81"/>
    </row>
    <row r="1295" spans="1:7" s="390" customFormat="1" ht="31.5" x14ac:dyDescent="0.2">
      <c r="A1295" s="311" t="str">
        <f>IF((SUM('Раздел 3'!K18:T18)+SUM('Раздел 3'!Y18:AJ18)=0),"","Неверно!")</f>
        <v/>
      </c>
      <c r="B1295" s="320" t="s">
        <v>1615</v>
      </c>
      <c r="C1295" s="278" t="s">
        <v>3221</v>
      </c>
      <c r="D1295" s="278" t="s">
        <v>3215</v>
      </c>
      <c r="E1295" s="278" t="str">
        <f>CONCATENATE(SUM('Раздел 3'!K18:T18),"+",SUM('Раздел 3'!Y18:AJ18),"=",0)</f>
        <v>0+0=0</v>
      </c>
      <c r="F1295" s="278" t="s">
        <v>3014</v>
      </c>
      <c r="G1295" s="81"/>
    </row>
    <row r="1296" spans="1:7" s="390" customFormat="1" ht="31.5" x14ac:dyDescent="0.2">
      <c r="A1296" s="311" t="str">
        <f>IF((SUM('Раздел 3'!K19:T19)+SUM('Раздел 3'!Y19:AJ19)=0),"","Неверно!")</f>
        <v/>
      </c>
      <c r="B1296" s="320" t="s">
        <v>1615</v>
      </c>
      <c r="C1296" s="278" t="s">
        <v>3222</v>
      </c>
      <c r="D1296" s="278" t="s">
        <v>3215</v>
      </c>
      <c r="E1296" s="278" t="str">
        <f>CONCATENATE(SUM('Раздел 3'!K19:T19),"+",SUM('Раздел 3'!Y19:AJ19),"=",0)</f>
        <v>0+0=0</v>
      </c>
      <c r="F1296" s="278" t="s">
        <v>3014</v>
      </c>
      <c r="G1296" s="81"/>
    </row>
    <row r="1297" spans="1:7" s="390" customFormat="1" ht="31.5" x14ac:dyDescent="0.2">
      <c r="A1297" s="311" t="str">
        <f>IF((SUM('Раздел 2'!O221:O221)=0),"","Неверно!")</f>
        <v/>
      </c>
      <c r="B1297" s="320" t="s">
        <v>1616</v>
      </c>
      <c r="C1297" s="278" t="s">
        <v>3223</v>
      </c>
      <c r="D1297" s="278" t="s">
        <v>1343</v>
      </c>
      <c r="E1297" s="278" t="str">
        <f>CONCATENATE(SUM('Раздел 2'!O221:O221),"=",0)</f>
        <v>0=0</v>
      </c>
      <c r="F1297" s="278"/>
      <c r="G1297" s="81"/>
    </row>
    <row r="1298" spans="1:7" s="390" customFormat="1" ht="31.5" x14ac:dyDescent="0.2">
      <c r="A1298" s="311" t="str">
        <f>IF((SUM('Раздел 2'!O222:O222)=0),"","Неверно!")</f>
        <v/>
      </c>
      <c r="B1298" s="320" t="s">
        <v>1616</v>
      </c>
      <c r="C1298" s="278" t="s">
        <v>3224</v>
      </c>
      <c r="D1298" s="278" t="s">
        <v>1343</v>
      </c>
      <c r="E1298" s="278" t="str">
        <f>CONCATENATE(SUM('Раздел 2'!O222:O222),"=",0)</f>
        <v>0=0</v>
      </c>
      <c r="F1298" s="278"/>
      <c r="G1298" s="81"/>
    </row>
    <row r="1299" spans="1:7" s="390" customFormat="1" ht="31.5" x14ac:dyDescent="0.2">
      <c r="A1299" s="311" t="str">
        <f>IF((SUM('Раздел 2'!O223:O223)=0),"","Неверно!")</f>
        <v/>
      </c>
      <c r="B1299" s="320" t="s">
        <v>1616</v>
      </c>
      <c r="C1299" s="278" t="s">
        <v>3225</v>
      </c>
      <c r="D1299" s="278" t="s">
        <v>1343</v>
      </c>
      <c r="E1299" s="278" t="str">
        <f>CONCATENATE(SUM('Раздел 2'!O223:O223),"=",0)</f>
        <v>0=0</v>
      </c>
      <c r="F1299" s="278"/>
      <c r="G1299" s="81"/>
    </row>
    <row r="1300" spans="1:7" s="390" customFormat="1" ht="31.5" x14ac:dyDescent="0.2">
      <c r="A1300" s="311" t="str">
        <f>IF((SUM('Раздел 2'!O224:O224)=0),"","Неверно!")</f>
        <v/>
      </c>
      <c r="B1300" s="320" t="s">
        <v>1616</v>
      </c>
      <c r="C1300" s="278" t="s">
        <v>3226</v>
      </c>
      <c r="D1300" s="278" t="s">
        <v>1343</v>
      </c>
      <c r="E1300" s="278" t="str">
        <f>CONCATENATE(SUM('Раздел 2'!O224:O224),"=",0)</f>
        <v>0=0</v>
      </c>
      <c r="F1300" s="278"/>
      <c r="G1300" s="81"/>
    </row>
    <row r="1301" spans="1:7" s="390" customFormat="1" ht="31.5" x14ac:dyDescent="0.2">
      <c r="A1301" s="311" t="str">
        <f>IF((SUM('Раздел 2'!O225:O225)=0),"","Неверно!")</f>
        <v/>
      </c>
      <c r="B1301" s="320" t="s">
        <v>1616</v>
      </c>
      <c r="C1301" s="278" t="s">
        <v>3227</v>
      </c>
      <c r="D1301" s="278" t="s">
        <v>1343</v>
      </c>
      <c r="E1301" s="278" t="str">
        <f>CONCATENATE(SUM('Раздел 2'!O225:O225),"=",0)</f>
        <v>0=0</v>
      </c>
      <c r="F1301" s="278"/>
      <c r="G1301" s="81"/>
    </row>
    <row r="1302" spans="1:7" s="390" customFormat="1" ht="31.5" x14ac:dyDescent="0.2">
      <c r="A1302" s="311" t="str">
        <f>IF((SUM('Раздел 2'!O226:O226)=0),"","Неверно!")</f>
        <v/>
      </c>
      <c r="B1302" s="320" t="s">
        <v>1616</v>
      </c>
      <c r="C1302" s="278" t="s">
        <v>3228</v>
      </c>
      <c r="D1302" s="278" t="s">
        <v>1343</v>
      </c>
      <c r="E1302" s="278" t="str">
        <f>CONCATENATE(SUM('Раздел 2'!O226:O226),"=",0)</f>
        <v>0=0</v>
      </c>
      <c r="F1302" s="278"/>
      <c r="G1302" s="81"/>
    </row>
    <row r="1303" spans="1:7" s="390" customFormat="1" ht="31.5" x14ac:dyDescent="0.2">
      <c r="A1303" s="311" t="str">
        <f>IF((SUM('Раздел 2'!O227:O227)=0),"","Неверно!")</f>
        <v/>
      </c>
      <c r="B1303" s="320" t="s">
        <v>1616</v>
      </c>
      <c r="C1303" s="278" t="s">
        <v>3229</v>
      </c>
      <c r="D1303" s="278" t="s">
        <v>1343</v>
      </c>
      <c r="E1303" s="278" t="str">
        <f>CONCATENATE(SUM('Раздел 2'!O227:O227),"=",0)</f>
        <v>0=0</v>
      </c>
      <c r="F1303" s="278"/>
      <c r="G1303" s="81"/>
    </row>
    <row r="1304" spans="1:7" s="390" customFormat="1" ht="31.5" x14ac:dyDescent="0.2">
      <c r="A1304" s="311" t="str">
        <f>IF((SUM('Раздел 2'!O228:O228)=0),"","Неверно!")</f>
        <v/>
      </c>
      <c r="B1304" s="320" t="s">
        <v>1616</v>
      </c>
      <c r="C1304" s="278" t="s">
        <v>3230</v>
      </c>
      <c r="D1304" s="278" t="s">
        <v>1343</v>
      </c>
      <c r="E1304" s="278" t="str">
        <f>CONCATENATE(SUM('Раздел 2'!O228:O228),"=",0)</f>
        <v>0=0</v>
      </c>
      <c r="F1304" s="278"/>
      <c r="G1304" s="81"/>
    </row>
    <row r="1305" spans="1:7" s="390" customFormat="1" ht="31.5" x14ac:dyDescent="0.2">
      <c r="A1305" s="311" t="str">
        <f>IF((SUM('Раздел 2'!O229:O229)=0),"","Неверно!")</f>
        <v/>
      </c>
      <c r="B1305" s="320" t="s">
        <v>1616</v>
      </c>
      <c r="C1305" s="278" t="s">
        <v>3231</v>
      </c>
      <c r="D1305" s="278" t="s">
        <v>1343</v>
      </c>
      <c r="E1305" s="278" t="str">
        <f>CONCATENATE(SUM('Раздел 2'!O229:O229),"=",0)</f>
        <v>0=0</v>
      </c>
      <c r="F1305" s="278"/>
      <c r="G1305" s="81"/>
    </row>
    <row r="1306" spans="1:7" s="390" customFormat="1" ht="31.5" x14ac:dyDescent="0.2">
      <c r="A1306" s="311" t="str">
        <f>IF((SUM('Раздел 2'!O230:O230)=0),"","Неверно!")</f>
        <v/>
      </c>
      <c r="B1306" s="320" t="s">
        <v>1616</v>
      </c>
      <c r="C1306" s="278" t="s">
        <v>3232</v>
      </c>
      <c r="D1306" s="278" t="s">
        <v>1343</v>
      </c>
      <c r="E1306" s="278" t="str">
        <f>CONCATENATE(SUM('Раздел 2'!O230:O230),"=",0)</f>
        <v>0=0</v>
      </c>
      <c r="F1306" s="278"/>
      <c r="G1306" s="81"/>
    </row>
    <row r="1307" spans="1:7" s="390" customFormat="1" ht="31.5" x14ac:dyDescent="0.2">
      <c r="A1307" s="311" t="str">
        <f>IF((SUM('Раздел 2'!O231:O231)=0),"","Неверно!")</f>
        <v/>
      </c>
      <c r="B1307" s="320" t="s">
        <v>1616</v>
      </c>
      <c r="C1307" s="278" t="s">
        <v>3233</v>
      </c>
      <c r="D1307" s="278" t="s">
        <v>1343</v>
      </c>
      <c r="E1307" s="278" t="str">
        <f>CONCATENATE(SUM('Раздел 2'!O231:O231),"=",0)</f>
        <v>0=0</v>
      </c>
      <c r="F1307" s="278"/>
      <c r="G1307" s="81"/>
    </row>
    <row r="1308" spans="1:7" s="390" customFormat="1" ht="31.5" x14ac:dyDescent="0.2">
      <c r="A1308" s="311" t="str">
        <f>IF((SUM('Раздел 2'!O232:O232)=0),"","Неверно!")</f>
        <v/>
      </c>
      <c r="B1308" s="320" t="s">
        <v>1616</v>
      </c>
      <c r="C1308" s="278" t="s">
        <v>3234</v>
      </c>
      <c r="D1308" s="278" t="s">
        <v>1343</v>
      </c>
      <c r="E1308" s="278" t="str">
        <f>CONCATENATE(SUM('Раздел 2'!O232:O232),"=",0)</f>
        <v>0=0</v>
      </c>
      <c r="F1308" s="278"/>
      <c r="G1308" s="81"/>
    </row>
    <row r="1309" spans="1:7" s="390" customFormat="1" ht="31.5" x14ac:dyDescent="0.2">
      <c r="A1309" s="311" t="str">
        <f>IF((SUM('Раздел 2'!O233:O233)=0),"","Неверно!")</f>
        <v/>
      </c>
      <c r="B1309" s="320" t="s">
        <v>1616</v>
      </c>
      <c r="C1309" s="278" t="s">
        <v>3235</v>
      </c>
      <c r="D1309" s="278" t="s">
        <v>1343</v>
      </c>
      <c r="E1309" s="278" t="str">
        <f>CONCATENATE(SUM('Раздел 2'!O233:O233),"=",0)</f>
        <v>0=0</v>
      </c>
      <c r="F1309" s="278"/>
      <c r="G1309" s="81"/>
    </row>
    <row r="1310" spans="1:7" s="390" customFormat="1" ht="31.5" x14ac:dyDescent="0.2">
      <c r="A1310" s="311" t="str">
        <f>IF((SUM('Раздел 2'!O234:O234)=0),"","Неверно!")</f>
        <v/>
      </c>
      <c r="B1310" s="320" t="s">
        <v>1616</v>
      </c>
      <c r="C1310" s="278" t="s">
        <v>3236</v>
      </c>
      <c r="D1310" s="278" t="s">
        <v>1343</v>
      </c>
      <c r="E1310" s="278" t="str">
        <f>CONCATENATE(SUM('Раздел 2'!O234:O234),"=",0)</f>
        <v>0=0</v>
      </c>
      <c r="F1310" s="278"/>
      <c r="G1310" s="81"/>
    </row>
    <row r="1311" spans="1:7" s="390" customFormat="1" ht="31.5" x14ac:dyDescent="0.2">
      <c r="A1311" s="311" t="str">
        <f>IF((SUM('Раздел 2'!O235:O235)=0),"","Неверно!")</f>
        <v/>
      </c>
      <c r="B1311" s="320" t="s">
        <v>1616</v>
      </c>
      <c r="C1311" s="278" t="s">
        <v>3237</v>
      </c>
      <c r="D1311" s="278" t="s">
        <v>1343</v>
      </c>
      <c r="E1311" s="278" t="str">
        <f>CONCATENATE(SUM('Раздел 2'!O235:O235),"=",0)</f>
        <v>0=0</v>
      </c>
      <c r="F1311" s="278"/>
      <c r="G1311" s="81"/>
    </row>
    <row r="1312" spans="1:7" s="390" customFormat="1" ht="31.5" x14ac:dyDescent="0.2">
      <c r="A1312" s="311" t="str">
        <f>IF((SUM('Раздел 2'!O236:O236)=0),"","Неверно!")</f>
        <v/>
      </c>
      <c r="B1312" s="320" t="s">
        <v>1616</v>
      </c>
      <c r="C1312" s="278" t="s">
        <v>3238</v>
      </c>
      <c r="D1312" s="278" t="s">
        <v>1343</v>
      </c>
      <c r="E1312" s="278" t="str">
        <f>CONCATENATE(SUM('Раздел 2'!O236:O236),"=",0)</f>
        <v>0=0</v>
      </c>
      <c r="F1312" s="278"/>
      <c r="G1312" s="81"/>
    </row>
    <row r="1313" spans="1:7" s="390" customFormat="1" ht="31.5" x14ac:dyDescent="0.2">
      <c r="A1313" s="311" t="str">
        <f>IF((SUM('Раздел 2'!O237:O237)=0),"","Неверно!")</f>
        <v/>
      </c>
      <c r="B1313" s="320" t="s">
        <v>1616</v>
      </c>
      <c r="C1313" s="278" t="s">
        <v>3239</v>
      </c>
      <c r="D1313" s="278" t="s">
        <v>1343</v>
      </c>
      <c r="E1313" s="278" t="str">
        <f>CONCATENATE(SUM('Раздел 2'!O237:O237),"=",0)</f>
        <v>0=0</v>
      </c>
      <c r="F1313" s="278"/>
      <c r="G1313" s="81"/>
    </row>
    <row r="1314" spans="1:7" s="390" customFormat="1" ht="31.5" x14ac:dyDescent="0.2">
      <c r="A1314" s="311" t="str">
        <f>IF((SUM('Раздел 2'!O238:O238)=0),"","Неверно!")</f>
        <v/>
      </c>
      <c r="B1314" s="320" t="s">
        <v>1616</v>
      </c>
      <c r="C1314" s="278" t="s">
        <v>3240</v>
      </c>
      <c r="D1314" s="278" t="s">
        <v>1343</v>
      </c>
      <c r="E1314" s="278" t="str">
        <f>CONCATENATE(SUM('Раздел 2'!O238:O238),"=",0)</f>
        <v>0=0</v>
      </c>
      <c r="F1314" s="278"/>
      <c r="G1314" s="81"/>
    </row>
    <row r="1315" spans="1:7" s="390" customFormat="1" ht="31.5" x14ac:dyDescent="0.2">
      <c r="A1315" s="311" t="str">
        <f>IF((SUM('Раздел 2'!P221:P221)=0),"","Неверно!")</f>
        <v/>
      </c>
      <c r="B1315" s="320" t="s">
        <v>1616</v>
      </c>
      <c r="C1315" s="278" t="s">
        <v>3241</v>
      </c>
      <c r="D1315" s="278" t="s">
        <v>1343</v>
      </c>
      <c r="E1315" s="278" t="str">
        <f>CONCATENATE(SUM('Раздел 2'!P221:P221),"=",0)</f>
        <v>0=0</v>
      </c>
      <c r="F1315" s="278"/>
      <c r="G1315" s="81"/>
    </row>
    <row r="1316" spans="1:7" s="390" customFormat="1" ht="31.5" x14ac:dyDescent="0.2">
      <c r="A1316" s="311" t="str">
        <f>IF((SUM('Раздел 2'!P222:P222)=0),"","Неверно!")</f>
        <v/>
      </c>
      <c r="B1316" s="320" t="s">
        <v>1616</v>
      </c>
      <c r="C1316" s="278" t="s">
        <v>3242</v>
      </c>
      <c r="D1316" s="278" t="s">
        <v>1343</v>
      </c>
      <c r="E1316" s="278" t="str">
        <f>CONCATENATE(SUM('Раздел 2'!P222:P222),"=",0)</f>
        <v>0=0</v>
      </c>
      <c r="F1316" s="278"/>
      <c r="G1316" s="81"/>
    </row>
    <row r="1317" spans="1:7" s="390" customFormat="1" ht="31.5" x14ac:dyDescent="0.2">
      <c r="A1317" s="311" t="str">
        <f>IF((SUM('Раздел 2'!P223:P223)=0),"","Неверно!")</f>
        <v/>
      </c>
      <c r="B1317" s="320" t="s">
        <v>1616</v>
      </c>
      <c r="C1317" s="278" t="s">
        <v>3243</v>
      </c>
      <c r="D1317" s="278" t="s">
        <v>1343</v>
      </c>
      <c r="E1317" s="278" t="str">
        <f>CONCATENATE(SUM('Раздел 2'!P223:P223),"=",0)</f>
        <v>0=0</v>
      </c>
      <c r="F1317" s="278"/>
      <c r="G1317" s="81"/>
    </row>
    <row r="1318" spans="1:7" s="390" customFormat="1" ht="31.5" x14ac:dyDescent="0.2">
      <c r="A1318" s="311" t="str">
        <f>IF((SUM('Раздел 2'!P224:P224)=0),"","Неверно!")</f>
        <v/>
      </c>
      <c r="B1318" s="320" t="s">
        <v>1616</v>
      </c>
      <c r="C1318" s="278" t="s">
        <v>3244</v>
      </c>
      <c r="D1318" s="278" t="s">
        <v>1343</v>
      </c>
      <c r="E1318" s="278" t="str">
        <f>CONCATENATE(SUM('Раздел 2'!P224:P224),"=",0)</f>
        <v>0=0</v>
      </c>
      <c r="F1318" s="278"/>
      <c r="G1318" s="81"/>
    </row>
    <row r="1319" spans="1:7" s="390" customFormat="1" ht="31.5" x14ac:dyDescent="0.2">
      <c r="A1319" s="311" t="str">
        <f>IF((SUM('Раздел 2'!P225:P225)=0),"","Неверно!")</f>
        <v/>
      </c>
      <c r="B1319" s="320" t="s">
        <v>1616</v>
      </c>
      <c r="C1319" s="278" t="s">
        <v>3245</v>
      </c>
      <c r="D1319" s="278" t="s">
        <v>1343</v>
      </c>
      <c r="E1319" s="278" t="str">
        <f>CONCATENATE(SUM('Раздел 2'!P225:P225),"=",0)</f>
        <v>0=0</v>
      </c>
      <c r="F1319" s="278"/>
      <c r="G1319" s="81"/>
    </row>
    <row r="1320" spans="1:7" s="390" customFormat="1" ht="31.5" x14ac:dyDescent="0.2">
      <c r="A1320" s="311" t="str">
        <f>IF((SUM('Раздел 2'!P226:P226)=0),"","Неверно!")</f>
        <v/>
      </c>
      <c r="B1320" s="320" t="s">
        <v>1616</v>
      </c>
      <c r="C1320" s="278" t="s">
        <v>3246</v>
      </c>
      <c r="D1320" s="278" t="s">
        <v>1343</v>
      </c>
      <c r="E1320" s="278" t="str">
        <f>CONCATENATE(SUM('Раздел 2'!P226:P226),"=",0)</f>
        <v>0=0</v>
      </c>
      <c r="F1320" s="278"/>
      <c r="G1320" s="81"/>
    </row>
    <row r="1321" spans="1:7" s="390" customFormat="1" ht="31.5" x14ac:dyDescent="0.2">
      <c r="A1321" s="311" t="str">
        <f>IF((SUM('Раздел 2'!P227:P227)=0),"","Неверно!")</f>
        <v/>
      </c>
      <c r="B1321" s="320" t="s">
        <v>1616</v>
      </c>
      <c r="C1321" s="278" t="s">
        <v>3247</v>
      </c>
      <c r="D1321" s="278" t="s">
        <v>1343</v>
      </c>
      <c r="E1321" s="278" t="str">
        <f>CONCATENATE(SUM('Раздел 2'!P227:P227),"=",0)</f>
        <v>0=0</v>
      </c>
      <c r="F1321" s="278"/>
      <c r="G1321" s="81"/>
    </row>
    <row r="1322" spans="1:7" s="390" customFormat="1" ht="31.5" x14ac:dyDescent="0.2">
      <c r="A1322" s="311" t="str">
        <f>IF((SUM('Раздел 2'!P228:P228)=0),"","Неверно!")</f>
        <v/>
      </c>
      <c r="B1322" s="320" t="s">
        <v>1616</v>
      </c>
      <c r="C1322" s="278" t="s">
        <v>3248</v>
      </c>
      <c r="D1322" s="278" t="s">
        <v>1343</v>
      </c>
      <c r="E1322" s="278" t="str">
        <f>CONCATENATE(SUM('Раздел 2'!P228:P228),"=",0)</f>
        <v>0=0</v>
      </c>
      <c r="F1322" s="278"/>
      <c r="G1322" s="81"/>
    </row>
    <row r="1323" spans="1:7" s="390" customFormat="1" ht="31.5" x14ac:dyDescent="0.2">
      <c r="A1323" s="311" t="str">
        <f>IF((SUM('Раздел 2'!P229:P229)=0),"","Неверно!")</f>
        <v/>
      </c>
      <c r="B1323" s="320" t="s">
        <v>1616</v>
      </c>
      <c r="C1323" s="278" t="s">
        <v>3249</v>
      </c>
      <c r="D1323" s="278" t="s">
        <v>1343</v>
      </c>
      <c r="E1323" s="278" t="str">
        <f>CONCATENATE(SUM('Раздел 2'!P229:P229),"=",0)</f>
        <v>0=0</v>
      </c>
      <c r="F1323" s="278"/>
      <c r="G1323" s="81"/>
    </row>
    <row r="1324" spans="1:7" s="390" customFormat="1" ht="31.5" x14ac:dyDescent="0.2">
      <c r="A1324" s="311" t="str">
        <f>IF((SUM('Раздел 2'!P230:P230)=0),"","Неверно!")</f>
        <v/>
      </c>
      <c r="B1324" s="320" t="s">
        <v>1616</v>
      </c>
      <c r="C1324" s="278" t="s">
        <v>3250</v>
      </c>
      <c r="D1324" s="278" t="s">
        <v>1343</v>
      </c>
      <c r="E1324" s="278" t="str">
        <f>CONCATENATE(SUM('Раздел 2'!P230:P230),"=",0)</f>
        <v>0=0</v>
      </c>
      <c r="F1324" s="278"/>
      <c r="G1324" s="81"/>
    </row>
    <row r="1325" spans="1:7" s="390" customFormat="1" ht="31.5" x14ac:dyDescent="0.2">
      <c r="A1325" s="311" t="str">
        <f>IF((SUM('Раздел 2'!P231:P231)=0),"","Неверно!")</f>
        <v/>
      </c>
      <c r="B1325" s="320" t="s">
        <v>1616</v>
      </c>
      <c r="C1325" s="278" t="s">
        <v>3251</v>
      </c>
      <c r="D1325" s="278" t="s">
        <v>1343</v>
      </c>
      <c r="E1325" s="278" t="str">
        <f>CONCATENATE(SUM('Раздел 2'!P231:P231),"=",0)</f>
        <v>0=0</v>
      </c>
      <c r="F1325" s="278"/>
      <c r="G1325" s="81"/>
    </row>
    <row r="1326" spans="1:7" s="390" customFormat="1" ht="31.5" x14ac:dyDescent="0.2">
      <c r="A1326" s="311" t="str">
        <f>IF((SUM('Раздел 2'!P232:P232)=0),"","Неверно!")</f>
        <v/>
      </c>
      <c r="B1326" s="320" t="s">
        <v>1616</v>
      </c>
      <c r="C1326" s="278" t="s">
        <v>3252</v>
      </c>
      <c r="D1326" s="278" t="s">
        <v>1343</v>
      </c>
      <c r="E1326" s="278" t="str">
        <f>CONCATENATE(SUM('Раздел 2'!P232:P232),"=",0)</f>
        <v>0=0</v>
      </c>
      <c r="F1326" s="278"/>
      <c r="G1326" s="81"/>
    </row>
    <row r="1327" spans="1:7" s="390" customFormat="1" ht="31.5" x14ac:dyDescent="0.2">
      <c r="A1327" s="311" t="str">
        <f>IF((SUM('Раздел 2'!P233:P233)=0),"","Неверно!")</f>
        <v/>
      </c>
      <c r="B1327" s="320" t="s">
        <v>1616</v>
      </c>
      <c r="C1327" s="278" t="s">
        <v>3253</v>
      </c>
      <c r="D1327" s="278" t="s">
        <v>1343</v>
      </c>
      <c r="E1327" s="278" t="str">
        <f>CONCATENATE(SUM('Раздел 2'!P233:P233),"=",0)</f>
        <v>0=0</v>
      </c>
      <c r="F1327" s="278"/>
      <c r="G1327" s="81"/>
    </row>
    <row r="1328" spans="1:7" s="390" customFormat="1" ht="31.5" x14ac:dyDescent="0.2">
      <c r="A1328" s="311" t="str">
        <f>IF((SUM('Раздел 2'!P234:P234)=0),"","Неверно!")</f>
        <v/>
      </c>
      <c r="B1328" s="320" t="s">
        <v>1616</v>
      </c>
      <c r="C1328" s="278" t="s">
        <v>3254</v>
      </c>
      <c r="D1328" s="278" t="s">
        <v>1343</v>
      </c>
      <c r="E1328" s="278" t="str">
        <f>CONCATENATE(SUM('Раздел 2'!P234:P234),"=",0)</f>
        <v>0=0</v>
      </c>
      <c r="F1328" s="278"/>
      <c r="G1328" s="81"/>
    </row>
    <row r="1329" spans="1:7" s="390" customFormat="1" ht="31.5" x14ac:dyDescent="0.2">
      <c r="A1329" s="311" t="str">
        <f>IF((SUM('Раздел 2'!P235:P235)=0),"","Неверно!")</f>
        <v/>
      </c>
      <c r="B1329" s="320" t="s">
        <v>1616</v>
      </c>
      <c r="C1329" s="278" t="s">
        <v>3255</v>
      </c>
      <c r="D1329" s="278" t="s">
        <v>1343</v>
      </c>
      <c r="E1329" s="278" t="str">
        <f>CONCATENATE(SUM('Раздел 2'!P235:P235),"=",0)</f>
        <v>0=0</v>
      </c>
      <c r="F1329" s="278"/>
      <c r="G1329" s="81"/>
    </row>
    <row r="1330" spans="1:7" s="390" customFormat="1" ht="31.5" x14ac:dyDescent="0.2">
      <c r="A1330" s="311" t="str">
        <f>IF((SUM('Раздел 2'!P236:P236)=0),"","Неверно!")</f>
        <v/>
      </c>
      <c r="B1330" s="320" t="s">
        <v>1616</v>
      </c>
      <c r="C1330" s="278" t="s">
        <v>3256</v>
      </c>
      <c r="D1330" s="278" t="s">
        <v>1343</v>
      </c>
      <c r="E1330" s="278" t="str">
        <f>CONCATENATE(SUM('Раздел 2'!P236:P236),"=",0)</f>
        <v>0=0</v>
      </c>
      <c r="F1330" s="278"/>
      <c r="G1330" s="81"/>
    </row>
    <row r="1331" spans="1:7" s="390" customFormat="1" ht="31.5" x14ac:dyDescent="0.2">
      <c r="A1331" s="311" t="str">
        <f>IF((SUM('Раздел 2'!P237:P237)=0),"","Неверно!")</f>
        <v/>
      </c>
      <c r="B1331" s="320" t="s">
        <v>1616</v>
      </c>
      <c r="C1331" s="278" t="s">
        <v>3257</v>
      </c>
      <c r="D1331" s="278" t="s">
        <v>1343</v>
      </c>
      <c r="E1331" s="278" t="str">
        <f>CONCATENATE(SUM('Раздел 2'!P237:P237),"=",0)</f>
        <v>0=0</v>
      </c>
      <c r="F1331" s="278"/>
      <c r="G1331" s="81"/>
    </row>
    <row r="1332" spans="1:7" s="390" customFormat="1" ht="31.5" x14ac:dyDescent="0.2">
      <c r="A1332" s="311" t="str">
        <f>IF((SUM('Раздел 2'!P238:P238)=0),"","Неверно!")</f>
        <v/>
      </c>
      <c r="B1332" s="320" t="s">
        <v>1616</v>
      </c>
      <c r="C1332" s="278" t="s">
        <v>3258</v>
      </c>
      <c r="D1332" s="278" t="s">
        <v>1343</v>
      </c>
      <c r="E1332" s="278" t="str">
        <f>CONCATENATE(SUM('Раздел 2'!P238:P238),"=",0)</f>
        <v>0=0</v>
      </c>
      <c r="F1332" s="278"/>
      <c r="G1332" s="81"/>
    </row>
    <row r="1333" spans="1:7" s="390" customFormat="1" ht="31.5" x14ac:dyDescent="0.2">
      <c r="A1333" s="311" t="str">
        <f>IF((SUM('Раздел 2'!O110:O110)=0),"","Неверно!")</f>
        <v/>
      </c>
      <c r="B1333" s="320" t="s">
        <v>1617</v>
      </c>
      <c r="C1333" s="278" t="s">
        <v>3259</v>
      </c>
      <c r="D1333" s="278" t="s">
        <v>1342</v>
      </c>
      <c r="E1333" s="278" t="str">
        <f>CONCATENATE(SUM('Раздел 2'!O110:O110),"=",0)</f>
        <v>0=0</v>
      </c>
      <c r="F1333" s="278"/>
      <c r="G1333" s="81"/>
    </row>
    <row r="1334" spans="1:7" s="390" customFormat="1" ht="31.5" x14ac:dyDescent="0.2">
      <c r="A1334" s="311" t="str">
        <f>IF((SUM('Раздел 2'!O111:O111)=0),"","Неверно!")</f>
        <v/>
      </c>
      <c r="B1334" s="320" t="s">
        <v>1617</v>
      </c>
      <c r="C1334" s="278" t="s">
        <v>3260</v>
      </c>
      <c r="D1334" s="278" t="s">
        <v>1342</v>
      </c>
      <c r="E1334" s="278" t="str">
        <f>CONCATENATE(SUM('Раздел 2'!O111:O111),"=",0)</f>
        <v>0=0</v>
      </c>
      <c r="F1334" s="278"/>
      <c r="G1334" s="81"/>
    </row>
    <row r="1335" spans="1:7" s="390" customFormat="1" ht="31.5" x14ac:dyDescent="0.2">
      <c r="A1335" s="311" t="str">
        <f>IF((SUM('Раздел 2'!O112:O112)=0),"","Неверно!")</f>
        <v/>
      </c>
      <c r="B1335" s="320" t="s">
        <v>1617</v>
      </c>
      <c r="C1335" s="278" t="s">
        <v>3261</v>
      </c>
      <c r="D1335" s="278" t="s">
        <v>1342</v>
      </c>
      <c r="E1335" s="278" t="str">
        <f>CONCATENATE(SUM('Раздел 2'!O112:O112),"=",0)</f>
        <v>0=0</v>
      </c>
      <c r="F1335" s="278"/>
      <c r="G1335" s="81"/>
    </row>
    <row r="1336" spans="1:7" s="390" customFormat="1" ht="31.5" x14ac:dyDescent="0.2">
      <c r="A1336" s="311" t="str">
        <f>IF((SUM('Раздел 2'!O113:O113)=0),"","Неверно!")</f>
        <v/>
      </c>
      <c r="B1336" s="320" t="s">
        <v>1617</v>
      </c>
      <c r="C1336" s="278" t="s">
        <v>3262</v>
      </c>
      <c r="D1336" s="278" t="s">
        <v>1342</v>
      </c>
      <c r="E1336" s="278" t="str">
        <f>CONCATENATE(SUM('Раздел 2'!O113:O113),"=",0)</f>
        <v>0=0</v>
      </c>
      <c r="F1336" s="278"/>
      <c r="G1336" s="81"/>
    </row>
    <row r="1337" spans="1:7" s="390" customFormat="1" ht="31.5" x14ac:dyDescent="0.2">
      <c r="A1337" s="311" t="str">
        <f>IF((SUM('Раздел 2'!O114:O114)=0),"","Неверно!")</f>
        <v/>
      </c>
      <c r="B1337" s="320" t="s">
        <v>1617</v>
      </c>
      <c r="C1337" s="278" t="s">
        <v>3263</v>
      </c>
      <c r="D1337" s="278" t="s">
        <v>1342</v>
      </c>
      <c r="E1337" s="278" t="str">
        <f>CONCATENATE(SUM('Раздел 2'!O114:O114),"=",0)</f>
        <v>0=0</v>
      </c>
      <c r="F1337" s="278"/>
      <c r="G1337" s="81"/>
    </row>
    <row r="1338" spans="1:7" s="390" customFormat="1" ht="31.5" x14ac:dyDescent="0.2">
      <c r="A1338" s="311" t="str">
        <f>IF((SUM('Раздел 2'!O115:O115)=0),"","Неверно!")</f>
        <v/>
      </c>
      <c r="B1338" s="320" t="s">
        <v>1617</v>
      </c>
      <c r="C1338" s="278" t="s">
        <v>3264</v>
      </c>
      <c r="D1338" s="278" t="s">
        <v>1342</v>
      </c>
      <c r="E1338" s="278" t="str">
        <f>CONCATENATE(SUM('Раздел 2'!O115:O115),"=",0)</f>
        <v>0=0</v>
      </c>
      <c r="F1338" s="278"/>
      <c r="G1338" s="81"/>
    </row>
    <row r="1339" spans="1:7" s="390" customFormat="1" ht="31.5" x14ac:dyDescent="0.2">
      <c r="A1339" s="311" t="str">
        <f>IF((SUM('Раздел 2'!O116:O116)=0),"","Неверно!")</f>
        <v/>
      </c>
      <c r="B1339" s="320" t="s">
        <v>1617</v>
      </c>
      <c r="C1339" s="278" t="s">
        <v>3265</v>
      </c>
      <c r="D1339" s="278" t="s">
        <v>1342</v>
      </c>
      <c r="E1339" s="278" t="str">
        <f>CONCATENATE(SUM('Раздел 2'!O116:O116),"=",0)</f>
        <v>0=0</v>
      </c>
      <c r="F1339" s="278"/>
      <c r="G1339" s="81"/>
    </row>
    <row r="1340" spans="1:7" s="390" customFormat="1" ht="31.5" x14ac:dyDescent="0.2">
      <c r="A1340" s="311" t="str">
        <f>IF((SUM('Раздел 2'!O117:O117)=0),"","Неверно!")</f>
        <v/>
      </c>
      <c r="B1340" s="320" t="s">
        <v>1617</v>
      </c>
      <c r="C1340" s="278" t="s">
        <v>3266</v>
      </c>
      <c r="D1340" s="278" t="s">
        <v>1342</v>
      </c>
      <c r="E1340" s="278" t="str">
        <f>CONCATENATE(SUM('Раздел 2'!O117:O117),"=",0)</f>
        <v>0=0</v>
      </c>
      <c r="F1340" s="278"/>
      <c r="G1340" s="81"/>
    </row>
    <row r="1341" spans="1:7" s="390" customFormat="1" ht="31.5" x14ac:dyDescent="0.2">
      <c r="A1341" s="311" t="str">
        <f>IF((SUM('Раздел 2'!O118:O118)=0),"","Неверно!")</f>
        <v/>
      </c>
      <c r="B1341" s="320" t="s">
        <v>1617</v>
      </c>
      <c r="C1341" s="278" t="s">
        <v>3267</v>
      </c>
      <c r="D1341" s="278" t="s">
        <v>1342</v>
      </c>
      <c r="E1341" s="278" t="str">
        <f>CONCATENATE(SUM('Раздел 2'!O118:O118),"=",0)</f>
        <v>0=0</v>
      </c>
      <c r="F1341" s="278"/>
      <c r="G1341" s="81"/>
    </row>
    <row r="1342" spans="1:7" s="390" customFormat="1" ht="31.5" x14ac:dyDescent="0.2">
      <c r="A1342" s="311" t="str">
        <f>IF((SUM('Раздел 2'!O119:O119)=0),"","Неверно!")</f>
        <v/>
      </c>
      <c r="B1342" s="320" t="s">
        <v>1617</v>
      </c>
      <c r="C1342" s="278" t="s">
        <v>3268</v>
      </c>
      <c r="D1342" s="278" t="s">
        <v>1342</v>
      </c>
      <c r="E1342" s="278" t="str">
        <f>CONCATENATE(SUM('Раздел 2'!O119:O119),"=",0)</f>
        <v>0=0</v>
      </c>
      <c r="F1342" s="278"/>
      <c r="G1342" s="81"/>
    </row>
    <row r="1343" spans="1:7" s="390" customFormat="1" ht="31.5" x14ac:dyDescent="0.2">
      <c r="A1343" s="311" t="str">
        <f>IF((SUM('Раздел 2'!O120:O120)=0),"","Неверно!")</f>
        <v/>
      </c>
      <c r="B1343" s="320" t="s">
        <v>1617</v>
      </c>
      <c r="C1343" s="278" t="s">
        <v>3269</v>
      </c>
      <c r="D1343" s="278" t="s">
        <v>1342</v>
      </c>
      <c r="E1343" s="278" t="str">
        <f>CONCATENATE(SUM('Раздел 2'!O120:O120),"=",0)</f>
        <v>0=0</v>
      </c>
      <c r="F1343" s="278"/>
      <c r="G1343" s="81"/>
    </row>
    <row r="1344" spans="1:7" s="390" customFormat="1" ht="31.5" x14ac:dyDescent="0.2">
      <c r="A1344" s="311" t="str">
        <f>IF((SUM('Раздел 2'!O121:O121)=0),"","Неверно!")</f>
        <v/>
      </c>
      <c r="B1344" s="320" t="s">
        <v>1617</v>
      </c>
      <c r="C1344" s="278" t="s">
        <v>3270</v>
      </c>
      <c r="D1344" s="278" t="s">
        <v>1342</v>
      </c>
      <c r="E1344" s="278" t="str">
        <f>CONCATENATE(SUM('Раздел 2'!O121:O121),"=",0)</f>
        <v>0=0</v>
      </c>
      <c r="F1344" s="278"/>
      <c r="G1344" s="81"/>
    </row>
    <row r="1345" spans="1:7" s="390" customFormat="1" ht="31.5" x14ac:dyDescent="0.2">
      <c r="A1345" s="311" t="str">
        <f>IF((SUM('Раздел 2'!O122:O122)=0),"","Неверно!")</f>
        <v/>
      </c>
      <c r="B1345" s="320" t="s">
        <v>1617</v>
      </c>
      <c r="C1345" s="278" t="s">
        <v>3271</v>
      </c>
      <c r="D1345" s="278" t="s">
        <v>1342</v>
      </c>
      <c r="E1345" s="278" t="str">
        <f>CONCATENATE(SUM('Раздел 2'!O122:O122),"=",0)</f>
        <v>0=0</v>
      </c>
      <c r="F1345" s="278"/>
      <c r="G1345" s="81"/>
    </row>
    <row r="1346" spans="1:7" s="390" customFormat="1" ht="31.5" x14ac:dyDescent="0.2">
      <c r="A1346" s="311" t="str">
        <f>IF((SUM('Раздел 2'!O123:O123)=0),"","Неверно!")</f>
        <v/>
      </c>
      <c r="B1346" s="320" t="s">
        <v>1617</v>
      </c>
      <c r="C1346" s="278" t="s">
        <v>3272</v>
      </c>
      <c r="D1346" s="278" t="s">
        <v>1342</v>
      </c>
      <c r="E1346" s="278" t="str">
        <f>CONCATENATE(SUM('Раздел 2'!O123:O123),"=",0)</f>
        <v>0=0</v>
      </c>
      <c r="F1346" s="278"/>
      <c r="G1346" s="81"/>
    </row>
    <row r="1347" spans="1:7" s="390" customFormat="1" ht="31.5" x14ac:dyDescent="0.2">
      <c r="A1347" s="311" t="str">
        <f>IF((SUM('Раздел 2'!O82:O82)=0),"","Неверно!")</f>
        <v/>
      </c>
      <c r="B1347" s="320" t="s">
        <v>1617</v>
      </c>
      <c r="C1347" s="278" t="s">
        <v>3273</v>
      </c>
      <c r="D1347" s="278" t="s">
        <v>1342</v>
      </c>
      <c r="E1347" s="278" t="str">
        <f>CONCATENATE(SUM('Раздел 2'!O82:O82),"=",0)</f>
        <v>0=0</v>
      </c>
      <c r="F1347" s="278"/>
      <c r="G1347" s="81"/>
    </row>
    <row r="1348" spans="1:7" s="390" customFormat="1" ht="31.5" x14ac:dyDescent="0.2">
      <c r="A1348" s="311" t="str">
        <f>IF((SUM('Раздел 2'!O83:O83)=0),"","Неверно!")</f>
        <v/>
      </c>
      <c r="B1348" s="320" t="s">
        <v>1617</v>
      </c>
      <c r="C1348" s="278" t="s">
        <v>3274</v>
      </c>
      <c r="D1348" s="278" t="s">
        <v>1342</v>
      </c>
      <c r="E1348" s="278" t="str">
        <f>CONCATENATE(SUM('Раздел 2'!O83:O83),"=",0)</f>
        <v>0=0</v>
      </c>
      <c r="F1348" s="278"/>
      <c r="G1348" s="81"/>
    </row>
    <row r="1349" spans="1:7" s="390" customFormat="1" ht="31.5" x14ac:dyDescent="0.2">
      <c r="A1349" s="311" t="str">
        <f>IF((SUM('Раздел 2'!O84:O84)=0),"","Неверно!")</f>
        <v/>
      </c>
      <c r="B1349" s="320" t="s">
        <v>1617</v>
      </c>
      <c r="C1349" s="278" t="s">
        <v>3275</v>
      </c>
      <c r="D1349" s="278" t="s">
        <v>1342</v>
      </c>
      <c r="E1349" s="278" t="str">
        <f>CONCATENATE(SUM('Раздел 2'!O84:O84),"=",0)</f>
        <v>0=0</v>
      </c>
      <c r="F1349" s="278"/>
      <c r="G1349" s="81"/>
    </row>
    <row r="1350" spans="1:7" s="390" customFormat="1" ht="31.5" x14ac:dyDescent="0.2">
      <c r="A1350" s="311" t="str">
        <f>IF((SUM('Раздел 2'!O85:O85)=0),"","Неверно!")</f>
        <v/>
      </c>
      <c r="B1350" s="320" t="s">
        <v>1617</v>
      </c>
      <c r="C1350" s="278" t="s">
        <v>3276</v>
      </c>
      <c r="D1350" s="278" t="s">
        <v>1342</v>
      </c>
      <c r="E1350" s="278" t="str">
        <f>CONCATENATE(SUM('Раздел 2'!O85:O85),"=",0)</f>
        <v>0=0</v>
      </c>
      <c r="F1350" s="278"/>
      <c r="G1350" s="81"/>
    </row>
    <row r="1351" spans="1:7" s="390" customFormat="1" ht="31.5" x14ac:dyDescent="0.2">
      <c r="A1351" s="311" t="str">
        <f>IF((SUM('Раздел 2'!O86:O86)=0),"","Неверно!")</f>
        <v/>
      </c>
      <c r="B1351" s="320" t="s">
        <v>1617</v>
      </c>
      <c r="C1351" s="278" t="s">
        <v>3277</v>
      </c>
      <c r="D1351" s="278" t="s">
        <v>1342</v>
      </c>
      <c r="E1351" s="278" t="str">
        <f>CONCATENATE(SUM('Раздел 2'!O86:O86),"=",0)</f>
        <v>0=0</v>
      </c>
      <c r="F1351" s="278"/>
      <c r="G1351" s="81"/>
    </row>
    <row r="1352" spans="1:7" s="390" customFormat="1" ht="31.5" x14ac:dyDescent="0.2">
      <c r="A1352" s="311" t="str">
        <f>IF((SUM('Раздел 2'!O87:O87)=0),"","Неверно!")</f>
        <v/>
      </c>
      <c r="B1352" s="320" t="s">
        <v>1617</v>
      </c>
      <c r="C1352" s="278" t="s">
        <v>3278</v>
      </c>
      <c r="D1352" s="278" t="s">
        <v>1342</v>
      </c>
      <c r="E1352" s="278" t="str">
        <f>CONCATENATE(SUM('Раздел 2'!O87:O87),"=",0)</f>
        <v>0=0</v>
      </c>
      <c r="F1352" s="278"/>
      <c r="G1352" s="81"/>
    </row>
    <row r="1353" spans="1:7" s="390" customFormat="1" ht="31.5" x14ac:dyDescent="0.2">
      <c r="A1353" s="311" t="str">
        <f>IF((SUM('Раздел 2'!O88:O88)=0),"","Неверно!")</f>
        <v/>
      </c>
      <c r="B1353" s="320" t="s">
        <v>1617</v>
      </c>
      <c r="C1353" s="278" t="s">
        <v>3279</v>
      </c>
      <c r="D1353" s="278" t="s">
        <v>1342</v>
      </c>
      <c r="E1353" s="278" t="str">
        <f>CONCATENATE(SUM('Раздел 2'!O88:O88),"=",0)</f>
        <v>0=0</v>
      </c>
      <c r="F1353" s="278"/>
      <c r="G1353" s="81"/>
    </row>
    <row r="1354" spans="1:7" s="390" customFormat="1" ht="31.5" x14ac:dyDescent="0.2">
      <c r="A1354" s="311" t="str">
        <f>IF((SUM('Раздел 2'!O89:O89)=0),"","Неверно!")</f>
        <v/>
      </c>
      <c r="B1354" s="320" t="s">
        <v>1617</v>
      </c>
      <c r="C1354" s="278" t="s">
        <v>3280</v>
      </c>
      <c r="D1354" s="278" t="s">
        <v>1342</v>
      </c>
      <c r="E1354" s="278" t="str">
        <f>CONCATENATE(SUM('Раздел 2'!O89:O89),"=",0)</f>
        <v>0=0</v>
      </c>
      <c r="F1354" s="278"/>
      <c r="G1354" s="81"/>
    </row>
    <row r="1355" spans="1:7" s="390" customFormat="1" ht="31.5" x14ac:dyDescent="0.2">
      <c r="A1355" s="311" t="str">
        <f>IF((SUM('Раздел 2'!O90:O90)=0),"","Неверно!")</f>
        <v/>
      </c>
      <c r="B1355" s="320" t="s">
        <v>1617</v>
      </c>
      <c r="C1355" s="278" t="s">
        <v>3281</v>
      </c>
      <c r="D1355" s="278" t="s">
        <v>1342</v>
      </c>
      <c r="E1355" s="278" t="str">
        <f>CONCATENATE(SUM('Раздел 2'!O90:O90),"=",0)</f>
        <v>0=0</v>
      </c>
      <c r="F1355" s="278"/>
      <c r="G1355" s="81"/>
    </row>
    <row r="1356" spans="1:7" s="390" customFormat="1" ht="31.5" x14ac:dyDescent="0.2">
      <c r="A1356" s="311" t="str">
        <f>IF((SUM('Раздел 2'!O91:O91)=0),"","Неверно!")</f>
        <v/>
      </c>
      <c r="B1356" s="320" t="s">
        <v>1617</v>
      </c>
      <c r="C1356" s="278" t="s">
        <v>3282</v>
      </c>
      <c r="D1356" s="278" t="s">
        <v>1342</v>
      </c>
      <c r="E1356" s="278" t="str">
        <f>CONCATENATE(SUM('Раздел 2'!O91:O91),"=",0)</f>
        <v>0=0</v>
      </c>
      <c r="F1356" s="278"/>
      <c r="G1356" s="81"/>
    </row>
    <row r="1357" spans="1:7" s="390" customFormat="1" ht="31.5" x14ac:dyDescent="0.2">
      <c r="A1357" s="311" t="str">
        <f>IF((SUM('Раздел 2'!O92:O92)=0),"","Неверно!")</f>
        <v/>
      </c>
      <c r="B1357" s="320" t="s">
        <v>1617</v>
      </c>
      <c r="C1357" s="278" t="s">
        <v>3283</v>
      </c>
      <c r="D1357" s="278" t="s">
        <v>1342</v>
      </c>
      <c r="E1357" s="278" t="str">
        <f>CONCATENATE(SUM('Раздел 2'!O92:O92),"=",0)</f>
        <v>0=0</v>
      </c>
      <c r="F1357" s="278"/>
      <c r="G1357" s="81"/>
    </row>
    <row r="1358" spans="1:7" s="390" customFormat="1" ht="31.5" x14ac:dyDescent="0.2">
      <c r="A1358" s="311" t="str">
        <f>IF((SUM('Раздел 2'!O93:O93)=0),"","Неверно!")</f>
        <v/>
      </c>
      <c r="B1358" s="320" t="s">
        <v>1617</v>
      </c>
      <c r="C1358" s="278" t="s">
        <v>3284</v>
      </c>
      <c r="D1358" s="278" t="s">
        <v>1342</v>
      </c>
      <c r="E1358" s="278" t="str">
        <f>CONCATENATE(SUM('Раздел 2'!O93:O93),"=",0)</f>
        <v>0=0</v>
      </c>
      <c r="F1358" s="278"/>
      <c r="G1358" s="81"/>
    </row>
    <row r="1359" spans="1:7" s="390" customFormat="1" ht="31.5" x14ac:dyDescent="0.2">
      <c r="A1359" s="311" t="str">
        <f>IF((SUM('Раздел 2'!O94:O94)=0),"","Неверно!")</f>
        <v/>
      </c>
      <c r="B1359" s="320" t="s">
        <v>1617</v>
      </c>
      <c r="C1359" s="278" t="s">
        <v>3285</v>
      </c>
      <c r="D1359" s="278" t="s">
        <v>1342</v>
      </c>
      <c r="E1359" s="278" t="str">
        <f>CONCATENATE(SUM('Раздел 2'!O94:O94),"=",0)</f>
        <v>0=0</v>
      </c>
      <c r="F1359" s="278"/>
      <c r="G1359" s="81"/>
    </row>
    <row r="1360" spans="1:7" s="390" customFormat="1" ht="31.5" x14ac:dyDescent="0.2">
      <c r="A1360" s="311" t="str">
        <f>IF((SUM('Раздел 2'!O95:O95)=0),"","Неверно!")</f>
        <v/>
      </c>
      <c r="B1360" s="320" t="s">
        <v>1617</v>
      </c>
      <c r="C1360" s="278" t="s">
        <v>3286</v>
      </c>
      <c r="D1360" s="278" t="s">
        <v>1342</v>
      </c>
      <c r="E1360" s="278" t="str">
        <f>CONCATENATE(SUM('Раздел 2'!O95:O95),"=",0)</f>
        <v>0=0</v>
      </c>
      <c r="F1360" s="278"/>
      <c r="G1360" s="81"/>
    </row>
    <row r="1361" spans="1:7" s="390" customFormat="1" ht="31.5" x14ac:dyDescent="0.2">
      <c r="A1361" s="311" t="str">
        <f>IF((SUM('Раздел 2'!O96:O96)=0),"","Неверно!")</f>
        <v/>
      </c>
      <c r="B1361" s="320" t="s">
        <v>1617</v>
      </c>
      <c r="C1361" s="278" t="s">
        <v>3287</v>
      </c>
      <c r="D1361" s="278" t="s">
        <v>1342</v>
      </c>
      <c r="E1361" s="278" t="str">
        <f>CONCATENATE(SUM('Раздел 2'!O96:O96),"=",0)</f>
        <v>0=0</v>
      </c>
      <c r="F1361" s="278"/>
      <c r="G1361" s="81"/>
    </row>
    <row r="1362" spans="1:7" s="390" customFormat="1" ht="31.5" x14ac:dyDescent="0.2">
      <c r="A1362" s="311" t="str">
        <f>IF((SUM('Раздел 2'!O97:O97)=0),"","Неверно!")</f>
        <v/>
      </c>
      <c r="B1362" s="320" t="s">
        <v>1617</v>
      </c>
      <c r="C1362" s="278" t="s">
        <v>3288</v>
      </c>
      <c r="D1362" s="278" t="s">
        <v>1342</v>
      </c>
      <c r="E1362" s="278" t="str">
        <f>CONCATENATE(SUM('Раздел 2'!O97:O97),"=",0)</f>
        <v>0=0</v>
      </c>
      <c r="F1362" s="278"/>
      <c r="G1362" s="81"/>
    </row>
    <row r="1363" spans="1:7" s="390" customFormat="1" ht="31.5" x14ac:dyDescent="0.2">
      <c r="A1363" s="311" t="str">
        <f>IF((SUM('Раздел 2'!O98:O98)=0),"","Неверно!")</f>
        <v/>
      </c>
      <c r="B1363" s="320" t="s">
        <v>1617</v>
      </c>
      <c r="C1363" s="278" t="s">
        <v>3289</v>
      </c>
      <c r="D1363" s="278" t="s">
        <v>1342</v>
      </c>
      <c r="E1363" s="278" t="str">
        <f>CONCATENATE(SUM('Раздел 2'!O98:O98),"=",0)</f>
        <v>0=0</v>
      </c>
      <c r="F1363" s="278"/>
      <c r="G1363" s="81"/>
    </row>
    <row r="1364" spans="1:7" s="390" customFormat="1" ht="31.5" x14ac:dyDescent="0.2">
      <c r="A1364" s="311" t="str">
        <f>IF((SUM('Раздел 2'!O99:O99)=0),"","Неверно!")</f>
        <v/>
      </c>
      <c r="B1364" s="320" t="s">
        <v>1617</v>
      </c>
      <c r="C1364" s="278" t="s">
        <v>3290</v>
      </c>
      <c r="D1364" s="278" t="s">
        <v>1342</v>
      </c>
      <c r="E1364" s="278" t="str">
        <f>CONCATENATE(SUM('Раздел 2'!O99:O99),"=",0)</f>
        <v>0=0</v>
      </c>
      <c r="F1364" s="278"/>
      <c r="G1364" s="81"/>
    </row>
    <row r="1365" spans="1:7" s="390" customFormat="1" ht="31.5" x14ac:dyDescent="0.2">
      <c r="A1365" s="311" t="str">
        <f>IF((SUM('Раздел 2'!O100:O100)=0),"","Неверно!")</f>
        <v/>
      </c>
      <c r="B1365" s="320" t="s">
        <v>1617</v>
      </c>
      <c r="C1365" s="278" t="s">
        <v>3291</v>
      </c>
      <c r="D1365" s="278" t="s">
        <v>1342</v>
      </c>
      <c r="E1365" s="278" t="str">
        <f>CONCATENATE(SUM('Раздел 2'!O100:O100),"=",0)</f>
        <v>0=0</v>
      </c>
      <c r="F1365" s="278"/>
      <c r="G1365" s="81"/>
    </row>
    <row r="1366" spans="1:7" s="390" customFormat="1" ht="31.5" x14ac:dyDescent="0.2">
      <c r="A1366" s="311" t="str">
        <f>IF((SUM('Раздел 2'!O101:O101)=0),"","Неверно!")</f>
        <v/>
      </c>
      <c r="B1366" s="320" t="s">
        <v>1617</v>
      </c>
      <c r="C1366" s="278" t="s">
        <v>3292</v>
      </c>
      <c r="D1366" s="278" t="s">
        <v>1342</v>
      </c>
      <c r="E1366" s="278" t="str">
        <f>CONCATENATE(SUM('Раздел 2'!O101:O101),"=",0)</f>
        <v>0=0</v>
      </c>
      <c r="F1366" s="278"/>
      <c r="G1366" s="81"/>
    </row>
    <row r="1367" spans="1:7" s="390" customFormat="1" ht="31.5" x14ac:dyDescent="0.2">
      <c r="A1367" s="311" t="str">
        <f>IF((SUM('Раздел 2'!O102:O102)=0),"","Неверно!")</f>
        <v/>
      </c>
      <c r="B1367" s="320" t="s">
        <v>1617</v>
      </c>
      <c r="C1367" s="278" t="s">
        <v>3293</v>
      </c>
      <c r="D1367" s="278" t="s">
        <v>1342</v>
      </c>
      <c r="E1367" s="278" t="str">
        <f>CONCATENATE(SUM('Раздел 2'!O102:O102),"=",0)</f>
        <v>0=0</v>
      </c>
      <c r="F1367" s="278"/>
      <c r="G1367" s="81"/>
    </row>
    <row r="1368" spans="1:7" s="390" customFormat="1" ht="31.5" x14ac:dyDescent="0.2">
      <c r="A1368" s="311" t="str">
        <f>IF((SUM('Раздел 2'!O103:O103)=0),"","Неверно!")</f>
        <v/>
      </c>
      <c r="B1368" s="320" t="s">
        <v>1617</v>
      </c>
      <c r="C1368" s="278" t="s">
        <v>3294</v>
      </c>
      <c r="D1368" s="278" t="s">
        <v>1342</v>
      </c>
      <c r="E1368" s="278" t="str">
        <f>CONCATENATE(SUM('Раздел 2'!O103:O103),"=",0)</f>
        <v>0=0</v>
      </c>
      <c r="F1368" s="278"/>
      <c r="G1368" s="81"/>
    </row>
    <row r="1369" spans="1:7" s="390" customFormat="1" ht="31.5" x14ac:dyDescent="0.2">
      <c r="A1369" s="311" t="str">
        <f>IF((SUM('Раздел 2'!O104:O104)=0),"","Неверно!")</f>
        <v/>
      </c>
      <c r="B1369" s="320" t="s">
        <v>1617</v>
      </c>
      <c r="C1369" s="278" t="s">
        <v>3295</v>
      </c>
      <c r="D1369" s="278" t="s">
        <v>1342</v>
      </c>
      <c r="E1369" s="278" t="str">
        <f>CONCATENATE(SUM('Раздел 2'!O104:O104),"=",0)</f>
        <v>0=0</v>
      </c>
      <c r="F1369" s="278"/>
      <c r="G1369" s="81"/>
    </row>
    <row r="1370" spans="1:7" s="390" customFormat="1" ht="31.5" x14ac:dyDescent="0.2">
      <c r="A1370" s="311" t="str">
        <f>IF((SUM('Раздел 2'!O105:O105)=0),"","Неверно!")</f>
        <v/>
      </c>
      <c r="B1370" s="320" t="s">
        <v>1617</v>
      </c>
      <c r="C1370" s="278" t="s">
        <v>3296</v>
      </c>
      <c r="D1370" s="278" t="s">
        <v>1342</v>
      </c>
      <c r="E1370" s="278" t="str">
        <f>CONCATENATE(SUM('Раздел 2'!O105:O105),"=",0)</f>
        <v>0=0</v>
      </c>
      <c r="F1370" s="278"/>
      <c r="G1370" s="81"/>
    </row>
    <row r="1371" spans="1:7" s="390" customFormat="1" ht="31.5" x14ac:dyDescent="0.2">
      <c r="A1371" s="311" t="str">
        <f>IF((SUM('Раздел 2'!O106:O106)=0),"","Неверно!")</f>
        <v/>
      </c>
      <c r="B1371" s="320" t="s">
        <v>1617</v>
      </c>
      <c r="C1371" s="278" t="s">
        <v>3297</v>
      </c>
      <c r="D1371" s="278" t="s">
        <v>1342</v>
      </c>
      <c r="E1371" s="278" t="str">
        <f>CONCATENATE(SUM('Раздел 2'!O106:O106),"=",0)</f>
        <v>0=0</v>
      </c>
      <c r="F1371" s="278"/>
      <c r="G1371" s="81"/>
    </row>
    <row r="1372" spans="1:7" s="390" customFormat="1" ht="31.5" x14ac:dyDescent="0.2">
      <c r="A1372" s="311" t="str">
        <f>IF((SUM('Раздел 2'!O107:O107)=0),"","Неверно!")</f>
        <v/>
      </c>
      <c r="B1372" s="320" t="s">
        <v>1617</v>
      </c>
      <c r="C1372" s="278" t="s">
        <v>3298</v>
      </c>
      <c r="D1372" s="278" t="s">
        <v>1342</v>
      </c>
      <c r="E1372" s="278" t="str">
        <f>CONCATENATE(SUM('Раздел 2'!O107:O107),"=",0)</f>
        <v>0=0</v>
      </c>
      <c r="F1372" s="278"/>
      <c r="G1372" s="81"/>
    </row>
    <row r="1373" spans="1:7" s="390" customFormat="1" ht="31.5" x14ac:dyDescent="0.2">
      <c r="A1373" s="311" t="str">
        <f>IF((SUM('Раздел 2'!O108:O108)=0),"","Неверно!")</f>
        <v/>
      </c>
      <c r="B1373" s="320" t="s">
        <v>1617</v>
      </c>
      <c r="C1373" s="278" t="s">
        <v>3299</v>
      </c>
      <c r="D1373" s="278" t="s">
        <v>1342</v>
      </c>
      <c r="E1373" s="278" t="str">
        <f>CONCATENATE(SUM('Раздел 2'!O108:O108),"=",0)</f>
        <v>0=0</v>
      </c>
      <c r="F1373" s="278"/>
      <c r="G1373" s="81"/>
    </row>
    <row r="1374" spans="1:7" s="390" customFormat="1" ht="31.5" x14ac:dyDescent="0.2">
      <c r="A1374" s="311" t="str">
        <f>IF((SUM('Раздел 2'!O109:O109)=0),"","Неверно!")</f>
        <v/>
      </c>
      <c r="B1374" s="320" t="s">
        <v>1617</v>
      </c>
      <c r="C1374" s="278" t="s">
        <v>3300</v>
      </c>
      <c r="D1374" s="278" t="s">
        <v>1342</v>
      </c>
      <c r="E1374" s="278" t="str">
        <f>CONCATENATE(SUM('Раздел 2'!O109:O109),"=",0)</f>
        <v>0=0</v>
      </c>
      <c r="F1374" s="278"/>
      <c r="G1374" s="81"/>
    </row>
    <row r="1375" spans="1:7" s="390" customFormat="1" ht="31.5" x14ac:dyDescent="0.2">
      <c r="A1375" s="311" t="str">
        <f>IF((SUM('Раздел 2'!F218:AL218)=0),"","Неверно!")</f>
        <v/>
      </c>
      <c r="B1375" s="320" t="s">
        <v>1618</v>
      </c>
      <c r="C1375" s="278" t="s">
        <v>3301</v>
      </c>
      <c r="D1375" s="278" t="s">
        <v>1489</v>
      </c>
      <c r="E1375" s="278" t="str">
        <f>CONCATENATE(SUM('Раздел 2'!F218:AL218),"=",0)</f>
        <v>0=0</v>
      </c>
      <c r="F1375" s="278"/>
      <c r="G1375" s="81"/>
    </row>
    <row r="1376" spans="1:7" s="390" customFormat="1" ht="31.5" x14ac:dyDescent="0.2">
      <c r="A1376" s="311" t="str">
        <f>IF((SUM('Раздел 2'!O125:O125)=0),"","Неверно!")</f>
        <v/>
      </c>
      <c r="B1376" s="320" t="s">
        <v>1619</v>
      </c>
      <c r="C1376" s="278" t="s">
        <v>3302</v>
      </c>
      <c r="D1376" s="278" t="s">
        <v>1341</v>
      </c>
      <c r="E1376" s="278" t="str">
        <f>CONCATENATE(SUM('Раздел 2'!O125:O125),"=",0)</f>
        <v>0=0</v>
      </c>
      <c r="F1376" s="278"/>
      <c r="G1376" s="81"/>
    </row>
    <row r="1377" spans="1:7" s="390" customFormat="1" ht="31.5" x14ac:dyDescent="0.2">
      <c r="A1377" s="311" t="str">
        <f>IF((SUM('Раздел 2'!O126:O126)=0),"","Неверно!")</f>
        <v/>
      </c>
      <c r="B1377" s="320" t="s">
        <v>1619</v>
      </c>
      <c r="C1377" s="278" t="s">
        <v>3303</v>
      </c>
      <c r="D1377" s="278" t="s">
        <v>1341</v>
      </c>
      <c r="E1377" s="278" t="str">
        <f>CONCATENATE(SUM('Раздел 2'!O126:O126),"=",0)</f>
        <v>0=0</v>
      </c>
      <c r="F1377" s="278"/>
      <c r="G1377" s="81"/>
    </row>
    <row r="1378" spans="1:7" s="390" customFormat="1" ht="31.5" x14ac:dyDescent="0.2">
      <c r="A1378" s="311" t="str">
        <f>IF((SUM('Раздел 2'!O214:O214)=0),"","Неверно!")</f>
        <v/>
      </c>
      <c r="B1378" s="320" t="s">
        <v>1620</v>
      </c>
      <c r="C1378" s="278" t="s">
        <v>3304</v>
      </c>
      <c r="D1378" s="278" t="s">
        <v>1340</v>
      </c>
      <c r="E1378" s="278" t="str">
        <f>CONCATENATE(SUM('Раздел 2'!O214:O214),"=",0)</f>
        <v>0=0</v>
      </c>
      <c r="F1378" s="278"/>
      <c r="G1378" s="81"/>
    </row>
    <row r="1379" spans="1:7" s="390" customFormat="1" ht="31.5" x14ac:dyDescent="0.2">
      <c r="A1379" s="311" t="str">
        <f>IF((SUM('Раздел 2'!O181:O181)=0),"","Неверно!")</f>
        <v/>
      </c>
      <c r="B1379" s="320" t="s">
        <v>1621</v>
      </c>
      <c r="C1379" s="278" t="s">
        <v>3305</v>
      </c>
      <c r="D1379" s="278" t="s">
        <v>1339</v>
      </c>
      <c r="E1379" s="278" t="str">
        <f>CONCATENATE(SUM('Раздел 2'!O181:O181),"=",0)</f>
        <v>0=0</v>
      </c>
      <c r="F1379" s="278"/>
      <c r="G1379" s="81"/>
    </row>
    <row r="1380" spans="1:7" s="390" customFormat="1" ht="31.5" x14ac:dyDescent="0.2">
      <c r="A1380" s="311" t="str">
        <f>IF((SUM('Раздел 2'!O182:O182)=0),"","Неверно!")</f>
        <v/>
      </c>
      <c r="B1380" s="320" t="s">
        <v>1621</v>
      </c>
      <c r="C1380" s="278" t="s">
        <v>3306</v>
      </c>
      <c r="D1380" s="278" t="s">
        <v>1339</v>
      </c>
      <c r="E1380" s="278" t="str">
        <f>CONCATENATE(SUM('Раздел 2'!O182:O182),"=",0)</f>
        <v>0=0</v>
      </c>
      <c r="F1380" s="278"/>
      <c r="G1380" s="81"/>
    </row>
    <row r="1381" spans="1:7" s="390" customFormat="1" ht="31.5" x14ac:dyDescent="0.2">
      <c r="A1381" s="311" t="str">
        <f>IF((SUM('Раздел 2'!O183:O183)=0),"","Неверно!")</f>
        <v/>
      </c>
      <c r="B1381" s="320" t="s">
        <v>1621</v>
      </c>
      <c r="C1381" s="278" t="s">
        <v>3307</v>
      </c>
      <c r="D1381" s="278" t="s">
        <v>1339</v>
      </c>
      <c r="E1381" s="278" t="str">
        <f>CONCATENATE(SUM('Раздел 2'!O183:O183),"=",0)</f>
        <v>0=0</v>
      </c>
      <c r="F1381" s="278"/>
      <c r="G1381" s="81"/>
    </row>
    <row r="1382" spans="1:7" s="390" customFormat="1" ht="31.5" x14ac:dyDescent="0.2">
      <c r="A1382" s="311" t="str">
        <f>IF((SUM('Раздел 2'!O184:O184)=0),"","Неверно!")</f>
        <v/>
      </c>
      <c r="B1382" s="320" t="s">
        <v>1621</v>
      </c>
      <c r="C1382" s="278" t="s">
        <v>3308</v>
      </c>
      <c r="D1382" s="278" t="s">
        <v>1339</v>
      </c>
      <c r="E1382" s="278" t="str">
        <f>CONCATENATE(SUM('Раздел 2'!O184:O184),"=",0)</f>
        <v>0=0</v>
      </c>
      <c r="F1382" s="278"/>
      <c r="G1382" s="81"/>
    </row>
    <row r="1383" spans="1:7" s="390" customFormat="1" ht="31.5" x14ac:dyDescent="0.2">
      <c r="A1383" s="311" t="str">
        <f>IF((SUM('Раздел 2'!O185:O185)=0),"","Неверно!")</f>
        <v/>
      </c>
      <c r="B1383" s="320" t="s">
        <v>1621</v>
      </c>
      <c r="C1383" s="278" t="s">
        <v>3309</v>
      </c>
      <c r="D1383" s="278" t="s">
        <v>1339</v>
      </c>
      <c r="E1383" s="278" t="str">
        <f>CONCATENATE(SUM('Раздел 2'!O185:O185),"=",0)</f>
        <v>0=0</v>
      </c>
      <c r="F1383" s="278"/>
      <c r="G1383" s="81"/>
    </row>
    <row r="1384" spans="1:7" s="390" customFormat="1" ht="31.5" x14ac:dyDescent="0.2">
      <c r="A1384" s="311" t="str">
        <f>IF((SUM('Раздел 2'!O186:O186)=0),"","Неверно!")</f>
        <v/>
      </c>
      <c r="B1384" s="320" t="s">
        <v>1621</v>
      </c>
      <c r="C1384" s="278" t="s">
        <v>3310</v>
      </c>
      <c r="D1384" s="278" t="s">
        <v>1339</v>
      </c>
      <c r="E1384" s="278" t="str">
        <f>CONCATENATE(SUM('Раздел 2'!O186:O186),"=",0)</f>
        <v>0=0</v>
      </c>
      <c r="F1384" s="278"/>
      <c r="G1384" s="81"/>
    </row>
    <row r="1385" spans="1:7" s="390" customFormat="1" ht="31.5" x14ac:dyDescent="0.2">
      <c r="A1385" s="311" t="str">
        <f>IF((SUM('Раздел 2'!O187:O187)=0),"","Неверно!")</f>
        <v/>
      </c>
      <c r="B1385" s="320" t="s">
        <v>1621</v>
      </c>
      <c r="C1385" s="278" t="s">
        <v>3311</v>
      </c>
      <c r="D1385" s="278" t="s">
        <v>1339</v>
      </c>
      <c r="E1385" s="278" t="str">
        <f>CONCATENATE(SUM('Раздел 2'!O187:O187),"=",0)</f>
        <v>0=0</v>
      </c>
      <c r="F1385" s="278"/>
      <c r="G1385" s="81"/>
    </row>
    <row r="1386" spans="1:7" s="390" customFormat="1" ht="31.5" x14ac:dyDescent="0.2">
      <c r="A1386" s="311" t="str">
        <f>IF((SUM('Раздел 2'!O188:O188)=0),"","Неверно!")</f>
        <v/>
      </c>
      <c r="B1386" s="320" t="s">
        <v>1621</v>
      </c>
      <c r="C1386" s="278" t="s">
        <v>3312</v>
      </c>
      <c r="D1386" s="278" t="s">
        <v>1339</v>
      </c>
      <c r="E1386" s="278" t="str">
        <f>CONCATENATE(SUM('Раздел 2'!O188:O188),"=",0)</f>
        <v>0=0</v>
      </c>
      <c r="F1386" s="278"/>
      <c r="G1386" s="81"/>
    </row>
    <row r="1387" spans="1:7" s="390" customFormat="1" ht="31.5" x14ac:dyDescent="0.2">
      <c r="A1387" s="311" t="str">
        <f>IF((SUM('Раздел 2'!O189:O189)=0),"","Неверно!")</f>
        <v/>
      </c>
      <c r="B1387" s="320" t="s">
        <v>1621</v>
      </c>
      <c r="C1387" s="278" t="s">
        <v>3313</v>
      </c>
      <c r="D1387" s="278" t="s">
        <v>1339</v>
      </c>
      <c r="E1387" s="278" t="str">
        <f>CONCATENATE(SUM('Раздел 2'!O189:O189),"=",0)</f>
        <v>0=0</v>
      </c>
      <c r="F1387" s="278"/>
      <c r="G1387" s="81"/>
    </row>
    <row r="1388" spans="1:7" s="390" customFormat="1" ht="31.5" x14ac:dyDescent="0.2">
      <c r="A1388" s="311" t="str">
        <f>IF((SUM('Раздел 2'!O190:O190)=0),"","Неверно!")</f>
        <v/>
      </c>
      <c r="B1388" s="320" t="s">
        <v>1621</v>
      </c>
      <c r="C1388" s="278" t="s">
        <v>3314</v>
      </c>
      <c r="D1388" s="278" t="s">
        <v>1339</v>
      </c>
      <c r="E1388" s="278" t="str">
        <f>CONCATENATE(SUM('Раздел 2'!O190:O190),"=",0)</f>
        <v>0=0</v>
      </c>
      <c r="F1388" s="278"/>
      <c r="G1388" s="81"/>
    </row>
    <row r="1389" spans="1:7" s="390" customFormat="1" ht="31.5" x14ac:dyDescent="0.2">
      <c r="A1389" s="311" t="str">
        <f>IF((SUM('Раздел 2'!O191:O191)=0),"","Неверно!")</f>
        <v/>
      </c>
      <c r="B1389" s="320" t="s">
        <v>1621</v>
      </c>
      <c r="C1389" s="278" t="s">
        <v>3315</v>
      </c>
      <c r="D1389" s="278" t="s">
        <v>1339</v>
      </c>
      <c r="E1389" s="278" t="str">
        <f>CONCATENATE(SUM('Раздел 2'!O191:O191),"=",0)</f>
        <v>0=0</v>
      </c>
      <c r="F1389" s="278"/>
      <c r="G1389" s="81"/>
    </row>
    <row r="1390" spans="1:7" s="390" customFormat="1" ht="31.5" x14ac:dyDescent="0.2">
      <c r="A1390" s="311" t="str">
        <f>IF((SUM('Раздел 2'!O192:O192)=0),"","Неверно!")</f>
        <v/>
      </c>
      <c r="B1390" s="320" t="s">
        <v>1621</v>
      </c>
      <c r="C1390" s="278" t="s">
        <v>3316</v>
      </c>
      <c r="D1390" s="278" t="s">
        <v>1339</v>
      </c>
      <c r="E1390" s="278" t="str">
        <f>CONCATENATE(SUM('Раздел 2'!O192:O192),"=",0)</f>
        <v>0=0</v>
      </c>
      <c r="F1390" s="278"/>
      <c r="G1390" s="81"/>
    </row>
    <row r="1391" spans="1:7" s="390" customFormat="1" ht="31.5" x14ac:dyDescent="0.2">
      <c r="A1391" s="311" t="str">
        <f>IF((SUM('Раздел 2'!O193:O193)=0),"","Неверно!")</f>
        <v/>
      </c>
      <c r="B1391" s="320" t="s">
        <v>1621</v>
      </c>
      <c r="C1391" s="278" t="s">
        <v>3317</v>
      </c>
      <c r="D1391" s="278" t="s">
        <v>1339</v>
      </c>
      <c r="E1391" s="278" t="str">
        <f>CONCATENATE(SUM('Раздел 2'!O193:O193),"=",0)</f>
        <v>0=0</v>
      </c>
      <c r="F1391" s="278"/>
      <c r="G1391" s="81"/>
    </row>
    <row r="1392" spans="1:7" s="390" customFormat="1" ht="31.5" x14ac:dyDescent="0.2">
      <c r="A1392" s="311" t="str">
        <f>IF((SUM('Раздел 2'!O194:O194)=0),"","Неверно!")</f>
        <v/>
      </c>
      <c r="B1392" s="320" t="s">
        <v>1621</v>
      </c>
      <c r="C1392" s="278" t="s">
        <v>3318</v>
      </c>
      <c r="D1392" s="278" t="s">
        <v>1339</v>
      </c>
      <c r="E1392" s="278" t="str">
        <f>CONCATENATE(SUM('Раздел 2'!O194:O194),"=",0)</f>
        <v>0=0</v>
      </c>
      <c r="F1392" s="278"/>
      <c r="G1392" s="81"/>
    </row>
    <row r="1393" spans="1:7" s="390" customFormat="1" ht="31.5" x14ac:dyDescent="0.2">
      <c r="A1393" s="311" t="str">
        <f>IF((SUM('Раздел 2'!O195:O195)=0),"","Неверно!")</f>
        <v/>
      </c>
      <c r="B1393" s="320" t="s">
        <v>1621</v>
      </c>
      <c r="C1393" s="278" t="s">
        <v>3319</v>
      </c>
      <c r="D1393" s="278" t="s">
        <v>1339</v>
      </c>
      <c r="E1393" s="278" t="str">
        <f>CONCATENATE(SUM('Раздел 2'!O195:O195),"=",0)</f>
        <v>0=0</v>
      </c>
      <c r="F1393" s="278"/>
      <c r="G1393" s="81"/>
    </row>
    <row r="1394" spans="1:7" s="390" customFormat="1" ht="31.5" x14ac:dyDescent="0.2">
      <c r="A1394" s="311" t="str">
        <f>IF((SUM('Раздел 2'!O196:O196)=0),"","Неверно!")</f>
        <v/>
      </c>
      <c r="B1394" s="320" t="s">
        <v>1621</v>
      </c>
      <c r="C1394" s="278" t="s">
        <v>3320</v>
      </c>
      <c r="D1394" s="278" t="s">
        <v>1339</v>
      </c>
      <c r="E1394" s="278" t="str">
        <f>CONCATENATE(SUM('Раздел 2'!O196:O196),"=",0)</f>
        <v>0=0</v>
      </c>
      <c r="F1394" s="278"/>
      <c r="G1394" s="81"/>
    </row>
    <row r="1395" spans="1:7" s="390" customFormat="1" ht="31.5" x14ac:dyDescent="0.2">
      <c r="A1395" s="311" t="str">
        <f>IF((SUM('Раздел 2'!O197:O197)=0),"","Неверно!")</f>
        <v/>
      </c>
      <c r="B1395" s="320" t="s">
        <v>1621</v>
      </c>
      <c r="C1395" s="278" t="s">
        <v>3321</v>
      </c>
      <c r="D1395" s="278" t="s">
        <v>1339</v>
      </c>
      <c r="E1395" s="278" t="str">
        <f>CONCATENATE(SUM('Раздел 2'!O197:O197),"=",0)</f>
        <v>0=0</v>
      </c>
      <c r="F1395" s="278"/>
      <c r="G1395" s="81"/>
    </row>
    <row r="1396" spans="1:7" s="390" customFormat="1" ht="31.5" x14ac:dyDescent="0.2">
      <c r="A1396" s="311" t="str">
        <f>IF((SUM('Раздел 2'!O198:O198)=0),"","Неверно!")</f>
        <v/>
      </c>
      <c r="B1396" s="320" t="s">
        <v>1621</v>
      </c>
      <c r="C1396" s="278" t="s">
        <v>3322</v>
      </c>
      <c r="D1396" s="278" t="s">
        <v>1339</v>
      </c>
      <c r="E1396" s="278" t="str">
        <f>CONCATENATE(SUM('Раздел 2'!O198:O198),"=",0)</f>
        <v>0=0</v>
      </c>
      <c r="F1396" s="278"/>
      <c r="G1396" s="81"/>
    </row>
    <row r="1397" spans="1:7" s="390" customFormat="1" ht="31.5" x14ac:dyDescent="0.2">
      <c r="A1397" s="311" t="str">
        <f>IF((SUM('Раздел 2'!O199:O199)=0),"","Неверно!")</f>
        <v/>
      </c>
      <c r="B1397" s="320" t="s">
        <v>1621</v>
      </c>
      <c r="C1397" s="278" t="s">
        <v>3323</v>
      </c>
      <c r="D1397" s="278" t="s">
        <v>1339</v>
      </c>
      <c r="E1397" s="278" t="str">
        <f>CONCATENATE(SUM('Раздел 2'!O199:O199),"=",0)</f>
        <v>0=0</v>
      </c>
      <c r="F1397" s="278"/>
      <c r="G1397" s="81"/>
    </row>
    <row r="1398" spans="1:7" s="390" customFormat="1" ht="31.5" x14ac:dyDescent="0.2">
      <c r="A1398" s="311" t="str">
        <f>IF((SUM('Раздел 2'!O200:O200)=0),"","Неверно!")</f>
        <v/>
      </c>
      <c r="B1398" s="320" t="s">
        <v>1621</v>
      </c>
      <c r="C1398" s="278" t="s">
        <v>3324</v>
      </c>
      <c r="D1398" s="278" t="s">
        <v>1339</v>
      </c>
      <c r="E1398" s="278" t="str">
        <f>CONCATENATE(SUM('Раздел 2'!O200:O200),"=",0)</f>
        <v>0=0</v>
      </c>
      <c r="F1398" s="278"/>
      <c r="G1398" s="81"/>
    </row>
    <row r="1399" spans="1:7" s="390" customFormat="1" ht="31.5" x14ac:dyDescent="0.2">
      <c r="A1399" s="311" t="str">
        <f>IF((SUM('Раздел 2'!O201:O201)=0),"","Неверно!")</f>
        <v/>
      </c>
      <c r="B1399" s="320" t="s">
        <v>1621</v>
      </c>
      <c r="C1399" s="278" t="s">
        <v>3325</v>
      </c>
      <c r="D1399" s="278" t="s">
        <v>1339</v>
      </c>
      <c r="E1399" s="278" t="str">
        <f>CONCATENATE(SUM('Раздел 2'!O201:O201),"=",0)</f>
        <v>0=0</v>
      </c>
      <c r="F1399" s="278"/>
      <c r="G1399" s="81"/>
    </row>
    <row r="1400" spans="1:7" s="390" customFormat="1" ht="31.5" x14ac:dyDescent="0.2">
      <c r="A1400" s="311" t="str">
        <f>IF((SUM('Раздел 2'!O202:O202)=0),"","Неверно!")</f>
        <v/>
      </c>
      <c r="B1400" s="320" t="s">
        <v>1621</v>
      </c>
      <c r="C1400" s="278" t="s">
        <v>3326</v>
      </c>
      <c r="D1400" s="278" t="s">
        <v>1339</v>
      </c>
      <c r="E1400" s="278" t="str">
        <f>CONCATENATE(SUM('Раздел 2'!O202:O202),"=",0)</f>
        <v>0=0</v>
      </c>
      <c r="F1400" s="278"/>
      <c r="G1400" s="81"/>
    </row>
    <row r="1401" spans="1:7" s="390" customFormat="1" ht="31.5" x14ac:dyDescent="0.2">
      <c r="A1401" s="311" t="str">
        <f>IF((SUM('Раздел 2'!O203:O203)=0),"","Неверно!")</f>
        <v/>
      </c>
      <c r="B1401" s="320" t="s">
        <v>1621</v>
      </c>
      <c r="C1401" s="278" t="s">
        <v>3327</v>
      </c>
      <c r="D1401" s="278" t="s">
        <v>1339</v>
      </c>
      <c r="E1401" s="278" t="str">
        <f>CONCATENATE(SUM('Раздел 2'!O203:O203),"=",0)</f>
        <v>0=0</v>
      </c>
      <c r="F1401" s="278"/>
      <c r="G1401" s="81"/>
    </row>
    <row r="1402" spans="1:7" s="390" customFormat="1" ht="31.5" x14ac:dyDescent="0.2">
      <c r="A1402" s="311" t="str">
        <f>IF((SUM('Раздел 2'!O204:O204)=0),"","Неверно!")</f>
        <v/>
      </c>
      <c r="B1402" s="320" t="s">
        <v>1621</v>
      </c>
      <c r="C1402" s="278" t="s">
        <v>3328</v>
      </c>
      <c r="D1402" s="278" t="s">
        <v>1339</v>
      </c>
      <c r="E1402" s="278" t="str">
        <f>CONCATENATE(SUM('Раздел 2'!O204:O204),"=",0)</f>
        <v>0=0</v>
      </c>
      <c r="F1402" s="278"/>
      <c r="G1402" s="81"/>
    </row>
    <row r="1403" spans="1:7" s="390" customFormat="1" ht="31.5" x14ac:dyDescent="0.2">
      <c r="A1403" s="311" t="str">
        <f>IF((SUM('Раздел 2'!O205:O205)=0),"","Неверно!")</f>
        <v/>
      </c>
      <c r="B1403" s="320" t="s">
        <v>1621</v>
      </c>
      <c r="C1403" s="278" t="s">
        <v>3329</v>
      </c>
      <c r="D1403" s="278" t="s">
        <v>1339</v>
      </c>
      <c r="E1403" s="278" t="str">
        <f>CONCATENATE(SUM('Раздел 2'!O205:O205),"=",0)</f>
        <v>0=0</v>
      </c>
      <c r="F1403" s="278"/>
      <c r="G1403" s="81"/>
    </row>
    <row r="1404" spans="1:7" s="390" customFormat="1" ht="31.5" x14ac:dyDescent="0.2">
      <c r="A1404" s="311" t="str">
        <f>IF((SUM('Раздел 2'!O206:O206)=0),"","Неверно!")</f>
        <v/>
      </c>
      <c r="B1404" s="320" t="s">
        <v>1621</v>
      </c>
      <c r="C1404" s="278" t="s">
        <v>3330</v>
      </c>
      <c r="D1404" s="278" t="s">
        <v>1339</v>
      </c>
      <c r="E1404" s="278" t="str">
        <f>CONCATENATE(SUM('Раздел 2'!O206:O206),"=",0)</f>
        <v>0=0</v>
      </c>
      <c r="F1404" s="278"/>
      <c r="G1404" s="81"/>
    </row>
    <row r="1405" spans="1:7" s="390" customFormat="1" ht="31.5" x14ac:dyDescent="0.2">
      <c r="A1405" s="311" t="str">
        <f>IF((SUM('Раздел 2'!O207:O207)=0),"","Неверно!")</f>
        <v/>
      </c>
      <c r="B1405" s="320" t="s">
        <v>1621</v>
      </c>
      <c r="C1405" s="278" t="s">
        <v>3331</v>
      </c>
      <c r="D1405" s="278" t="s">
        <v>1339</v>
      </c>
      <c r="E1405" s="278" t="str">
        <f>CONCATENATE(SUM('Раздел 2'!O207:O207),"=",0)</f>
        <v>0=0</v>
      </c>
      <c r="F1405" s="278"/>
      <c r="G1405" s="81"/>
    </row>
    <row r="1406" spans="1:7" s="390" customFormat="1" ht="31.5" x14ac:dyDescent="0.2">
      <c r="A1406" s="311" t="str">
        <f>IF((SUM('Раздел 2'!O208:O208)=0),"","Неверно!")</f>
        <v/>
      </c>
      <c r="B1406" s="320" t="s">
        <v>1621</v>
      </c>
      <c r="C1406" s="278" t="s">
        <v>3332</v>
      </c>
      <c r="D1406" s="278" t="s">
        <v>1339</v>
      </c>
      <c r="E1406" s="278" t="str">
        <f>CONCATENATE(SUM('Раздел 2'!O208:O208),"=",0)</f>
        <v>0=0</v>
      </c>
      <c r="F1406" s="278"/>
      <c r="G1406" s="81"/>
    </row>
    <row r="1407" spans="1:7" s="390" customFormat="1" ht="31.5" x14ac:dyDescent="0.2">
      <c r="A1407" s="311" t="str">
        <f>IF((SUM('Раздел 2'!O209:O209)=0),"","Неверно!")</f>
        <v/>
      </c>
      <c r="B1407" s="320" t="s">
        <v>1621</v>
      </c>
      <c r="C1407" s="278" t="s">
        <v>3333</v>
      </c>
      <c r="D1407" s="278" t="s">
        <v>1339</v>
      </c>
      <c r="E1407" s="278" t="str">
        <f>CONCATENATE(SUM('Раздел 2'!O209:O209),"=",0)</f>
        <v>0=0</v>
      </c>
      <c r="F1407" s="278"/>
      <c r="G1407" s="81"/>
    </row>
    <row r="1408" spans="1:7" s="390" customFormat="1" ht="31.5" x14ac:dyDescent="0.2">
      <c r="A1408" s="311" t="str">
        <f>IF((SUM('Раздел 2'!O210:O210)=0),"","Неверно!")</f>
        <v/>
      </c>
      <c r="B1408" s="320" t="s">
        <v>1621</v>
      </c>
      <c r="C1408" s="278" t="s">
        <v>3334</v>
      </c>
      <c r="D1408" s="278" t="s">
        <v>1339</v>
      </c>
      <c r="E1408" s="278" t="str">
        <f>CONCATENATE(SUM('Раздел 2'!O210:O210),"=",0)</f>
        <v>0=0</v>
      </c>
      <c r="F1408" s="278"/>
      <c r="G1408" s="81"/>
    </row>
    <row r="1409" spans="1:7" s="390" customFormat="1" ht="31.5" x14ac:dyDescent="0.2">
      <c r="A1409" s="311" t="str">
        <f>IF((SUM('Раздел 2'!O211:O211)=0),"","Неверно!")</f>
        <v/>
      </c>
      <c r="B1409" s="320" t="s">
        <v>1621</v>
      </c>
      <c r="C1409" s="278" t="s">
        <v>3335</v>
      </c>
      <c r="D1409" s="278" t="s">
        <v>1339</v>
      </c>
      <c r="E1409" s="278" t="str">
        <f>CONCATENATE(SUM('Раздел 2'!O211:O211),"=",0)</f>
        <v>0=0</v>
      </c>
      <c r="F1409" s="278"/>
      <c r="G1409" s="81"/>
    </row>
    <row r="1410" spans="1:7" s="390" customFormat="1" ht="31.5" x14ac:dyDescent="0.2">
      <c r="A1410" s="311" t="str">
        <f>IF((SUM('Раздел 2'!O212:O212)=0),"","Неверно!")</f>
        <v/>
      </c>
      <c r="B1410" s="320" t="s">
        <v>1621</v>
      </c>
      <c r="C1410" s="278" t="s">
        <v>3336</v>
      </c>
      <c r="D1410" s="278" t="s">
        <v>1339</v>
      </c>
      <c r="E1410" s="278" t="str">
        <f>CONCATENATE(SUM('Раздел 2'!O212:O212),"=",0)</f>
        <v>0=0</v>
      </c>
      <c r="F1410" s="278"/>
      <c r="G1410" s="81"/>
    </row>
    <row r="1411" spans="1:7" s="390" customFormat="1" ht="31.5" x14ac:dyDescent="0.2">
      <c r="A1411" s="311" t="str">
        <f>IF((SUM('Раздел 2'!O128:O128)=0),"","Неверно!")</f>
        <v/>
      </c>
      <c r="B1411" s="320" t="s">
        <v>1622</v>
      </c>
      <c r="C1411" s="278" t="s">
        <v>3337</v>
      </c>
      <c r="D1411" s="278" t="s">
        <v>1338</v>
      </c>
      <c r="E1411" s="278" t="str">
        <f>CONCATENATE(SUM('Раздел 2'!O128:O128),"=",0)</f>
        <v>0=0</v>
      </c>
      <c r="F1411" s="278"/>
      <c r="G1411" s="81"/>
    </row>
    <row r="1412" spans="1:7" s="390" customFormat="1" ht="31.5" x14ac:dyDescent="0.2">
      <c r="A1412" s="311" t="str">
        <f>IF((SUM('Раздел 2'!O129:O129)=0),"","Неверно!")</f>
        <v/>
      </c>
      <c r="B1412" s="320" t="s">
        <v>1622</v>
      </c>
      <c r="C1412" s="278" t="s">
        <v>3338</v>
      </c>
      <c r="D1412" s="278" t="s">
        <v>1338</v>
      </c>
      <c r="E1412" s="278" t="str">
        <f>CONCATENATE(SUM('Раздел 2'!O129:O129),"=",0)</f>
        <v>0=0</v>
      </c>
      <c r="F1412" s="278"/>
      <c r="G1412" s="81"/>
    </row>
    <row r="1413" spans="1:7" s="390" customFormat="1" ht="31.5" x14ac:dyDescent="0.2">
      <c r="A1413" s="311" t="str">
        <f>IF((SUM('Раздел 2'!O130:O130)=0),"","Неверно!")</f>
        <v/>
      </c>
      <c r="B1413" s="320" t="s">
        <v>1622</v>
      </c>
      <c r="C1413" s="278" t="s">
        <v>3339</v>
      </c>
      <c r="D1413" s="278" t="s">
        <v>1338</v>
      </c>
      <c r="E1413" s="278" t="str">
        <f>CONCATENATE(SUM('Раздел 2'!O130:O130),"=",0)</f>
        <v>0=0</v>
      </c>
      <c r="F1413" s="278"/>
      <c r="G1413" s="81"/>
    </row>
    <row r="1414" spans="1:7" s="390" customFormat="1" ht="31.5" x14ac:dyDescent="0.2">
      <c r="A1414" s="311" t="str">
        <f>IF((SUM('Раздел 2'!O131:O131)=0),"","Неверно!")</f>
        <v/>
      </c>
      <c r="B1414" s="320" t="s">
        <v>1622</v>
      </c>
      <c r="C1414" s="278" t="s">
        <v>3340</v>
      </c>
      <c r="D1414" s="278" t="s">
        <v>1338</v>
      </c>
      <c r="E1414" s="278" t="str">
        <f>CONCATENATE(SUM('Раздел 2'!O131:O131),"=",0)</f>
        <v>0=0</v>
      </c>
      <c r="F1414" s="278"/>
      <c r="G1414" s="81"/>
    </row>
    <row r="1415" spans="1:7" s="390" customFormat="1" ht="31.5" x14ac:dyDescent="0.2">
      <c r="A1415" s="311" t="str">
        <f>IF((SUM('Раздел 2'!O132:O132)=0),"","Неверно!")</f>
        <v/>
      </c>
      <c r="B1415" s="320" t="s">
        <v>1622</v>
      </c>
      <c r="C1415" s="278" t="s">
        <v>3341</v>
      </c>
      <c r="D1415" s="278" t="s">
        <v>1338</v>
      </c>
      <c r="E1415" s="278" t="str">
        <f>CONCATENATE(SUM('Раздел 2'!O132:O132),"=",0)</f>
        <v>0=0</v>
      </c>
      <c r="F1415" s="278"/>
      <c r="G1415" s="81"/>
    </row>
    <row r="1416" spans="1:7" s="390" customFormat="1" ht="31.5" x14ac:dyDescent="0.2">
      <c r="A1416" s="311" t="str">
        <f>IF((SUM('Раздел 2'!O133:O133)=0),"","Неверно!")</f>
        <v/>
      </c>
      <c r="B1416" s="320" t="s">
        <v>1622</v>
      </c>
      <c r="C1416" s="278" t="s">
        <v>3342</v>
      </c>
      <c r="D1416" s="278" t="s">
        <v>1338</v>
      </c>
      <c r="E1416" s="278" t="str">
        <f>CONCATENATE(SUM('Раздел 2'!O133:O133),"=",0)</f>
        <v>0=0</v>
      </c>
      <c r="F1416" s="278"/>
      <c r="G1416" s="81"/>
    </row>
    <row r="1417" spans="1:7" s="390" customFormat="1" ht="31.5" x14ac:dyDescent="0.2">
      <c r="A1417" s="311" t="str">
        <f>IF((SUM('Раздел 2'!O134:O134)=0),"","Неверно!")</f>
        <v/>
      </c>
      <c r="B1417" s="320" t="s">
        <v>1622</v>
      </c>
      <c r="C1417" s="278" t="s">
        <v>3343</v>
      </c>
      <c r="D1417" s="278" t="s">
        <v>1338</v>
      </c>
      <c r="E1417" s="278" t="str">
        <f>CONCATENATE(SUM('Раздел 2'!O134:O134),"=",0)</f>
        <v>0=0</v>
      </c>
      <c r="F1417" s="278"/>
      <c r="G1417" s="81"/>
    </row>
    <row r="1418" spans="1:7" s="390" customFormat="1" ht="31.5" x14ac:dyDescent="0.2">
      <c r="A1418" s="311" t="str">
        <f>IF((SUM('Раздел 2'!O139:O139)=0),"","Неверно!")</f>
        <v/>
      </c>
      <c r="B1418" s="320" t="s">
        <v>1623</v>
      </c>
      <c r="C1418" s="278" t="s">
        <v>3344</v>
      </c>
      <c r="D1418" s="278" t="s">
        <v>1337</v>
      </c>
      <c r="E1418" s="278" t="str">
        <f>CONCATENATE(SUM('Раздел 2'!O139:O139),"=",0)</f>
        <v>0=0</v>
      </c>
      <c r="F1418" s="278"/>
      <c r="G1418" s="81"/>
    </row>
    <row r="1419" spans="1:7" s="390" customFormat="1" ht="31.5" x14ac:dyDescent="0.2">
      <c r="A1419" s="311" t="str">
        <f>IF((SUM('Раздел 2'!O140:O140)=0),"","Неверно!")</f>
        <v/>
      </c>
      <c r="B1419" s="320" t="s">
        <v>1623</v>
      </c>
      <c r="C1419" s="278" t="s">
        <v>3345</v>
      </c>
      <c r="D1419" s="278" t="s">
        <v>1337</v>
      </c>
      <c r="E1419" s="278" t="str">
        <f>CONCATENATE(SUM('Раздел 2'!O140:O140),"=",0)</f>
        <v>0=0</v>
      </c>
      <c r="F1419" s="278"/>
      <c r="G1419" s="81"/>
    </row>
    <row r="1420" spans="1:7" s="390" customFormat="1" ht="31.5" x14ac:dyDescent="0.2">
      <c r="A1420" s="311" t="str">
        <f>IF((SUM('Раздел 2'!O141:O141)=0),"","Неверно!")</f>
        <v/>
      </c>
      <c r="B1420" s="320" t="s">
        <v>1623</v>
      </c>
      <c r="C1420" s="278" t="s">
        <v>3346</v>
      </c>
      <c r="D1420" s="278" t="s">
        <v>1337</v>
      </c>
      <c r="E1420" s="278" t="str">
        <f>CONCATENATE(SUM('Раздел 2'!O141:O141),"=",0)</f>
        <v>0=0</v>
      </c>
      <c r="F1420" s="278"/>
      <c r="G1420" s="81"/>
    </row>
    <row r="1421" spans="1:7" s="390" customFormat="1" ht="31.5" x14ac:dyDescent="0.2">
      <c r="A1421" s="311" t="str">
        <f>IF((SUM('Раздел 2'!O142:O142)=0),"","Неверно!")</f>
        <v/>
      </c>
      <c r="B1421" s="320" t="s">
        <v>1623</v>
      </c>
      <c r="C1421" s="278" t="s">
        <v>3347</v>
      </c>
      <c r="D1421" s="278" t="s">
        <v>1337</v>
      </c>
      <c r="E1421" s="278" t="str">
        <f>CONCATENATE(SUM('Раздел 2'!O142:O142),"=",0)</f>
        <v>0=0</v>
      </c>
      <c r="F1421" s="278"/>
      <c r="G1421" s="81"/>
    </row>
    <row r="1422" spans="1:7" s="390" customFormat="1" ht="31.5" x14ac:dyDescent="0.2">
      <c r="A1422" s="311" t="str">
        <f>IF((SUM('Раздел 2'!O143:O143)=0),"","Неверно!")</f>
        <v/>
      </c>
      <c r="B1422" s="320" t="s">
        <v>1623</v>
      </c>
      <c r="C1422" s="278" t="s">
        <v>3348</v>
      </c>
      <c r="D1422" s="278" t="s">
        <v>1337</v>
      </c>
      <c r="E1422" s="278" t="str">
        <f>CONCATENATE(SUM('Раздел 2'!O143:O143),"=",0)</f>
        <v>0=0</v>
      </c>
      <c r="F1422" s="278"/>
      <c r="G1422" s="81"/>
    </row>
    <row r="1423" spans="1:7" s="390" customFormat="1" ht="31.5" x14ac:dyDescent="0.2">
      <c r="A1423" s="311" t="str">
        <f>IF((SUM('Раздел 2'!O144:O144)=0),"","Неверно!")</f>
        <v/>
      </c>
      <c r="B1423" s="320" t="s">
        <v>1623</v>
      </c>
      <c r="C1423" s="278" t="s">
        <v>3349</v>
      </c>
      <c r="D1423" s="278" t="s">
        <v>1337</v>
      </c>
      <c r="E1423" s="278" t="str">
        <f>CONCATENATE(SUM('Раздел 2'!O144:O144),"=",0)</f>
        <v>0=0</v>
      </c>
      <c r="F1423" s="278"/>
      <c r="G1423" s="81"/>
    </row>
    <row r="1424" spans="1:7" s="390" customFormat="1" ht="31.5" x14ac:dyDescent="0.2">
      <c r="A1424" s="311" t="str">
        <f>IF((SUM('Раздел 2'!O145:O145)=0),"","Неверно!")</f>
        <v/>
      </c>
      <c r="B1424" s="320" t="s">
        <v>1623</v>
      </c>
      <c r="C1424" s="278" t="s">
        <v>3350</v>
      </c>
      <c r="D1424" s="278" t="s">
        <v>1337</v>
      </c>
      <c r="E1424" s="278" t="str">
        <f>CONCATENATE(SUM('Раздел 2'!O145:O145),"=",0)</f>
        <v>0=0</v>
      </c>
      <c r="F1424" s="278"/>
      <c r="G1424" s="81"/>
    </row>
    <row r="1425" spans="1:7" s="390" customFormat="1" ht="31.5" x14ac:dyDescent="0.2">
      <c r="A1425" s="311" t="str">
        <f>IF((SUM('Раздел 2'!O146:O146)=0),"","Неверно!")</f>
        <v/>
      </c>
      <c r="B1425" s="320" t="s">
        <v>1623</v>
      </c>
      <c r="C1425" s="278" t="s">
        <v>3351</v>
      </c>
      <c r="D1425" s="278" t="s">
        <v>1337</v>
      </c>
      <c r="E1425" s="278" t="str">
        <f>CONCATENATE(SUM('Раздел 2'!O146:O146),"=",0)</f>
        <v>0=0</v>
      </c>
      <c r="F1425" s="278"/>
      <c r="G1425" s="81"/>
    </row>
    <row r="1426" spans="1:7" s="390" customFormat="1" ht="31.5" x14ac:dyDescent="0.2">
      <c r="A1426" s="311" t="str">
        <f>IF((SUM('Раздел 2'!O147:O147)=0),"","Неверно!")</f>
        <v/>
      </c>
      <c r="B1426" s="320" t="s">
        <v>1623</v>
      </c>
      <c r="C1426" s="278" t="s">
        <v>3352</v>
      </c>
      <c r="D1426" s="278" t="s">
        <v>1337</v>
      </c>
      <c r="E1426" s="278" t="str">
        <f>CONCATENATE(SUM('Раздел 2'!O147:O147),"=",0)</f>
        <v>0=0</v>
      </c>
      <c r="F1426" s="278"/>
      <c r="G1426" s="81"/>
    </row>
    <row r="1427" spans="1:7" s="390" customFormat="1" ht="31.5" x14ac:dyDescent="0.2">
      <c r="A1427" s="311" t="str">
        <f>IF((SUM('Раздел 2'!O148:O148)=0),"","Неверно!")</f>
        <v/>
      </c>
      <c r="B1427" s="320" t="s">
        <v>1623</v>
      </c>
      <c r="C1427" s="278" t="s">
        <v>3353</v>
      </c>
      <c r="D1427" s="278" t="s">
        <v>1337</v>
      </c>
      <c r="E1427" s="278" t="str">
        <f>CONCATENATE(SUM('Раздел 2'!O148:O148),"=",0)</f>
        <v>0=0</v>
      </c>
      <c r="F1427" s="278"/>
      <c r="G1427" s="81"/>
    </row>
    <row r="1428" spans="1:7" s="390" customFormat="1" ht="31.5" x14ac:dyDescent="0.2">
      <c r="A1428" s="311" t="str">
        <f>IF((SUM('Раздел 2'!O149:O149)=0),"","Неверно!")</f>
        <v/>
      </c>
      <c r="B1428" s="320" t="s">
        <v>1623</v>
      </c>
      <c r="C1428" s="278" t="s">
        <v>3354</v>
      </c>
      <c r="D1428" s="278" t="s">
        <v>1337</v>
      </c>
      <c r="E1428" s="278" t="str">
        <f>CONCATENATE(SUM('Раздел 2'!O149:O149),"=",0)</f>
        <v>0=0</v>
      </c>
      <c r="F1428" s="278"/>
      <c r="G1428" s="81"/>
    </row>
    <row r="1429" spans="1:7" s="390" customFormat="1" ht="31.5" x14ac:dyDescent="0.2">
      <c r="A1429" s="311" t="str">
        <f>IF((SUM('Раздел 2'!O150:O150)=0),"","Неверно!")</f>
        <v/>
      </c>
      <c r="B1429" s="320" t="s">
        <v>1623</v>
      </c>
      <c r="C1429" s="278" t="s">
        <v>3355</v>
      </c>
      <c r="D1429" s="278" t="s">
        <v>1337</v>
      </c>
      <c r="E1429" s="278" t="str">
        <f>CONCATENATE(SUM('Раздел 2'!O150:O150),"=",0)</f>
        <v>0=0</v>
      </c>
      <c r="F1429" s="278"/>
      <c r="G1429" s="81"/>
    </row>
    <row r="1430" spans="1:7" s="390" customFormat="1" ht="31.5" x14ac:dyDescent="0.2">
      <c r="A1430" s="311" t="str">
        <f>IF((SUM('Раздел 2'!O151:O151)=0),"","Неверно!")</f>
        <v/>
      </c>
      <c r="B1430" s="320" t="s">
        <v>1623</v>
      </c>
      <c r="C1430" s="278" t="s">
        <v>3356</v>
      </c>
      <c r="D1430" s="278" t="s">
        <v>1337</v>
      </c>
      <c r="E1430" s="278" t="str">
        <f>CONCATENATE(SUM('Раздел 2'!O151:O151),"=",0)</f>
        <v>0=0</v>
      </c>
      <c r="F1430" s="278"/>
      <c r="G1430" s="81"/>
    </row>
    <row r="1431" spans="1:7" s="390" customFormat="1" ht="31.5" x14ac:dyDescent="0.2">
      <c r="A1431" s="311" t="str">
        <f>IF((SUM('Раздел 2'!O152:O152)=0),"","Неверно!")</f>
        <v/>
      </c>
      <c r="B1431" s="320" t="s">
        <v>1623</v>
      </c>
      <c r="C1431" s="278" t="s">
        <v>3357</v>
      </c>
      <c r="D1431" s="278" t="s">
        <v>1337</v>
      </c>
      <c r="E1431" s="278" t="str">
        <f>CONCATENATE(SUM('Раздел 2'!O152:O152),"=",0)</f>
        <v>0=0</v>
      </c>
      <c r="F1431" s="278"/>
      <c r="G1431" s="81"/>
    </row>
    <row r="1432" spans="1:7" s="390" customFormat="1" ht="31.5" x14ac:dyDescent="0.2">
      <c r="A1432" s="311" t="str">
        <f>IF((SUM('Раздел 2'!O153:O153)=0),"","Неверно!")</f>
        <v/>
      </c>
      <c r="B1432" s="320" t="s">
        <v>1623</v>
      </c>
      <c r="C1432" s="278" t="s">
        <v>3358</v>
      </c>
      <c r="D1432" s="278" t="s">
        <v>1337</v>
      </c>
      <c r="E1432" s="278" t="str">
        <f>CONCATENATE(SUM('Раздел 2'!O153:O153),"=",0)</f>
        <v>0=0</v>
      </c>
      <c r="F1432" s="278"/>
      <c r="G1432" s="81"/>
    </row>
    <row r="1433" spans="1:7" s="390" customFormat="1" ht="31.5" x14ac:dyDescent="0.2">
      <c r="A1433" s="311" t="str">
        <f>IF((SUM('Раздел 2'!O154:O154)=0),"","Неверно!")</f>
        <v/>
      </c>
      <c r="B1433" s="320" t="s">
        <v>1623</v>
      </c>
      <c r="C1433" s="278" t="s">
        <v>3359</v>
      </c>
      <c r="D1433" s="278" t="s">
        <v>1337</v>
      </c>
      <c r="E1433" s="278" t="str">
        <f>CONCATENATE(SUM('Раздел 2'!O154:O154),"=",0)</f>
        <v>0=0</v>
      </c>
      <c r="F1433" s="278"/>
      <c r="G1433" s="81"/>
    </row>
    <row r="1434" spans="1:7" s="390" customFormat="1" ht="31.5" x14ac:dyDescent="0.2">
      <c r="A1434" s="311" t="str">
        <f>IF((SUM('Раздел 2'!O155:O155)=0),"","Неверно!")</f>
        <v/>
      </c>
      <c r="B1434" s="320" t="s">
        <v>1623</v>
      </c>
      <c r="C1434" s="278" t="s">
        <v>3360</v>
      </c>
      <c r="D1434" s="278" t="s">
        <v>1337</v>
      </c>
      <c r="E1434" s="278" t="str">
        <f>CONCATENATE(SUM('Раздел 2'!O155:O155),"=",0)</f>
        <v>0=0</v>
      </c>
      <c r="F1434" s="278"/>
      <c r="G1434" s="81"/>
    </row>
    <row r="1435" spans="1:7" s="390" customFormat="1" ht="31.5" x14ac:dyDescent="0.2">
      <c r="A1435" s="311" t="str">
        <f>IF((SUM('Раздел 2'!O156:O156)=0),"","Неверно!")</f>
        <v/>
      </c>
      <c r="B1435" s="320" t="s">
        <v>1623</v>
      </c>
      <c r="C1435" s="278" t="s">
        <v>3361</v>
      </c>
      <c r="D1435" s="278" t="s">
        <v>1337</v>
      </c>
      <c r="E1435" s="278" t="str">
        <f>CONCATENATE(SUM('Раздел 2'!O156:O156),"=",0)</f>
        <v>0=0</v>
      </c>
      <c r="F1435" s="278"/>
      <c r="G1435" s="81"/>
    </row>
    <row r="1436" spans="1:7" s="390" customFormat="1" ht="31.5" x14ac:dyDescent="0.2">
      <c r="A1436" s="311" t="str">
        <f>IF((SUM('Раздел 2'!O157:O157)=0),"","Неверно!")</f>
        <v/>
      </c>
      <c r="B1436" s="320" t="s">
        <v>1623</v>
      </c>
      <c r="C1436" s="278" t="s">
        <v>3362</v>
      </c>
      <c r="D1436" s="278" t="s">
        <v>1337</v>
      </c>
      <c r="E1436" s="278" t="str">
        <f>CONCATENATE(SUM('Раздел 2'!O157:O157),"=",0)</f>
        <v>0=0</v>
      </c>
      <c r="F1436" s="278"/>
      <c r="G1436" s="81"/>
    </row>
    <row r="1437" spans="1:7" s="390" customFormat="1" ht="31.5" x14ac:dyDescent="0.2">
      <c r="A1437" s="311" t="str">
        <f>IF((SUM('Раздел 2'!O158:O158)=0),"","Неверно!")</f>
        <v/>
      </c>
      <c r="B1437" s="320" t="s">
        <v>1623</v>
      </c>
      <c r="C1437" s="278" t="s">
        <v>3363</v>
      </c>
      <c r="D1437" s="278" t="s">
        <v>1337</v>
      </c>
      <c r="E1437" s="278" t="str">
        <f>CONCATENATE(SUM('Раздел 2'!O158:O158),"=",0)</f>
        <v>0=0</v>
      </c>
      <c r="F1437" s="278"/>
      <c r="G1437" s="81"/>
    </row>
    <row r="1438" spans="1:7" s="390" customFormat="1" ht="31.5" x14ac:dyDescent="0.2">
      <c r="A1438" s="311" t="str">
        <f>IF((SUM('Раздел 2'!O159:O159)=0),"","Неверно!")</f>
        <v/>
      </c>
      <c r="B1438" s="320" t="s">
        <v>1623</v>
      </c>
      <c r="C1438" s="278" t="s">
        <v>3364</v>
      </c>
      <c r="D1438" s="278" t="s">
        <v>1337</v>
      </c>
      <c r="E1438" s="278" t="str">
        <f>CONCATENATE(SUM('Раздел 2'!O159:O159),"=",0)</f>
        <v>0=0</v>
      </c>
      <c r="F1438" s="278"/>
      <c r="G1438" s="81"/>
    </row>
    <row r="1439" spans="1:7" s="390" customFormat="1" ht="31.5" x14ac:dyDescent="0.2">
      <c r="A1439" s="311" t="str">
        <f>IF((SUM('Раздел 2'!O160:O160)=0),"","Неверно!")</f>
        <v/>
      </c>
      <c r="B1439" s="320" t="s">
        <v>1623</v>
      </c>
      <c r="C1439" s="278" t="s">
        <v>3365</v>
      </c>
      <c r="D1439" s="278" t="s">
        <v>1337</v>
      </c>
      <c r="E1439" s="278" t="str">
        <f>CONCATENATE(SUM('Раздел 2'!O160:O160),"=",0)</f>
        <v>0=0</v>
      </c>
      <c r="F1439" s="278"/>
      <c r="G1439" s="81"/>
    </row>
    <row r="1440" spans="1:7" s="390" customFormat="1" ht="31.5" x14ac:dyDescent="0.2">
      <c r="A1440" s="311" t="str">
        <f>IF((SUM('Раздел 2'!O161:O161)=0),"","Неверно!")</f>
        <v/>
      </c>
      <c r="B1440" s="320" t="s">
        <v>1623</v>
      </c>
      <c r="C1440" s="278" t="s">
        <v>3366</v>
      </c>
      <c r="D1440" s="278" t="s">
        <v>1337</v>
      </c>
      <c r="E1440" s="278" t="str">
        <f>CONCATENATE(SUM('Раздел 2'!O161:O161),"=",0)</f>
        <v>0=0</v>
      </c>
      <c r="F1440" s="278"/>
      <c r="G1440" s="81"/>
    </row>
    <row r="1441" spans="1:7" s="390" customFormat="1" ht="31.5" x14ac:dyDescent="0.2">
      <c r="A1441" s="311" t="str">
        <f>IF((SUM('Раздел 2'!O162:O162)=0),"","Неверно!")</f>
        <v/>
      </c>
      <c r="B1441" s="320" t="s">
        <v>1623</v>
      </c>
      <c r="C1441" s="278" t="s">
        <v>3367</v>
      </c>
      <c r="D1441" s="278" t="s">
        <v>1337</v>
      </c>
      <c r="E1441" s="278" t="str">
        <f>CONCATENATE(SUM('Раздел 2'!O162:O162),"=",0)</f>
        <v>0=0</v>
      </c>
      <c r="F1441" s="278"/>
      <c r="G1441" s="81"/>
    </row>
    <row r="1442" spans="1:7" s="390" customFormat="1" ht="31.5" x14ac:dyDescent="0.2">
      <c r="A1442" s="311" t="str">
        <f>IF((SUM('Раздел 2'!O163:O163)=0),"","Неверно!")</f>
        <v/>
      </c>
      <c r="B1442" s="320" t="s">
        <v>1623</v>
      </c>
      <c r="C1442" s="278" t="s">
        <v>3368</v>
      </c>
      <c r="D1442" s="278" t="s">
        <v>1337</v>
      </c>
      <c r="E1442" s="278" t="str">
        <f>CONCATENATE(SUM('Раздел 2'!O163:O163),"=",0)</f>
        <v>0=0</v>
      </c>
      <c r="F1442" s="278"/>
      <c r="G1442" s="81"/>
    </row>
    <row r="1443" spans="1:7" s="390" customFormat="1" ht="31.5" x14ac:dyDescent="0.2">
      <c r="A1443" s="311" t="str">
        <f>IF((SUM('Раздел 2'!O164:O164)=0),"","Неверно!")</f>
        <v/>
      </c>
      <c r="B1443" s="320" t="s">
        <v>1623</v>
      </c>
      <c r="C1443" s="278" t="s">
        <v>3369</v>
      </c>
      <c r="D1443" s="278" t="s">
        <v>1337</v>
      </c>
      <c r="E1443" s="278" t="str">
        <f>CONCATENATE(SUM('Раздел 2'!O164:O164),"=",0)</f>
        <v>0=0</v>
      </c>
      <c r="F1443" s="278"/>
      <c r="G1443" s="81"/>
    </row>
    <row r="1444" spans="1:7" s="390" customFormat="1" ht="31.5" x14ac:dyDescent="0.2">
      <c r="A1444" s="311" t="str">
        <f>IF((SUM('Раздел 2'!O165:O165)=0),"","Неверно!")</f>
        <v/>
      </c>
      <c r="B1444" s="320" t="s">
        <v>1623</v>
      </c>
      <c r="C1444" s="278" t="s">
        <v>3370</v>
      </c>
      <c r="D1444" s="278" t="s">
        <v>1337</v>
      </c>
      <c r="E1444" s="278" t="str">
        <f>CONCATENATE(SUM('Раздел 2'!O165:O165),"=",0)</f>
        <v>0=0</v>
      </c>
      <c r="F1444" s="278"/>
      <c r="G1444" s="81"/>
    </row>
    <row r="1445" spans="1:7" s="390" customFormat="1" ht="31.5" x14ac:dyDescent="0.2">
      <c r="A1445" s="311" t="str">
        <f>IF((SUM('Раздел 2'!O166:O166)=0),"","Неверно!")</f>
        <v/>
      </c>
      <c r="B1445" s="320" t="s">
        <v>1623</v>
      </c>
      <c r="C1445" s="278" t="s">
        <v>3371</v>
      </c>
      <c r="D1445" s="278" t="s">
        <v>1337</v>
      </c>
      <c r="E1445" s="278" t="str">
        <f>CONCATENATE(SUM('Раздел 2'!O166:O166),"=",0)</f>
        <v>0=0</v>
      </c>
      <c r="F1445" s="278"/>
      <c r="G1445" s="81"/>
    </row>
    <row r="1446" spans="1:7" s="390" customFormat="1" ht="31.5" x14ac:dyDescent="0.2">
      <c r="A1446" s="311" t="str">
        <f>IF((SUM('Раздел 2'!O167:O167)=0),"","Неверно!")</f>
        <v/>
      </c>
      <c r="B1446" s="320" t="s">
        <v>1623</v>
      </c>
      <c r="C1446" s="278" t="s">
        <v>3372</v>
      </c>
      <c r="D1446" s="278" t="s">
        <v>1337</v>
      </c>
      <c r="E1446" s="278" t="str">
        <f>CONCATENATE(SUM('Раздел 2'!O167:O167),"=",0)</f>
        <v>0=0</v>
      </c>
      <c r="F1446" s="278"/>
      <c r="G1446" s="81"/>
    </row>
    <row r="1447" spans="1:7" s="390" customFormat="1" ht="31.5" x14ac:dyDescent="0.2">
      <c r="A1447" s="311" t="str">
        <f>IF((SUM('Раздел 2'!O168:O168)=0),"","Неверно!")</f>
        <v/>
      </c>
      <c r="B1447" s="320" t="s">
        <v>1623</v>
      </c>
      <c r="C1447" s="278" t="s">
        <v>3373</v>
      </c>
      <c r="D1447" s="278" t="s">
        <v>1337</v>
      </c>
      <c r="E1447" s="278" t="str">
        <f>CONCATENATE(SUM('Раздел 2'!O168:O168),"=",0)</f>
        <v>0=0</v>
      </c>
      <c r="F1447" s="278"/>
      <c r="G1447" s="81"/>
    </row>
    <row r="1448" spans="1:7" s="390" customFormat="1" ht="31.5" x14ac:dyDescent="0.2">
      <c r="A1448" s="311" t="str">
        <f>IF((SUM('Раздел 2'!O169:O169)=0),"","Неверно!")</f>
        <v/>
      </c>
      <c r="B1448" s="320" t="s">
        <v>1623</v>
      </c>
      <c r="C1448" s="278" t="s">
        <v>3374</v>
      </c>
      <c r="D1448" s="278" t="s">
        <v>1337</v>
      </c>
      <c r="E1448" s="278" t="str">
        <f>CONCATENATE(SUM('Раздел 2'!O169:O169),"=",0)</f>
        <v>0=0</v>
      </c>
      <c r="F1448" s="278"/>
      <c r="G1448" s="81"/>
    </row>
    <row r="1449" spans="1:7" s="390" customFormat="1" ht="31.5" x14ac:dyDescent="0.2">
      <c r="A1449" s="311" t="str">
        <f>IF((SUM('Раздел 2'!O170:O170)=0),"","Неверно!")</f>
        <v/>
      </c>
      <c r="B1449" s="320" t="s">
        <v>1623</v>
      </c>
      <c r="C1449" s="278" t="s">
        <v>3375</v>
      </c>
      <c r="D1449" s="278" t="s">
        <v>1337</v>
      </c>
      <c r="E1449" s="278" t="str">
        <f>CONCATENATE(SUM('Раздел 2'!O170:O170),"=",0)</f>
        <v>0=0</v>
      </c>
      <c r="F1449" s="278"/>
      <c r="G1449" s="81"/>
    </row>
    <row r="1450" spans="1:7" s="390" customFormat="1" ht="31.5" x14ac:dyDescent="0.2">
      <c r="A1450" s="311" t="str">
        <f>IF((SUM('Раздел 2'!O171:O171)=0),"","Неверно!")</f>
        <v/>
      </c>
      <c r="B1450" s="320" t="s">
        <v>1623</v>
      </c>
      <c r="C1450" s="278" t="s">
        <v>3376</v>
      </c>
      <c r="D1450" s="278" t="s">
        <v>1337</v>
      </c>
      <c r="E1450" s="278" t="str">
        <f>CONCATENATE(SUM('Раздел 2'!O171:O171),"=",0)</f>
        <v>0=0</v>
      </c>
      <c r="F1450" s="278"/>
      <c r="G1450" s="81"/>
    </row>
    <row r="1451" spans="1:7" s="390" customFormat="1" ht="31.5" x14ac:dyDescent="0.2">
      <c r="A1451" s="311" t="str">
        <f>IF((SUM('Раздел 2'!O172:O172)=0),"","Неверно!")</f>
        <v/>
      </c>
      <c r="B1451" s="320" t="s">
        <v>1623</v>
      </c>
      <c r="C1451" s="278" t="s">
        <v>3377</v>
      </c>
      <c r="D1451" s="278" t="s">
        <v>1337</v>
      </c>
      <c r="E1451" s="278" t="str">
        <f>CONCATENATE(SUM('Раздел 2'!O172:O172),"=",0)</f>
        <v>0=0</v>
      </c>
      <c r="F1451" s="278"/>
      <c r="G1451" s="81"/>
    </row>
    <row r="1452" spans="1:7" s="390" customFormat="1" ht="31.5" x14ac:dyDescent="0.2">
      <c r="A1452" s="311" t="str">
        <f>IF((SUM('Раздел 2'!O173:O173)=0),"","Неверно!")</f>
        <v/>
      </c>
      <c r="B1452" s="320" t="s">
        <v>1623</v>
      </c>
      <c r="C1452" s="278" t="s">
        <v>3378</v>
      </c>
      <c r="D1452" s="278" t="s">
        <v>1337</v>
      </c>
      <c r="E1452" s="278" t="str">
        <f>CONCATENATE(SUM('Раздел 2'!O173:O173),"=",0)</f>
        <v>0=0</v>
      </c>
      <c r="F1452" s="278"/>
      <c r="G1452" s="81"/>
    </row>
    <row r="1453" spans="1:7" s="390" customFormat="1" ht="31.5" x14ac:dyDescent="0.2">
      <c r="A1453" s="311" t="str">
        <f>IF((SUM('Раздел 2'!O174:O174)=0),"","Неверно!")</f>
        <v/>
      </c>
      <c r="B1453" s="320" t="s">
        <v>1623</v>
      </c>
      <c r="C1453" s="278" t="s">
        <v>3379</v>
      </c>
      <c r="D1453" s="278" t="s">
        <v>1337</v>
      </c>
      <c r="E1453" s="278" t="str">
        <f>CONCATENATE(SUM('Раздел 2'!O174:O174),"=",0)</f>
        <v>0=0</v>
      </c>
      <c r="F1453" s="278"/>
      <c r="G1453" s="81"/>
    </row>
    <row r="1454" spans="1:7" s="390" customFormat="1" ht="31.5" x14ac:dyDescent="0.2">
      <c r="A1454" s="311" t="str">
        <f>IF((SUM('Раздел 2'!O175:O175)=0),"","Неверно!")</f>
        <v/>
      </c>
      <c r="B1454" s="320" t="s">
        <v>1623</v>
      </c>
      <c r="C1454" s="278" t="s">
        <v>3380</v>
      </c>
      <c r="D1454" s="278" t="s">
        <v>1337</v>
      </c>
      <c r="E1454" s="278" t="str">
        <f>CONCATENATE(SUM('Раздел 2'!O175:O175),"=",0)</f>
        <v>0=0</v>
      </c>
      <c r="F1454" s="278"/>
      <c r="G1454" s="81"/>
    </row>
    <row r="1455" spans="1:7" s="390" customFormat="1" ht="31.5" x14ac:dyDescent="0.2">
      <c r="A1455" s="311" t="str">
        <f>IF((SUM('Раздел 2'!O176:O176)=0),"","Неверно!")</f>
        <v/>
      </c>
      <c r="B1455" s="320" t="s">
        <v>1623</v>
      </c>
      <c r="C1455" s="278" t="s">
        <v>3381</v>
      </c>
      <c r="D1455" s="278" t="s">
        <v>1337</v>
      </c>
      <c r="E1455" s="278" t="str">
        <f>CONCATENATE(SUM('Раздел 2'!O176:O176),"=",0)</f>
        <v>0=0</v>
      </c>
      <c r="F1455" s="278"/>
      <c r="G1455" s="81"/>
    </row>
    <row r="1456" spans="1:7" s="390" customFormat="1" ht="31.5" x14ac:dyDescent="0.2">
      <c r="A1456" s="311" t="str">
        <f>IF((SUM('Раздел 2'!O177:O177)=0),"","Неверно!")</f>
        <v/>
      </c>
      <c r="B1456" s="320" t="s">
        <v>1623</v>
      </c>
      <c r="C1456" s="278" t="s">
        <v>3382</v>
      </c>
      <c r="D1456" s="278" t="s">
        <v>1337</v>
      </c>
      <c r="E1456" s="278" t="str">
        <f>CONCATENATE(SUM('Раздел 2'!O177:O177),"=",0)</f>
        <v>0=0</v>
      </c>
      <c r="F1456" s="278"/>
      <c r="G1456" s="81"/>
    </row>
    <row r="1457" spans="1:7" s="390" customFormat="1" ht="31.5" x14ac:dyDescent="0.2">
      <c r="A1457" s="311" t="str">
        <f>IF((SUM('Раздел 2'!O77:O77)=0),"","Неверно!")</f>
        <v/>
      </c>
      <c r="B1457" s="320" t="s">
        <v>1624</v>
      </c>
      <c r="C1457" s="278" t="s">
        <v>3383</v>
      </c>
      <c r="D1457" s="278" t="s">
        <v>1336</v>
      </c>
      <c r="E1457" s="278" t="str">
        <f>CONCATENATE(SUM('Раздел 2'!O77:O77),"=",0)</f>
        <v>0=0</v>
      </c>
      <c r="F1457" s="278"/>
      <c r="G1457" s="81"/>
    </row>
    <row r="1458" spans="1:7" s="390" customFormat="1" ht="31.5" x14ac:dyDescent="0.2">
      <c r="A1458" s="311" t="str">
        <f>IF((SUM('Раздел 2'!O78:O78)=0),"","Неверно!")</f>
        <v/>
      </c>
      <c r="B1458" s="320" t="s">
        <v>1624</v>
      </c>
      <c r="C1458" s="278" t="s">
        <v>3384</v>
      </c>
      <c r="D1458" s="278" t="s">
        <v>1336</v>
      </c>
      <c r="E1458" s="278" t="str">
        <f>CONCATENATE(SUM('Раздел 2'!O78:O78),"=",0)</f>
        <v>0=0</v>
      </c>
      <c r="F1458" s="278"/>
      <c r="G1458" s="81"/>
    </row>
    <row r="1459" spans="1:7" s="390" customFormat="1" ht="31.5" x14ac:dyDescent="0.2">
      <c r="A1459" s="311" t="str">
        <f>IF((SUM('Раздел 2'!O79:O79)=0),"","Неверно!")</f>
        <v/>
      </c>
      <c r="B1459" s="320" t="s">
        <v>1624</v>
      </c>
      <c r="C1459" s="278" t="s">
        <v>3385</v>
      </c>
      <c r="D1459" s="278" t="s">
        <v>1336</v>
      </c>
      <c r="E1459" s="278" t="str">
        <f>CONCATENATE(SUM('Раздел 2'!O79:O79),"=",0)</f>
        <v>0=0</v>
      </c>
      <c r="F1459" s="278"/>
      <c r="G1459" s="81"/>
    </row>
    <row r="1460" spans="1:7" s="390" customFormat="1" ht="31.5" x14ac:dyDescent="0.2">
      <c r="A1460" s="311" t="str">
        <f>IF((SUM('Раздел 2'!P70:P70)=0),"","Неверно!")</f>
        <v/>
      </c>
      <c r="B1460" s="320" t="s">
        <v>1625</v>
      </c>
      <c r="C1460" s="278" t="s">
        <v>3386</v>
      </c>
      <c r="D1460" s="278" t="s">
        <v>1335</v>
      </c>
      <c r="E1460" s="278" t="str">
        <f>CONCATENATE(SUM('Раздел 2'!P70:P70),"=",0)</f>
        <v>0=0</v>
      </c>
      <c r="F1460" s="278"/>
      <c r="G1460" s="81"/>
    </row>
    <row r="1461" spans="1:7" s="390" customFormat="1" ht="31.5" x14ac:dyDescent="0.2">
      <c r="A1461" s="311" t="str">
        <f>IF((SUM('Раздел 2'!O42:O42)=0),"","Неверно!")</f>
        <v/>
      </c>
      <c r="B1461" s="320" t="s">
        <v>1626</v>
      </c>
      <c r="C1461" s="278" t="s">
        <v>3387</v>
      </c>
      <c r="D1461" s="278" t="s">
        <v>1334</v>
      </c>
      <c r="E1461" s="278" t="str">
        <f>CONCATENATE(SUM('Раздел 2'!O42:O42),"=",0)</f>
        <v>0=0</v>
      </c>
      <c r="F1461" s="278"/>
      <c r="G1461" s="81"/>
    </row>
    <row r="1462" spans="1:7" s="390" customFormat="1" ht="31.5" x14ac:dyDescent="0.2">
      <c r="A1462" s="311" t="str">
        <f>IF((SUM('Раздел 2'!O43:O43)=0),"","Неверно!")</f>
        <v/>
      </c>
      <c r="B1462" s="320" t="s">
        <v>1626</v>
      </c>
      <c r="C1462" s="278" t="s">
        <v>3388</v>
      </c>
      <c r="D1462" s="278" t="s">
        <v>1334</v>
      </c>
      <c r="E1462" s="278" t="str">
        <f>CONCATENATE(SUM('Раздел 2'!O43:O43),"=",0)</f>
        <v>0=0</v>
      </c>
      <c r="F1462" s="278"/>
      <c r="G1462" s="81"/>
    </row>
    <row r="1463" spans="1:7" s="390" customFormat="1" ht="31.5" x14ac:dyDescent="0.2">
      <c r="A1463" s="311" t="str">
        <f>IF((SUM('Раздел 2'!O44:O44)=0),"","Неверно!")</f>
        <v/>
      </c>
      <c r="B1463" s="320" t="s">
        <v>1626</v>
      </c>
      <c r="C1463" s="278" t="s">
        <v>3389</v>
      </c>
      <c r="D1463" s="278" t="s">
        <v>1334</v>
      </c>
      <c r="E1463" s="278" t="str">
        <f>CONCATENATE(SUM('Раздел 2'!O44:O44),"=",0)</f>
        <v>0=0</v>
      </c>
      <c r="F1463" s="278"/>
      <c r="G1463" s="81"/>
    </row>
    <row r="1464" spans="1:7" s="390" customFormat="1" ht="31.5" x14ac:dyDescent="0.2">
      <c r="A1464" s="311" t="str">
        <f>IF((SUM('Раздел 2'!O45:O45)=0),"","Неверно!")</f>
        <v/>
      </c>
      <c r="B1464" s="320" t="s">
        <v>1626</v>
      </c>
      <c r="C1464" s="278" t="s">
        <v>3390</v>
      </c>
      <c r="D1464" s="278" t="s">
        <v>1334</v>
      </c>
      <c r="E1464" s="278" t="str">
        <f>CONCATENATE(SUM('Раздел 2'!O45:O45),"=",0)</f>
        <v>0=0</v>
      </c>
      <c r="F1464" s="278"/>
      <c r="G1464" s="81"/>
    </row>
    <row r="1465" spans="1:7" s="390" customFormat="1" ht="31.5" x14ac:dyDescent="0.2">
      <c r="A1465" s="311" t="str">
        <f>IF((SUM('Раздел 2'!O46:O46)=0),"","Неверно!")</f>
        <v/>
      </c>
      <c r="B1465" s="320" t="s">
        <v>1626</v>
      </c>
      <c r="C1465" s="278" t="s">
        <v>3391</v>
      </c>
      <c r="D1465" s="278" t="s">
        <v>1334</v>
      </c>
      <c r="E1465" s="278" t="str">
        <f>CONCATENATE(SUM('Раздел 2'!O46:O46),"=",0)</f>
        <v>0=0</v>
      </c>
      <c r="F1465" s="278"/>
      <c r="G1465" s="81"/>
    </row>
    <row r="1466" spans="1:7" s="390" customFormat="1" ht="31.5" x14ac:dyDescent="0.2">
      <c r="A1466" s="311" t="str">
        <f>IF((SUM('Раздел 2'!O47:O47)=0),"","Неверно!")</f>
        <v/>
      </c>
      <c r="B1466" s="320" t="s">
        <v>1626</v>
      </c>
      <c r="C1466" s="278" t="s">
        <v>3392</v>
      </c>
      <c r="D1466" s="278" t="s">
        <v>1334</v>
      </c>
      <c r="E1466" s="278" t="str">
        <f>CONCATENATE(SUM('Раздел 2'!O47:O47),"=",0)</f>
        <v>0=0</v>
      </c>
      <c r="F1466" s="278"/>
      <c r="G1466" s="81"/>
    </row>
    <row r="1467" spans="1:7" s="390" customFormat="1" ht="31.5" x14ac:dyDescent="0.2">
      <c r="A1467" s="311" t="str">
        <f>IF((SUM('Раздел 2'!O48:O48)=0),"","Неверно!")</f>
        <v/>
      </c>
      <c r="B1467" s="320" t="s">
        <v>1626</v>
      </c>
      <c r="C1467" s="278" t="s">
        <v>3393</v>
      </c>
      <c r="D1467" s="278" t="s">
        <v>1334</v>
      </c>
      <c r="E1467" s="278" t="str">
        <f>CONCATENATE(SUM('Раздел 2'!O48:O48),"=",0)</f>
        <v>0=0</v>
      </c>
      <c r="F1467" s="278"/>
      <c r="G1467" s="81"/>
    </row>
    <row r="1468" spans="1:7" s="390" customFormat="1" ht="31.5" x14ac:dyDescent="0.2">
      <c r="A1468" s="311" t="str">
        <f>IF((SUM('Раздел 2'!O49:O49)=0),"","Неверно!")</f>
        <v/>
      </c>
      <c r="B1468" s="320" t="s">
        <v>1626</v>
      </c>
      <c r="C1468" s="278" t="s">
        <v>3394</v>
      </c>
      <c r="D1468" s="278" t="s">
        <v>1334</v>
      </c>
      <c r="E1468" s="278" t="str">
        <f>CONCATENATE(SUM('Раздел 2'!O49:O49),"=",0)</f>
        <v>0=0</v>
      </c>
      <c r="F1468" s="278"/>
      <c r="G1468" s="81"/>
    </row>
    <row r="1469" spans="1:7" s="390" customFormat="1" ht="31.5" x14ac:dyDescent="0.2">
      <c r="A1469" s="311" t="str">
        <f>IF((SUM('Раздел 2'!O50:O50)=0),"","Неверно!")</f>
        <v/>
      </c>
      <c r="B1469" s="320" t="s">
        <v>1626</v>
      </c>
      <c r="C1469" s="278" t="s">
        <v>3395</v>
      </c>
      <c r="D1469" s="278" t="s">
        <v>1334</v>
      </c>
      <c r="E1469" s="278" t="str">
        <f>CONCATENATE(SUM('Раздел 2'!O50:O50),"=",0)</f>
        <v>0=0</v>
      </c>
      <c r="F1469" s="278"/>
      <c r="G1469" s="81"/>
    </row>
    <row r="1470" spans="1:7" s="390" customFormat="1" ht="31.5" x14ac:dyDescent="0.2">
      <c r="A1470" s="311" t="str">
        <f>IF((SUM('Раздел 2'!O51:O51)=0),"","Неверно!")</f>
        <v/>
      </c>
      <c r="B1470" s="320" t="s">
        <v>1626</v>
      </c>
      <c r="C1470" s="278" t="s">
        <v>3396</v>
      </c>
      <c r="D1470" s="278" t="s">
        <v>1334</v>
      </c>
      <c r="E1470" s="278" t="str">
        <f>CONCATENATE(SUM('Раздел 2'!O51:O51),"=",0)</f>
        <v>0=0</v>
      </c>
      <c r="F1470" s="278"/>
      <c r="G1470" s="81"/>
    </row>
    <row r="1471" spans="1:7" s="390" customFormat="1" ht="31.5" x14ac:dyDescent="0.2">
      <c r="A1471" s="311" t="str">
        <f>IF((SUM('Раздел 2'!O52:O52)=0),"","Неверно!")</f>
        <v/>
      </c>
      <c r="B1471" s="320" t="s">
        <v>1626</v>
      </c>
      <c r="C1471" s="278" t="s">
        <v>3397</v>
      </c>
      <c r="D1471" s="278" t="s">
        <v>1334</v>
      </c>
      <c r="E1471" s="278" t="str">
        <f>CONCATENATE(SUM('Раздел 2'!O52:O52),"=",0)</f>
        <v>0=0</v>
      </c>
      <c r="F1471" s="278"/>
      <c r="G1471" s="81"/>
    </row>
    <row r="1472" spans="1:7" s="390" customFormat="1" ht="31.5" x14ac:dyDescent="0.2">
      <c r="A1472" s="311" t="str">
        <f>IF((SUM('Раздел 2'!O53:O53)=0),"","Неверно!")</f>
        <v/>
      </c>
      <c r="B1472" s="320" t="s">
        <v>1626</v>
      </c>
      <c r="C1472" s="278" t="s">
        <v>3398</v>
      </c>
      <c r="D1472" s="278" t="s">
        <v>1334</v>
      </c>
      <c r="E1472" s="278" t="str">
        <f>CONCATENATE(SUM('Раздел 2'!O53:O53),"=",0)</f>
        <v>0=0</v>
      </c>
      <c r="F1472" s="278"/>
      <c r="G1472" s="81"/>
    </row>
    <row r="1473" spans="1:7" s="390" customFormat="1" ht="31.5" x14ac:dyDescent="0.2">
      <c r="A1473" s="311" t="str">
        <f>IF((SUM('Раздел 2'!O54:O54)=0),"","Неверно!")</f>
        <v/>
      </c>
      <c r="B1473" s="320" t="s">
        <v>1626</v>
      </c>
      <c r="C1473" s="278" t="s">
        <v>3399</v>
      </c>
      <c r="D1473" s="278" t="s">
        <v>1334</v>
      </c>
      <c r="E1473" s="278" t="str">
        <f>CONCATENATE(SUM('Раздел 2'!O54:O54),"=",0)</f>
        <v>0=0</v>
      </c>
      <c r="F1473" s="278"/>
      <c r="G1473" s="81"/>
    </row>
    <row r="1474" spans="1:7" s="390" customFormat="1" ht="31.5" x14ac:dyDescent="0.2">
      <c r="A1474" s="311" t="str">
        <f>IF((SUM('Раздел 2'!O59:O59)=0),"","Неверно!")</f>
        <v/>
      </c>
      <c r="B1474" s="320" t="s">
        <v>1627</v>
      </c>
      <c r="C1474" s="278" t="s">
        <v>3400</v>
      </c>
      <c r="D1474" s="278" t="s">
        <v>1333</v>
      </c>
      <c r="E1474" s="278" t="str">
        <f>CONCATENATE(SUM('Раздел 2'!O59:O59),"=",0)</f>
        <v>0=0</v>
      </c>
      <c r="F1474" s="278"/>
      <c r="G1474" s="81"/>
    </row>
    <row r="1475" spans="1:7" s="390" customFormat="1" ht="31.5" x14ac:dyDescent="0.2">
      <c r="A1475" s="311" t="str">
        <f>IF((SUM('Раздел 2'!O60:O60)=0),"","Неверно!")</f>
        <v/>
      </c>
      <c r="B1475" s="320" t="s">
        <v>1627</v>
      </c>
      <c r="C1475" s="278" t="s">
        <v>3401</v>
      </c>
      <c r="D1475" s="278" t="s">
        <v>1333</v>
      </c>
      <c r="E1475" s="278" t="str">
        <f>CONCATENATE(SUM('Раздел 2'!O60:O60),"=",0)</f>
        <v>0=0</v>
      </c>
      <c r="F1475" s="278"/>
      <c r="G1475" s="81"/>
    </row>
    <row r="1476" spans="1:7" s="390" customFormat="1" ht="31.5" x14ac:dyDescent="0.2">
      <c r="A1476" s="311" t="str">
        <f>IF((SUM('Раздел 2'!O61:O61)=0),"","Неверно!")</f>
        <v/>
      </c>
      <c r="B1476" s="320" t="s">
        <v>1627</v>
      </c>
      <c r="C1476" s="278" t="s">
        <v>3402</v>
      </c>
      <c r="D1476" s="278" t="s">
        <v>1333</v>
      </c>
      <c r="E1476" s="278" t="str">
        <f>CONCATENATE(SUM('Раздел 2'!O61:O61),"=",0)</f>
        <v>0=0</v>
      </c>
      <c r="F1476" s="278"/>
      <c r="G1476" s="81"/>
    </row>
    <row r="1477" spans="1:7" s="390" customFormat="1" ht="31.5" x14ac:dyDescent="0.2">
      <c r="A1477" s="311" t="str">
        <f>IF((SUM('Раздел 2'!O62:O62)=0),"","Неверно!")</f>
        <v/>
      </c>
      <c r="B1477" s="320" t="s">
        <v>1627</v>
      </c>
      <c r="C1477" s="278" t="s">
        <v>3403</v>
      </c>
      <c r="D1477" s="278" t="s">
        <v>1333</v>
      </c>
      <c r="E1477" s="278" t="str">
        <f>CONCATENATE(SUM('Раздел 2'!O62:O62),"=",0)</f>
        <v>0=0</v>
      </c>
      <c r="F1477" s="278"/>
      <c r="G1477" s="81"/>
    </row>
    <row r="1478" spans="1:7" s="390" customFormat="1" ht="31.5" x14ac:dyDescent="0.2">
      <c r="A1478" s="311" t="str">
        <f>IF((SUM('Раздел 2'!O63:O63)=0),"","Неверно!")</f>
        <v/>
      </c>
      <c r="B1478" s="320" t="s">
        <v>1627</v>
      </c>
      <c r="C1478" s="278" t="s">
        <v>3404</v>
      </c>
      <c r="D1478" s="278" t="s">
        <v>1333</v>
      </c>
      <c r="E1478" s="278" t="str">
        <f>CONCATENATE(SUM('Раздел 2'!O63:O63),"=",0)</f>
        <v>0=0</v>
      </c>
      <c r="F1478" s="278"/>
      <c r="G1478" s="81"/>
    </row>
    <row r="1479" spans="1:7" s="390" customFormat="1" ht="31.5" x14ac:dyDescent="0.2">
      <c r="A1479" s="311" t="str">
        <f>IF((SUM('Раздел 2'!O64:O64)=0),"","Неверно!")</f>
        <v/>
      </c>
      <c r="B1479" s="320" t="s">
        <v>1627</v>
      </c>
      <c r="C1479" s="278" t="s">
        <v>3405</v>
      </c>
      <c r="D1479" s="278" t="s">
        <v>1333</v>
      </c>
      <c r="E1479" s="278" t="str">
        <f>CONCATENATE(SUM('Раздел 2'!O64:O64),"=",0)</f>
        <v>0=0</v>
      </c>
      <c r="F1479" s="278"/>
      <c r="G1479" s="81"/>
    </row>
    <row r="1480" spans="1:7" s="390" customFormat="1" ht="31.5" x14ac:dyDescent="0.2">
      <c r="A1480" s="311" t="str">
        <f>IF((SUM('Раздел 2'!O65:O65)=0),"","Неверно!")</f>
        <v/>
      </c>
      <c r="B1480" s="320" t="s">
        <v>1627</v>
      </c>
      <c r="C1480" s="278" t="s">
        <v>3406</v>
      </c>
      <c r="D1480" s="278" t="s">
        <v>1333</v>
      </c>
      <c r="E1480" s="278" t="str">
        <f>CONCATENATE(SUM('Раздел 2'!O65:O65),"=",0)</f>
        <v>0=0</v>
      </c>
      <c r="F1480" s="278"/>
      <c r="G1480" s="81"/>
    </row>
    <row r="1481" spans="1:7" s="390" customFormat="1" ht="31.5" x14ac:dyDescent="0.2">
      <c r="A1481" s="311" t="str">
        <f>IF((SUM('Раздел 2'!O66:O66)=0),"","Неверно!")</f>
        <v/>
      </c>
      <c r="B1481" s="320" t="s">
        <v>1627</v>
      </c>
      <c r="C1481" s="278" t="s">
        <v>3407</v>
      </c>
      <c r="D1481" s="278" t="s">
        <v>1333</v>
      </c>
      <c r="E1481" s="278" t="str">
        <f>CONCATENATE(SUM('Раздел 2'!O66:O66),"=",0)</f>
        <v>0=0</v>
      </c>
      <c r="F1481" s="278"/>
      <c r="G1481" s="81"/>
    </row>
    <row r="1482" spans="1:7" s="390" customFormat="1" ht="31.5" x14ac:dyDescent="0.2">
      <c r="A1482" s="311" t="str">
        <f>IF((SUM('Раздел 2'!O67:O67)=0),"","Неверно!")</f>
        <v/>
      </c>
      <c r="B1482" s="320" t="s">
        <v>1627</v>
      </c>
      <c r="C1482" s="278" t="s">
        <v>3408</v>
      </c>
      <c r="D1482" s="278" t="s">
        <v>1333</v>
      </c>
      <c r="E1482" s="278" t="str">
        <f>CONCATENATE(SUM('Раздел 2'!O67:O67),"=",0)</f>
        <v>0=0</v>
      </c>
      <c r="F1482" s="278"/>
      <c r="G1482" s="81"/>
    </row>
    <row r="1483" spans="1:7" s="390" customFormat="1" ht="31.5" x14ac:dyDescent="0.2">
      <c r="A1483" s="311" t="str">
        <f>IF((SUM('Раздел 2'!O68:O68)=0),"","Неверно!")</f>
        <v/>
      </c>
      <c r="B1483" s="320" t="s">
        <v>1627</v>
      </c>
      <c r="C1483" s="278" t="s">
        <v>3409</v>
      </c>
      <c r="D1483" s="278" t="s">
        <v>1333</v>
      </c>
      <c r="E1483" s="278" t="str">
        <f>CONCATENATE(SUM('Раздел 2'!O68:O68),"=",0)</f>
        <v>0=0</v>
      </c>
      <c r="F1483" s="278"/>
      <c r="G1483" s="81"/>
    </row>
    <row r="1484" spans="1:7" s="390" customFormat="1" ht="31.5" x14ac:dyDescent="0.2">
      <c r="A1484" s="311" t="str">
        <f>IF((SUM('Раздел 2'!O69:O69)=0),"","Неверно!")</f>
        <v/>
      </c>
      <c r="B1484" s="320" t="s">
        <v>1627</v>
      </c>
      <c r="C1484" s="278" t="s">
        <v>3410</v>
      </c>
      <c r="D1484" s="278" t="s">
        <v>1333</v>
      </c>
      <c r="E1484" s="278" t="str">
        <f>CONCATENATE(SUM('Раздел 2'!O69:O69),"=",0)</f>
        <v>0=0</v>
      </c>
      <c r="F1484" s="278"/>
      <c r="G1484" s="81"/>
    </row>
    <row r="1485" spans="1:7" s="390" customFormat="1" ht="31.5" x14ac:dyDescent="0.2">
      <c r="A1485" s="311" t="str">
        <f>IF((SUM('Раздел 2'!O70:O70)=0),"","Неверно!")</f>
        <v/>
      </c>
      <c r="B1485" s="320" t="s">
        <v>1627</v>
      </c>
      <c r="C1485" s="278" t="s">
        <v>3411</v>
      </c>
      <c r="D1485" s="278" t="s">
        <v>1333</v>
      </c>
      <c r="E1485" s="278" t="str">
        <f>CONCATENATE(SUM('Раздел 2'!O70:O70),"=",0)</f>
        <v>0=0</v>
      </c>
      <c r="F1485" s="278"/>
      <c r="G1485" s="81"/>
    </row>
    <row r="1486" spans="1:7" s="390" customFormat="1" ht="31.5" x14ac:dyDescent="0.2">
      <c r="A1486" s="311" t="str">
        <f>IF((SUM('Раздел 2'!O71:O71)=0),"","Неверно!")</f>
        <v/>
      </c>
      <c r="B1486" s="320" t="s">
        <v>1627</v>
      </c>
      <c r="C1486" s="278" t="s">
        <v>3412</v>
      </c>
      <c r="D1486" s="278" t="s">
        <v>1333</v>
      </c>
      <c r="E1486" s="278" t="str">
        <f>CONCATENATE(SUM('Раздел 2'!O71:O71),"=",0)</f>
        <v>0=0</v>
      </c>
      <c r="F1486" s="278"/>
      <c r="G1486" s="81"/>
    </row>
    <row r="1487" spans="1:7" s="390" customFormat="1" ht="31.5" x14ac:dyDescent="0.2">
      <c r="A1487" s="311" t="str">
        <f>IF((SUM('Раздел 2'!O72:O72)=0),"","Неверно!")</f>
        <v/>
      </c>
      <c r="B1487" s="320" t="s">
        <v>1627</v>
      </c>
      <c r="C1487" s="278" t="s">
        <v>3413</v>
      </c>
      <c r="D1487" s="278" t="s">
        <v>1333</v>
      </c>
      <c r="E1487" s="278" t="str">
        <f>CONCATENATE(SUM('Раздел 2'!O72:O72),"=",0)</f>
        <v>0=0</v>
      </c>
      <c r="F1487" s="278"/>
      <c r="G1487" s="81"/>
    </row>
    <row r="1488" spans="1:7" s="390" customFormat="1" ht="31.5" x14ac:dyDescent="0.2">
      <c r="A1488" s="311" t="str">
        <f>IF((SUM('Раздел 2'!O73:O73)=0),"","Неверно!")</f>
        <v/>
      </c>
      <c r="B1488" s="320" t="s">
        <v>1627</v>
      </c>
      <c r="C1488" s="278" t="s">
        <v>3414</v>
      </c>
      <c r="D1488" s="278" t="s">
        <v>1333</v>
      </c>
      <c r="E1488" s="278" t="str">
        <f>CONCATENATE(SUM('Раздел 2'!O73:O73),"=",0)</f>
        <v>0=0</v>
      </c>
      <c r="F1488" s="278"/>
      <c r="G1488" s="81"/>
    </row>
    <row r="1489" spans="1:7" s="390" customFormat="1" ht="31.5" x14ac:dyDescent="0.2">
      <c r="A1489" s="311" t="str">
        <f>IF((SUM('Раздел 2'!O74:O74)=0),"","Неверно!")</f>
        <v/>
      </c>
      <c r="B1489" s="320" t="s">
        <v>1627</v>
      </c>
      <c r="C1489" s="278" t="s">
        <v>3415</v>
      </c>
      <c r="D1489" s="278" t="s">
        <v>1333</v>
      </c>
      <c r="E1489" s="278" t="str">
        <f>CONCATENATE(SUM('Раздел 2'!O74:O74),"=",0)</f>
        <v>0=0</v>
      </c>
      <c r="F1489" s="278"/>
      <c r="G1489" s="81"/>
    </row>
    <row r="1490" spans="1:7" s="390" customFormat="1" ht="31.5" x14ac:dyDescent="0.2">
      <c r="A1490" s="311" t="str">
        <f>IF((SUM('Раздел 2'!O75:O75)=0),"","Неверно!")</f>
        <v/>
      </c>
      <c r="B1490" s="320" t="s">
        <v>1627</v>
      </c>
      <c r="C1490" s="278" t="s">
        <v>3416</v>
      </c>
      <c r="D1490" s="278" t="s">
        <v>1333</v>
      </c>
      <c r="E1490" s="278" t="str">
        <f>CONCATENATE(SUM('Раздел 2'!O75:O75),"=",0)</f>
        <v>0=0</v>
      </c>
      <c r="F1490" s="278"/>
      <c r="G1490" s="81"/>
    </row>
    <row r="1491" spans="1:7" s="390" customFormat="1" ht="31.5" x14ac:dyDescent="0.2">
      <c r="A1491" s="311" t="str">
        <f>IF((SUM('Раздел 2'!P37:P38)=0),"","Неверно!")</f>
        <v/>
      </c>
      <c r="B1491" s="320" t="s">
        <v>1628</v>
      </c>
      <c r="C1491" s="278" t="s">
        <v>3417</v>
      </c>
      <c r="D1491" s="278" t="s">
        <v>1332</v>
      </c>
      <c r="E1491" s="278" t="str">
        <f>CONCATENATE(SUM('Раздел 2'!P37:P38),"=",0)</f>
        <v>0=0</v>
      </c>
      <c r="F1491" s="278"/>
      <c r="G1491" s="81"/>
    </row>
    <row r="1492" spans="1:7" s="390" customFormat="1" ht="31.5" x14ac:dyDescent="0.2">
      <c r="A1492" s="311" t="str">
        <f>IF((SUM('Раздел 2'!P46:P46)=0),"","Неверно!")</f>
        <v/>
      </c>
      <c r="B1492" s="320" t="s">
        <v>1629</v>
      </c>
      <c r="C1492" s="278" t="s">
        <v>3418</v>
      </c>
      <c r="D1492" s="278" t="s">
        <v>1331</v>
      </c>
      <c r="E1492" s="278" t="str">
        <f>CONCATENATE(SUM('Раздел 2'!P46:P46),"=",0)</f>
        <v>0=0</v>
      </c>
      <c r="F1492" s="278"/>
      <c r="G1492" s="81"/>
    </row>
    <row r="1493" spans="1:7" s="390" customFormat="1" ht="31.5" x14ac:dyDescent="0.2">
      <c r="A1493" s="311" t="str">
        <f>IF((SUM('Раздел 2'!P53:P53)=0),"","Неверно!")</f>
        <v/>
      </c>
      <c r="B1493" s="320" t="s">
        <v>1630</v>
      </c>
      <c r="C1493" s="278" t="s">
        <v>3419</v>
      </c>
      <c r="D1493" s="278" t="s">
        <v>1330</v>
      </c>
      <c r="E1493" s="278" t="str">
        <f>CONCATENATE(SUM('Раздел 2'!P53:P53),"=",0)</f>
        <v>0=0</v>
      </c>
      <c r="F1493" s="278"/>
      <c r="G1493" s="81"/>
    </row>
    <row r="1494" spans="1:7" s="390" customFormat="1" ht="31.5" x14ac:dyDescent="0.2">
      <c r="A1494" s="311" t="str">
        <f>IF((SUM('Раздел 2'!O22:O28)+SUM('Раздел 2'!O30:O34)=0),"","Неверно!")</f>
        <v/>
      </c>
      <c r="B1494" s="320" t="s">
        <v>1631</v>
      </c>
      <c r="C1494" s="278" t="s">
        <v>3420</v>
      </c>
      <c r="D1494" s="278" t="s">
        <v>1860</v>
      </c>
      <c r="E1494" s="278" t="str">
        <f>CONCATENATE(SUM('Раздел 2'!O22:O28),"+",SUM('Раздел 2'!O30:O34),"=",0)</f>
        <v>0+0=0</v>
      </c>
      <c r="F1494" s="278" t="s">
        <v>1861</v>
      </c>
      <c r="G1494" s="81"/>
    </row>
    <row r="1495" spans="1:7" s="390" customFormat="1" ht="31.5" x14ac:dyDescent="0.2">
      <c r="A1495" s="311" t="str">
        <f>IF((SUM('Раздел 2'!P22:P28)+SUM('Раздел 2'!P30:P34)=0),"","Неверно!")</f>
        <v/>
      </c>
      <c r="B1495" s="320" t="s">
        <v>1631</v>
      </c>
      <c r="C1495" s="278" t="s">
        <v>3421</v>
      </c>
      <c r="D1495" s="278" t="s">
        <v>1860</v>
      </c>
      <c r="E1495" s="278" t="str">
        <f>CONCATENATE(SUM('Раздел 2'!P22:P28),"+",SUM('Раздел 2'!P30:P34),"=",0)</f>
        <v>0+0=0</v>
      </c>
      <c r="F1495" s="278" t="s">
        <v>1861</v>
      </c>
      <c r="G1495" s="81"/>
    </row>
    <row r="1496" spans="1:7" s="390" customFormat="1" ht="31.5" x14ac:dyDescent="0.2">
      <c r="A1496" s="311" t="str">
        <f>IF((SUM('Раздел 2'!O35:O35)=0),"","Неверно!")</f>
        <v/>
      </c>
      <c r="B1496" s="320" t="s">
        <v>1632</v>
      </c>
      <c r="C1496" s="278" t="s">
        <v>3422</v>
      </c>
      <c r="D1496" s="278" t="s">
        <v>1329</v>
      </c>
      <c r="E1496" s="278" t="str">
        <f>CONCATENATE(SUM('Раздел 2'!O35:O35),"=",0)</f>
        <v>0=0</v>
      </c>
      <c r="F1496" s="278"/>
      <c r="G1496" s="81"/>
    </row>
    <row r="1497" spans="1:7" s="390" customFormat="1" ht="31.5" x14ac:dyDescent="0.2">
      <c r="A1497" s="311" t="str">
        <f>IF((SUM('Раздел 2'!O36:O36)=0),"","Неверно!")</f>
        <v/>
      </c>
      <c r="B1497" s="320" t="s">
        <v>1632</v>
      </c>
      <c r="C1497" s="278" t="s">
        <v>3423</v>
      </c>
      <c r="D1497" s="278" t="s">
        <v>1329</v>
      </c>
      <c r="E1497" s="278" t="str">
        <f>CONCATENATE(SUM('Раздел 2'!O36:O36),"=",0)</f>
        <v>0=0</v>
      </c>
      <c r="F1497" s="278"/>
      <c r="G1497" s="81"/>
    </row>
    <row r="1498" spans="1:7" s="390" customFormat="1" ht="31.5" x14ac:dyDescent="0.2">
      <c r="A1498" s="311" t="str">
        <f>IF((SUM('Раздел 2'!O37:O37)=0),"","Неверно!")</f>
        <v/>
      </c>
      <c r="B1498" s="320" t="s">
        <v>1632</v>
      </c>
      <c r="C1498" s="278" t="s">
        <v>3424</v>
      </c>
      <c r="D1498" s="278" t="s">
        <v>1329</v>
      </c>
      <c r="E1498" s="278" t="str">
        <f>CONCATENATE(SUM('Раздел 2'!O37:O37),"=",0)</f>
        <v>0=0</v>
      </c>
      <c r="F1498" s="278"/>
      <c r="G1498" s="81"/>
    </row>
    <row r="1499" spans="1:7" s="390" customFormat="1" ht="31.5" x14ac:dyDescent="0.2">
      <c r="A1499" s="311" t="str">
        <f>IF((SUM('Раздел 2'!O38:O38)=0),"","Неверно!")</f>
        <v/>
      </c>
      <c r="B1499" s="320" t="s">
        <v>1632</v>
      </c>
      <c r="C1499" s="278" t="s">
        <v>3425</v>
      </c>
      <c r="D1499" s="278" t="s">
        <v>1329</v>
      </c>
      <c r="E1499" s="278" t="str">
        <f>CONCATENATE(SUM('Раздел 2'!O38:O38),"=",0)</f>
        <v>0=0</v>
      </c>
      <c r="F1499" s="278"/>
      <c r="G1499" s="81"/>
    </row>
    <row r="1500" spans="1:7" s="390" customFormat="1" ht="31.5" x14ac:dyDescent="0.2">
      <c r="A1500" s="311" t="str">
        <f>IF((SUM('Раздел 2'!O39:O39)=0),"","Неверно!")</f>
        <v/>
      </c>
      <c r="B1500" s="320" t="s">
        <v>1632</v>
      </c>
      <c r="C1500" s="278" t="s">
        <v>3426</v>
      </c>
      <c r="D1500" s="278" t="s">
        <v>1329</v>
      </c>
      <c r="E1500" s="278" t="str">
        <f>CONCATENATE(SUM('Раздел 2'!O39:O39),"=",0)</f>
        <v>0=0</v>
      </c>
      <c r="F1500" s="278"/>
      <c r="G1500" s="81"/>
    </row>
    <row r="1501" spans="1:7" s="390" customFormat="1" ht="31.5" x14ac:dyDescent="0.2">
      <c r="A1501" s="311" t="str">
        <f>IF((SUM('Раздел 2'!P20:P20)=0),"","Неверно!")</f>
        <v/>
      </c>
      <c r="B1501" s="320" t="s">
        <v>1633</v>
      </c>
      <c r="C1501" s="278" t="s">
        <v>3427</v>
      </c>
      <c r="D1501" s="278" t="s">
        <v>1328</v>
      </c>
      <c r="E1501" s="278" t="str">
        <f>CONCATENATE(SUM('Раздел 2'!P20:P20),"=",0)</f>
        <v>0=0</v>
      </c>
      <c r="F1501" s="278"/>
      <c r="G1501" s="81"/>
    </row>
    <row r="1502" spans="1:7" s="390" customFormat="1" ht="31.5" x14ac:dyDescent="0.2">
      <c r="A1502" s="311" t="str">
        <f>IF((SUM('Раздел 2'!O18:O18)=0),"","Неверно!")</f>
        <v/>
      </c>
      <c r="B1502" s="320" t="s">
        <v>1634</v>
      </c>
      <c r="C1502" s="278" t="s">
        <v>3428</v>
      </c>
      <c r="D1502" s="278" t="s">
        <v>1327</v>
      </c>
      <c r="E1502" s="278" t="str">
        <f>CONCATENATE(SUM('Раздел 2'!O18:O18),"=",0)</f>
        <v>0=0</v>
      </c>
      <c r="F1502" s="278"/>
      <c r="G1502" s="81"/>
    </row>
    <row r="1503" spans="1:7" s="390" customFormat="1" ht="31.5" x14ac:dyDescent="0.2">
      <c r="A1503" s="311" t="str">
        <f>IF((SUM('Раздел 2'!O13:O13)=0),"","Неверно!")</f>
        <v/>
      </c>
      <c r="B1503" s="320" t="s">
        <v>1635</v>
      </c>
      <c r="C1503" s="278" t="s">
        <v>3429</v>
      </c>
      <c r="D1503" s="278" t="s">
        <v>1326</v>
      </c>
      <c r="E1503" s="278" t="str">
        <f>CONCATENATE(SUM('Раздел 2'!O13:O13),"=",0)</f>
        <v>0=0</v>
      </c>
      <c r="F1503" s="278"/>
      <c r="G1503" s="81"/>
    </row>
    <row r="1504" spans="1:7" s="390" customFormat="1" ht="31.5" x14ac:dyDescent="0.2">
      <c r="A1504" s="311" t="str">
        <f>IF((SUM('Раздел 2'!O14:O14)=0),"","Неверно!")</f>
        <v/>
      </c>
      <c r="B1504" s="320" t="s">
        <v>1635</v>
      </c>
      <c r="C1504" s="278" t="s">
        <v>3430</v>
      </c>
      <c r="D1504" s="278" t="s">
        <v>1326</v>
      </c>
      <c r="E1504" s="278" t="str">
        <f>CONCATENATE(SUM('Раздел 2'!O14:O14),"=",0)</f>
        <v>0=0</v>
      </c>
      <c r="F1504" s="278"/>
      <c r="G1504" s="81"/>
    </row>
    <row r="1505" spans="1:7" s="390" customFormat="1" ht="31.5" x14ac:dyDescent="0.2">
      <c r="A1505" s="311" t="str">
        <f>IF((SUM('Раздел 2'!O15:O15)=0),"","Неверно!")</f>
        <v/>
      </c>
      <c r="B1505" s="320" t="s">
        <v>1635</v>
      </c>
      <c r="C1505" s="278" t="s">
        <v>3431</v>
      </c>
      <c r="D1505" s="278" t="s">
        <v>1326</v>
      </c>
      <c r="E1505" s="278" t="str">
        <f>CONCATENATE(SUM('Раздел 2'!O15:O15),"=",0)</f>
        <v>0=0</v>
      </c>
      <c r="F1505" s="278"/>
      <c r="G1505" s="81"/>
    </row>
    <row r="1506" spans="1:7" s="390" customFormat="1" ht="31.5" x14ac:dyDescent="0.2">
      <c r="A1506" s="311" t="str">
        <f>IF((SUM('Раздел 2'!O16:O16)=0),"","Неверно!")</f>
        <v/>
      </c>
      <c r="B1506" s="320" t="s">
        <v>1635</v>
      </c>
      <c r="C1506" s="278" t="s">
        <v>3432</v>
      </c>
      <c r="D1506" s="278" t="s">
        <v>1326</v>
      </c>
      <c r="E1506" s="278" t="str">
        <f>CONCATENATE(SUM('Раздел 2'!O16:O16),"=",0)</f>
        <v>0=0</v>
      </c>
      <c r="F1506" s="278"/>
      <c r="G1506" s="81"/>
    </row>
    <row r="1507" spans="1:7" s="390" customFormat="1" ht="31.5" x14ac:dyDescent="0.2">
      <c r="A1507" s="311" t="str">
        <f>IF((SUM('Раздел 2'!O12:O12)=0),"","Неверно!")</f>
        <v/>
      </c>
      <c r="B1507" s="320" t="s">
        <v>1636</v>
      </c>
      <c r="C1507" s="278" t="s">
        <v>3433</v>
      </c>
      <c r="D1507" s="278" t="s">
        <v>1325</v>
      </c>
      <c r="E1507" s="278" t="str">
        <f>CONCATENATE(SUM('Раздел 2'!O12:O12),"=",0)</f>
        <v>0=0</v>
      </c>
      <c r="F1507" s="278"/>
      <c r="G1507" s="81"/>
    </row>
    <row r="1508" spans="1:7" s="390" customFormat="1" ht="31.5" x14ac:dyDescent="0.2">
      <c r="A1508" s="311" t="str">
        <f>IF((SUM('Раздел 2'!P12:P12)=0),"","Неверно!")</f>
        <v/>
      </c>
      <c r="B1508" s="320" t="s">
        <v>1636</v>
      </c>
      <c r="C1508" s="278" t="s">
        <v>3434</v>
      </c>
      <c r="D1508" s="278" t="s">
        <v>1325</v>
      </c>
      <c r="E1508" s="278" t="str">
        <f>CONCATENATE(SUM('Раздел 2'!P12:P12),"=",0)</f>
        <v>0=0</v>
      </c>
      <c r="F1508" s="278"/>
      <c r="G1508" s="81"/>
    </row>
    <row r="1509" spans="1:7" s="390" customFormat="1" ht="31.5" x14ac:dyDescent="0.2">
      <c r="A1509" s="311" t="str">
        <f>IF((SUM('Раздел 12'!K28:K28)=SUM('Раздел 3'!M55:M55)),"","Неверно!")</f>
        <v/>
      </c>
      <c r="B1509" s="320" t="s">
        <v>1637</v>
      </c>
      <c r="C1509" s="278" t="s">
        <v>3435</v>
      </c>
      <c r="D1509" s="278" t="s">
        <v>1490</v>
      </c>
      <c r="E1509" s="278" t="str">
        <f>CONCATENATE(SUM('Раздел 12'!K28:K28),"=",SUM('Раздел 3'!M55:M55))</f>
        <v>3=3</v>
      </c>
      <c r="F1509" s="278"/>
      <c r="G1509" s="81"/>
    </row>
    <row r="1510" spans="1:7" s="390" customFormat="1" ht="31.5" x14ac:dyDescent="0.2">
      <c r="A1510" s="311" t="str">
        <f>IF((SUM('Раздел 12'!G28:G28)=SUM('Раздел 3'!L20:L20)),"","Неверно!")</f>
        <v/>
      </c>
      <c r="B1510" s="320" t="s">
        <v>1638</v>
      </c>
      <c r="C1510" s="278" t="s">
        <v>3436</v>
      </c>
      <c r="D1510" s="278" t="s">
        <v>1324</v>
      </c>
      <c r="E1510" s="278" t="str">
        <f>CONCATENATE(SUM('Раздел 12'!G28:G28),"=",SUM('Раздел 3'!L20:L20))</f>
        <v>0=0</v>
      </c>
      <c r="F1510" s="278"/>
      <c r="G1510" s="81"/>
    </row>
    <row r="1511" spans="1:7" s="390" customFormat="1" ht="31.5" x14ac:dyDescent="0.2">
      <c r="A1511" s="311" t="str">
        <f>IF((SUM('Раздел 12'!J28:J28)=SUM('Раздел 3'!L55:L55)),"","Неверно!")</f>
        <v/>
      </c>
      <c r="B1511" s="320" t="s">
        <v>1639</v>
      </c>
      <c r="C1511" s="278" t="s">
        <v>3437</v>
      </c>
      <c r="D1511" s="278" t="s">
        <v>1491</v>
      </c>
      <c r="E1511" s="278" t="str">
        <f>CONCATENATE(SUM('Раздел 12'!J28:J28),"=",SUM('Раздел 3'!L55:L55))</f>
        <v>11=11</v>
      </c>
      <c r="F1511" s="278"/>
      <c r="G1511" s="81"/>
    </row>
    <row r="1512" spans="1:7" s="390" customFormat="1" ht="31.5" x14ac:dyDescent="0.2">
      <c r="A1512" s="311" t="str">
        <f>IF((SUM('Раздел 12'!I28:I28)=SUM('Раздел 3'!V55:V55)),"","Неверно!")</f>
        <v/>
      </c>
      <c r="B1512" s="320" t="s">
        <v>1640</v>
      </c>
      <c r="C1512" s="278" t="s">
        <v>3438</v>
      </c>
      <c r="D1512" s="278" t="s">
        <v>1492</v>
      </c>
      <c r="E1512" s="278" t="str">
        <f>CONCATENATE(SUM('Раздел 12'!I28:I28),"=",SUM('Раздел 3'!V55:V55))</f>
        <v>17=17</v>
      </c>
      <c r="F1512" s="278"/>
      <c r="G1512" s="81"/>
    </row>
    <row r="1513" spans="1:7" s="390" customFormat="1" ht="31.5" x14ac:dyDescent="0.2">
      <c r="A1513" s="311" t="str">
        <f>IF((SUM('Раздел 12'!H28:H28)=SUM('Раздел 3'!M20:M20)),"","Неверно!")</f>
        <v/>
      </c>
      <c r="B1513" s="320" t="s">
        <v>1641</v>
      </c>
      <c r="C1513" s="278" t="s">
        <v>3439</v>
      </c>
      <c r="D1513" s="278" t="s">
        <v>1323</v>
      </c>
      <c r="E1513" s="278" t="str">
        <f>CONCATENATE(SUM('Раздел 12'!H28:H28),"=",SUM('Раздел 3'!M20:M20))</f>
        <v>0=0</v>
      </c>
      <c r="F1513" s="278"/>
      <c r="G1513" s="81"/>
    </row>
    <row r="1514" spans="1:7" s="390" customFormat="1" ht="31.5" x14ac:dyDescent="0.2">
      <c r="A1514" s="311" t="str">
        <f>IF((SUM('Раздел 12'!F28:F28)=SUM('Раздел 3'!V20:V20)),"","Неверно!")</f>
        <v/>
      </c>
      <c r="B1514" s="320" t="s">
        <v>1642</v>
      </c>
      <c r="C1514" s="278" t="s">
        <v>3440</v>
      </c>
      <c r="D1514" s="278" t="s">
        <v>1322</v>
      </c>
      <c r="E1514" s="278" t="str">
        <f>CONCATENATE(SUM('Раздел 12'!F28:F28),"=",SUM('Раздел 3'!V20:V20))</f>
        <v>0=0</v>
      </c>
      <c r="F1514" s="278"/>
      <c r="G1514" s="81"/>
    </row>
    <row r="1515" spans="1:7" s="390" customFormat="1" ht="31.5" x14ac:dyDescent="0.2">
      <c r="A1515" s="311" t="str">
        <f>IF((SUM('Раздел 12'!E28:E28)=SUM('Раздел 3'!M19:M19)),"","Неверно!")</f>
        <v/>
      </c>
      <c r="B1515" s="320" t="s">
        <v>1643</v>
      </c>
      <c r="C1515" s="278" t="s">
        <v>3441</v>
      </c>
      <c r="D1515" s="278" t="s">
        <v>1321</v>
      </c>
      <c r="E1515" s="278" t="str">
        <f>CONCATENATE(SUM('Раздел 12'!E28:E28),"=",SUM('Раздел 3'!M19:M19))</f>
        <v>0=0</v>
      </c>
      <c r="F1515" s="278"/>
      <c r="G1515" s="81"/>
    </row>
    <row r="1516" spans="1:7" s="390" customFormat="1" ht="31.5" x14ac:dyDescent="0.2">
      <c r="A1516" s="311" t="str">
        <f>IF((SUM('Раздел 12'!D28:D28)=SUM('Раздел 3'!L19:L19)),"","Неверно!")</f>
        <v/>
      </c>
      <c r="B1516" s="320" t="s">
        <v>1644</v>
      </c>
      <c r="C1516" s="278" t="s">
        <v>3442</v>
      </c>
      <c r="D1516" s="278" t="s">
        <v>1320</v>
      </c>
      <c r="E1516" s="278" t="str">
        <f>CONCATENATE(SUM('Раздел 12'!D28:D28),"=",SUM('Раздел 3'!L19:L19))</f>
        <v>0=0</v>
      </c>
      <c r="F1516" s="278"/>
      <c r="G1516" s="81"/>
    </row>
    <row r="1517" spans="1:7" s="390" customFormat="1" ht="31.5" x14ac:dyDescent="0.2">
      <c r="A1517" s="311" t="str">
        <f>IF((SUM('Раздел 12'!C28:C28)=SUM('Раздел 3'!V19:V19)),"","Неверно!")</f>
        <v/>
      </c>
      <c r="B1517" s="320" t="s">
        <v>1645</v>
      </c>
      <c r="C1517" s="278" t="s">
        <v>3443</v>
      </c>
      <c r="D1517" s="278" t="s">
        <v>1319</v>
      </c>
      <c r="E1517" s="278" t="str">
        <f>CONCATENATE(SUM('Раздел 12'!C28:C28),"=",SUM('Раздел 3'!V19:V19))</f>
        <v>0=0</v>
      </c>
      <c r="F1517" s="278"/>
      <c r="G1517" s="81"/>
    </row>
    <row r="1518" spans="1:7" s="390" customFormat="1" ht="31.5" x14ac:dyDescent="0.2">
      <c r="A1518" s="311" t="str">
        <f>IF((SUM('Раздел 12'!C25:C25)&lt;=SUM('Раздел 12'!C24:C24)),"","Неверно!")</f>
        <v/>
      </c>
      <c r="B1518" s="320" t="s">
        <v>1646</v>
      </c>
      <c r="C1518" s="278" t="s">
        <v>3444</v>
      </c>
      <c r="D1518" s="278" t="s">
        <v>1318</v>
      </c>
      <c r="E1518" s="278" t="str">
        <f>CONCATENATE(SUM('Раздел 12'!C25:C25),"&lt;=",SUM('Раздел 12'!C24:C24))</f>
        <v>0&lt;=0</v>
      </c>
      <c r="F1518" s="278"/>
      <c r="G1518" s="81"/>
    </row>
    <row r="1519" spans="1:7" s="390" customFormat="1" ht="31.5" x14ac:dyDescent="0.2">
      <c r="A1519" s="311" t="str">
        <f>IF((SUM('Раздел 12'!D25:D25)&lt;=SUM('Раздел 12'!D24:D24)),"","Неверно!")</f>
        <v/>
      </c>
      <c r="B1519" s="320" t="s">
        <v>1646</v>
      </c>
      <c r="C1519" s="278" t="s">
        <v>3445</v>
      </c>
      <c r="D1519" s="278" t="s">
        <v>1318</v>
      </c>
      <c r="E1519" s="278" t="str">
        <f>CONCATENATE(SUM('Раздел 12'!D25:D25),"&lt;=",SUM('Раздел 12'!D24:D24))</f>
        <v>0&lt;=0</v>
      </c>
      <c r="F1519" s="278"/>
      <c r="G1519" s="81"/>
    </row>
    <row r="1520" spans="1:7" s="390" customFormat="1" ht="31.5" x14ac:dyDescent="0.2">
      <c r="A1520" s="311" t="str">
        <f>IF((SUM('Раздел 12'!E25:E25)&lt;=SUM('Раздел 12'!E24:E24)),"","Неверно!")</f>
        <v/>
      </c>
      <c r="B1520" s="320" t="s">
        <v>1646</v>
      </c>
      <c r="C1520" s="278" t="s">
        <v>3446</v>
      </c>
      <c r="D1520" s="278" t="s">
        <v>1318</v>
      </c>
      <c r="E1520" s="278" t="str">
        <f>CONCATENATE(SUM('Раздел 12'!E25:E25),"&lt;=",SUM('Раздел 12'!E24:E24))</f>
        <v>0&lt;=0</v>
      </c>
      <c r="F1520" s="278"/>
      <c r="G1520" s="81"/>
    </row>
    <row r="1521" spans="1:7" s="390" customFormat="1" ht="31.5" x14ac:dyDescent="0.2">
      <c r="A1521" s="311" t="str">
        <f>IF((SUM('Раздел 12'!F25:F25)&lt;=SUM('Раздел 12'!F24:F24)),"","Неверно!")</f>
        <v/>
      </c>
      <c r="B1521" s="320" t="s">
        <v>1646</v>
      </c>
      <c r="C1521" s="278" t="s">
        <v>3447</v>
      </c>
      <c r="D1521" s="278" t="s">
        <v>1318</v>
      </c>
      <c r="E1521" s="278" t="str">
        <f>CONCATENATE(SUM('Раздел 12'!F25:F25),"&lt;=",SUM('Раздел 12'!F24:F24))</f>
        <v>0&lt;=0</v>
      </c>
      <c r="F1521" s="278"/>
      <c r="G1521" s="81"/>
    </row>
    <row r="1522" spans="1:7" s="390" customFormat="1" ht="31.5" x14ac:dyDescent="0.2">
      <c r="A1522" s="311" t="str">
        <f>IF((SUM('Раздел 12'!G25:G25)&lt;=SUM('Раздел 12'!G24:G24)),"","Неверно!")</f>
        <v/>
      </c>
      <c r="B1522" s="320" t="s">
        <v>1646</v>
      </c>
      <c r="C1522" s="278" t="s">
        <v>3448</v>
      </c>
      <c r="D1522" s="278" t="s">
        <v>1318</v>
      </c>
      <c r="E1522" s="278" t="str">
        <f>CONCATENATE(SUM('Раздел 12'!G25:G25),"&lt;=",SUM('Раздел 12'!G24:G24))</f>
        <v>0&lt;=0</v>
      </c>
      <c r="F1522" s="278"/>
      <c r="G1522" s="81"/>
    </row>
    <row r="1523" spans="1:7" s="390" customFormat="1" ht="31.5" x14ac:dyDescent="0.2">
      <c r="A1523" s="311" t="str">
        <f>IF((SUM('Раздел 12'!H25:H25)&lt;=SUM('Раздел 12'!H24:H24)),"","Неверно!")</f>
        <v/>
      </c>
      <c r="B1523" s="320" t="s">
        <v>1646</v>
      </c>
      <c r="C1523" s="278" t="s">
        <v>3449</v>
      </c>
      <c r="D1523" s="278" t="s">
        <v>1318</v>
      </c>
      <c r="E1523" s="278" t="str">
        <f>CONCATENATE(SUM('Раздел 12'!H25:H25),"&lt;=",SUM('Раздел 12'!H24:H24))</f>
        <v>0&lt;=0</v>
      </c>
      <c r="F1523" s="278"/>
      <c r="G1523" s="81"/>
    </row>
    <row r="1524" spans="1:7" s="390" customFormat="1" ht="31.5" x14ac:dyDescent="0.2">
      <c r="A1524" s="311" t="str">
        <f>IF((SUM('Раздел 12'!I25:I25)&lt;=SUM('Раздел 12'!I24:I24)),"","Неверно!")</f>
        <v/>
      </c>
      <c r="B1524" s="320" t="s">
        <v>1646</v>
      </c>
      <c r="C1524" s="278" t="s">
        <v>3450</v>
      </c>
      <c r="D1524" s="278" t="s">
        <v>1318</v>
      </c>
      <c r="E1524" s="278" t="str">
        <f>CONCATENATE(SUM('Раздел 12'!I25:I25),"&lt;=",SUM('Раздел 12'!I24:I24))</f>
        <v>0&lt;=0</v>
      </c>
      <c r="F1524" s="278"/>
      <c r="G1524" s="81"/>
    </row>
    <row r="1525" spans="1:7" s="390" customFormat="1" ht="31.5" x14ac:dyDescent="0.2">
      <c r="A1525" s="311" t="str">
        <f>IF((SUM('Раздел 12'!J25:J25)&lt;=SUM('Раздел 12'!J24:J24)),"","Неверно!")</f>
        <v/>
      </c>
      <c r="B1525" s="320" t="s">
        <v>1646</v>
      </c>
      <c r="C1525" s="278" t="s">
        <v>3451</v>
      </c>
      <c r="D1525" s="278" t="s">
        <v>1318</v>
      </c>
      <c r="E1525" s="278" t="str">
        <f>CONCATENATE(SUM('Раздел 12'!J25:J25),"&lt;=",SUM('Раздел 12'!J24:J24))</f>
        <v>0&lt;=0</v>
      </c>
      <c r="F1525" s="278"/>
      <c r="G1525" s="81"/>
    </row>
    <row r="1526" spans="1:7" s="390" customFormat="1" ht="31.5" x14ac:dyDescent="0.2">
      <c r="A1526" s="311" t="str">
        <f>IF((SUM('Раздел 12'!K25:K25)&lt;=SUM('Раздел 12'!K24:K24)),"","Неверно!")</f>
        <v/>
      </c>
      <c r="B1526" s="320" t="s">
        <v>1646</v>
      </c>
      <c r="C1526" s="278" t="s">
        <v>3452</v>
      </c>
      <c r="D1526" s="278" t="s">
        <v>1318</v>
      </c>
      <c r="E1526" s="278" t="str">
        <f>CONCATENATE(SUM('Раздел 12'!K25:K25),"&lt;=",SUM('Раздел 12'!K24:K24))</f>
        <v>0&lt;=0</v>
      </c>
      <c r="F1526" s="278"/>
      <c r="G1526" s="81"/>
    </row>
    <row r="1527" spans="1:7" s="390" customFormat="1" ht="31.5" x14ac:dyDescent="0.2">
      <c r="A1527" s="311" t="str">
        <f>IF((SUM('Раздел 12'!J10:J28)&lt;=SUM('Раздел 12'!I10:I28)),"","Неверно!")</f>
        <v/>
      </c>
      <c r="B1527" s="320" t="s">
        <v>1647</v>
      </c>
      <c r="C1527" s="278" t="s">
        <v>3453</v>
      </c>
      <c r="D1527" s="278" t="s">
        <v>1387</v>
      </c>
      <c r="E1527" s="278" t="str">
        <f>CONCATENATE(SUM('Раздел 12'!J10:J28),"&lt;=",SUM('Раздел 12'!I10:I28))</f>
        <v>22&lt;=34</v>
      </c>
      <c r="F1527" s="278"/>
      <c r="G1527" s="81"/>
    </row>
    <row r="1528" spans="1:7" s="390" customFormat="1" ht="31.5" x14ac:dyDescent="0.2">
      <c r="A1528" s="311" t="str">
        <f>IF((SUM('Раздел 12'!K10:K28)&lt;=SUM('Раздел 12'!I10:I28)),"","Неверно!")</f>
        <v/>
      </c>
      <c r="B1528" s="320" t="s">
        <v>1647</v>
      </c>
      <c r="C1528" s="278" t="s">
        <v>3454</v>
      </c>
      <c r="D1528" s="278" t="s">
        <v>1387</v>
      </c>
      <c r="E1528" s="278" t="str">
        <f>CONCATENATE(SUM('Раздел 12'!K10:K28),"&lt;=",SUM('Раздел 12'!I10:I28))</f>
        <v>6&lt;=34</v>
      </c>
      <c r="F1528" s="278"/>
      <c r="G1528" s="81"/>
    </row>
    <row r="1529" spans="1:7" s="390" customFormat="1" ht="31.5" x14ac:dyDescent="0.2">
      <c r="A1529" s="311" t="str">
        <f>IF((SUM('Раздел 12'!C10:C24)+SUM('Раздел 12'!C26:C27)=SUM('Раздел 12'!C28:C28)),"","Неверно!")</f>
        <v/>
      </c>
      <c r="B1529" s="320" t="s">
        <v>1648</v>
      </c>
      <c r="C1529" s="278" t="s">
        <v>3455</v>
      </c>
      <c r="D1529" s="278" t="s">
        <v>1317</v>
      </c>
      <c r="E1529" s="278" t="str">
        <f>CONCATENATE(SUM('Раздел 12'!C10:C24),"+",SUM('Раздел 12'!C26:C27),"=",SUM('Раздел 12'!C28:C28))</f>
        <v>0+0=0</v>
      </c>
      <c r="F1529" s="278"/>
      <c r="G1529" s="81"/>
    </row>
    <row r="1530" spans="1:7" s="390" customFormat="1" ht="31.5" x14ac:dyDescent="0.2">
      <c r="A1530" s="311" t="str">
        <f>IF((SUM('Раздел 12'!D10:D24)+SUM('Раздел 12'!D26:D27)=SUM('Раздел 12'!D28:D28)),"","Неверно!")</f>
        <v/>
      </c>
      <c r="B1530" s="320" t="s">
        <v>1648</v>
      </c>
      <c r="C1530" s="278" t="s">
        <v>3456</v>
      </c>
      <c r="D1530" s="278" t="s">
        <v>1317</v>
      </c>
      <c r="E1530" s="278" t="str">
        <f>CONCATENATE(SUM('Раздел 12'!D10:D24),"+",SUM('Раздел 12'!D26:D27),"=",SUM('Раздел 12'!D28:D28))</f>
        <v>0+0=0</v>
      </c>
      <c r="F1530" s="278"/>
      <c r="G1530" s="81"/>
    </row>
    <row r="1531" spans="1:7" s="390" customFormat="1" ht="31.5" x14ac:dyDescent="0.2">
      <c r="A1531" s="311" t="str">
        <f>IF((SUM('Раздел 12'!E10:E24)+SUM('Раздел 12'!E26:E27)=SUM('Раздел 12'!E28:E28)),"","Неверно!")</f>
        <v/>
      </c>
      <c r="B1531" s="320" t="s">
        <v>1648</v>
      </c>
      <c r="C1531" s="278" t="s">
        <v>3457</v>
      </c>
      <c r="D1531" s="278" t="s">
        <v>1317</v>
      </c>
      <c r="E1531" s="278" t="str">
        <f>CONCATENATE(SUM('Раздел 12'!E10:E24),"+",SUM('Раздел 12'!E26:E27),"=",SUM('Раздел 12'!E28:E28))</f>
        <v>0+0=0</v>
      </c>
      <c r="F1531" s="278"/>
      <c r="G1531" s="81"/>
    </row>
    <row r="1532" spans="1:7" s="390" customFormat="1" ht="31.5" x14ac:dyDescent="0.2">
      <c r="A1532" s="311" t="str">
        <f>IF((SUM('Раздел 12'!F10:F24)+SUM('Раздел 12'!F26:F27)=SUM('Раздел 12'!F28:F28)),"","Неверно!")</f>
        <v/>
      </c>
      <c r="B1532" s="320" t="s">
        <v>1648</v>
      </c>
      <c r="C1532" s="278" t="s">
        <v>3458</v>
      </c>
      <c r="D1532" s="278" t="s">
        <v>1317</v>
      </c>
      <c r="E1532" s="278" t="str">
        <f>CONCATENATE(SUM('Раздел 12'!F10:F24),"+",SUM('Раздел 12'!F26:F27),"=",SUM('Раздел 12'!F28:F28))</f>
        <v>0+0=0</v>
      </c>
      <c r="F1532" s="278"/>
      <c r="G1532" s="81"/>
    </row>
    <row r="1533" spans="1:7" s="390" customFormat="1" ht="31.5" x14ac:dyDescent="0.2">
      <c r="A1533" s="311" t="str">
        <f>IF((SUM('Раздел 12'!G10:G24)+SUM('Раздел 12'!G26:G27)=SUM('Раздел 12'!G28:G28)),"","Неверно!")</f>
        <v/>
      </c>
      <c r="B1533" s="320" t="s">
        <v>1648</v>
      </c>
      <c r="C1533" s="278" t="s">
        <v>3459</v>
      </c>
      <c r="D1533" s="278" t="s">
        <v>1317</v>
      </c>
      <c r="E1533" s="278" t="str">
        <f>CONCATENATE(SUM('Раздел 12'!G10:G24),"+",SUM('Раздел 12'!G26:G27),"=",SUM('Раздел 12'!G28:G28))</f>
        <v>0+0=0</v>
      </c>
      <c r="F1533" s="278"/>
      <c r="G1533" s="81"/>
    </row>
    <row r="1534" spans="1:7" s="390" customFormat="1" ht="31.5" x14ac:dyDescent="0.2">
      <c r="A1534" s="311" t="str">
        <f>IF((SUM('Раздел 12'!H10:H24)+SUM('Раздел 12'!H26:H27)=SUM('Раздел 12'!H28:H28)),"","Неверно!")</f>
        <v/>
      </c>
      <c r="B1534" s="320" t="s">
        <v>1648</v>
      </c>
      <c r="C1534" s="278" t="s">
        <v>3460</v>
      </c>
      <c r="D1534" s="278" t="s">
        <v>1317</v>
      </c>
      <c r="E1534" s="278" t="str">
        <f>CONCATENATE(SUM('Раздел 12'!H10:H24),"+",SUM('Раздел 12'!H26:H27),"=",SUM('Раздел 12'!H28:H28))</f>
        <v>0+0=0</v>
      </c>
      <c r="F1534" s="278"/>
      <c r="G1534" s="81"/>
    </row>
    <row r="1535" spans="1:7" s="390" customFormat="1" ht="31.5" x14ac:dyDescent="0.2">
      <c r="A1535" s="311" t="str">
        <f>IF((SUM('Раздел 12'!I10:I24)+SUM('Раздел 12'!I26:I27)=SUM('Раздел 12'!I28:I28)),"","Неверно!")</f>
        <v/>
      </c>
      <c r="B1535" s="320" t="s">
        <v>1648</v>
      </c>
      <c r="C1535" s="278" t="s">
        <v>3461</v>
      </c>
      <c r="D1535" s="278" t="s">
        <v>1317</v>
      </c>
      <c r="E1535" s="278" t="str">
        <f>CONCATENATE(SUM('Раздел 12'!I10:I24),"+",SUM('Раздел 12'!I26:I27),"=",SUM('Раздел 12'!I28:I28))</f>
        <v>5+12=17</v>
      </c>
      <c r="F1535" s="278"/>
      <c r="G1535" s="81"/>
    </row>
    <row r="1536" spans="1:7" s="390" customFormat="1" ht="31.5" x14ac:dyDescent="0.2">
      <c r="A1536" s="311" t="str">
        <f>IF((SUM('Раздел 12'!J10:J24)+SUM('Раздел 12'!J26:J27)=SUM('Раздел 12'!J28:J28)),"","Неверно!")</f>
        <v/>
      </c>
      <c r="B1536" s="320" t="s">
        <v>1648</v>
      </c>
      <c r="C1536" s="278" t="s">
        <v>3462</v>
      </c>
      <c r="D1536" s="278" t="s">
        <v>1317</v>
      </c>
      <c r="E1536" s="278" t="str">
        <f>CONCATENATE(SUM('Раздел 12'!J10:J24),"+",SUM('Раздел 12'!J26:J27),"=",SUM('Раздел 12'!J28:J28))</f>
        <v>5+6=11</v>
      </c>
      <c r="F1536" s="278"/>
      <c r="G1536" s="81"/>
    </row>
    <row r="1537" spans="1:7" s="390" customFormat="1" ht="31.5" x14ac:dyDescent="0.2">
      <c r="A1537" s="311" t="str">
        <f>IF((SUM('Раздел 12'!K10:K24)+SUM('Раздел 12'!K26:K27)=SUM('Раздел 12'!K28:K28)),"","Неверно!")</f>
        <v/>
      </c>
      <c r="B1537" s="320" t="s">
        <v>1648</v>
      </c>
      <c r="C1537" s="278" t="s">
        <v>3463</v>
      </c>
      <c r="D1537" s="278" t="s">
        <v>1317</v>
      </c>
      <c r="E1537" s="278" t="str">
        <f>CONCATENATE(SUM('Раздел 12'!K10:K24),"+",SUM('Раздел 12'!K26:K27),"=",SUM('Раздел 12'!K28:K28))</f>
        <v>1+2=3</v>
      </c>
      <c r="F1537" s="278"/>
      <c r="G1537" s="81"/>
    </row>
    <row r="1538" spans="1:7" s="390" customFormat="1" ht="31.5" x14ac:dyDescent="0.2">
      <c r="A1538" s="311" t="str">
        <f>IF((SUM('Раздел 12'!G10:G28)&lt;=SUM('Раздел 12'!F10:F28)),"","Неверно!")</f>
        <v/>
      </c>
      <c r="B1538" s="320" t="s">
        <v>1649</v>
      </c>
      <c r="C1538" s="278" t="s">
        <v>3464</v>
      </c>
      <c r="D1538" s="278" t="s">
        <v>1386</v>
      </c>
      <c r="E1538" s="278" t="str">
        <f>CONCATENATE(SUM('Раздел 12'!G10:G28),"&lt;=",SUM('Раздел 12'!F10:F28))</f>
        <v>0&lt;=0</v>
      </c>
      <c r="F1538" s="278"/>
      <c r="G1538" s="81"/>
    </row>
    <row r="1539" spans="1:7" s="390" customFormat="1" ht="31.5" x14ac:dyDescent="0.2">
      <c r="A1539" s="311" t="str">
        <f>IF((SUM('Раздел 12'!H10:H28)&lt;=SUM('Раздел 12'!F10:F28)),"","Неверно!")</f>
        <v/>
      </c>
      <c r="B1539" s="320" t="s">
        <v>1649</v>
      </c>
      <c r="C1539" s="278" t="s">
        <v>3465</v>
      </c>
      <c r="D1539" s="278" t="s">
        <v>1386</v>
      </c>
      <c r="E1539" s="278" t="str">
        <f>CONCATENATE(SUM('Раздел 12'!H10:H28),"&lt;=",SUM('Раздел 12'!F10:F28))</f>
        <v>0&lt;=0</v>
      </c>
      <c r="F1539" s="278"/>
      <c r="G1539" s="81"/>
    </row>
    <row r="1540" spans="1:7" s="390" customFormat="1" ht="31.5" x14ac:dyDescent="0.2">
      <c r="A1540" s="311" t="str">
        <f>IF((SUM('Раздел 12'!D10:D28)&lt;=SUM('Раздел 12'!C10:C28)),"","Неверно!")</f>
        <v/>
      </c>
      <c r="B1540" s="320" t="s">
        <v>1650</v>
      </c>
      <c r="C1540" s="278" t="s">
        <v>3466</v>
      </c>
      <c r="D1540" s="278" t="s">
        <v>1385</v>
      </c>
      <c r="E1540" s="278" t="str">
        <f>CONCATENATE(SUM('Раздел 12'!D10:D28),"&lt;=",SUM('Раздел 12'!C10:C28))</f>
        <v>0&lt;=0</v>
      </c>
      <c r="F1540" s="278"/>
      <c r="G1540" s="81"/>
    </row>
    <row r="1541" spans="1:7" s="390" customFormat="1" ht="31.5" x14ac:dyDescent="0.2">
      <c r="A1541" s="311" t="str">
        <f>IF((SUM('Раздел 12'!E10:E28)&lt;=SUM('Раздел 12'!C10:C28)),"","Неверно!")</f>
        <v/>
      </c>
      <c r="B1541" s="320" t="s">
        <v>1650</v>
      </c>
      <c r="C1541" s="278" t="s">
        <v>3467</v>
      </c>
      <c r="D1541" s="278" t="s">
        <v>1385</v>
      </c>
      <c r="E1541" s="278" t="str">
        <f>CONCATENATE(SUM('Раздел 12'!E10:E28),"&lt;=",SUM('Раздел 12'!C10:C28))</f>
        <v>0&lt;=0</v>
      </c>
      <c r="F1541" s="278"/>
      <c r="G1541" s="81"/>
    </row>
    <row r="1542" spans="1:7" s="390" customFormat="1" ht="31.5" x14ac:dyDescent="0.2">
      <c r="A1542" s="311" t="str">
        <f>IF((SUM('Разделы 10, 11'!J11:J12)&gt;=0),"","Неверно!")</f>
        <v/>
      </c>
      <c r="B1542" s="320" t="s">
        <v>1651</v>
      </c>
      <c r="C1542" s="278" t="s">
        <v>3468</v>
      </c>
      <c r="D1542" s="278" t="s">
        <v>1316</v>
      </c>
      <c r="E1542" s="278" t="str">
        <f>CONCATENATE(SUM('Разделы 10, 11'!J11:J12),"&gt;=",0)</f>
        <v>5&gt;=0</v>
      </c>
      <c r="F1542" s="278"/>
      <c r="G1542" s="81"/>
    </row>
    <row r="1543" spans="1:7" s="390" customFormat="1" ht="31.5" x14ac:dyDescent="0.2">
      <c r="A1543" s="311" t="str">
        <f>IF((SUM('Разделы 10, 11'!E9:E9)&gt;=SUM('Разделы 10, 11'!E10:E11)),"","Неверно!")</f>
        <v/>
      </c>
      <c r="B1543" s="320" t="s">
        <v>1652</v>
      </c>
      <c r="C1543" s="278" t="s">
        <v>3469</v>
      </c>
      <c r="D1543" s="278" t="s">
        <v>1315</v>
      </c>
      <c r="E1543" s="278" t="str">
        <f>CONCATENATE(SUM('Разделы 10, 11'!E9:E9),"&gt;=",SUM('Разделы 10, 11'!E10:E11))</f>
        <v>0&gt;=0</v>
      </c>
      <c r="F1543" s="278"/>
      <c r="G1543" s="81"/>
    </row>
    <row r="1544" spans="1:7" s="390" customFormat="1" ht="31.5" x14ac:dyDescent="0.2">
      <c r="A1544" s="311" t="str">
        <f>IF((SUM('Раздел 9'!E23:E26)&lt;=SUM('Раздел 9'!E22:E22)),"","Неверно!")</f>
        <v/>
      </c>
      <c r="B1544" s="320" t="s">
        <v>1653</v>
      </c>
      <c r="C1544" s="278" t="s">
        <v>3470</v>
      </c>
      <c r="D1544" s="278" t="s">
        <v>1314</v>
      </c>
      <c r="E1544" s="278" t="str">
        <f>CONCATENATE(SUM('Раздел 9'!E23:E26),"&lt;=",SUM('Раздел 9'!E22:E22))</f>
        <v>0&lt;=0</v>
      </c>
      <c r="F1544" s="278"/>
      <c r="G1544" s="81"/>
    </row>
    <row r="1545" spans="1:7" s="390" customFormat="1" ht="31.5" x14ac:dyDescent="0.2">
      <c r="A1545" s="311" t="str">
        <f>IF((SUM('Раздел 9'!F23:F26)&lt;=SUM('Раздел 9'!F22:F22)),"","Неверно!")</f>
        <v/>
      </c>
      <c r="B1545" s="320" t="s">
        <v>1653</v>
      </c>
      <c r="C1545" s="278" t="s">
        <v>3471</v>
      </c>
      <c r="D1545" s="278" t="s">
        <v>1314</v>
      </c>
      <c r="E1545" s="278" t="str">
        <f>CONCATENATE(SUM('Раздел 9'!F23:F26),"&lt;=",SUM('Раздел 9'!F22:F22))</f>
        <v>0&lt;=0</v>
      </c>
      <c r="F1545" s="278"/>
      <c r="G1545" s="81"/>
    </row>
    <row r="1546" spans="1:7" s="390" customFormat="1" ht="31.5" x14ac:dyDescent="0.2">
      <c r="A1546" s="311" t="str">
        <f>IF((SUM('Раздел 9'!G23:G26)&lt;=SUM('Раздел 9'!G22:G22)),"","Неверно!")</f>
        <v/>
      </c>
      <c r="B1546" s="320" t="s">
        <v>1653</v>
      </c>
      <c r="C1546" s="278" t="s">
        <v>3472</v>
      </c>
      <c r="D1546" s="278" t="s">
        <v>1314</v>
      </c>
      <c r="E1546" s="278" t="str">
        <f>CONCATENATE(SUM('Раздел 9'!G23:G26),"&lt;=",SUM('Раздел 9'!G22:G22))</f>
        <v>0&lt;=0</v>
      </c>
      <c r="F1546" s="278"/>
      <c r="G1546" s="81"/>
    </row>
    <row r="1547" spans="1:7" s="390" customFormat="1" ht="31.5" x14ac:dyDescent="0.2">
      <c r="A1547" s="311" t="str">
        <f>IF((SUM('Раздел 9'!H23:H26)&lt;=SUM('Раздел 9'!H22:H22)),"","Неверно!")</f>
        <v/>
      </c>
      <c r="B1547" s="320" t="s">
        <v>1653</v>
      </c>
      <c r="C1547" s="278" t="s">
        <v>3473</v>
      </c>
      <c r="D1547" s="278" t="s">
        <v>1314</v>
      </c>
      <c r="E1547" s="278" t="str">
        <f>CONCATENATE(SUM('Раздел 9'!H23:H26),"&lt;=",SUM('Раздел 9'!H22:H22))</f>
        <v>0&lt;=0</v>
      </c>
      <c r="F1547" s="278"/>
      <c r="G1547" s="81"/>
    </row>
    <row r="1548" spans="1:7" s="390" customFormat="1" ht="31.5" x14ac:dyDescent="0.2">
      <c r="A1548" s="311" t="str">
        <f>IF((SUM('Раздел 9'!I23:I26)&lt;=SUM('Раздел 9'!I22:I22)),"","Неверно!")</f>
        <v/>
      </c>
      <c r="B1548" s="320" t="s">
        <v>1653</v>
      </c>
      <c r="C1548" s="278" t="s">
        <v>3474</v>
      </c>
      <c r="D1548" s="278" t="s">
        <v>1314</v>
      </c>
      <c r="E1548" s="278" t="str">
        <f>CONCATENATE(SUM('Раздел 9'!I23:I26),"&lt;=",SUM('Раздел 9'!I22:I22))</f>
        <v>0&lt;=0</v>
      </c>
      <c r="F1548" s="278"/>
      <c r="G1548" s="81"/>
    </row>
    <row r="1549" spans="1:7" s="390" customFormat="1" ht="31.5" x14ac:dyDescent="0.2">
      <c r="A1549" s="311" t="str">
        <f>IF((SUM('Раздел 9'!J23:J26)&lt;=SUM('Раздел 9'!J22:J22)),"","Неверно!")</f>
        <v/>
      </c>
      <c r="B1549" s="320" t="s">
        <v>1653</v>
      </c>
      <c r="C1549" s="278" t="s">
        <v>3475</v>
      </c>
      <c r="D1549" s="278" t="s">
        <v>1314</v>
      </c>
      <c r="E1549" s="278" t="str">
        <f>CONCATENATE(SUM('Раздел 9'!J23:J26),"&lt;=",SUM('Раздел 9'!J22:J22))</f>
        <v>0&lt;=0</v>
      </c>
      <c r="F1549" s="278"/>
      <c r="G1549" s="81"/>
    </row>
    <row r="1550" spans="1:7" s="390" customFormat="1" ht="31.5" x14ac:dyDescent="0.2">
      <c r="A1550" s="311" t="str">
        <f>IF((SUM('Раздел 9'!K23:K26)&lt;=SUM('Раздел 9'!K22:K22)),"","Неверно!")</f>
        <v/>
      </c>
      <c r="B1550" s="320" t="s">
        <v>1653</v>
      </c>
      <c r="C1550" s="278" t="s">
        <v>3476</v>
      </c>
      <c r="D1550" s="278" t="s">
        <v>1314</v>
      </c>
      <c r="E1550" s="278" t="str">
        <f>CONCATENATE(SUM('Раздел 9'!K23:K26),"&lt;=",SUM('Раздел 9'!K22:K22))</f>
        <v>0&lt;=0</v>
      </c>
      <c r="F1550" s="278"/>
      <c r="G1550" s="81"/>
    </row>
    <row r="1551" spans="1:7" s="390" customFormat="1" ht="31.5" x14ac:dyDescent="0.2">
      <c r="A1551" s="311" t="str">
        <f>IF((SUM('Раздел 9'!L23:L26)&lt;=SUM('Раздел 9'!L22:L22)),"","Неверно!")</f>
        <v/>
      </c>
      <c r="B1551" s="320" t="s">
        <v>1653</v>
      </c>
      <c r="C1551" s="278" t="s">
        <v>3477</v>
      </c>
      <c r="D1551" s="278" t="s">
        <v>1314</v>
      </c>
      <c r="E1551" s="278" t="str">
        <f>CONCATENATE(SUM('Раздел 9'!L23:L26),"&lt;=",SUM('Раздел 9'!L22:L22))</f>
        <v>0&lt;=0</v>
      </c>
      <c r="F1551" s="278"/>
      <c r="G1551" s="81"/>
    </row>
    <row r="1552" spans="1:7" s="390" customFormat="1" ht="31.5" x14ac:dyDescent="0.2">
      <c r="A1552" s="311" t="str">
        <f>IF((SUM('Раздел 9'!E32:E32)&lt;=SUM('Раздел 9'!E31:E31)),"","Неверно!")</f>
        <v/>
      </c>
      <c r="B1552" s="320" t="s">
        <v>1654</v>
      </c>
      <c r="C1552" s="278" t="s">
        <v>3478</v>
      </c>
      <c r="D1552" s="278" t="s">
        <v>1313</v>
      </c>
      <c r="E1552" s="278" t="str">
        <f>CONCATENATE(SUM('Раздел 9'!E32:E32),"&lt;=",SUM('Раздел 9'!E31:E31))</f>
        <v>0&lt;=0</v>
      </c>
      <c r="F1552" s="278"/>
      <c r="G1552" s="81"/>
    </row>
    <row r="1553" spans="1:7" s="390" customFormat="1" ht="31.5" x14ac:dyDescent="0.2">
      <c r="A1553" s="311" t="str">
        <f>IF((SUM('Раздел 9'!F32:F32)&lt;=SUM('Раздел 9'!F31:F31)),"","Неверно!")</f>
        <v/>
      </c>
      <c r="B1553" s="320" t="s">
        <v>1654</v>
      </c>
      <c r="C1553" s="278" t="s">
        <v>3479</v>
      </c>
      <c r="D1553" s="278" t="s">
        <v>1313</v>
      </c>
      <c r="E1553" s="278" t="str">
        <f>CONCATENATE(SUM('Раздел 9'!F32:F32),"&lt;=",SUM('Раздел 9'!F31:F31))</f>
        <v>0&lt;=0</v>
      </c>
      <c r="F1553" s="278"/>
      <c r="G1553" s="81"/>
    </row>
    <row r="1554" spans="1:7" s="390" customFormat="1" ht="31.5" x14ac:dyDescent="0.2">
      <c r="A1554" s="311" t="str">
        <f>IF((SUM('Раздел 9'!G32:G32)&lt;=SUM('Раздел 9'!G31:G31)),"","Неверно!")</f>
        <v/>
      </c>
      <c r="B1554" s="320" t="s">
        <v>1654</v>
      </c>
      <c r="C1554" s="278" t="s">
        <v>3480</v>
      </c>
      <c r="D1554" s="278" t="s">
        <v>1313</v>
      </c>
      <c r="E1554" s="278" t="str">
        <f>CONCATENATE(SUM('Раздел 9'!G32:G32),"&lt;=",SUM('Раздел 9'!G31:G31))</f>
        <v>0&lt;=0</v>
      </c>
      <c r="F1554" s="278"/>
      <c r="G1554" s="81"/>
    </row>
    <row r="1555" spans="1:7" s="390" customFormat="1" ht="31.5" x14ac:dyDescent="0.2">
      <c r="A1555" s="311" t="str">
        <f>IF((SUM('Раздел 9'!H32:H32)&lt;=SUM('Раздел 9'!H31:H31)),"","Неверно!")</f>
        <v/>
      </c>
      <c r="B1555" s="320" t="s">
        <v>1654</v>
      </c>
      <c r="C1555" s="278" t="s">
        <v>3481</v>
      </c>
      <c r="D1555" s="278" t="s">
        <v>1313</v>
      </c>
      <c r="E1555" s="278" t="str">
        <f>CONCATENATE(SUM('Раздел 9'!H32:H32),"&lt;=",SUM('Раздел 9'!H31:H31))</f>
        <v>0&lt;=0</v>
      </c>
      <c r="F1555" s="278"/>
      <c r="G1555" s="81"/>
    </row>
    <row r="1556" spans="1:7" s="390" customFormat="1" ht="31.5" x14ac:dyDescent="0.2">
      <c r="A1556" s="311" t="str">
        <f>IF((SUM('Раздел 9'!I32:I32)&lt;=SUM('Раздел 9'!I31:I31)),"","Неверно!")</f>
        <v/>
      </c>
      <c r="B1556" s="320" t="s">
        <v>1654</v>
      </c>
      <c r="C1556" s="278" t="s">
        <v>3482</v>
      </c>
      <c r="D1556" s="278" t="s">
        <v>1313</v>
      </c>
      <c r="E1556" s="278" t="str">
        <f>CONCATENATE(SUM('Раздел 9'!I32:I32),"&lt;=",SUM('Раздел 9'!I31:I31))</f>
        <v>0&lt;=0</v>
      </c>
      <c r="F1556" s="278"/>
      <c r="G1556" s="81"/>
    </row>
    <row r="1557" spans="1:7" s="390" customFormat="1" ht="31.5" x14ac:dyDescent="0.2">
      <c r="A1557" s="311" t="str">
        <f>IF((SUM('Раздел 9'!J32:J32)&lt;=SUM('Раздел 9'!J31:J31)),"","Неверно!")</f>
        <v/>
      </c>
      <c r="B1557" s="320" t="s">
        <v>1654</v>
      </c>
      <c r="C1557" s="278" t="s">
        <v>3483</v>
      </c>
      <c r="D1557" s="278" t="s">
        <v>1313</v>
      </c>
      <c r="E1557" s="278" t="str">
        <f>CONCATENATE(SUM('Раздел 9'!J32:J32),"&lt;=",SUM('Раздел 9'!J31:J31))</f>
        <v>0&lt;=0</v>
      </c>
      <c r="F1557" s="278"/>
      <c r="G1557" s="81"/>
    </row>
    <row r="1558" spans="1:7" s="390" customFormat="1" ht="31.5" x14ac:dyDescent="0.2">
      <c r="A1558" s="311" t="str">
        <f>IF((SUM('Раздел 9'!K32:K32)&lt;=SUM('Раздел 9'!K31:K31)),"","Неверно!")</f>
        <v/>
      </c>
      <c r="B1558" s="320" t="s">
        <v>1654</v>
      </c>
      <c r="C1558" s="278" t="s">
        <v>3484</v>
      </c>
      <c r="D1558" s="278" t="s">
        <v>1313</v>
      </c>
      <c r="E1558" s="278" t="str">
        <f>CONCATENATE(SUM('Раздел 9'!K32:K32),"&lt;=",SUM('Раздел 9'!K31:K31))</f>
        <v>0&lt;=0</v>
      </c>
      <c r="F1558" s="278"/>
      <c r="G1558" s="81"/>
    </row>
    <row r="1559" spans="1:7" s="390" customFormat="1" ht="31.5" x14ac:dyDescent="0.2">
      <c r="A1559" s="311" t="str">
        <f>IF((SUM('Раздел 9'!L32:L32)&lt;=SUM('Раздел 9'!L31:L31)),"","Неверно!")</f>
        <v/>
      </c>
      <c r="B1559" s="320" t="s">
        <v>1654</v>
      </c>
      <c r="C1559" s="278" t="s">
        <v>3485</v>
      </c>
      <c r="D1559" s="278" t="s">
        <v>1313</v>
      </c>
      <c r="E1559" s="278" t="str">
        <f>CONCATENATE(SUM('Раздел 9'!L32:L32),"&lt;=",SUM('Раздел 9'!L31:L31))</f>
        <v>0&lt;=0</v>
      </c>
      <c r="F1559" s="278"/>
      <c r="G1559" s="81"/>
    </row>
    <row r="1560" spans="1:7" s="390" customFormat="1" ht="63" x14ac:dyDescent="0.2">
      <c r="A1560" s="311" t="str">
        <f>IF((SUM('Раздел 9'!E10:E15)+SUM('Раздел 9'!E18:E21)+SUM('Раздел 9'!E27:E31)+SUM('Раздел 9'!E33:E33)=SUM('Раздел 9'!E9:E9)),"","Неверно!")</f>
        <v/>
      </c>
      <c r="B1560" s="320" t="s">
        <v>1655</v>
      </c>
      <c r="C1560" s="278" t="s">
        <v>3486</v>
      </c>
      <c r="D1560" s="278" t="s">
        <v>1312</v>
      </c>
      <c r="E1560" s="278" t="str">
        <f>CONCATENATE(SUM('Раздел 9'!E10:E15),"+",SUM('Раздел 9'!E18:E21),"+",SUM('Раздел 9'!E27:E31),"+",SUM('Раздел 9'!E33:E33),"=",SUM('Раздел 9'!E9:E9))</f>
        <v>0+134+1+0=135</v>
      </c>
      <c r="F1560" s="278"/>
      <c r="G1560" s="81"/>
    </row>
    <row r="1561" spans="1:7" s="390" customFormat="1" ht="63" x14ac:dyDescent="0.2">
      <c r="A1561" s="311" t="str">
        <f>IF((SUM('Раздел 9'!F10:F15)+SUM('Раздел 9'!F18:F21)+SUM('Раздел 9'!F27:F31)+SUM('Раздел 9'!F33:F33)=SUM('Раздел 9'!F9:F9)),"","Неверно!")</f>
        <v/>
      </c>
      <c r="B1561" s="320" t="s">
        <v>1655</v>
      </c>
      <c r="C1561" s="278" t="s">
        <v>3487</v>
      </c>
      <c r="D1561" s="278" t="s">
        <v>1312</v>
      </c>
      <c r="E1561" s="278" t="str">
        <f>CONCATENATE(SUM('Раздел 9'!F10:F15),"+",SUM('Раздел 9'!F18:F21),"+",SUM('Раздел 9'!F27:F31),"+",SUM('Раздел 9'!F33:F33),"=",SUM('Раздел 9'!F9:F9))</f>
        <v>2+0+0+0=2</v>
      </c>
      <c r="F1561" s="278"/>
      <c r="G1561" s="81"/>
    </row>
    <row r="1562" spans="1:7" s="390" customFormat="1" ht="63" x14ac:dyDescent="0.2">
      <c r="A1562" s="311" t="str">
        <f>IF((SUM('Раздел 9'!G10:G15)+SUM('Раздел 9'!G18:G21)+SUM('Раздел 9'!G27:G31)+SUM('Раздел 9'!G33:G33)=SUM('Раздел 9'!G9:G9)),"","Неверно!")</f>
        <v/>
      </c>
      <c r="B1562" s="320" t="s">
        <v>1655</v>
      </c>
      <c r="C1562" s="278" t="s">
        <v>3488</v>
      </c>
      <c r="D1562" s="278" t="s">
        <v>1312</v>
      </c>
      <c r="E1562" s="278" t="str">
        <f>CONCATENATE(SUM('Раздел 9'!G10:G15),"+",SUM('Раздел 9'!G18:G21),"+",SUM('Раздел 9'!G27:G31),"+",SUM('Раздел 9'!G33:G33),"=",SUM('Раздел 9'!G9:G9))</f>
        <v>0+83+1+0=84</v>
      </c>
      <c r="F1562" s="278"/>
      <c r="G1562" s="81"/>
    </row>
    <row r="1563" spans="1:7" s="390" customFormat="1" ht="63" x14ac:dyDescent="0.2">
      <c r="A1563" s="311" t="str">
        <f>IF((SUM('Раздел 9'!H10:H15)+SUM('Раздел 9'!H18:H21)+SUM('Раздел 9'!H27:H31)+SUM('Раздел 9'!H33:H33)=SUM('Раздел 9'!H9:H9)),"","Неверно!")</f>
        <v/>
      </c>
      <c r="B1563" s="320" t="s">
        <v>1655</v>
      </c>
      <c r="C1563" s="278" t="s">
        <v>3489</v>
      </c>
      <c r="D1563" s="278" t="s">
        <v>1312</v>
      </c>
      <c r="E1563" s="278" t="str">
        <f>CONCATENATE(SUM('Раздел 9'!H10:H15),"+",SUM('Раздел 9'!H18:H21),"+",SUM('Раздел 9'!H27:H31),"+",SUM('Раздел 9'!H33:H33),"=",SUM('Раздел 9'!H9:H9))</f>
        <v>0+0+0+0=0</v>
      </c>
      <c r="F1563" s="278"/>
      <c r="G1563" s="81"/>
    </row>
    <row r="1564" spans="1:7" s="390" customFormat="1" ht="63" x14ac:dyDescent="0.2">
      <c r="A1564" s="311" t="str">
        <f>IF((SUM('Раздел 9'!I10:I15)+SUM('Раздел 9'!I18:I21)+SUM('Раздел 9'!I27:I31)+SUM('Раздел 9'!I33:I33)=SUM('Раздел 9'!I9:I9)),"","Неверно!")</f>
        <v/>
      </c>
      <c r="B1564" s="320" t="s">
        <v>1655</v>
      </c>
      <c r="C1564" s="278" t="s">
        <v>3490</v>
      </c>
      <c r="D1564" s="278" t="s">
        <v>1312</v>
      </c>
      <c r="E1564" s="278" t="str">
        <f>CONCATENATE(SUM('Раздел 9'!I10:I15),"+",SUM('Раздел 9'!I18:I21),"+",SUM('Раздел 9'!I27:I31),"+",SUM('Раздел 9'!I33:I33),"=",SUM('Раздел 9'!I9:I9))</f>
        <v>0+25+0+0=25</v>
      </c>
      <c r="F1564" s="278"/>
      <c r="G1564" s="81"/>
    </row>
    <row r="1565" spans="1:7" s="390" customFormat="1" ht="63" x14ac:dyDescent="0.2">
      <c r="A1565" s="311" t="str">
        <f>IF((SUM('Раздел 9'!J10:J15)+SUM('Раздел 9'!J18:J21)+SUM('Раздел 9'!J27:J31)+SUM('Раздел 9'!J33:J33)=SUM('Раздел 9'!J9:J9)),"","Неверно!")</f>
        <v/>
      </c>
      <c r="B1565" s="320" t="s">
        <v>1655</v>
      </c>
      <c r="C1565" s="278" t="s">
        <v>3491</v>
      </c>
      <c r="D1565" s="278" t="s">
        <v>1312</v>
      </c>
      <c r="E1565" s="278" t="str">
        <f>CONCATENATE(SUM('Раздел 9'!J10:J15),"+",SUM('Раздел 9'!J18:J21),"+",SUM('Раздел 9'!J27:J31),"+",SUM('Раздел 9'!J33:J33),"=",SUM('Раздел 9'!J9:J9))</f>
        <v>0+0+0+0=0</v>
      </c>
      <c r="F1565" s="278"/>
      <c r="G1565" s="81"/>
    </row>
    <row r="1566" spans="1:7" s="390" customFormat="1" ht="63" x14ac:dyDescent="0.2">
      <c r="A1566" s="311" t="str">
        <f>IF((SUM('Раздел 9'!K10:K15)+SUM('Раздел 9'!K18:K21)+SUM('Раздел 9'!K27:K31)+SUM('Раздел 9'!K33:K33)=SUM('Раздел 9'!K9:K9)),"","Неверно!")</f>
        <v/>
      </c>
      <c r="B1566" s="320" t="s">
        <v>1655</v>
      </c>
      <c r="C1566" s="278" t="s">
        <v>3492</v>
      </c>
      <c r="D1566" s="278" t="s">
        <v>1312</v>
      </c>
      <c r="E1566" s="278" t="str">
        <f>CONCATENATE(SUM('Раздел 9'!K10:K15),"+",SUM('Раздел 9'!K18:K21),"+",SUM('Раздел 9'!K27:K31),"+",SUM('Раздел 9'!K33:K33),"=",SUM('Раздел 9'!K9:K9))</f>
        <v>0+26+0+0=26</v>
      </c>
      <c r="F1566" s="278"/>
      <c r="G1566" s="81"/>
    </row>
    <row r="1567" spans="1:7" s="390" customFormat="1" ht="63" x14ac:dyDescent="0.2">
      <c r="A1567" s="311" t="str">
        <f>IF((SUM('Раздел 9'!L10:L15)+SUM('Раздел 9'!L18:L21)+SUM('Раздел 9'!L27:L31)+SUM('Раздел 9'!L33:L33)=SUM('Раздел 9'!L9:L9)),"","Неверно!")</f>
        <v/>
      </c>
      <c r="B1567" s="320" t="s">
        <v>1655</v>
      </c>
      <c r="C1567" s="278" t="s">
        <v>3493</v>
      </c>
      <c r="D1567" s="278" t="s">
        <v>1312</v>
      </c>
      <c r="E1567" s="278" t="str">
        <f>CONCATENATE(SUM('Раздел 9'!L10:L15),"+",SUM('Раздел 9'!L18:L21),"+",SUM('Раздел 9'!L27:L31),"+",SUM('Раздел 9'!L33:L33),"=",SUM('Раздел 9'!L9:L9))</f>
        <v>2+0+0+0=2</v>
      </c>
      <c r="F1567" s="278"/>
      <c r="G1567" s="81"/>
    </row>
    <row r="1568" spans="1:7" s="390" customFormat="1" ht="31.5" x14ac:dyDescent="0.2">
      <c r="A1568" s="311" t="str">
        <f>IF((SUM('Раздел 9'!E16:E17)&lt;=SUM('Раздел 9'!E15:E15)),"","Неверно!")</f>
        <v/>
      </c>
      <c r="B1568" s="320" t="s">
        <v>1656</v>
      </c>
      <c r="C1568" s="278" t="s">
        <v>3494</v>
      </c>
      <c r="D1568" s="278" t="s">
        <v>1311</v>
      </c>
      <c r="E1568" s="278" t="str">
        <f>CONCATENATE(SUM('Раздел 9'!E16:E17),"&lt;=",SUM('Раздел 9'!E15:E15))</f>
        <v>0&lt;=0</v>
      </c>
      <c r="F1568" s="278"/>
      <c r="G1568" s="81"/>
    </row>
    <row r="1569" spans="1:7" s="390" customFormat="1" ht="31.5" x14ac:dyDescent="0.2">
      <c r="A1569" s="311" t="str">
        <f>IF((SUM('Раздел 9'!F16:F17)&lt;=SUM('Раздел 9'!F15:F15)),"","Неверно!")</f>
        <v/>
      </c>
      <c r="B1569" s="320" t="s">
        <v>1656</v>
      </c>
      <c r="C1569" s="278" t="s">
        <v>3495</v>
      </c>
      <c r="D1569" s="278" t="s">
        <v>1311</v>
      </c>
      <c r="E1569" s="278" t="str">
        <f>CONCATENATE(SUM('Раздел 9'!F16:F17),"&lt;=",SUM('Раздел 9'!F15:F15))</f>
        <v>0&lt;=0</v>
      </c>
      <c r="F1569" s="278"/>
      <c r="G1569" s="81"/>
    </row>
    <row r="1570" spans="1:7" s="390" customFormat="1" ht="31.5" x14ac:dyDescent="0.2">
      <c r="A1570" s="311" t="str">
        <f>IF((SUM('Раздел 9'!G16:G17)&lt;=SUM('Раздел 9'!G15:G15)),"","Неверно!")</f>
        <v/>
      </c>
      <c r="B1570" s="320" t="s">
        <v>1656</v>
      </c>
      <c r="C1570" s="278" t="s">
        <v>3496</v>
      </c>
      <c r="D1570" s="278" t="s">
        <v>1311</v>
      </c>
      <c r="E1570" s="278" t="str">
        <f>CONCATENATE(SUM('Раздел 9'!G16:G17),"&lt;=",SUM('Раздел 9'!G15:G15))</f>
        <v>0&lt;=0</v>
      </c>
      <c r="F1570" s="278"/>
      <c r="G1570" s="81"/>
    </row>
    <row r="1571" spans="1:7" s="390" customFormat="1" ht="31.5" x14ac:dyDescent="0.2">
      <c r="A1571" s="311" t="str">
        <f>IF((SUM('Раздел 9'!H16:H17)&lt;=SUM('Раздел 9'!H15:H15)),"","Неверно!")</f>
        <v/>
      </c>
      <c r="B1571" s="320" t="s">
        <v>1656</v>
      </c>
      <c r="C1571" s="278" t="s">
        <v>3497</v>
      </c>
      <c r="D1571" s="278" t="s">
        <v>1311</v>
      </c>
      <c r="E1571" s="278" t="str">
        <f>CONCATENATE(SUM('Раздел 9'!H16:H17),"&lt;=",SUM('Раздел 9'!H15:H15))</f>
        <v>0&lt;=0</v>
      </c>
      <c r="F1571" s="278"/>
      <c r="G1571" s="81"/>
    </row>
    <row r="1572" spans="1:7" s="390" customFormat="1" ht="31.5" x14ac:dyDescent="0.2">
      <c r="A1572" s="311" t="str">
        <f>IF((SUM('Раздел 9'!I16:I17)&lt;=SUM('Раздел 9'!I15:I15)),"","Неверно!")</f>
        <v/>
      </c>
      <c r="B1572" s="320" t="s">
        <v>1656</v>
      </c>
      <c r="C1572" s="278" t="s">
        <v>3498</v>
      </c>
      <c r="D1572" s="278" t="s">
        <v>1311</v>
      </c>
      <c r="E1572" s="278" t="str">
        <f>CONCATENATE(SUM('Раздел 9'!I16:I17),"&lt;=",SUM('Раздел 9'!I15:I15))</f>
        <v>0&lt;=0</v>
      </c>
      <c r="F1572" s="278"/>
      <c r="G1572" s="81"/>
    </row>
    <row r="1573" spans="1:7" s="390" customFormat="1" ht="31.5" x14ac:dyDescent="0.2">
      <c r="A1573" s="311" t="str">
        <f>IF((SUM('Раздел 9'!J16:J17)&lt;=SUM('Раздел 9'!J15:J15)),"","Неверно!")</f>
        <v/>
      </c>
      <c r="B1573" s="320" t="s">
        <v>1656</v>
      </c>
      <c r="C1573" s="278" t="s">
        <v>3499</v>
      </c>
      <c r="D1573" s="278" t="s">
        <v>1311</v>
      </c>
      <c r="E1573" s="278" t="str">
        <f>CONCATENATE(SUM('Раздел 9'!J16:J17),"&lt;=",SUM('Раздел 9'!J15:J15))</f>
        <v>0&lt;=0</v>
      </c>
      <c r="F1573" s="278"/>
      <c r="G1573" s="81"/>
    </row>
    <row r="1574" spans="1:7" s="390" customFormat="1" ht="31.5" x14ac:dyDescent="0.2">
      <c r="A1574" s="311" t="str">
        <f>IF((SUM('Раздел 9'!K16:K17)&lt;=SUM('Раздел 9'!K15:K15)),"","Неверно!")</f>
        <v/>
      </c>
      <c r="B1574" s="320" t="s">
        <v>1656</v>
      </c>
      <c r="C1574" s="278" t="s">
        <v>3500</v>
      </c>
      <c r="D1574" s="278" t="s">
        <v>1311</v>
      </c>
      <c r="E1574" s="278" t="str">
        <f>CONCATENATE(SUM('Раздел 9'!K16:K17),"&lt;=",SUM('Раздел 9'!K15:K15))</f>
        <v>0&lt;=0</v>
      </c>
      <c r="F1574" s="278"/>
      <c r="G1574" s="81"/>
    </row>
    <row r="1575" spans="1:7" s="390" customFormat="1" ht="31.5" x14ac:dyDescent="0.2">
      <c r="A1575" s="311" t="str">
        <f>IF((SUM('Раздел 9'!L16:L17)&lt;=SUM('Раздел 9'!L15:L15)),"","Неверно!")</f>
        <v/>
      </c>
      <c r="B1575" s="320" t="s">
        <v>1656</v>
      </c>
      <c r="C1575" s="278" t="s">
        <v>3501</v>
      </c>
      <c r="D1575" s="278" t="s">
        <v>1311</v>
      </c>
      <c r="E1575" s="278" t="str">
        <f>CONCATENATE(SUM('Раздел 9'!L16:L17),"&lt;=",SUM('Раздел 9'!L15:L15))</f>
        <v>0&lt;=0</v>
      </c>
      <c r="F1575" s="278"/>
      <c r="G1575" s="81"/>
    </row>
    <row r="1576" spans="1:7" s="390" customFormat="1" ht="31.5" x14ac:dyDescent="0.2">
      <c r="A1576" s="311" t="str">
        <f>IF((SUM('Раздел 9'!E22:E22)&lt;=SUM('Раздел 9'!E21:E21)),"","Неверно!")</f>
        <v/>
      </c>
      <c r="B1576" s="320" t="s">
        <v>1657</v>
      </c>
      <c r="C1576" s="278" t="s">
        <v>3502</v>
      </c>
      <c r="D1576" s="278" t="s">
        <v>1310</v>
      </c>
      <c r="E1576" s="278" t="str">
        <f>CONCATENATE(SUM('Раздел 9'!E22:E22),"&lt;=",SUM('Раздел 9'!E21:E21))</f>
        <v>0&lt;=4</v>
      </c>
      <c r="F1576" s="278"/>
      <c r="G1576" s="81"/>
    </row>
    <row r="1577" spans="1:7" s="390" customFormat="1" ht="31.5" x14ac:dyDescent="0.2">
      <c r="A1577" s="311" t="str">
        <f>IF((SUM('Раздел 9'!F22:F22)&lt;=SUM('Раздел 9'!F21:F21)),"","Неверно!")</f>
        <v/>
      </c>
      <c r="B1577" s="320" t="s">
        <v>1657</v>
      </c>
      <c r="C1577" s="278" t="s">
        <v>3503</v>
      </c>
      <c r="D1577" s="278" t="s">
        <v>1310</v>
      </c>
      <c r="E1577" s="278" t="str">
        <f>CONCATENATE(SUM('Раздел 9'!F22:F22),"&lt;=",SUM('Раздел 9'!F21:F21))</f>
        <v>0&lt;=0</v>
      </c>
      <c r="F1577" s="278"/>
      <c r="G1577" s="81"/>
    </row>
    <row r="1578" spans="1:7" s="390" customFormat="1" ht="31.5" x14ac:dyDescent="0.2">
      <c r="A1578" s="311" t="str">
        <f>IF((SUM('Раздел 9'!G22:G22)&lt;=SUM('Раздел 9'!G21:G21)),"","Неверно!")</f>
        <v/>
      </c>
      <c r="B1578" s="320" t="s">
        <v>1657</v>
      </c>
      <c r="C1578" s="278" t="s">
        <v>3504</v>
      </c>
      <c r="D1578" s="278" t="s">
        <v>1310</v>
      </c>
      <c r="E1578" s="278" t="str">
        <f>CONCATENATE(SUM('Раздел 9'!G22:G22),"&lt;=",SUM('Раздел 9'!G21:G21))</f>
        <v>0&lt;=0</v>
      </c>
      <c r="F1578" s="278"/>
      <c r="G1578" s="81"/>
    </row>
    <row r="1579" spans="1:7" s="390" customFormat="1" ht="31.5" x14ac:dyDescent="0.2">
      <c r="A1579" s="311" t="str">
        <f>IF((SUM('Раздел 9'!H22:H22)&lt;=SUM('Раздел 9'!H21:H21)),"","Неверно!")</f>
        <v/>
      </c>
      <c r="B1579" s="320" t="s">
        <v>1657</v>
      </c>
      <c r="C1579" s="278" t="s">
        <v>3505</v>
      </c>
      <c r="D1579" s="278" t="s">
        <v>1310</v>
      </c>
      <c r="E1579" s="278" t="str">
        <f>CONCATENATE(SUM('Раздел 9'!H22:H22),"&lt;=",SUM('Раздел 9'!H21:H21))</f>
        <v>0&lt;=0</v>
      </c>
      <c r="F1579" s="278"/>
      <c r="G1579" s="81"/>
    </row>
    <row r="1580" spans="1:7" s="390" customFormat="1" ht="31.5" x14ac:dyDescent="0.2">
      <c r="A1580" s="311" t="str">
        <f>IF((SUM('Раздел 9'!I22:I22)&lt;=SUM('Раздел 9'!I21:I21)),"","Неверно!")</f>
        <v/>
      </c>
      <c r="B1580" s="320" t="s">
        <v>1657</v>
      </c>
      <c r="C1580" s="278" t="s">
        <v>3506</v>
      </c>
      <c r="D1580" s="278" t="s">
        <v>1310</v>
      </c>
      <c r="E1580" s="278" t="str">
        <f>CONCATENATE(SUM('Раздел 9'!I22:I22),"&lt;=",SUM('Раздел 9'!I21:I21))</f>
        <v>0&lt;=4</v>
      </c>
      <c r="F1580" s="278"/>
      <c r="G1580" s="81"/>
    </row>
    <row r="1581" spans="1:7" s="390" customFormat="1" ht="31.5" x14ac:dyDescent="0.2">
      <c r="A1581" s="311" t="str">
        <f>IF((SUM('Раздел 9'!J22:J22)&lt;=SUM('Раздел 9'!J21:J21)),"","Неверно!")</f>
        <v/>
      </c>
      <c r="B1581" s="320" t="s">
        <v>1657</v>
      </c>
      <c r="C1581" s="278" t="s">
        <v>3507</v>
      </c>
      <c r="D1581" s="278" t="s">
        <v>1310</v>
      </c>
      <c r="E1581" s="278" t="str">
        <f>CONCATENATE(SUM('Раздел 9'!J22:J22),"&lt;=",SUM('Раздел 9'!J21:J21))</f>
        <v>0&lt;=0</v>
      </c>
      <c r="F1581" s="278"/>
      <c r="G1581" s="81"/>
    </row>
    <row r="1582" spans="1:7" s="390" customFormat="1" ht="31.5" x14ac:dyDescent="0.2">
      <c r="A1582" s="311" t="str">
        <f>IF((SUM('Раздел 9'!K22:K22)&lt;=SUM('Раздел 9'!K21:K21)),"","Неверно!")</f>
        <v/>
      </c>
      <c r="B1582" s="320" t="s">
        <v>1657</v>
      </c>
      <c r="C1582" s="278" t="s">
        <v>3508</v>
      </c>
      <c r="D1582" s="278" t="s">
        <v>1310</v>
      </c>
      <c r="E1582" s="278" t="str">
        <f>CONCATENATE(SUM('Раздел 9'!K22:K22),"&lt;=",SUM('Раздел 9'!K21:K21))</f>
        <v>0&lt;=0</v>
      </c>
      <c r="F1582" s="278"/>
      <c r="G1582" s="81"/>
    </row>
    <row r="1583" spans="1:7" s="390" customFormat="1" ht="31.5" x14ac:dyDescent="0.2">
      <c r="A1583" s="311" t="str">
        <f>IF((SUM('Раздел 9'!L22:L22)&lt;=SUM('Раздел 9'!L21:L21)),"","Неверно!")</f>
        <v/>
      </c>
      <c r="B1583" s="320" t="s">
        <v>1657</v>
      </c>
      <c r="C1583" s="278" t="s">
        <v>3509</v>
      </c>
      <c r="D1583" s="278" t="s">
        <v>1310</v>
      </c>
      <c r="E1583" s="278" t="str">
        <f>CONCATENATE(SUM('Раздел 9'!L22:L22),"&lt;=",SUM('Раздел 9'!L21:L21))</f>
        <v>0&lt;=0</v>
      </c>
      <c r="F1583" s="278"/>
      <c r="G1583" s="81"/>
    </row>
    <row r="1584" spans="1:7" s="390" customFormat="1" ht="47.25" x14ac:dyDescent="0.2">
      <c r="A1584" s="311" t="str">
        <f>IF((SUM('Раздел 9'!F9:F9)=SUM('Раздел 9'!H9:H9)+SUM('Раздел 9'!J9:J9)+SUM('Раздел 9'!L9:L9)),"","Неверно!")</f>
        <v/>
      </c>
      <c r="B1584" s="320" t="s">
        <v>1658</v>
      </c>
      <c r="C1584" s="278" t="s">
        <v>3510</v>
      </c>
      <c r="D1584" s="278" t="s">
        <v>1309</v>
      </c>
      <c r="E1584" s="278" t="str">
        <f>CONCATENATE(SUM('Раздел 9'!F9:F9),"=",SUM('Раздел 9'!H9:H9),"+",SUM('Раздел 9'!J9:J9),"+",SUM('Раздел 9'!L9:L9))</f>
        <v>2=0+0+2</v>
      </c>
      <c r="F1584" s="278"/>
      <c r="G1584" s="81"/>
    </row>
    <row r="1585" spans="1:7" s="390" customFormat="1" ht="47.25" x14ac:dyDescent="0.2">
      <c r="A1585" s="311" t="str">
        <f>IF((SUM('Раздел 9'!F18:F18)=SUM('Раздел 9'!H18:H18)+SUM('Раздел 9'!J18:J18)+SUM('Раздел 9'!L18:L18)),"","Неверно!")</f>
        <v/>
      </c>
      <c r="B1585" s="320" t="s">
        <v>1658</v>
      </c>
      <c r="C1585" s="278" t="s">
        <v>3511</v>
      </c>
      <c r="D1585" s="278" t="s">
        <v>1309</v>
      </c>
      <c r="E1585" s="278" t="str">
        <f>CONCATENATE(SUM('Раздел 9'!F18:F18),"=",SUM('Раздел 9'!H18:H18),"+",SUM('Раздел 9'!J18:J18),"+",SUM('Раздел 9'!L18:L18))</f>
        <v>0=0+0+0</v>
      </c>
      <c r="F1585" s="278"/>
      <c r="G1585" s="81"/>
    </row>
    <row r="1586" spans="1:7" s="390" customFormat="1" ht="47.25" x14ac:dyDescent="0.2">
      <c r="A1586" s="311" t="str">
        <f>IF((SUM('Раздел 9'!F19:F19)=SUM('Раздел 9'!H19:H19)+SUM('Раздел 9'!J19:J19)+SUM('Раздел 9'!L19:L19)),"","Неверно!")</f>
        <v/>
      </c>
      <c r="B1586" s="320" t="s">
        <v>1658</v>
      </c>
      <c r="C1586" s="278" t="s">
        <v>3512</v>
      </c>
      <c r="D1586" s="278" t="s">
        <v>1309</v>
      </c>
      <c r="E1586" s="278" t="str">
        <f>CONCATENATE(SUM('Раздел 9'!F19:F19),"=",SUM('Раздел 9'!H19:H19),"+",SUM('Раздел 9'!J19:J19),"+",SUM('Раздел 9'!L19:L19))</f>
        <v>0=0+0+0</v>
      </c>
      <c r="F1586" s="278"/>
      <c r="G1586" s="81"/>
    </row>
    <row r="1587" spans="1:7" s="390" customFormat="1" ht="47.25" x14ac:dyDescent="0.2">
      <c r="A1587" s="311" t="str">
        <f>IF((SUM('Раздел 9'!F20:F20)=SUM('Раздел 9'!H20:H20)+SUM('Раздел 9'!J20:J20)+SUM('Раздел 9'!L20:L20)),"","Неверно!")</f>
        <v/>
      </c>
      <c r="B1587" s="320" t="s">
        <v>1658</v>
      </c>
      <c r="C1587" s="278" t="s">
        <v>3513</v>
      </c>
      <c r="D1587" s="278" t="s">
        <v>1309</v>
      </c>
      <c r="E1587" s="278" t="str">
        <f>CONCATENATE(SUM('Раздел 9'!F20:F20),"=",SUM('Раздел 9'!H20:H20),"+",SUM('Раздел 9'!J20:J20),"+",SUM('Раздел 9'!L20:L20))</f>
        <v>0=0+0+0</v>
      </c>
      <c r="F1587" s="278"/>
      <c r="G1587" s="81"/>
    </row>
    <row r="1588" spans="1:7" s="390" customFormat="1" ht="47.25" x14ac:dyDescent="0.2">
      <c r="A1588" s="311" t="str">
        <f>IF((SUM('Раздел 9'!F21:F21)=SUM('Раздел 9'!H21:H21)+SUM('Раздел 9'!J21:J21)+SUM('Раздел 9'!L21:L21)),"","Неверно!")</f>
        <v/>
      </c>
      <c r="B1588" s="320" t="s">
        <v>1658</v>
      </c>
      <c r="C1588" s="278" t="s">
        <v>3514</v>
      </c>
      <c r="D1588" s="278" t="s">
        <v>1309</v>
      </c>
      <c r="E1588" s="278" t="str">
        <f>CONCATENATE(SUM('Раздел 9'!F21:F21),"=",SUM('Раздел 9'!H21:H21),"+",SUM('Раздел 9'!J21:J21),"+",SUM('Раздел 9'!L21:L21))</f>
        <v>0=0+0+0</v>
      </c>
      <c r="F1588" s="278"/>
      <c r="G1588" s="81"/>
    </row>
    <row r="1589" spans="1:7" s="390" customFormat="1" ht="47.25" x14ac:dyDescent="0.2">
      <c r="A1589" s="311" t="str">
        <f>IF((SUM('Раздел 9'!F22:F22)=SUM('Раздел 9'!H22:H22)+SUM('Раздел 9'!J22:J22)+SUM('Раздел 9'!L22:L22)),"","Неверно!")</f>
        <v/>
      </c>
      <c r="B1589" s="320" t="s">
        <v>1658</v>
      </c>
      <c r="C1589" s="278" t="s">
        <v>3515</v>
      </c>
      <c r="D1589" s="278" t="s">
        <v>1309</v>
      </c>
      <c r="E1589" s="278" t="str">
        <f>CONCATENATE(SUM('Раздел 9'!F22:F22),"=",SUM('Раздел 9'!H22:H22),"+",SUM('Раздел 9'!J22:J22),"+",SUM('Раздел 9'!L22:L22))</f>
        <v>0=0+0+0</v>
      </c>
      <c r="F1589" s="278"/>
      <c r="G1589" s="81"/>
    </row>
    <row r="1590" spans="1:7" s="390" customFormat="1" ht="47.25" x14ac:dyDescent="0.2">
      <c r="A1590" s="311" t="str">
        <f>IF((SUM('Раздел 9'!F23:F23)=SUM('Раздел 9'!H23:H23)+SUM('Раздел 9'!J23:J23)+SUM('Раздел 9'!L23:L23)),"","Неверно!")</f>
        <v/>
      </c>
      <c r="B1590" s="320" t="s">
        <v>1658</v>
      </c>
      <c r="C1590" s="278" t="s">
        <v>3516</v>
      </c>
      <c r="D1590" s="278" t="s">
        <v>1309</v>
      </c>
      <c r="E1590" s="278" t="str">
        <f>CONCATENATE(SUM('Раздел 9'!F23:F23),"=",SUM('Раздел 9'!H23:H23),"+",SUM('Раздел 9'!J23:J23),"+",SUM('Раздел 9'!L23:L23))</f>
        <v>0=0+0+0</v>
      </c>
      <c r="F1590" s="278"/>
      <c r="G1590" s="81"/>
    </row>
    <row r="1591" spans="1:7" s="390" customFormat="1" ht="47.25" x14ac:dyDescent="0.2">
      <c r="A1591" s="311" t="str">
        <f>IF((SUM('Раздел 9'!F24:F24)=SUM('Раздел 9'!H24:H24)+SUM('Раздел 9'!J24:J24)+SUM('Раздел 9'!L24:L24)),"","Неверно!")</f>
        <v/>
      </c>
      <c r="B1591" s="320" t="s">
        <v>1658</v>
      </c>
      <c r="C1591" s="278" t="s">
        <v>3517</v>
      </c>
      <c r="D1591" s="278" t="s">
        <v>1309</v>
      </c>
      <c r="E1591" s="278" t="str">
        <f>CONCATENATE(SUM('Раздел 9'!F24:F24),"=",SUM('Раздел 9'!H24:H24),"+",SUM('Раздел 9'!J24:J24),"+",SUM('Раздел 9'!L24:L24))</f>
        <v>0=0+0+0</v>
      </c>
      <c r="F1591" s="278"/>
      <c r="G1591" s="81"/>
    </row>
    <row r="1592" spans="1:7" s="390" customFormat="1" ht="47.25" x14ac:dyDescent="0.2">
      <c r="A1592" s="311" t="str">
        <f>IF((SUM('Раздел 9'!F25:F25)=SUM('Раздел 9'!H25:H25)+SUM('Раздел 9'!J25:J25)+SUM('Раздел 9'!L25:L25)),"","Неверно!")</f>
        <v/>
      </c>
      <c r="B1592" s="320" t="s">
        <v>1658</v>
      </c>
      <c r="C1592" s="278" t="s">
        <v>3518</v>
      </c>
      <c r="D1592" s="278" t="s">
        <v>1309</v>
      </c>
      <c r="E1592" s="278" t="str">
        <f>CONCATENATE(SUM('Раздел 9'!F25:F25),"=",SUM('Раздел 9'!H25:H25),"+",SUM('Раздел 9'!J25:J25),"+",SUM('Раздел 9'!L25:L25))</f>
        <v>0=0+0+0</v>
      </c>
      <c r="F1592" s="278"/>
      <c r="G1592" s="81"/>
    </row>
    <row r="1593" spans="1:7" s="390" customFormat="1" ht="47.25" x14ac:dyDescent="0.2">
      <c r="A1593" s="311" t="str">
        <f>IF((SUM('Раздел 9'!F26:F26)=SUM('Раздел 9'!H26:H26)+SUM('Раздел 9'!J26:J26)+SUM('Раздел 9'!L26:L26)),"","Неверно!")</f>
        <v/>
      </c>
      <c r="B1593" s="320" t="s">
        <v>1658</v>
      </c>
      <c r="C1593" s="278" t="s">
        <v>3519</v>
      </c>
      <c r="D1593" s="278" t="s">
        <v>1309</v>
      </c>
      <c r="E1593" s="278" t="str">
        <f>CONCATENATE(SUM('Раздел 9'!F26:F26),"=",SUM('Раздел 9'!H26:H26),"+",SUM('Раздел 9'!J26:J26),"+",SUM('Раздел 9'!L26:L26))</f>
        <v>0=0+0+0</v>
      </c>
      <c r="F1593" s="278"/>
      <c r="G1593" s="81"/>
    </row>
    <row r="1594" spans="1:7" s="390" customFormat="1" ht="47.25" x14ac:dyDescent="0.2">
      <c r="A1594" s="311" t="str">
        <f>IF((SUM('Раздел 9'!F27:F27)=SUM('Раздел 9'!H27:H27)+SUM('Раздел 9'!J27:J27)+SUM('Раздел 9'!L27:L27)),"","Неверно!")</f>
        <v/>
      </c>
      <c r="B1594" s="320" t="s">
        <v>1658</v>
      </c>
      <c r="C1594" s="278" t="s">
        <v>3520</v>
      </c>
      <c r="D1594" s="278" t="s">
        <v>1309</v>
      </c>
      <c r="E1594" s="278" t="str">
        <f>CONCATENATE(SUM('Раздел 9'!F27:F27),"=",SUM('Раздел 9'!H27:H27),"+",SUM('Раздел 9'!J27:J27),"+",SUM('Раздел 9'!L27:L27))</f>
        <v>0=0+0+0</v>
      </c>
      <c r="F1594" s="278"/>
      <c r="G1594" s="81"/>
    </row>
    <row r="1595" spans="1:7" s="390" customFormat="1" ht="47.25" x14ac:dyDescent="0.2">
      <c r="A1595" s="311" t="str">
        <f>IF((SUM('Раздел 9'!F10:F10)=SUM('Раздел 9'!H10:H10)+SUM('Раздел 9'!J10:J10)+SUM('Раздел 9'!L10:L10)),"","Неверно!")</f>
        <v/>
      </c>
      <c r="B1595" s="320" t="s">
        <v>1658</v>
      </c>
      <c r="C1595" s="278" t="s">
        <v>3521</v>
      </c>
      <c r="D1595" s="278" t="s">
        <v>1309</v>
      </c>
      <c r="E1595" s="278" t="str">
        <f>CONCATENATE(SUM('Раздел 9'!F10:F10),"=",SUM('Раздел 9'!H10:H10),"+",SUM('Раздел 9'!J10:J10),"+",SUM('Раздел 9'!L10:L10))</f>
        <v>2=0+0+2</v>
      </c>
      <c r="F1595" s="278"/>
      <c r="G1595" s="81"/>
    </row>
    <row r="1596" spans="1:7" s="390" customFormat="1" ht="47.25" x14ac:dyDescent="0.2">
      <c r="A1596" s="311" t="str">
        <f>IF((SUM('Раздел 9'!F28:F28)=SUM('Раздел 9'!H28:H28)+SUM('Раздел 9'!J28:J28)+SUM('Раздел 9'!L28:L28)),"","Неверно!")</f>
        <v/>
      </c>
      <c r="B1596" s="320" t="s">
        <v>1658</v>
      </c>
      <c r="C1596" s="278" t="s">
        <v>3522</v>
      </c>
      <c r="D1596" s="278" t="s">
        <v>1309</v>
      </c>
      <c r="E1596" s="278" t="str">
        <f>CONCATENATE(SUM('Раздел 9'!F28:F28),"=",SUM('Раздел 9'!H28:H28),"+",SUM('Раздел 9'!J28:J28),"+",SUM('Раздел 9'!L28:L28))</f>
        <v>0=0+0+0</v>
      </c>
      <c r="F1596" s="278"/>
      <c r="G1596" s="81"/>
    </row>
    <row r="1597" spans="1:7" s="390" customFormat="1" ht="47.25" x14ac:dyDescent="0.2">
      <c r="A1597" s="311" t="str">
        <f>IF((SUM('Раздел 9'!F29:F29)=SUM('Раздел 9'!H29:H29)+SUM('Раздел 9'!J29:J29)+SUM('Раздел 9'!L29:L29)),"","Неверно!")</f>
        <v/>
      </c>
      <c r="B1597" s="320" t="s">
        <v>1658</v>
      </c>
      <c r="C1597" s="278" t="s">
        <v>3523</v>
      </c>
      <c r="D1597" s="278" t="s">
        <v>1309</v>
      </c>
      <c r="E1597" s="278" t="str">
        <f>CONCATENATE(SUM('Раздел 9'!F29:F29),"=",SUM('Раздел 9'!H29:H29),"+",SUM('Раздел 9'!J29:J29),"+",SUM('Раздел 9'!L29:L29))</f>
        <v>0=0+0+0</v>
      </c>
      <c r="F1597" s="278"/>
      <c r="G1597" s="81"/>
    </row>
    <row r="1598" spans="1:7" s="390" customFormat="1" ht="47.25" x14ac:dyDescent="0.2">
      <c r="A1598" s="311" t="str">
        <f>IF((SUM('Раздел 9'!F30:F30)=SUM('Раздел 9'!H30:H30)+SUM('Раздел 9'!J30:J30)+SUM('Раздел 9'!L30:L30)),"","Неверно!")</f>
        <v/>
      </c>
      <c r="B1598" s="320" t="s">
        <v>1658</v>
      </c>
      <c r="C1598" s="278" t="s">
        <v>3524</v>
      </c>
      <c r="D1598" s="278" t="s">
        <v>1309</v>
      </c>
      <c r="E1598" s="278" t="str">
        <f>CONCATENATE(SUM('Раздел 9'!F30:F30),"=",SUM('Раздел 9'!H30:H30),"+",SUM('Раздел 9'!J30:J30),"+",SUM('Раздел 9'!L30:L30))</f>
        <v>0=0+0+0</v>
      </c>
      <c r="F1598" s="278"/>
      <c r="G1598" s="81"/>
    </row>
    <row r="1599" spans="1:7" s="390" customFormat="1" ht="47.25" x14ac:dyDescent="0.2">
      <c r="A1599" s="311" t="str">
        <f>IF((SUM('Раздел 9'!F31:F31)=SUM('Раздел 9'!H31:H31)+SUM('Раздел 9'!J31:J31)+SUM('Раздел 9'!L31:L31)),"","Неверно!")</f>
        <v/>
      </c>
      <c r="B1599" s="320" t="s">
        <v>1658</v>
      </c>
      <c r="C1599" s="278" t="s">
        <v>3525</v>
      </c>
      <c r="D1599" s="278" t="s">
        <v>1309</v>
      </c>
      <c r="E1599" s="278" t="str">
        <f>CONCATENATE(SUM('Раздел 9'!F31:F31),"=",SUM('Раздел 9'!H31:H31),"+",SUM('Раздел 9'!J31:J31),"+",SUM('Раздел 9'!L31:L31))</f>
        <v>0=0+0+0</v>
      </c>
      <c r="F1599" s="278"/>
      <c r="G1599" s="81"/>
    </row>
    <row r="1600" spans="1:7" s="390" customFormat="1" ht="47.25" x14ac:dyDescent="0.2">
      <c r="A1600" s="311" t="str">
        <f>IF((SUM('Раздел 9'!F32:F32)=SUM('Раздел 9'!H32:H32)+SUM('Раздел 9'!J32:J32)+SUM('Раздел 9'!L32:L32)),"","Неверно!")</f>
        <v/>
      </c>
      <c r="B1600" s="320" t="s">
        <v>1658</v>
      </c>
      <c r="C1600" s="278" t="s">
        <v>3526</v>
      </c>
      <c r="D1600" s="278" t="s">
        <v>1309</v>
      </c>
      <c r="E1600" s="278" t="str">
        <f>CONCATENATE(SUM('Раздел 9'!F32:F32),"=",SUM('Раздел 9'!H32:H32),"+",SUM('Раздел 9'!J32:J32),"+",SUM('Раздел 9'!L32:L32))</f>
        <v>0=0+0+0</v>
      </c>
      <c r="F1600" s="278"/>
      <c r="G1600" s="81"/>
    </row>
    <row r="1601" spans="1:7" s="390" customFormat="1" ht="47.25" x14ac:dyDescent="0.2">
      <c r="A1601" s="311" t="str">
        <f>IF((SUM('Раздел 9'!F33:F33)=SUM('Раздел 9'!H33:H33)+SUM('Раздел 9'!J33:J33)+SUM('Раздел 9'!L33:L33)),"","Неверно!")</f>
        <v/>
      </c>
      <c r="B1601" s="320" t="s">
        <v>1658</v>
      </c>
      <c r="C1601" s="278" t="s">
        <v>3527</v>
      </c>
      <c r="D1601" s="278" t="s">
        <v>1309</v>
      </c>
      <c r="E1601" s="278" t="str">
        <f>CONCATENATE(SUM('Раздел 9'!F33:F33),"=",SUM('Раздел 9'!H33:H33),"+",SUM('Раздел 9'!J33:J33),"+",SUM('Раздел 9'!L33:L33))</f>
        <v>0=0+0+0</v>
      </c>
      <c r="F1601" s="278"/>
      <c r="G1601" s="81"/>
    </row>
    <row r="1602" spans="1:7" s="390" customFormat="1" ht="47.25" x14ac:dyDescent="0.2">
      <c r="A1602" s="311" t="str">
        <f>IF((SUM('Раздел 9'!F11:F11)=SUM('Раздел 9'!H11:H11)+SUM('Раздел 9'!J11:J11)+SUM('Раздел 9'!L11:L11)),"","Неверно!")</f>
        <v/>
      </c>
      <c r="B1602" s="320" t="s">
        <v>1658</v>
      </c>
      <c r="C1602" s="278" t="s">
        <v>3528</v>
      </c>
      <c r="D1602" s="278" t="s">
        <v>1309</v>
      </c>
      <c r="E1602" s="278" t="str">
        <f>CONCATENATE(SUM('Раздел 9'!F11:F11),"=",SUM('Раздел 9'!H11:H11),"+",SUM('Раздел 9'!J11:J11),"+",SUM('Раздел 9'!L11:L11))</f>
        <v>0=0+0+0</v>
      </c>
      <c r="F1602" s="278"/>
      <c r="G1602" s="81"/>
    </row>
    <row r="1603" spans="1:7" s="390" customFormat="1" ht="47.25" x14ac:dyDescent="0.2">
      <c r="A1603" s="311" t="str">
        <f>IF((SUM('Раздел 9'!F12:F12)=SUM('Раздел 9'!H12:H12)+SUM('Раздел 9'!J12:J12)+SUM('Раздел 9'!L12:L12)),"","Неверно!")</f>
        <v/>
      </c>
      <c r="B1603" s="320" t="s">
        <v>1658</v>
      </c>
      <c r="C1603" s="278" t="s">
        <v>3529</v>
      </c>
      <c r="D1603" s="278" t="s">
        <v>1309</v>
      </c>
      <c r="E1603" s="278" t="str">
        <f>CONCATENATE(SUM('Раздел 9'!F12:F12),"=",SUM('Раздел 9'!H12:H12),"+",SUM('Раздел 9'!J12:J12),"+",SUM('Раздел 9'!L12:L12))</f>
        <v>0=0+0+0</v>
      </c>
      <c r="F1603" s="278"/>
      <c r="G1603" s="81"/>
    </row>
    <row r="1604" spans="1:7" s="390" customFormat="1" ht="47.25" x14ac:dyDescent="0.2">
      <c r="A1604" s="311" t="str">
        <f>IF((SUM('Раздел 9'!F13:F13)=SUM('Раздел 9'!H13:H13)+SUM('Раздел 9'!J13:J13)+SUM('Раздел 9'!L13:L13)),"","Неверно!")</f>
        <v/>
      </c>
      <c r="B1604" s="320" t="s">
        <v>1658</v>
      </c>
      <c r="C1604" s="278" t="s">
        <v>3530</v>
      </c>
      <c r="D1604" s="278" t="s">
        <v>1309</v>
      </c>
      <c r="E1604" s="278" t="str">
        <f>CONCATENATE(SUM('Раздел 9'!F13:F13),"=",SUM('Раздел 9'!H13:H13),"+",SUM('Раздел 9'!J13:J13),"+",SUM('Раздел 9'!L13:L13))</f>
        <v>0=0+0+0</v>
      </c>
      <c r="F1604" s="278"/>
      <c r="G1604" s="81"/>
    </row>
    <row r="1605" spans="1:7" s="390" customFormat="1" ht="47.25" x14ac:dyDescent="0.2">
      <c r="A1605" s="311" t="str">
        <f>IF((SUM('Раздел 9'!F14:F14)=SUM('Раздел 9'!H14:H14)+SUM('Раздел 9'!J14:J14)+SUM('Раздел 9'!L14:L14)),"","Неверно!")</f>
        <v/>
      </c>
      <c r="B1605" s="320" t="s">
        <v>1658</v>
      </c>
      <c r="C1605" s="278" t="s">
        <v>3531</v>
      </c>
      <c r="D1605" s="278" t="s">
        <v>1309</v>
      </c>
      <c r="E1605" s="278" t="str">
        <f>CONCATENATE(SUM('Раздел 9'!F14:F14),"=",SUM('Раздел 9'!H14:H14),"+",SUM('Раздел 9'!J14:J14),"+",SUM('Раздел 9'!L14:L14))</f>
        <v>0=0+0+0</v>
      </c>
      <c r="F1605" s="278"/>
      <c r="G1605" s="81"/>
    </row>
    <row r="1606" spans="1:7" s="390" customFormat="1" ht="47.25" x14ac:dyDescent="0.2">
      <c r="A1606" s="311" t="str">
        <f>IF((SUM('Раздел 9'!F15:F15)=SUM('Раздел 9'!H15:H15)+SUM('Раздел 9'!J15:J15)+SUM('Раздел 9'!L15:L15)),"","Неверно!")</f>
        <v/>
      </c>
      <c r="B1606" s="320" t="s">
        <v>1658</v>
      </c>
      <c r="C1606" s="278" t="s">
        <v>3532</v>
      </c>
      <c r="D1606" s="278" t="s">
        <v>1309</v>
      </c>
      <c r="E1606" s="278" t="str">
        <f>CONCATENATE(SUM('Раздел 9'!F15:F15),"=",SUM('Раздел 9'!H15:H15),"+",SUM('Раздел 9'!J15:J15),"+",SUM('Раздел 9'!L15:L15))</f>
        <v>0=0+0+0</v>
      </c>
      <c r="F1606" s="278"/>
      <c r="G1606" s="81"/>
    </row>
    <row r="1607" spans="1:7" s="390" customFormat="1" ht="47.25" x14ac:dyDescent="0.2">
      <c r="A1607" s="311" t="str">
        <f>IF((SUM('Раздел 9'!F16:F16)=SUM('Раздел 9'!H16:H16)+SUM('Раздел 9'!J16:J16)+SUM('Раздел 9'!L16:L16)),"","Неверно!")</f>
        <v/>
      </c>
      <c r="B1607" s="320" t="s">
        <v>1658</v>
      </c>
      <c r="C1607" s="278" t="s">
        <v>3533</v>
      </c>
      <c r="D1607" s="278" t="s">
        <v>1309</v>
      </c>
      <c r="E1607" s="278" t="str">
        <f>CONCATENATE(SUM('Раздел 9'!F16:F16),"=",SUM('Раздел 9'!H16:H16),"+",SUM('Раздел 9'!J16:J16),"+",SUM('Раздел 9'!L16:L16))</f>
        <v>0=0+0+0</v>
      </c>
      <c r="F1607" s="278"/>
      <c r="G1607" s="81"/>
    </row>
    <row r="1608" spans="1:7" s="390" customFormat="1" ht="47.25" x14ac:dyDescent="0.2">
      <c r="A1608" s="311" t="str">
        <f>IF((SUM('Раздел 9'!F17:F17)=SUM('Раздел 9'!H17:H17)+SUM('Раздел 9'!J17:J17)+SUM('Раздел 9'!L17:L17)),"","Неверно!")</f>
        <v/>
      </c>
      <c r="B1608" s="320" t="s">
        <v>1658</v>
      </c>
      <c r="C1608" s="278" t="s">
        <v>3534</v>
      </c>
      <c r="D1608" s="278" t="s">
        <v>1309</v>
      </c>
      <c r="E1608" s="278" t="str">
        <f>CONCATENATE(SUM('Раздел 9'!F17:F17),"=",SUM('Раздел 9'!H17:H17),"+",SUM('Раздел 9'!J17:J17),"+",SUM('Раздел 9'!L17:L17))</f>
        <v>0=0+0+0</v>
      </c>
      <c r="F1608" s="278"/>
      <c r="G1608" s="81"/>
    </row>
    <row r="1609" spans="1:7" s="390" customFormat="1" ht="47.25" x14ac:dyDescent="0.2">
      <c r="A1609" s="311" t="str">
        <f>IF((SUM('Раздел 9'!E9:E9)=SUM('Раздел 9'!G9:G9)+SUM('Раздел 9'!I9:I9)+SUM('Раздел 9'!K9:K9)),"","Неверно!")</f>
        <v/>
      </c>
      <c r="B1609" s="320" t="s">
        <v>1659</v>
      </c>
      <c r="C1609" s="278" t="s">
        <v>3535</v>
      </c>
      <c r="D1609" s="278" t="s">
        <v>1382</v>
      </c>
      <c r="E1609" s="278" t="str">
        <f>CONCATENATE(SUM('Раздел 9'!E9:E9),"=",SUM('Раздел 9'!G9:G9),"+",SUM('Раздел 9'!I9:I9),"+",SUM('Раздел 9'!K9:K9))</f>
        <v>135=84+25+26</v>
      </c>
      <c r="F1609" s="278"/>
      <c r="G1609" s="81"/>
    </row>
    <row r="1610" spans="1:7" s="390" customFormat="1" ht="47.25" x14ac:dyDescent="0.2">
      <c r="A1610" s="311" t="str">
        <f>IF((SUM('Раздел 9'!E18:E18)=SUM('Раздел 9'!G18:G18)+SUM('Раздел 9'!I18:I18)+SUM('Раздел 9'!K18:K18)),"","Неверно!")</f>
        <v/>
      </c>
      <c r="B1610" s="320" t="s">
        <v>1659</v>
      </c>
      <c r="C1610" s="278" t="s">
        <v>3536</v>
      </c>
      <c r="D1610" s="278" t="s">
        <v>1382</v>
      </c>
      <c r="E1610" s="278" t="str">
        <f>CONCATENATE(SUM('Раздел 9'!E18:E18),"=",SUM('Раздел 9'!G18:G18),"+",SUM('Раздел 9'!I18:I18),"+",SUM('Раздел 9'!K18:K18))</f>
        <v>0=0+0+0</v>
      </c>
      <c r="F1610" s="278"/>
      <c r="G1610" s="81"/>
    </row>
    <row r="1611" spans="1:7" s="390" customFormat="1" ht="47.25" x14ac:dyDescent="0.2">
      <c r="A1611" s="311" t="str">
        <f>IF((SUM('Раздел 9'!E19:E19)=SUM('Раздел 9'!G19:G19)+SUM('Раздел 9'!I19:I19)+SUM('Раздел 9'!K19:K19)),"","Неверно!")</f>
        <v/>
      </c>
      <c r="B1611" s="320" t="s">
        <v>1659</v>
      </c>
      <c r="C1611" s="278" t="s">
        <v>3537</v>
      </c>
      <c r="D1611" s="278" t="s">
        <v>1382</v>
      </c>
      <c r="E1611" s="278" t="str">
        <f>CONCATENATE(SUM('Раздел 9'!E19:E19),"=",SUM('Раздел 9'!G19:G19),"+",SUM('Раздел 9'!I19:I19),"+",SUM('Раздел 9'!K19:K19))</f>
        <v>0=0+0+0</v>
      </c>
      <c r="F1611" s="278"/>
      <c r="G1611" s="81"/>
    </row>
    <row r="1612" spans="1:7" s="390" customFormat="1" ht="47.25" x14ac:dyDescent="0.2">
      <c r="A1612" s="311" t="str">
        <f>IF((SUM('Раздел 9'!E20:E20)=SUM('Раздел 9'!G20:G20)+SUM('Раздел 9'!I20:I20)+SUM('Раздел 9'!K20:K20)),"","Неверно!")</f>
        <v/>
      </c>
      <c r="B1612" s="320" t="s">
        <v>1659</v>
      </c>
      <c r="C1612" s="278" t="s">
        <v>3538</v>
      </c>
      <c r="D1612" s="278" t="s">
        <v>1382</v>
      </c>
      <c r="E1612" s="278" t="str">
        <f>CONCATENATE(SUM('Раздел 9'!E20:E20),"=",SUM('Раздел 9'!G20:G20),"+",SUM('Раздел 9'!I20:I20),"+",SUM('Раздел 9'!K20:K20))</f>
        <v>130=83+21+26</v>
      </c>
      <c r="F1612" s="278"/>
      <c r="G1612" s="81"/>
    </row>
    <row r="1613" spans="1:7" s="390" customFormat="1" ht="47.25" x14ac:dyDescent="0.2">
      <c r="A1613" s="311" t="str">
        <f>IF((SUM('Раздел 9'!E21:E21)=SUM('Раздел 9'!G21:G21)+SUM('Раздел 9'!I21:I21)+SUM('Раздел 9'!K21:K21)),"","Неверно!")</f>
        <v/>
      </c>
      <c r="B1613" s="320" t="s">
        <v>1659</v>
      </c>
      <c r="C1613" s="278" t="s">
        <v>3539</v>
      </c>
      <c r="D1613" s="278" t="s">
        <v>1382</v>
      </c>
      <c r="E1613" s="278" t="str">
        <f>CONCATENATE(SUM('Раздел 9'!E21:E21),"=",SUM('Раздел 9'!G21:G21),"+",SUM('Раздел 9'!I21:I21),"+",SUM('Раздел 9'!K21:K21))</f>
        <v>4=0+4+0</v>
      </c>
      <c r="F1613" s="278"/>
      <c r="G1613" s="81"/>
    </row>
    <row r="1614" spans="1:7" s="390" customFormat="1" ht="47.25" x14ac:dyDescent="0.2">
      <c r="A1614" s="311" t="str">
        <f>IF((SUM('Раздел 9'!E22:E22)=SUM('Раздел 9'!G22:G22)+SUM('Раздел 9'!I22:I22)+SUM('Раздел 9'!K22:K22)),"","Неверно!")</f>
        <v/>
      </c>
      <c r="B1614" s="320" t="s">
        <v>1659</v>
      </c>
      <c r="C1614" s="278" t="s">
        <v>3540</v>
      </c>
      <c r="D1614" s="278" t="s">
        <v>1382</v>
      </c>
      <c r="E1614" s="278" t="str">
        <f>CONCATENATE(SUM('Раздел 9'!E22:E22),"=",SUM('Раздел 9'!G22:G22),"+",SUM('Раздел 9'!I22:I22),"+",SUM('Раздел 9'!K22:K22))</f>
        <v>0=0+0+0</v>
      </c>
      <c r="F1614" s="278"/>
      <c r="G1614" s="81"/>
    </row>
    <row r="1615" spans="1:7" s="390" customFormat="1" ht="47.25" x14ac:dyDescent="0.2">
      <c r="A1615" s="311" t="str">
        <f>IF((SUM('Раздел 9'!E23:E23)=SUM('Раздел 9'!G23:G23)+SUM('Раздел 9'!I23:I23)+SUM('Раздел 9'!K23:K23)),"","Неверно!")</f>
        <v/>
      </c>
      <c r="B1615" s="320" t="s">
        <v>1659</v>
      </c>
      <c r="C1615" s="278" t="s">
        <v>3541</v>
      </c>
      <c r="D1615" s="278" t="s">
        <v>1382</v>
      </c>
      <c r="E1615" s="278" t="str">
        <f>CONCATENATE(SUM('Раздел 9'!E23:E23),"=",SUM('Раздел 9'!G23:G23),"+",SUM('Раздел 9'!I23:I23),"+",SUM('Раздел 9'!K23:K23))</f>
        <v>0=0+0+0</v>
      </c>
      <c r="F1615" s="278"/>
      <c r="G1615" s="81"/>
    </row>
    <row r="1616" spans="1:7" s="390" customFormat="1" ht="47.25" x14ac:dyDescent="0.2">
      <c r="A1616" s="311" t="str">
        <f>IF((SUM('Раздел 9'!E24:E24)=SUM('Раздел 9'!G24:G24)+SUM('Раздел 9'!I24:I24)+SUM('Раздел 9'!K24:K24)),"","Неверно!")</f>
        <v/>
      </c>
      <c r="B1616" s="320" t="s">
        <v>1659</v>
      </c>
      <c r="C1616" s="278" t="s">
        <v>3542</v>
      </c>
      <c r="D1616" s="278" t="s">
        <v>1382</v>
      </c>
      <c r="E1616" s="278" t="str">
        <f>CONCATENATE(SUM('Раздел 9'!E24:E24),"=",SUM('Раздел 9'!G24:G24),"+",SUM('Раздел 9'!I24:I24),"+",SUM('Раздел 9'!K24:K24))</f>
        <v>0=0+0+0</v>
      </c>
      <c r="F1616" s="278"/>
      <c r="G1616" s="81"/>
    </row>
    <row r="1617" spans="1:7" s="390" customFormat="1" ht="47.25" x14ac:dyDescent="0.2">
      <c r="A1617" s="311" t="str">
        <f>IF((SUM('Раздел 9'!E25:E25)=SUM('Раздел 9'!G25:G25)+SUM('Раздел 9'!I25:I25)+SUM('Раздел 9'!K25:K25)),"","Неверно!")</f>
        <v/>
      </c>
      <c r="B1617" s="320" t="s">
        <v>1659</v>
      </c>
      <c r="C1617" s="278" t="s">
        <v>3543</v>
      </c>
      <c r="D1617" s="278" t="s">
        <v>1382</v>
      </c>
      <c r="E1617" s="278" t="str">
        <f>CONCATENATE(SUM('Раздел 9'!E25:E25),"=",SUM('Раздел 9'!G25:G25),"+",SUM('Раздел 9'!I25:I25),"+",SUM('Раздел 9'!K25:K25))</f>
        <v>0=0+0+0</v>
      </c>
      <c r="F1617" s="278"/>
      <c r="G1617" s="81"/>
    </row>
    <row r="1618" spans="1:7" s="390" customFormat="1" ht="47.25" x14ac:dyDescent="0.2">
      <c r="A1618" s="311" t="str">
        <f>IF((SUM('Раздел 9'!E26:E26)=SUM('Раздел 9'!G26:G26)+SUM('Раздел 9'!I26:I26)+SUM('Раздел 9'!K26:K26)),"","Неверно!")</f>
        <v/>
      </c>
      <c r="B1618" s="320" t="s">
        <v>1659</v>
      </c>
      <c r="C1618" s="278" t="s">
        <v>3544</v>
      </c>
      <c r="D1618" s="278" t="s">
        <v>1382</v>
      </c>
      <c r="E1618" s="278" t="str">
        <f>CONCATENATE(SUM('Раздел 9'!E26:E26),"=",SUM('Раздел 9'!G26:G26),"+",SUM('Раздел 9'!I26:I26),"+",SUM('Раздел 9'!K26:K26))</f>
        <v>0=0+0+0</v>
      </c>
      <c r="F1618" s="278"/>
      <c r="G1618" s="81"/>
    </row>
    <row r="1619" spans="1:7" s="390" customFormat="1" ht="47.25" x14ac:dyDescent="0.2">
      <c r="A1619" s="311" t="str">
        <f>IF((SUM('Раздел 9'!E27:E27)=SUM('Раздел 9'!G27:G27)+SUM('Раздел 9'!I27:I27)+SUM('Раздел 9'!K27:K27)),"","Неверно!")</f>
        <v/>
      </c>
      <c r="B1619" s="320" t="s">
        <v>1659</v>
      </c>
      <c r="C1619" s="278" t="s">
        <v>3545</v>
      </c>
      <c r="D1619" s="278" t="s">
        <v>1382</v>
      </c>
      <c r="E1619" s="278" t="str">
        <f>CONCATENATE(SUM('Раздел 9'!E27:E27),"=",SUM('Раздел 9'!G27:G27),"+",SUM('Раздел 9'!I27:I27),"+",SUM('Раздел 9'!K27:K27))</f>
        <v>0=0+0+0</v>
      </c>
      <c r="F1619" s="278"/>
      <c r="G1619" s="81"/>
    </row>
    <row r="1620" spans="1:7" s="390" customFormat="1" ht="47.25" x14ac:dyDescent="0.2">
      <c r="A1620" s="311" t="str">
        <f>IF((SUM('Раздел 9'!E10:E10)=SUM('Раздел 9'!G10:G10)+SUM('Раздел 9'!I10:I10)+SUM('Раздел 9'!K10:K10)),"","Неверно!")</f>
        <v/>
      </c>
      <c r="B1620" s="320" t="s">
        <v>1659</v>
      </c>
      <c r="C1620" s="278" t="s">
        <v>3546</v>
      </c>
      <c r="D1620" s="278" t="s">
        <v>1382</v>
      </c>
      <c r="E1620" s="278" t="str">
        <f>CONCATENATE(SUM('Раздел 9'!E10:E10),"=",SUM('Раздел 9'!G10:G10),"+",SUM('Раздел 9'!I10:I10),"+",SUM('Раздел 9'!K10:K10))</f>
        <v>0=0+0+0</v>
      </c>
      <c r="F1620" s="278"/>
      <c r="G1620" s="81"/>
    </row>
    <row r="1621" spans="1:7" s="390" customFormat="1" ht="47.25" x14ac:dyDescent="0.2">
      <c r="A1621" s="311" t="str">
        <f>IF((SUM('Раздел 9'!E28:E28)=SUM('Раздел 9'!G28:G28)+SUM('Раздел 9'!I28:I28)+SUM('Раздел 9'!K28:K28)),"","Неверно!")</f>
        <v/>
      </c>
      <c r="B1621" s="320" t="s">
        <v>1659</v>
      </c>
      <c r="C1621" s="278" t="s">
        <v>3547</v>
      </c>
      <c r="D1621" s="278" t="s">
        <v>1382</v>
      </c>
      <c r="E1621" s="278" t="str">
        <f>CONCATENATE(SUM('Раздел 9'!E28:E28),"=",SUM('Раздел 9'!G28:G28),"+",SUM('Раздел 9'!I28:I28),"+",SUM('Раздел 9'!K28:K28))</f>
        <v>1=1+0+0</v>
      </c>
      <c r="F1621" s="278"/>
      <c r="G1621" s="81"/>
    </row>
    <row r="1622" spans="1:7" s="390" customFormat="1" ht="47.25" x14ac:dyDescent="0.2">
      <c r="A1622" s="311" t="str">
        <f>IF((SUM('Раздел 9'!E29:E29)=SUM('Раздел 9'!G29:G29)+SUM('Раздел 9'!I29:I29)+SUM('Раздел 9'!K29:K29)),"","Неверно!")</f>
        <v/>
      </c>
      <c r="B1622" s="320" t="s">
        <v>1659</v>
      </c>
      <c r="C1622" s="278" t="s">
        <v>3548</v>
      </c>
      <c r="D1622" s="278" t="s">
        <v>1382</v>
      </c>
      <c r="E1622" s="278" t="str">
        <f>CONCATENATE(SUM('Раздел 9'!E29:E29),"=",SUM('Раздел 9'!G29:G29),"+",SUM('Раздел 9'!I29:I29),"+",SUM('Раздел 9'!K29:K29))</f>
        <v>0=0+0+0</v>
      </c>
      <c r="F1622" s="278"/>
      <c r="G1622" s="81"/>
    </row>
    <row r="1623" spans="1:7" s="390" customFormat="1" ht="47.25" x14ac:dyDescent="0.2">
      <c r="A1623" s="311" t="str">
        <f>IF((SUM('Раздел 9'!E30:E30)=SUM('Раздел 9'!G30:G30)+SUM('Раздел 9'!I30:I30)+SUM('Раздел 9'!K30:K30)),"","Неверно!")</f>
        <v/>
      </c>
      <c r="B1623" s="320" t="s">
        <v>1659</v>
      </c>
      <c r="C1623" s="278" t="s">
        <v>3549</v>
      </c>
      <c r="D1623" s="278" t="s">
        <v>1382</v>
      </c>
      <c r="E1623" s="278" t="str">
        <f>CONCATENATE(SUM('Раздел 9'!E30:E30),"=",SUM('Раздел 9'!G30:G30),"+",SUM('Раздел 9'!I30:I30),"+",SUM('Раздел 9'!K30:K30))</f>
        <v>0=0+0+0</v>
      </c>
      <c r="F1623" s="278"/>
      <c r="G1623" s="81"/>
    </row>
    <row r="1624" spans="1:7" s="390" customFormat="1" ht="47.25" x14ac:dyDescent="0.2">
      <c r="A1624" s="311" t="str">
        <f>IF((SUM('Раздел 9'!E31:E31)=SUM('Раздел 9'!G31:G31)+SUM('Раздел 9'!I31:I31)+SUM('Раздел 9'!K31:K31)),"","Неверно!")</f>
        <v/>
      </c>
      <c r="B1624" s="320" t="s">
        <v>1659</v>
      </c>
      <c r="C1624" s="278" t="s">
        <v>3550</v>
      </c>
      <c r="D1624" s="278" t="s">
        <v>1382</v>
      </c>
      <c r="E1624" s="278" t="str">
        <f>CONCATENATE(SUM('Раздел 9'!E31:E31),"=",SUM('Раздел 9'!G31:G31),"+",SUM('Раздел 9'!I31:I31),"+",SUM('Раздел 9'!K31:K31))</f>
        <v>0=0+0+0</v>
      </c>
      <c r="F1624" s="278"/>
      <c r="G1624" s="81"/>
    </row>
    <row r="1625" spans="1:7" s="390" customFormat="1" ht="47.25" x14ac:dyDescent="0.2">
      <c r="A1625" s="311" t="str">
        <f>IF((SUM('Раздел 9'!E32:E32)=SUM('Раздел 9'!G32:G32)+SUM('Раздел 9'!I32:I32)+SUM('Раздел 9'!K32:K32)),"","Неверно!")</f>
        <v/>
      </c>
      <c r="B1625" s="320" t="s">
        <v>1659</v>
      </c>
      <c r="C1625" s="278" t="s">
        <v>3551</v>
      </c>
      <c r="D1625" s="278" t="s">
        <v>1382</v>
      </c>
      <c r="E1625" s="278" t="str">
        <f>CONCATENATE(SUM('Раздел 9'!E32:E32),"=",SUM('Раздел 9'!G32:G32),"+",SUM('Раздел 9'!I32:I32),"+",SUM('Раздел 9'!K32:K32))</f>
        <v>0=0+0+0</v>
      </c>
      <c r="F1625" s="278"/>
      <c r="G1625" s="81"/>
    </row>
    <row r="1626" spans="1:7" s="390" customFormat="1" ht="47.25" x14ac:dyDescent="0.2">
      <c r="A1626" s="311" t="str">
        <f>IF((SUM('Раздел 9'!E33:E33)=SUM('Раздел 9'!G33:G33)+SUM('Раздел 9'!I33:I33)+SUM('Раздел 9'!K33:K33)),"","Неверно!")</f>
        <v/>
      </c>
      <c r="B1626" s="320" t="s">
        <v>1659</v>
      </c>
      <c r="C1626" s="278" t="s">
        <v>3552</v>
      </c>
      <c r="D1626" s="278" t="s">
        <v>1382</v>
      </c>
      <c r="E1626" s="278" t="str">
        <f>CONCATENATE(SUM('Раздел 9'!E33:E33),"=",SUM('Раздел 9'!G33:G33),"+",SUM('Раздел 9'!I33:I33),"+",SUM('Раздел 9'!K33:K33))</f>
        <v>0=0+0+0</v>
      </c>
      <c r="F1626" s="278"/>
      <c r="G1626" s="81"/>
    </row>
    <row r="1627" spans="1:7" s="390" customFormat="1" ht="47.25" x14ac:dyDescent="0.2">
      <c r="A1627" s="311" t="str">
        <f>IF((SUM('Раздел 9'!E11:E11)=SUM('Раздел 9'!G11:G11)+SUM('Раздел 9'!I11:I11)+SUM('Раздел 9'!K11:K11)),"","Неверно!")</f>
        <v/>
      </c>
      <c r="B1627" s="320" t="s">
        <v>1659</v>
      </c>
      <c r="C1627" s="278" t="s">
        <v>3553</v>
      </c>
      <c r="D1627" s="278" t="s">
        <v>1382</v>
      </c>
      <c r="E1627" s="278" t="str">
        <f>CONCATENATE(SUM('Раздел 9'!E11:E11),"=",SUM('Раздел 9'!G11:G11),"+",SUM('Раздел 9'!I11:I11),"+",SUM('Раздел 9'!K11:K11))</f>
        <v>0=0+0+0</v>
      </c>
      <c r="F1627" s="278"/>
      <c r="G1627" s="81"/>
    </row>
    <row r="1628" spans="1:7" s="390" customFormat="1" ht="47.25" x14ac:dyDescent="0.2">
      <c r="A1628" s="311" t="str">
        <f>IF((SUM('Раздел 9'!E12:E12)=SUM('Раздел 9'!G12:G12)+SUM('Раздел 9'!I12:I12)+SUM('Раздел 9'!K12:K12)),"","Неверно!")</f>
        <v/>
      </c>
      <c r="B1628" s="320" t="s">
        <v>1659</v>
      </c>
      <c r="C1628" s="278" t="s">
        <v>3554</v>
      </c>
      <c r="D1628" s="278" t="s">
        <v>1382</v>
      </c>
      <c r="E1628" s="278" t="str">
        <f>CONCATENATE(SUM('Раздел 9'!E12:E12),"=",SUM('Раздел 9'!G12:G12),"+",SUM('Раздел 9'!I12:I12),"+",SUM('Раздел 9'!K12:K12))</f>
        <v>0=0+0+0</v>
      </c>
      <c r="F1628" s="278"/>
      <c r="G1628" s="81"/>
    </row>
    <row r="1629" spans="1:7" s="390" customFormat="1" ht="47.25" x14ac:dyDescent="0.2">
      <c r="A1629" s="311" t="str">
        <f>IF((SUM('Раздел 9'!E13:E13)=SUM('Раздел 9'!G13:G13)+SUM('Раздел 9'!I13:I13)+SUM('Раздел 9'!K13:K13)),"","Неверно!")</f>
        <v/>
      </c>
      <c r="B1629" s="320" t="s">
        <v>1659</v>
      </c>
      <c r="C1629" s="278" t="s">
        <v>3555</v>
      </c>
      <c r="D1629" s="278" t="s">
        <v>1382</v>
      </c>
      <c r="E1629" s="278" t="str">
        <f>CONCATENATE(SUM('Раздел 9'!E13:E13),"=",SUM('Раздел 9'!G13:G13),"+",SUM('Раздел 9'!I13:I13),"+",SUM('Раздел 9'!K13:K13))</f>
        <v>0=0+0+0</v>
      </c>
      <c r="F1629" s="278"/>
      <c r="G1629" s="81"/>
    </row>
    <row r="1630" spans="1:7" s="390" customFormat="1" ht="47.25" x14ac:dyDescent="0.2">
      <c r="A1630" s="311" t="str">
        <f>IF((SUM('Раздел 9'!E14:E14)=SUM('Раздел 9'!G14:G14)+SUM('Раздел 9'!I14:I14)+SUM('Раздел 9'!K14:K14)),"","Неверно!")</f>
        <v/>
      </c>
      <c r="B1630" s="320" t="s">
        <v>1659</v>
      </c>
      <c r="C1630" s="278" t="s">
        <v>3556</v>
      </c>
      <c r="D1630" s="278" t="s">
        <v>1382</v>
      </c>
      <c r="E1630" s="278" t="str">
        <f>CONCATENATE(SUM('Раздел 9'!E14:E14),"=",SUM('Раздел 9'!G14:G14),"+",SUM('Раздел 9'!I14:I14),"+",SUM('Раздел 9'!K14:K14))</f>
        <v>0=0+0+0</v>
      </c>
      <c r="F1630" s="278"/>
      <c r="G1630" s="81"/>
    </row>
    <row r="1631" spans="1:7" s="390" customFormat="1" ht="47.25" x14ac:dyDescent="0.2">
      <c r="A1631" s="311" t="str">
        <f>IF((SUM('Раздел 9'!E15:E15)=SUM('Раздел 9'!G15:G15)+SUM('Раздел 9'!I15:I15)+SUM('Раздел 9'!K15:K15)),"","Неверно!")</f>
        <v/>
      </c>
      <c r="B1631" s="320" t="s">
        <v>1659</v>
      </c>
      <c r="C1631" s="278" t="s">
        <v>3557</v>
      </c>
      <c r="D1631" s="278" t="s">
        <v>1382</v>
      </c>
      <c r="E1631" s="278" t="str">
        <f>CONCATENATE(SUM('Раздел 9'!E15:E15),"=",SUM('Раздел 9'!G15:G15),"+",SUM('Раздел 9'!I15:I15),"+",SUM('Раздел 9'!K15:K15))</f>
        <v>0=0+0+0</v>
      </c>
      <c r="F1631" s="278"/>
      <c r="G1631" s="81"/>
    </row>
    <row r="1632" spans="1:7" s="390" customFormat="1" ht="47.25" x14ac:dyDescent="0.2">
      <c r="A1632" s="311" t="str">
        <f>IF((SUM('Раздел 9'!E16:E16)=SUM('Раздел 9'!G16:G16)+SUM('Раздел 9'!I16:I16)+SUM('Раздел 9'!K16:K16)),"","Неверно!")</f>
        <v/>
      </c>
      <c r="B1632" s="320" t="s">
        <v>1659</v>
      </c>
      <c r="C1632" s="278" t="s">
        <v>3558</v>
      </c>
      <c r="D1632" s="278" t="s">
        <v>1382</v>
      </c>
      <c r="E1632" s="278" t="str">
        <f>CONCATENATE(SUM('Раздел 9'!E16:E16),"=",SUM('Раздел 9'!G16:G16),"+",SUM('Раздел 9'!I16:I16),"+",SUM('Раздел 9'!K16:K16))</f>
        <v>0=0+0+0</v>
      </c>
      <c r="F1632" s="278"/>
      <c r="G1632" s="81"/>
    </row>
    <row r="1633" spans="1:7" s="390" customFormat="1" ht="47.25" x14ac:dyDescent="0.2">
      <c r="A1633" s="311" t="str">
        <f>IF((SUM('Раздел 9'!E17:E17)=SUM('Раздел 9'!G17:G17)+SUM('Раздел 9'!I17:I17)+SUM('Раздел 9'!K17:K17)),"","Неверно!")</f>
        <v/>
      </c>
      <c r="B1633" s="320" t="s">
        <v>1659</v>
      </c>
      <c r="C1633" s="278" t="s">
        <v>3559</v>
      </c>
      <c r="D1633" s="278" t="s">
        <v>1382</v>
      </c>
      <c r="E1633" s="278" t="str">
        <f>CONCATENATE(SUM('Раздел 9'!E17:E17),"=",SUM('Раздел 9'!G17:G17),"+",SUM('Раздел 9'!I17:I17),"+",SUM('Раздел 9'!K17:K17))</f>
        <v>0=0+0+0</v>
      </c>
      <c r="F1633" s="278"/>
      <c r="G1633" s="81"/>
    </row>
    <row r="1634" spans="1:7" s="390" customFormat="1" ht="31.5" x14ac:dyDescent="0.2">
      <c r="A1634" s="311" t="str">
        <f>IF((SUM('Раздел 8'!D42:D45)=0),"","Неверно!")</f>
        <v/>
      </c>
      <c r="B1634" s="320" t="s">
        <v>1660</v>
      </c>
      <c r="C1634" s="278" t="s">
        <v>3560</v>
      </c>
      <c r="D1634" s="278" t="s">
        <v>1493</v>
      </c>
      <c r="E1634" s="278" t="str">
        <f>CONCATENATE(SUM('Раздел 8'!D42:D45),"=",0)</f>
        <v>0=0</v>
      </c>
      <c r="F1634" s="278"/>
      <c r="G1634" s="81"/>
    </row>
    <row r="1635" spans="1:7" s="390" customFormat="1" ht="15.75" x14ac:dyDescent="0.2">
      <c r="A1635" s="311" t="str">
        <f>IF((SUM('Раздел 8'!E37:E37)=0),"","Неверно!")</f>
        <v/>
      </c>
      <c r="B1635" s="320" t="s">
        <v>1661</v>
      </c>
      <c r="C1635" s="278" t="s">
        <v>3561</v>
      </c>
      <c r="D1635" s="278" t="s">
        <v>1308</v>
      </c>
      <c r="E1635" s="278" t="str">
        <f>CONCATENATE(SUM('Раздел 8'!E37:E37),"=",0)</f>
        <v>0=0</v>
      </c>
      <c r="F1635" s="278"/>
      <c r="G1635" s="81"/>
    </row>
    <row r="1636" spans="1:7" s="390" customFormat="1" ht="15.75" x14ac:dyDescent="0.2">
      <c r="A1636" s="311" t="str">
        <f>IF((SUM('Раздел 8'!D32:D32)=0),"","Неверно!")</f>
        <v/>
      </c>
      <c r="B1636" s="320" t="s">
        <v>1662</v>
      </c>
      <c r="C1636" s="278" t="s">
        <v>3562</v>
      </c>
      <c r="D1636" s="278" t="s">
        <v>1307</v>
      </c>
      <c r="E1636" s="278" t="str">
        <f>CONCATENATE(SUM('Раздел 8'!D32:D32),"=",0)</f>
        <v>0=0</v>
      </c>
      <c r="F1636" s="278"/>
      <c r="G1636" s="81"/>
    </row>
    <row r="1637" spans="1:7" s="390" customFormat="1" ht="31.5" x14ac:dyDescent="0.2">
      <c r="A1637" s="311" t="str">
        <f>IF((SUM('Раздел 8'!D47:D47)&lt;=SUM('Раздел 8'!D46:D46)),"","Неверно!")</f>
        <v/>
      </c>
      <c r="B1637" s="320" t="s">
        <v>1663</v>
      </c>
      <c r="C1637" s="278" t="s">
        <v>3563</v>
      </c>
      <c r="D1637" s="278" t="s">
        <v>1494</v>
      </c>
      <c r="E1637" s="278" t="str">
        <f>CONCATENATE(SUM('Раздел 8'!D47:D47),"&lt;=",SUM('Раздел 8'!D46:D46))</f>
        <v>0&lt;=433</v>
      </c>
      <c r="F1637" s="278"/>
      <c r="G1637" s="81"/>
    </row>
    <row r="1638" spans="1:7" s="390" customFormat="1" ht="31.5" x14ac:dyDescent="0.2">
      <c r="A1638" s="311" t="str">
        <f>IF((SUM('Раздел 8'!E47:E47)&lt;=SUM('Раздел 8'!E46:E46)),"","Неверно!")</f>
        <v/>
      </c>
      <c r="B1638" s="320" t="s">
        <v>1663</v>
      </c>
      <c r="C1638" s="278" t="s">
        <v>3564</v>
      </c>
      <c r="D1638" s="278" t="s">
        <v>1494</v>
      </c>
      <c r="E1638" s="278" t="str">
        <f>CONCATENATE(SUM('Раздел 8'!E47:E47),"&lt;=",SUM('Раздел 8'!E46:E46))</f>
        <v>0&lt;=103</v>
      </c>
      <c r="F1638" s="278"/>
      <c r="G1638" s="81"/>
    </row>
    <row r="1639" spans="1:7" s="390" customFormat="1" ht="31.5" x14ac:dyDescent="0.2">
      <c r="A1639" s="311" t="str">
        <f>IF((SUM('Раздел 8'!D53:D53)&lt;=SUM('Раздел 8'!D52:D52)),"","Неверно!")</f>
        <v/>
      </c>
      <c r="B1639" s="320" t="s">
        <v>1664</v>
      </c>
      <c r="C1639" s="278" t="s">
        <v>3565</v>
      </c>
      <c r="D1639" s="278" t="s">
        <v>3566</v>
      </c>
      <c r="E1639" s="278" t="str">
        <f>CONCATENATE(SUM('Раздел 8'!D53:D53),"&lt;=",SUM('Раздел 8'!D52:D52))</f>
        <v>0&lt;=0</v>
      </c>
      <c r="F1639" s="278" t="s">
        <v>3567</v>
      </c>
      <c r="G1639" s="81"/>
    </row>
    <row r="1640" spans="1:7" s="390" customFormat="1" ht="31.5" x14ac:dyDescent="0.2">
      <c r="A1640" s="311" t="str">
        <f>IF((SUM('Раздел 8'!E53:E53)&lt;=SUM('Раздел 8'!E52:E52)),"","Неверно!")</f>
        <v/>
      </c>
      <c r="B1640" s="320" t="s">
        <v>1664</v>
      </c>
      <c r="C1640" s="278" t="s">
        <v>3568</v>
      </c>
      <c r="D1640" s="278" t="s">
        <v>3566</v>
      </c>
      <c r="E1640" s="278" t="str">
        <f>CONCATENATE(SUM('Раздел 8'!E53:E53),"&lt;=",SUM('Раздел 8'!E52:E52))</f>
        <v>0&lt;=0</v>
      </c>
      <c r="F1640" s="278" t="s">
        <v>3567</v>
      </c>
      <c r="G1640" s="81"/>
    </row>
    <row r="1641" spans="1:7" s="390" customFormat="1" ht="31.5" x14ac:dyDescent="0.2">
      <c r="A1641" s="311" t="str">
        <f>IF((SUM('Раздел 8'!D26:D30)=0),"","Неверно!")</f>
        <v/>
      </c>
      <c r="B1641" s="320" t="s">
        <v>1665</v>
      </c>
      <c r="C1641" s="278" t="s">
        <v>3569</v>
      </c>
      <c r="D1641" s="278" t="s">
        <v>1306</v>
      </c>
      <c r="E1641" s="278" t="str">
        <f>CONCATENATE(SUM('Раздел 8'!D26:D30),"=",0)</f>
        <v>0=0</v>
      </c>
      <c r="F1641" s="278"/>
      <c r="G1641" s="81"/>
    </row>
    <row r="1642" spans="1:7" s="390" customFormat="1" ht="31.5" x14ac:dyDescent="0.2">
      <c r="A1642" s="311" t="str">
        <f>IF((SUM('Раздел 8'!D52:D52)&lt;=SUM('Раздел 2'!V11:V11)),"","Неверно!")</f>
        <v/>
      </c>
      <c r="B1642" s="320" t="s">
        <v>1666</v>
      </c>
      <c r="C1642" s="278" t="s">
        <v>3570</v>
      </c>
      <c r="D1642" s="278" t="s">
        <v>1495</v>
      </c>
      <c r="E1642" s="278" t="str">
        <f>CONCATENATE(SUM('Раздел 8'!D52:D52),"&lt;=",SUM('Раздел 2'!V11:V11))</f>
        <v>0&lt;=375</v>
      </c>
      <c r="F1642" s="278"/>
      <c r="G1642" s="81"/>
    </row>
    <row r="1643" spans="1:7" s="390" customFormat="1" ht="31.5" x14ac:dyDescent="0.2">
      <c r="A1643" s="311" t="str">
        <f>IF((SUM('Раздел 8'!D30:D30)&lt;=SUM('Раздел 8'!D29:D29)),"","Неверно!")</f>
        <v/>
      </c>
      <c r="B1643" s="320" t="s">
        <v>1667</v>
      </c>
      <c r="C1643" s="278" t="s">
        <v>3571</v>
      </c>
      <c r="D1643" s="278" t="s">
        <v>1305</v>
      </c>
      <c r="E1643" s="278" t="str">
        <f>CONCATENATE(SUM('Раздел 8'!D30:D30),"&lt;=",SUM('Раздел 8'!D29:D29))</f>
        <v>0&lt;=0</v>
      </c>
      <c r="F1643" s="278"/>
      <c r="G1643" s="81"/>
    </row>
    <row r="1644" spans="1:7" s="390" customFormat="1" ht="31.5" x14ac:dyDescent="0.2">
      <c r="A1644" s="311" t="str">
        <f>IF((SUM('Раздел 8'!E30:E30)&lt;=SUM('Раздел 8'!E29:E29)),"","Неверно!")</f>
        <v/>
      </c>
      <c r="B1644" s="320" t="s">
        <v>1667</v>
      </c>
      <c r="C1644" s="278" t="s">
        <v>3572</v>
      </c>
      <c r="D1644" s="278" t="s">
        <v>1305</v>
      </c>
      <c r="E1644" s="278" t="str">
        <f>CONCATENATE(SUM('Раздел 8'!E30:E30),"&lt;=",SUM('Раздел 8'!E29:E29))</f>
        <v>0&lt;=0</v>
      </c>
      <c r="F1644" s="278"/>
      <c r="G1644" s="81"/>
    </row>
    <row r="1645" spans="1:7" s="390" customFormat="1" ht="31.5" x14ac:dyDescent="0.2">
      <c r="A1645" s="311" t="str">
        <f>IF((SUM('Раздел 8'!D32:D32)&lt;=SUM('Раздел 8'!D31:D31)),"","Неверно!")</f>
        <v/>
      </c>
      <c r="B1645" s="320" t="s">
        <v>1668</v>
      </c>
      <c r="C1645" s="278" t="s">
        <v>3573</v>
      </c>
      <c r="D1645" s="278" t="s">
        <v>1304</v>
      </c>
      <c r="E1645" s="278" t="str">
        <f>CONCATENATE(SUM('Раздел 8'!D32:D32),"&lt;=",SUM('Раздел 8'!D31:D31))</f>
        <v>0&lt;=0</v>
      </c>
      <c r="F1645" s="278"/>
      <c r="G1645" s="81"/>
    </row>
    <row r="1646" spans="1:7" s="390" customFormat="1" ht="31.5" x14ac:dyDescent="0.2">
      <c r="A1646" s="311" t="str">
        <f>IF((SUM('Раздел 8'!E32:E32)&lt;=SUM('Раздел 8'!E31:E31)),"","Неверно!")</f>
        <v/>
      </c>
      <c r="B1646" s="320" t="s">
        <v>1668</v>
      </c>
      <c r="C1646" s="278" t="s">
        <v>3574</v>
      </c>
      <c r="D1646" s="278" t="s">
        <v>1304</v>
      </c>
      <c r="E1646" s="278" t="str">
        <f>CONCATENATE(SUM('Раздел 8'!E32:E32),"&lt;=",SUM('Раздел 8'!E31:E31))</f>
        <v>0&lt;=0</v>
      </c>
      <c r="F1646" s="278"/>
      <c r="G1646" s="81"/>
    </row>
    <row r="1647" spans="1:7" s="390" customFormat="1" ht="31.5" x14ac:dyDescent="0.2">
      <c r="A1647" s="311" t="str">
        <f>IF((SUM('Раздел 8'!D28:D28)&lt;=SUM('Раздел 8'!D27:D27)),"","Неверно!")</f>
        <v/>
      </c>
      <c r="B1647" s="320" t="s">
        <v>1669</v>
      </c>
      <c r="C1647" s="278" t="s">
        <v>3575</v>
      </c>
      <c r="D1647" s="278" t="s">
        <v>1303</v>
      </c>
      <c r="E1647" s="278" t="str">
        <f>CONCATENATE(SUM('Раздел 8'!D28:D28),"&lt;=",SUM('Раздел 8'!D27:D27))</f>
        <v>0&lt;=0</v>
      </c>
      <c r="F1647" s="278"/>
      <c r="G1647" s="81"/>
    </row>
    <row r="1648" spans="1:7" s="390" customFormat="1" ht="31.5" x14ac:dyDescent="0.2">
      <c r="A1648" s="311" t="str">
        <f>IF((SUM('Раздел 8'!E28:E28)&lt;=SUM('Раздел 8'!E27:E27)),"","Неверно!")</f>
        <v/>
      </c>
      <c r="B1648" s="320" t="s">
        <v>1669</v>
      </c>
      <c r="C1648" s="278" t="s">
        <v>3576</v>
      </c>
      <c r="D1648" s="278" t="s">
        <v>1303</v>
      </c>
      <c r="E1648" s="278" t="str">
        <f>CONCATENATE(SUM('Раздел 8'!E28:E28),"&lt;=",SUM('Раздел 8'!E27:E27))</f>
        <v>0&lt;=0</v>
      </c>
      <c r="F1648" s="278"/>
      <c r="G1648" s="81"/>
    </row>
    <row r="1649" spans="1:7" s="390" customFormat="1" ht="31.5" x14ac:dyDescent="0.2">
      <c r="A1649" s="311" t="str">
        <f>IF((SUM('Раздел 8'!D25:D25)&lt;=SUM('Раздел 8'!D24:D24)),"","Неверно!")</f>
        <v/>
      </c>
      <c r="B1649" s="320" t="s">
        <v>1670</v>
      </c>
      <c r="C1649" s="278" t="s">
        <v>3577</v>
      </c>
      <c r="D1649" s="278" t="s">
        <v>1302</v>
      </c>
      <c r="E1649" s="278" t="str">
        <f>CONCATENATE(SUM('Раздел 8'!D25:D25),"&lt;=",SUM('Раздел 8'!D24:D24))</f>
        <v>0&lt;=0</v>
      </c>
      <c r="F1649" s="278"/>
      <c r="G1649" s="81"/>
    </row>
    <row r="1650" spans="1:7" s="390" customFormat="1" ht="31.5" x14ac:dyDescent="0.2">
      <c r="A1650" s="311" t="str">
        <f>IF((SUM('Раздел 8'!E25:E25)&lt;=SUM('Раздел 8'!E24:E24)),"","Неверно!")</f>
        <v/>
      </c>
      <c r="B1650" s="320" t="s">
        <v>1670</v>
      </c>
      <c r="C1650" s="278" t="s">
        <v>3578</v>
      </c>
      <c r="D1650" s="278" t="s">
        <v>1302</v>
      </c>
      <c r="E1650" s="278" t="str">
        <f>CONCATENATE(SUM('Раздел 8'!E25:E25),"&lt;=",SUM('Раздел 8'!E24:E24))</f>
        <v>0&lt;=0</v>
      </c>
      <c r="F1650" s="278"/>
      <c r="G1650" s="81"/>
    </row>
    <row r="1651" spans="1:7" s="390" customFormat="1" ht="15.75" x14ac:dyDescent="0.2">
      <c r="A1651" s="311" t="str">
        <f>IF((SUM('Разделы 6, 7'!I23:I23)&gt;=SUM('Разделы 6, 7'!H23:H23)),"","Неверно!")</f>
        <v/>
      </c>
      <c r="B1651" s="320" t="s">
        <v>1671</v>
      </c>
      <c r="C1651" s="278" t="s">
        <v>3579</v>
      </c>
      <c r="D1651" s="278" t="s">
        <v>1301</v>
      </c>
      <c r="E1651" s="278" t="str">
        <f>CONCATENATE(SUM('Разделы 6, 7'!I23:I23),"&gt;=",SUM('Разделы 6, 7'!H23:H23))</f>
        <v>0&gt;=0</v>
      </c>
      <c r="F1651" s="278"/>
      <c r="G1651" s="81"/>
    </row>
    <row r="1652" spans="1:7" s="390" customFormat="1" ht="31.5" x14ac:dyDescent="0.2">
      <c r="A1652" s="311" t="str">
        <f>IF((SUM('Разделы 6, 7'!I32:I32)&gt;=SUM('Разделы 6, 7'!H32:H32)),"","Неверно!")</f>
        <v/>
      </c>
      <c r="B1652" s="320" t="s">
        <v>1671</v>
      </c>
      <c r="C1652" s="278" t="s">
        <v>3580</v>
      </c>
      <c r="D1652" s="278" t="s">
        <v>1301</v>
      </c>
      <c r="E1652" s="278" t="str">
        <f>CONCATENATE(SUM('Разделы 6, 7'!I32:I32),"&gt;=",SUM('Разделы 6, 7'!H32:H32))</f>
        <v>0&gt;=0</v>
      </c>
      <c r="F1652" s="278"/>
      <c r="G1652" s="81"/>
    </row>
    <row r="1653" spans="1:7" s="390" customFormat="1" ht="31.5" x14ac:dyDescent="0.2">
      <c r="A1653" s="311" t="str">
        <f>IF((SUM('Разделы 6, 7'!I33:I33)&gt;=SUM('Разделы 6, 7'!H33:H33)),"","Неверно!")</f>
        <v/>
      </c>
      <c r="B1653" s="320" t="s">
        <v>1671</v>
      </c>
      <c r="C1653" s="278" t="s">
        <v>3581</v>
      </c>
      <c r="D1653" s="278" t="s">
        <v>1301</v>
      </c>
      <c r="E1653" s="278" t="str">
        <f>CONCATENATE(SUM('Разделы 6, 7'!I33:I33),"&gt;=",SUM('Разделы 6, 7'!H33:H33))</f>
        <v>0&gt;=0</v>
      </c>
      <c r="F1653" s="278"/>
      <c r="G1653" s="81"/>
    </row>
    <row r="1654" spans="1:7" s="390" customFormat="1" ht="15.75" x14ac:dyDescent="0.2">
      <c r="A1654" s="311" t="str">
        <f>IF((SUM('Разделы 6, 7'!I24:I24)&gt;=SUM('Разделы 6, 7'!H24:H24)),"","Неверно!")</f>
        <v/>
      </c>
      <c r="B1654" s="320" t="s">
        <v>1671</v>
      </c>
      <c r="C1654" s="278" t="s">
        <v>3582</v>
      </c>
      <c r="D1654" s="278" t="s">
        <v>1301</v>
      </c>
      <c r="E1654" s="278" t="str">
        <f>CONCATENATE(SUM('Разделы 6, 7'!I24:I24),"&gt;=",SUM('Разделы 6, 7'!H24:H24))</f>
        <v>0&gt;=0</v>
      </c>
      <c r="F1654" s="278"/>
      <c r="G1654" s="81"/>
    </row>
    <row r="1655" spans="1:7" s="390" customFormat="1" ht="15.75" x14ac:dyDescent="0.2">
      <c r="A1655" s="311" t="str">
        <f>IF((SUM('Разделы 6, 7'!I25:I25)&gt;=SUM('Разделы 6, 7'!H25:H25)),"","Неверно!")</f>
        <v/>
      </c>
      <c r="B1655" s="320" t="s">
        <v>1671</v>
      </c>
      <c r="C1655" s="278" t="s">
        <v>3583</v>
      </c>
      <c r="D1655" s="278" t="s">
        <v>1301</v>
      </c>
      <c r="E1655" s="278" t="str">
        <f>CONCATENATE(SUM('Разделы 6, 7'!I25:I25),"&gt;=",SUM('Разделы 6, 7'!H25:H25))</f>
        <v>0&gt;=0</v>
      </c>
      <c r="F1655" s="278"/>
      <c r="G1655" s="81"/>
    </row>
    <row r="1656" spans="1:7" s="390" customFormat="1" ht="15.75" x14ac:dyDescent="0.2">
      <c r="A1656" s="311" t="str">
        <f>IF((SUM('Разделы 6, 7'!I26:I26)&gt;=SUM('Разделы 6, 7'!H26:H26)),"","Неверно!")</f>
        <v/>
      </c>
      <c r="B1656" s="320" t="s">
        <v>1671</v>
      </c>
      <c r="C1656" s="278" t="s">
        <v>3584</v>
      </c>
      <c r="D1656" s="278" t="s">
        <v>1301</v>
      </c>
      <c r="E1656" s="278" t="str">
        <f>CONCATENATE(SUM('Разделы 6, 7'!I26:I26),"&gt;=",SUM('Разделы 6, 7'!H26:H26))</f>
        <v>2&gt;=2</v>
      </c>
      <c r="F1656" s="278"/>
      <c r="G1656" s="81"/>
    </row>
    <row r="1657" spans="1:7" s="390" customFormat="1" ht="15.75" x14ac:dyDescent="0.2">
      <c r="A1657" s="311" t="str">
        <f>IF((SUM('Разделы 6, 7'!I27:I27)&gt;=SUM('Разделы 6, 7'!H27:H27)),"","Неверно!")</f>
        <v/>
      </c>
      <c r="B1657" s="320" t="s">
        <v>1671</v>
      </c>
      <c r="C1657" s="278" t="s">
        <v>3585</v>
      </c>
      <c r="D1657" s="278" t="s">
        <v>1301</v>
      </c>
      <c r="E1657" s="278" t="str">
        <f>CONCATENATE(SUM('Разделы 6, 7'!I27:I27),"&gt;=",SUM('Разделы 6, 7'!H27:H27))</f>
        <v>0&gt;=0</v>
      </c>
      <c r="F1657" s="278"/>
      <c r="G1657" s="81"/>
    </row>
    <row r="1658" spans="1:7" s="390" customFormat="1" ht="15.75" x14ac:dyDescent="0.2">
      <c r="A1658" s="311" t="str">
        <f>IF((SUM('Разделы 6, 7'!I28:I28)&gt;=SUM('Разделы 6, 7'!H28:H28)),"","Неверно!")</f>
        <v/>
      </c>
      <c r="B1658" s="320" t="s">
        <v>1671</v>
      </c>
      <c r="C1658" s="278" t="s">
        <v>3586</v>
      </c>
      <c r="D1658" s="278" t="s">
        <v>1301</v>
      </c>
      <c r="E1658" s="278" t="str">
        <f>CONCATENATE(SUM('Разделы 6, 7'!I28:I28),"&gt;=",SUM('Разделы 6, 7'!H28:H28))</f>
        <v>0&gt;=0</v>
      </c>
      <c r="F1658" s="278"/>
      <c r="G1658" s="81"/>
    </row>
    <row r="1659" spans="1:7" s="390" customFormat="1" ht="15.75" x14ac:dyDescent="0.2">
      <c r="A1659" s="311" t="str">
        <f>IF((SUM('Разделы 6, 7'!I29:I29)&gt;=SUM('Разделы 6, 7'!H29:H29)),"","Неверно!")</f>
        <v/>
      </c>
      <c r="B1659" s="320" t="s">
        <v>1671</v>
      </c>
      <c r="C1659" s="278" t="s">
        <v>3587</v>
      </c>
      <c r="D1659" s="278" t="s">
        <v>1301</v>
      </c>
      <c r="E1659" s="278" t="str">
        <f>CONCATENATE(SUM('Разделы 6, 7'!I29:I29),"&gt;=",SUM('Разделы 6, 7'!H29:H29))</f>
        <v>2&gt;=2</v>
      </c>
      <c r="F1659" s="278"/>
      <c r="G1659" s="81"/>
    </row>
    <row r="1660" spans="1:7" s="390" customFormat="1" ht="15.75" x14ac:dyDescent="0.2">
      <c r="A1660" s="311" t="str">
        <f>IF((SUM('Разделы 6, 7'!I30:I30)&gt;=SUM('Разделы 6, 7'!H30:H30)),"","Неверно!")</f>
        <v/>
      </c>
      <c r="B1660" s="320" t="s">
        <v>1671</v>
      </c>
      <c r="C1660" s="278" t="s">
        <v>3588</v>
      </c>
      <c r="D1660" s="278" t="s">
        <v>1301</v>
      </c>
      <c r="E1660" s="278" t="str">
        <f>CONCATENATE(SUM('Разделы 6, 7'!I30:I30),"&gt;=",SUM('Разделы 6, 7'!H30:H30))</f>
        <v>0&gt;=0</v>
      </c>
      <c r="F1660" s="278"/>
      <c r="G1660" s="81"/>
    </row>
    <row r="1661" spans="1:7" s="390" customFormat="1" ht="15.75" x14ac:dyDescent="0.2">
      <c r="A1661" s="311" t="str">
        <f>IF((SUM('Разделы 6, 7'!I31:I31)&gt;=SUM('Разделы 6, 7'!H31:H31)),"","Неверно!")</f>
        <v/>
      </c>
      <c r="B1661" s="320" t="s">
        <v>1671</v>
      </c>
      <c r="C1661" s="278" t="s">
        <v>3589</v>
      </c>
      <c r="D1661" s="278" t="s">
        <v>1301</v>
      </c>
      <c r="E1661" s="278" t="str">
        <f>CONCATENATE(SUM('Разделы 6, 7'!I31:I31),"&gt;=",SUM('Разделы 6, 7'!H31:H31))</f>
        <v>0&gt;=0</v>
      </c>
      <c r="F1661" s="278"/>
      <c r="G1661" s="81"/>
    </row>
    <row r="1662" spans="1:7" s="390" customFormat="1" ht="31.5" x14ac:dyDescent="0.2">
      <c r="A1662" s="311" t="str">
        <f>IF((SUM('Разделы 6, 7'!D31:D33)&lt;=SUM('Разделы 6, 7'!D30:D30)),"","Неверно!")</f>
        <v/>
      </c>
      <c r="B1662" s="320" t="s">
        <v>1672</v>
      </c>
      <c r="C1662" s="278" t="s">
        <v>3590</v>
      </c>
      <c r="D1662" s="278" t="s">
        <v>1823</v>
      </c>
      <c r="E1662" s="278" t="str">
        <f>CONCATENATE(SUM('Разделы 6, 7'!D31:D33),"&lt;=",SUM('Разделы 6, 7'!D30:D30))</f>
        <v>4&lt;=4</v>
      </c>
      <c r="F1662" s="278" t="s">
        <v>1820</v>
      </c>
      <c r="G1662" s="81"/>
    </row>
    <row r="1663" spans="1:7" s="390" customFormat="1" ht="31.5" x14ac:dyDescent="0.2">
      <c r="A1663" s="311" t="str">
        <f>IF((SUM('Разделы 6, 7'!E31:E33)&lt;=SUM('Разделы 6, 7'!E30:E30)),"","Неверно!")</f>
        <v/>
      </c>
      <c r="B1663" s="320" t="s">
        <v>1672</v>
      </c>
      <c r="C1663" s="278" t="s">
        <v>3591</v>
      </c>
      <c r="D1663" s="278" t="s">
        <v>1823</v>
      </c>
      <c r="E1663" s="278" t="str">
        <f>CONCATENATE(SUM('Разделы 6, 7'!E31:E33),"&lt;=",SUM('Разделы 6, 7'!E30:E30))</f>
        <v>4&lt;=4</v>
      </c>
      <c r="F1663" s="278" t="s">
        <v>1820</v>
      </c>
      <c r="G1663" s="81"/>
    </row>
    <row r="1664" spans="1:7" s="390" customFormat="1" ht="31.5" x14ac:dyDescent="0.2">
      <c r="A1664" s="311" t="str">
        <f>IF((SUM('Разделы 6, 7'!F31:F33)&lt;=SUM('Разделы 6, 7'!F30:F30)),"","Неверно!")</f>
        <v/>
      </c>
      <c r="B1664" s="320" t="s">
        <v>1672</v>
      </c>
      <c r="C1664" s="278" t="s">
        <v>3592</v>
      </c>
      <c r="D1664" s="278" t="s">
        <v>1823</v>
      </c>
      <c r="E1664" s="278" t="str">
        <f>CONCATENATE(SUM('Разделы 6, 7'!F31:F33),"&lt;=",SUM('Разделы 6, 7'!F30:F30))</f>
        <v>0&lt;=0</v>
      </c>
      <c r="F1664" s="278" t="s">
        <v>1820</v>
      </c>
      <c r="G1664" s="81"/>
    </row>
    <row r="1665" spans="1:7" s="390" customFormat="1" ht="31.5" x14ac:dyDescent="0.2">
      <c r="A1665" s="311" t="str">
        <f>IF((SUM('Разделы 6, 7'!G31:G33)&lt;=SUM('Разделы 6, 7'!G30:G30)),"","Неверно!")</f>
        <v/>
      </c>
      <c r="B1665" s="320" t="s">
        <v>1672</v>
      </c>
      <c r="C1665" s="278" t="s">
        <v>3593</v>
      </c>
      <c r="D1665" s="278" t="s">
        <v>1823</v>
      </c>
      <c r="E1665" s="278" t="str">
        <f>CONCATENATE(SUM('Разделы 6, 7'!G31:G33),"&lt;=",SUM('Разделы 6, 7'!G30:G30))</f>
        <v>0&lt;=0</v>
      </c>
      <c r="F1665" s="278" t="s">
        <v>1820</v>
      </c>
      <c r="G1665" s="81"/>
    </row>
    <row r="1666" spans="1:7" s="390" customFormat="1" ht="31.5" x14ac:dyDescent="0.2">
      <c r="A1666" s="311" t="str">
        <f>IF((SUM('Разделы 6, 7'!H31:H33)&lt;=SUM('Разделы 6, 7'!H30:H30)),"","Неверно!")</f>
        <v/>
      </c>
      <c r="B1666" s="320" t="s">
        <v>1672</v>
      </c>
      <c r="C1666" s="278" t="s">
        <v>3594</v>
      </c>
      <c r="D1666" s="278" t="s">
        <v>1823</v>
      </c>
      <c r="E1666" s="278" t="str">
        <f>CONCATENATE(SUM('Разделы 6, 7'!H31:H33),"&lt;=",SUM('Разделы 6, 7'!H30:H30))</f>
        <v>0&lt;=0</v>
      </c>
      <c r="F1666" s="278" t="s">
        <v>1820</v>
      </c>
      <c r="G1666" s="81"/>
    </row>
    <row r="1667" spans="1:7" s="390" customFormat="1" ht="31.5" x14ac:dyDescent="0.2">
      <c r="A1667" s="311" t="str">
        <f>IF((SUM('Разделы 6, 7'!I31:I33)&lt;=SUM('Разделы 6, 7'!I30:I30)),"","Неверно!")</f>
        <v/>
      </c>
      <c r="B1667" s="320" t="s">
        <v>1672</v>
      </c>
      <c r="C1667" s="278" t="s">
        <v>3595</v>
      </c>
      <c r="D1667" s="278" t="s">
        <v>1823</v>
      </c>
      <c r="E1667" s="278" t="str">
        <f>CONCATENATE(SUM('Разделы 6, 7'!I31:I33),"&lt;=",SUM('Разделы 6, 7'!I30:I30))</f>
        <v>0&lt;=0</v>
      </c>
      <c r="F1667" s="278" t="s">
        <v>1820</v>
      </c>
      <c r="G1667" s="81"/>
    </row>
    <row r="1668" spans="1:7" s="390" customFormat="1" ht="31.5" x14ac:dyDescent="0.2">
      <c r="A1668" s="311" t="str">
        <f>IF((SUM('Разделы 6, 7'!D29:D29)=SUM('Разделы 6, 7'!D23:D28)),"","Неверно!")</f>
        <v/>
      </c>
      <c r="B1668" s="320" t="s">
        <v>1673</v>
      </c>
      <c r="C1668" s="278" t="s">
        <v>3596</v>
      </c>
      <c r="D1668" s="278" t="s">
        <v>1496</v>
      </c>
      <c r="E1668" s="278" t="str">
        <f>CONCATENATE(SUM('Разделы 6, 7'!D29:D29),"=",SUM('Разделы 6, 7'!D23:D28))</f>
        <v>29=29</v>
      </c>
      <c r="F1668" s="278"/>
      <c r="G1668" s="81"/>
    </row>
    <row r="1669" spans="1:7" s="390" customFormat="1" ht="31.5" x14ac:dyDescent="0.2">
      <c r="A1669" s="311" t="str">
        <f>IF((SUM('Разделы 6, 7'!E29:E29)=SUM('Разделы 6, 7'!E23:E28)),"","Неверно!")</f>
        <v/>
      </c>
      <c r="B1669" s="320" t="s">
        <v>1673</v>
      </c>
      <c r="C1669" s="278" t="s">
        <v>3597</v>
      </c>
      <c r="D1669" s="278" t="s">
        <v>1496</v>
      </c>
      <c r="E1669" s="278" t="str">
        <f>CONCATENATE(SUM('Разделы 6, 7'!E29:E29),"=",SUM('Разделы 6, 7'!E23:E28))</f>
        <v>30=30</v>
      </c>
      <c r="F1669" s="278"/>
      <c r="G1669" s="81"/>
    </row>
    <row r="1670" spans="1:7" s="390" customFormat="1" ht="31.5" x14ac:dyDescent="0.2">
      <c r="A1670" s="311" t="str">
        <f>IF((SUM('Разделы 6, 7'!F29:F29)=SUM('Разделы 6, 7'!F23:F28)),"","Неверно!")</f>
        <v/>
      </c>
      <c r="B1670" s="320" t="s">
        <v>1673</v>
      </c>
      <c r="C1670" s="278" t="s">
        <v>3598</v>
      </c>
      <c r="D1670" s="278" t="s">
        <v>1496</v>
      </c>
      <c r="E1670" s="278" t="str">
        <f>CONCATENATE(SUM('Разделы 6, 7'!F29:F29),"=",SUM('Разделы 6, 7'!F23:F28))</f>
        <v>167=167</v>
      </c>
      <c r="F1670" s="278"/>
      <c r="G1670" s="81"/>
    </row>
    <row r="1671" spans="1:7" s="390" customFormat="1" ht="31.5" x14ac:dyDescent="0.2">
      <c r="A1671" s="311" t="str">
        <f>IF((SUM('Разделы 6, 7'!G29:G29)=SUM('Разделы 6, 7'!G23:G28)),"","Неверно!")</f>
        <v/>
      </c>
      <c r="B1671" s="320" t="s">
        <v>1673</v>
      </c>
      <c r="C1671" s="278" t="s">
        <v>3599</v>
      </c>
      <c r="D1671" s="278" t="s">
        <v>1496</v>
      </c>
      <c r="E1671" s="278" t="str">
        <f>CONCATENATE(SUM('Разделы 6, 7'!G29:G29),"=",SUM('Разделы 6, 7'!G23:G28))</f>
        <v>268=268</v>
      </c>
      <c r="F1671" s="278"/>
      <c r="G1671" s="81"/>
    </row>
    <row r="1672" spans="1:7" s="390" customFormat="1" ht="31.5" x14ac:dyDescent="0.2">
      <c r="A1672" s="311" t="str">
        <f>IF((SUM('Разделы 6, 7'!H29:H29)=SUM('Разделы 6, 7'!H23:H28)),"","Неверно!")</f>
        <v/>
      </c>
      <c r="B1672" s="320" t="s">
        <v>1673</v>
      </c>
      <c r="C1672" s="278" t="s">
        <v>3600</v>
      </c>
      <c r="D1672" s="278" t="s">
        <v>1496</v>
      </c>
      <c r="E1672" s="278" t="str">
        <f>CONCATENATE(SUM('Разделы 6, 7'!H29:H29),"=",SUM('Разделы 6, 7'!H23:H28))</f>
        <v>2=2</v>
      </c>
      <c r="F1672" s="278"/>
      <c r="G1672" s="81"/>
    </row>
    <row r="1673" spans="1:7" s="390" customFormat="1" ht="31.5" x14ac:dyDescent="0.2">
      <c r="A1673" s="311" t="str">
        <f>IF((SUM('Разделы 6, 7'!I29:I29)=SUM('Разделы 6, 7'!I23:I28)),"","Неверно!")</f>
        <v/>
      </c>
      <c r="B1673" s="320" t="s">
        <v>1673</v>
      </c>
      <c r="C1673" s="278" t="s">
        <v>3601</v>
      </c>
      <c r="D1673" s="278" t="s">
        <v>1496</v>
      </c>
      <c r="E1673" s="278" t="str">
        <f>CONCATENATE(SUM('Разделы 6, 7'!I29:I29),"=",SUM('Разделы 6, 7'!I23:I28))</f>
        <v>2=2</v>
      </c>
      <c r="F1673" s="278"/>
      <c r="G1673" s="81"/>
    </row>
    <row r="1674" spans="1:7" s="390" customFormat="1" ht="31.5" x14ac:dyDescent="0.2">
      <c r="A1674" s="311" t="str">
        <f>IF((SUM('Разделы 6, 7'!I11:I11)=0),"","Неверно!")</f>
        <v/>
      </c>
      <c r="B1674" s="320" t="s">
        <v>1674</v>
      </c>
      <c r="C1674" s="278" t="s">
        <v>3602</v>
      </c>
      <c r="D1674" s="278" t="s">
        <v>1300</v>
      </c>
      <c r="E1674" s="278" t="str">
        <f>CONCATENATE(SUM('Разделы 6, 7'!I11:I11),"=",0)</f>
        <v>0=0</v>
      </c>
      <c r="F1674" s="278"/>
      <c r="G1674" s="81"/>
    </row>
    <row r="1675" spans="1:7" s="390" customFormat="1" ht="31.5" x14ac:dyDescent="0.2">
      <c r="A1675" s="311" t="str">
        <f>IF((SUM('Разделы 6, 7'!D15:D15)=0),"","Неверно!")</f>
        <v/>
      </c>
      <c r="B1675" s="320" t="s">
        <v>1675</v>
      </c>
      <c r="C1675" s="278" t="s">
        <v>3603</v>
      </c>
      <c r="D1675" s="278" t="s">
        <v>1299</v>
      </c>
      <c r="E1675" s="278" t="str">
        <f>CONCATENATE(SUM('Разделы 6, 7'!D15:D15),"=",0)</f>
        <v>0=0</v>
      </c>
      <c r="F1675" s="278" t="s">
        <v>1953</v>
      </c>
      <c r="G1675" s="81"/>
    </row>
    <row r="1676" spans="1:7" s="390" customFormat="1" ht="31.5" x14ac:dyDescent="0.2">
      <c r="A1676" s="311" t="str">
        <f>IF((SUM('Разделы 6, 7'!E15:E15)=0),"","Неверно!")</f>
        <v/>
      </c>
      <c r="B1676" s="320" t="s">
        <v>1675</v>
      </c>
      <c r="C1676" s="278" t="s">
        <v>3604</v>
      </c>
      <c r="D1676" s="278" t="s">
        <v>1299</v>
      </c>
      <c r="E1676" s="278" t="str">
        <f>CONCATENATE(SUM('Разделы 6, 7'!E15:E15),"=",0)</f>
        <v>0=0</v>
      </c>
      <c r="F1676" s="278" t="s">
        <v>1953</v>
      </c>
      <c r="G1676" s="81"/>
    </row>
    <row r="1677" spans="1:7" s="390" customFormat="1" ht="31.5" x14ac:dyDescent="0.2">
      <c r="A1677" s="311" t="str">
        <f>IF((SUM('Разделы 6, 7'!F15:F15)=0),"","Неверно!")</f>
        <v/>
      </c>
      <c r="B1677" s="320" t="s">
        <v>1675</v>
      </c>
      <c r="C1677" s="278" t="s">
        <v>3605</v>
      </c>
      <c r="D1677" s="278" t="s">
        <v>1299</v>
      </c>
      <c r="E1677" s="278" t="str">
        <f>CONCATENATE(SUM('Разделы 6, 7'!F15:F15),"=",0)</f>
        <v>0=0</v>
      </c>
      <c r="F1677" s="278" t="s">
        <v>1953</v>
      </c>
      <c r="G1677" s="81"/>
    </row>
    <row r="1678" spans="1:7" s="390" customFormat="1" ht="31.5" x14ac:dyDescent="0.2">
      <c r="A1678" s="311" t="str">
        <f>IF((SUM('Разделы 6, 7'!G15:G15)=0),"","Неверно!")</f>
        <v/>
      </c>
      <c r="B1678" s="320" t="s">
        <v>1675</v>
      </c>
      <c r="C1678" s="278" t="s">
        <v>3606</v>
      </c>
      <c r="D1678" s="278" t="s">
        <v>1299</v>
      </c>
      <c r="E1678" s="278" t="str">
        <f>CONCATENATE(SUM('Разделы 6, 7'!G15:G15),"=",0)</f>
        <v>0=0</v>
      </c>
      <c r="F1678" s="278" t="s">
        <v>1953</v>
      </c>
      <c r="G1678" s="81"/>
    </row>
    <row r="1679" spans="1:7" s="390" customFormat="1" ht="31.5" x14ac:dyDescent="0.2">
      <c r="A1679" s="311" t="str">
        <f>IF((SUM('Разделы 6, 7'!H15:H15)=0),"","Неверно!")</f>
        <v/>
      </c>
      <c r="B1679" s="320" t="s">
        <v>1675</v>
      </c>
      <c r="C1679" s="278" t="s">
        <v>3607</v>
      </c>
      <c r="D1679" s="278" t="s">
        <v>1299</v>
      </c>
      <c r="E1679" s="278" t="str">
        <f>CONCATENATE(SUM('Разделы 6, 7'!H15:H15),"=",0)</f>
        <v>0=0</v>
      </c>
      <c r="F1679" s="278" t="s">
        <v>1953</v>
      </c>
      <c r="G1679" s="81"/>
    </row>
    <row r="1680" spans="1:7" s="390" customFormat="1" ht="31.5" x14ac:dyDescent="0.2">
      <c r="A1680" s="311" t="str">
        <f>IF((SUM('Разделы 6, 7'!I15:I15)=0),"","Неверно!")</f>
        <v/>
      </c>
      <c r="B1680" s="320" t="s">
        <v>1675</v>
      </c>
      <c r="C1680" s="278" t="s">
        <v>3608</v>
      </c>
      <c r="D1680" s="278" t="s">
        <v>1299</v>
      </c>
      <c r="E1680" s="278" t="str">
        <f>CONCATENATE(SUM('Разделы 6, 7'!I15:I15),"=",0)</f>
        <v>0=0</v>
      </c>
      <c r="F1680" s="278" t="s">
        <v>1953</v>
      </c>
      <c r="G1680" s="81"/>
    </row>
    <row r="1681" spans="1:7" s="390" customFormat="1" ht="31.5" x14ac:dyDescent="0.2">
      <c r="A1681" s="311" t="str">
        <f>IF((SUM('Разделы 6, 7'!G11:G12)=0),"","Неверно!")</f>
        <v/>
      </c>
      <c r="B1681" s="320" t="s">
        <v>1676</v>
      </c>
      <c r="C1681" s="278" t="s">
        <v>3609</v>
      </c>
      <c r="D1681" s="278" t="s">
        <v>1298</v>
      </c>
      <c r="E1681" s="278" t="str">
        <f>CONCATENATE(SUM('Разделы 6, 7'!G11:G12),"=",0)</f>
        <v>0=0</v>
      </c>
      <c r="F1681" s="278"/>
      <c r="G1681" s="81"/>
    </row>
    <row r="1682" spans="1:7" s="390" customFormat="1" ht="31.5" x14ac:dyDescent="0.2">
      <c r="A1682" s="311" t="str">
        <f>IF((SUM('Разделы 6, 7'!E12:E12)=0),"","Неверно!")</f>
        <v/>
      </c>
      <c r="B1682" s="320" t="s">
        <v>1677</v>
      </c>
      <c r="C1682" s="278" t="s">
        <v>3610</v>
      </c>
      <c r="D1682" s="278" t="s">
        <v>1297</v>
      </c>
      <c r="E1682" s="278" t="str">
        <f>CONCATENATE(SUM('Разделы 6, 7'!E12:E12),"=",0)</f>
        <v>0=0</v>
      </c>
      <c r="F1682" s="278"/>
      <c r="G1682" s="81"/>
    </row>
    <row r="1683" spans="1:7" s="390" customFormat="1" ht="31.5" x14ac:dyDescent="0.2">
      <c r="A1683" s="311" t="str">
        <f>IF((SUM('Разделы 6, 7'!F12:F12)=0),"","Неверно!")</f>
        <v/>
      </c>
      <c r="B1683" s="320" t="s">
        <v>1677</v>
      </c>
      <c r="C1683" s="278" t="s">
        <v>3611</v>
      </c>
      <c r="D1683" s="278" t="s">
        <v>1297</v>
      </c>
      <c r="E1683" s="278" t="str">
        <f>CONCATENATE(SUM('Разделы 6, 7'!F12:F12),"=",0)</f>
        <v>0=0</v>
      </c>
      <c r="F1683" s="278"/>
      <c r="G1683" s="81"/>
    </row>
    <row r="1684" spans="1:7" s="390" customFormat="1" ht="31.5" x14ac:dyDescent="0.2">
      <c r="A1684" s="311" t="str">
        <f>IF((SUM('Разделы 6, 7'!E9:E9)=0),"","Неверно!")</f>
        <v/>
      </c>
      <c r="B1684" s="320" t="s">
        <v>1678</v>
      </c>
      <c r="C1684" s="278" t="s">
        <v>3612</v>
      </c>
      <c r="D1684" s="278" t="s">
        <v>1296</v>
      </c>
      <c r="E1684" s="278" t="str">
        <f>CONCATENATE(SUM('Разделы 6, 7'!E9:E9),"=",0)</f>
        <v>0=0</v>
      </c>
      <c r="F1684" s="278"/>
      <c r="G1684" s="81"/>
    </row>
    <row r="1685" spans="1:7" s="390" customFormat="1" ht="31.5" x14ac:dyDescent="0.2">
      <c r="A1685" s="311" t="str">
        <f>IF((SUM('Разделы 6, 7'!E10:E10)=0),"","Неверно!")</f>
        <v/>
      </c>
      <c r="B1685" s="320" t="s">
        <v>1678</v>
      </c>
      <c r="C1685" s="278" t="s">
        <v>3613</v>
      </c>
      <c r="D1685" s="278" t="s">
        <v>1296</v>
      </c>
      <c r="E1685" s="278" t="str">
        <f>CONCATENATE(SUM('Разделы 6, 7'!E10:E10),"=",0)</f>
        <v>0=0</v>
      </c>
      <c r="F1685" s="278"/>
      <c r="G1685" s="81"/>
    </row>
    <row r="1686" spans="1:7" s="390" customFormat="1" ht="31.5" x14ac:dyDescent="0.2">
      <c r="A1686" s="311" t="str">
        <f>IF((SUM('Разделы 6, 7'!F9:F9)=0),"","Неверно!")</f>
        <v/>
      </c>
      <c r="B1686" s="320" t="s">
        <v>1678</v>
      </c>
      <c r="C1686" s="278" t="s">
        <v>3614</v>
      </c>
      <c r="D1686" s="278" t="s">
        <v>1296</v>
      </c>
      <c r="E1686" s="278" t="str">
        <f>CONCATENATE(SUM('Разделы 6, 7'!F9:F9),"=",0)</f>
        <v>0=0</v>
      </c>
      <c r="F1686" s="278"/>
      <c r="G1686" s="81"/>
    </row>
    <row r="1687" spans="1:7" s="390" customFormat="1" ht="31.5" x14ac:dyDescent="0.2">
      <c r="A1687" s="311" t="str">
        <f>IF((SUM('Разделы 6, 7'!F10:F10)=0),"","Неверно!")</f>
        <v/>
      </c>
      <c r="B1687" s="320" t="s">
        <v>1678</v>
      </c>
      <c r="C1687" s="278" t="s">
        <v>3615</v>
      </c>
      <c r="D1687" s="278" t="s">
        <v>1296</v>
      </c>
      <c r="E1687" s="278" t="str">
        <f>CONCATENATE(SUM('Разделы 6, 7'!F10:F10),"=",0)</f>
        <v>0=0</v>
      </c>
      <c r="F1687" s="278"/>
      <c r="G1687" s="81"/>
    </row>
    <row r="1688" spans="1:7" s="390" customFormat="1" ht="15.75" x14ac:dyDescent="0.2">
      <c r="A1688" s="311" t="str">
        <f>IF((SUM('Разделы 6, 7'!J8:J17)=0),"","Неверно!")</f>
        <v/>
      </c>
      <c r="B1688" s="320" t="s">
        <v>1679</v>
      </c>
      <c r="C1688" s="278" t="s">
        <v>3616</v>
      </c>
      <c r="D1688" s="278" t="s">
        <v>1295</v>
      </c>
      <c r="E1688" s="278" t="str">
        <f>CONCATENATE(SUM('Разделы 6, 7'!J8:J17),"=",0)</f>
        <v>0=0</v>
      </c>
      <c r="F1688" s="278"/>
      <c r="G1688" s="81"/>
    </row>
    <row r="1689" spans="1:7" s="390" customFormat="1" ht="31.5" x14ac:dyDescent="0.2">
      <c r="A1689" s="311" t="str">
        <f>IF((SUM('Разделы 6, 7'!D14:D14)&gt;=SUM('Разделы 6, 7'!D15:D17)),"","Неверно!")</f>
        <v/>
      </c>
      <c r="B1689" s="320" t="s">
        <v>1680</v>
      </c>
      <c r="C1689" s="278" t="s">
        <v>3617</v>
      </c>
      <c r="D1689" s="278" t="s">
        <v>1294</v>
      </c>
      <c r="E1689" s="278" t="str">
        <f>CONCATENATE(SUM('Разделы 6, 7'!D14:D14),"&gt;=",SUM('Разделы 6, 7'!D15:D17))</f>
        <v>0&gt;=0</v>
      </c>
      <c r="F1689" s="278"/>
      <c r="G1689" s="81"/>
    </row>
    <row r="1690" spans="1:7" s="390" customFormat="1" ht="31.5" x14ac:dyDescent="0.2">
      <c r="A1690" s="311" t="str">
        <f>IF((SUM('Разделы 6, 7'!E14:E14)&gt;=SUM('Разделы 6, 7'!E15:E17)),"","Неверно!")</f>
        <v/>
      </c>
      <c r="B1690" s="320" t="s">
        <v>1680</v>
      </c>
      <c r="C1690" s="278" t="s">
        <v>3618</v>
      </c>
      <c r="D1690" s="278" t="s">
        <v>1294</v>
      </c>
      <c r="E1690" s="278" t="str">
        <f>CONCATENATE(SUM('Разделы 6, 7'!E14:E14),"&gt;=",SUM('Разделы 6, 7'!E15:E17))</f>
        <v>0&gt;=0</v>
      </c>
      <c r="F1690" s="278"/>
      <c r="G1690" s="81"/>
    </row>
    <row r="1691" spans="1:7" s="390" customFormat="1" ht="31.5" x14ac:dyDescent="0.2">
      <c r="A1691" s="311" t="str">
        <f>IF((SUM('Разделы 6, 7'!F14:F14)&gt;=SUM('Разделы 6, 7'!F15:F17)),"","Неверно!")</f>
        <v/>
      </c>
      <c r="B1691" s="320" t="s">
        <v>1680</v>
      </c>
      <c r="C1691" s="278" t="s">
        <v>3619</v>
      </c>
      <c r="D1691" s="278" t="s">
        <v>1294</v>
      </c>
      <c r="E1691" s="278" t="str">
        <f>CONCATENATE(SUM('Разделы 6, 7'!F14:F14),"&gt;=",SUM('Разделы 6, 7'!F15:F17))</f>
        <v>0&gt;=0</v>
      </c>
      <c r="F1691" s="278"/>
      <c r="G1691" s="81"/>
    </row>
    <row r="1692" spans="1:7" s="390" customFormat="1" ht="31.5" x14ac:dyDescent="0.2">
      <c r="A1692" s="311" t="str">
        <f>IF((SUM('Разделы 6, 7'!G14:G14)&gt;=SUM('Разделы 6, 7'!G15:G17)),"","Неверно!")</f>
        <v/>
      </c>
      <c r="B1692" s="320" t="s">
        <v>1680</v>
      </c>
      <c r="C1692" s="278" t="s">
        <v>3620</v>
      </c>
      <c r="D1692" s="278" t="s">
        <v>1294</v>
      </c>
      <c r="E1692" s="278" t="str">
        <f>CONCATENATE(SUM('Разделы 6, 7'!G14:G14),"&gt;=",SUM('Разделы 6, 7'!G15:G17))</f>
        <v>0&gt;=0</v>
      </c>
      <c r="F1692" s="278"/>
      <c r="G1692" s="81"/>
    </row>
    <row r="1693" spans="1:7" s="390" customFormat="1" ht="31.5" x14ac:dyDescent="0.2">
      <c r="A1693" s="311" t="str">
        <f>IF((SUM('Разделы 6, 7'!H14:H14)&gt;=SUM('Разделы 6, 7'!H15:H17)),"","Неверно!")</f>
        <v/>
      </c>
      <c r="B1693" s="320" t="s">
        <v>1680</v>
      </c>
      <c r="C1693" s="278" t="s">
        <v>3621</v>
      </c>
      <c r="D1693" s="278" t="s">
        <v>1294</v>
      </c>
      <c r="E1693" s="278" t="str">
        <f>CONCATENATE(SUM('Разделы 6, 7'!H14:H14),"&gt;=",SUM('Разделы 6, 7'!H15:H17))</f>
        <v>0&gt;=0</v>
      </c>
      <c r="F1693" s="278"/>
      <c r="G1693" s="81"/>
    </row>
    <row r="1694" spans="1:7" s="390" customFormat="1" ht="31.5" x14ac:dyDescent="0.2">
      <c r="A1694" s="311" t="str">
        <f>IF((SUM('Разделы 6, 7'!I14:I14)&gt;=SUM('Разделы 6, 7'!I15:I17)),"","Неверно!")</f>
        <v/>
      </c>
      <c r="B1694" s="320" t="s">
        <v>1680</v>
      </c>
      <c r="C1694" s="278" t="s">
        <v>3622</v>
      </c>
      <c r="D1694" s="278" t="s">
        <v>1294</v>
      </c>
      <c r="E1694" s="278" t="str">
        <f>CONCATENATE(SUM('Разделы 6, 7'!I14:I14),"&gt;=",SUM('Разделы 6, 7'!I15:I17))</f>
        <v>0&gt;=0</v>
      </c>
      <c r="F1694" s="278"/>
      <c r="G1694" s="81"/>
    </row>
    <row r="1695" spans="1:7" s="390" customFormat="1" ht="31.5" x14ac:dyDescent="0.2">
      <c r="A1695" s="311" t="str">
        <f>IF((SUM('Разделы 6, 7'!J14:J14)&gt;=SUM('Разделы 6, 7'!J15:J17)),"","Неверно!")</f>
        <v/>
      </c>
      <c r="B1695" s="320" t="s">
        <v>1680</v>
      </c>
      <c r="C1695" s="278" t="s">
        <v>3623</v>
      </c>
      <c r="D1695" s="278" t="s">
        <v>1294</v>
      </c>
      <c r="E1695" s="278" t="str">
        <f>CONCATENATE(SUM('Разделы 6, 7'!J14:J14),"&gt;=",SUM('Разделы 6, 7'!J15:J17))</f>
        <v>0&gt;=0</v>
      </c>
      <c r="F1695" s="278"/>
      <c r="G1695" s="81"/>
    </row>
    <row r="1696" spans="1:7" s="390" customFormat="1" ht="31.5" x14ac:dyDescent="0.2">
      <c r="A1696" s="311" t="str">
        <f>IF((SUM('Разделы 6, 7'!D8:D8)=SUM('Разделы 6, 7'!D9:D12)),"","Неверно!")</f>
        <v/>
      </c>
      <c r="B1696" s="320" t="s">
        <v>1681</v>
      </c>
      <c r="C1696" s="278" t="s">
        <v>3624</v>
      </c>
      <c r="D1696" s="278" t="s">
        <v>1293</v>
      </c>
      <c r="E1696" s="278" t="str">
        <f>CONCATENATE(SUM('Разделы 6, 7'!D8:D8),"=",SUM('Разделы 6, 7'!D9:D12))</f>
        <v>0=0</v>
      </c>
      <c r="F1696" s="278"/>
      <c r="G1696" s="81"/>
    </row>
    <row r="1697" spans="1:7" s="390" customFormat="1" ht="31.5" x14ac:dyDescent="0.2">
      <c r="A1697" s="311" t="str">
        <f>IF((SUM('Разделы 6, 7'!E8:E8)=SUM('Разделы 6, 7'!E9:E12)),"","Неверно!")</f>
        <v/>
      </c>
      <c r="B1697" s="320" t="s">
        <v>1681</v>
      </c>
      <c r="C1697" s="278" t="s">
        <v>3625</v>
      </c>
      <c r="D1697" s="278" t="s">
        <v>1293</v>
      </c>
      <c r="E1697" s="278" t="str">
        <f>CONCATENATE(SUM('Разделы 6, 7'!E8:E8),"=",SUM('Разделы 6, 7'!E9:E12))</f>
        <v>0=0</v>
      </c>
      <c r="F1697" s="278"/>
      <c r="G1697" s="81"/>
    </row>
    <row r="1698" spans="1:7" s="390" customFormat="1" ht="31.5" x14ac:dyDescent="0.2">
      <c r="A1698" s="311" t="str">
        <f>IF((SUM('Разделы 6, 7'!F8:F8)=SUM('Разделы 6, 7'!F9:F12)),"","Неверно!")</f>
        <v/>
      </c>
      <c r="B1698" s="320" t="s">
        <v>1681</v>
      </c>
      <c r="C1698" s="278" t="s">
        <v>3626</v>
      </c>
      <c r="D1698" s="278" t="s">
        <v>1293</v>
      </c>
      <c r="E1698" s="278" t="str">
        <f>CONCATENATE(SUM('Разделы 6, 7'!F8:F8),"=",SUM('Разделы 6, 7'!F9:F12))</f>
        <v>0=0</v>
      </c>
      <c r="F1698" s="278"/>
      <c r="G1698" s="81"/>
    </row>
    <row r="1699" spans="1:7" s="390" customFormat="1" ht="31.5" x14ac:dyDescent="0.2">
      <c r="A1699" s="311" t="str">
        <f>IF((SUM('Разделы 6, 7'!G8:G8)=SUM('Разделы 6, 7'!G9:G12)),"","Неверно!")</f>
        <v/>
      </c>
      <c r="B1699" s="320" t="s">
        <v>1681</v>
      </c>
      <c r="C1699" s="278" t="s">
        <v>3627</v>
      </c>
      <c r="D1699" s="278" t="s">
        <v>1293</v>
      </c>
      <c r="E1699" s="278" t="str">
        <f>CONCATENATE(SUM('Разделы 6, 7'!G8:G8),"=",SUM('Разделы 6, 7'!G9:G12))</f>
        <v>0=0</v>
      </c>
      <c r="F1699" s="278"/>
      <c r="G1699" s="81"/>
    </row>
    <row r="1700" spans="1:7" s="390" customFormat="1" ht="31.5" x14ac:dyDescent="0.2">
      <c r="A1700" s="311" t="str">
        <f>IF((SUM('Разделы 6, 7'!H8:H8)=SUM('Разделы 6, 7'!H9:H12)),"","Неверно!")</f>
        <v/>
      </c>
      <c r="B1700" s="320" t="s">
        <v>1681</v>
      </c>
      <c r="C1700" s="278" t="s">
        <v>3628</v>
      </c>
      <c r="D1700" s="278" t="s">
        <v>1293</v>
      </c>
      <c r="E1700" s="278" t="str">
        <f>CONCATENATE(SUM('Разделы 6, 7'!H8:H8),"=",SUM('Разделы 6, 7'!H9:H12))</f>
        <v>0=0</v>
      </c>
      <c r="F1700" s="278"/>
      <c r="G1700" s="81"/>
    </row>
    <row r="1701" spans="1:7" s="390" customFormat="1" ht="31.5" x14ac:dyDescent="0.2">
      <c r="A1701" s="311" t="str">
        <f>IF((SUM('Разделы 6, 7'!I8:I8)=SUM('Разделы 6, 7'!I9:I12)),"","Неверно!")</f>
        <v/>
      </c>
      <c r="B1701" s="320" t="s">
        <v>1681</v>
      </c>
      <c r="C1701" s="278" t="s">
        <v>3629</v>
      </c>
      <c r="D1701" s="278" t="s">
        <v>1293</v>
      </c>
      <c r="E1701" s="278" t="str">
        <f>CONCATENATE(SUM('Разделы 6, 7'!I8:I8),"=",SUM('Разделы 6, 7'!I9:I12))</f>
        <v>0=0</v>
      </c>
      <c r="F1701" s="278"/>
      <c r="G1701" s="81"/>
    </row>
    <row r="1702" spans="1:7" s="390" customFormat="1" ht="31.5" x14ac:dyDescent="0.2">
      <c r="A1702" s="311" t="str">
        <f>IF((SUM('Разделы 6, 7'!J8:J8)=SUM('Разделы 6, 7'!J9:J12)),"","Неверно!")</f>
        <v/>
      </c>
      <c r="B1702" s="320" t="s">
        <v>1681</v>
      </c>
      <c r="C1702" s="278" t="s">
        <v>3630</v>
      </c>
      <c r="D1702" s="278" t="s">
        <v>1293</v>
      </c>
      <c r="E1702" s="278" t="str">
        <f>CONCATENATE(SUM('Разделы 6, 7'!J8:J8),"=",SUM('Разделы 6, 7'!J9:J12))</f>
        <v>0=0</v>
      </c>
      <c r="F1702" s="278"/>
      <c r="G1702" s="81"/>
    </row>
    <row r="1703" spans="1:7" s="390" customFormat="1" ht="31.5" x14ac:dyDescent="0.2">
      <c r="A1703" s="311" t="str">
        <f>IF((SUM('Разделы 4, 5'!D35:D35)&lt;=SUM('Разделы 4, 5'!D23:D34)),"","Неверно!")</f>
        <v/>
      </c>
      <c r="B1703" s="320" t="s">
        <v>1682</v>
      </c>
      <c r="C1703" s="278" t="s">
        <v>3631</v>
      </c>
      <c r="D1703" s="278" t="s">
        <v>1292</v>
      </c>
      <c r="E1703" s="278" t="str">
        <f>CONCATENATE(SUM('Разделы 4, 5'!D35:D35),"&lt;=",SUM('Разделы 4, 5'!D23:D34))</f>
        <v>0&lt;=414</v>
      </c>
      <c r="F1703" s="278"/>
      <c r="G1703" s="81"/>
    </row>
    <row r="1704" spans="1:7" s="390" customFormat="1" ht="31.5" x14ac:dyDescent="0.2">
      <c r="A1704" s="311" t="str">
        <f>IF((SUM('Разделы 4, 5'!E35:E35)&lt;=SUM('Разделы 4, 5'!E23:E34)),"","Неверно!")</f>
        <v/>
      </c>
      <c r="B1704" s="320" t="s">
        <v>1682</v>
      </c>
      <c r="C1704" s="278" t="s">
        <v>3632</v>
      </c>
      <c r="D1704" s="278" t="s">
        <v>1292</v>
      </c>
      <c r="E1704" s="278" t="str">
        <f>CONCATENATE(SUM('Разделы 4, 5'!E35:E35),"&lt;=",SUM('Разделы 4, 5'!E23:E34))</f>
        <v>0&lt;=10</v>
      </c>
      <c r="F1704" s="278"/>
      <c r="G1704" s="81"/>
    </row>
    <row r="1705" spans="1:7" s="390" customFormat="1" ht="31.5" x14ac:dyDescent="0.2">
      <c r="A1705" s="311" t="str">
        <f>IF((SUM('Разделы 4, 5'!F35:F35)&lt;=SUM('Разделы 4, 5'!F23:F34)),"","Неверно!")</f>
        <v/>
      </c>
      <c r="B1705" s="320" t="s">
        <v>1682</v>
      </c>
      <c r="C1705" s="278" t="s">
        <v>3633</v>
      </c>
      <c r="D1705" s="278" t="s">
        <v>1292</v>
      </c>
      <c r="E1705" s="278" t="str">
        <f>CONCATENATE(SUM('Разделы 4, 5'!F35:F35),"&lt;=",SUM('Разделы 4, 5'!F23:F34))</f>
        <v>0&lt;=49</v>
      </c>
      <c r="F1705" s="278"/>
      <c r="G1705" s="81"/>
    </row>
    <row r="1706" spans="1:7" s="390" customFormat="1" ht="31.5" x14ac:dyDescent="0.2">
      <c r="A1706" s="311" t="str">
        <f>IF((SUM('Разделы 4, 5'!G35:G35)&lt;=SUM('Разделы 4, 5'!G23:G34)),"","Неверно!")</f>
        <v/>
      </c>
      <c r="B1706" s="320" t="s">
        <v>1682</v>
      </c>
      <c r="C1706" s="278" t="s">
        <v>3634</v>
      </c>
      <c r="D1706" s="278" t="s">
        <v>1292</v>
      </c>
      <c r="E1706" s="278" t="str">
        <f>CONCATENATE(SUM('Разделы 4, 5'!G35:G35),"&lt;=",SUM('Разделы 4, 5'!G23:G34))</f>
        <v>0&lt;=34</v>
      </c>
      <c r="F1706" s="278"/>
      <c r="G1706" s="81"/>
    </row>
    <row r="1707" spans="1:7" s="390" customFormat="1" ht="31.5" x14ac:dyDescent="0.2">
      <c r="A1707" s="311" t="str">
        <f>IF((SUM('Разделы 4, 5'!H35:H35)&lt;=SUM('Разделы 4, 5'!H23:H34)),"","Неверно!")</f>
        <v/>
      </c>
      <c r="B1707" s="320" t="s">
        <v>1682</v>
      </c>
      <c r="C1707" s="278" t="s">
        <v>3635</v>
      </c>
      <c r="D1707" s="278" t="s">
        <v>1292</v>
      </c>
      <c r="E1707" s="278" t="str">
        <f>CONCATENATE(SUM('Разделы 4, 5'!H35:H35),"&lt;=",SUM('Разделы 4, 5'!H23:H34))</f>
        <v>0&lt;=460</v>
      </c>
      <c r="F1707" s="278"/>
      <c r="G1707" s="81"/>
    </row>
    <row r="1708" spans="1:7" s="390" customFormat="1" ht="31.5" x14ac:dyDescent="0.2">
      <c r="A1708" s="311" t="str">
        <f>IF((SUM('Разделы 4, 5'!I35:I35)&lt;=SUM('Разделы 4, 5'!I23:I34)),"","Неверно!")</f>
        <v/>
      </c>
      <c r="B1708" s="320" t="s">
        <v>1682</v>
      </c>
      <c r="C1708" s="278" t="s">
        <v>3636</v>
      </c>
      <c r="D1708" s="278" t="s">
        <v>1292</v>
      </c>
      <c r="E1708" s="278" t="str">
        <f>CONCATENATE(SUM('Разделы 4, 5'!I35:I35),"&lt;=",SUM('Разделы 4, 5'!I23:I34))</f>
        <v>0&lt;=0</v>
      </c>
      <c r="F1708" s="278"/>
      <c r="G1708" s="81"/>
    </row>
    <row r="1709" spans="1:7" s="390" customFormat="1" ht="31.5" x14ac:dyDescent="0.2">
      <c r="A1709" s="311" t="str">
        <f>IF((SUM('Разделы 4, 5'!I23:I35)&lt;=SUM('Разделы 4, 5'!E23:E35)),"","Неверно!")</f>
        <v/>
      </c>
      <c r="B1709" s="320" t="s">
        <v>1683</v>
      </c>
      <c r="C1709" s="278" t="s">
        <v>3637</v>
      </c>
      <c r="D1709" s="278" t="s">
        <v>1291</v>
      </c>
      <c r="E1709" s="278" t="str">
        <f>CONCATENATE(SUM('Разделы 4, 5'!I23:I35),"&lt;=",SUM('Разделы 4, 5'!E23:E35))</f>
        <v>0&lt;=10</v>
      </c>
      <c r="F1709" s="278"/>
      <c r="G1709" s="81"/>
    </row>
    <row r="1710" spans="1:7" s="390" customFormat="1" ht="31.5" x14ac:dyDescent="0.2">
      <c r="A1710" s="311" t="str">
        <f>IF((SUM('Разделы 4, 5'!G29:G34)=SUM('Раздел 3'!X11:X11)),"","Неверно!")</f>
        <v/>
      </c>
      <c r="B1710" s="320" t="s">
        <v>1684</v>
      </c>
      <c r="C1710" s="278" t="s">
        <v>3638</v>
      </c>
      <c r="D1710" s="278" t="s">
        <v>1862</v>
      </c>
      <c r="E1710" s="278" t="str">
        <f>CONCATENATE(SUM('Разделы 4, 5'!G29:G34),"=",SUM('Раздел 3'!X11:X11))</f>
        <v>4=4</v>
      </c>
      <c r="F1710" s="278" t="s">
        <v>1863</v>
      </c>
      <c r="G1710" s="81"/>
    </row>
    <row r="1711" spans="1:7" s="390" customFormat="1" ht="31.5" x14ac:dyDescent="0.2">
      <c r="A1711" s="311" t="str">
        <f>IF((SUM('Разделы 4, 5'!F29:F34)=SUM('Раздел 3'!T11:T11)+SUM('Раздел 3'!U11:U11)),"","Неверно!")</f>
        <v/>
      </c>
      <c r="B1711" s="320" t="s">
        <v>1685</v>
      </c>
      <c r="C1711" s="278" t="s">
        <v>3639</v>
      </c>
      <c r="D1711" s="278" t="s">
        <v>1864</v>
      </c>
      <c r="E1711" s="278" t="str">
        <f>CONCATENATE(SUM('Разделы 4, 5'!F29:F34),"=",SUM('Раздел 3'!T11:T11),"+",SUM('Раздел 3'!U11:U11))</f>
        <v>1=1+0</v>
      </c>
      <c r="F1711" s="278" t="s">
        <v>1863</v>
      </c>
      <c r="G1711" s="81"/>
    </row>
    <row r="1712" spans="1:7" s="390" customFormat="1" ht="31.5" x14ac:dyDescent="0.2">
      <c r="A1712" s="311" t="str">
        <f>IF((SUM('Разделы 4, 5'!D29:D34)=SUM('Раздел 3'!L11:L11)+SUM('Раздел 3'!R11:R11)),"","Неверно!")</f>
        <v/>
      </c>
      <c r="B1712" s="320" t="s">
        <v>1686</v>
      </c>
      <c r="C1712" s="278" t="s">
        <v>3640</v>
      </c>
      <c r="D1712" s="278" t="s">
        <v>1865</v>
      </c>
      <c r="E1712" s="278" t="str">
        <f>CONCATENATE(SUM('Разделы 4, 5'!D29:D34),"=",SUM('Раздел 3'!L11:L11),"+",SUM('Раздел 3'!R11:R11))</f>
        <v>87=74+13</v>
      </c>
      <c r="F1712" s="278" t="s">
        <v>1863</v>
      </c>
      <c r="G1712" s="81"/>
    </row>
    <row r="1713" spans="1:7" s="390" customFormat="1" ht="31.5" x14ac:dyDescent="0.2">
      <c r="A1713" s="311" t="str">
        <f>IF((SUM('Разделы 4, 5'!E23:E35)&lt;=SUM('Разделы 4, 5'!D23:D35)),"","Неверно!")</f>
        <v/>
      </c>
      <c r="B1713" s="320" t="s">
        <v>1687</v>
      </c>
      <c r="C1713" s="278" t="s">
        <v>3641</v>
      </c>
      <c r="D1713" s="278" t="s">
        <v>1290</v>
      </c>
      <c r="E1713" s="278" t="str">
        <f>CONCATENATE(SUM('Разделы 4, 5'!E23:E35),"&lt;=",SUM('Разделы 4, 5'!D23:D35))</f>
        <v>10&lt;=414</v>
      </c>
      <c r="F1713" s="278"/>
      <c r="G1713" s="81"/>
    </row>
    <row r="1714" spans="1:7" s="390" customFormat="1" ht="15.75" x14ac:dyDescent="0.2">
      <c r="A1714" s="311" t="str">
        <f>IF((SUM('Разделы 4, 5'!D15:D15)=0),"","Неверно!")</f>
        <v/>
      </c>
      <c r="B1714" s="320" t="s">
        <v>1688</v>
      </c>
      <c r="C1714" s="278" t="s">
        <v>3642</v>
      </c>
      <c r="D1714" s="278" t="s">
        <v>1289</v>
      </c>
      <c r="E1714" s="278" t="str">
        <f>CONCATENATE(SUM('Разделы 4, 5'!D15:D15),"=",0)</f>
        <v>0=0</v>
      </c>
      <c r="F1714" s="278"/>
      <c r="G1714" s="81"/>
    </row>
    <row r="1715" spans="1:7" s="390" customFormat="1" ht="15.75" x14ac:dyDescent="0.2">
      <c r="A1715" s="311" t="str">
        <f>IF((SUM('Разделы 4, 5'!E12:E13)=0),"","Неверно!")</f>
        <v/>
      </c>
      <c r="B1715" s="320" t="s">
        <v>1689</v>
      </c>
      <c r="C1715" s="278" t="s">
        <v>3643</v>
      </c>
      <c r="D1715" s="278" t="s">
        <v>1288</v>
      </c>
      <c r="E1715" s="278" t="str">
        <f>CONCATENATE(SUM('Разделы 4, 5'!E12:E13),"=",0)</f>
        <v>0=0</v>
      </c>
      <c r="F1715" s="278"/>
      <c r="G1715" s="81"/>
    </row>
    <row r="1716" spans="1:7" s="390" customFormat="1" ht="15.75" x14ac:dyDescent="0.2">
      <c r="A1716" s="311" t="str">
        <f>IF((SUM('Разделы 4, 5'!D12:D12)&lt;=SUM('Разделы 4, 5'!D11:D11)),"","Неверно!")</f>
        <v/>
      </c>
      <c r="B1716" s="320" t="s">
        <v>1690</v>
      </c>
      <c r="C1716" s="278" t="s">
        <v>3644</v>
      </c>
      <c r="D1716" s="278" t="s">
        <v>1287</v>
      </c>
      <c r="E1716" s="278" t="str">
        <f>CONCATENATE(SUM('Разделы 4, 5'!D12:D12),"&lt;=",SUM('Разделы 4, 5'!D11:D11))</f>
        <v>0&lt;=14</v>
      </c>
      <c r="F1716" s="278"/>
      <c r="G1716" s="81"/>
    </row>
    <row r="1717" spans="1:7" s="390" customFormat="1" ht="15.75" x14ac:dyDescent="0.2">
      <c r="A1717" s="311" t="str">
        <f>IF((SUM('Разделы 4, 5'!E12:E12)&lt;=SUM('Разделы 4, 5'!E11:E11)),"","Неверно!")</f>
        <v/>
      </c>
      <c r="B1717" s="320" t="s">
        <v>1690</v>
      </c>
      <c r="C1717" s="278" t="s">
        <v>3645</v>
      </c>
      <c r="D1717" s="278" t="s">
        <v>1287</v>
      </c>
      <c r="E1717" s="278" t="str">
        <f>CONCATENATE(SUM('Разделы 4, 5'!E12:E12),"&lt;=",SUM('Разделы 4, 5'!E11:E11))</f>
        <v>0&lt;=0</v>
      </c>
      <c r="F1717" s="278"/>
      <c r="G1717" s="81"/>
    </row>
    <row r="1718" spans="1:7" s="390" customFormat="1" ht="31.5" x14ac:dyDescent="0.2">
      <c r="A1718" s="311" t="str">
        <f>IF((SUM('Разделы 4, 5'!E8:E11)+SUM('Разделы 4, 5'!E13:E16)=SUM('Раздел 3'!R11:R11)),"","Неверно!")</f>
        <v/>
      </c>
      <c r="B1718" s="320" t="s">
        <v>1691</v>
      </c>
      <c r="C1718" s="278" t="s">
        <v>3646</v>
      </c>
      <c r="D1718" s="278" t="s">
        <v>1286</v>
      </c>
      <c r="E1718" s="278" t="str">
        <f>CONCATENATE(SUM('Разделы 4, 5'!E8:E11),"+",SUM('Разделы 4, 5'!E13:E16),"=",SUM('Раздел 3'!R11:R11))</f>
        <v>12+1=13</v>
      </c>
      <c r="F1718" s="278"/>
      <c r="G1718" s="81"/>
    </row>
    <row r="1719" spans="1:7" s="390" customFormat="1" ht="31.5" x14ac:dyDescent="0.2">
      <c r="A1719" s="311" t="str">
        <f>IF((SUM('Раздел 3'!F209:F222)&lt;=SUM('Раздел 3'!F208:F208)),"","Неверно!")</f>
        <v/>
      </c>
      <c r="B1719" s="320" t="s">
        <v>1692</v>
      </c>
      <c r="C1719" s="278" t="s">
        <v>3647</v>
      </c>
      <c r="D1719" s="278" t="s">
        <v>1497</v>
      </c>
      <c r="E1719" s="278" t="str">
        <f>CONCATENATE(SUM('Раздел 3'!F209:F222),"&lt;=",SUM('Раздел 3'!F208:F208))</f>
        <v>0&lt;=0</v>
      </c>
      <c r="F1719" s="278"/>
      <c r="G1719" s="81"/>
    </row>
    <row r="1720" spans="1:7" s="390" customFormat="1" ht="31.5" x14ac:dyDescent="0.2">
      <c r="A1720" s="311" t="str">
        <f>IF((SUM('Раздел 3'!O209:O222)&lt;=SUM('Раздел 3'!O208:O208)),"","Неверно!")</f>
        <v/>
      </c>
      <c r="B1720" s="320" t="s">
        <v>1692</v>
      </c>
      <c r="C1720" s="278" t="s">
        <v>3648</v>
      </c>
      <c r="D1720" s="278" t="s">
        <v>1497</v>
      </c>
      <c r="E1720" s="278" t="str">
        <f>CONCATENATE(SUM('Раздел 3'!O209:O222),"&lt;=",SUM('Раздел 3'!O208:O208))</f>
        <v>0&lt;=0</v>
      </c>
      <c r="F1720" s="278"/>
      <c r="G1720" s="81"/>
    </row>
    <row r="1721" spans="1:7" s="390" customFormat="1" ht="31.5" x14ac:dyDescent="0.2">
      <c r="A1721" s="311" t="str">
        <f>IF((SUM('Раздел 3'!P209:P222)&lt;=SUM('Раздел 3'!P208:P208)),"","Неверно!")</f>
        <v/>
      </c>
      <c r="B1721" s="320" t="s">
        <v>1692</v>
      </c>
      <c r="C1721" s="278" t="s">
        <v>3649</v>
      </c>
      <c r="D1721" s="278" t="s">
        <v>1497</v>
      </c>
      <c r="E1721" s="278" t="str">
        <f>CONCATENATE(SUM('Раздел 3'!P209:P222),"&lt;=",SUM('Раздел 3'!P208:P208))</f>
        <v>0&lt;=0</v>
      </c>
      <c r="F1721" s="278"/>
      <c r="G1721" s="81"/>
    </row>
    <row r="1722" spans="1:7" s="390" customFormat="1" ht="31.5" x14ac:dyDescent="0.2">
      <c r="A1722" s="311" t="str">
        <f>IF((SUM('Раздел 3'!Q209:Q222)&lt;=SUM('Раздел 3'!Q208:Q208)),"","Неверно!")</f>
        <v/>
      </c>
      <c r="B1722" s="320" t="s">
        <v>1692</v>
      </c>
      <c r="C1722" s="278" t="s">
        <v>3650</v>
      </c>
      <c r="D1722" s="278" t="s">
        <v>1497</v>
      </c>
      <c r="E1722" s="278" t="str">
        <f>CONCATENATE(SUM('Раздел 3'!Q209:Q222),"&lt;=",SUM('Раздел 3'!Q208:Q208))</f>
        <v>0&lt;=0</v>
      </c>
      <c r="F1722" s="278"/>
      <c r="G1722" s="81"/>
    </row>
    <row r="1723" spans="1:7" s="390" customFormat="1" ht="31.5" x14ac:dyDescent="0.2">
      <c r="A1723" s="311" t="str">
        <f>IF((SUM('Раздел 3'!R209:R222)&lt;=SUM('Раздел 3'!R208:R208)),"","Неверно!")</f>
        <v/>
      </c>
      <c r="B1723" s="320" t="s">
        <v>1692</v>
      </c>
      <c r="C1723" s="278" t="s">
        <v>3651</v>
      </c>
      <c r="D1723" s="278" t="s">
        <v>1497</v>
      </c>
      <c r="E1723" s="278" t="str">
        <f>CONCATENATE(SUM('Раздел 3'!R209:R222),"&lt;=",SUM('Раздел 3'!R208:R208))</f>
        <v>1&lt;=1</v>
      </c>
      <c r="F1723" s="278"/>
      <c r="G1723" s="81"/>
    </row>
    <row r="1724" spans="1:7" s="390" customFormat="1" ht="31.5" x14ac:dyDescent="0.2">
      <c r="A1724" s="311" t="str">
        <f>IF((SUM('Раздел 3'!S209:S222)&lt;=SUM('Раздел 3'!S208:S208)),"","Неверно!")</f>
        <v/>
      </c>
      <c r="B1724" s="320" t="s">
        <v>1692</v>
      </c>
      <c r="C1724" s="278" t="s">
        <v>3652</v>
      </c>
      <c r="D1724" s="278" t="s">
        <v>1497</v>
      </c>
      <c r="E1724" s="278" t="str">
        <f>CONCATENATE(SUM('Раздел 3'!S209:S222),"&lt;=",SUM('Раздел 3'!S208:S208))</f>
        <v>0&lt;=0</v>
      </c>
      <c r="F1724" s="278"/>
      <c r="G1724" s="81"/>
    </row>
    <row r="1725" spans="1:7" s="390" customFormat="1" ht="31.5" x14ac:dyDescent="0.2">
      <c r="A1725" s="311" t="str">
        <f>IF((SUM('Раздел 3'!T209:T222)&lt;=SUM('Раздел 3'!T208:T208)),"","Неверно!")</f>
        <v/>
      </c>
      <c r="B1725" s="320" t="s">
        <v>1692</v>
      </c>
      <c r="C1725" s="278" t="s">
        <v>3653</v>
      </c>
      <c r="D1725" s="278" t="s">
        <v>1497</v>
      </c>
      <c r="E1725" s="278" t="str">
        <f>CONCATENATE(SUM('Раздел 3'!T209:T222),"&lt;=",SUM('Раздел 3'!T208:T208))</f>
        <v>0&lt;=0</v>
      </c>
      <c r="F1725" s="278"/>
      <c r="G1725" s="81"/>
    </row>
    <row r="1726" spans="1:7" s="390" customFormat="1" ht="31.5" x14ac:dyDescent="0.2">
      <c r="A1726" s="311" t="str">
        <f>IF((SUM('Раздел 3'!U209:U222)&lt;=SUM('Раздел 3'!U208:U208)),"","Неверно!")</f>
        <v/>
      </c>
      <c r="B1726" s="320" t="s">
        <v>1692</v>
      </c>
      <c r="C1726" s="278" t="s">
        <v>3654</v>
      </c>
      <c r="D1726" s="278" t="s">
        <v>1497</v>
      </c>
      <c r="E1726" s="278" t="str">
        <f>CONCATENATE(SUM('Раздел 3'!U209:U222),"&lt;=",SUM('Раздел 3'!U208:U208))</f>
        <v>0&lt;=0</v>
      </c>
      <c r="F1726" s="278"/>
      <c r="G1726" s="81"/>
    </row>
    <row r="1727" spans="1:7" s="390" customFormat="1" ht="31.5" x14ac:dyDescent="0.2">
      <c r="A1727" s="311" t="str">
        <f>IF((SUM('Раздел 3'!V209:V222)&lt;=SUM('Раздел 3'!V208:V208)),"","Неверно!")</f>
        <v/>
      </c>
      <c r="B1727" s="320" t="s">
        <v>1692</v>
      </c>
      <c r="C1727" s="278" t="s">
        <v>3655</v>
      </c>
      <c r="D1727" s="278" t="s">
        <v>1497</v>
      </c>
      <c r="E1727" s="278" t="str">
        <f>CONCATENATE(SUM('Раздел 3'!V209:V222),"&lt;=",SUM('Раздел 3'!V208:V208))</f>
        <v>5&lt;=5</v>
      </c>
      <c r="F1727" s="278"/>
      <c r="G1727" s="81"/>
    </row>
    <row r="1728" spans="1:7" s="390" customFormat="1" ht="31.5" x14ac:dyDescent="0.2">
      <c r="A1728" s="311" t="str">
        <f>IF((SUM('Раздел 3'!W209:W222)&lt;=SUM('Раздел 3'!W208:W208)),"","Неверно!")</f>
        <v/>
      </c>
      <c r="B1728" s="320" t="s">
        <v>1692</v>
      </c>
      <c r="C1728" s="278" t="s">
        <v>3656</v>
      </c>
      <c r="D1728" s="278" t="s">
        <v>1497</v>
      </c>
      <c r="E1728" s="278" t="str">
        <f>CONCATENATE(SUM('Раздел 3'!W209:W222),"&lt;=",SUM('Раздел 3'!W208:W208))</f>
        <v>0&lt;=0</v>
      </c>
      <c r="F1728" s="278"/>
      <c r="G1728" s="81"/>
    </row>
    <row r="1729" spans="1:7" s="390" customFormat="1" ht="31.5" x14ac:dyDescent="0.2">
      <c r="A1729" s="311" t="str">
        <f>IF((SUM('Раздел 3'!X209:X222)&lt;=SUM('Раздел 3'!X208:X208)),"","Неверно!")</f>
        <v/>
      </c>
      <c r="B1729" s="320" t="s">
        <v>1692</v>
      </c>
      <c r="C1729" s="278" t="s">
        <v>3657</v>
      </c>
      <c r="D1729" s="278" t="s">
        <v>1497</v>
      </c>
      <c r="E1729" s="278" t="str">
        <f>CONCATENATE(SUM('Раздел 3'!X209:X222),"&lt;=",SUM('Раздел 3'!X208:X208))</f>
        <v>0&lt;=0</v>
      </c>
      <c r="F1729" s="278"/>
      <c r="G1729" s="81"/>
    </row>
    <row r="1730" spans="1:7" s="390" customFormat="1" ht="31.5" x14ac:dyDescent="0.2">
      <c r="A1730" s="311" t="str">
        <f>IF((SUM('Раздел 3'!G209:G222)&lt;=SUM('Раздел 3'!G208:G208)),"","Неверно!")</f>
        <v/>
      </c>
      <c r="B1730" s="320" t="s">
        <v>1692</v>
      </c>
      <c r="C1730" s="278" t="s">
        <v>3658</v>
      </c>
      <c r="D1730" s="278" t="s">
        <v>1497</v>
      </c>
      <c r="E1730" s="278" t="str">
        <f>CONCATENATE(SUM('Раздел 3'!G209:G222),"&lt;=",SUM('Раздел 3'!G208:G208))</f>
        <v>5&lt;=5</v>
      </c>
      <c r="F1730" s="278"/>
      <c r="G1730" s="81"/>
    </row>
    <row r="1731" spans="1:7" s="390" customFormat="1" ht="31.5" x14ac:dyDescent="0.2">
      <c r="A1731" s="311" t="str">
        <f>IF((SUM('Раздел 3'!Y209:Y222)&lt;=SUM('Раздел 3'!Y208:Y208)),"","Неверно!")</f>
        <v/>
      </c>
      <c r="B1731" s="320" t="s">
        <v>1692</v>
      </c>
      <c r="C1731" s="278" t="s">
        <v>3659</v>
      </c>
      <c r="D1731" s="278" t="s">
        <v>1497</v>
      </c>
      <c r="E1731" s="278" t="str">
        <f>CONCATENATE(SUM('Раздел 3'!Y209:Y222),"&lt;=",SUM('Раздел 3'!Y208:Y208))</f>
        <v>0&lt;=0</v>
      </c>
      <c r="F1731" s="278"/>
      <c r="G1731" s="81"/>
    </row>
    <row r="1732" spans="1:7" s="390" customFormat="1" ht="31.5" x14ac:dyDescent="0.2">
      <c r="A1732" s="311" t="str">
        <f>IF((SUM('Раздел 3'!Z209:Z222)&lt;=SUM('Раздел 3'!Z208:Z208)),"","Неверно!")</f>
        <v/>
      </c>
      <c r="B1732" s="320" t="s">
        <v>1692</v>
      </c>
      <c r="C1732" s="278" t="s">
        <v>3660</v>
      </c>
      <c r="D1732" s="278" t="s">
        <v>1497</v>
      </c>
      <c r="E1732" s="278" t="str">
        <f>CONCATENATE(SUM('Раздел 3'!Z209:Z222),"&lt;=",SUM('Раздел 3'!Z208:Z208))</f>
        <v>0&lt;=0</v>
      </c>
      <c r="F1732" s="278"/>
      <c r="G1732" s="81"/>
    </row>
    <row r="1733" spans="1:7" s="390" customFormat="1" ht="31.5" x14ac:dyDescent="0.2">
      <c r="A1733" s="311" t="str">
        <f>IF((SUM('Раздел 3'!AA209:AA222)&lt;=SUM('Раздел 3'!AA208:AA208)),"","Неверно!")</f>
        <v/>
      </c>
      <c r="B1733" s="320" t="s">
        <v>1692</v>
      </c>
      <c r="C1733" s="278" t="s">
        <v>3661</v>
      </c>
      <c r="D1733" s="278" t="s">
        <v>1497</v>
      </c>
      <c r="E1733" s="278" t="str">
        <f>CONCATENATE(SUM('Раздел 3'!AA209:AA222),"&lt;=",SUM('Раздел 3'!AA208:AA208))</f>
        <v>0&lt;=0</v>
      </c>
      <c r="F1733" s="278"/>
      <c r="G1733" s="81"/>
    </row>
    <row r="1734" spans="1:7" s="390" customFormat="1" ht="31.5" x14ac:dyDescent="0.2">
      <c r="A1734" s="311" t="str">
        <f>IF((SUM('Раздел 3'!AB209:AB222)&lt;=SUM('Раздел 3'!AB208:AB208)),"","Неверно!")</f>
        <v/>
      </c>
      <c r="B1734" s="320" t="s">
        <v>1692</v>
      </c>
      <c r="C1734" s="278" t="s">
        <v>3662</v>
      </c>
      <c r="D1734" s="278" t="s">
        <v>1497</v>
      </c>
      <c r="E1734" s="278" t="str">
        <f>CONCATENATE(SUM('Раздел 3'!AB209:AB222),"&lt;=",SUM('Раздел 3'!AB208:AB208))</f>
        <v>0&lt;=0</v>
      </c>
      <c r="F1734" s="278"/>
      <c r="G1734" s="81"/>
    </row>
    <row r="1735" spans="1:7" s="390" customFormat="1" ht="31.5" x14ac:dyDescent="0.2">
      <c r="A1735" s="311" t="str">
        <f>IF((SUM('Раздел 3'!AC209:AC222)&lt;=SUM('Раздел 3'!AC208:AC208)),"","Неверно!")</f>
        <v/>
      </c>
      <c r="B1735" s="320" t="s">
        <v>1692</v>
      </c>
      <c r="C1735" s="278" t="s">
        <v>3663</v>
      </c>
      <c r="D1735" s="278" t="s">
        <v>1497</v>
      </c>
      <c r="E1735" s="278" t="str">
        <f>CONCATENATE(SUM('Раздел 3'!AC209:AC222),"&lt;=",SUM('Раздел 3'!AC208:AC208))</f>
        <v>0&lt;=0</v>
      </c>
      <c r="F1735" s="278"/>
      <c r="G1735" s="81"/>
    </row>
    <row r="1736" spans="1:7" s="390" customFormat="1" ht="31.5" x14ac:dyDescent="0.2">
      <c r="A1736" s="311" t="str">
        <f>IF((SUM('Раздел 3'!AD209:AD222)&lt;=SUM('Раздел 3'!AD208:AD208)),"","Неверно!")</f>
        <v/>
      </c>
      <c r="B1736" s="320" t="s">
        <v>1692</v>
      </c>
      <c r="C1736" s="278" t="s">
        <v>3664</v>
      </c>
      <c r="D1736" s="278" t="s">
        <v>1497</v>
      </c>
      <c r="E1736" s="278" t="str">
        <f>CONCATENATE(SUM('Раздел 3'!AD209:AD222),"&lt;=",SUM('Раздел 3'!AD208:AD208))</f>
        <v>0&lt;=0</v>
      </c>
      <c r="F1736" s="278"/>
      <c r="G1736" s="81"/>
    </row>
    <row r="1737" spans="1:7" s="390" customFormat="1" ht="31.5" x14ac:dyDescent="0.2">
      <c r="A1737" s="311" t="str">
        <f>IF((SUM('Раздел 3'!AE209:AE222)&lt;=SUM('Раздел 3'!AE208:AE208)),"","Неверно!")</f>
        <v/>
      </c>
      <c r="B1737" s="320" t="s">
        <v>1692</v>
      </c>
      <c r="C1737" s="278" t="s">
        <v>3665</v>
      </c>
      <c r="D1737" s="278" t="s">
        <v>1497</v>
      </c>
      <c r="E1737" s="278" t="str">
        <f>CONCATENATE(SUM('Раздел 3'!AE209:AE222),"&lt;=",SUM('Раздел 3'!AE208:AE208))</f>
        <v>0&lt;=0</v>
      </c>
      <c r="F1737" s="278"/>
      <c r="G1737" s="81"/>
    </row>
    <row r="1738" spans="1:7" s="390" customFormat="1" ht="31.5" x14ac:dyDescent="0.2">
      <c r="A1738" s="311" t="str">
        <f>IF((SUM('Раздел 3'!AF209:AF222)&lt;=SUM('Раздел 3'!AF208:AF208)),"","Неверно!")</f>
        <v/>
      </c>
      <c r="B1738" s="320" t="s">
        <v>1692</v>
      </c>
      <c r="C1738" s="278" t="s">
        <v>3666</v>
      </c>
      <c r="D1738" s="278" t="s">
        <v>1497</v>
      </c>
      <c r="E1738" s="278" t="str">
        <f>CONCATENATE(SUM('Раздел 3'!AF209:AF222),"&lt;=",SUM('Раздел 3'!AF208:AF208))</f>
        <v>0&lt;=0</v>
      </c>
      <c r="F1738" s="278"/>
      <c r="G1738" s="81"/>
    </row>
    <row r="1739" spans="1:7" s="390" customFormat="1" ht="31.5" x14ac:dyDescent="0.2">
      <c r="A1739" s="311" t="str">
        <f>IF((SUM('Раздел 3'!AG209:AG222)&lt;=SUM('Раздел 3'!AG208:AG208)),"","Неверно!")</f>
        <v/>
      </c>
      <c r="B1739" s="320" t="s">
        <v>1692</v>
      </c>
      <c r="C1739" s="278" t="s">
        <v>3667</v>
      </c>
      <c r="D1739" s="278" t="s">
        <v>1497</v>
      </c>
      <c r="E1739" s="278" t="str">
        <f>CONCATENATE(SUM('Раздел 3'!AG209:AG222),"&lt;=",SUM('Раздел 3'!AG208:AG208))</f>
        <v>0&lt;=0</v>
      </c>
      <c r="F1739" s="278"/>
      <c r="G1739" s="81"/>
    </row>
    <row r="1740" spans="1:7" s="390" customFormat="1" ht="31.5" x14ac:dyDescent="0.2">
      <c r="A1740" s="311" t="str">
        <f>IF((SUM('Раздел 3'!AH209:AH222)&lt;=SUM('Раздел 3'!AH208:AH208)),"","Неверно!")</f>
        <v/>
      </c>
      <c r="B1740" s="320" t="s">
        <v>1692</v>
      </c>
      <c r="C1740" s="278" t="s">
        <v>3668</v>
      </c>
      <c r="D1740" s="278" t="s">
        <v>1497</v>
      </c>
      <c r="E1740" s="278" t="str">
        <f>CONCATENATE(SUM('Раздел 3'!AH209:AH222),"&lt;=",SUM('Раздел 3'!AH208:AH208))</f>
        <v>0&lt;=0</v>
      </c>
      <c r="F1740" s="278"/>
      <c r="G1740" s="81"/>
    </row>
    <row r="1741" spans="1:7" s="390" customFormat="1" ht="31.5" x14ac:dyDescent="0.2">
      <c r="A1741" s="311" t="str">
        <f>IF((SUM('Раздел 3'!H209:H222)&lt;=SUM('Раздел 3'!H208:H208)),"","Неверно!")</f>
        <v/>
      </c>
      <c r="B1741" s="320" t="s">
        <v>1692</v>
      </c>
      <c r="C1741" s="278" t="s">
        <v>3669</v>
      </c>
      <c r="D1741" s="278" t="s">
        <v>1497</v>
      </c>
      <c r="E1741" s="278" t="str">
        <f>CONCATENATE(SUM('Раздел 3'!H209:H222),"&lt;=",SUM('Раздел 3'!H208:H208))</f>
        <v>0&lt;=0</v>
      </c>
      <c r="F1741" s="278"/>
      <c r="G1741" s="81"/>
    </row>
    <row r="1742" spans="1:7" s="390" customFormat="1" ht="31.5" x14ac:dyDescent="0.2">
      <c r="A1742" s="311" t="str">
        <f>IF((SUM('Раздел 3'!AI209:AI222)&lt;=SUM('Раздел 3'!AI208:AI208)),"","Неверно!")</f>
        <v/>
      </c>
      <c r="B1742" s="320" t="s">
        <v>1692</v>
      </c>
      <c r="C1742" s="278" t="s">
        <v>3670</v>
      </c>
      <c r="D1742" s="278" t="s">
        <v>1497</v>
      </c>
      <c r="E1742" s="278" t="str">
        <f>CONCATENATE(SUM('Раздел 3'!AI209:AI222),"&lt;=",SUM('Раздел 3'!AI208:AI208))</f>
        <v>0&lt;=0</v>
      </c>
      <c r="F1742" s="278"/>
      <c r="G1742" s="81"/>
    </row>
    <row r="1743" spans="1:7" s="390" customFormat="1" ht="31.5" x14ac:dyDescent="0.2">
      <c r="A1743" s="311" t="str">
        <f>IF((SUM('Раздел 3'!AJ209:AJ222)&lt;=SUM('Раздел 3'!AJ208:AJ208)),"","Неверно!")</f>
        <v/>
      </c>
      <c r="B1743" s="320" t="s">
        <v>1692</v>
      </c>
      <c r="C1743" s="278" t="s">
        <v>3671</v>
      </c>
      <c r="D1743" s="278" t="s">
        <v>1497</v>
      </c>
      <c r="E1743" s="278" t="str">
        <f>CONCATENATE(SUM('Раздел 3'!AJ209:AJ222),"&lt;=",SUM('Раздел 3'!AJ208:AJ208))</f>
        <v>0&lt;=0</v>
      </c>
      <c r="F1743" s="278"/>
      <c r="G1743" s="81"/>
    </row>
    <row r="1744" spans="1:7" s="390" customFormat="1" ht="31.5" x14ac:dyDescent="0.2">
      <c r="A1744" s="311" t="str">
        <f>IF((SUM('Раздел 3'!AK209:AK222)&lt;=SUM('Раздел 3'!AK208:AK208)),"","Неверно!")</f>
        <v/>
      </c>
      <c r="B1744" s="320" t="s">
        <v>1692</v>
      </c>
      <c r="C1744" s="278" t="s">
        <v>3672</v>
      </c>
      <c r="D1744" s="278" t="s">
        <v>1497</v>
      </c>
      <c r="E1744" s="278" t="str">
        <f>CONCATENATE(SUM('Раздел 3'!AK209:AK222),"&lt;=",SUM('Раздел 3'!AK208:AK208))</f>
        <v>0&lt;=0</v>
      </c>
      <c r="F1744" s="278"/>
      <c r="G1744" s="81"/>
    </row>
    <row r="1745" spans="1:7" s="390" customFormat="1" ht="31.5" x14ac:dyDescent="0.2">
      <c r="A1745" s="311" t="str">
        <f>IF((SUM('Раздел 3'!AL209:AL222)&lt;=SUM('Раздел 3'!AL208:AL208)),"","Неверно!")</f>
        <v/>
      </c>
      <c r="B1745" s="320" t="s">
        <v>1692</v>
      </c>
      <c r="C1745" s="278" t="s">
        <v>3673</v>
      </c>
      <c r="D1745" s="278" t="s">
        <v>1497</v>
      </c>
      <c r="E1745" s="278" t="str">
        <f>CONCATENATE(SUM('Раздел 3'!AL209:AL222),"&lt;=",SUM('Раздел 3'!AL208:AL208))</f>
        <v>0&lt;=0</v>
      </c>
      <c r="F1745" s="278"/>
      <c r="G1745" s="81"/>
    </row>
    <row r="1746" spans="1:7" s="390" customFormat="1" ht="31.5" x14ac:dyDescent="0.2">
      <c r="A1746" s="311" t="str">
        <f>IF((SUM('Раздел 3'!I209:I222)&lt;=SUM('Раздел 3'!I208:I208)),"","Неверно!")</f>
        <v/>
      </c>
      <c r="B1746" s="320" t="s">
        <v>1692</v>
      </c>
      <c r="C1746" s="278" t="s">
        <v>3674</v>
      </c>
      <c r="D1746" s="278" t="s">
        <v>1497</v>
      </c>
      <c r="E1746" s="278" t="str">
        <f>CONCATENATE(SUM('Раздел 3'!I209:I222),"&lt;=",SUM('Раздел 3'!I208:I208))</f>
        <v>5&lt;=5</v>
      </c>
      <c r="F1746" s="278"/>
      <c r="G1746" s="81"/>
    </row>
    <row r="1747" spans="1:7" s="390" customFormat="1" ht="31.5" x14ac:dyDescent="0.2">
      <c r="A1747" s="311" t="str">
        <f>IF((SUM('Раздел 3'!J209:J222)&lt;=SUM('Раздел 3'!J208:J208)),"","Неверно!")</f>
        <v/>
      </c>
      <c r="B1747" s="320" t="s">
        <v>1692</v>
      </c>
      <c r="C1747" s="278" t="s">
        <v>3675</v>
      </c>
      <c r="D1747" s="278" t="s">
        <v>1497</v>
      </c>
      <c r="E1747" s="278" t="str">
        <f>CONCATENATE(SUM('Раздел 3'!J209:J222),"&lt;=",SUM('Раздел 3'!J208:J208))</f>
        <v>0&lt;=0</v>
      </c>
      <c r="F1747" s="278"/>
      <c r="G1747" s="81"/>
    </row>
    <row r="1748" spans="1:7" s="390" customFormat="1" ht="31.5" x14ac:dyDescent="0.2">
      <c r="A1748" s="311" t="str">
        <f>IF((SUM('Раздел 3'!K209:K222)&lt;=SUM('Раздел 3'!K208:K208)),"","Неверно!")</f>
        <v/>
      </c>
      <c r="B1748" s="320" t="s">
        <v>1692</v>
      </c>
      <c r="C1748" s="278" t="s">
        <v>3676</v>
      </c>
      <c r="D1748" s="278" t="s">
        <v>1497</v>
      </c>
      <c r="E1748" s="278" t="str">
        <f>CONCATENATE(SUM('Раздел 3'!K209:K222),"&lt;=",SUM('Раздел 3'!K208:K208))</f>
        <v>0&lt;=0</v>
      </c>
      <c r="F1748" s="278"/>
      <c r="G1748" s="81"/>
    </row>
    <row r="1749" spans="1:7" s="390" customFormat="1" ht="31.5" x14ac:dyDescent="0.2">
      <c r="A1749" s="311" t="str">
        <f>IF((SUM('Раздел 3'!L209:L222)&lt;=SUM('Раздел 3'!L208:L208)),"","Неверно!")</f>
        <v/>
      </c>
      <c r="B1749" s="320" t="s">
        <v>1692</v>
      </c>
      <c r="C1749" s="278" t="s">
        <v>3677</v>
      </c>
      <c r="D1749" s="278" t="s">
        <v>1497</v>
      </c>
      <c r="E1749" s="278" t="str">
        <f>CONCATENATE(SUM('Раздел 3'!L209:L222),"&lt;=",SUM('Раздел 3'!L208:L208))</f>
        <v>4&lt;=4</v>
      </c>
      <c r="F1749" s="278"/>
      <c r="G1749" s="81"/>
    </row>
    <row r="1750" spans="1:7" s="390" customFormat="1" ht="31.5" x14ac:dyDescent="0.2">
      <c r="A1750" s="311" t="str">
        <f>IF((SUM('Раздел 3'!M209:M222)&lt;=SUM('Раздел 3'!M208:M208)),"","Неверно!")</f>
        <v/>
      </c>
      <c r="B1750" s="320" t="s">
        <v>1692</v>
      </c>
      <c r="C1750" s="278" t="s">
        <v>3678</v>
      </c>
      <c r="D1750" s="278" t="s">
        <v>1497</v>
      </c>
      <c r="E1750" s="278" t="str">
        <f>CONCATENATE(SUM('Раздел 3'!M209:M222),"&lt;=",SUM('Раздел 3'!M208:M208))</f>
        <v>4&lt;=4</v>
      </c>
      <c r="F1750" s="278"/>
      <c r="G1750" s="81"/>
    </row>
    <row r="1751" spans="1:7" s="390" customFormat="1" ht="31.5" x14ac:dyDescent="0.2">
      <c r="A1751" s="311" t="str">
        <f>IF((SUM('Раздел 3'!N209:N222)&lt;=SUM('Раздел 3'!N208:N208)),"","Неверно!")</f>
        <v/>
      </c>
      <c r="B1751" s="320" t="s">
        <v>1692</v>
      </c>
      <c r="C1751" s="278" t="s">
        <v>3679</v>
      </c>
      <c r="D1751" s="278" t="s">
        <v>1497</v>
      </c>
      <c r="E1751" s="278" t="str">
        <f>CONCATENATE(SUM('Раздел 3'!N209:N222),"&lt;=",SUM('Раздел 3'!N208:N208))</f>
        <v>0&lt;=0</v>
      </c>
      <c r="F1751" s="278"/>
      <c r="G1751" s="81"/>
    </row>
    <row r="1752" spans="1:7" s="390" customFormat="1" ht="31.5" x14ac:dyDescent="0.2">
      <c r="A1752" s="311" t="str">
        <f>IF((SUM('Раздел 3'!F224:F224)&lt;=SUM('Раздел 3'!F11:F11)),"","Неверно!")</f>
        <v/>
      </c>
      <c r="B1752" s="320" t="s">
        <v>1693</v>
      </c>
      <c r="C1752" s="278" t="s">
        <v>3680</v>
      </c>
      <c r="D1752" s="278" t="s">
        <v>1498</v>
      </c>
      <c r="E1752" s="278" t="str">
        <f>CONCATENATE(SUM('Раздел 3'!F224:F224),"&lt;=",SUM('Раздел 3'!F11:F11))</f>
        <v>0&lt;=0</v>
      </c>
      <c r="F1752" s="278"/>
      <c r="G1752" s="81"/>
    </row>
    <row r="1753" spans="1:7" s="390" customFormat="1" ht="31.5" x14ac:dyDescent="0.2">
      <c r="A1753" s="311" t="str">
        <f>IF((SUM('Раздел 3'!O224:O224)&lt;=SUM('Раздел 3'!O11:O11)),"","Неверно!")</f>
        <v/>
      </c>
      <c r="B1753" s="320" t="s">
        <v>1693</v>
      </c>
      <c r="C1753" s="278" t="s">
        <v>3681</v>
      </c>
      <c r="D1753" s="278" t="s">
        <v>1498</v>
      </c>
      <c r="E1753" s="278" t="str">
        <f>CONCATENATE(SUM('Раздел 3'!O224:O224),"&lt;=",SUM('Раздел 3'!O11:O11))</f>
        <v>0&lt;=0</v>
      </c>
      <c r="F1753" s="278"/>
      <c r="G1753" s="81"/>
    </row>
    <row r="1754" spans="1:7" s="390" customFormat="1" ht="31.5" x14ac:dyDescent="0.2">
      <c r="A1754" s="311" t="str">
        <f>IF((SUM('Раздел 3'!P224:P224)&lt;=SUM('Раздел 3'!P11:P11)),"","Неверно!")</f>
        <v/>
      </c>
      <c r="B1754" s="320" t="s">
        <v>1693</v>
      </c>
      <c r="C1754" s="278" t="s">
        <v>3682</v>
      </c>
      <c r="D1754" s="278" t="s">
        <v>1498</v>
      </c>
      <c r="E1754" s="278" t="str">
        <f>CONCATENATE(SUM('Раздел 3'!P224:P224),"&lt;=",SUM('Раздел 3'!P11:P11))</f>
        <v>0&lt;=3</v>
      </c>
      <c r="F1754" s="278"/>
      <c r="G1754" s="81"/>
    </row>
    <row r="1755" spans="1:7" s="390" customFormat="1" ht="31.5" x14ac:dyDescent="0.2">
      <c r="A1755" s="311" t="str">
        <f>IF((SUM('Раздел 3'!Q224:Q224)&lt;=SUM('Раздел 3'!Q11:Q11)),"","Неверно!")</f>
        <v/>
      </c>
      <c r="B1755" s="320" t="s">
        <v>1693</v>
      </c>
      <c r="C1755" s="278" t="s">
        <v>3683</v>
      </c>
      <c r="D1755" s="278" t="s">
        <v>1498</v>
      </c>
      <c r="E1755" s="278" t="str">
        <f>CONCATENATE(SUM('Раздел 3'!Q224:Q224),"&lt;=",SUM('Раздел 3'!Q11:Q11))</f>
        <v>0&lt;=15</v>
      </c>
      <c r="F1755" s="278"/>
      <c r="G1755" s="81"/>
    </row>
    <row r="1756" spans="1:7" s="390" customFormat="1" ht="31.5" x14ac:dyDescent="0.2">
      <c r="A1756" s="311" t="str">
        <f>IF((SUM('Раздел 3'!R224:R224)&lt;=SUM('Раздел 3'!R11:R11)),"","Неверно!")</f>
        <v/>
      </c>
      <c r="B1756" s="320" t="s">
        <v>1693</v>
      </c>
      <c r="C1756" s="278" t="s">
        <v>3684</v>
      </c>
      <c r="D1756" s="278" t="s">
        <v>1498</v>
      </c>
      <c r="E1756" s="278" t="str">
        <f>CONCATENATE(SUM('Раздел 3'!R224:R224),"&lt;=",SUM('Раздел 3'!R11:R11))</f>
        <v>0&lt;=13</v>
      </c>
      <c r="F1756" s="278"/>
      <c r="G1756" s="81"/>
    </row>
    <row r="1757" spans="1:7" s="390" customFormat="1" ht="31.5" x14ac:dyDescent="0.2">
      <c r="A1757" s="311" t="str">
        <f>IF((SUM('Раздел 3'!S224:S224)&lt;=SUM('Раздел 3'!S11:S11)),"","Неверно!")</f>
        <v/>
      </c>
      <c r="B1757" s="320" t="s">
        <v>1693</v>
      </c>
      <c r="C1757" s="278" t="s">
        <v>3685</v>
      </c>
      <c r="D1757" s="278" t="s">
        <v>1498</v>
      </c>
      <c r="E1757" s="278" t="str">
        <f>CONCATENATE(SUM('Раздел 3'!S224:S224),"&lt;=",SUM('Раздел 3'!S11:S11))</f>
        <v>0&lt;=0</v>
      </c>
      <c r="F1757" s="278"/>
      <c r="G1757" s="81"/>
    </row>
    <row r="1758" spans="1:7" s="390" customFormat="1" ht="31.5" x14ac:dyDescent="0.2">
      <c r="A1758" s="311" t="str">
        <f>IF((SUM('Раздел 3'!T224:T224)&lt;=SUM('Раздел 3'!T11:T11)),"","Неверно!")</f>
        <v/>
      </c>
      <c r="B1758" s="320" t="s">
        <v>1693</v>
      </c>
      <c r="C1758" s="278" t="s">
        <v>3686</v>
      </c>
      <c r="D1758" s="278" t="s">
        <v>1498</v>
      </c>
      <c r="E1758" s="278" t="str">
        <f>CONCATENATE(SUM('Раздел 3'!T224:T224),"&lt;=",SUM('Раздел 3'!T11:T11))</f>
        <v>0&lt;=1</v>
      </c>
      <c r="F1758" s="278"/>
      <c r="G1758" s="81"/>
    </row>
    <row r="1759" spans="1:7" s="390" customFormat="1" ht="31.5" x14ac:dyDescent="0.2">
      <c r="A1759" s="311" t="str">
        <f>IF((SUM('Раздел 3'!U224:U224)&lt;=SUM('Раздел 3'!U11:U11)),"","Неверно!")</f>
        <v/>
      </c>
      <c r="B1759" s="320" t="s">
        <v>1693</v>
      </c>
      <c r="C1759" s="278" t="s">
        <v>3687</v>
      </c>
      <c r="D1759" s="278" t="s">
        <v>1498</v>
      </c>
      <c r="E1759" s="278" t="str">
        <f>CONCATENATE(SUM('Раздел 3'!U224:U224),"&lt;=",SUM('Раздел 3'!U11:U11))</f>
        <v>0&lt;=0</v>
      </c>
      <c r="F1759" s="278"/>
      <c r="G1759" s="81"/>
    </row>
    <row r="1760" spans="1:7" s="390" customFormat="1" ht="31.5" x14ac:dyDescent="0.2">
      <c r="A1760" s="311" t="str">
        <f>IF((SUM('Раздел 3'!V224:V224)&lt;=SUM('Раздел 3'!V11:V11)),"","Неверно!")</f>
        <v/>
      </c>
      <c r="B1760" s="320" t="s">
        <v>1693</v>
      </c>
      <c r="C1760" s="278" t="s">
        <v>3688</v>
      </c>
      <c r="D1760" s="278" t="s">
        <v>1498</v>
      </c>
      <c r="E1760" s="278" t="str">
        <f>CONCATENATE(SUM('Раздел 3'!V224:V224),"&lt;=",SUM('Раздел 3'!V11:V11))</f>
        <v>0&lt;=88</v>
      </c>
      <c r="F1760" s="278"/>
      <c r="G1760" s="81"/>
    </row>
    <row r="1761" spans="1:7" s="390" customFormat="1" ht="31.5" x14ac:dyDescent="0.2">
      <c r="A1761" s="311" t="str">
        <f>IF((SUM('Раздел 3'!W224:W224)&lt;=SUM('Раздел 3'!W11:W11)),"","Неверно!")</f>
        <v/>
      </c>
      <c r="B1761" s="320" t="s">
        <v>1693</v>
      </c>
      <c r="C1761" s="278" t="s">
        <v>3689</v>
      </c>
      <c r="D1761" s="278" t="s">
        <v>1498</v>
      </c>
      <c r="E1761" s="278" t="str">
        <f>CONCATENATE(SUM('Раздел 3'!W224:W224),"&lt;=",SUM('Раздел 3'!W11:W11))</f>
        <v>0&lt;=0</v>
      </c>
      <c r="F1761" s="278"/>
      <c r="G1761" s="81"/>
    </row>
    <row r="1762" spans="1:7" s="390" customFormat="1" ht="31.5" x14ac:dyDescent="0.2">
      <c r="A1762" s="311" t="str">
        <f>IF((SUM('Раздел 3'!X224:X224)&lt;=SUM('Раздел 3'!X11:X11)),"","Неверно!")</f>
        <v/>
      </c>
      <c r="B1762" s="320" t="s">
        <v>1693</v>
      </c>
      <c r="C1762" s="278" t="s">
        <v>3690</v>
      </c>
      <c r="D1762" s="278" t="s">
        <v>1498</v>
      </c>
      <c r="E1762" s="278" t="str">
        <f>CONCATENATE(SUM('Раздел 3'!X224:X224),"&lt;=",SUM('Раздел 3'!X11:X11))</f>
        <v>0&lt;=4</v>
      </c>
      <c r="F1762" s="278"/>
      <c r="G1762" s="81"/>
    </row>
    <row r="1763" spans="1:7" s="390" customFormat="1" ht="31.5" x14ac:dyDescent="0.2">
      <c r="A1763" s="311" t="str">
        <f>IF((SUM('Раздел 3'!G224:G224)&lt;=SUM('Раздел 3'!G11:G11)),"","Неверно!")</f>
        <v/>
      </c>
      <c r="B1763" s="320" t="s">
        <v>1693</v>
      </c>
      <c r="C1763" s="278" t="s">
        <v>3691</v>
      </c>
      <c r="D1763" s="278" t="s">
        <v>1498</v>
      </c>
      <c r="E1763" s="278" t="str">
        <f>CONCATENATE(SUM('Раздел 3'!G224:G224),"&lt;=",SUM('Раздел 3'!G11:G11))</f>
        <v>0&lt;=92</v>
      </c>
      <c r="F1763" s="278"/>
      <c r="G1763" s="81"/>
    </row>
    <row r="1764" spans="1:7" s="390" customFormat="1" ht="31.5" x14ac:dyDescent="0.2">
      <c r="A1764" s="311" t="str">
        <f>IF((SUM('Раздел 3'!Y224:Y224)&lt;=SUM('Раздел 3'!Y11:Y11)),"","Неверно!")</f>
        <v/>
      </c>
      <c r="B1764" s="320" t="s">
        <v>1693</v>
      </c>
      <c r="C1764" s="278" t="s">
        <v>3692</v>
      </c>
      <c r="D1764" s="278" t="s">
        <v>1498</v>
      </c>
      <c r="E1764" s="278" t="str">
        <f>CONCATENATE(SUM('Раздел 3'!Y224:Y224),"&lt;=",SUM('Раздел 3'!Y11:Y11))</f>
        <v>0&lt;=0</v>
      </c>
      <c r="F1764" s="278"/>
      <c r="G1764" s="81"/>
    </row>
    <row r="1765" spans="1:7" s="390" customFormat="1" ht="31.5" x14ac:dyDescent="0.2">
      <c r="A1765" s="311" t="str">
        <f>IF((SUM('Раздел 3'!Z224:Z224)&lt;=SUM('Раздел 3'!Z11:Z11)),"","Неверно!")</f>
        <v/>
      </c>
      <c r="B1765" s="320" t="s">
        <v>1693</v>
      </c>
      <c r="C1765" s="278" t="s">
        <v>3693</v>
      </c>
      <c r="D1765" s="278" t="s">
        <v>1498</v>
      </c>
      <c r="E1765" s="278" t="str">
        <f>CONCATENATE(SUM('Раздел 3'!Z224:Z224),"&lt;=",SUM('Раздел 3'!Z11:Z11))</f>
        <v>0&lt;=0</v>
      </c>
      <c r="F1765" s="278"/>
      <c r="G1765" s="81"/>
    </row>
    <row r="1766" spans="1:7" s="390" customFormat="1" ht="31.5" x14ac:dyDescent="0.2">
      <c r="A1766" s="311" t="str">
        <f>IF((SUM('Раздел 3'!AA224:AA224)&lt;=SUM('Раздел 3'!AA11:AA11)),"","Неверно!")</f>
        <v/>
      </c>
      <c r="B1766" s="320" t="s">
        <v>1693</v>
      </c>
      <c r="C1766" s="278" t="s">
        <v>3694</v>
      </c>
      <c r="D1766" s="278" t="s">
        <v>1498</v>
      </c>
      <c r="E1766" s="278" t="str">
        <f>CONCATENATE(SUM('Раздел 3'!AA224:AA224),"&lt;=",SUM('Раздел 3'!AA11:AA11))</f>
        <v>0&lt;=0</v>
      </c>
      <c r="F1766" s="278"/>
      <c r="G1766" s="81"/>
    </row>
    <row r="1767" spans="1:7" s="390" customFormat="1" ht="31.5" x14ac:dyDescent="0.2">
      <c r="A1767" s="311" t="str">
        <f>IF((SUM('Раздел 3'!AB224:AB224)&lt;=SUM('Раздел 3'!AB11:AB11)),"","Неверно!")</f>
        <v/>
      </c>
      <c r="B1767" s="320" t="s">
        <v>1693</v>
      </c>
      <c r="C1767" s="278" t="s">
        <v>3695</v>
      </c>
      <c r="D1767" s="278" t="s">
        <v>1498</v>
      </c>
      <c r="E1767" s="278" t="str">
        <f>CONCATENATE(SUM('Раздел 3'!AB224:AB224),"&lt;=",SUM('Раздел 3'!AB11:AB11))</f>
        <v>0&lt;=12</v>
      </c>
      <c r="F1767" s="278"/>
      <c r="G1767" s="81"/>
    </row>
    <row r="1768" spans="1:7" s="390" customFormat="1" ht="31.5" x14ac:dyDescent="0.2">
      <c r="A1768" s="311" t="str">
        <f>IF((SUM('Раздел 3'!AC224:AC224)&lt;=SUM('Раздел 3'!AC11:AC11)),"","Неверно!")</f>
        <v/>
      </c>
      <c r="B1768" s="320" t="s">
        <v>1693</v>
      </c>
      <c r="C1768" s="278" t="s">
        <v>3696</v>
      </c>
      <c r="D1768" s="278" t="s">
        <v>1498</v>
      </c>
      <c r="E1768" s="278" t="str">
        <f>CONCATENATE(SUM('Раздел 3'!AC224:AC224),"&lt;=",SUM('Раздел 3'!AC11:AC11))</f>
        <v>0&lt;=2</v>
      </c>
      <c r="F1768" s="278"/>
      <c r="G1768" s="81"/>
    </row>
    <row r="1769" spans="1:7" s="390" customFormat="1" ht="31.5" x14ac:dyDescent="0.2">
      <c r="A1769" s="311" t="str">
        <f>IF((SUM('Раздел 3'!AD224:AD224)&lt;=SUM('Раздел 3'!AD11:AD11)),"","Неверно!")</f>
        <v/>
      </c>
      <c r="B1769" s="320" t="s">
        <v>1693</v>
      </c>
      <c r="C1769" s="278" t="s">
        <v>3697</v>
      </c>
      <c r="D1769" s="278" t="s">
        <v>1498</v>
      </c>
      <c r="E1769" s="278" t="str">
        <f>CONCATENATE(SUM('Раздел 3'!AD224:AD224),"&lt;=",SUM('Раздел 3'!AD11:AD11))</f>
        <v>0&lt;=0</v>
      </c>
      <c r="F1769" s="278"/>
      <c r="G1769" s="81"/>
    </row>
    <row r="1770" spans="1:7" s="390" customFormat="1" ht="31.5" x14ac:dyDescent="0.2">
      <c r="A1770" s="311" t="str">
        <f>IF((SUM('Раздел 3'!AE224:AE224)&lt;=SUM('Раздел 3'!AE11:AE11)),"","Неверно!")</f>
        <v/>
      </c>
      <c r="B1770" s="320" t="s">
        <v>1693</v>
      </c>
      <c r="C1770" s="278" t="s">
        <v>3698</v>
      </c>
      <c r="D1770" s="278" t="s">
        <v>1498</v>
      </c>
      <c r="E1770" s="278" t="str">
        <f>CONCATENATE(SUM('Раздел 3'!AE224:AE224),"&lt;=",SUM('Раздел 3'!AE11:AE11))</f>
        <v>0&lt;=0</v>
      </c>
      <c r="F1770" s="278"/>
      <c r="G1770" s="81"/>
    </row>
    <row r="1771" spans="1:7" s="390" customFormat="1" ht="31.5" x14ac:dyDescent="0.2">
      <c r="A1771" s="311" t="str">
        <f>IF((SUM('Раздел 3'!AF224:AF224)&lt;=SUM('Раздел 3'!AF11:AF11)),"","Неверно!")</f>
        <v/>
      </c>
      <c r="B1771" s="320" t="s">
        <v>1693</v>
      </c>
      <c r="C1771" s="278" t="s">
        <v>3699</v>
      </c>
      <c r="D1771" s="278" t="s">
        <v>1498</v>
      </c>
      <c r="E1771" s="278" t="str">
        <f>CONCATENATE(SUM('Раздел 3'!AF224:AF224),"&lt;=",SUM('Раздел 3'!AF11:AF11))</f>
        <v>0&lt;=0</v>
      </c>
      <c r="F1771" s="278"/>
      <c r="G1771" s="81"/>
    </row>
    <row r="1772" spans="1:7" s="390" customFormat="1" ht="31.5" x14ac:dyDescent="0.2">
      <c r="A1772" s="311" t="str">
        <f>IF((SUM('Раздел 3'!AG224:AG224)&lt;=SUM('Раздел 3'!AG11:AG11)),"","Неверно!")</f>
        <v/>
      </c>
      <c r="B1772" s="320" t="s">
        <v>1693</v>
      </c>
      <c r="C1772" s="278" t="s">
        <v>3700</v>
      </c>
      <c r="D1772" s="278" t="s">
        <v>1498</v>
      </c>
      <c r="E1772" s="278" t="str">
        <f>CONCATENATE(SUM('Раздел 3'!AG224:AG224),"&lt;=",SUM('Раздел 3'!AG11:AG11))</f>
        <v>0&lt;=0</v>
      </c>
      <c r="F1772" s="278"/>
      <c r="G1772" s="81"/>
    </row>
    <row r="1773" spans="1:7" s="390" customFormat="1" ht="31.5" x14ac:dyDescent="0.2">
      <c r="A1773" s="311" t="str">
        <f>IF((SUM('Раздел 3'!AH224:AH224)&lt;=SUM('Раздел 3'!AH11:AH11)),"","Неверно!")</f>
        <v/>
      </c>
      <c r="B1773" s="320" t="s">
        <v>1693</v>
      </c>
      <c r="C1773" s="278" t="s">
        <v>3701</v>
      </c>
      <c r="D1773" s="278" t="s">
        <v>1498</v>
      </c>
      <c r="E1773" s="278" t="str">
        <f>CONCATENATE(SUM('Раздел 3'!AH224:AH224),"&lt;=",SUM('Раздел 3'!AH11:AH11))</f>
        <v>0&lt;=166214</v>
      </c>
      <c r="F1773" s="278"/>
      <c r="G1773" s="81"/>
    </row>
    <row r="1774" spans="1:7" s="390" customFormat="1" ht="31.5" x14ac:dyDescent="0.2">
      <c r="A1774" s="311" t="str">
        <f>IF((SUM('Раздел 3'!H224:H224)&lt;=SUM('Раздел 3'!H11:H11)),"","Неверно!")</f>
        <v/>
      </c>
      <c r="B1774" s="320" t="s">
        <v>1693</v>
      </c>
      <c r="C1774" s="278" t="s">
        <v>3702</v>
      </c>
      <c r="D1774" s="278" t="s">
        <v>1498</v>
      </c>
      <c r="E1774" s="278" t="str">
        <f>CONCATENATE(SUM('Раздел 3'!H224:H224),"&lt;=",SUM('Раздел 3'!H11:H11))</f>
        <v>0&lt;=71</v>
      </c>
      <c r="F1774" s="278"/>
      <c r="G1774" s="81"/>
    </row>
    <row r="1775" spans="1:7" s="390" customFormat="1" ht="31.5" x14ac:dyDescent="0.2">
      <c r="A1775" s="311" t="str">
        <f>IF((SUM('Раздел 3'!AI224:AI224)&lt;=SUM('Раздел 3'!AI11:AI11)),"","Неверно!")</f>
        <v/>
      </c>
      <c r="B1775" s="320" t="s">
        <v>1693</v>
      </c>
      <c r="C1775" s="278" t="s">
        <v>3703</v>
      </c>
      <c r="D1775" s="278" t="s">
        <v>1498</v>
      </c>
      <c r="E1775" s="278" t="str">
        <f>CONCATENATE(SUM('Раздел 3'!AI224:AI224),"&lt;=",SUM('Раздел 3'!AI11:AI11))</f>
        <v>0&lt;=300</v>
      </c>
      <c r="F1775" s="278"/>
      <c r="G1775" s="81"/>
    </row>
    <row r="1776" spans="1:7" s="390" customFormat="1" ht="31.5" x14ac:dyDescent="0.2">
      <c r="A1776" s="311" t="str">
        <f>IF((SUM('Раздел 3'!AJ224:AJ224)&lt;=SUM('Раздел 3'!AJ11:AJ11)),"","Неверно!")</f>
        <v/>
      </c>
      <c r="B1776" s="320" t="s">
        <v>1693</v>
      </c>
      <c r="C1776" s="278" t="s">
        <v>3704</v>
      </c>
      <c r="D1776" s="278" t="s">
        <v>1498</v>
      </c>
      <c r="E1776" s="278" t="str">
        <f>CONCATENATE(SUM('Раздел 3'!AJ224:AJ224),"&lt;=",SUM('Раздел 3'!AJ11:AJ11))</f>
        <v>0&lt;=3858</v>
      </c>
      <c r="F1776" s="278"/>
      <c r="G1776" s="81"/>
    </row>
    <row r="1777" spans="1:7" s="390" customFormat="1" ht="31.5" x14ac:dyDescent="0.2">
      <c r="A1777" s="311" t="str">
        <f>IF((SUM('Раздел 3'!AK224:AK224)&lt;=SUM('Раздел 3'!AK11:AK11)),"","Неверно!")</f>
        <v/>
      </c>
      <c r="B1777" s="320" t="s">
        <v>1693</v>
      </c>
      <c r="C1777" s="278" t="s">
        <v>3705</v>
      </c>
      <c r="D1777" s="278" t="s">
        <v>1498</v>
      </c>
      <c r="E1777" s="278" t="str">
        <f>CONCATENATE(SUM('Раздел 3'!AK224:AK224),"&lt;=",SUM('Раздел 3'!AK11:AK11))</f>
        <v>0&lt;=0</v>
      </c>
      <c r="F1777" s="278"/>
      <c r="G1777" s="81"/>
    </row>
    <row r="1778" spans="1:7" s="390" customFormat="1" ht="31.5" x14ac:dyDescent="0.2">
      <c r="A1778" s="311" t="str">
        <f>IF((SUM('Раздел 3'!AL224:AL224)&lt;=SUM('Раздел 3'!AL11:AL11)),"","Неверно!")</f>
        <v/>
      </c>
      <c r="B1778" s="320" t="s">
        <v>1693</v>
      </c>
      <c r="C1778" s="278" t="s">
        <v>3706</v>
      </c>
      <c r="D1778" s="278" t="s">
        <v>1498</v>
      </c>
      <c r="E1778" s="278" t="str">
        <f>CONCATENATE(SUM('Раздел 3'!AL224:AL224),"&lt;=",SUM('Раздел 3'!AL11:AL11))</f>
        <v>0&lt;=0</v>
      </c>
      <c r="F1778" s="278"/>
      <c r="G1778" s="81"/>
    </row>
    <row r="1779" spans="1:7" s="390" customFormat="1" ht="31.5" x14ac:dyDescent="0.2">
      <c r="A1779" s="311" t="str">
        <f>IF((SUM('Раздел 3'!I224:I224)&lt;=SUM('Раздел 3'!I11:I11)),"","Неверно!")</f>
        <v/>
      </c>
      <c r="B1779" s="320" t="s">
        <v>1693</v>
      </c>
      <c r="C1779" s="278" t="s">
        <v>3707</v>
      </c>
      <c r="D1779" s="278" t="s">
        <v>1498</v>
      </c>
      <c r="E1779" s="278" t="str">
        <f>CONCATENATE(SUM('Раздел 3'!I224:I224),"&lt;=",SUM('Раздел 3'!I11:I11))</f>
        <v>0&lt;=7</v>
      </c>
      <c r="F1779" s="278"/>
      <c r="G1779" s="81"/>
    </row>
    <row r="1780" spans="1:7" s="390" customFormat="1" ht="31.5" x14ac:dyDescent="0.2">
      <c r="A1780" s="311" t="str">
        <f>IF((SUM('Раздел 3'!J224:J224)&lt;=SUM('Раздел 3'!J11:J11)),"","Неверно!")</f>
        <v/>
      </c>
      <c r="B1780" s="320" t="s">
        <v>1693</v>
      </c>
      <c r="C1780" s="278" t="s">
        <v>3708</v>
      </c>
      <c r="D1780" s="278" t="s">
        <v>1498</v>
      </c>
      <c r="E1780" s="278" t="str">
        <f>CONCATENATE(SUM('Раздел 3'!J224:J224),"&lt;=",SUM('Раздел 3'!J11:J11))</f>
        <v>0&lt;=324187</v>
      </c>
      <c r="F1780" s="278"/>
      <c r="G1780" s="81"/>
    </row>
    <row r="1781" spans="1:7" s="390" customFormat="1" ht="31.5" x14ac:dyDescent="0.2">
      <c r="A1781" s="311" t="str">
        <f>IF((SUM('Раздел 3'!K224:K224)&lt;=SUM('Раздел 3'!K11:K11)),"","Неверно!")</f>
        <v/>
      </c>
      <c r="B1781" s="320" t="s">
        <v>1693</v>
      </c>
      <c r="C1781" s="278" t="s">
        <v>3709</v>
      </c>
      <c r="D1781" s="278" t="s">
        <v>1498</v>
      </c>
      <c r="E1781" s="278" t="str">
        <f>CONCATENATE(SUM('Раздел 3'!K224:K224),"&lt;=",SUM('Раздел 3'!K11:K11))</f>
        <v>0&lt;=0</v>
      </c>
      <c r="F1781" s="278"/>
      <c r="G1781" s="81"/>
    </row>
    <row r="1782" spans="1:7" s="390" customFormat="1" ht="31.5" x14ac:dyDescent="0.2">
      <c r="A1782" s="311" t="str">
        <f>IF((SUM('Раздел 3'!L224:L224)&lt;=SUM('Раздел 3'!L11:L11)),"","Неверно!")</f>
        <v/>
      </c>
      <c r="B1782" s="320" t="s">
        <v>1693</v>
      </c>
      <c r="C1782" s="278" t="s">
        <v>3710</v>
      </c>
      <c r="D1782" s="278" t="s">
        <v>1498</v>
      </c>
      <c r="E1782" s="278" t="str">
        <f>CONCATENATE(SUM('Раздел 3'!L224:L224),"&lt;=",SUM('Раздел 3'!L11:L11))</f>
        <v>0&lt;=74</v>
      </c>
      <c r="F1782" s="278"/>
      <c r="G1782" s="81"/>
    </row>
    <row r="1783" spans="1:7" s="390" customFormat="1" ht="31.5" x14ac:dyDescent="0.2">
      <c r="A1783" s="311" t="str">
        <f>IF((SUM('Раздел 3'!M224:M224)&lt;=SUM('Раздел 3'!M11:M11)),"","Неверно!")</f>
        <v/>
      </c>
      <c r="B1783" s="320" t="s">
        <v>1693</v>
      </c>
      <c r="C1783" s="278" t="s">
        <v>3711</v>
      </c>
      <c r="D1783" s="278" t="s">
        <v>1498</v>
      </c>
      <c r="E1783" s="278" t="str">
        <f>CONCATENATE(SUM('Раздел 3'!M224:M224),"&lt;=",SUM('Раздел 3'!M11:M11))</f>
        <v>0&lt;=59</v>
      </c>
      <c r="F1783" s="278"/>
      <c r="G1783" s="81"/>
    </row>
    <row r="1784" spans="1:7" s="390" customFormat="1" ht="31.5" x14ac:dyDescent="0.2">
      <c r="A1784" s="311" t="str">
        <f>IF((SUM('Раздел 3'!N224:N224)&lt;=SUM('Раздел 3'!N11:N11)),"","Неверно!")</f>
        <v/>
      </c>
      <c r="B1784" s="320" t="s">
        <v>1693</v>
      </c>
      <c r="C1784" s="278" t="s">
        <v>3712</v>
      </c>
      <c r="D1784" s="278" t="s">
        <v>1498</v>
      </c>
      <c r="E1784" s="278" t="str">
        <f>CONCATENATE(SUM('Раздел 3'!N224:N224),"&lt;=",SUM('Раздел 3'!N11:N11))</f>
        <v>0&lt;=11</v>
      </c>
      <c r="F1784" s="278"/>
      <c r="G1784" s="81"/>
    </row>
    <row r="1785" spans="1:7" s="390" customFormat="1" ht="31.5" x14ac:dyDescent="0.2">
      <c r="A1785" s="311" t="str">
        <f>IF((SUM('Раздел 3'!F223:F223)&lt;=SUM('Раздел 3'!F11:F11)),"","Неверно!")</f>
        <v/>
      </c>
      <c r="B1785" s="320" t="s">
        <v>1694</v>
      </c>
      <c r="C1785" s="278" t="s">
        <v>3713</v>
      </c>
      <c r="D1785" s="278" t="s">
        <v>1499</v>
      </c>
      <c r="E1785" s="278" t="str">
        <f>CONCATENATE(SUM('Раздел 3'!F223:F223),"&lt;=",SUM('Раздел 3'!F11:F11))</f>
        <v>0&lt;=0</v>
      </c>
      <c r="F1785" s="278"/>
      <c r="G1785" s="81"/>
    </row>
    <row r="1786" spans="1:7" s="390" customFormat="1" ht="31.5" x14ac:dyDescent="0.2">
      <c r="A1786" s="311" t="str">
        <f>IF((SUM('Раздел 3'!O223:O223)&lt;=SUM('Раздел 3'!O11:O11)),"","Неверно!")</f>
        <v/>
      </c>
      <c r="B1786" s="320" t="s">
        <v>1694</v>
      </c>
      <c r="C1786" s="278" t="s">
        <v>3714</v>
      </c>
      <c r="D1786" s="278" t="s">
        <v>1499</v>
      </c>
      <c r="E1786" s="278" t="str">
        <f>CONCATENATE(SUM('Раздел 3'!O223:O223),"&lt;=",SUM('Раздел 3'!O11:O11))</f>
        <v>0&lt;=0</v>
      </c>
      <c r="F1786" s="278"/>
      <c r="G1786" s="81"/>
    </row>
    <row r="1787" spans="1:7" s="390" customFormat="1" ht="31.5" x14ac:dyDescent="0.2">
      <c r="A1787" s="311" t="str">
        <f>IF((SUM('Раздел 3'!P223:P223)&lt;=SUM('Раздел 3'!P11:P11)),"","Неверно!")</f>
        <v/>
      </c>
      <c r="B1787" s="320" t="s">
        <v>1694</v>
      </c>
      <c r="C1787" s="278" t="s">
        <v>3715</v>
      </c>
      <c r="D1787" s="278" t="s">
        <v>1499</v>
      </c>
      <c r="E1787" s="278" t="str">
        <f>CONCATENATE(SUM('Раздел 3'!P223:P223),"&lt;=",SUM('Раздел 3'!P11:P11))</f>
        <v>0&lt;=3</v>
      </c>
      <c r="F1787" s="278"/>
      <c r="G1787" s="81"/>
    </row>
    <row r="1788" spans="1:7" s="390" customFormat="1" ht="31.5" x14ac:dyDescent="0.2">
      <c r="A1788" s="311" t="str">
        <f>IF((SUM('Раздел 3'!Q223:Q223)&lt;=SUM('Раздел 3'!Q11:Q11)),"","Неверно!")</f>
        <v/>
      </c>
      <c r="B1788" s="320" t="s">
        <v>1694</v>
      </c>
      <c r="C1788" s="278" t="s">
        <v>3716</v>
      </c>
      <c r="D1788" s="278" t="s">
        <v>1499</v>
      </c>
      <c r="E1788" s="278" t="str">
        <f>CONCATENATE(SUM('Раздел 3'!Q223:Q223),"&lt;=",SUM('Раздел 3'!Q11:Q11))</f>
        <v>0&lt;=15</v>
      </c>
      <c r="F1788" s="278"/>
      <c r="G1788" s="81"/>
    </row>
    <row r="1789" spans="1:7" s="390" customFormat="1" ht="31.5" x14ac:dyDescent="0.2">
      <c r="A1789" s="311" t="str">
        <f>IF((SUM('Раздел 3'!R223:R223)&lt;=SUM('Раздел 3'!R11:R11)),"","Неверно!")</f>
        <v/>
      </c>
      <c r="B1789" s="320" t="s">
        <v>1694</v>
      </c>
      <c r="C1789" s="278" t="s">
        <v>3717</v>
      </c>
      <c r="D1789" s="278" t="s">
        <v>1499</v>
      </c>
      <c r="E1789" s="278" t="str">
        <f>CONCATENATE(SUM('Раздел 3'!R223:R223),"&lt;=",SUM('Раздел 3'!R11:R11))</f>
        <v>0&lt;=13</v>
      </c>
      <c r="F1789" s="278"/>
      <c r="G1789" s="81"/>
    </row>
    <row r="1790" spans="1:7" s="390" customFormat="1" ht="31.5" x14ac:dyDescent="0.2">
      <c r="A1790" s="311" t="str">
        <f>IF((SUM('Раздел 3'!S223:S223)&lt;=SUM('Раздел 3'!S11:S11)),"","Неверно!")</f>
        <v/>
      </c>
      <c r="B1790" s="320" t="s">
        <v>1694</v>
      </c>
      <c r="C1790" s="278" t="s">
        <v>3718</v>
      </c>
      <c r="D1790" s="278" t="s">
        <v>1499</v>
      </c>
      <c r="E1790" s="278" t="str">
        <f>CONCATENATE(SUM('Раздел 3'!S223:S223),"&lt;=",SUM('Раздел 3'!S11:S11))</f>
        <v>0&lt;=0</v>
      </c>
      <c r="F1790" s="278"/>
      <c r="G1790" s="81"/>
    </row>
    <row r="1791" spans="1:7" s="390" customFormat="1" ht="31.5" x14ac:dyDescent="0.2">
      <c r="A1791" s="311" t="str">
        <f>IF((SUM('Раздел 3'!T223:T223)&lt;=SUM('Раздел 3'!T11:T11)),"","Неверно!")</f>
        <v/>
      </c>
      <c r="B1791" s="320" t="s">
        <v>1694</v>
      </c>
      <c r="C1791" s="278" t="s">
        <v>3719</v>
      </c>
      <c r="D1791" s="278" t="s">
        <v>1499</v>
      </c>
      <c r="E1791" s="278" t="str">
        <f>CONCATENATE(SUM('Раздел 3'!T223:T223),"&lt;=",SUM('Раздел 3'!T11:T11))</f>
        <v>0&lt;=1</v>
      </c>
      <c r="F1791" s="278"/>
      <c r="G1791" s="81"/>
    </row>
    <row r="1792" spans="1:7" s="390" customFormat="1" ht="31.5" x14ac:dyDescent="0.2">
      <c r="A1792" s="311" t="str">
        <f>IF((SUM('Раздел 3'!U223:U223)&lt;=SUM('Раздел 3'!U11:U11)),"","Неверно!")</f>
        <v/>
      </c>
      <c r="B1792" s="320" t="s">
        <v>1694</v>
      </c>
      <c r="C1792" s="278" t="s">
        <v>3720</v>
      </c>
      <c r="D1792" s="278" t="s">
        <v>1499</v>
      </c>
      <c r="E1792" s="278" t="str">
        <f>CONCATENATE(SUM('Раздел 3'!U223:U223),"&lt;=",SUM('Раздел 3'!U11:U11))</f>
        <v>0&lt;=0</v>
      </c>
      <c r="F1792" s="278"/>
      <c r="G1792" s="81"/>
    </row>
    <row r="1793" spans="1:7" s="390" customFormat="1" ht="31.5" x14ac:dyDescent="0.2">
      <c r="A1793" s="311" t="str">
        <f>IF((SUM('Раздел 3'!V223:V223)&lt;=SUM('Раздел 3'!V11:V11)),"","Неверно!")</f>
        <v/>
      </c>
      <c r="B1793" s="320" t="s">
        <v>1694</v>
      </c>
      <c r="C1793" s="278" t="s">
        <v>3721</v>
      </c>
      <c r="D1793" s="278" t="s">
        <v>1499</v>
      </c>
      <c r="E1793" s="278" t="str">
        <f>CONCATENATE(SUM('Раздел 3'!V223:V223),"&lt;=",SUM('Раздел 3'!V11:V11))</f>
        <v>0&lt;=88</v>
      </c>
      <c r="F1793" s="278"/>
      <c r="G1793" s="81"/>
    </row>
    <row r="1794" spans="1:7" s="390" customFormat="1" ht="31.5" x14ac:dyDescent="0.2">
      <c r="A1794" s="311" t="str">
        <f>IF((SUM('Раздел 3'!W223:W223)&lt;=SUM('Раздел 3'!W11:W11)),"","Неверно!")</f>
        <v/>
      </c>
      <c r="B1794" s="320" t="s">
        <v>1694</v>
      </c>
      <c r="C1794" s="278" t="s">
        <v>3722</v>
      </c>
      <c r="D1794" s="278" t="s">
        <v>1499</v>
      </c>
      <c r="E1794" s="278" t="str">
        <f>CONCATENATE(SUM('Раздел 3'!W223:W223),"&lt;=",SUM('Раздел 3'!W11:W11))</f>
        <v>0&lt;=0</v>
      </c>
      <c r="F1794" s="278"/>
      <c r="G1794" s="81"/>
    </row>
    <row r="1795" spans="1:7" s="390" customFormat="1" ht="31.5" x14ac:dyDescent="0.2">
      <c r="A1795" s="311" t="str">
        <f>IF((SUM('Раздел 3'!X223:X223)&lt;=SUM('Раздел 3'!X11:X11)),"","Неверно!")</f>
        <v/>
      </c>
      <c r="B1795" s="320" t="s">
        <v>1694</v>
      </c>
      <c r="C1795" s="278" t="s">
        <v>3723</v>
      </c>
      <c r="D1795" s="278" t="s">
        <v>1499</v>
      </c>
      <c r="E1795" s="278" t="str">
        <f>CONCATENATE(SUM('Раздел 3'!X223:X223),"&lt;=",SUM('Раздел 3'!X11:X11))</f>
        <v>0&lt;=4</v>
      </c>
      <c r="F1795" s="278"/>
      <c r="G1795" s="81"/>
    </row>
    <row r="1796" spans="1:7" s="390" customFormat="1" ht="31.5" x14ac:dyDescent="0.2">
      <c r="A1796" s="311" t="str">
        <f>IF((SUM('Раздел 3'!G223:G223)&lt;=SUM('Раздел 3'!G11:G11)),"","Неверно!")</f>
        <v/>
      </c>
      <c r="B1796" s="320" t="s">
        <v>1694</v>
      </c>
      <c r="C1796" s="278" t="s">
        <v>3724</v>
      </c>
      <c r="D1796" s="278" t="s">
        <v>1499</v>
      </c>
      <c r="E1796" s="278" t="str">
        <f>CONCATENATE(SUM('Раздел 3'!G223:G223),"&lt;=",SUM('Раздел 3'!G11:G11))</f>
        <v>0&lt;=92</v>
      </c>
      <c r="F1796" s="278"/>
      <c r="G1796" s="81"/>
    </row>
    <row r="1797" spans="1:7" s="390" customFormat="1" ht="31.5" x14ac:dyDescent="0.2">
      <c r="A1797" s="311" t="str">
        <f>IF((SUM('Раздел 3'!Y223:Y223)&lt;=SUM('Раздел 3'!Y11:Y11)),"","Неверно!")</f>
        <v/>
      </c>
      <c r="B1797" s="320" t="s">
        <v>1694</v>
      </c>
      <c r="C1797" s="278" t="s">
        <v>3725</v>
      </c>
      <c r="D1797" s="278" t="s">
        <v>1499</v>
      </c>
      <c r="E1797" s="278" t="str">
        <f>CONCATENATE(SUM('Раздел 3'!Y223:Y223),"&lt;=",SUM('Раздел 3'!Y11:Y11))</f>
        <v>0&lt;=0</v>
      </c>
      <c r="F1797" s="278"/>
      <c r="G1797" s="81"/>
    </row>
    <row r="1798" spans="1:7" s="390" customFormat="1" ht="31.5" x14ac:dyDescent="0.2">
      <c r="A1798" s="311" t="str">
        <f>IF((SUM('Раздел 3'!Z223:Z223)&lt;=SUM('Раздел 3'!Z11:Z11)),"","Неверно!")</f>
        <v/>
      </c>
      <c r="B1798" s="320" t="s">
        <v>1694</v>
      </c>
      <c r="C1798" s="278" t="s">
        <v>3726</v>
      </c>
      <c r="D1798" s="278" t="s">
        <v>1499</v>
      </c>
      <c r="E1798" s="278" t="str">
        <f>CONCATENATE(SUM('Раздел 3'!Z223:Z223),"&lt;=",SUM('Раздел 3'!Z11:Z11))</f>
        <v>0&lt;=0</v>
      </c>
      <c r="F1798" s="278"/>
      <c r="G1798" s="81"/>
    </row>
    <row r="1799" spans="1:7" s="390" customFormat="1" ht="31.5" x14ac:dyDescent="0.2">
      <c r="A1799" s="311" t="str">
        <f>IF((SUM('Раздел 3'!AA223:AA223)&lt;=SUM('Раздел 3'!AA11:AA11)),"","Неверно!")</f>
        <v/>
      </c>
      <c r="B1799" s="320" t="s">
        <v>1694</v>
      </c>
      <c r="C1799" s="278" t="s">
        <v>3727</v>
      </c>
      <c r="D1799" s="278" t="s">
        <v>1499</v>
      </c>
      <c r="E1799" s="278" t="str">
        <f>CONCATENATE(SUM('Раздел 3'!AA223:AA223),"&lt;=",SUM('Раздел 3'!AA11:AA11))</f>
        <v>0&lt;=0</v>
      </c>
      <c r="F1799" s="278"/>
      <c r="G1799" s="81"/>
    </row>
    <row r="1800" spans="1:7" s="390" customFormat="1" ht="31.5" x14ac:dyDescent="0.2">
      <c r="A1800" s="311" t="str">
        <f>IF((SUM('Раздел 3'!AB223:AB223)&lt;=SUM('Раздел 3'!AB11:AB11)),"","Неверно!")</f>
        <v/>
      </c>
      <c r="B1800" s="320" t="s">
        <v>1694</v>
      </c>
      <c r="C1800" s="278" t="s">
        <v>3728</v>
      </c>
      <c r="D1800" s="278" t="s">
        <v>1499</v>
      </c>
      <c r="E1800" s="278" t="str">
        <f>CONCATENATE(SUM('Раздел 3'!AB223:AB223),"&lt;=",SUM('Раздел 3'!AB11:AB11))</f>
        <v>0&lt;=12</v>
      </c>
      <c r="F1800" s="278"/>
      <c r="G1800" s="81"/>
    </row>
    <row r="1801" spans="1:7" s="390" customFormat="1" ht="31.5" x14ac:dyDescent="0.2">
      <c r="A1801" s="311" t="str">
        <f>IF((SUM('Раздел 3'!AC223:AC223)&lt;=SUM('Раздел 3'!AC11:AC11)),"","Неверно!")</f>
        <v/>
      </c>
      <c r="B1801" s="320" t="s">
        <v>1694</v>
      </c>
      <c r="C1801" s="278" t="s">
        <v>3729</v>
      </c>
      <c r="D1801" s="278" t="s">
        <v>1499</v>
      </c>
      <c r="E1801" s="278" t="str">
        <f>CONCATENATE(SUM('Раздел 3'!AC223:AC223),"&lt;=",SUM('Раздел 3'!AC11:AC11))</f>
        <v>0&lt;=2</v>
      </c>
      <c r="F1801" s="278"/>
      <c r="G1801" s="81"/>
    </row>
    <row r="1802" spans="1:7" s="390" customFormat="1" ht="31.5" x14ac:dyDescent="0.2">
      <c r="A1802" s="311" t="str">
        <f>IF((SUM('Раздел 3'!AD223:AD223)&lt;=SUM('Раздел 3'!AD11:AD11)),"","Неверно!")</f>
        <v/>
      </c>
      <c r="B1802" s="320" t="s">
        <v>1694</v>
      </c>
      <c r="C1802" s="278" t="s">
        <v>3730</v>
      </c>
      <c r="D1802" s="278" t="s">
        <v>1499</v>
      </c>
      <c r="E1802" s="278" t="str">
        <f>CONCATENATE(SUM('Раздел 3'!AD223:AD223),"&lt;=",SUM('Раздел 3'!AD11:AD11))</f>
        <v>0&lt;=0</v>
      </c>
      <c r="F1802" s="278"/>
      <c r="G1802" s="81"/>
    </row>
    <row r="1803" spans="1:7" s="390" customFormat="1" ht="31.5" x14ac:dyDescent="0.2">
      <c r="A1803" s="311" t="str">
        <f>IF((SUM('Раздел 3'!AE223:AE223)&lt;=SUM('Раздел 3'!AE11:AE11)),"","Неверно!")</f>
        <v/>
      </c>
      <c r="B1803" s="320" t="s">
        <v>1694</v>
      </c>
      <c r="C1803" s="278" t="s">
        <v>3731</v>
      </c>
      <c r="D1803" s="278" t="s">
        <v>1499</v>
      </c>
      <c r="E1803" s="278" t="str">
        <f>CONCATENATE(SUM('Раздел 3'!AE223:AE223),"&lt;=",SUM('Раздел 3'!AE11:AE11))</f>
        <v>0&lt;=0</v>
      </c>
      <c r="F1803" s="278"/>
      <c r="G1803" s="81"/>
    </row>
    <row r="1804" spans="1:7" s="390" customFormat="1" ht="31.5" x14ac:dyDescent="0.2">
      <c r="A1804" s="311" t="str">
        <f>IF((SUM('Раздел 3'!AF223:AF223)&lt;=SUM('Раздел 3'!AF11:AF11)),"","Неверно!")</f>
        <v/>
      </c>
      <c r="B1804" s="320" t="s">
        <v>1694</v>
      </c>
      <c r="C1804" s="278" t="s">
        <v>3732</v>
      </c>
      <c r="D1804" s="278" t="s">
        <v>1499</v>
      </c>
      <c r="E1804" s="278" t="str">
        <f>CONCATENATE(SUM('Раздел 3'!AF223:AF223),"&lt;=",SUM('Раздел 3'!AF11:AF11))</f>
        <v>0&lt;=0</v>
      </c>
      <c r="F1804" s="278"/>
      <c r="G1804" s="81"/>
    </row>
    <row r="1805" spans="1:7" s="390" customFormat="1" ht="31.5" x14ac:dyDescent="0.2">
      <c r="A1805" s="311" t="str">
        <f>IF((SUM('Раздел 3'!AG223:AG223)&lt;=SUM('Раздел 3'!AG11:AG11)),"","Неверно!")</f>
        <v/>
      </c>
      <c r="B1805" s="320" t="s">
        <v>1694</v>
      </c>
      <c r="C1805" s="278" t="s">
        <v>3733</v>
      </c>
      <c r="D1805" s="278" t="s">
        <v>1499</v>
      </c>
      <c r="E1805" s="278" t="str">
        <f>CONCATENATE(SUM('Раздел 3'!AG223:AG223),"&lt;=",SUM('Раздел 3'!AG11:AG11))</f>
        <v>0&lt;=0</v>
      </c>
      <c r="F1805" s="278"/>
      <c r="G1805" s="81"/>
    </row>
    <row r="1806" spans="1:7" s="390" customFormat="1" ht="31.5" x14ac:dyDescent="0.2">
      <c r="A1806" s="311" t="str">
        <f>IF((SUM('Раздел 3'!AH223:AH223)&lt;=SUM('Раздел 3'!AH11:AH11)),"","Неверно!")</f>
        <v/>
      </c>
      <c r="B1806" s="320" t="s">
        <v>1694</v>
      </c>
      <c r="C1806" s="278" t="s">
        <v>3734</v>
      </c>
      <c r="D1806" s="278" t="s">
        <v>1499</v>
      </c>
      <c r="E1806" s="278" t="str">
        <f>CONCATENATE(SUM('Раздел 3'!AH223:AH223),"&lt;=",SUM('Раздел 3'!AH11:AH11))</f>
        <v>0&lt;=166214</v>
      </c>
      <c r="F1806" s="278"/>
      <c r="G1806" s="81"/>
    </row>
    <row r="1807" spans="1:7" s="390" customFormat="1" ht="31.5" x14ac:dyDescent="0.2">
      <c r="A1807" s="311" t="str">
        <f>IF((SUM('Раздел 3'!H223:H223)&lt;=SUM('Раздел 3'!H11:H11)),"","Неверно!")</f>
        <v/>
      </c>
      <c r="B1807" s="320" t="s">
        <v>1694</v>
      </c>
      <c r="C1807" s="278" t="s">
        <v>3735</v>
      </c>
      <c r="D1807" s="278" t="s">
        <v>1499</v>
      </c>
      <c r="E1807" s="278" t="str">
        <f>CONCATENATE(SUM('Раздел 3'!H223:H223),"&lt;=",SUM('Раздел 3'!H11:H11))</f>
        <v>0&lt;=71</v>
      </c>
      <c r="F1807" s="278"/>
      <c r="G1807" s="81"/>
    </row>
    <row r="1808" spans="1:7" s="390" customFormat="1" ht="31.5" x14ac:dyDescent="0.2">
      <c r="A1808" s="311" t="str">
        <f>IF((SUM('Раздел 3'!AI223:AI223)&lt;=SUM('Раздел 3'!AI11:AI11)),"","Неверно!")</f>
        <v/>
      </c>
      <c r="B1808" s="320" t="s">
        <v>1694</v>
      </c>
      <c r="C1808" s="278" t="s">
        <v>3736</v>
      </c>
      <c r="D1808" s="278" t="s">
        <v>1499</v>
      </c>
      <c r="E1808" s="278" t="str">
        <f>CONCATENATE(SUM('Раздел 3'!AI223:AI223),"&lt;=",SUM('Раздел 3'!AI11:AI11))</f>
        <v>0&lt;=300</v>
      </c>
      <c r="F1808" s="278"/>
      <c r="G1808" s="81"/>
    </row>
    <row r="1809" spans="1:7" s="390" customFormat="1" ht="31.5" x14ac:dyDescent="0.2">
      <c r="A1809" s="311" t="str">
        <f>IF((SUM('Раздел 3'!AJ223:AJ223)&lt;=SUM('Раздел 3'!AJ11:AJ11)),"","Неверно!")</f>
        <v/>
      </c>
      <c r="B1809" s="320" t="s">
        <v>1694</v>
      </c>
      <c r="C1809" s="278" t="s">
        <v>3737</v>
      </c>
      <c r="D1809" s="278" t="s">
        <v>1499</v>
      </c>
      <c r="E1809" s="278" t="str">
        <f>CONCATENATE(SUM('Раздел 3'!AJ223:AJ223),"&lt;=",SUM('Раздел 3'!AJ11:AJ11))</f>
        <v>0&lt;=3858</v>
      </c>
      <c r="F1809" s="278"/>
      <c r="G1809" s="81"/>
    </row>
    <row r="1810" spans="1:7" s="390" customFormat="1" ht="31.5" x14ac:dyDescent="0.2">
      <c r="A1810" s="311" t="str">
        <f>IF((SUM('Раздел 3'!AK223:AK223)&lt;=SUM('Раздел 3'!AK11:AK11)),"","Неверно!")</f>
        <v/>
      </c>
      <c r="B1810" s="320" t="s">
        <v>1694</v>
      </c>
      <c r="C1810" s="278" t="s">
        <v>3738</v>
      </c>
      <c r="D1810" s="278" t="s">
        <v>1499</v>
      </c>
      <c r="E1810" s="278" t="str">
        <f>CONCATENATE(SUM('Раздел 3'!AK223:AK223),"&lt;=",SUM('Раздел 3'!AK11:AK11))</f>
        <v>0&lt;=0</v>
      </c>
      <c r="F1810" s="278"/>
      <c r="G1810" s="81"/>
    </row>
    <row r="1811" spans="1:7" s="390" customFormat="1" ht="31.5" x14ac:dyDescent="0.2">
      <c r="A1811" s="311" t="str">
        <f>IF((SUM('Раздел 3'!AL223:AL223)&lt;=SUM('Раздел 3'!AL11:AL11)),"","Неверно!")</f>
        <v/>
      </c>
      <c r="B1811" s="320" t="s">
        <v>1694</v>
      </c>
      <c r="C1811" s="278" t="s">
        <v>3739</v>
      </c>
      <c r="D1811" s="278" t="s">
        <v>1499</v>
      </c>
      <c r="E1811" s="278" t="str">
        <f>CONCATENATE(SUM('Раздел 3'!AL223:AL223),"&lt;=",SUM('Раздел 3'!AL11:AL11))</f>
        <v>0&lt;=0</v>
      </c>
      <c r="F1811" s="278"/>
      <c r="G1811" s="81"/>
    </row>
    <row r="1812" spans="1:7" s="390" customFormat="1" ht="31.5" x14ac:dyDescent="0.2">
      <c r="A1812" s="311" t="str">
        <f>IF((SUM('Раздел 3'!I223:I223)&lt;=SUM('Раздел 3'!I11:I11)),"","Неверно!")</f>
        <v/>
      </c>
      <c r="B1812" s="320" t="s">
        <v>1694</v>
      </c>
      <c r="C1812" s="278" t="s">
        <v>3740</v>
      </c>
      <c r="D1812" s="278" t="s">
        <v>1499</v>
      </c>
      <c r="E1812" s="278" t="str">
        <f>CONCATENATE(SUM('Раздел 3'!I223:I223),"&lt;=",SUM('Раздел 3'!I11:I11))</f>
        <v>0&lt;=7</v>
      </c>
      <c r="F1812" s="278"/>
      <c r="G1812" s="81"/>
    </row>
    <row r="1813" spans="1:7" s="390" customFormat="1" ht="31.5" x14ac:dyDescent="0.2">
      <c r="A1813" s="311" t="str">
        <f>IF((SUM('Раздел 3'!J223:J223)&lt;=SUM('Раздел 3'!J11:J11)),"","Неверно!")</f>
        <v/>
      </c>
      <c r="B1813" s="320" t="s">
        <v>1694</v>
      </c>
      <c r="C1813" s="278" t="s">
        <v>3741</v>
      </c>
      <c r="D1813" s="278" t="s">
        <v>1499</v>
      </c>
      <c r="E1813" s="278" t="str">
        <f>CONCATENATE(SUM('Раздел 3'!J223:J223),"&lt;=",SUM('Раздел 3'!J11:J11))</f>
        <v>0&lt;=324187</v>
      </c>
      <c r="F1813" s="278"/>
      <c r="G1813" s="81"/>
    </row>
    <row r="1814" spans="1:7" s="390" customFormat="1" ht="31.5" x14ac:dyDescent="0.2">
      <c r="A1814" s="311" t="str">
        <f>IF((SUM('Раздел 3'!K223:K223)&lt;=SUM('Раздел 3'!K11:K11)),"","Неверно!")</f>
        <v/>
      </c>
      <c r="B1814" s="320" t="s">
        <v>1694</v>
      </c>
      <c r="C1814" s="278" t="s">
        <v>3742</v>
      </c>
      <c r="D1814" s="278" t="s">
        <v>1499</v>
      </c>
      <c r="E1814" s="278" t="str">
        <f>CONCATENATE(SUM('Раздел 3'!K223:K223),"&lt;=",SUM('Раздел 3'!K11:K11))</f>
        <v>0&lt;=0</v>
      </c>
      <c r="F1814" s="278"/>
      <c r="G1814" s="81"/>
    </row>
    <row r="1815" spans="1:7" s="390" customFormat="1" ht="31.5" x14ac:dyDescent="0.2">
      <c r="A1815" s="311" t="str">
        <f>IF((SUM('Раздел 3'!L223:L223)&lt;=SUM('Раздел 3'!L11:L11)),"","Неверно!")</f>
        <v/>
      </c>
      <c r="B1815" s="320" t="s">
        <v>1694</v>
      </c>
      <c r="C1815" s="278" t="s">
        <v>3743</v>
      </c>
      <c r="D1815" s="278" t="s">
        <v>1499</v>
      </c>
      <c r="E1815" s="278" t="str">
        <f>CONCATENATE(SUM('Раздел 3'!L223:L223),"&lt;=",SUM('Раздел 3'!L11:L11))</f>
        <v>0&lt;=74</v>
      </c>
      <c r="F1815" s="278"/>
      <c r="G1815" s="81"/>
    </row>
    <row r="1816" spans="1:7" s="390" customFormat="1" ht="31.5" x14ac:dyDescent="0.2">
      <c r="A1816" s="311" t="str">
        <f>IF((SUM('Раздел 3'!M223:M223)&lt;=SUM('Раздел 3'!M11:M11)),"","Неверно!")</f>
        <v/>
      </c>
      <c r="B1816" s="320" t="s">
        <v>1694</v>
      </c>
      <c r="C1816" s="278" t="s">
        <v>3744</v>
      </c>
      <c r="D1816" s="278" t="s">
        <v>1499</v>
      </c>
      <c r="E1816" s="278" t="str">
        <f>CONCATENATE(SUM('Раздел 3'!M223:M223),"&lt;=",SUM('Раздел 3'!M11:M11))</f>
        <v>0&lt;=59</v>
      </c>
      <c r="F1816" s="278"/>
      <c r="G1816" s="81"/>
    </row>
    <row r="1817" spans="1:7" s="390" customFormat="1" ht="31.5" x14ac:dyDescent="0.2">
      <c r="A1817" s="311" t="str">
        <f>IF((SUM('Раздел 3'!N223:N223)&lt;=SUM('Раздел 3'!N11:N11)),"","Неверно!")</f>
        <v/>
      </c>
      <c r="B1817" s="320" t="s">
        <v>1694</v>
      </c>
      <c r="C1817" s="278" t="s">
        <v>3745</v>
      </c>
      <c r="D1817" s="278" t="s">
        <v>1499</v>
      </c>
      <c r="E1817" s="278" t="str">
        <f>CONCATENATE(SUM('Раздел 3'!N223:N223),"&lt;=",SUM('Раздел 3'!N11:N11))</f>
        <v>0&lt;=11</v>
      </c>
      <c r="F1817" s="278"/>
      <c r="G1817" s="81"/>
    </row>
    <row r="1818" spans="1:7" s="390" customFormat="1" ht="31.5" x14ac:dyDescent="0.2">
      <c r="A1818" s="311" t="str">
        <f>IF((SUM('Раздел 3'!F199:F204)=SUM('Раздел 3'!F205:F205)),"","Неверно!")</f>
        <v/>
      </c>
      <c r="B1818" s="320" t="s">
        <v>1695</v>
      </c>
      <c r="C1818" s="278" t="s">
        <v>3746</v>
      </c>
      <c r="D1818" s="278" t="s">
        <v>1285</v>
      </c>
      <c r="E1818" s="278" t="str">
        <f>CONCATENATE(SUM('Раздел 3'!F199:F204),"=",SUM('Раздел 3'!F205:F205))</f>
        <v>0=0</v>
      </c>
      <c r="F1818" s="278"/>
      <c r="G1818" s="81"/>
    </row>
    <row r="1819" spans="1:7" s="390" customFormat="1" ht="31.5" x14ac:dyDescent="0.2">
      <c r="A1819" s="311" t="str">
        <f>IF((SUM('Раздел 3'!O199:O204)=SUM('Раздел 3'!O205:O205)),"","Неверно!")</f>
        <v/>
      </c>
      <c r="B1819" s="320" t="s">
        <v>1695</v>
      </c>
      <c r="C1819" s="278" t="s">
        <v>3747</v>
      </c>
      <c r="D1819" s="278" t="s">
        <v>1285</v>
      </c>
      <c r="E1819" s="278" t="str">
        <f>CONCATENATE(SUM('Раздел 3'!O199:O204),"=",SUM('Раздел 3'!O205:O205))</f>
        <v>0=0</v>
      </c>
      <c r="F1819" s="278"/>
      <c r="G1819" s="81"/>
    </row>
    <row r="1820" spans="1:7" s="390" customFormat="1" ht="31.5" x14ac:dyDescent="0.2">
      <c r="A1820" s="311" t="str">
        <f>IF((SUM('Раздел 3'!P199:P204)=SUM('Раздел 3'!P205:P205)),"","Неверно!")</f>
        <v/>
      </c>
      <c r="B1820" s="320" t="s">
        <v>1695</v>
      </c>
      <c r="C1820" s="278" t="s">
        <v>3748</v>
      </c>
      <c r="D1820" s="278" t="s">
        <v>1285</v>
      </c>
      <c r="E1820" s="278" t="str">
        <f>CONCATENATE(SUM('Раздел 3'!P199:P204),"=",SUM('Раздел 3'!P205:P205))</f>
        <v>3=3</v>
      </c>
      <c r="F1820" s="278"/>
      <c r="G1820" s="81"/>
    </row>
    <row r="1821" spans="1:7" s="390" customFormat="1" ht="31.5" x14ac:dyDescent="0.2">
      <c r="A1821" s="311" t="str">
        <f>IF((SUM('Раздел 3'!Q199:Q204)=SUM('Раздел 3'!Q205:Q205)),"","Неверно!")</f>
        <v/>
      </c>
      <c r="B1821" s="320" t="s">
        <v>1695</v>
      </c>
      <c r="C1821" s="278" t="s">
        <v>3749</v>
      </c>
      <c r="D1821" s="278" t="s">
        <v>1285</v>
      </c>
      <c r="E1821" s="278" t="str">
        <f>CONCATENATE(SUM('Раздел 3'!Q199:Q204),"=",SUM('Раздел 3'!Q205:Q205))</f>
        <v>4=4</v>
      </c>
      <c r="F1821" s="278"/>
      <c r="G1821" s="81"/>
    </row>
    <row r="1822" spans="1:7" s="390" customFormat="1" ht="31.5" x14ac:dyDescent="0.2">
      <c r="A1822" s="311" t="str">
        <f>IF((SUM('Раздел 3'!R199:R204)=SUM('Раздел 3'!R205:R205)),"","Неверно!")</f>
        <v/>
      </c>
      <c r="B1822" s="320" t="s">
        <v>1695</v>
      </c>
      <c r="C1822" s="278" t="s">
        <v>3750</v>
      </c>
      <c r="D1822" s="278" t="s">
        <v>1285</v>
      </c>
      <c r="E1822" s="278" t="str">
        <f>CONCATENATE(SUM('Раздел 3'!R199:R204),"=",SUM('Раздел 3'!R205:R205))</f>
        <v>5=5</v>
      </c>
      <c r="F1822" s="278"/>
      <c r="G1822" s="81"/>
    </row>
    <row r="1823" spans="1:7" s="390" customFormat="1" ht="31.5" x14ac:dyDescent="0.2">
      <c r="A1823" s="311" t="str">
        <f>IF((SUM('Раздел 3'!S199:S204)=SUM('Раздел 3'!S205:S205)),"","Неверно!")</f>
        <v/>
      </c>
      <c r="B1823" s="320" t="s">
        <v>1695</v>
      </c>
      <c r="C1823" s="278" t="s">
        <v>3751</v>
      </c>
      <c r="D1823" s="278" t="s">
        <v>1285</v>
      </c>
      <c r="E1823" s="278" t="str">
        <f>CONCATENATE(SUM('Раздел 3'!S199:S204),"=",SUM('Раздел 3'!S205:S205))</f>
        <v>0=0</v>
      </c>
      <c r="F1823" s="278"/>
      <c r="G1823" s="81"/>
    </row>
    <row r="1824" spans="1:7" s="390" customFormat="1" ht="31.5" x14ac:dyDescent="0.2">
      <c r="A1824" s="311" t="str">
        <f>IF((SUM('Раздел 3'!T199:T204)=SUM('Раздел 3'!T205:T205)),"","Неверно!")</f>
        <v/>
      </c>
      <c r="B1824" s="320" t="s">
        <v>1695</v>
      </c>
      <c r="C1824" s="278" t="s">
        <v>3752</v>
      </c>
      <c r="D1824" s="278" t="s">
        <v>1285</v>
      </c>
      <c r="E1824" s="278" t="str">
        <f>CONCATENATE(SUM('Раздел 3'!T199:T204),"=",SUM('Раздел 3'!T205:T205))</f>
        <v>1=1</v>
      </c>
      <c r="F1824" s="278"/>
      <c r="G1824" s="81"/>
    </row>
    <row r="1825" spans="1:7" s="390" customFormat="1" ht="31.5" x14ac:dyDescent="0.2">
      <c r="A1825" s="311" t="str">
        <f>IF((SUM('Раздел 3'!U199:U204)=SUM('Раздел 3'!U205:U205)),"","Неверно!")</f>
        <v/>
      </c>
      <c r="B1825" s="320" t="s">
        <v>1695</v>
      </c>
      <c r="C1825" s="278" t="s">
        <v>3753</v>
      </c>
      <c r="D1825" s="278" t="s">
        <v>1285</v>
      </c>
      <c r="E1825" s="278" t="str">
        <f>CONCATENATE(SUM('Раздел 3'!U199:U204),"=",SUM('Раздел 3'!U205:U205))</f>
        <v>0=0</v>
      </c>
      <c r="F1825" s="278"/>
      <c r="G1825" s="81"/>
    </row>
    <row r="1826" spans="1:7" s="390" customFormat="1" ht="31.5" x14ac:dyDescent="0.2">
      <c r="A1826" s="311" t="str">
        <f>IF((SUM('Раздел 3'!V199:V204)=SUM('Раздел 3'!V205:V205)),"","Неверно!")</f>
        <v/>
      </c>
      <c r="B1826" s="320" t="s">
        <v>1695</v>
      </c>
      <c r="C1826" s="278" t="s">
        <v>3754</v>
      </c>
      <c r="D1826" s="278" t="s">
        <v>1285</v>
      </c>
      <c r="E1826" s="278" t="str">
        <f>CONCATENATE(SUM('Раздел 3'!V199:V204),"=",SUM('Раздел 3'!V205:V205))</f>
        <v>17=17</v>
      </c>
      <c r="F1826" s="278"/>
      <c r="G1826" s="81"/>
    </row>
    <row r="1827" spans="1:7" s="390" customFormat="1" ht="31.5" x14ac:dyDescent="0.2">
      <c r="A1827" s="311" t="str">
        <f>IF((SUM('Раздел 3'!W199:W204)=SUM('Раздел 3'!W205:W205)),"","Неверно!")</f>
        <v/>
      </c>
      <c r="B1827" s="320" t="s">
        <v>1695</v>
      </c>
      <c r="C1827" s="278" t="s">
        <v>3755</v>
      </c>
      <c r="D1827" s="278" t="s">
        <v>1285</v>
      </c>
      <c r="E1827" s="278" t="str">
        <f>CONCATENATE(SUM('Раздел 3'!W199:W204),"=",SUM('Раздел 3'!W205:W205))</f>
        <v>0=0</v>
      </c>
      <c r="F1827" s="278"/>
      <c r="G1827" s="81"/>
    </row>
    <row r="1828" spans="1:7" s="390" customFormat="1" ht="31.5" x14ac:dyDescent="0.2">
      <c r="A1828" s="311" t="str">
        <f>IF((SUM('Раздел 3'!X199:X204)=SUM('Раздел 3'!X205:X205)),"","Неверно!")</f>
        <v/>
      </c>
      <c r="B1828" s="320" t="s">
        <v>1695</v>
      </c>
      <c r="C1828" s="278" t="s">
        <v>3756</v>
      </c>
      <c r="D1828" s="278" t="s">
        <v>1285</v>
      </c>
      <c r="E1828" s="278" t="str">
        <f>CONCATENATE(SUM('Раздел 3'!X199:X204),"=",SUM('Раздел 3'!X205:X205))</f>
        <v>0=0</v>
      </c>
      <c r="F1828" s="278"/>
      <c r="G1828" s="81"/>
    </row>
    <row r="1829" spans="1:7" s="390" customFormat="1" ht="31.5" x14ac:dyDescent="0.2">
      <c r="A1829" s="311" t="str">
        <f>IF((SUM('Раздел 3'!G199:G204)=SUM('Раздел 3'!G205:G205)),"","Неверно!")</f>
        <v/>
      </c>
      <c r="B1829" s="320" t="s">
        <v>1695</v>
      </c>
      <c r="C1829" s="278" t="s">
        <v>3757</v>
      </c>
      <c r="D1829" s="278" t="s">
        <v>1285</v>
      </c>
      <c r="E1829" s="278" t="str">
        <f>CONCATENATE(SUM('Раздел 3'!G199:G204),"=",SUM('Раздел 3'!G205:G205))</f>
        <v>17=17</v>
      </c>
      <c r="F1829" s="278"/>
      <c r="G1829" s="81"/>
    </row>
    <row r="1830" spans="1:7" s="390" customFormat="1" ht="31.5" x14ac:dyDescent="0.2">
      <c r="A1830" s="311" t="str">
        <f>IF((SUM('Раздел 3'!Y199:Y204)=SUM('Раздел 3'!Y205:Y205)),"","Неверно!")</f>
        <v/>
      </c>
      <c r="B1830" s="320" t="s">
        <v>1695</v>
      </c>
      <c r="C1830" s="278" t="s">
        <v>3758</v>
      </c>
      <c r="D1830" s="278" t="s">
        <v>1285</v>
      </c>
      <c r="E1830" s="278" t="str">
        <f>CONCATENATE(SUM('Раздел 3'!Y199:Y204),"=",SUM('Раздел 3'!Y205:Y205))</f>
        <v>0=0</v>
      </c>
      <c r="F1830" s="278"/>
      <c r="G1830" s="81"/>
    </row>
    <row r="1831" spans="1:7" s="390" customFormat="1" ht="31.5" x14ac:dyDescent="0.2">
      <c r="A1831" s="311" t="str">
        <f>IF((SUM('Раздел 3'!Z199:Z204)=SUM('Раздел 3'!Z205:Z205)),"","Неверно!")</f>
        <v/>
      </c>
      <c r="B1831" s="320" t="s">
        <v>1695</v>
      </c>
      <c r="C1831" s="278" t="s">
        <v>3759</v>
      </c>
      <c r="D1831" s="278" t="s">
        <v>1285</v>
      </c>
      <c r="E1831" s="278" t="str">
        <f>CONCATENATE(SUM('Раздел 3'!Z199:Z204),"=",SUM('Раздел 3'!Z205:Z205))</f>
        <v>0=0</v>
      </c>
      <c r="F1831" s="278"/>
      <c r="G1831" s="81"/>
    </row>
    <row r="1832" spans="1:7" s="390" customFormat="1" ht="31.5" x14ac:dyDescent="0.2">
      <c r="A1832" s="311" t="str">
        <f>IF((SUM('Раздел 3'!AA199:AA204)=SUM('Раздел 3'!AA205:AA205)),"","Неверно!")</f>
        <v/>
      </c>
      <c r="B1832" s="320" t="s">
        <v>1695</v>
      </c>
      <c r="C1832" s="278" t="s">
        <v>3760</v>
      </c>
      <c r="D1832" s="278" t="s">
        <v>1285</v>
      </c>
      <c r="E1832" s="278" t="str">
        <f>CONCATENATE(SUM('Раздел 3'!AA199:AA204),"=",SUM('Раздел 3'!AA205:AA205))</f>
        <v>0=0</v>
      </c>
      <c r="F1832" s="278"/>
      <c r="G1832" s="81"/>
    </row>
    <row r="1833" spans="1:7" s="390" customFormat="1" ht="31.5" x14ac:dyDescent="0.2">
      <c r="A1833" s="311" t="str">
        <f>IF((SUM('Раздел 3'!AB199:AB204)=SUM('Раздел 3'!AB205:AB205)),"","Неверно!")</f>
        <v/>
      </c>
      <c r="B1833" s="320" t="s">
        <v>1695</v>
      </c>
      <c r="C1833" s="278" t="s">
        <v>3761</v>
      </c>
      <c r="D1833" s="278" t="s">
        <v>1285</v>
      </c>
      <c r="E1833" s="278" t="str">
        <f>CONCATENATE(SUM('Раздел 3'!AB199:AB204),"=",SUM('Раздел 3'!AB205:AB205))</f>
        <v>12=12</v>
      </c>
      <c r="F1833" s="278"/>
      <c r="G1833" s="81"/>
    </row>
    <row r="1834" spans="1:7" s="390" customFormat="1" ht="31.5" x14ac:dyDescent="0.2">
      <c r="A1834" s="311" t="str">
        <f>IF((SUM('Раздел 3'!AC199:AC204)=SUM('Раздел 3'!AC205:AC205)),"","Неверно!")</f>
        <v/>
      </c>
      <c r="B1834" s="320" t="s">
        <v>1695</v>
      </c>
      <c r="C1834" s="278" t="s">
        <v>3762</v>
      </c>
      <c r="D1834" s="278" t="s">
        <v>1285</v>
      </c>
      <c r="E1834" s="278" t="str">
        <f>CONCATENATE(SUM('Раздел 3'!AC199:AC204),"=",SUM('Раздел 3'!AC205:AC205))</f>
        <v>2=2</v>
      </c>
      <c r="F1834" s="278"/>
      <c r="G1834" s="81"/>
    </row>
    <row r="1835" spans="1:7" s="390" customFormat="1" ht="31.5" x14ac:dyDescent="0.2">
      <c r="A1835" s="311" t="str">
        <f>IF((SUM('Раздел 3'!AD199:AD204)=SUM('Раздел 3'!AD205:AD205)),"","Неверно!")</f>
        <v/>
      </c>
      <c r="B1835" s="320" t="s">
        <v>1695</v>
      </c>
      <c r="C1835" s="278" t="s">
        <v>3763</v>
      </c>
      <c r="D1835" s="278" t="s">
        <v>1285</v>
      </c>
      <c r="E1835" s="278" t="str">
        <f>CONCATENATE(SUM('Раздел 3'!AD199:AD204),"=",SUM('Раздел 3'!AD205:AD205))</f>
        <v>0=0</v>
      </c>
      <c r="F1835" s="278"/>
      <c r="G1835" s="81"/>
    </row>
    <row r="1836" spans="1:7" s="390" customFormat="1" ht="31.5" x14ac:dyDescent="0.2">
      <c r="A1836" s="311" t="str">
        <f>IF((SUM('Раздел 3'!AE199:AE204)=SUM('Раздел 3'!AE205:AE205)),"","Неверно!")</f>
        <v/>
      </c>
      <c r="B1836" s="320" t="s">
        <v>1695</v>
      </c>
      <c r="C1836" s="278" t="s">
        <v>3764</v>
      </c>
      <c r="D1836" s="278" t="s">
        <v>1285</v>
      </c>
      <c r="E1836" s="278" t="str">
        <f>CONCATENATE(SUM('Раздел 3'!AE199:AE204),"=",SUM('Раздел 3'!AE205:AE205))</f>
        <v>0=0</v>
      </c>
      <c r="F1836" s="278"/>
      <c r="G1836" s="81"/>
    </row>
    <row r="1837" spans="1:7" s="390" customFormat="1" ht="31.5" x14ac:dyDescent="0.2">
      <c r="A1837" s="311" t="str">
        <f>IF((SUM('Раздел 3'!AF199:AF204)=SUM('Раздел 3'!AF205:AF205)),"","Неверно!")</f>
        <v/>
      </c>
      <c r="B1837" s="320" t="s">
        <v>1695</v>
      </c>
      <c r="C1837" s="278" t="s">
        <v>3765</v>
      </c>
      <c r="D1837" s="278" t="s">
        <v>1285</v>
      </c>
      <c r="E1837" s="278" t="str">
        <f>CONCATENATE(SUM('Раздел 3'!AF199:AF204),"=",SUM('Раздел 3'!AF205:AF205))</f>
        <v>0=0</v>
      </c>
      <c r="F1837" s="278"/>
      <c r="G1837" s="81"/>
    </row>
    <row r="1838" spans="1:7" s="390" customFormat="1" ht="31.5" x14ac:dyDescent="0.2">
      <c r="A1838" s="311" t="str">
        <f>IF((SUM('Раздел 3'!AG199:AG204)=SUM('Раздел 3'!AG205:AG205)),"","Неверно!")</f>
        <v/>
      </c>
      <c r="B1838" s="320" t="s">
        <v>1695</v>
      </c>
      <c r="C1838" s="278" t="s">
        <v>3766</v>
      </c>
      <c r="D1838" s="278" t="s">
        <v>1285</v>
      </c>
      <c r="E1838" s="278" t="str">
        <f>CONCATENATE(SUM('Раздел 3'!AG199:AG204),"=",SUM('Раздел 3'!AG205:AG205))</f>
        <v>0=0</v>
      </c>
      <c r="F1838" s="278"/>
      <c r="G1838" s="81"/>
    </row>
    <row r="1839" spans="1:7" s="390" customFormat="1" ht="31.5" x14ac:dyDescent="0.2">
      <c r="A1839" s="311" t="str">
        <f>IF((SUM('Раздел 3'!AH199:AH204)=SUM('Раздел 3'!AH205:AH205)),"","Неверно!")</f>
        <v/>
      </c>
      <c r="B1839" s="320" t="s">
        <v>1695</v>
      </c>
      <c r="C1839" s="278" t="s">
        <v>3767</v>
      </c>
      <c r="D1839" s="278" t="s">
        <v>1285</v>
      </c>
      <c r="E1839" s="278" t="str">
        <f>CONCATENATE(SUM('Раздел 3'!AH199:AH204),"=",SUM('Раздел 3'!AH205:AH205))</f>
        <v>166214=166214</v>
      </c>
      <c r="F1839" s="278"/>
      <c r="G1839" s="81"/>
    </row>
    <row r="1840" spans="1:7" s="390" customFormat="1" ht="31.5" x14ac:dyDescent="0.2">
      <c r="A1840" s="311" t="str">
        <f>IF((SUM('Раздел 3'!H199:H204)=SUM('Раздел 3'!H205:H205)),"","Неверно!")</f>
        <v/>
      </c>
      <c r="B1840" s="320" t="s">
        <v>1695</v>
      </c>
      <c r="C1840" s="278" t="s">
        <v>3768</v>
      </c>
      <c r="D1840" s="278" t="s">
        <v>1285</v>
      </c>
      <c r="E1840" s="278" t="str">
        <f>CONCATENATE(SUM('Раздел 3'!H199:H204),"=",SUM('Раздел 3'!H205:H205))</f>
        <v>16=16</v>
      </c>
      <c r="F1840" s="278"/>
      <c r="G1840" s="81"/>
    </row>
    <row r="1841" spans="1:7" s="390" customFormat="1" ht="31.5" x14ac:dyDescent="0.2">
      <c r="A1841" s="311" t="str">
        <f>IF((SUM('Раздел 3'!AI199:AI204)=SUM('Раздел 3'!AI205:AI205)),"","Неверно!")</f>
        <v/>
      </c>
      <c r="B1841" s="320" t="s">
        <v>1695</v>
      </c>
      <c r="C1841" s="278" t="s">
        <v>3769</v>
      </c>
      <c r="D1841" s="278" t="s">
        <v>1285</v>
      </c>
      <c r="E1841" s="278" t="str">
        <f>CONCATENATE(SUM('Раздел 3'!AI199:AI204),"=",SUM('Раздел 3'!AI205:AI205))</f>
        <v>300=300</v>
      </c>
      <c r="F1841" s="278"/>
      <c r="G1841" s="81"/>
    </row>
    <row r="1842" spans="1:7" s="390" customFormat="1" ht="31.5" x14ac:dyDescent="0.2">
      <c r="A1842" s="311" t="str">
        <f>IF((SUM('Раздел 3'!AJ199:AJ204)=SUM('Раздел 3'!AJ205:AJ205)),"","Неверно!")</f>
        <v/>
      </c>
      <c r="B1842" s="320" t="s">
        <v>1695</v>
      </c>
      <c r="C1842" s="278" t="s">
        <v>3770</v>
      </c>
      <c r="D1842" s="278" t="s">
        <v>1285</v>
      </c>
      <c r="E1842" s="278" t="str">
        <f>CONCATENATE(SUM('Раздел 3'!AJ199:AJ204),"=",SUM('Раздел 3'!AJ205:AJ205))</f>
        <v>3858=3858</v>
      </c>
      <c r="F1842" s="278"/>
      <c r="G1842" s="81"/>
    </row>
    <row r="1843" spans="1:7" s="390" customFormat="1" ht="31.5" x14ac:dyDescent="0.2">
      <c r="A1843" s="311" t="str">
        <f>IF((SUM('Раздел 3'!AK199:AK204)=SUM('Раздел 3'!AK205:AK205)),"","Неверно!")</f>
        <v/>
      </c>
      <c r="B1843" s="320" t="s">
        <v>1695</v>
      </c>
      <c r="C1843" s="278" t="s">
        <v>3771</v>
      </c>
      <c r="D1843" s="278" t="s">
        <v>1285</v>
      </c>
      <c r="E1843" s="278" t="str">
        <f>CONCATENATE(SUM('Раздел 3'!AK199:AK204),"=",SUM('Раздел 3'!AK205:AK205))</f>
        <v>0=0</v>
      </c>
      <c r="F1843" s="278"/>
      <c r="G1843" s="81"/>
    </row>
    <row r="1844" spans="1:7" s="390" customFormat="1" ht="31.5" x14ac:dyDescent="0.2">
      <c r="A1844" s="311" t="str">
        <f>IF((SUM('Раздел 3'!AL199:AL204)=SUM('Раздел 3'!AL205:AL205)),"","Неверно!")</f>
        <v/>
      </c>
      <c r="B1844" s="320" t="s">
        <v>1695</v>
      </c>
      <c r="C1844" s="278" t="s">
        <v>3772</v>
      </c>
      <c r="D1844" s="278" t="s">
        <v>1285</v>
      </c>
      <c r="E1844" s="278" t="str">
        <f>CONCATENATE(SUM('Раздел 3'!AL199:AL204),"=",SUM('Раздел 3'!AL205:AL205))</f>
        <v>0=0</v>
      </c>
      <c r="F1844" s="278"/>
      <c r="G1844" s="81"/>
    </row>
    <row r="1845" spans="1:7" s="390" customFormat="1" ht="31.5" x14ac:dyDescent="0.2">
      <c r="A1845" s="311" t="str">
        <f>IF((SUM('Раздел 3'!I199:I204)=SUM('Раздел 3'!I205:I205)),"","Неверно!")</f>
        <v/>
      </c>
      <c r="B1845" s="320" t="s">
        <v>1695</v>
      </c>
      <c r="C1845" s="278" t="s">
        <v>3773</v>
      </c>
      <c r="D1845" s="278" t="s">
        <v>1285</v>
      </c>
      <c r="E1845" s="278" t="str">
        <f>CONCATENATE(SUM('Раздел 3'!I199:I204),"=",SUM('Раздел 3'!I205:I205))</f>
        <v>0=0</v>
      </c>
      <c r="F1845" s="278"/>
      <c r="G1845" s="81"/>
    </row>
    <row r="1846" spans="1:7" s="390" customFormat="1" ht="31.5" x14ac:dyDescent="0.2">
      <c r="A1846" s="311" t="str">
        <f>IF((SUM('Раздел 3'!J199:J204)=SUM('Раздел 3'!J205:J205)),"","Неверно!")</f>
        <v/>
      </c>
      <c r="B1846" s="320" t="s">
        <v>1695</v>
      </c>
      <c r="C1846" s="278" t="s">
        <v>3774</v>
      </c>
      <c r="D1846" s="278" t="s">
        <v>1285</v>
      </c>
      <c r="E1846" s="278" t="str">
        <f>CONCATENATE(SUM('Раздел 3'!J199:J204),"=",SUM('Раздел 3'!J205:J205))</f>
        <v>324187=324187</v>
      </c>
      <c r="F1846" s="278"/>
      <c r="G1846" s="81"/>
    </row>
    <row r="1847" spans="1:7" s="390" customFormat="1" ht="31.5" x14ac:dyDescent="0.2">
      <c r="A1847" s="311" t="str">
        <f>IF((SUM('Раздел 3'!K199:K204)=SUM('Раздел 3'!K205:K205)),"","Неверно!")</f>
        <v/>
      </c>
      <c r="B1847" s="320" t="s">
        <v>1695</v>
      </c>
      <c r="C1847" s="278" t="s">
        <v>3775</v>
      </c>
      <c r="D1847" s="278" t="s">
        <v>1285</v>
      </c>
      <c r="E1847" s="278" t="str">
        <f>CONCATENATE(SUM('Раздел 3'!K199:K204),"=",SUM('Раздел 3'!K205:K205))</f>
        <v>0=0</v>
      </c>
      <c r="F1847" s="278"/>
      <c r="G1847" s="81"/>
    </row>
    <row r="1848" spans="1:7" s="390" customFormat="1" ht="31.5" x14ac:dyDescent="0.2">
      <c r="A1848" s="311" t="str">
        <f>IF((SUM('Раздел 3'!L199:L204)=SUM('Раздел 3'!L205:L205)),"","Неверно!")</f>
        <v/>
      </c>
      <c r="B1848" s="320" t="s">
        <v>1695</v>
      </c>
      <c r="C1848" s="278" t="s">
        <v>3776</v>
      </c>
      <c r="D1848" s="278" t="s">
        <v>1285</v>
      </c>
      <c r="E1848" s="278" t="str">
        <f>CONCATENATE(SUM('Раздел 3'!L199:L204),"=",SUM('Раздел 3'!L205:L205))</f>
        <v>11=11</v>
      </c>
      <c r="F1848" s="278"/>
      <c r="G1848" s="81"/>
    </row>
    <row r="1849" spans="1:7" s="390" customFormat="1" ht="31.5" x14ac:dyDescent="0.2">
      <c r="A1849" s="311" t="str">
        <f>IF((SUM('Раздел 3'!M199:M204)=SUM('Раздел 3'!M205:M205)),"","Неверно!")</f>
        <v/>
      </c>
      <c r="B1849" s="320" t="s">
        <v>1695</v>
      </c>
      <c r="C1849" s="278" t="s">
        <v>3777</v>
      </c>
      <c r="D1849" s="278" t="s">
        <v>1285</v>
      </c>
      <c r="E1849" s="278" t="str">
        <f>CONCATENATE(SUM('Раздел 3'!M199:M204),"=",SUM('Раздел 3'!M205:M205))</f>
        <v>7=7</v>
      </c>
      <c r="F1849" s="278"/>
      <c r="G1849" s="81"/>
    </row>
    <row r="1850" spans="1:7" s="390" customFormat="1" ht="31.5" x14ac:dyDescent="0.2">
      <c r="A1850" s="311" t="str">
        <f>IF((SUM('Раздел 3'!N199:N204)=SUM('Раздел 3'!N205:N205)),"","Неверно!")</f>
        <v/>
      </c>
      <c r="B1850" s="320" t="s">
        <v>1695</v>
      </c>
      <c r="C1850" s="278" t="s">
        <v>3778</v>
      </c>
      <c r="D1850" s="278" t="s">
        <v>1285</v>
      </c>
      <c r="E1850" s="278" t="str">
        <f>CONCATENATE(SUM('Раздел 3'!N199:N204),"=",SUM('Раздел 3'!N205:N205))</f>
        <v>0=0</v>
      </c>
      <c r="F1850" s="278"/>
      <c r="G1850" s="81"/>
    </row>
    <row r="1851" spans="1:7" s="390" customFormat="1" ht="47.25" x14ac:dyDescent="0.2">
      <c r="A1851" s="311" t="str">
        <f>IF((SUM('Раздел 3'!F190:F193)=SUM('Раздел 3'!F194:F194)),"","Неверно!")</f>
        <v/>
      </c>
      <c r="B1851" s="320" t="s">
        <v>1696</v>
      </c>
      <c r="C1851" s="278" t="s">
        <v>3779</v>
      </c>
      <c r="D1851" s="278" t="s">
        <v>1284</v>
      </c>
      <c r="E1851" s="278" t="str">
        <f>CONCATENATE(SUM('Раздел 3'!F190:F193),"=",SUM('Раздел 3'!F194:F194))</f>
        <v>0=0</v>
      </c>
      <c r="F1851" s="278"/>
      <c r="G1851" s="81"/>
    </row>
    <row r="1852" spans="1:7" s="390" customFormat="1" ht="47.25" x14ac:dyDescent="0.2">
      <c r="A1852" s="311" t="str">
        <f>IF((SUM('Раздел 3'!O190:O193)=SUM('Раздел 3'!O194:O194)),"","Неверно!")</f>
        <v/>
      </c>
      <c r="B1852" s="320" t="s">
        <v>1696</v>
      </c>
      <c r="C1852" s="278" t="s">
        <v>3780</v>
      </c>
      <c r="D1852" s="278" t="s">
        <v>1284</v>
      </c>
      <c r="E1852" s="278" t="str">
        <f>CONCATENATE(SUM('Раздел 3'!O190:O193),"=",SUM('Раздел 3'!O194:O194))</f>
        <v>0=0</v>
      </c>
      <c r="F1852" s="278"/>
      <c r="G1852" s="81"/>
    </row>
    <row r="1853" spans="1:7" s="390" customFormat="1" ht="47.25" x14ac:dyDescent="0.2">
      <c r="A1853" s="311" t="str">
        <f>IF((SUM('Раздел 3'!P190:P193)=SUM('Раздел 3'!P194:P194)),"","Неверно!")</f>
        <v/>
      </c>
      <c r="B1853" s="320" t="s">
        <v>1696</v>
      </c>
      <c r="C1853" s="278" t="s">
        <v>3781</v>
      </c>
      <c r="D1853" s="278" t="s">
        <v>1284</v>
      </c>
      <c r="E1853" s="278" t="str">
        <f>CONCATENATE(SUM('Раздел 3'!P190:P193),"=",SUM('Раздел 3'!P194:P194))</f>
        <v>0=0</v>
      </c>
      <c r="F1853" s="278"/>
      <c r="G1853" s="81"/>
    </row>
    <row r="1854" spans="1:7" s="390" customFormat="1" ht="47.25" x14ac:dyDescent="0.2">
      <c r="A1854" s="311" t="str">
        <f>IF((SUM('Раздел 3'!Q190:Q193)=SUM('Раздел 3'!Q194:Q194)),"","Неверно!")</f>
        <v/>
      </c>
      <c r="B1854" s="320" t="s">
        <v>1696</v>
      </c>
      <c r="C1854" s="278" t="s">
        <v>3782</v>
      </c>
      <c r="D1854" s="278" t="s">
        <v>1284</v>
      </c>
      <c r="E1854" s="278" t="str">
        <f>CONCATENATE(SUM('Раздел 3'!Q190:Q193),"=",SUM('Раздел 3'!Q194:Q194))</f>
        <v>0=0</v>
      </c>
      <c r="F1854" s="278"/>
      <c r="G1854" s="81"/>
    </row>
    <row r="1855" spans="1:7" s="390" customFormat="1" ht="47.25" x14ac:dyDescent="0.2">
      <c r="A1855" s="311" t="str">
        <f>IF((SUM('Раздел 3'!R190:R193)=SUM('Раздел 3'!R194:R194)),"","Неверно!")</f>
        <v/>
      </c>
      <c r="B1855" s="320" t="s">
        <v>1696</v>
      </c>
      <c r="C1855" s="278" t="s">
        <v>3783</v>
      </c>
      <c r="D1855" s="278" t="s">
        <v>1284</v>
      </c>
      <c r="E1855" s="278" t="str">
        <f>CONCATENATE(SUM('Раздел 3'!R190:R193),"=",SUM('Раздел 3'!R194:R194))</f>
        <v>0=0</v>
      </c>
      <c r="F1855" s="278"/>
      <c r="G1855" s="81"/>
    </row>
    <row r="1856" spans="1:7" s="390" customFormat="1" ht="47.25" x14ac:dyDescent="0.2">
      <c r="A1856" s="311" t="str">
        <f>IF((SUM('Раздел 3'!S190:S193)=SUM('Раздел 3'!S194:S194)),"","Неверно!")</f>
        <v/>
      </c>
      <c r="B1856" s="320" t="s">
        <v>1696</v>
      </c>
      <c r="C1856" s="278" t="s">
        <v>3784</v>
      </c>
      <c r="D1856" s="278" t="s">
        <v>1284</v>
      </c>
      <c r="E1856" s="278" t="str">
        <f>CONCATENATE(SUM('Раздел 3'!S190:S193),"=",SUM('Раздел 3'!S194:S194))</f>
        <v>0=0</v>
      </c>
      <c r="F1856" s="278"/>
      <c r="G1856" s="81"/>
    </row>
    <row r="1857" spans="1:7" s="390" customFormat="1" ht="47.25" x14ac:dyDescent="0.2">
      <c r="A1857" s="311" t="str">
        <f>IF((SUM('Раздел 3'!T190:T193)=SUM('Раздел 3'!T194:T194)),"","Неверно!")</f>
        <v/>
      </c>
      <c r="B1857" s="320" t="s">
        <v>1696</v>
      </c>
      <c r="C1857" s="278" t="s">
        <v>3785</v>
      </c>
      <c r="D1857" s="278" t="s">
        <v>1284</v>
      </c>
      <c r="E1857" s="278" t="str">
        <f>CONCATENATE(SUM('Раздел 3'!T190:T193),"=",SUM('Раздел 3'!T194:T194))</f>
        <v>0=0</v>
      </c>
      <c r="F1857" s="278"/>
      <c r="G1857" s="81"/>
    </row>
    <row r="1858" spans="1:7" s="390" customFormat="1" ht="47.25" x14ac:dyDescent="0.2">
      <c r="A1858" s="311" t="str">
        <f>IF((SUM('Раздел 3'!U190:U193)=SUM('Раздел 3'!U194:U194)),"","Неверно!")</f>
        <v/>
      </c>
      <c r="B1858" s="320" t="s">
        <v>1696</v>
      </c>
      <c r="C1858" s="278" t="s">
        <v>3786</v>
      </c>
      <c r="D1858" s="278" t="s">
        <v>1284</v>
      </c>
      <c r="E1858" s="278" t="str">
        <f>CONCATENATE(SUM('Раздел 3'!U190:U193),"=",SUM('Раздел 3'!U194:U194))</f>
        <v>0=0</v>
      </c>
      <c r="F1858" s="278"/>
      <c r="G1858" s="81"/>
    </row>
    <row r="1859" spans="1:7" s="390" customFormat="1" ht="47.25" x14ac:dyDescent="0.2">
      <c r="A1859" s="311" t="str">
        <f>IF((SUM('Раздел 3'!V190:V193)=SUM('Раздел 3'!V194:V194)),"","Неверно!")</f>
        <v/>
      </c>
      <c r="B1859" s="320" t="s">
        <v>1696</v>
      </c>
      <c r="C1859" s="278" t="s">
        <v>3787</v>
      </c>
      <c r="D1859" s="278" t="s">
        <v>1284</v>
      </c>
      <c r="E1859" s="278" t="str">
        <f>CONCATENATE(SUM('Раздел 3'!V190:V193),"=",SUM('Раздел 3'!V194:V194))</f>
        <v>0=0</v>
      </c>
      <c r="F1859" s="278"/>
      <c r="G1859" s="81"/>
    </row>
    <row r="1860" spans="1:7" s="390" customFormat="1" ht="47.25" x14ac:dyDescent="0.2">
      <c r="A1860" s="311" t="str">
        <f>IF((SUM('Раздел 3'!W190:W193)=SUM('Раздел 3'!W194:W194)),"","Неверно!")</f>
        <v/>
      </c>
      <c r="B1860" s="320" t="s">
        <v>1696</v>
      </c>
      <c r="C1860" s="278" t="s">
        <v>3788</v>
      </c>
      <c r="D1860" s="278" t="s">
        <v>1284</v>
      </c>
      <c r="E1860" s="278" t="str">
        <f>CONCATENATE(SUM('Раздел 3'!W190:W193),"=",SUM('Раздел 3'!W194:W194))</f>
        <v>0=0</v>
      </c>
      <c r="F1860" s="278"/>
      <c r="G1860" s="81"/>
    </row>
    <row r="1861" spans="1:7" s="390" customFormat="1" ht="47.25" x14ac:dyDescent="0.2">
      <c r="A1861" s="311" t="str">
        <f>IF((SUM('Раздел 3'!X190:X193)=SUM('Раздел 3'!X194:X194)),"","Неверно!")</f>
        <v/>
      </c>
      <c r="B1861" s="320" t="s">
        <v>1696</v>
      </c>
      <c r="C1861" s="278" t="s">
        <v>3789</v>
      </c>
      <c r="D1861" s="278" t="s">
        <v>1284</v>
      </c>
      <c r="E1861" s="278" t="str">
        <f>CONCATENATE(SUM('Раздел 3'!X190:X193),"=",SUM('Раздел 3'!X194:X194))</f>
        <v>0=0</v>
      </c>
      <c r="F1861" s="278"/>
      <c r="G1861" s="81"/>
    </row>
    <row r="1862" spans="1:7" s="390" customFormat="1" ht="47.25" x14ac:dyDescent="0.2">
      <c r="A1862" s="311" t="str">
        <f>IF((SUM('Раздел 3'!G190:G193)=SUM('Раздел 3'!G194:G194)),"","Неверно!")</f>
        <v/>
      </c>
      <c r="B1862" s="320" t="s">
        <v>1696</v>
      </c>
      <c r="C1862" s="278" t="s">
        <v>3790</v>
      </c>
      <c r="D1862" s="278" t="s">
        <v>1284</v>
      </c>
      <c r="E1862" s="278" t="str">
        <f>CONCATENATE(SUM('Раздел 3'!G190:G193),"=",SUM('Раздел 3'!G194:G194))</f>
        <v>0=0</v>
      </c>
      <c r="F1862" s="278"/>
      <c r="G1862" s="81"/>
    </row>
    <row r="1863" spans="1:7" s="390" customFormat="1" ht="47.25" x14ac:dyDescent="0.2">
      <c r="A1863" s="311" t="str">
        <f>IF((SUM('Раздел 3'!Y190:Y193)=SUM('Раздел 3'!Y194:Y194)),"","Неверно!")</f>
        <v/>
      </c>
      <c r="B1863" s="320" t="s">
        <v>1696</v>
      </c>
      <c r="C1863" s="278" t="s">
        <v>3791</v>
      </c>
      <c r="D1863" s="278" t="s">
        <v>1284</v>
      </c>
      <c r="E1863" s="278" t="str">
        <f>CONCATENATE(SUM('Раздел 3'!Y190:Y193),"=",SUM('Раздел 3'!Y194:Y194))</f>
        <v>0=0</v>
      </c>
      <c r="F1863" s="278"/>
      <c r="G1863" s="81"/>
    </row>
    <row r="1864" spans="1:7" s="390" customFormat="1" ht="47.25" x14ac:dyDescent="0.2">
      <c r="A1864" s="311" t="str">
        <f>IF((SUM('Раздел 3'!Z190:Z193)=SUM('Раздел 3'!Z194:Z194)),"","Неверно!")</f>
        <v/>
      </c>
      <c r="B1864" s="320" t="s">
        <v>1696</v>
      </c>
      <c r="C1864" s="278" t="s">
        <v>3792</v>
      </c>
      <c r="D1864" s="278" t="s">
        <v>1284</v>
      </c>
      <c r="E1864" s="278" t="str">
        <f>CONCATENATE(SUM('Раздел 3'!Z190:Z193),"=",SUM('Раздел 3'!Z194:Z194))</f>
        <v>0=0</v>
      </c>
      <c r="F1864" s="278"/>
      <c r="G1864" s="81"/>
    </row>
    <row r="1865" spans="1:7" s="390" customFormat="1" ht="47.25" x14ac:dyDescent="0.2">
      <c r="A1865" s="311" t="str">
        <f>IF((SUM('Раздел 3'!AA190:AA193)=SUM('Раздел 3'!AA194:AA194)),"","Неверно!")</f>
        <v/>
      </c>
      <c r="B1865" s="320" t="s">
        <v>1696</v>
      </c>
      <c r="C1865" s="278" t="s">
        <v>3793</v>
      </c>
      <c r="D1865" s="278" t="s">
        <v>1284</v>
      </c>
      <c r="E1865" s="278" t="str">
        <f>CONCATENATE(SUM('Раздел 3'!AA190:AA193),"=",SUM('Раздел 3'!AA194:AA194))</f>
        <v>0=0</v>
      </c>
      <c r="F1865" s="278"/>
      <c r="G1865" s="81"/>
    </row>
    <row r="1866" spans="1:7" s="390" customFormat="1" ht="47.25" x14ac:dyDescent="0.2">
      <c r="A1866" s="311" t="str">
        <f>IF((SUM('Раздел 3'!AB190:AB193)=SUM('Раздел 3'!AB194:AB194)),"","Неверно!")</f>
        <v/>
      </c>
      <c r="B1866" s="320" t="s">
        <v>1696</v>
      </c>
      <c r="C1866" s="278" t="s">
        <v>3794</v>
      </c>
      <c r="D1866" s="278" t="s">
        <v>1284</v>
      </c>
      <c r="E1866" s="278" t="str">
        <f>CONCATENATE(SUM('Раздел 3'!AB190:AB193),"=",SUM('Раздел 3'!AB194:AB194))</f>
        <v>0=0</v>
      </c>
      <c r="F1866" s="278"/>
      <c r="G1866" s="81"/>
    </row>
    <row r="1867" spans="1:7" s="390" customFormat="1" ht="47.25" x14ac:dyDescent="0.2">
      <c r="A1867" s="311" t="str">
        <f>IF((SUM('Раздел 3'!AC190:AC193)=SUM('Раздел 3'!AC194:AC194)),"","Неверно!")</f>
        <v/>
      </c>
      <c r="B1867" s="320" t="s">
        <v>1696</v>
      </c>
      <c r="C1867" s="278" t="s">
        <v>3795</v>
      </c>
      <c r="D1867" s="278" t="s">
        <v>1284</v>
      </c>
      <c r="E1867" s="278" t="str">
        <f>CONCATENATE(SUM('Раздел 3'!AC190:AC193),"=",SUM('Раздел 3'!AC194:AC194))</f>
        <v>0=0</v>
      </c>
      <c r="F1867" s="278"/>
      <c r="G1867" s="81"/>
    </row>
    <row r="1868" spans="1:7" s="390" customFormat="1" ht="47.25" x14ac:dyDescent="0.2">
      <c r="A1868" s="311" t="str">
        <f>IF((SUM('Раздел 3'!AD190:AD193)=SUM('Раздел 3'!AD194:AD194)),"","Неверно!")</f>
        <v/>
      </c>
      <c r="B1868" s="320" t="s">
        <v>1696</v>
      </c>
      <c r="C1868" s="278" t="s">
        <v>3796</v>
      </c>
      <c r="D1868" s="278" t="s">
        <v>1284</v>
      </c>
      <c r="E1868" s="278" t="str">
        <f>CONCATENATE(SUM('Раздел 3'!AD190:AD193),"=",SUM('Раздел 3'!AD194:AD194))</f>
        <v>0=0</v>
      </c>
      <c r="F1868" s="278"/>
      <c r="G1868" s="81"/>
    </row>
    <row r="1869" spans="1:7" s="390" customFormat="1" ht="47.25" x14ac:dyDescent="0.2">
      <c r="A1869" s="311" t="str">
        <f>IF((SUM('Раздел 3'!AE190:AE193)=SUM('Раздел 3'!AE194:AE194)),"","Неверно!")</f>
        <v/>
      </c>
      <c r="B1869" s="320" t="s">
        <v>1696</v>
      </c>
      <c r="C1869" s="278" t="s">
        <v>3797</v>
      </c>
      <c r="D1869" s="278" t="s">
        <v>1284</v>
      </c>
      <c r="E1869" s="278" t="str">
        <f>CONCATENATE(SUM('Раздел 3'!AE190:AE193),"=",SUM('Раздел 3'!AE194:AE194))</f>
        <v>0=0</v>
      </c>
      <c r="F1869" s="278"/>
      <c r="G1869" s="81"/>
    </row>
    <row r="1870" spans="1:7" s="390" customFormat="1" ht="47.25" x14ac:dyDescent="0.2">
      <c r="A1870" s="311" t="str">
        <f>IF((SUM('Раздел 3'!AF190:AF193)=SUM('Раздел 3'!AF194:AF194)),"","Неверно!")</f>
        <v/>
      </c>
      <c r="B1870" s="320" t="s">
        <v>1696</v>
      </c>
      <c r="C1870" s="278" t="s">
        <v>3798</v>
      </c>
      <c r="D1870" s="278" t="s">
        <v>1284</v>
      </c>
      <c r="E1870" s="278" t="str">
        <f>CONCATENATE(SUM('Раздел 3'!AF190:AF193),"=",SUM('Раздел 3'!AF194:AF194))</f>
        <v>0=0</v>
      </c>
      <c r="F1870" s="278"/>
      <c r="G1870" s="81"/>
    </row>
    <row r="1871" spans="1:7" s="390" customFormat="1" ht="47.25" x14ac:dyDescent="0.2">
      <c r="A1871" s="311" t="str">
        <f>IF((SUM('Раздел 3'!AG190:AG193)=SUM('Раздел 3'!AG194:AG194)),"","Неверно!")</f>
        <v/>
      </c>
      <c r="B1871" s="320" t="s">
        <v>1696</v>
      </c>
      <c r="C1871" s="278" t="s">
        <v>3799</v>
      </c>
      <c r="D1871" s="278" t="s">
        <v>1284</v>
      </c>
      <c r="E1871" s="278" t="str">
        <f>CONCATENATE(SUM('Раздел 3'!AG190:AG193),"=",SUM('Раздел 3'!AG194:AG194))</f>
        <v>0=0</v>
      </c>
      <c r="F1871" s="278"/>
      <c r="G1871" s="81"/>
    </row>
    <row r="1872" spans="1:7" s="390" customFormat="1" ht="47.25" x14ac:dyDescent="0.2">
      <c r="A1872" s="311" t="str">
        <f>IF((SUM('Раздел 3'!AH190:AH193)=SUM('Раздел 3'!AH194:AH194)),"","Неверно!")</f>
        <v/>
      </c>
      <c r="B1872" s="320" t="s">
        <v>1696</v>
      </c>
      <c r="C1872" s="278" t="s">
        <v>3800</v>
      </c>
      <c r="D1872" s="278" t="s">
        <v>1284</v>
      </c>
      <c r="E1872" s="278" t="str">
        <f>CONCATENATE(SUM('Раздел 3'!AH190:AH193),"=",SUM('Раздел 3'!AH194:AH194))</f>
        <v>0=0</v>
      </c>
      <c r="F1872" s="278"/>
      <c r="G1872" s="81"/>
    </row>
    <row r="1873" spans="1:7" s="390" customFormat="1" ht="47.25" x14ac:dyDescent="0.2">
      <c r="A1873" s="311" t="str">
        <f>IF((SUM('Раздел 3'!H190:H193)=SUM('Раздел 3'!H194:H194)),"","Неверно!")</f>
        <v/>
      </c>
      <c r="B1873" s="320" t="s">
        <v>1696</v>
      </c>
      <c r="C1873" s="278" t="s">
        <v>3801</v>
      </c>
      <c r="D1873" s="278" t="s">
        <v>1284</v>
      </c>
      <c r="E1873" s="278" t="str">
        <f>CONCATENATE(SUM('Раздел 3'!H190:H193),"=",SUM('Раздел 3'!H194:H194))</f>
        <v>0=0</v>
      </c>
      <c r="F1873" s="278"/>
      <c r="G1873" s="81"/>
    </row>
    <row r="1874" spans="1:7" s="390" customFormat="1" ht="47.25" x14ac:dyDescent="0.2">
      <c r="A1874" s="311" t="str">
        <f>IF((SUM('Раздел 3'!AI190:AI193)=SUM('Раздел 3'!AI194:AI194)),"","Неверно!")</f>
        <v/>
      </c>
      <c r="B1874" s="320" t="s">
        <v>1696</v>
      </c>
      <c r="C1874" s="278" t="s">
        <v>3802</v>
      </c>
      <c r="D1874" s="278" t="s">
        <v>1284</v>
      </c>
      <c r="E1874" s="278" t="str">
        <f>CONCATENATE(SUM('Раздел 3'!AI190:AI193),"=",SUM('Раздел 3'!AI194:AI194))</f>
        <v>0=0</v>
      </c>
      <c r="F1874" s="278"/>
      <c r="G1874" s="81"/>
    </row>
    <row r="1875" spans="1:7" s="390" customFormat="1" ht="47.25" x14ac:dyDescent="0.2">
      <c r="A1875" s="311" t="str">
        <f>IF((SUM('Раздел 3'!AJ190:AJ193)=SUM('Раздел 3'!AJ194:AJ194)),"","Неверно!")</f>
        <v/>
      </c>
      <c r="B1875" s="320" t="s">
        <v>1696</v>
      </c>
      <c r="C1875" s="278" t="s">
        <v>3803</v>
      </c>
      <c r="D1875" s="278" t="s">
        <v>1284</v>
      </c>
      <c r="E1875" s="278" t="str">
        <f>CONCATENATE(SUM('Раздел 3'!AJ190:AJ193),"=",SUM('Раздел 3'!AJ194:AJ194))</f>
        <v>0=0</v>
      </c>
      <c r="F1875" s="278"/>
      <c r="G1875" s="81"/>
    </row>
    <row r="1876" spans="1:7" s="390" customFormat="1" ht="47.25" x14ac:dyDescent="0.2">
      <c r="A1876" s="311" t="str">
        <f>IF((SUM('Раздел 3'!AK190:AK193)=SUM('Раздел 3'!AK194:AK194)),"","Неверно!")</f>
        <v/>
      </c>
      <c r="B1876" s="320" t="s">
        <v>1696</v>
      </c>
      <c r="C1876" s="278" t="s">
        <v>3804</v>
      </c>
      <c r="D1876" s="278" t="s">
        <v>1284</v>
      </c>
      <c r="E1876" s="278" t="str">
        <f>CONCATENATE(SUM('Раздел 3'!AK190:AK193),"=",SUM('Раздел 3'!AK194:AK194))</f>
        <v>0=0</v>
      </c>
      <c r="F1876" s="278"/>
      <c r="G1876" s="81"/>
    </row>
    <row r="1877" spans="1:7" s="390" customFormat="1" ht="47.25" x14ac:dyDescent="0.2">
      <c r="A1877" s="311" t="str">
        <f>IF((SUM('Раздел 3'!AL190:AL193)=SUM('Раздел 3'!AL194:AL194)),"","Неверно!")</f>
        <v/>
      </c>
      <c r="B1877" s="320" t="s">
        <v>1696</v>
      </c>
      <c r="C1877" s="278" t="s">
        <v>3805</v>
      </c>
      <c r="D1877" s="278" t="s">
        <v>1284</v>
      </c>
      <c r="E1877" s="278" t="str">
        <f>CONCATENATE(SUM('Раздел 3'!AL190:AL193),"=",SUM('Раздел 3'!AL194:AL194))</f>
        <v>0=0</v>
      </c>
      <c r="F1877" s="278"/>
      <c r="G1877" s="81"/>
    </row>
    <row r="1878" spans="1:7" s="390" customFormat="1" ht="47.25" x14ac:dyDescent="0.2">
      <c r="A1878" s="311" t="str">
        <f>IF((SUM('Раздел 3'!I190:I193)=SUM('Раздел 3'!I194:I194)),"","Неверно!")</f>
        <v/>
      </c>
      <c r="B1878" s="320" t="s">
        <v>1696</v>
      </c>
      <c r="C1878" s="278" t="s">
        <v>3806</v>
      </c>
      <c r="D1878" s="278" t="s">
        <v>1284</v>
      </c>
      <c r="E1878" s="278" t="str">
        <f>CONCATENATE(SUM('Раздел 3'!I190:I193),"=",SUM('Раздел 3'!I194:I194))</f>
        <v>0=0</v>
      </c>
      <c r="F1878" s="278"/>
      <c r="G1878" s="81"/>
    </row>
    <row r="1879" spans="1:7" s="390" customFormat="1" ht="47.25" x14ac:dyDescent="0.2">
      <c r="A1879" s="311" t="str">
        <f>IF((SUM('Раздел 3'!J190:J193)=SUM('Раздел 3'!J194:J194)),"","Неверно!")</f>
        <v/>
      </c>
      <c r="B1879" s="320" t="s">
        <v>1696</v>
      </c>
      <c r="C1879" s="278" t="s">
        <v>3807</v>
      </c>
      <c r="D1879" s="278" t="s">
        <v>1284</v>
      </c>
      <c r="E1879" s="278" t="str">
        <f>CONCATENATE(SUM('Раздел 3'!J190:J193),"=",SUM('Раздел 3'!J194:J194))</f>
        <v>0=0</v>
      </c>
      <c r="F1879" s="278"/>
      <c r="G1879" s="81"/>
    </row>
    <row r="1880" spans="1:7" s="390" customFormat="1" ht="47.25" x14ac:dyDescent="0.2">
      <c r="A1880" s="311" t="str">
        <f>IF((SUM('Раздел 3'!K190:K193)=SUM('Раздел 3'!K194:K194)),"","Неверно!")</f>
        <v/>
      </c>
      <c r="B1880" s="320" t="s">
        <v>1696</v>
      </c>
      <c r="C1880" s="278" t="s">
        <v>3808</v>
      </c>
      <c r="D1880" s="278" t="s">
        <v>1284</v>
      </c>
      <c r="E1880" s="278" t="str">
        <f>CONCATENATE(SUM('Раздел 3'!K190:K193),"=",SUM('Раздел 3'!K194:K194))</f>
        <v>0=0</v>
      </c>
      <c r="F1880" s="278"/>
      <c r="G1880" s="81"/>
    </row>
    <row r="1881" spans="1:7" s="390" customFormat="1" ht="47.25" x14ac:dyDescent="0.2">
      <c r="A1881" s="311" t="str">
        <f>IF((SUM('Раздел 3'!L190:L193)=SUM('Раздел 3'!L194:L194)),"","Неверно!")</f>
        <v/>
      </c>
      <c r="B1881" s="320" t="s">
        <v>1696</v>
      </c>
      <c r="C1881" s="278" t="s">
        <v>3809</v>
      </c>
      <c r="D1881" s="278" t="s">
        <v>1284</v>
      </c>
      <c r="E1881" s="278" t="str">
        <f>CONCATENATE(SUM('Раздел 3'!L190:L193),"=",SUM('Раздел 3'!L194:L194))</f>
        <v>0=0</v>
      </c>
      <c r="F1881" s="278"/>
      <c r="G1881" s="81"/>
    </row>
    <row r="1882" spans="1:7" s="390" customFormat="1" ht="47.25" x14ac:dyDescent="0.2">
      <c r="A1882" s="311" t="str">
        <f>IF((SUM('Раздел 3'!M190:M193)=SUM('Раздел 3'!M194:M194)),"","Неверно!")</f>
        <v/>
      </c>
      <c r="B1882" s="320" t="s">
        <v>1696</v>
      </c>
      <c r="C1882" s="278" t="s">
        <v>3810</v>
      </c>
      <c r="D1882" s="278" t="s">
        <v>1284</v>
      </c>
      <c r="E1882" s="278" t="str">
        <f>CONCATENATE(SUM('Раздел 3'!M190:M193),"=",SUM('Раздел 3'!M194:M194))</f>
        <v>0=0</v>
      </c>
      <c r="F1882" s="278"/>
      <c r="G1882" s="81"/>
    </row>
    <row r="1883" spans="1:7" s="390" customFormat="1" ht="47.25" x14ac:dyDescent="0.2">
      <c r="A1883" s="311" t="str">
        <f>IF((SUM('Раздел 3'!N190:N193)=SUM('Раздел 3'!N194:N194)),"","Неверно!")</f>
        <v/>
      </c>
      <c r="B1883" s="320" t="s">
        <v>1696</v>
      </c>
      <c r="C1883" s="278" t="s">
        <v>3811</v>
      </c>
      <c r="D1883" s="278" t="s">
        <v>1284</v>
      </c>
      <c r="E1883" s="278" t="str">
        <f>CONCATENATE(SUM('Раздел 3'!N190:N193),"=",SUM('Раздел 3'!N194:N194))</f>
        <v>0=0</v>
      </c>
      <c r="F1883" s="278"/>
      <c r="G1883" s="81"/>
    </row>
    <row r="1884" spans="1:7" s="390" customFormat="1" ht="31.5" x14ac:dyDescent="0.2">
      <c r="A1884" s="311" t="str">
        <f>IF((SUM('Раздел 3'!F183:F188)=SUM('Раздел 3'!F189:F189)),"","Неверно!")</f>
        <v/>
      </c>
      <c r="B1884" s="320" t="s">
        <v>1697</v>
      </c>
      <c r="C1884" s="278" t="s">
        <v>3812</v>
      </c>
      <c r="D1884" s="278" t="s">
        <v>1283</v>
      </c>
      <c r="E1884" s="278" t="str">
        <f>CONCATENATE(SUM('Раздел 3'!F183:F188),"=",SUM('Раздел 3'!F189:F189))</f>
        <v>0=0</v>
      </c>
      <c r="F1884" s="278"/>
      <c r="G1884" s="81"/>
    </row>
    <row r="1885" spans="1:7" s="390" customFormat="1" ht="31.5" x14ac:dyDescent="0.2">
      <c r="A1885" s="311" t="str">
        <f>IF((SUM('Раздел 3'!O183:O188)=SUM('Раздел 3'!O189:O189)),"","Неверно!")</f>
        <v/>
      </c>
      <c r="B1885" s="320" t="s">
        <v>1697</v>
      </c>
      <c r="C1885" s="278" t="s">
        <v>3813</v>
      </c>
      <c r="D1885" s="278" t="s">
        <v>1283</v>
      </c>
      <c r="E1885" s="278" t="str">
        <f>CONCATENATE(SUM('Раздел 3'!O183:O188),"=",SUM('Раздел 3'!O189:O189))</f>
        <v>0=0</v>
      </c>
      <c r="F1885" s="278"/>
      <c r="G1885" s="81"/>
    </row>
    <row r="1886" spans="1:7" s="390" customFormat="1" ht="31.5" x14ac:dyDescent="0.2">
      <c r="A1886" s="311" t="str">
        <f>IF((SUM('Раздел 3'!P183:P188)=SUM('Раздел 3'!P189:P189)),"","Неверно!")</f>
        <v/>
      </c>
      <c r="B1886" s="320" t="s">
        <v>1697</v>
      </c>
      <c r="C1886" s="278" t="s">
        <v>3814</v>
      </c>
      <c r="D1886" s="278" t="s">
        <v>1283</v>
      </c>
      <c r="E1886" s="278" t="str">
        <f>CONCATENATE(SUM('Раздел 3'!P183:P188),"=",SUM('Раздел 3'!P189:P189))</f>
        <v>0=0</v>
      </c>
      <c r="F1886" s="278"/>
      <c r="G1886" s="81"/>
    </row>
    <row r="1887" spans="1:7" s="390" customFormat="1" ht="31.5" x14ac:dyDescent="0.2">
      <c r="A1887" s="311" t="str">
        <f>IF((SUM('Раздел 3'!Q183:Q188)=SUM('Раздел 3'!Q189:Q189)),"","Неверно!")</f>
        <v/>
      </c>
      <c r="B1887" s="320" t="s">
        <v>1697</v>
      </c>
      <c r="C1887" s="278" t="s">
        <v>3815</v>
      </c>
      <c r="D1887" s="278" t="s">
        <v>1283</v>
      </c>
      <c r="E1887" s="278" t="str">
        <f>CONCATENATE(SUM('Раздел 3'!Q183:Q188),"=",SUM('Раздел 3'!Q189:Q189))</f>
        <v>3=3</v>
      </c>
      <c r="F1887" s="278"/>
      <c r="G1887" s="81"/>
    </row>
    <row r="1888" spans="1:7" s="390" customFormat="1" ht="31.5" x14ac:dyDescent="0.2">
      <c r="A1888" s="311" t="str">
        <f>IF((SUM('Раздел 3'!R183:R188)=SUM('Раздел 3'!R189:R189)),"","Неверно!")</f>
        <v/>
      </c>
      <c r="B1888" s="320" t="s">
        <v>1697</v>
      </c>
      <c r="C1888" s="278" t="s">
        <v>3816</v>
      </c>
      <c r="D1888" s="278" t="s">
        <v>1283</v>
      </c>
      <c r="E1888" s="278" t="str">
        <f>CONCATENATE(SUM('Раздел 3'!R183:R188),"=",SUM('Раздел 3'!R189:R189))</f>
        <v>1=1</v>
      </c>
      <c r="F1888" s="278"/>
      <c r="G1888" s="81"/>
    </row>
    <row r="1889" spans="1:7" s="390" customFormat="1" ht="31.5" x14ac:dyDescent="0.2">
      <c r="A1889" s="311" t="str">
        <f>IF((SUM('Раздел 3'!S183:S188)=SUM('Раздел 3'!S189:S189)),"","Неверно!")</f>
        <v/>
      </c>
      <c r="B1889" s="320" t="s">
        <v>1697</v>
      </c>
      <c r="C1889" s="278" t="s">
        <v>3817</v>
      </c>
      <c r="D1889" s="278" t="s">
        <v>1283</v>
      </c>
      <c r="E1889" s="278" t="str">
        <f>CONCATENATE(SUM('Раздел 3'!S183:S188),"=",SUM('Раздел 3'!S189:S189))</f>
        <v>0=0</v>
      </c>
      <c r="F1889" s="278"/>
      <c r="G1889" s="81"/>
    </row>
    <row r="1890" spans="1:7" s="390" customFormat="1" ht="31.5" x14ac:dyDescent="0.2">
      <c r="A1890" s="311" t="str">
        <f>IF((SUM('Раздел 3'!T183:T188)=SUM('Раздел 3'!T189:T189)),"","Неверно!")</f>
        <v/>
      </c>
      <c r="B1890" s="320" t="s">
        <v>1697</v>
      </c>
      <c r="C1890" s="278" t="s">
        <v>3818</v>
      </c>
      <c r="D1890" s="278" t="s">
        <v>1283</v>
      </c>
      <c r="E1890" s="278" t="str">
        <f>CONCATENATE(SUM('Раздел 3'!T183:T188),"=",SUM('Раздел 3'!T189:T189))</f>
        <v>0=0</v>
      </c>
      <c r="F1890" s="278"/>
      <c r="G1890" s="81"/>
    </row>
    <row r="1891" spans="1:7" s="390" customFormat="1" ht="31.5" x14ac:dyDescent="0.2">
      <c r="A1891" s="311" t="str">
        <f>IF((SUM('Раздел 3'!U183:U188)=SUM('Раздел 3'!U189:U189)),"","Неверно!")</f>
        <v/>
      </c>
      <c r="B1891" s="320" t="s">
        <v>1697</v>
      </c>
      <c r="C1891" s="278" t="s">
        <v>3819</v>
      </c>
      <c r="D1891" s="278" t="s">
        <v>1283</v>
      </c>
      <c r="E1891" s="278" t="str">
        <f>CONCATENATE(SUM('Раздел 3'!U183:U188),"=",SUM('Раздел 3'!U189:U189))</f>
        <v>0=0</v>
      </c>
      <c r="F1891" s="278"/>
      <c r="G1891" s="81"/>
    </row>
    <row r="1892" spans="1:7" s="390" customFormat="1" ht="31.5" x14ac:dyDescent="0.2">
      <c r="A1892" s="311" t="str">
        <f>IF((SUM('Раздел 3'!V183:V188)=SUM('Раздел 3'!V189:V189)),"","Неверно!")</f>
        <v/>
      </c>
      <c r="B1892" s="320" t="s">
        <v>1697</v>
      </c>
      <c r="C1892" s="278" t="s">
        <v>3820</v>
      </c>
      <c r="D1892" s="278" t="s">
        <v>1283</v>
      </c>
      <c r="E1892" s="278" t="str">
        <f>CONCATENATE(SUM('Раздел 3'!V183:V188),"=",SUM('Раздел 3'!V189:V189))</f>
        <v>48=48</v>
      </c>
      <c r="F1892" s="278"/>
      <c r="G1892" s="81"/>
    </row>
    <row r="1893" spans="1:7" s="390" customFormat="1" ht="31.5" x14ac:dyDescent="0.2">
      <c r="A1893" s="311" t="str">
        <f>IF((SUM('Раздел 3'!W183:W188)=SUM('Раздел 3'!W189:W189)),"","Неверно!")</f>
        <v/>
      </c>
      <c r="B1893" s="320" t="s">
        <v>1697</v>
      </c>
      <c r="C1893" s="278" t="s">
        <v>3821</v>
      </c>
      <c r="D1893" s="278" t="s">
        <v>1283</v>
      </c>
      <c r="E1893" s="278" t="str">
        <f>CONCATENATE(SUM('Раздел 3'!W183:W188),"=",SUM('Раздел 3'!W189:W189))</f>
        <v>0=0</v>
      </c>
      <c r="F1893" s="278"/>
      <c r="G1893" s="81"/>
    </row>
    <row r="1894" spans="1:7" s="390" customFormat="1" ht="31.5" x14ac:dyDescent="0.2">
      <c r="A1894" s="311" t="str">
        <f>IF((SUM('Раздел 3'!X183:X188)=SUM('Раздел 3'!X189:X189)),"","Неверно!")</f>
        <v/>
      </c>
      <c r="B1894" s="320" t="s">
        <v>1697</v>
      </c>
      <c r="C1894" s="278" t="s">
        <v>3822</v>
      </c>
      <c r="D1894" s="278" t="s">
        <v>1283</v>
      </c>
      <c r="E1894" s="278" t="str">
        <f>CONCATENATE(SUM('Раздел 3'!X183:X188),"=",SUM('Раздел 3'!X189:X189))</f>
        <v>1=1</v>
      </c>
      <c r="F1894" s="278"/>
      <c r="G1894" s="81"/>
    </row>
    <row r="1895" spans="1:7" s="390" customFormat="1" ht="31.5" x14ac:dyDescent="0.2">
      <c r="A1895" s="311" t="str">
        <f>IF((SUM('Раздел 3'!G183:G188)=SUM('Раздел 3'!G189:G189)),"","Неверно!")</f>
        <v/>
      </c>
      <c r="B1895" s="320" t="s">
        <v>1697</v>
      </c>
      <c r="C1895" s="278" t="s">
        <v>3823</v>
      </c>
      <c r="D1895" s="278" t="s">
        <v>1283</v>
      </c>
      <c r="E1895" s="278" t="str">
        <f>CONCATENATE(SUM('Раздел 3'!G183:G188),"=",SUM('Раздел 3'!G189:G189))</f>
        <v>49=49</v>
      </c>
      <c r="F1895" s="278"/>
      <c r="G1895" s="81"/>
    </row>
    <row r="1896" spans="1:7" s="390" customFormat="1" ht="31.5" x14ac:dyDescent="0.2">
      <c r="A1896" s="311" t="str">
        <f>IF((SUM('Раздел 3'!Y183:Y188)=SUM('Раздел 3'!Y189:Y189)),"","Неверно!")</f>
        <v/>
      </c>
      <c r="B1896" s="320" t="s">
        <v>1697</v>
      </c>
      <c r="C1896" s="278" t="s">
        <v>3824</v>
      </c>
      <c r="D1896" s="278" t="s">
        <v>1283</v>
      </c>
      <c r="E1896" s="278" t="str">
        <f>CONCATENATE(SUM('Раздел 3'!Y183:Y188),"=",SUM('Раздел 3'!Y189:Y189))</f>
        <v>0=0</v>
      </c>
      <c r="F1896" s="278"/>
      <c r="G1896" s="81"/>
    </row>
    <row r="1897" spans="1:7" s="390" customFormat="1" ht="31.5" x14ac:dyDescent="0.2">
      <c r="A1897" s="311" t="str">
        <f>IF((SUM('Раздел 3'!Z183:Z188)=SUM('Раздел 3'!Z189:Z189)),"","Неверно!")</f>
        <v/>
      </c>
      <c r="B1897" s="320" t="s">
        <v>1697</v>
      </c>
      <c r="C1897" s="278" t="s">
        <v>3825</v>
      </c>
      <c r="D1897" s="278" t="s">
        <v>1283</v>
      </c>
      <c r="E1897" s="278" t="str">
        <f>CONCATENATE(SUM('Раздел 3'!Z183:Z188),"=",SUM('Раздел 3'!Z189:Z189))</f>
        <v>0=0</v>
      </c>
      <c r="F1897" s="278"/>
      <c r="G1897" s="81"/>
    </row>
    <row r="1898" spans="1:7" s="390" customFormat="1" ht="31.5" x14ac:dyDescent="0.2">
      <c r="A1898" s="311" t="str">
        <f>IF((SUM('Раздел 3'!AA183:AA188)=SUM('Раздел 3'!AA189:AA189)),"","Неверно!")</f>
        <v/>
      </c>
      <c r="B1898" s="320" t="s">
        <v>1697</v>
      </c>
      <c r="C1898" s="278" t="s">
        <v>3826</v>
      </c>
      <c r="D1898" s="278" t="s">
        <v>1283</v>
      </c>
      <c r="E1898" s="278" t="str">
        <f>CONCATENATE(SUM('Раздел 3'!AA183:AA188),"=",SUM('Раздел 3'!AA189:AA189))</f>
        <v>0=0</v>
      </c>
      <c r="F1898" s="278"/>
      <c r="G1898" s="81"/>
    </row>
    <row r="1899" spans="1:7" s="390" customFormat="1" ht="31.5" x14ac:dyDescent="0.2">
      <c r="A1899" s="311" t="str">
        <f>IF((SUM('Раздел 3'!AB183:AB188)=SUM('Раздел 3'!AB189:AB189)),"","Неверно!")</f>
        <v/>
      </c>
      <c r="B1899" s="320" t="s">
        <v>1697</v>
      </c>
      <c r="C1899" s="278" t="s">
        <v>3827</v>
      </c>
      <c r="D1899" s="278" t="s">
        <v>1283</v>
      </c>
      <c r="E1899" s="278" t="str">
        <f>CONCATENATE(SUM('Раздел 3'!AB183:AB188),"=",SUM('Раздел 3'!AB189:AB189))</f>
        <v>0=0</v>
      </c>
      <c r="F1899" s="278"/>
      <c r="G1899" s="81"/>
    </row>
    <row r="1900" spans="1:7" s="390" customFormat="1" ht="31.5" x14ac:dyDescent="0.2">
      <c r="A1900" s="311" t="str">
        <f>IF((SUM('Раздел 3'!AC183:AC188)=SUM('Раздел 3'!AC189:AC189)),"","Неверно!")</f>
        <v/>
      </c>
      <c r="B1900" s="320" t="s">
        <v>1697</v>
      </c>
      <c r="C1900" s="278" t="s">
        <v>3828</v>
      </c>
      <c r="D1900" s="278" t="s">
        <v>1283</v>
      </c>
      <c r="E1900" s="278" t="str">
        <f>CONCATENATE(SUM('Раздел 3'!AC183:AC188),"=",SUM('Раздел 3'!AC189:AC189))</f>
        <v>0=0</v>
      </c>
      <c r="F1900" s="278"/>
      <c r="G1900" s="81"/>
    </row>
    <row r="1901" spans="1:7" s="390" customFormat="1" ht="31.5" x14ac:dyDescent="0.2">
      <c r="A1901" s="311" t="str">
        <f>IF((SUM('Раздел 3'!AD183:AD188)=SUM('Раздел 3'!AD189:AD189)),"","Неверно!")</f>
        <v/>
      </c>
      <c r="B1901" s="320" t="s">
        <v>1697</v>
      </c>
      <c r="C1901" s="278" t="s">
        <v>3829</v>
      </c>
      <c r="D1901" s="278" t="s">
        <v>1283</v>
      </c>
      <c r="E1901" s="278" t="str">
        <f>CONCATENATE(SUM('Раздел 3'!AD183:AD188),"=",SUM('Раздел 3'!AD189:AD189))</f>
        <v>0=0</v>
      </c>
      <c r="F1901" s="278"/>
      <c r="G1901" s="81"/>
    </row>
    <row r="1902" spans="1:7" s="390" customFormat="1" ht="31.5" x14ac:dyDescent="0.2">
      <c r="A1902" s="311" t="str">
        <f>IF((SUM('Раздел 3'!AE183:AE188)=SUM('Раздел 3'!AE189:AE189)),"","Неверно!")</f>
        <v/>
      </c>
      <c r="B1902" s="320" t="s">
        <v>1697</v>
      </c>
      <c r="C1902" s="278" t="s">
        <v>3830</v>
      </c>
      <c r="D1902" s="278" t="s">
        <v>1283</v>
      </c>
      <c r="E1902" s="278" t="str">
        <f>CONCATENATE(SUM('Раздел 3'!AE183:AE188),"=",SUM('Раздел 3'!AE189:AE189))</f>
        <v>0=0</v>
      </c>
      <c r="F1902" s="278"/>
      <c r="G1902" s="81"/>
    </row>
    <row r="1903" spans="1:7" s="390" customFormat="1" ht="31.5" x14ac:dyDescent="0.2">
      <c r="A1903" s="311" t="str">
        <f>IF((SUM('Раздел 3'!AF183:AF188)=SUM('Раздел 3'!AF189:AF189)),"","Неверно!")</f>
        <v/>
      </c>
      <c r="B1903" s="320" t="s">
        <v>1697</v>
      </c>
      <c r="C1903" s="278" t="s">
        <v>3831</v>
      </c>
      <c r="D1903" s="278" t="s">
        <v>1283</v>
      </c>
      <c r="E1903" s="278" t="str">
        <f>CONCATENATE(SUM('Раздел 3'!AF183:AF188),"=",SUM('Раздел 3'!AF189:AF189))</f>
        <v>0=0</v>
      </c>
      <c r="F1903" s="278"/>
      <c r="G1903" s="81"/>
    </row>
    <row r="1904" spans="1:7" s="390" customFormat="1" ht="31.5" x14ac:dyDescent="0.2">
      <c r="A1904" s="311" t="str">
        <f>IF((SUM('Раздел 3'!AG183:AG188)=SUM('Раздел 3'!AG189:AG189)),"","Неверно!")</f>
        <v/>
      </c>
      <c r="B1904" s="320" t="s">
        <v>1697</v>
      </c>
      <c r="C1904" s="278" t="s">
        <v>3832</v>
      </c>
      <c r="D1904" s="278" t="s">
        <v>1283</v>
      </c>
      <c r="E1904" s="278" t="str">
        <f>CONCATENATE(SUM('Раздел 3'!AG183:AG188),"=",SUM('Раздел 3'!AG189:AG189))</f>
        <v>0=0</v>
      </c>
      <c r="F1904" s="278"/>
      <c r="G1904" s="81"/>
    </row>
    <row r="1905" spans="1:7" s="390" customFormat="1" ht="31.5" x14ac:dyDescent="0.2">
      <c r="A1905" s="311" t="str">
        <f>IF((SUM('Раздел 3'!AH183:AH188)=SUM('Раздел 3'!AH189:AH189)),"","Неверно!")</f>
        <v/>
      </c>
      <c r="B1905" s="320" t="s">
        <v>1697</v>
      </c>
      <c r="C1905" s="278" t="s">
        <v>3833</v>
      </c>
      <c r="D1905" s="278" t="s">
        <v>1283</v>
      </c>
      <c r="E1905" s="278" t="str">
        <f>CONCATENATE(SUM('Раздел 3'!AH183:AH188),"=",SUM('Раздел 3'!AH189:AH189))</f>
        <v>0=0</v>
      </c>
      <c r="F1905" s="278"/>
      <c r="G1905" s="81"/>
    </row>
    <row r="1906" spans="1:7" s="390" customFormat="1" ht="31.5" x14ac:dyDescent="0.2">
      <c r="A1906" s="311" t="str">
        <f>IF((SUM('Раздел 3'!H183:H188)=SUM('Раздел 3'!H189:H189)),"","Неверно!")</f>
        <v/>
      </c>
      <c r="B1906" s="320" t="s">
        <v>1697</v>
      </c>
      <c r="C1906" s="278" t="s">
        <v>3834</v>
      </c>
      <c r="D1906" s="278" t="s">
        <v>1283</v>
      </c>
      <c r="E1906" s="278" t="str">
        <f>CONCATENATE(SUM('Раздел 3'!H183:H188),"=",SUM('Раздел 3'!H189:H189))</f>
        <v>46=46</v>
      </c>
      <c r="F1906" s="278"/>
      <c r="G1906" s="81"/>
    </row>
    <row r="1907" spans="1:7" s="390" customFormat="1" ht="31.5" x14ac:dyDescent="0.2">
      <c r="A1907" s="311" t="str">
        <f>IF((SUM('Раздел 3'!AI183:AI188)=SUM('Раздел 3'!AI189:AI189)),"","Неверно!")</f>
        <v/>
      </c>
      <c r="B1907" s="320" t="s">
        <v>1697</v>
      </c>
      <c r="C1907" s="278" t="s">
        <v>3835</v>
      </c>
      <c r="D1907" s="278" t="s">
        <v>1283</v>
      </c>
      <c r="E1907" s="278" t="str">
        <f>CONCATENATE(SUM('Раздел 3'!AI183:AI188),"=",SUM('Раздел 3'!AI189:AI189))</f>
        <v>0=0</v>
      </c>
      <c r="F1907" s="278"/>
      <c r="G1907" s="81"/>
    </row>
    <row r="1908" spans="1:7" s="390" customFormat="1" ht="31.5" x14ac:dyDescent="0.2">
      <c r="A1908" s="311" t="str">
        <f>IF((SUM('Раздел 3'!AJ183:AJ188)=SUM('Раздел 3'!AJ189:AJ189)),"","Неверно!")</f>
        <v/>
      </c>
      <c r="B1908" s="320" t="s">
        <v>1697</v>
      </c>
      <c r="C1908" s="278" t="s">
        <v>3836</v>
      </c>
      <c r="D1908" s="278" t="s">
        <v>1283</v>
      </c>
      <c r="E1908" s="278" t="str">
        <f>CONCATENATE(SUM('Раздел 3'!AJ183:AJ188),"=",SUM('Раздел 3'!AJ189:AJ189))</f>
        <v>0=0</v>
      </c>
      <c r="F1908" s="278"/>
      <c r="G1908" s="81"/>
    </row>
    <row r="1909" spans="1:7" s="390" customFormat="1" ht="31.5" x14ac:dyDescent="0.2">
      <c r="A1909" s="311" t="str">
        <f>IF((SUM('Раздел 3'!AK183:AK188)=SUM('Раздел 3'!AK189:AK189)),"","Неверно!")</f>
        <v/>
      </c>
      <c r="B1909" s="320" t="s">
        <v>1697</v>
      </c>
      <c r="C1909" s="278" t="s">
        <v>3837</v>
      </c>
      <c r="D1909" s="278" t="s">
        <v>1283</v>
      </c>
      <c r="E1909" s="278" t="str">
        <f>CONCATENATE(SUM('Раздел 3'!AK183:AK188),"=",SUM('Раздел 3'!AK189:AK189))</f>
        <v>0=0</v>
      </c>
      <c r="F1909" s="278"/>
      <c r="G1909" s="81"/>
    </row>
    <row r="1910" spans="1:7" s="390" customFormat="1" ht="31.5" x14ac:dyDescent="0.2">
      <c r="A1910" s="311" t="str">
        <f>IF((SUM('Раздел 3'!AL183:AL188)=SUM('Раздел 3'!AL189:AL189)),"","Неверно!")</f>
        <v/>
      </c>
      <c r="B1910" s="320" t="s">
        <v>1697</v>
      </c>
      <c r="C1910" s="278" t="s">
        <v>3838</v>
      </c>
      <c r="D1910" s="278" t="s">
        <v>1283</v>
      </c>
      <c r="E1910" s="278" t="str">
        <f>CONCATENATE(SUM('Раздел 3'!AL183:AL188),"=",SUM('Раздел 3'!AL189:AL189))</f>
        <v>0=0</v>
      </c>
      <c r="F1910" s="278"/>
      <c r="G1910" s="81"/>
    </row>
    <row r="1911" spans="1:7" s="390" customFormat="1" ht="31.5" x14ac:dyDescent="0.2">
      <c r="A1911" s="311" t="str">
        <f>IF((SUM('Раздел 3'!I183:I188)=SUM('Раздел 3'!I189:I189)),"","Неверно!")</f>
        <v/>
      </c>
      <c r="B1911" s="320" t="s">
        <v>1697</v>
      </c>
      <c r="C1911" s="278" t="s">
        <v>3839</v>
      </c>
      <c r="D1911" s="278" t="s">
        <v>1283</v>
      </c>
      <c r="E1911" s="278" t="str">
        <f>CONCATENATE(SUM('Раздел 3'!I183:I188),"=",SUM('Раздел 3'!I189:I189))</f>
        <v>0=0</v>
      </c>
      <c r="F1911" s="278"/>
      <c r="G1911" s="81"/>
    </row>
    <row r="1912" spans="1:7" s="390" customFormat="1" ht="31.5" x14ac:dyDescent="0.2">
      <c r="A1912" s="311" t="str">
        <f>IF((SUM('Раздел 3'!J183:J188)=SUM('Раздел 3'!J189:J189)),"","Неверно!")</f>
        <v/>
      </c>
      <c r="B1912" s="320" t="s">
        <v>1697</v>
      </c>
      <c r="C1912" s="278" t="s">
        <v>3840</v>
      </c>
      <c r="D1912" s="278" t="s">
        <v>1283</v>
      </c>
      <c r="E1912" s="278" t="str">
        <f>CONCATENATE(SUM('Раздел 3'!J183:J188),"=",SUM('Раздел 3'!J189:J189))</f>
        <v>0=0</v>
      </c>
      <c r="F1912" s="278"/>
      <c r="G1912" s="81"/>
    </row>
    <row r="1913" spans="1:7" s="390" customFormat="1" ht="31.5" x14ac:dyDescent="0.2">
      <c r="A1913" s="311" t="str">
        <f>IF((SUM('Раздел 3'!K183:K188)=SUM('Раздел 3'!K189:K189)),"","Неверно!")</f>
        <v/>
      </c>
      <c r="B1913" s="320" t="s">
        <v>1697</v>
      </c>
      <c r="C1913" s="278" t="s">
        <v>3841</v>
      </c>
      <c r="D1913" s="278" t="s">
        <v>1283</v>
      </c>
      <c r="E1913" s="278" t="str">
        <f>CONCATENATE(SUM('Раздел 3'!K183:K188),"=",SUM('Раздел 3'!K189:K189))</f>
        <v>0=0</v>
      </c>
      <c r="F1913" s="278"/>
      <c r="G1913" s="81"/>
    </row>
    <row r="1914" spans="1:7" s="390" customFormat="1" ht="31.5" x14ac:dyDescent="0.2">
      <c r="A1914" s="311" t="str">
        <f>IF((SUM('Раздел 3'!L183:L188)=SUM('Раздел 3'!L189:L189)),"","Неверно!")</f>
        <v/>
      </c>
      <c r="B1914" s="320" t="s">
        <v>1697</v>
      </c>
      <c r="C1914" s="278" t="s">
        <v>3842</v>
      </c>
      <c r="D1914" s="278" t="s">
        <v>1283</v>
      </c>
      <c r="E1914" s="278" t="str">
        <f>CONCATENATE(SUM('Раздел 3'!L183:L188),"=",SUM('Раздел 3'!L189:L189))</f>
        <v>47=47</v>
      </c>
      <c r="F1914" s="278"/>
      <c r="G1914" s="81"/>
    </row>
    <row r="1915" spans="1:7" s="390" customFormat="1" ht="31.5" x14ac:dyDescent="0.2">
      <c r="A1915" s="311" t="str">
        <f>IF((SUM('Раздел 3'!M183:M188)=SUM('Раздел 3'!M189:M189)),"","Неверно!")</f>
        <v/>
      </c>
      <c r="B1915" s="320" t="s">
        <v>1697</v>
      </c>
      <c r="C1915" s="278" t="s">
        <v>3843</v>
      </c>
      <c r="D1915" s="278" t="s">
        <v>1283</v>
      </c>
      <c r="E1915" s="278" t="str">
        <f>CONCATENATE(SUM('Раздел 3'!M183:M188),"=",SUM('Раздел 3'!M189:M189))</f>
        <v>44=44</v>
      </c>
      <c r="F1915" s="278"/>
      <c r="G1915" s="81"/>
    </row>
    <row r="1916" spans="1:7" s="390" customFormat="1" ht="31.5" x14ac:dyDescent="0.2">
      <c r="A1916" s="311" t="str">
        <f>IF((SUM('Раздел 3'!N183:N188)=SUM('Раздел 3'!N189:N189)),"","Неверно!")</f>
        <v/>
      </c>
      <c r="B1916" s="320" t="s">
        <v>1697</v>
      </c>
      <c r="C1916" s="278" t="s">
        <v>3844</v>
      </c>
      <c r="D1916" s="278" t="s">
        <v>1283</v>
      </c>
      <c r="E1916" s="278" t="str">
        <f>CONCATENATE(SUM('Раздел 3'!N183:N188),"=",SUM('Раздел 3'!N189:N189))</f>
        <v>10=10</v>
      </c>
      <c r="F1916" s="278"/>
      <c r="G1916" s="81"/>
    </row>
    <row r="1917" spans="1:7" s="390" customFormat="1" ht="31.5" x14ac:dyDescent="0.2">
      <c r="A1917" s="311" t="str">
        <f>IF((SUM('Раздел 3'!F179:F181)=SUM('Раздел 3'!F182:F182)),"","Неверно!")</f>
        <v/>
      </c>
      <c r="B1917" s="320" t="s">
        <v>1698</v>
      </c>
      <c r="C1917" s="278" t="s">
        <v>3845</v>
      </c>
      <c r="D1917" s="278" t="s">
        <v>1282</v>
      </c>
      <c r="E1917" s="278" t="str">
        <f>CONCATENATE(SUM('Раздел 3'!F179:F181),"=",SUM('Раздел 3'!F182:F182))</f>
        <v>0=0</v>
      </c>
      <c r="F1917" s="278"/>
      <c r="G1917" s="81"/>
    </row>
    <row r="1918" spans="1:7" s="390" customFormat="1" ht="31.5" x14ac:dyDescent="0.2">
      <c r="A1918" s="311" t="str">
        <f>IF((SUM('Раздел 3'!O179:O181)=SUM('Раздел 3'!O182:O182)),"","Неверно!")</f>
        <v/>
      </c>
      <c r="B1918" s="320" t="s">
        <v>1698</v>
      </c>
      <c r="C1918" s="278" t="s">
        <v>3846</v>
      </c>
      <c r="D1918" s="278" t="s">
        <v>1282</v>
      </c>
      <c r="E1918" s="278" t="str">
        <f>CONCATENATE(SUM('Раздел 3'!O179:O181),"=",SUM('Раздел 3'!O182:O182))</f>
        <v>0=0</v>
      </c>
      <c r="F1918" s="278"/>
      <c r="G1918" s="81"/>
    </row>
    <row r="1919" spans="1:7" s="390" customFormat="1" ht="31.5" x14ac:dyDescent="0.2">
      <c r="A1919" s="311" t="str">
        <f>IF((SUM('Раздел 3'!P179:P181)=SUM('Раздел 3'!P182:P182)),"","Неверно!")</f>
        <v/>
      </c>
      <c r="B1919" s="320" t="s">
        <v>1698</v>
      </c>
      <c r="C1919" s="278" t="s">
        <v>3847</v>
      </c>
      <c r="D1919" s="278" t="s">
        <v>1282</v>
      </c>
      <c r="E1919" s="278" t="str">
        <f>CONCATENATE(SUM('Раздел 3'!P179:P181),"=",SUM('Раздел 3'!P182:P182))</f>
        <v>0=0</v>
      </c>
      <c r="F1919" s="278"/>
      <c r="G1919" s="81"/>
    </row>
    <row r="1920" spans="1:7" s="390" customFormat="1" ht="31.5" x14ac:dyDescent="0.2">
      <c r="A1920" s="311" t="str">
        <f>IF((SUM('Раздел 3'!Q179:Q181)=SUM('Раздел 3'!Q182:Q182)),"","Неверно!")</f>
        <v/>
      </c>
      <c r="B1920" s="320" t="s">
        <v>1698</v>
      </c>
      <c r="C1920" s="278" t="s">
        <v>3848</v>
      </c>
      <c r="D1920" s="278" t="s">
        <v>1282</v>
      </c>
      <c r="E1920" s="278" t="str">
        <f>CONCATENATE(SUM('Раздел 3'!Q179:Q181),"=",SUM('Раздел 3'!Q182:Q182))</f>
        <v>0=0</v>
      </c>
      <c r="F1920" s="278"/>
      <c r="G1920" s="81"/>
    </row>
    <row r="1921" spans="1:7" s="390" customFormat="1" ht="31.5" x14ac:dyDescent="0.2">
      <c r="A1921" s="311" t="str">
        <f>IF((SUM('Раздел 3'!R179:R181)=SUM('Раздел 3'!R182:R182)),"","Неверно!")</f>
        <v/>
      </c>
      <c r="B1921" s="320" t="s">
        <v>1698</v>
      </c>
      <c r="C1921" s="278" t="s">
        <v>3849</v>
      </c>
      <c r="D1921" s="278" t="s">
        <v>1282</v>
      </c>
      <c r="E1921" s="278" t="str">
        <f>CONCATENATE(SUM('Раздел 3'!R179:R181),"=",SUM('Раздел 3'!R182:R182))</f>
        <v>0=0</v>
      </c>
      <c r="F1921" s="278"/>
      <c r="G1921" s="81"/>
    </row>
    <row r="1922" spans="1:7" s="390" customFormat="1" ht="31.5" x14ac:dyDescent="0.2">
      <c r="A1922" s="311" t="str">
        <f>IF((SUM('Раздел 3'!S179:S181)=SUM('Раздел 3'!S182:S182)),"","Неверно!")</f>
        <v/>
      </c>
      <c r="B1922" s="320" t="s">
        <v>1698</v>
      </c>
      <c r="C1922" s="278" t="s">
        <v>3850</v>
      </c>
      <c r="D1922" s="278" t="s">
        <v>1282</v>
      </c>
      <c r="E1922" s="278" t="str">
        <f>CONCATENATE(SUM('Раздел 3'!S179:S181),"=",SUM('Раздел 3'!S182:S182))</f>
        <v>0=0</v>
      </c>
      <c r="F1922" s="278"/>
      <c r="G1922" s="81"/>
    </row>
    <row r="1923" spans="1:7" s="390" customFormat="1" ht="31.5" x14ac:dyDescent="0.2">
      <c r="A1923" s="311" t="str">
        <f>IF((SUM('Раздел 3'!T179:T181)=SUM('Раздел 3'!T182:T182)),"","Неверно!")</f>
        <v/>
      </c>
      <c r="B1923" s="320" t="s">
        <v>1698</v>
      </c>
      <c r="C1923" s="278" t="s">
        <v>3851</v>
      </c>
      <c r="D1923" s="278" t="s">
        <v>1282</v>
      </c>
      <c r="E1923" s="278" t="str">
        <f>CONCATENATE(SUM('Раздел 3'!T179:T181),"=",SUM('Раздел 3'!T182:T182))</f>
        <v>0=0</v>
      </c>
      <c r="F1923" s="278"/>
      <c r="G1923" s="81"/>
    </row>
    <row r="1924" spans="1:7" s="390" customFormat="1" ht="31.5" x14ac:dyDescent="0.2">
      <c r="A1924" s="311" t="str">
        <f>IF((SUM('Раздел 3'!U179:U181)=SUM('Раздел 3'!U182:U182)),"","Неверно!")</f>
        <v/>
      </c>
      <c r="B1924" s="320" t="s">
        <v>1698</v>
      </c>
      <c r="C1924" s="278" t="s">
        <v>3852</v>
      </c>
      <c r="D1924" s="278" t="s">
        <v>1282</v>
      </c>
      <c r="E1924" s="278" t="str">
        <f>CONCATENATE(SUM('Раздел 3'!U179:U181),"=",SUM('Раздел 3'!U182:U182))</f>
        <v>0=0</v>
      </c>
      <c r="F1924" s="278"/>
      <c r="G1924" s="81"/>
    </row>
    <row r="1925" spans="1:7" s="390" customFormat="1" ht="31.5" x14ac:dyDescent="0.2">
      <c r="A1925" s="311" t="str">
        <f>IF((SUM('Раздел 3'!V179:V181)=SUM('Раздел 3'!V182:V182)),"","Неверно!")</f>
        <v/>
      </c>
      <c r="B1925" s="320" t="s">
        <v>1698</v>
      </c>
      <c r="C1925" s="278" t="s">
        <v>3853</v>
      </c>
      <c r="D1925" s="278" t="s">
        <v>1282</v>
      </c>
      <c r="E1925" s="278" t="str">
        <f>CONCATENATE(SUM('Раздел 3'!V179:V181),"=",SUM('Раздел 3'!V182:V182))</f>
        <v>0=0</v>
      </c>
      <c r="F1925" s="278"/>
      <c r="G1925" s="81"/>
    </row>
    <row r="1926" spans="1:7" s="390" customFormat="1" ht="31.5" x14ac:dyDescent="0.2">
      <c r="A1926" s="311" t="str">
        <f>IF((SUM('Раздел 3'!W179:W181)=SUM('Раздел 3'!W182:W182)),"","Неверно!")</f>
        <v/>
      </c>
      <c r="B1926" s="320" t="s">
        <v>1698</v>
      </c>
      <c r="C1926" s="278" t="s">
        <v>3854</v>
      </c>
      <c r="D1926" s="278" t="s">
        <v>1282</v>
      </c>
      <c r="E1926" s="278" t="str">
        <f>CONCATENATE(SUM('Раздел 3'!W179:W181),"=",SUM('Раздел 3'!W182:W182))</f>
        <v>0=0</v>
      </c>
      <c r="F1926" s="278"/>
      <c r="G1926" s="81"/>
    </row>
    <row r="1927" spans="1:7" s="390" customFormat="1" ht="31.5" x14ac:dyDescent="0.2">
      <c r="A1927" s="311" t="str">
        <f>IF((SUM('Раздел 3'!X179:X181)=SUM('Раздел 3'!X182:X182)),"","Неверно!")</f>
        <v/>
      </c>
      <c r="B1927" s="320" t="s">
        <v>1698</v>
      </c>
      <c r="C1927" s="278" t="s">
        <v>3855</v>
      </c>
      <c r="D1927" s="278" t="s">
        <v>1282</v>
      </c>
      <c r="E1927" s="278" t="str">
        <f>CONCATENATE(SUM('Раздел 3'!X179:X181),"=",SUM('Раздел 3'!X182:X182))</f>
        <v>0=0</v>
      </c>
      <c r="F1927" s="278"/>
      <c r="G1927" s="81"/>
    </row>
    <row r="1928" spans="1:7" s="390" customFormat="1" ht="31.5" x14ac:dyDescent="0.2">
      <c r="A1928" s="311" t="str">
        <f>IF((SUM('Раздел 3'!G179:G181)=SUM('Раздел 3'!G182:G182)),"","Неверно!")</f>
        <v/>
      </c>
      <c r="B1928" s="320" t="s">
        <v>1698</v>
      </c>
      <c r="C1928" s="278" t="s">
        <v>3856</v>
      </c>
      <c r="D1928" s="278" t="s">
        <v>1282</v>
      </c>
      <c r="E1928" s="278" t="str">
        <f>CONCATENATE(SUM('Раздел 3'!G179:G181),"=",SUM('Раздел 3'!G182:G182))</f>
        <v>0=0</v>
      </c>
      <c r="F1928" s="278"/>
      <c r="G1928" s="81"/>
    </row>
    <row r="1929" spans="1:7" s="390" customFormat="1" ht="31.5" x14ac:dyDescent="0.2">
      <c r="A1929" s="311" t="str">
        <f>IF((SUM('Раздел 3'!Y179:Y181)=SUM('Раздел 3'!Y182:Y182)),"","Неверно!")</f>
        <v/>
      </c>
      <c r="B1929" s="320" t="s">
        <v>1698</v>
      </c>
      <c r="C1929" s="278" t="s">
        <v>3857</v>
      </c>
      <c r="D1929" s="278" t="s">
        <v>1282</v>
      </c>
      <c r="E1929" s="278" t="str">
        <f>CONCATENATE(SUM('Раздел 3'!Y179:Y181),"=",SUM('Раздел 3'!Y182:Y182))</f>
        <v>0=0</v>
      </c>
      <c r="F1929" s="278"/>
      <c r="G1929" s="81"/>
    </row>
    <row r="1930" spans="1:7" s="390" customFormat="1" ht="31.5" x14ac:dyDescent="0.2">
      <c r="A1930" s="311" t="str">
        <f>IF((SUM('Раздел 3'!Z179:Z181)=SUM('Раздел 3'!Z182:Z182)),"","Неверно!")</f>
        <v/>
      </c>
      <c r="B1930" s="320" t="s">
        <v>1698</v>
      </c>
      <c r="C1930" s="278" t="s">
        <v>3858</v>
      </c>
      <c r="D1930" s="278" t="s">
        <v>1282</v>
      </c>
      <c r="E1930" s="278" t="str">
        <f>CONCATENATE(SUM('Раздел 3'!Z179:Z181),"=",SUM('Раздел 3'!Z182:Z182))</f>
        <v>0=0</v>
      </c>
      <c r="F1930" s="278"/>
      <c r="G1930" s="81"/>
    </row>
    <row r="1931" spans="1:7" s="390" customFormat="1" ht="31.5" x14ac:dyDescent="0.2">
      <c r="A1931" s="311" t="str">
        <f>IF((SUM('Раздел 3'!AA179:AA181)=SUM('Раздел 3'!AA182:AA182)),"","Неверно!")</f>
        <v/>
      </c>
      <c r="B1931" s="320" t="s">
        <v>1698</v>
      </c>
      <c r="C1931" s="278" t="s">
        <v>3859</v>
      </c>
      <c r="D1931" s="278" t="s">
        <v>1282</v>
      </c>
      <c r="E1931" s="278" t="str">
        <f>CONCATENATE(SUM('Раздел 3'!AA179:AA181),"=",SUM('Раздел 3'!AA182:AA182))</f>
        <v>0=0</v>
      </c>
      <c r="F1931" s="278"/>
      <c r="G1931" s="81"/>
    </row>
    <row r="1932" spans="1:7" s="390" customFormat="1" ht="31.5" x14ac:dyDescent="0.2">
      <c r="A1932" s="311" t="str">
        <f>IF((SUM('Раздел 3'!AB179:AB181)=SUM('Раздел 3'!AB182:AB182)),"","Неверно!")</f>
        <v/>
      </c>
      <c r="B1932" s="320" t="s">
        <v>1698</v>
      </c>
      <c r="C1932" s="278" t="s">
        <v>3860</v>
      </c>
      <c r="D1932" s="278" t="s">
        <v>1282</v>
      </c>
      <c r="E1932" s="278" t="str">
        <f>CONCATENATE(SUM('Раздел 3'!AB179:AB181),"=",SUM('Раздел 3'!AB182:AB182))</f>
        <v>0=0</v>
      </c>
      <c r="F1932" s="278"/>
      <c r="G1932" s="81"/>
    </row>
    <row r="1933" spans="1:7" s="390" customFormat="1" ht="31.5" x14ac:dyDescent="0.2">
      <c r="A1933" s="311" t="str">
        <f>IF((SUM('Раздел 3'!AC179:AC181)=SUM('Раздел 3'!AC182:AC182)),"","Неверно!")</f>
        <v/>
      </c>
      <c r="B1933" s="320" t="s">
        <v>1698</v>
      </c>
      <c r="C1933" s="278" t="s">
        <v>3861</v>
      </c>
      <c r="D1933" s="278" t="s">
        <v>1282</v>
      </c>
      <c r="E1933" s="278" t="str">
        <f>CONCATENATE(SUM('Раздел 3'!AC179:AC181),"=",SUM('Раздел 3'!AC182:AC182))</f>
        <v>0=0</v>
      </c>
      <c r="F1933" s="278"/>
      <c r="G1933" s="81"/>
    </row>
    <row r="1934" spans="1:7" s="390" customFormat="1" ht="31.5" x14ac:dyDescent="0.2">
      <c r="A1934" s="311" t="str">
        <f>IF((SUM('Раздел 3'!AD179:AD181)=SUM('Раздел 3'!AD182:AD182)),"","Неверно!")</f>
        <v/>
      </c>
      <c r="B1934" s="320" t="s">
        <v>1698</v>
      </c>
      <c r="C1934" s="278" t="s">
        <v>3862</v>
      </c>
      <c r="D1934" s="278" t="s">
        <v>1282</v>
      </c>
      <c r="E1934" s="278" t="str">
        <f>CONCATENATE(SUM('Раздел 3'!AD179:AD181),"=",SUM('Раздел 3'!AD182:AD182))</f>
        <v>0=0</v>
      </c>
      <c r="F1934" s="278"/>
      <c r="G1934" s="81"/>
    </row>
    <row r="1935" spans="1:7" s="390" customFormat="1" ht="31.5" x14ac:dyDescent="0.2">
      <c r="A1935" s="311" t="str">
        <f>IF((SUM('Раздел 3'!AE179:AE181)=SUM('Раздел 3'!AE182:AE182)),"","Неверно!")</f>
        <v/>
      </c>
      <c r="B1935" s="320" t="s">
        <v>1698</v>
      </c>
      <c r="C1935" s="278" t="s">
        <v>3863</v>
      </c>
      <c r="D1935" s="278" t="s">
        <v>1282</v>
      </c>
      <c r="E1935" s="278" t="str">
        <f>CONCATENATE(SUM('Раздел 3'!AE179:AE181),"=",SUM('Раздел 3'!AE182:AE182))</f>
        <v>0=0</v>
      </c>
      <c r="F1935" s="278"/>
      <c r="G1935" s="81"/>
    </row>
    <row r="1936" spans="1:7" s="390" customFormat="1" ht="31.5" x14ac:dyDescent="0.2">
      <c r="A1936" s="311" t="str">
        <f>IF((SUM('Раздел 3'!AF179:AF181)=SUM('Раздел 3'!AF182:AF182)),"","Неверно!")</f>
        <v/>
      </c>
      <c r="B1936" s="320" t="s">
        <v>1698</v>
      </c>
      <c r="C1936" s="278" t="s">
        <v>3864</v>
      </c>
      <c r="D1936" s="278" t="s">
        <v>1282</v>
      </c>
      <c r="E1936" s="278" t="str">
        <f>CONCATENATE(SUM('Раздел 3'!AF179:AF181),"=",SUM('Раздел 3'!AF182:AF182))</f>
        <v>0=0</v>
      </c>
      <c r="F1936" s="278"/>
      <c r="G1936" s="81"/>
    </row>
    <row r="1937" spans="1:7" s="390" customFormat="1" ht="31.5" x14ac:dyDescent="0.2">
      <c r="A1937" s="311" t="str">
        <f>IF((SUM('Раздел 3'!AG179:AG181)=SUM('Раздел 3'!AG182:AG182)),"","Неверно!")</f>
        <v/>
      </c>
      <c r="B1937" s="320" t="s">
        <v>1698</v>
      </c>
      <c r="C1937" s="278" t="s">
        <v>3865</v>
      </c>
      <c r="D1937" s="278" t="s">
        <v>1282</v>
      </c>
      <c r="E1937" s="278" t="str">
        <f>CONCATENATE(SUM('Раздел 3'!AG179:AG181),"=",SUM('Раздел 3'!AG182:AG182))</f>
        <v>0=0</v>
      </c>
      <c r="F1937" s="278"/>
      <c r="G1937" s="81"/>
    </row>
    <row r="1938" spans="1:7" s="390" customFormat="1" ht="31.5" x14ac:dyDescent="0.2">
      <c r="A1938" s="311" t="str">
        <f>IF((SUM('Раздел 3'!AH179:AH181)=SUM('Раздел 3'!AH182:AH182)),"","Неверно!")</f>
        <v/>
      </c>
      <c r="B1938" s="320" t="s">
        <v>1698</v>
      </c>
      <c r="C1938" s="278" t="s">
        <v>3866</v>
      </c>
      <c r="D1938" s="278" t="s">
        <v>1282</v>
      </c>
      <c r="E1938" s="278" t="str">
        <f>CONCATENATE(SUM('Раздел 3'!AH179:AH181),"=",SUM('Раздел 3'!AH182:AH182))</f>
        <v>0=0</v>
      </c>
      <c r="F1938" s="278"/>
      <c r="G1938" s="81"/>
    </row>
    <row r="1939" spans="1:7" s="390" customFormat="1" ht="31.5" x14ac:dyDescent="0.2">
      <c r="A1939" s="311" t="str">
        <f>IF((SUM('Раздел 3'!H179:H181)=SUM('Раздел 3'!H182:H182)),"","Неверно!")</f>
        <v/>
      </c>
      <c r="B1939" s="320" t="s">
        <v>1698</v>
      </c>
      <c r="C1939" s="278" t="s">
        <v>3867</v>
      </c>
      <c r="D1939" s="278" t="s">
        <v>1282</v>
      </c>
      <c r="E1939" s="278" t="str">
        <f>CONCATENATE(SUM('Раздел 3'!H179:H181),"=",SUM('Раздел 3'!H182:H182))</f>
        <v>0=0</v>
      </c>
      <c r="F1939" s="278"/>
      <c r="G1939" s="81"/>
    </row>
    <row r="1940" spans="1:7" s="390" customFormat="1" ht="31.5" x14ac:dyDescent="0.2">
      <c r="A1940" s="311" t="str">
        <f>IF((SUM('Раздел 3'!AI179:AI181)=SUM('Раздел 3'!AI182:AI182)),"","Неверно!")</f>
        <v/>
      </c>
      <c r="B1940" s="320" t="s">
        <v>1698</v>
      </c>
      <c r="C1940" s="278" t="s">
        <v>3868</v>
      </c>
      <c r="D1940" s="278" t="s">
        <v>1282</v>
      </c>
      <c r="E1940" s="278" t="str">
        <f>CONCATENATE(SUM('Раздел 3'!AI179:AI181),"=",SUM('Раздел 3'!AI182:AI182))</f>
        <v>0=0</v>
      </c>
      <c r="F1940" s="278"/>
      <c r="G1940" s="81"/>
    </row>
    <row r="1941" spans="1:7" s="390" customFormat="1" ht="31.5" x14ac:dyDescent="0.2">
      <c r="A1941" s="311" t="str">
        <f>IF((SUM('Раздел 3'!AJ179:AJ181)=SUM('Раздел 3'!AJ182:AJ182)),"","Неверно!")</f>
        <v/>
      </c>
      <c r="B1941" s="320" t="s">
        <v>1698</v>
      </c>
      <c r="C1941" s="278" t="s">
        <v>3869</v>
      </c>
      <c r="D1941" s="278" t="s">
        <v>1282</v>
      </c>
      <c r="E1941" s="278" t="str">
        <f>CONCATENATE(SUM('Раздел 3'!AJ179:AJ181),"=",SUM('Раздел 3'!AJ182:AJ182))</f>
        <v>0=0</v>
      </c>
      <c r="F1941" s="278"/>
      <c r="G1941" s="81"/>
    </row>
    <row r="1942" spans="1:7" s="390" customFormat="1" ht="31.5" x14ac:dyDescent="0.2">
      <c r="A1942" s="311" t="str">
        <f>IF((SUM('Раздел 3'!AK179:AK181)=SUM('Раздел 3'!AK182:AK182)),"","Неверно!")</f>
        <v/>
      </c>
      <c r="B1942" s="320" t="s">
        <v>1698</v>
      </c>
      <c r="C1942" s="278" t="s">
        <v>3870</v>
      </c>
      <c r="D1942" s="278" t="s">
        <v>1282</v>
      </c>
      <c r="E1942" s="278" t="str">
        <f>CONCATENATE(SUM('Раздел 3'!AK179:AK181),"=",SUM('Раздел 3'!AK182:AK182))</f>
        <v>0=0</v>
      </c>
      <c r="F1942" s="278"/>
      <c r="G1942" s="81"/>
    </row>
    <row r="1943" spans="1:7" s="390" customFormat="1" ht="31.5" x14ac:dyDescent="0.2">
      <c r="A1943" s="311" t="str">
        <f>IF((SUM('Раздел 3'!AL179:AL181)=SUM('Раздел 3'!AL182:AL182)),"","Неверно!")</f>
        <v/>
      </c>
      <c r="B1943" s="320" t="s">
        <v>1698</v>
      </c>
      <c r="C1943" s="278" t="s">
        <v>3871</v>
      </c>
      <c r="D1943" s="278" t="s">
        <v>1282</v>
      </c>
      <c r="E1943" s="278" t="str">
        <f>CONCATENATE(SUM('Раздел 3'!AL179:AL181),"=",SUM('Раздел 3'!AL182:AL182))</f>
        <v>0=0</v>
      </c>
      <c r="F1943" s="278"/>
      <c r="G1943" s="81"/>
    </row>
    <row r="1944" spans="1:7" s="390" customFormat="1" ht="31.5" x14ac:dyDescent="0.2">
      <c r="A1944" s="311" t="str">
        <f>IF((SUM('Раздел 3'!I179:I181)=SUM('Раздел 3'!I182:I182)),"","Неверно!")</f>
        <v/>
      </c>
      <c r="B1944" s="320" t="s">
        <v>1698</v>
      </c>
      <c r="C1944" s="278" t="s">
        <v>3872</v>
      </c>
      <c r="D1944" s="278" t="s">
        <v>1282</v>
      </c>
      <c r="E1944" s="278" t="str">
        <f>CONCATENATE(SUM('Раздел 3'!I179:I181),"=",SUM('Раздел 3'!I182:I182))</f>
        <v>0=0</v>
      </c>
      <c r="F1944" s="278"/>
      <c r="G1944" s="81"/>
    </row>
    <row r="1945" spans="1:7" s="390" customFormat="1" ht="31.5" x14ac:dyDescent="0.2">
      <c r="A1945" s="311" t="str">
        <f>IF((SUM('Раздел 3'!J179:J181)=SUM('Раздел 3'!J182:J182)),"","Неверно!")</f>
        <v/>
      </c>
      <c r="B1945" s="320" t="s">
        <v>1698</v>
      </c>
      <c r="C1945" s="278" t="s">
        <v>3873</v>
      </c>
      <c r="D1945" s="278" t="s">
        <v>1282</v>
      </c>
      <c r="E1945" s="278" t="str">
        <f>CONCATENATE(SUM('Раздел 3'!J179:J181),"=",SUM('Раздел 3'!J182:J182))</f>
        <v>0=0</v>
      </c>
      <c r="F1945" s="278"/>
      <c r="G1945" s="81"/>
    </row>
    <row r="1946" spans="1:7" s="390" customFormat="1" ht="31.5" x14ac:dyDescent="0.2">
      <c r="A1946" s="311" t="str">
        <f>IF((SUM('Раздел 3'!K179:K181)=SUM('Раздел 3'!K182:K182)),"","Неверно!")</f>
        <v/>
      </c>
      <c r="B1946" s="320" t="s">
        <v>1698</v>
      </c>
      <c r="C1946" s="278" t="s">
        <v>3874</v>
      </c>
      <c r="D1946" s="278" t="s">
        <v>1282</v>
      </c>
      <c r="E1946" s="278" t="str">
        <f>CONCATENATE(SUM('Раздел 3'!K179:K181),"=",SUM('Раздел 3'!K182:K182))</f>
        <v>0=0</v>
      </c>
      <c r="F1946" s="278"/>
      <c r="G1946" s="81"/>
    </row>
    <row r="1947" spans="1:7" s="390" customFormat="1" ht="31.5" x14ac:dyDescent="0.2">
      <c r="A1947" s="311" t="str">
        <f>IF((SUM('Раздел 3'!L179:L181)=SUM('Раздел 3'!L182:L182)),"","Неверно!")</f>
        <v/>
      </c>
      <c r="B1947" s="320" t="s">
        <v>1698</v>
      </c>
      <c r="C1947" s="278" t="s">
        <v>3875</v>
      </c>
      <c r="D1947" s="278" t="s">
        <v>1282</v>
      </c>
      <c r="E1947" s="278" t="str">
        <f>CONCATENATE(SUM('Раздел 3'!L179:L181),"=",SUM('Раздел 3'!L182:L182))</f>
        <v>0=0</v>
      </c>
      <c r="F1947" s="278"/>
      <c r="G1947" s="81"/>
    </row>
    <row r="1948" spans="1:7" s="390" customFormat="1" ht="31.5" x14ac:dyDescent="0.2">
      <c r="A1948" s="311" t="str">
        <f>IF((SUM('Раздел 3'!M179:M181)=SUM('Раздел 3'!M182:M182)),"","Неверно!")</f>
        <v/>
      </c>
      <c r="B1948" s="320" t="s">
        <v>1698</v>
      </c>
      <c r="C1948" s="278" t="s">
        <v>3876</v>
      </c>
      <c r="D1948" s="278" t="s">
        <v>1282</v>
      </c>
      <c r="E1948" s="278" t="str">
        <f>CONCATENATE(SUM('Раздел 3'!M179:M181),"=",SUM('Раздел 3'!M182:M182))</f>
        <v>0=0</v>
      </c>
      <c r="F1948" s="278"/>
      <c r="G1948" s="81"/>
    </row>
    <row r="1949" spans="1:7" s="390" customFormat="1" ht="31.5" x14ac:dyDescent="0.2">
      <c r="A1949" s="311" t="str">
        <f>IF((SUM('Раздел 3'!N179:N181)=SUM('Раздел 3'!N182:N182)),"","Неверно!")</f>
        <v/>
      </c>
      <c r="B1949" s="320" t="s">
        <v>1698</v>
      </c>
      <c r="C1949" s="278" t="s">
        <v>3877</v>
      </c>
      <c r="D1949" s="278" t="s">
        <v>1282</v>
      </c>
      <c r="E1949" s="278" t="str">
        <f>CONCATENATE(SUM('Раздел 3'!N179:N181),"=",SUM('Раздел 3'!N182:N182))</f>
        <v>0=0</v>
      </c>
      <c r="F1949" s="278"/>
      <c r="G1949" s="81"/>
    </row>
    <row r="1950" spans="1:7" s="390" customFormat="1" ht="31.5" x14ac:dyDescent="0.2">
      <c r="A1950" s="311" t="str">
        <f>IF((SUM('Раздел 3'!F177:F177)&lt;=SUM('Раздел 3'!F176:F176)),"","Неверно!")</f>
        <v/>
      </c>
      <c r="B1950" s="320" t="s">
        <v>1699</v>
      </c>
      <c r="C1950" s="278" t="s">
        <v>3878</v>
      </c>
      <c r="D1950" s="278" t="s">
        <v>1281</v>
      </c>
      <c r="E1950" s="278" t="str">
        <f>CONCATENATE(SUM('Раздел 3'!F177:F177),"&lt;=",SUM('Раздел 3'!F176:F176))</f>
        <v>0&lt;=0</v>
      </c>
      <c r="F1950" s="278"/>
      <c r="G1950" s="81"/>
    </row>
    <row r="1951" spans="1:7" s="390" customFormat="1" ht="31.5" x14ac:dyDescent="0.2">
      <c r="A1951" s="311" t="str">
        <f>IF((SUM('Раздел 3'!O177:O177)&lt;=SUM('Раздел 3'!O176:O176)),"","Неверно!")</f>
        <v/>
      </c>
      <c r="B1951" s="320" t="s">
        <v>1699</v>
      </c>
      <c r="C1951" s="278" t="s">
        <v>3879</v>
      </c>
      <c r="D1951" s="278" t="s">
        <v>1281</v>
      </c>
      <c r="E1951" s="278" t="str">
        <f>CONCATENATE(SUM('Раздел 3'!O177:O177),"&lt;=",SUM('Раздел 3'!O176:O176))</f>
        <v>0&lt;=0</v>
      </c>
      <c r="F1951" s="278"/>
      <c r="G1951" s="81"/>
    </row>
    <row r="1952" spans="1:7" s="390" customFormat="1" ht="31.5" x14ac:dyDescent="0.2">
      <c r="A1952" s="311" t="str">
        <f>IF((SUM('Раздел 3'!P177:P177)&lt;=SUM('Раздел 3'!P176:P176)),"","Неверно!")</f>
        <v/>
      </c>
      <c r="B1952" s="320" t="s">
        <v>1699</v>
      </c>
      <c r="C1952" s="278" t="s">
        <v>3880</v>
      </c>
      <c r="D1952" s="278" t="s">
        <v>1281</v>
      </c>
      <c r="E1952" s="278" t="str">
        <f>CONCATENATE(SUM('Раздел 3'!P177:P177),"&lt;=",SUM('Раздел 3'!P176:P176))</f>
        <v>0&lt;=0</v>
      </c>
      <c r="F1952" s="278"/>
      <c r="G1952" s="81"/>
    </row>
    <row r="1953" spans="1:7" s="390" customFormat="1" ht="31.5" x14ac:dyDescent="0.2">
      <c r="A1953" s="311" t="str">
        <f>IF((SUM('Раздел 3'!Q177:Q177)&lt;=SUM('Раздел 3'!Q176:Q176)),"","Неверно!")</f>
        <v/>
      </c>
      <c r="B1953" s="320" t="s">
        <v>1699</v>
      </c>
      <c r="C1953" s="278" t="s">
        <v>3881</v>
      </c>
      <c r="D1953" s="278" t="s">
        <v>1281</v>
      </c>
      <c r="E1953" s="278" t="str">
        <f>CONCATENATE(SUM('Раздел 3'!Q177:Q177),"&lt;=",SUM('Раздел 3'!Q176:Q176))</f>
        <v>0&lt;=0</v>
      </c>
      <c r="F1953" s="278"/>
      <c r="G1953" s="81"/>
    </row>
    <row r="1954" spans="1:7" s="390" customFormat="1" ht="31.5" x14ac:dyDescent="0.2">
      <c r="A1954" s="311" t="str">
        <f>IF((SUM('Раздел 3'!R177:R177)&lt;=SUM('Раздел 3'!R176:R176)),"","Неверно!")</f>
        <v/>
      </c>
      <c r="B1954" s="320" t="s">
        <v>1699</v>
      </c>
      <c r="C1954" s="278" t="s">
        <v>3882</v>
      </c>
      <c r="D1954" s="278" t="s">
        <v>1281</v>
      </c>
      <c r="E1954" s="278" t="str">
        <f>CONCATENATE(SUM('Раздел 3'!R177:R177),"&lt;=",SUM('Раздел 3'!R176:R176))</f>
        <v>0&lt;=0</v>
      </c>
      <c r="F1954" s="278"/>
      <c r="G1954" s="81"/>
    </row>
    <row r="1955" spans="1:7" s="390" customFormat="1" ht="31.5" x14ac:dyDescent="0.2">
      <c r="A1955" s="311" t="str">
        <f>IF((SUM('Раздел 3'!S177:S177)&lt;=SUM('Раздел 3'!S176:S176)),"","Неверно!")</f>
        <v/>
      </c>
      <c r="B1955" s="320" t="s">
        <v>1699</v>
      </c>
      <c r="C1955" s="278" t="s">
        <v>3883</v>
      </c>
      <c r="D1955" s="278" t="s">
        <v>1281</v>
      </c>
      <c r="E1955" s="278" t="str">
        <f>CONCATENATE(SUM('Раздел 3'!S177:S177),"&lt;=",SUM('Раздел 3'!S176:S176))</f>
        <v>0&lt;=0</v>
      </c>
      <c r="F1955" s="278"/>
      <c r="G1955" s="81"/>
    </row>
    <row r="1956" spans="1:7" s="390" customFormat="1" ht="31.5" x14ac:dyDescent="0.2">
      <c r="A1956" s="311" t="str">
        <f>IF((SUM('Раздел 3'!T177:T177)&lt;=SUM('Раздел 3'!T176:T176)),"","Неверно!")</f>
        <v/>
      </c>
      <c r="B1956" s="320" t="s">
        <v>1699</v>
      </c>
      <c r="C1956" s="278" t="s">
        <v>3884</v>
      </c>
      <c r="D1956" s="278" t="s">
        <v>1281</v>
      </c>
      <c r="E1956" s="278" t="str">
        <f>CONCATENATE(SUM('Раздел 3'!T177:T177),"&lt;=",SUM('Раздел 3'!T176:T176))</f>
        <v>0&lt;=0</v>
      </c>
      <c r="F1956" s="278"/>
      <c r="G1956" s="81"/>
    </row>
    <row r="1957" spans="1:7" s="390" customFormat="1" ht="31.5" x14ac:dyDescent="0.2">
      <c r="A1957" s="311" t="str">
        <f>IF((SUM('Раздел 3'!U177:U177)&lt;=SUM('Раздел 3'!U176:U176)),"","Неверно!")</f>
        <v/>
      </c>
      <c r="B1957" s="320" t="s">
        <v>1699</v>
      </c>
      <c r="C1957" s="278" t="s">
        <v>3885</v>
      </c>
      <c r="D1957" s="278" t="s">
        <v>1281</v>
      </c>
      <c r="E1957" s="278" t="str">
        <f>CONCATENATE(SUM('Раздел 3'!U177:U177),"&lt;=",SUM('Раздел 3'!U176:U176))</f>
        <v>0&lt;=0</v>
      </c>
      <c r="F1957" s="278"/>
      <c r="G1957" s="81"/>
    </row>
    <row r="1958" spans="1:7" s="390" customFormat="1" ht="31.5" x14ac:dyDescent="0.2">
      <c r="A1958" s="311" t="str">
        <f>IF((SUM('Раздел 3'!V177:V177)&lt;=SUM('Раздел 3'!V176:V176)),"","Неверно!")</f>
        <v/>
      </c>
      <c r="B1958" s="320" t="s">
        <v>1699</v>
      </c>
      <c r="C1958" s="278" t="s">
        <v>3886</v>
      </c>
      <c r="D1958" s="278" t="s">
        <v>1281</v>
      </c>
      <c r="E1958" s="278" t="str">
        <f>CONCATENATE(SUM('Раздел 3'!V177:V177),"&lt;=",SUM('Раздел 3'!V176:V176))</f>
        <v>0&lt;=1</v>
      </c>
      <c r="F1958" s="278"/>
      <c r="G1958" s="81"/>
    </row>
    <row r="1959" spans="1:7" s="390" customFormat="1" ht="31.5" x14ac:dyDescent="0.2">
      <c r="A1959" s="311" t="str">
        <f>IF((SUM('Раздел 3'!W177:W177)&lt;=SUM('Раздел 3'!W176:W176)),"","Неверно!")</f>
        <v/>
      </c>
      <c r="B1959" s="320" t="s">
        <v>1699</v>
      </c>
      <c r="C1959" s="278" t="s">
        <v>3887</v>
      </c>
      <c r="D1959" s="278" t="s">
        <v>1281</v>
      </c>
      <c r="E1959" s="278" t="str">
        <f>CONCATENATE(SUM('Раздел 3'!W177:W177),"&lt;=",SUM('Раздел 3'!W176:W176))</f>
        <v>0&lt;=0</v>
      </c>
      <c r="F1959" s="278"/>
      <c r="G1959" s="81"/>
    </row>
    <row r="1960" spans="1:7" s="390" customFormat="1" ht="31.5" x14ac:dyDescent="0.2">
      <c r="A1960" s="311" t="str">
        <f>IF((SUM('Раздел 3'!X177:X177)&lt;=SUM('Раздел 3'!X176:X176)),"","Неверно!")</f>
        <v/>
      </c>
      <c r="B1960" s="320" t="s">
        <v>1699</v>
      </c>
      <c r="C1960" s="278" t="s">
        <v>3888</v>
      </c>
      <c r="D1960" s="278" t="s">
        <v>1281</v>
      </c>
      <c r="E1960" s="278" t="str">
        <f>CONCATENATE(SUM('Раздел 3'!X177:X177),"&lt;=",SUM('Раздел 3'!X176:X176))</f>
        <v>0&lt;=0</v>
      </c>
      <c r="F1960" s="278"/>
      <c r="G1960" s="81"/>
    </row>
    <row r="1961" spans="1:7" s="390" customFormat="1" ht="31.5" x14ac:dyDescent="0.2">
      <c r="A1961" s="311" t="str">
        <f>IF((SUM('Раздел 3'!G177:G177)&lt;=SUM('Раздел 3'!G176:G176)),"","Неверно!")</f>
        <v/>
      </c>
      <c r="B1961" s="320" t="s">
        <v>1699</v>
      </c>
      <c r="C1961" s="278" t="s">
        <v>3889</v>
      </c>
      <c r="D1961" s="278" t="s">
        <v>1281</v>
      </c>
      <c r="E1961" s="278" t="str">
        <f>CONCATENATE(SUM('Раздел 3'!G177:G177),"&lt;=",SUM('Раздел 3'!G176:G176))</f>
        <v>0&lt;=1</v>
      </c>
      <c r="F1961" s="278"/>
      <c r="G1961" s="81"/>
    </row>
    <row r="1962" spans="1:7" s="390" customFormat="1" ht="31.5" x14ac:dyDescent="0.2">
      <c r="A1962" s="311" t="str">
        <f>IF((SUM('Раздел 3'!Y177:Y177)&lt;=SUM('Раздел 3'!Y176:Y176)),"","Неверно!")</f>
        <v/>
      </c>
      <c r="B1962" s="320" t="s">
        <v>1699</v>
      </c>
      <c r="C1962" s="278" t="s">
        <v>3890</v>
      </c>
      <c r="D1962" s="278" t="s">
        <v>1281</v>
      </c>
      <c r="E1962" s="278" t="str">
        <f>CONCATENATE(SUM('Раздел 3'!Y177:Y177),"&lt;=",SUM('Раздел 3'!Y176:Y176))</f>
        <v>0&lt;=0</v>
      </c>
      <c r="F1962" s="278"/>
      <c r="G1962" s="81"/>
    </row>
    <row r="1963" spans="1:7" s="390" customFormat="1" ht="31.5" x14ac:dyDescent="0.2">
      <c r="A1963" s="311" t="str">
        <f>IF((SUM('Раздел 3'!Z177:Z177)&lt;=SUM('Раздел 3'!Z176:Z176)),"","Неверно!")</f>
        <v/>
      </c>
      <c r="B1963" s="320" t="s">
        <v>1699</v>
      </c>
      <c r="C1963" s="278" t="s">
        <v>3891</v>
      </c>
      <c r="D1963" s="278" t="s">
        <v>1281</v>
      </c>
      <c r="E1963" s="278" t="str">
        <f>CONCATENATE(SUM('Раздел 3'!Z177:Z177),"&lt;=",SUM('Раздел 3'!Z176:Z176))</f>
        <v>0&lt;=0</v>
      </c>
      <c r="F1963" s="278"/>
      <c r="G1963" s="81"/>
    </row>
    <row r="1964" spans="1:7" s="390" customFormat="1" ht="31.5" x14ac:dyDescent="0.2">
      <c r="A1964" s="311" t="str">
        <f>IF((SUM('Раздел 3'!AA177:AA177)&lt;=SUM('Раздел 3'!AA176:AA176)),"","Неверно!")</f>
        <v/>
      </c>
      <c r="B1964" s="320" t="s">
        <v>1699</v>
      </c>
      <c r="C1964" s="278" t="s">
        <v>3892</v>
      </c>
      <c r="D1964" s="278" t="s">
        <v>1281</v>
      </c>
      <c r="E1964" s="278" t="str">
        <f>CONCATENATE(SUM('Раздел 3'!AA177:AA177),"&lt;=",SUM('Раздел 3'!AA176:AA176))</f>
        <v>0&lt;=0</v>
      </c>
      <c r="F1964" s="278"/>
      <c r="G1964" s="81"/>
    </row>
    <row r="1965" spans="1:7" s="390" customFormat="1" ht="31.5" x14ac:dyDescent="0.2">
      <c r="A1965" s="311" t="str">
        <f>IF((SUM('Раздел 3'!AB177:AB177)&lt;=SUM('Раздел 3'!AB176:AB176)),"","Неверно!")</f>
        <v/>
      </c>
      <c r="B1965" s="320" t="s">
        <v>1699</v>
      </c>
      <c r="C1965" s="278" t="s">
        <v>3893</v>
      </c>
      <c r="D1965" s="278" t="s">
        <v>1281</v>
      </c>
      <c r="E1965" s="278" t="str">
        <f>CONCATENATE(SUM('Раздел 3'!AB177:AB177),"&lt;=",SUM('Раздел 3'!AB176:AB176))</f>
        <v>0&lt;=0</v>
      </c>
      <c r="F1965" s="278"/>
      <c r="G1965" s="81"/>
    </row>
    <row r="1966" spans="1:7" s="390" customFormat="1" ht="31.5" x14ac:dyDescent="0.2">
      <c r="A1966" s="311" t="str">
        <f>IF((SUM('Раздел 3'!AC177:AC177)&lt;=SUM('Раздел 3'!AC176:AC176)),"","Неверно!")</f>
        <v/>
      </c>
      <c r="B1966" s="320" t="s">
        <v>1699</v>
      </c>
      <c r="C1966" s="278" t="s">
        <v>3894</v>
      </c>
      <c r="D1966" s="278" t="s">
        <v>1281</v>
      </c>
      <c r="E1966" s="278" t="str">
        <f>CONCATENATE(SUM('Раздел 3'!AC177:AC177),"&lt;=",SUM('Раздел 3'!AC176:AC176))</f>
        <v>0&lt;=0</v>
      </c>
      <c r="F1966" s="278"/>
      <c r="G1966" s="81"/>
    </row>
    <row r="1967" spans="1:7" s="390" customFormat="1" ht="31.5" x14ac:dyDescent="0.2">
      <c r="A1967" s="311" t="str">
        <f>IF((SUM('Раздел 3'!AD177:AD177)&lt;=SUM('Раздел 3'!AD176:AD176)),"","Неверно!")</f>
        <v/>
      </c>
      <c r="B1967" s="320" t="s">
        <v>1699</v>
      </c>
      <c r="C1967" s="278" t="s">
        <v>3895</v>
      </c>
      <c r="D1967" s="278" t="s">
        <v>1281</v>
      </c>
      <c r="E1967" s="278" t="str">
        <f>CONCATENATE(SUM('Раздел 3'!AD177:AD177),"&lt;=",SUM('Раздел 3'!AD176:AD176))</f>
        <v>0&lt;=0</v>
      </c>
      <c r="F1967" s="278"/>
      <c r="G1967" s="81"/>
    </row>
    <row r="1968" spans="1:7" s="390" customFormat="1" ht="31.5" x14ac:dyDescent="0.2">
      <c r="A1968" s="311" t="str">
        <f>IF((SUM('Раздел 3'!AE177:AE177)&lt;=SUM('Раздел 3'!AE176:AE176)),"","Неверно!")</f>
        <v/>
      </c>
      <c r="B1968" s="320" t="s">
        <v>1699</v>
      </c>
      <c r="C1968" s="278" t="s">
        <v>3896</v>
      </c>
      <c r="D1968" s="278" t="s">
        <v>1281</v>
      </c>
      <c r="E1968" s="278" t="str">
        <f>CONCATENATE(SUM('Раздел 3'!AE177:AE177),"&lt;=",SUM('Раздел 3'!AE176:AE176))</f>
        <v>0&lt;=0</v>
      </c>
      <c r="F1968" s="278"/>
      <c r="G1968" s="81"/>
    </row>
    <row r="1969" spans="1:7" s="390" customFormat="1" ht="31.5" x14ac:dyDescent="0.2">
      <c r="A1969" s="311" t="str">
        <f>IF((SUM('Раздел 3'!AF177:AF177)&lt;=SUM('Раздел 3'!AF176:AF176)),"","Неверно!")</f>
        <v/>
      </c>
      <c r="B1969" s="320" t="s">
        <v>1699</v>
      </c>
      <c r="C1969" s="278" t="s">
        <v>3897</v>
      </c>
      <c r="D1969" s="278" t="s">
        <v>1281</v>
      </c>
      <c r="E1969" s="278" t="str">
        <f>CONCATENATE(SUM('Раздел 3'!AF177:AF177),"&lt;=",SUM('Раздел 3'!AF176:AF176))</f>
        <v>0&lt;=0</v>
      </c>
      <c r="F1969" s="278"/>
      <c r="G1969" s="81"/>
    </row>
    <row r="1970" spans="1:7" s="390" customFormat="1" ht="31.5" x14ac:dyDescent="0.2">
      <c r="A1970" s="311" t="str">
        <f>IF((SUM('Раздел 3'!AG177:AG177)&lt;=SUM('Раздел 3'!AG176:AG176)),"","Неверно!")</f>
        <v/>
      </c>
      <c r="B1970" s="320" t="s">
        <v>1699</v>
      </c>
      <c r="C1970" s="278" t="s">
        <v>3898</v>
      </c>
      <c r="D1970" s="278" t="s">
        <v>1281</v>
      </c>
      <c r="E1970" s="278" t="str">
        <f>CONCATENATE(SUM('Раздел 3'!AG177:AG177),"&lt;=",SUM('Раздел 3'!AG176:AG176))</f>
        <v>0&lt;=0</v>
      </c>
      <c r="F1970" s="278"/>
      <c r="G1970" s="81"/>
    </row>
    <row r="1971" spans="1:7" s="390" customFormat="1" ht="31.5" x14ac:dyDescent="0.2">
      <c r="A1971" s="311" t="str">
        <f>IF((SUM('Раздел 3'!AH177:AH177)&lt;=SUM('Раздел 3'!AH176:AH176)),"","Неверно!")</f>
        <v/>
      </c>
      <c r="B1971" s="320" t="s">
        <v>1699</v>
      </c>
      <c r="C1971" s="278" t="s">
        <v>3899</v>
      </c>
      <c r="D1971" s="278" t="s">
        <v>1281</v>
      </c>
      <c r="E1971" s="278" t="str">
        <f>CONCATENATE(SUM('Раздел 3'!AH177:AH177),"&lt;=",SUM('Раздел 3'!AH176:AH176))</f>
        <v>0&lt;=0</v>
      </c>
      <c r="F1971" s="278"/>
      <c r="G1971" s="81"/>
    </row>
    <row r="1972" spans="1:7" s="390" customFormat="1" ht="31.5" x14ac:dyDescent="0.2">
      <c r="A1972" s="311" t="str">
        <f>IF((SUM('Раздел 3'!H177:H177)&lt;=SUM('Раздел 3'!H176:H176)),"","Неверно!")</f>
        <v/>
      </c>
      <c r="B1972" s="320" t="s">
        <v>1699</v>
      </c>
      <c r="C1972" s="278" t="s">
        <v>3900</v>
      </c>
      <c r="D1972" s="278" t="s">
        <v>1281</v>
      </c>
      <c r="E1972" s="278" t="str">
        <f>CONCATENATE(SUM('Раздел 3'!H177:H177),"&lt;=",SUM('Раздел 3'!H176:H176))</f>
        <v>0&lt;=1</v>
      </c>
      <c r="F1972" s="278"/>
      <c r="G1972" s="81"/>
    </row>
    <row r="1973" spans="1:7" s="390" customFormat="1" ht="31.5" x14ac:dyDescent="0.2">
      <c r="A1973" s="311" t="str">
        <f>IF((SUM('Раздел 3'!AI177:AI177)&lt;=SUM('Раздел 3'!AI176:AI176)),"","Неверно!")</f>
        <v/>
      </c>
      <c r="B1973" s="320" t="s">
        <v>1699</v>
      </c>
      <c r="C1973" s="278" t="s">
        <v>3901</v>
      </c>
      <c r="D1973" s="278" t="s">
        <v>1281</v>
      </c>
      <c r="E1973" s="278" t="str">
        <f>CONCATENATE(SUM('Раздел 3'!AI177:AI177),"&lt;=",SUM('Раздел 3'!AI176:AI176))</f>
        <v>0&lt;=0</v>
      </c>
      <c r="F1973" s="278"/>
      <c r="G1973" s="81"/>
    </row>
    <row r="1974" spans="1:7" s="390" customFormat="1" ht="31.5" x14ac:dyDescent="0.2">
      <c r="A1974" s="311" t="str">
        <f>IF((SUM('Раздел 3'!AJ177:AJ177)&lt;=SUM('Раздел 3'!AJ176:AJ176)),"","Неверно!")</f>
        <v/>
      </c>
      <c r="B1974" s="320" t="s">
        <v>1699</v>
      </c>
      <c r="C1974" s="278" t="s">
        <v>3902</v>
      </c>
      <c r="D1974" s="278" t="s">
        <v>1281</v>
      </c>
      <c r="E1974" s="278" t="str">
        <f>CONCATENATE(SUM('Раздел 3'!AJ177:AJ177),"&lt;=",SUM('Раздел 3'!AJ176:AJ176))</f>
        <v>0&lt;=0</v>
      </c>
      <c r="F1974" s="278"/>
      <c r="G1974" s="81"/>
    </row>
    <row r="1975" spans="1:7" s="390" customFormat="1" ht="31.5" x14ac:dyDescent="0.2">
      <c r="A1975" s="311" t="str">
        <f>IF((SUM('Раздел 3'!AK177:AK177)&lt;=SUM('Раздел 3'!AK176:AK176)),"","Неверно!")</f>
        <v/>
      </c>
      <c r="B1975" s="320" t="s">
        <v>1699</v>
      </c>
      <c r="C1975" s="278" t="s">
        <v>3903</v>
      </c>
      <c r="D1975" s="278" t="s">
        <v>1281</v>
      </c>
      <c r="E1975" s="278" t="str">
        <f>CONCATENATE(SUM('Раздел 3'!AK177:AK177),"&lt;=",SUM('Раздел 3'!AK176:AK176))</f>
        <v>0&lt;=0</v>
      </c>
      <c r="F1975" s="278"/>
      <c r="G1975" s="81"/>
    </row>
    <row r="1976" spans="1:7" s="390" customFormat="1" ht="31.5" x14ac:dyDescent="0.2">
      <c r="A1976" s="311" t="str">
        <f>IF((SUM('Раздел 3'!AL177:AL177)&lt;=SUM('Раздел 3'!AL176:AL176)),"","Неверно!")</f>
        <v/>
      </c>
      <c r="B1976" s="320" t="s">
        <v>1699</v>
      </c>
      <c r="C1976" s="278" t="s">
        <v>3904</v>
      </c>
      <c r="D1976" s="278" t="s">
        <v>1281</v>
      </c>
      <c r="E1976" s="278" t="str">
        <f>CONCATENATE(SUM('Раздел 3'!AL177:AL177),"&lt;=",SUM('Раздел 3'!AL176:AL176))</f>
        <v>0&lt;=0</v>
      </c>
      <c r="F1976" s="278"/>
      <c r="G1976" s="81"/>
    </row>
    <row r="1977" spans="1:7" s="390" customFormat="1" ht="31.5" x14ac:dyDescent="0.2">
      <c r="A1977" s="311" t="str">
        <f>IF((SUM('Раздел 3'!I177:I177)&lt;=SUM('Раздел 3'!I176:I176)),"","Неверно!")</f>
        <v/>
      </c>
      <c r="B1977" s="320" t="s">
        <v>1699</v>
      </c>
      <c r="C1977" s="278" t="s">
        <v>3905</v>
      </c>
      <c r="D1977" s="278" t="s">
        <v>1281</v>
      </c>
      <c r="E1977" s="278" t="str">
        <f>CONCATENATE(SUM('Раздел 3'!I177:I177),"&lt;=",SUM('Раздел 3'!I176:I176))</f>
        <v>0&lt;=0</v>
      </c>
      <c r="F1977" s="278"/>
      <c r="G1977" s="81"/>
    </row>
    <row r="1978" spans="1:7" s="390" customFormat="1" ht="31.5" x14ac:dyDescent="0.2">
      <c r="A1978" s="311" t="str">
        <f>IF((SUM('Раздел 3'!J177:J177)&lt;=SUM('Раздел 3'!J176:J176)),"","Неверно!")</f>
        <v/>
      </c>
      <c r="B1978" s="320" t="s">
        <v>1699</v>
      </c>
      <c r="C1978" s="278" t="s">
        <v>3906</v>
      </c>
      <c r="D1978" s="278" t="s">
        <v>1281</v>
      </c>
      <c r="E1978" s="278" t="str">
        <f>CONCATENATE(SUM('Раздел 3'!J177:J177),"&lt;=",SUM('Раздел 3'!J176:J176))</f>
        <v>0&lt;=0</v>
      </c>
      <c r="F1978" s="278"/>
      <c r="G1978" s="81"/>
    </row>
    <row r="1979" spans="1:7" s="390" customFormat="1" ht="31.5" x14ac:dyDescent="0.2">
      <c r="A1979" s="311" t="str">
        <f>IF((SUM('Раздел 3'!K177:K177)&lt;=SUM('Раздел 3'!K176:K176)),"","Неверно!")</f>
        <v/>
      </c>
      <c r="B1979" s="320" t="s">
        <v>1699</v>
      </c>
      <c r="C1979" s="278" t="s">
        <v>3907</v>
      </c>
      <c r="D1979" s="278" t="s">
        <v>1281</v>
      </c>
      <c r="E1979" s="278" t="str">
        <f>CONCATENATE(SUM('Раздел 3'!K177:K177),"&lt;=",SUM('Раздел 3'!K176:K176))</f>
        <v>0&lt;=0</v>
      </c>
      <c r="F1979" s="278"/>
      <c r="G1979" s="81"/>
    </row>
    <row r="1980" spans="1:7" s="390" customFormat="1" ht="31.5" x14ac:dyDescent="0.2">
      <c r="A1980" s="311" t="str">
        <f>IF((SUM('Раздел 3'!L177:L177)&lt;=SUM('Раздел 3'!L176:L176)),"","Неверно!")</f>
        <v/>
      </c>
      <c r="B1980" s="320" t="s">
        <v>1699</v>
      </c>
      <c r="C1980" s="278" t="s">
        <v>3908</v>
      </c>
      <c r="D1980" s="278" t="s">
        <v>1281</v>
      </c>
      <c r="E1980" s="278" t="str">
        <f>CONCATENATE(SUM('Раздел 3'!L177:L177),"&lt;=",SUM('Раздел 3'!L176:L176))</f>
        <v>0&lt;=1</v>
      </c>
      <c r="F1980" s="278"/>
      <c r="G1980" s="81"/>
    </row>
    <row r="1981" spans="1:7" s="390" customFormat="1" ht="31.5" x14ac:dyDescent="0.2">
      <c r="A1981" s="311" t="str">
        <f>IF((SUM('Раздел 3'!M177:M177)&lt;=SUM('Раздел 3'!M176:M176)),"","Неверно!")</f>
        <v/>
      </c>
      <c r="B1981" s="320" t="s">
        <v>1699</v>
      </c>
      <c r="C1981" s="278" t="s">
        <v>3909</v>
      </c>
      <c r="D1981" s="278" t="s">
        <v>1281</v>
      </c>
      <c r="E1981" s="278" t="str">
        <f>CONCATENATE(SUM('Раздел 3'!M177:M177),"&lt;=",SUM('Раздел 3'!M176:M176))</f>
        <v>0&lt;=1</v>
      </c>
      <c r="F1981" s="278"/>
      <c r="G1981" s="81"/>
    </row>
    <row r="1982" spans="1:7" s="390" customFormat="1" ht="31.5" x14ac:dyDescent="0.2">
      <c r="A1982" s="311" t="str">
        <f>IF((SUM('Раздел 3'!N177:N177)&lt;=SUM('Раздел 3'!N176:N176)),"","Неверно!")</f>
        <v/>
      </c>
      <c r="B1982" s="320" t="s">
        <v>1699</v>
      </c>
      <c r="C1982" s="278" t="s">
        <v>3910</v>
      </c>
      <c r="D1982" s="278" t="s">
        <v>1281</v>
      </c>
      <c r="E1982" s="278" t="str">
        <f>CONCATENATE(SUM('Раздел 3'!N177:N177),"&lt;=",SUM('Раздел 3'!N176:N176))</f>
        <v>0&lt;=0</v>
      </c>
      <c r="F1982" s="278"/>
      <c r="G1982" s="81"/>
    </row>
    <row r="1983" spans="1:7" s="390" customFormat="1" ht="31.5" x14ac:dyDescent="0.2">
      <c r="A1983" s="311" t="str">
        <f>IF((SUM('Раздел 3'!F152:F175)=SUM('Раздел 3'!F176:F176)),"","Неверно!")</f>
        <v/>
      </c>
      <c r="B1983" s="320" t="s">
        <v>1700</v>
      </c>
      <c r="C1983" s="278" t="s">
        <v>3911</v>
      </c>
      <c r="D1983" s="278" t="s">
        <v>1500</v>
      </c>
      <c r="E1983" s="278" t="str">
        <f>CONCATENATE(SUM('Раздел 3'!F152:F175),"=",SUM('Раздел 3'!F176:F176))</f>
        <v>0=0</v>
      </c>
      <c r="F1983" s="278"/>
      <c r="G1983" s="81"/>
    </row>
    <row r="1984" spans="1:7" s="390" customFormat="1" ht="31.5" x14ac:dyDescent="0.2">
      <c r="A1984" s="311" t="str">
        <f>IF((SUM('Раздел 3'!O152:O175)=SUM('Раздел 3'!O176:O176)),"","Неверно!")</f>
        <v/>
      </c>
      <c r="B1984" s="320" t="s">
        <v>1700</v>
      </c>
      <c r="C1984" s="278" t="s">
        <v>3912</v>
      </c>
      <c r="D1984" s="278" t="s">
        <v>1500</v>
      </c>
      <c r="E1984" s="278" t="str">
        <f>CONCATENATE(SUM('Раздел 3'!O152:O175),"=",SUM('Раздел 3'!O176:O176))</f>
        <v>0=0</v>
      </c>
      <c r="F1984" s="278"/>
      <c r="G1984" s="81"/>
    </row>
    <row r="1985" spans="1:7" s="390" customFormat="1" ht="31.5" x14ac:dyDescent="0.2">
      <c r="A1985" s="311" t="str">
        <f>IF((SUM('Раздел 3'!P152:P175)=SUM('Раздел 3'!P176:P176)),"","Неверно!")</f>
        <v/>
      </c>
      <c r="B1985" s="320" t="s">
        <v>1700</v>
      </c>
      <c r="C1985" s="278" t="s">
        <v>3913</v>
      </c>
      <c r="D1985" s="278" t="s">
        <v>1500</v>
      </c>
      <c r="E1985" s="278" t="str">
        <f>CONCATENATE(SUM('Раздел 3'!P152:P175),"=",SUM('Раздел 3'!P176:P176))</f>
        <v>0=0</v>
      </c>
      <c r="F1985" s="278"/>
      <c r="G1985" s="81"/>
    </row>
    <row r="1986" spans="1:7" s="390" customFormat="1" ht="31.5" x14ac:dyDescent="0.2">
      <c r="A1986" s="311" t="str">
        <f>IF((SUM('Раздел 3'!Q152:Q175)=SUM('Раздел 3'!Q176:Q176)),"","Неверно!")</f>
        <v/>
      </c>
      <c r="B1986" s="320" t="s">
        <v>1700</v>
      </c>
      <c r="C1986" s="278" t="s">
        <v>3914</v>
      </c>
      <c r="D1986" s="278" t="s">
        <v>1500</v>
      </c>
      <c r="E1986" s="278" t="str">
        <f>CONCATENATE(SUM('Раздел 3'!Q152:Q175),"=",SUM('Раздел 3'!Q176:Q176))</f>
        <v>0=0</v>
      </c>
      <c r="F1986" s="278"/>
      <c r="G1986" s="81"/>
    </row>
    <row r="1987" spans="1:7" s="390" customFormat="1" ht="31.5" x14ac:dyDescent="0.2">
      <c r="A1987" s="311" t="str">
        <f>IF((SUM('Раздел 3'!R152:R175)=SUM('Раздел 3'!R176:R176)),"","Неверно!")</f>
        <v/>
      </c>
      <c r="B1987" s="320" t="s">
        <v>1700</v>
      </c>
      <c r="C1987" s="278" t="s">
        <v>3915</v>
      </c>
      <c r="D1987" s="278" t="s">
        <v>1500</v>
      </c>
      <c r="E1987" s="278" t="str">
        <f>CONCATENATE(SUM('Раздел 3'!R152:R175),"=",SUM('Раздел 3'!R176:R176))</f>
        <v>0=0</v>
      </c>
      <c r="F1987" s="278"/>
      <c r="G1987" s="81"/>
    </row>
    <row r="1988" spans="1:7" s="390" customFormat="1" ht="31.5" x14ac:dyDescent="0.2">
      <c r="A1988" s="311" t="str">
        <f>IF((SUM('Раздел 3'!S152:S175)=SUM('Раздел 3'!S176:S176)),"","Неверно!")</f>
        <v/>
      </c>
      <c r="B1988" s="320" t="s">
        <v>1700</v>
      </c>
      <c r="C1988" s="278" t="s">
        <v>3916</v>
      </c>
      <c r="D1988" s="278" t="s">
        <v>1500</v>
      </c>
      <c r="E1988" s="278" t="str">
        <f>CONCATENATE(SUM('Раздел 3'!S152:S175),"=",SUM('Раздел 3'!S176:S176))</f>
        <v>0=0</v>
      </c>
      <c r="F1988" s="278"/>
      <c r="G1988" s="81"/>
    </row>
    <row r="1989" spans="1:7" s="390" customFormat="1" ht="31.5" x14ac:dyDescent="0.2">
      <c r="A1989" s="311" t="str">
        <f>IF((SUM('Раздел 3'!T152:T175)=SUM('Раздел 3'!T176:T176)),"","Неверно!")</f>
        <v/>
      </c>
      <c r="B1989" s="320" t="s">
        <v>1700</v>
      </c>
      <c r="C1989" s="278" t="s">
        <v>3917</v>
      </c>
      <c r="D1989" s="278" t="s">
        <v>1500</v>
      </c>
      <c r="E1989" s="278" t="str">
        <f>CONCATENATE(SUM('Раздел 3'!T152:T175),"=",SUM('Раздел 3'!T176:T176))</f>
        <v>0=0</v>
      </c>
      <c r="F1989" s="278"/>
      <c r="G1989" s="81"/>
    </row>
    <row r="1990" spans="1:7" s="390" customFormat="1" ht="31.5" x14ac:dyDescent="0.2">
      <c r="A1990" s="311" t="str">
        <f>IF((SUM('Раздел 3'!U152:U175)=SUM('Раздел 3'!U176:U176)),"","Неверно!")</f>
        <v/>
      </c>
      <c r="B1990" s="320" t="s">
        <v>1700</v>
      </c>
      <c r="C1990" s="278" t="s">
        <v>3918</v>
      </c>
      <c r="D1990" s="278" t="s">
        <v>1500</v>
      </c>
      <c r="E1990" s="278" t="str">
        <f>CONCATENATE(SUM('Раздел 3'!U152:U175),"=",SUM('Раздел 3'!U176:U176))</f>
        <v>0=0</v>
      </c>
      <c r="F1990" s="278"/>
      <c r="G1990" s="81"/>
    </row>
    <row r="1991" spans="1:7" s="390" customFormat="1" ht="31.5" x14ac:dyDescent="0.2">
      <c r="A1991" s="311" t="str">
        <f>IF((SUM('Раздел 3'!V152:V175)=SUM('Раздел 3'!V176:V176)),"","Неверно!")</f>
        <v/>
      </c>
      <c r="B1991" s="320" t="s">
        <v>1700</v>
      </c>
      <c r="C1991" s="278" t="s">
        <v>3919</v>
      </c>
      <c r="D1991" s="278" t="s">
        <v>1500</v>
      </c>
      <c r="E1991" s="278" t="str">
        <f>CONCATENATE(SUM('Раздел 3'!V152:V175),"=",SUM('Раздел 3'!V176:V176))</f>
        <v>1=1</v>
      </c>
      <c r="F1991" s="278"/>
      <c r="G1991" s="81"/>
    </row>
    <row r="1992" spans="1:7" s="390" customFormat="1" ht="31.5" x14ac:dyDescent="0.2">
      <c r="A1992" s="311" t="str">
        <f>IF((SUM('Раздел 3'!W152:W175)=SUM('Раздел 3'!W176:W176)),"","Неверно!")</f>
        <v/>
      </c>
      <c r="B1992" s="320" t="s">
        <v>1700</v>
      </c>
      <c r="C1992" s="278" t="s">
        <v>3920</v>
      </c>
      <c r="D1992" s="278" t="s">
        <v>1500</v>
      </c>
      <c r="E1992" s="278" t="str">
        <f>CONCATENATE(SUM('Раздел 3'!W152:W175),"=",SUM('Раздел 3'!W176:W176))</f>
        <v>0=0</v>
      </c>
      <c r="F1992" s="278"/>
      <c r="G1992" s="81"/>
    </row>
    <row r="1993" spans="1:7" s="390" customFormat="1" ht="31.5" x14ac:dyDescent="0.2">
      <c r="A1993" s="311" t="str">
        <f>IF((SUM('Раздел 3'!X152:X175)=SUM('Раздел 3'!X176:X176)),"","Неверно!")</f>
        <v/>
      </c>
      <c r="B1993" s="320" t="s">
        <v>1700</v>
      </c>
      <c r="C1993" s="278" t="s">
        <v>3921</v>
      </c>
      <c r="D1993" s="278" t="s">
        <v>1500</v>
      </c>
      <c r="E1993" s="278" t="str">
        <f>CONCATENATE(SUM('Раздел 3'!X152:X175),"=",SUM('Раздел 3'!X176:X176))</f>
        <v>0=0</v>
      </c>
      <c r="F1993" s="278"/>
      <c r="G1993" s="81"/>
    </row>
    <row r="1994" spans="1:7" s="390" customFormat="1" ht="31.5" x14ac:dyDescent="0.2">
      <c r="A1994" s="311" t="str">
        <f>IF((SUM('Раздел 3'!G152:G175)=SUM('Раздел 3'!G176:G176)),"","Неверно!")</f>
        <v/>
      </c>
      <c r="B1994" s="320" t="s">
        <v>1700</v>
      </c>
      <c r="C1994" s="278" t="s">
        <v>3922</v>
      </c>
      <c r="D1994" s="278" t="s">
        <v>1500</v>
      </c>
      <c r="E1994" s="278" t="str">
        <f>CONCATENATE(SUM('Раздел 3'!G152:G175),"=",SUM('Раздел 3'!G176:G176))</f>
        <v>1=1</v>
      </c>
      <c r="F1994" s="278"/>
      <c r="G1994" s="81"/>
    </row>
    <row r="1995" spans="1:7" s="390" customFormat="1" ht="31.5" x14ac:dyDescent="0.2">
      <c r="A1995" s="311" t="str">
        <f>IF((SUM('Раздел 3'!Y152:Y175)=SUM('Раздел 3'!Y176:Y176)),"","Неверно!")</f>
        <v/>
      </c>
      <c r="B1995" s="320" t="s">
        <v>1700</v>
      </c>
      <c r="C1995" s="278" t="s">
        <v>3923</v>
      </c>
      <c r="D1995" s="278" t="s">
        <v>1500</v>
      </c>
      <c r="E1995" s="278" t="str">
        <f>CONCATENATE(SUM('Раздел 3'!Y152:Y175),"=",SUM('Раздел 3'!Y176:Y176))</f>
        <v>0=0</v>
      </c>
      <c r="F1995" s="278"/>
      <c r="G1995" s="81"/>
    </row>
    <row r="1996" spans="1:7" s="390" customFormat="1" ht="31.5" x14ac:dyDescent="0.2">
      <c r="A1996" s="311" t="str">
        <f>IF((SUM('Раздел 3'!Z152:Z175)=SUM('Раздел 3'!Z176:Z176)),"","Неверно!")</f>
        <v/>
      </c>
      <c r="B1996" s="320" t="s">
        <v>1700</v>
      </c>
      <c r="C1996" s="278" t="s">
        <v>3924</v>
      </c>
      <c r="D1996" s="278" t="s">
        <v>1500</v>
      </c>
      <c r="E1996" s="278" t="str">
        <f>CONCATENATE(SUM('Раздел 3'!Z152:Z175),"=",SUM('Раздел 3'!Z176:Z176))</f>
        <v>0=0</v>
      </c>
      <c r="F1996" s="278"/>
      <c r="G1996" s="81"/>
    </row>
    <row r="1997" spans="1:7" s="390" customFormat="1" ht="31.5" x14ac:dyDescent="0.2">
      <c r="A1997" s="311" t="str">
        <f>IF((SUM('Раздел 3'!AA152:AA175)=SUM('Раздел 3'!AA176:AA176)),"","Неверно!")</f>
        <v/>
      </c>
      <c r="B1997" s="320" t="s">
        <v>1700</v>
      </c>
      <c r="C1997" s="278" t="s">
        <v>3925</v>
      </c>
      <c r="D1997" s="278" t="s">
        <v>1500</v>
      </c>
      <c r="E1997" s="278" t="str">
        <f>CONCATENATE(SUM('Раздел 3'!AA152:AA175),"=",SUM('Раздел 3'!AA176:AA176))</f>
        <v>0=0</v>
      </c>
      <c r="F1997" s="278"/>
      <c r="G1997" s="81"/>
    </row>
    <row r="1998" spans="1:7" s="390" customFormat="1" ht="31.5" x14ac:dyDescent="0.2">
      <c r="A1998" s="311" t="str">
        <f>IF((SUM('Раздел 3'!AB152:AB175)=SUM('Раздел 3'!AB176:AB176)),"","Неверно!")</f>
        <v/>
      </c>
      <c r="B1998" s="320" t="s">
        <v>1700</v>
      </c>
      <c r="C1998" s="278" t="s">
        <v>3926</v>
      </c>
      <c r="D1998" s="278" t="s">
        <v>1500</v>
      </c>
      <c r="E1998" s="278" t="str">
        <f>CONCATENATE(SUM('Раздел 3'!AB152:AB175),"=",SUM('Раздел 3'!AB176:AB176))</f>
        <v>0=0</v>
      </c>
      <c r="F1998" s="278"/>
      <c r="G1998" s="81"/>
    </row>
    <row r="1999" spans="1:7" s="390" customFormat="1" ht="31.5" x14ac:dyDescent="0.2">
      <c r="A1999" s="311" t="str">
        <f>IF((SUM('Раздел 3'!AC152:AC175)=SUM('Раздел 3'!AC176:AC176)),"","Неверно!")</f>
        <v/>
      </c>
      <c r="B1999" s="320" t="s">
        <v>1700</v>
      </c>
      <c r="C1999" s="278" t="s">
        <v>3927</v>
      </c>
      <c r="D1999" s="278" t="s">
        <v>1500</v>
      </c>
      <c r="E1999" s="278" t="str">
        <f>CONCATENATE(SUM('Раздел 3'!AC152:AC175),"=",SUM('Раздел 3'!AC176:AC176))</f>
        <v>0=0</v>
      </c>
      <c r="F1999" s="278"/>
      <c r="G1999" s="81"/>
    </row>
    <row r="2000" spans="1:7" s="390" customFormat="1" ht="31.5" x14ac:dyDescent="0.2">
      <c r="A2000" s="311" t="str">
        <f>IF((SUM('Раздел 3'!AD152:AD175)=SUM('Раздел 3'!AD176:AD176)),"","Неверно!")</f>
        <v/>
      </c>
      <c r="B2000" s="320" t="s">
        <v>1700</v>
      </c>
      <c r="C2000" s="278" t="s">
        <v>3928</v>
      </c>
      <c r="D2000" s="278" t="s">
        <v>1500</v>
      </c>
      <c r="E2000" s="278" t="str">
        <f>CONCATENATE(SUM('Раздел 3'!AD152:AD175),"=",SUM('Раздел 3'!AD176:AD176))</f>
        <v>0=0</v>
      </c>
      <c r="F2000" s="278"/>
      <c r="G2000" s="81"/>
    </row>
    <row r="2001" spans="1:7" s="390" customFormat="1" ht="31.5" x14ac:dyDescent="0.2">
      <c r="A2001" s="311" t="str">
        <f>IF((SUM('Раздел 3'!AE152:AE175)=SUM('Раздел 3'!AE176:AE176)),"","Неверно!")</f>
        <v/>
      </c>
      <c r="B2001" s="320" t="s">
        <v>1700</v>
      </c>
      <c r="C2001" s="278" t="s">
        <v>3929</v>
      </c>
      <c r="D2001" s="278" t="s">
        <v>1500</v>
      </c>
      <c r="E2001" s="278" t="str">
        <f>CONCATENATE(SUM('Раздел 3'!AE152:AE175),"=",SUM('Раздел 3'!AE176:AE176))</f>
        <v>0=0</v>
      </c>
      <c r="F2001" s="278"/>
      <c r="G2001" s="81"/>
    </row>
    <row r="2002" spans="1:7" s="390" customFormat="1" ht="31.5" x14ac:dyDescent="0.2">
      <c r="A2002" s="311" t="str">
        <f>IF((SUM('Раздел 3'!AF152:AF175)=SUM('Раздел 3'!AF176:AF176)),"","Неверно!")</f>
        <v/>
      </c>
      <c r="B2002" s="320" t="s">
        <v>1700</v>
      </c>
      <c r="C2002" s="278" t="s">
        <v>3930</v>
      </c>
      <c r="D2002" s="278" t="s">
        <v>1500</v>
      </c>
      <c r="E2002" s="278" t="str">
        <f>CONCATENATE(SUM('Раздел 3'!AF152:AF175),"=",SUM('Раздел 3'!AF176:AF176))</f>
        <v>0=0</v>
      </c>
      <c r="F2002" s="278"/>
      <c r="G2002" s="81"/>
    </row>
    <row r="2003" spans="1:7" s="390" customFormat="1" ht="31.5" x14ac:dyDescent="0.2">
      <c r="A2003" s="311" t="str">
        <f>IF((SUM('Раздел 3'!AG152:AG175)=SUM('Раздел 3'!AG176:AG176)),"","Неверно!")</f>
        <v/>
      </c>
      <c r="B2003" s="320" t="s">
        <v>1700</v>
      </c>
      <c r="C2003" s="278" t="s">
        <v>3931</v>
      </c>
      <c r="D2003" s="278" t="s">
        <v>1500</v>
      </c>
      <c r="E2003" s="278" t="str">
        <f>CONCATENATE(SUM('Раздел 3'!AG152:AG175),"=",SUM('Раздел 3'!AG176:AG176))</f>
        <v>0=0</v>
      </c>
      <c r="F2003" s="278"/>
      <c r="G2003" s="81"/>
    </row>
    <row r="2004" spans="1:7" s="390" customFormat="1" ht="31.5" x14ac:dyDescent="0.2">
      <c r="A2004" s="311" t="str">
        <f>IF((SUM('Раздел 3'!AH152:AH175)=SUM('Раздел 3'!AH176:AH176)),"","Неверно!")</f>
        <v/>
      </c>
      <c r="B2004" s="320" t="s">
        <v>1700</v>
      </c>
      <c r="C2004" s="278" t="s">
        <v>3932</v>
      </c>
      <c r="D2004" s="278" t="s">
        <v>1500</v>
      </c>
      <c r="E2004" s="278" t="str">
        <f>CONCATENATE(SUM('Раздел 3'!AH152:AH175),"=",SUM('Раздел 3'!AH176:AH176))</f>
        <v>0=0</v>
      </c>
      <c r="F2004" s="278"/>
      <c r="G2004" s="81"/>
    </row>
    <row r="2005" spans="1:7" s="390" customFormat="1" ht="31.5" x14ac:dyDescent="0.2">
      <c r="A2005" s="311" t="str">
        <f>IF((SUM('Раздел 3'!H152:H175)=SUM('Раздел 3'!H176:H176)),"","Неверно!")</f>
        <v/>
      </c>
      <c r="B2005" s="320" t="s">
        <v>1700</v>
      </c>
      <c r="C2005" s="278" t="s">
        <v>3933</v>
      </c>
      <c r="D2005" s="278" t="s">
        <v>1500</v>
      </c>
      <c r="E2005" s="278" t="str">
        <f>CONCATENATE(SUM('Раздел 3'!H152:H175),"=",SUM('Раздел 3'!H176:H176))</f>
        <v>1=1</v>
      </c>
      <c r="F2005" s="278"/>
      <c r="G2005" s="81"/>
    </row>
    <row r="2006" spans="1:7" s="390" customFormat="1" ht="31.5" x14ac:dyDescent="0.2">
      <c r="A2006" s="311" t="str">
        <f>IF((SUM('Раздел 3'!AI152:AI175)=SUM('Раздел 3'!AI176:AI176)),"","Неверно!")</f>
        <v/>
      </c>
      <c r="B2006" s="320" t="s">
        <v>1700</v>
      </c>
      <c r="C2006" s="278" t="s">
        <v>3934</v>
      </c>
      <c r="D2006" s="278" t="s">
        <v>1500</v>
      </c>
      <c r="E2006" s="278" t="str">
        <f>CONCATENATE(SUM('Раздел 3'!AI152:AI175),"=",SUM('Раздел 3'!AI176:AI176))</f>
        <v>0=0</v>
      </c>
      <c r="F2006" s="278"/>
      <c r="G2006" s="81"/>
    </row>
    <row r="2007" spans="1:7" s="390" customFormat="1" ht="31.5" x14ac:dyDescent="0.2">
      <c r="A2007" s="311" t="str">
        <f>IF((SUM('Раздел 3'!AJ152:AJ175)=SUM('Раздел 3'!AJ176:AJ176)),"","Неверно!")</f>
        <v/>
      </c>
      <c r="B2007" s="320" t="s">
        <v>1700</v>
      </c>
      <c r="C2007" s="278" t="s">
        <v>3935</v>
      </c>
      <c r="D2007" s="278" t="s">
        <v>1500</v>
      </c>
      <c r="E2007" s="278" t="str">
        <f>CONCATENATE(SUM('Раздел 3'!AJ152:AJ175),"=",SUM('Раздел 3'!AJ176:AJ176))</f>
        <v>0=0</v>
      </c>
      <c r="F2007" s="278"/>
      <c r="G2007" s="81"/>
    </row>
    <row r="2008" spans="1:7" s="390" customFormat="1" ht="31.5" x14ac:dyDescent="0.2">
      <c r="A2008" s="311" t="str">
        <f>IF((SUM('Раздел 3'!AK152:AK175)=SUM('Раздел 3'!AK176:AK176)),"","Неверно!")</f>
        <v/>
      </c>
      <c r="B2008" s="320" t="s">
        <v>1700</v>
      </c>
      <c r="C2008" s="278" t="s">
        <v>3936</v>
      </c>
      <c r="D2008" s="278" t="s">
        <v>1500</v>
      </c>
      <c r="E2008" s="278" t="str">
        <f>CONCATENATE(SUM('Раздел 3'!AK152:AK175),"=",SUM('Раздел 3'!AK176:AK176))</f>
        <v>0=0</v>
      </c>
      <c r="F2008" s="278"/>
      <c r="G2008" s="81"/>
    </row>
    <row r="2009" spans="1:7" s="390" customFormat="1" ht="31.5" x14ac:dyDescent="0.2">
      <c r="A2009" s="311" t="str">
        <f>IF((SUM('Раздел 3'!AL152:AL175)=SUM('Раздел 3'!AL176:AL176)),"","Неверно!")</f>
        <v/>
      </c>
      <c r="B2009" s="320" t="s">
        <v>1700</v>
      </c>
      <c r="C2009" s="278" t="s">
        <v>3937</v>
      </c>
      <c r="D2009" s="278" t="s">
        <v>1500</v>
      </c>
      <c r="E2009" s="278" t="str">
        <f>CONCATENATE(SUM('Раздел 3'!AL152:AL175),"=",SUM('Раздел 3'!AL176:AL176))</f>
        <v>0=0</v>
      </c>
      <c r="F2009" s="278"/>
      <c r="G2009" s="81"/>
    </row>
    <row r="2010" spans="1:7" s="390" customFormat="1" ht="31.5" x14ac:dyDescent="0.2">
      <c r="A2010" s="311" t="str">
        <f>IF((SUM('Раздел 3'!I152:I175)=SUM('Раздел 3'!I176:I176)),"","Неверно!")</f>
        <v/>
      </c>
      <c r="B2010" s="320" t="s">
        <v>1700</v>
      </c>
      <c r="C2010" s="278" t="s">
        <v>3938</v>
      </c>
      <c r="D2010" s="278" t="s">
        <v>1500</v>
      </c>
      <c r="E2010" s="278" t="str">
        <f>CONCATENATE(SUM('Раздел 3'!I152:I175),"=",SUM('Раздел 3'!I176:I176))</f>
        <v>0=0</v>
      </c>
      <c r="F2010" s="278"/>
      <c r="G2010" s="81"/>
    </row>
    <row r="2011" spans="1:7" s="390" customFormat="1" ht="31.5" x14ac:dyDescent="0.2">
      <c r="A2011" s="311" t="str">
        <f>IF((SUM('Раздел 3'!J152:J175)=SUM('Раздел 3'!J176:J176)),"","Неверно!")</f>
        <v/>
      </c>
      <c r="B2011" s="320" t="s">
        <v>1700</v>
      </c>
      <c r="C2011" s="278" t="s">
        <v>3939</v>
      </c>
      <c r="D2011" s="278" t="s">
        <v>1500</v>
      </c>
      <c r="E2011" s="278" t="str">
        <f>CONCATENATE(SUM('Раздел 3'!J152:J175),"=",SUM('Раздел 3'!J176:J176))</f>
        <v>0=0</v>
      </c>
      <c r="F2011" s="278"/>
      <c r="G2011" s="81"/>
    </row>
    <row r="2012" spans="1:7" s="390" customFormat="1" ht="31.5" x14ac:dyDescent="0.2">
      <c r="A2012" s="311" t="str">
        <f>IF((SUM('Раздел 3'!K152:K175)=SUM('Раздел 3'!K176:K176)),"","Неверно!")</f>
        <v/>
      </c>
      <c r="B2012" s="320" t="s">
        <v>1700</v>
      </c>
      <c r="C2012" s="278" t="s">
        <v>3940</v>
      </c>
      <c r="D2012" s="278" t="s">
        <v>1500</v>
      </c>
      <c r="E2012" s="278" t="str">
        <f>CONCATENATE(SUM('Раздел 3'!K152:K175),"=",SUM('Раздел 3'!K176:K176))</f>
        <v>0=0</v>
      </c>
      <c r="F2012" s="278"/>
      <c r="G2012" s="81"/>
    </row>
    <row r="2013" spans="1:7" s="390" customFormat="1" ht="31.5" x14ac:dyDescent="0.2">
      <c r="A2013" s="311" t="str">
        <f>IF((SUM('Раздел 3'!L152:L175)=SUM('Раздел 3'!L176:L176)),"","Неверно!")</f>
        <v/>
      </c>
      <c r="B2013" s="320" t="s">
        <v>1700</v>
      </c>
      <c r="C2013" s="278" t="s">
        <v>3941</v>
      </c>
      <c r="D2013" s="278" t="s">
        <v>1500</v>
      </c>
      <c r="E2013" s="278" t="str">
        <f>CONCATENATE(SUM('Раздел 3'!L152:L175),"=",SUM('Раздел 3'!L176:L176))</f>
        <v>1=1</v>
      </c>
      <c r="F2013" s="278"/>
      <c r="G2013" s="81"/>
    </row>
    <row r="2014" spans="1:7" s="390" customFormat="1" ht="31.5" x14ac:dyDescent="0.2">
      <c r="A2014" s="311" t="str">
        <f>IF((SUM('Раздел 3'!M152:M175)=SUM('Раздел 3'!M176:M176)),"","Неверно!")</f>
        <v/>
      </c>
      <c r="B2014" s="320" t="s">
        <v>1700</v>
      </c>
      <c r="C2014" s="278" t="s">
        <v>3942</v>
      </c>
      <c r="D2014" s="278" t="s">
        <v>1500</v>
      </c>
      <c r="E2014" s="278" t="str">
        <f>CONCATENATE(SUM('Раздел 3'!M152:M175),"=",SUM('Раздел 3'!M176:M176))</f>
        <v>1=1</v>
      </c>
      <c r="F2014" s="278"/>
      <c r="G2014" s="81"/>
    </row>
    <row r="2015" spans="1:7" s="390" customFormat="1" ht="31.5" x14ac:dyDescent="0.2">
      <c r="A2015" s="311" t="str">
        <f>IF((SUM('Раздел 3'!N152:N175)=SUM('Раздел 3'!N176:N176)),"","Неверно!")</f>
        <v/>
      </c>
      <c r="B2015" s="320" t="s">
        <v>1700</v>
      </c>
      <c r="C2015" s="278" t="s">
        <v>3943</v>
      </c>
      <c r="D2015" s="278" t="s">
        <v>1500</v>
      </c>
      <c r="E2015" s="278" t="str">
        <f>CONCATENATE(SUM('Раздел 3'!N152:N175),"=",SUM('Раздел 3'!N176:N176))</f>
        <v>0=0</v>
      </c>
      <c r="F2015" s="278"/>
      <c r="G2015" s="81"/>
    </row>
    <row r="2016" spans="1:7" s="390" customFormat="1" ht="31.5" x14ac:dyDescent="0.2">
      <c r="A2016" s="311" t="str">
        <f>IF((SUM('Раздел 3'!F148:F149)=SUM('Раздел 3'!F147:F147)),"","Неверно!")</f>
        <v/>
      </c>
      <c r="B2016" s="320" t="s">
        <v>1701</v>
      </c>
      <c r="C2016" s="278" t="s">
        <v>3944</v>
      </c>
      <c r="D2016" s="278" t="s">
        <v>1501</v>
      </c>
      <c r="E2016" s="278" t="str">
        <f>CONCATENATE(SUM('Раздел 3'!F148:F149),"=",SUM('Раздел 3'!F147:F147))</f>
        <v>0=0</v>
      </c>
      <c r="F2016" s="278"/>
      <c r="G2016" s="81"/>
    </row>
    <row r="2017" spans="1:7" s="390" customFormat="1" ht="31.5" x14ac:dyDescent="0.2">
      <c r="A2017" s="311" t="str">
        <f>IF((SUM('Раздел 3'!O148:O149)=SUM('Раздел 3'!O147:O147)),"","Неверно!")</f>
        <v/>
      </c>
      <c r="B2017" s="320" t="s">
        <v>1701</v>
      </c>
      <c r="C2017" s="278" t="s">
        <v>3945</v>
      </c>
      <c r="D2017" s="278" t="s">
        <v>1501</v>
      </c>
      <c r="E2017" s="278" t="str">
        <f>CONCATENATE(SUM('Раздел 3'!O148:O149),"=",SUM('Раздел 3'!O147:O147))</f>
        <v>0=0</v>
      </c>
      <c r="F2017" s="278"/>
      <c r="G2017" s="81"/>
    </row>
    <row r="2018" spans="1:7" s="390" customFormat="1" ht="31.5" x14ac:dyDescent="0.2">
      <c r="A2018" s="311" t="str">
        <f>IF((SUM('Раздел 3'!P148:P149)=SUM('Раздел 3'!P147:P147)),"","Неверно!")</f>
        <v/>
      </c>
      <c r="B2018" s="320" t="s">
        <v>1701</v>
      </c>
      <c r="C2018" s="278" t="s">
        <v>3946</v>
      </c>
      <c r="D2018" s="278" t="s">
        <v>1501</v>
      </c>
      <c r="E2018" s="278" t="str">
        <f>CONCATENATE(SUM('Раздел 3'!P148:P149),"=",SUM('Раздел 3'!P147:P147))</f>
        <v>0=0</v>
      </c>
      <c r="F2018" s="278"/>
      <c r="G2018" s="81"/>
    </row>
    <row r="2019" spans="1:7" s="390" customFormat="1" ht="31.5" x14ac:dyDescent="0.2">
      <c r="A2019" s="311" t="str">
        <f>IF((SUM('Раздел 3'!Q148:Q149)=SUM('Раздел 3'!Q147:Q147)),"","Неверно!")</f>
        <v/>
      </c>
      <c r="B2019" s="320" t="s">
        <v>1701</v>
      </c>
      <c r="C2019" s="278" t="s">
        <v>3947</v>
      </c>
      <c r="D2019" s="278" t="s">
        <v>1501</v>
      </c>
      <c r="E2019" s="278" t="str">
        <f>CONCATENATE(SUM('Раздел 3'!Q148:Q149),"=",SUM('Раздел 3'!Q147:Q147))</f>
        <v>0=0</v>
      </c>
      <c r="F2019" s="278"/>
      <c r="G2019" s="81"/>
    </row>
    <row r="2020" spans="1:7" s="390" customFormat="1" ht="31.5" x14ac:dyDescent="0.2">
      <c r="A2020" s="311" t="str">
        <f>IF((SUM('Раздел 3'!R148:R149)=SUM('Раздел 3'!R147:R147)),"","Неверно!")</f>
        <v/>
      </c>
      <c r="B2020" s="320" t="s">
        <v>1701</v>
      </c>
      <c r="C2020" s="278" t="s">
        <v>3948</v>
      </c>
      <c r="D2020" s="278" t="s">
        <v>1501</v>
      </c>
      <c r="E2020" s="278" t="str">
        <f>CONCATENATE(SUM('Раздел 3'!R148:R149),"=",SUM('Раздел 3'!R147:R147))</f>
        <v>0=0</v>
      </c>
      <c r="F2020" s="278"/>
      <c r="G2020" s="81"/>
    </row>
    <row r="2021" spans="1:7" s="390" customFormat="1" ht="31.5" x14ac:dyDescent="0.2">
      <c r="A2021" s="311" t="str">
        <f>IF((SUM('Раздел 3'!S148:S149)=SUM('Раздел 3'!S147:S147)),"","Неверно!")</f>
        <v/>
      </c>
      <c r="B2021" s="320" t="s">
        <v>1701</v>
      </c>
      <c r="C2021" s="278" t="s">
        <v>3949</v>
      </c>
      <c r="D2021" s="278" t="s">
        <v>1501</v>
      </c>
      <c r="E2021" s="278" t="str">
        <f>CONCATENATE(SUM('Раздел 3'!S148:S149),"=",SUM('Раздел 3'!S147:S147))</f>
        <v>0=0</v>
      </c>
      <c r="F2021" s="278"/>
      <c r="G2021" s="81"/>
    </row>
    <row r="2022" spans="1:7" s="390" customFormat="1" ht="31.5" x14ac:dyDescent="0.2">
      <c r="A2022" s="311" t="str">
        <f>IF((SUM('Раздел 3'!T148:T149)=SUM('Раздел 3'!T147:T147)),"","Неверно!")</f>
        <v/>
      </c>
      <c r="B2022" s="320" t="s">
        <v>1701</v>
      </c>
      <c r="C2022" s="278" t="s">
        <v>3950</v>
      </c>
      <c r="D2022" s="278" t="s">
        <v>1501</v>
      </c>
      <c r="E2022" s="278" t="str">
        <f>CONCATENATE(SUM('Раздел 3'!T148:T149),"=",SUM('Раздел 3'!T147:T147))</f>
        <v>0=0</v>
      </c>
      <c r="F2022" s="278"/>
      <c r="G2022" s="81"/>
    </row>
    <row r="2023" spans="1:7" s="390" customFormat="1" ht="31.5" x14ac:dyDescent="0.2">
      <c r="A2023" s="311" t="str">
        <f>IF((SUM('Раздел 3'!U148:U149)=SUM('Раздел 3'!U147:U147)),"","Неверно!")</f>
        <v/>
      </c>
      <c r="B2023" s="320" t="s">
        <v>1701</v>
      </c>
      <c r="C2023" s="278" t="s">
        <v>3951</v>
      </c>
      <c r="D2023" s="278" t="s">
        <v>1501</v>
      </c>
      <c r="E2023" s="278" t="str">
        <f>CONCATENATE(SUM('Раздел 3'!U148:U149),"=",SUM('Раздел 3'!U147:U147))</f>
        <v>0=0</v>
      </c>
      <c r="F2023" s="278"/>
      <c r="G2023" s="81"/>
    </row>
    <row r="2024" spans="1:7" s="390" customFormat="1" ht="31.5" x14ac:dyDescent="0.2">
      <c r="A2024" s="311" t="str">
        <f>IF((SUM('Раздел 3'!V148:V149)=SUM('Раздел 3'!V147:V147)),"","Неверно!")</f>
        <v/>
      </c>
      <c r="B2024" s="320" t="s">
        <v>1701</v>
      </c>
      <c r="C2024" s="278" t="s">
        <v>3952</v>
      </c>
      <c r="D2024" s="278" t="s">
        <v>1501</v>
      </c>
      <c r="E2024" s="278" t="str">
        <f>CONCATENATE(SUM('Раздел 3'!V148:V149),"=",SUM('Раздел 3'!V147:V147))</f>
        <v>0=0</v>
      </c>
      <c r="F2024" s="278"/>
      <c r="G2024" s="81"/>
    </row>
    <row r="2025" spans="1:7" s="390" customFormat="1" ht="31.5" x14ac:dyDescent="0.2">
      <c r="A2025" s="311" t="str">
        <f>IF((SUM('Раздел 3'!W148:W149)=SUM('Раздел 3'!W147:W147)),"","Неверно!")</f>
        <v/>
      </c>
      <c r="B2025" s="320" t="s">
        <v>1701</v>
      </c>
      <c r="C2025" s="278" t="s">
        <v>3953</v>
      </c>
      <c r="D2025" s="278" t="s">
        <v>1501</v>
      </c>
      <c r="E2025" s="278" t="str">
        <f>CONCATENATE(SUM('Раздел 3'!W148:W149),"=",SUM('Раздел 3'!W147:W147))</f>
        <v>0=0</v>
      </c>
      <c r="F2025" s="278"/>
      <c r="G2025" s="81"/>
    </row>
    <row r="2026" spans="1:7" s="390" customFormat="1" ht="31.5" x14ac:dyDescent="0.2">
      <c r="A2026" s="311" t="str">
        <f>IF((SUM('Раздел 3'!X148:X149)=SUM('Раздел 3'!X147:X147)),"","Неверно!")</f>
        <v/>
      </c>
      <c r="B2026" s="320" t="s">
        <v>1701</v>
      </c>
      <c r="C2026" s="278" t="s">
        <v>3954</v>
      </c>
      <c r="D2026" s="278" t="s">
        <v>1501</v>
      </c>
      <c r="E2026" s="278" t="str">
        <f>CONCATENATE(SUM('Раздел 3'!X148:X149),"=",SUM('Раздел 3'!X147:X147))</f>
        <v>0=0</v>
      </c>
      <c r="F2026" s="278"/>
      <c r="G2026" s="81"/>
    </row>
    <row r="2027" spans="1:7" s="390" customFormat="1" ht="31.5" x14ac:dyDescent="0.2">
      <c r="A2027" s="311" t="str">
        <f>IF((SUM('Раздел 3'!G148:G149)=SUM('Раздел 3'!G147:G147)),"","Неверно!")</f>
        <v/>
      </c>
      <c r="B2027" s="320" t="s">
        <v>1701</v>
      </c>
      <c r="C2027" s="278" t="s">
        <v>3955</v>
      </c>
      <c r="D2027" s="278" t="s">
        <v>1501</v>
      </c>
      <c r="E2027" s="278" t="str">
        <f>CONCATENATE(SUM('Раздел 3'!G148:G149),"=",SUM('Раздел 3'!G147:G147))</f>
        <v>0=0</v>
      </c>
      <c r="F2027" s="278"/>
      <c r="G2027" s="81"/>
    </row>
    <row r="2028" spans="1:7" s="390" customFormat="1" ht="31.5" x14ac:dyDescent="0.2">
      <c r="A2028" s="311" t="str">
        <f>IF((SUM('Раздел 3'!Y148:Y149)=SUM('Раздел 3'!Y147:Y147)),"","Неверно!")</f>
        <v/>
      </c>
      <c r="B2028" s="320" t="s">
        <v>1701</v>
      </c>
      <c r="C2028" s="278" t="s">
        <v>3956</v>
      </c>
      <c r="D2028" s="278" t="s">
        <v>1501</v>
      </c>
      <c r="E2028" s="278" t="str">
        <f>CONCATENATE(SUM('Раздел 3'!Y148:Y149),"=",SUM('Раздел 3'!Y147:Y147))</f>
        <v>0=0</v>
      </c>
      <c r="F2028" s="278"/>
      <c r="G2028" s="81"/>
    </row>
    <row r="2029" spans="1:7" s="390" customFormat="1" ht="31.5" x14ac:dyDescent="0.2">
      <c r="A2029" s="311" t="str">
        <f>IF((SUM('Раздел 3'!Z148:Z149)=SUM('Раздел 3'!Z147:Z147)),"","Неверно!")</f>
        <v/>
      </c>
      <c r="B2029" s="320" t="s">
        <v>1701</v>
      </c>
      <c r="C2029" s="278" t="s">
        <v>3957</v>
      </c>
      <c r="D2029" s="278" t="s">
        <v>1501</v>
      </c>
      <c r="E2029" s="278" t="str">
        <f>CONCATENATE(SUM('Раздел 3'!Z148:Z149),"=",SUM('Раздел 3'!Z147:Z147))</f>
        <v>0=0</v>
      </c>
      <c r="F2029" s="278"/>
      <c r="G2029" s="81"/>
    </row>
    <row r="2030" spans="1:7" s="390" customFormat="1" ht="31.5" x14ac:dyDescent="0.2">
      <c r="A2030" s="311" t="str">
        <f>IF((SUM('Раздел 3'!AA148:AA149)=SUM('Раздел 3'!AA147:AA147)),"","Неверно!")</f>
        <v/>
      </c>
      <c r="B2030" s="320" t="s">
        <v>1701</v>
      </c>
      <c r="C2030" s="278" t="s">
        <v>3958</v>
      </c>
      <c r="D2030" s="278" t="s">
        <v>1501</v>
      </c>
      <c r="E2030" s="278" t="str">
        <f>CONCATENATE(SUM('Раздел 3'!AA148:AA149),"=",SUM('Раздел 3'!AA147:AA147))</f>
        <v>0=0</v>
      </c>
      <c r="F2030" s="278"/>
      <c r="G2030" s="81"/>
    </row>
    <row r="2031" spans="1:7" s="390" customFormat="1" ht="31.5" x14ac:dyDescent="0.2">
      <c r="A2031" s="311" t="str">
        <f>IF((SUM('Раздел 3'!AB148:AB149)=SUM('Раздел 3'!AB147:AB147)),"","Неверно!")</f>
        <v/>
      </c>
      <c r="B2031" s="320" t="s">
        <v>1701</v>
      </c>
      <c r="C2031" s="278" t="s">
        <v>3959</v>
      </c>
      <c r="D2031" s="278" t="s">
        <v>1501</v>
      </c>
      <c r="E2031" s="278" t="str">
        <f>CONCATENATE(SUM('Раздел 3'!AB148:AB149),"=",SUM('Раздел 3'!AB147:AB147))</f>
        <v>0=0</v>
      </c>
      <c r="F2031" s="278"/>
      <c r="G2031" s="81"/>
    </row>
    <row r="2032" spans="1:7" s="390" customFormat="1" ht="31.5" x14ac:dyDescent="0.2">
      <c r="A2032" s="311" t="str">
        <f>IF((SUM('Раздел 3'!AC148:AC149)=SUM('Раздел 3'!AC147:AC147)),"","Неверно!")</f>
        <v/>
      </c>
      <c r="B2032" s="320" t="s">
        <v>1701</v>
      </c>
      <c r="C2032" s="278" t="s">
        <v>3960</v>
      </c>
      <c r="D2032" s="278" t="s">
        <v>1501</v>
      </c>
      <c r="E2032" s="278" t="str">
        <f>CONCATENATE(SUM('Раздел 3'!AC148:AC149),"=",SUM('Раздел 3'!AC147:AC147))</f>
        <v>0=0</v>
      </c>
      <c r="F2032" s="278"/>
      <c r="G2032" s="81"/>
    </row>
    <row r="2033" spans="1:7" s="390" customFormat="1" ht="31.5" x14ac:dyDescent="0.2">
      <c r="A2033" s="311" t="str">
        <f>IF((SUM('Раздел 3'!AD148:AD149)=SUM('Раздел 3'!AD147:AD147)),"","Неверно!")</f>
        <v/>
      </c>
      <c r="B2033" s="320" t="s">
        <v>1701</v>
      </c>
      <c r="C2033" s="278" t="s">
        <v>3961</v>
      </c>
      <c r="D2033" s="278" t="s">
        <v>1501</v>
      </c>
      <c r="E2033" s="278" t="str">
        <f>CONCATENATE(SUM('Раздел 3'!AD148:AD149),"=",SUM('Раздел 3'!AD147:AD147))</f>
        <v>0=0</v>
      </c>
      <c r="F2033" s="278"/>
      <c r="G2033" s="81"/>
    </row>
    <row r="2034" spans="1:7" s="390" customFormat="1" ht="31.5" x14ac:dyDescent="0.2">
      <c r="A2034" s="311" t="str">
        <f>IF((SUM('Раздел 3'!AE148:AE149)=SUM('Раздел 3'!AE147:AE147)),"","Неверно!")</f>
        <v/>
      </c>
      <c r="B2034" s="320" t="s">
        <v>1701</v>
      </c>
      <c r="C2034" s="278" t="s">
        <v>3962</v>
      </c>
      <c r="D2034" s="278" t="s">
        <v>1501</v>
      </c>
      <c r="E2034" s="278" t="str">
        <f>CONCATENATE(SUM('Раздел 3'!AE148:AE149),"=",SUM('Раздел 3'!AE147:AE147))</f>
        <v>0=0</v>
      </c>
      <c r="F2034" s="278"/>
      <c r="G2034" s="81"/>
    </row>
    <row r="2035" spans="1:7" s="390" customFormat="1" ht="31.5" x14ac:dyDescent="0.2">
      <c r="A2035" s="311" t="str">
        <f>IF((SUM('Раздел 3'!AF148:AF149)=SUM('Раздел 3'!AF147:AF147)),"","Неверно!")</f>
        <v/>
      </c>
      <c r="B2035" s="320" t="s">
        <v>1701</v>
      </c>
      <c r="C2035" s="278" t="s">
        <v>3963</v>
      </c>
      <c r="D2035" s="278" t="s">
        <v>1501</v>
      </c>
      <c r="E2035" s="278" t="str">
        <f>CONCATENATE(SUM('Раздел 3'!AF148:AF149),"=",SUM('Раздел 3'!AF147:AF147))</f>
        <v>0=0</v>
      </c>
      <c r="F2035" s="278"/>
      <c r="G2035" s="81"/>
    </row>
    <row r="2036" spans="1:7" s="390" customFormat="1" ht="31.5" x14ac:dyDescent="0.2">
      <c r="A2036" s="311" t="str">
        <f>IF((SUM('Раздел 3'!AG148:AG149)=SUM('Раздел 3'!AG147:AG147)),"","Неверно!")</f>
        <v/>
      </c>
      <c r="B2036" s="320" t="s">
        <v>1701</v>
      </c>
      <c r="C2036" s="278" t="s">
        <v>3964</v>
      </c>
      <c r="D2036" s="278" t="s">
        <v>1501</v>
      </c>
      <c r="E2036" s="278" t="str">
        <f>CONCATENATE(SUM('Раздел 3'!AG148:AG149),"=",SUM('Раздел 3'!AG147:AG147))</f>
        <v>0=0</v>
      </c>
      <c r="F2036" s="278"/>
      <c r="G2036" s="81"/>
    </row>
    <row r="2037" spans="1:7" s="390" customFormat="1" ht="31.5" x14ac:dyDescent="0.2">
      <c r="A2037" s="311" t="str">
        <f>IF((SUM('Раздел 3'!AH148:AH149)=SUM('Раздел 3'!AH147:AH147)),"","Неверно!")</f>
        <v/>
      </c>
      <c r="B2037" s="320" t="s">
        <v>1701</v>
      </c>
      <c r="C2037" s="278" t="s">
        <v>3965</v>
      </c>
      <c r="D2037" s="278" t="s">
        <v>1501</v>
      </c>
      <c r="E2037" s="278" t="str">
        <f>CONCATENATE(SUM('Раздел 3'!AH148:AH149),"=",SUM('Раздел 3'!AH147:AH147))</f>
        <v>0=0</v>
      </c>
      <c r="F2037" s="278"/>
      <c r="G2037" s="81"/>
    </row>
    <row r="2038" spans="1:7" s="390" customFormat="1" ht="31.5" x14ac:dyDescent="0.2">
      <c r="A2038" s="311" t="str">
        <f>IF((SUM('Раздел 3'!H148:H149)=SUM('Раздел 3'!H147:H147)),"","Неверно!")</f>
        <v/>
      </c>
      <c r="B2038" s="320" t="s">
        <v>1701</v>
      </c>
      <c r="C2038" s="278" t="s">
        <v>3966</v>
      </c>
      <c r="D2038" s="278" t="s">
        <v>1501</v>
      </c>
      <c r="E2038" s="278" t="str">
        <f>CONCATENATE(SUM('Раздел 3'!H148:H149),"=",SUM('Раздел 3'!H147:H147))</f>
        <v>0=0</v>
      </c>
      <c r="F2038" s="278"/>
      <c r="G2038" s="81"/>
    </row>
    <row r="2039" spans="1:7" s="390" customFormat="1" ht="31.5" x14ac:dyDescent="0.2">
      <c r="A2039" s="311" t="str">
        <f>IF((SUM('Раздел 3'!AI148:AI149)=SUM('Раздел 3'!AI147:AI147)),"","Неверно!")</f>
        <v/>
      </c>
      <c r="B2039" s="320" t="s">
        <v>1701</v>
      </c>
      <c r="C2039" s="278" t="s">
        <v>3967</v>
      </c>
      <c r="D2039" s="278" t="s">
        <v>1501</v>
      </c>
      <c r="E2039" s="278" t="str">
        <f>CONCATENATE(SUM('Раздел 3'!AI148:AI149),"=",SUM('Раздел 3'!AI147:AI147))</f>
        <v>0=0</v>
      </c>
      <c r="F2039" s="278"/>
      <c r="G2039" s="81"/>
    </row>
    <row r="2040" spans="1:7" s="390" customFormat="1" ht="31.5" x14ac:dyDescent="0.2">
      <c r="A2040" s="311" t="str">
        <f>IF((SUM('Раздел 3'!AJ148:AJ149)=SUM('Раздел 3'!AJ147:AJ147)),"","Неверно!")</f>
        <v/>
      </c>
      <c r="B2040" s="320" t="s">
        <v>1701</v>
      </c>
      <c r="C2040" s="278" t="s">
        <v>3968</v>
      </c>
      <c r="D2040" s="278" t="s">
        <v>1501</v>
      </c>
      <c r="E2040" s="278" t="str">
        <f>CONCATENATE(SUM('Раздел 3'!AJ148:AJ149),"=",SUM('Раздел 3'!AJ147:AJ147))</f>
        <v>0=0</v>
      </c>
      <c r="F2040" s="278"/>
      <c r="G2040" s="81"/>
    </row>
    <row r="2041" spans="1:7" s="390" customFormat="1" ht="31.5" x14ac:dyDescent="0.2">
      <c r="A2041" s="311" t="str">
        <f>IF((SUM('Раздел 3'!AK148:AK149)=SUM('Раздел 3'!AK147:AK147)),"","Неверно!")</f>
        <v/>
      </c>
      <c r="B2041" s="320" t="s">
        <v>1701</v>
      </c>
      <c r="C2041" s="278" t="s">
        <v>3969</v>
      </c>
      <c r="D2041" s="278" t="s">
        <v>1501</v>
      </c>
      <c r="E2041" s="278" t="str">
        <f>CONCATENATE(SUM('Раздел 3'!AK148:AK149),"=",SUM('Раздел 3'!AK147:AK147))</f>
        <v>0=0</v>
      </c>
      <c r="F2041" s="278"/>
      <c r="G2041" s="81"/>
    </row>
    <row r="2042" spans="1:7" s="390" customFormat="1" ht="31.5" x14ac:dyDescent="0.2">
      <c r="A2042" s="311" t="str">
        <f>IF((SUM('Раздел 3'!AL148:AL149)=SUM('Раздел 3'!AL147:AL147)),"","Неверно!")</f>
        <v/>
      </c>
      <c r="B2042" s="320" t="s">
        <v>1701</v>
      </c>
      <c r="C2042" s="278" t="s">
        <v>3970</v>
      </c>
      <c r="D2042" s="278" t="s">
        <v>1501</v>
      </c>
      <c r="E2042" s="278" t="str">
        <f>CONCATENATE(SUM('Раздел 3'!AL148:AL149),"=",SUM('Раздел 3'!AL147:AL147))</f>
        <v>0=0</v>
      </c>
      <c r="F2042" s="278"/>
      <c r="G2042" s="81"/>
    </row>
    <row r="2043" spans="1:7" s="390" customFormat="1" ht="31.5" x14ac:dyDescent="0.2">
      <c r="A2043" s="311" t="str">
        <f>IF((SUM('Раздел 3'!I148:I149)=SUM('Раздел 3'!I147:I147)),"","Неверно!")</f>
        <v/>
      </c>
      <c r="B2043" s="320" t="s">
        <v>1701</v>
      </c>
      <c r="C2043" s="278" t="s">
        <v>3971</v>
      </c>
      <c r="D2043" s="278" t="s">
        <v>1501</v>
      </c>
      <c r="E2043" s="278" t="str">
        <f>CONCATENATE(SUM('Раздел 3'!I148:I149),"=",SUM('Раздел 3'!I147:I147))</f>
        <v>0=0</v>
      </c>
      <c r="F2043" s="278"/>
      <c r="G2043" s="81"/>
    </row>
    <row r="2044" spans="1:7" s="390" customFormat="1" ht="31.5" x14ac:dyDescent="0.2">
      <c r="A2044" s="311" t="str">
        <f>IF((SUM('Раздел 3'!J148:J149)=SUM('Раздел 3'!J147:J147)),"","Неверно!")</f>
        <v/>
      </c>
      <c r="B2044" s="320" t="s">
        <v>1701</v>
      </c>
      <c r="C2044" s="278" t="s">
        <v>3972</v>
      </c>
      <c r="D2044" s="278" t="s">
        <v>1501</v>
      </c>
      <c r="E2044" s="278" t="str">
        <f>CONCATENATE(SUM('Раздел 3'!J148:J149),"=",SUM('Раздел 3'!J147:J147))</f>
        <v>0=0</v>
      </c>
      <c r="F2044" s="278"/>
      <c r="G2044" s="81"/>
    </row>
    <row r="2045" spans="1:7" s="390" customFormat="1" ht="31.5" x14ac:dyDescent="0.2">
      <c r="A2045" s="311" t="str">
        <f>IF((SUM('Раздел 3'!K148:K149)=SUM('Раздел 3'!K147:K147)),"","Неверно!")</f>
        <v/>
      </c>
      <c r="B2045" s="320" t="s">
        <v>1701</v>
      </c>
      <c r="C2045" s="278" t="s">
        <v>3973</v>
      </c>
      <c r="D2045" s="278" t="s">
        <v>1501</v>
      </c>
      <c r="E2045" s="278" t="str">
        <f>CONCATENATE(SUM('Раздел 3'!K148:K149),"=",SUM('Раздел 3'!K147:K147))</f>
        <v>0=0</v>
      </c>
      <c r="F2045" s="278"/>
      <c r="G2045" s="81"/>
    </row>
    <row r="2046" spans="1:7" s="390" customFormat="1" ht="31.5" x14ac:dyDescent="0.2">
      <c r="A2046" s="311" t="str">
        <f>IF((SUM('Раздел 3'!L148:L149)=SUM('Раздел 3'!L147:L147)),"","Неверно!")</f>
        <v/>
      </c>
      <c r="B2046" s="320" t="s">
        <v>1701</v>
      </c>
      <c r="C2046" s="278" t="s">
        <v>3974</v>
      </c>
      <c r="D2046" s="278" t="s">
        <v>1501</v>
      </c>
      <c r="E2046" s="278" t="str">
        <f>CONCATENATE(SUM('Раздел 3'!L148:L149),"=",SUM('Раздел 3'!L147:L147))</f>
        <v>0=0</v>
      </c>
      <c r="F2046" s="278"/>
      <c r="G2046" s="81"/>
    </row>
    <row r="2047" spans="1:7" s="390" customFormat="1" ht="31.5" x14ac:dyDescent="0.2">
      <c r="A2047" s="311" t="str">
        <f>IF((SUM('Раздел 3'!M148:M149)=SUM('Раздел 3'!M147:M147)),"","Неверно!")</f>
        <v/>
      </c>
      <c r="B2047" s="320" t="s">
        <v>1701</v>
      </c>
      <c r="C2047" s="278" t="s">
        <v>3975</v>
      </c>
      <c r="D2047" s="278" t="s">
        <v>1501</v>
      </c>
      <c r="E2047" s="278" t="str">
        <f>CONCATENATE(SUM('Раздел 3'!M148:M149),"=",SUM('Раздел 3'!M147:M147))</f>
        <v>0=0</v>
      </c>
      <c r="F2047" s="278"/>
      <c r="G2047" s="81"/>
    </row>
    <row r="2048" spans="1:7" s="390" customFormat="1" ht="31.5" x14ac:dyDescent="0.2">
      <c r="A2048" s="311" t="str">
        <f>IF((SUM('Раздел 3'!N148:N149)=SUM('Раздел 3'!N147:N147)),"","Неверно!")</f>
        <v/>
      </c>
      <c r="B2048" s="320" t="s">
        <v>1701</v>
      </c>
      <c r="C2048" s="278" t="s">
        <v>3976</v>
      </c>
      <c r="D2048" s="278" t="s">
        <v>1501</v>
      </c>
      <c r="E2048" s="278" t="str">
        <f>CONCATENATE(SUM('Раздел 3'!N148:N149),"=",SUM('Раздел 3'!N147:N147))</f>
        <v>0=0</v>
      </c>
      <c r="F2048" s="278"/>
      <c r="G2048" s="81"/>
    </row>
    <row r="2049" spans="1:7" s="390" customFormat="1" ht="31.5" x14ac:dyDescent="0.2">
      <c r="A2049" s="311" t="str">
        <f>IF((SUM('Раздел 3'!F141:F142)=SUM('Раздел 3'!F140:F140)),"","Неверно!")</f>
        <v/>
      </c>
      <c r="B2049" s="320" t="s">
        <v>1702</v>
      </c>
      <c r="C2049" s="278" t="s">
        <v>3977</v>
      </c>
      <c r="D2049" s="278" t="s">
        <v>1502</v>
      </c>
      <c r="E2049" s="278" t="str">
        <f>CONCATENATE(SUM('Раздел 3'!F141:F142),"=",SUM('Раздел 3'!F140:F140))</f>
        <v>0=0</v>
      </c>
      <c r="F2049" s="278"/>
      <c r="G2049" s="81"/>
    </row>
    <row r="2050" spans="1:7" s="390" customFormat="1" ht="31.5" x14ac:dyDescent="0.2">
      <c r="A2050" s="311" t="str">
        <f>IF((SUM('Раздел 3'!O141:O142)=SUM('Раздел 3'!O140:O140)),"","Неверно!")</f>
        <v/>
      </c>
      <c r="B2050" s="320" t="s">
        <v>1702</v>
      </c>
      <c r="C2050" s="278" t="s">
        <v>3978</v>
      </c>
      <c r="D2050" s="278" t="s">
        <v>1502</v>
      </c>
      <c r="E2050" s="278" t="str">
        <f>CONCATENATE(SUM('Раздел 3'!O141:O142),"=",SUM('Раздел 3'!O140:O140))</f>
        <v>0=0</v>
      </c>
      <c r="F2050" s="278"/>
      <c r="G2050" s="81"/>
    </row>
    <row r="2051" spans="1:7" s="390" customFormat="1" ht="31.5" x14ac:dyDescent="0.2">
      <c r="A2051" s="311" t="str">
        <f>IF((SUM('Раздел 3'!P141:P142)=SUM('Раздел 3'!P140:P140)),"","Неверно!")</f>
        <v/>
      </c>
      <c r="B2051" s="320" t="s">
        <v>1702</v>
      </c>
      <c r="C2051" s="278" t="s">
        <v>3979</v>
      </c>
      <c r="D2051" s="278" t="s">
        <v>1502</v>
      </c>
      <c r="E2051" s="278" t="str">
        <f>CONCATENATE(SUM('Раздел 3'!P141:P142),"=",SUM('Раздел 3'!P140:P140))</f>
        <v>0=0</v>
      </c>
      <c r="F2051" s="278"/>
      <c r="G2051" s="81"/>
    </row>
    <row r="2052" spans="1:7" s="390" customFormat="1" ht="31.5" x14ac:dyDescent="0.2">
      <c r="A2052" s="311" t="str">
        <f>IF((SUM('Раздел 3'!Q141:Q142)=SUM('Раздел 3'!Q140:Q140)),"","Неверно!")</f>
        <v/>
      </c>
      <c r="B2052" s="320" t="s">
        <v>1702</v>
      </c>
      <c r="C2052" s="278" t="s">
        <v>3980</v>
      </c>
      <c r="D2052" s="278" t="s">
        <v>1502</v>
      </c>
      <c r="E2052" s="278" t="str">
        <f>CONCATENATE(SUM('Раздел 3'!Q141:Q142),"=",SUM('Раздел 3'!Q140:Q140))</f>
        <v>0=0</v>
      </c>
      <c r="F2052" s="278"/>
      <c r="G2052" s="81"/>
    </row>
    <row r="2053" spans="1:7" s="390" customFormat="1" ht="31.5" x14ac:dyDescent="0.2">
      <c r="A2053" s="311" t="str">
        <f>IF((SUM('Раздел 3'!R141:R142)=SUM('Раздел 3'!R140:R140)),"","Неверно!")</f>
        <v/>
      </c>
      <c r="B2053" s="320" t="s">
        <v>1702</v>
      </c>
      <c r="C2053" s="278" t="s">
        <v>3981</v>
      </c>
      <c r="D2053" s="278" t="s">
        <v>1502</v>
      </c>
      <c r="E2053" s="278" t="str">
        <f>CONCATENATE(SUM('Раздел 3'!R141:R142),"=",SUM('Раздел 3'!R140:R140))</f>
        <v>0=0</v>
      </c>
      <c r="F2053" s="278"/>
      <c r="G2053" s="81"/>
    </row>
    <row r="2054" spans="1:7" s="390" customFormat="1" ht="31.5" x14ac:dyDescent="0.2">
      <c r="A2054" s="311" t="str">
        <f>IF((SUM('Раздел 3'!S141:S142)=SUM('Раздел 3'!S140:S140)),"","Неверно!")</f>
        <v/>
      </c>
      <c r="B2054" s="320" t="s">
        <v>1702</v>
      </c>
      <c r="C2054" s="278" t="s">
        <v>3982</v>
      </c>
      <c r="D2054" s="278" t="s">
        <v>1502</v>
      </c>
      <c r="E2054" s="278" t="str">
        <f>CONCATENATE(SUM('Раздел 3'!S141:S142),"=",SUM('Раздел 3'!S140:S140))</f>
        <v>0=0</v>
      </c>
      <c r="F2054" s="278"/>
      <c r="G2054" s="81"/>
    </row>
    <row r="2055" spans="1:7" s="390" customFormat="1" ht="31.5" x14ac:dyDescent="0.2">
      <c r="A2055" s="311" t="str">
        <f>IF((SUM('Раздел 3'!T141:T142)=SUM('Раздел 3'!T140:T140)),"","Неверно!")</f>
        <v/>
      </c>
      <c r="B2055" s="320" t="s">
        <v>1702</v>
      </c>
      <c r="C2055" s="278" t="s">
        <v>3983</v>
      </c>
      <c r="D2055" s="278" t="s">
        <v>1502</v>
      </c>
      <c r="E2055" s="278" t="str">
        <f>CONCATENATE(SUM('Раздел 3'!T141:T142),"=",SUM('Раздел 3'!T140:T140))</f>
        <v>0=0</v>
      </c>
      <c r="F2055" s="278"/>
      <c r="G2055" s="81"/>
    </row>
    <row r="2056" spans="1:7" s="390" customFormat="1" ht="31.5" x14ac:dyDescent="0.2">
      <c r="A2056" s="311" t="str">
        <f>IF((SUM('Раздел 3'!U141:U142)=SUM('Раздел 3'!U140:U140)),"","Неверно!")</f>
        <v/>
      </c>
      <c r="B2056" s="320" t="s">
        <v>1702</v>
      </c>
      <c r="C2056" s="278" t="s">
        <v>3984</v>
      </c>
      <c r="D2056" s="278" t="s">
        <v>1502</v>
      </c>
      <c r="E2056" s="278" t="str">
        <f>CONCATENATE(SUM('Раздел 3'!U141:U142),"=",SUM('Раздел 3'!U140:U140))</f>
        <v>0=0</v>
      </c>
      <c r="F2056" s="278"/>
      <c r="G2056" s="81"/>
    </row>
    <row r="2057" spans="1:7" s="390" customFormat="1" ht="31.5" x14ac:dyDescent="0.2">
      <c r="A2057" s="311" t="str">
        <f>IF((SUM('Раздел 3'!V141:V142)=SUM('Раздел 3'!V140:V140)),"","Неверно!")</f>
        <v/>
      </c>
      <c r="B2057" s="320" t="s">
        <v>1702</v>
      </c>
      <c r="C2057" s="278" t="s">
        <v>3985</v>
      </c>
      <c r="D2057" s="278" t="s">
        <v>1502</v>
      </c>
      <c r="E2057" s="278" t="str">
        <f>CONCATENATE(SUM('Раздел 3'!V141:V142),"=",SUM('Раздел 3'!V140:V140))</f>
        <v>0=0</v>
      </c>
      <c r="F2057" s="278"/>
      <c r="G2057" s="81"/>
    </row>
    <row r="2058" spans="1:7" s="390" customFormat="1" ht="31.5" x14ac:dyDescent="0.2">
      <c r="A2058" s="311" t="str">
        <f>IF((SUM('Раздел 3'!W141:W142)=SUM('Раздел 3'!W140:W140)),"","Неверно!")</f>
        <v/>
      </c>
      <c r="B2058" s="320" t="s">
        <v>1702</v>
      </c>
      <c r="C2058" s="278" t="s">
        <v>3986</v>
      </c>
      <c r="D2058" s="278" t="s">
        <v>1502</v>
      </c>
      <c r="E2058" s="278" t="str">
        <f>CONCATENATE(SUM('Раздел 3'!W141:W142),"=",SUM('Раздел 3'!W140:W140))</f>
        <v>0=0</v>
      </c>
      <c r="F2058" s="278"/>
      <c r="G2058" s="81"/>
    </row>
    <row r="2059" spans="1:7" s="390" customFormat="1" ht="31.5" x14ac:dyDescent="0.2">
      <c r="A2059" s="311" t="str">
        <f>IF((SUM('Раздел 3'!X141:X142)=SUM('Раздел 3'!X140:X140)),"","Неверно!")</f>
        <v/>
      </c>
      <c r="B2059" s="320" t="s">
        <v>1702</v>
      </c>
      <c r="C2059" s="278" t="s">
        <v>3987</v>
      </c>
      <c r="D2059" s="278" t="s">
        <v>1502</v>
      </c>
      <c r="E2059" s="278" t="str">
        <f>CONCATENATE(SUM('Раздел 3'!X141:X142),"=",SUM('Раздел 3'!X140:X140))</f>
        <v>0=0</v>
      </c>
      <c r="F2059" s="278"/>
      <c r="G2059" s="81"/>
    </row>
    <row r="2060" spans="1:7" s="390" customFormat="1" ht="31.5" x14ac:dyDescent="0.2">
      <c r="A2060" s="311" t="str">
        <f>IF((SUM('Раздел 3'!G141:G142)=SUM('Раздел 3'!G140:G140)),"","Неверно!")</f>
        <v/>
      </c>
      <c r="B2060" s="320" t="s">
        <v>1702</v>
      </c>
      <c r="C2060" s="278" t="s">
        <v>3988</v>
      </c>
      <c r="D2060" s="278" t="s">
        <v>1502</v>
      </c>
      <c r="E2060" s="278" t="str">
        <f>CONCATENATE(SUM('Раздел 3'!G141:G142),"=",SUM('Раздел 3'!G140:G140))</f>
        <v>0=0</v>
      </c>
      <c r="F2060" s="278"/>
      <c r="G2060" s="81"/>
    </row>
    <row r="2061" spans="1:7" s="390" customFormat="1" ht="31.5" x14ac:dyDescent="0.2">
      <c r="A2061" s="311" t="str">
        <f>IF((SUM('Раздел 3'!Y141:Y142)=SUM('Раздел 3'!Y140:Y140)),"","Неверно!")</f>
        <v/>
      </c>
      <c r="B2061" s="320" t="s">
        <v>1702</v>
      </c>
      <c r="C2061" s="278" t="s">
        <v>3989</v>
      </c>
      <c r="D2061" s="278" t="s">
        <v>1502</v>
      </c>
      <c r="E2061" s="278" t="str">
        <f>CONCATENATE(SUM('Раздел 3'!Y141:Y142),"=",SUM('Раздел 3'!Y140:Y140))</f>
        <v>0=0</v>
      </c>
      <c r="F2061" s="278"/>
      <c r="G2061" s="81"/>
    </row>
    <row r="2062" spans="1:7" s="390" customFormat="1" ht="31.5" x14ac:dyDescent="0.2">
      <c r="A2062" s="311" t="str">
        <f>IF((SUM('Раздел 3'!Z141:Z142)=SUM('Раздел 3'!Z140:Z140)),"","Неверно!")</f>
        <v/>
      </c>
      <c r="B2062" s="320" t="s">
        <v>1702</v>
      </c>
      <c r="C2062" s="278" t="s">
        <v>3990</v>
      </c>
      <c r="D2062" s="278" t="s">
        <v>1502</v>
      </c>
      <c r="E2062" s="278" t="str">
        <f>CONCATENATE(SUM('Раздел 3'!Z141:Z142),"=",SUM('Раздел 3'!Z140:Z140))</f>
        <v>0=0</v>
      </c>
      <c r="F2062" s="278"/>
      <c r="G2062" s="81"/>
    </row>
    <row r="2063" spans="1:7" s="390" customFormat="1" ht="31.5" x14ac:dyDescent="0.2">
      <c r="A2063" s="311" t="str">
        <f>IF((SUM('Раздел 3'!AA141:AA142)=SUM('Раздел 3'!AA140:AA140)),"","Неверно!")</f>
        <v/>
      </c>
      <c r="B2063" s="320" t="s">
        <v>1702</v>
      </c>
      <c r="C2063" s="278" t="s">
        <v>3991</v>
      </c>
      <c r="D2063" s="278" t="s">
        <v>1502</v>
      </c>
      <c r="E2063" s="278" t="str">
        <f>CONCATENATE(SUM('Раздел 3'!AA141:AA142),"=",SUM('Раздел 3'!AA140:AA140))</f>
        <v>0=0</v>
      </c>
      <c r="F2063" s="278"/>
      <c r="G2063" s="81"/>
    </row>
    <row r="2064" spans="1:7" s="390" customFormat="1" ht="31.5" x14ac:dyDescent="0.2">
      <c r="A2064" s="311" t="str">
        <f>IF((SUM('Раздел 3'!AB141:AB142)=SUM('Раздел 3'!AB140:AB140)),"","Неверно!")</f>
        <v/>
      </c>
      <c r="B2064" s="320" t="s">
        <v>1702</v>
      </c>
      <c r="C2064" s="278" t="s">
        <v>3992</v>
      </c>
      <c r="D2064" s="278" t="s">
        <v>1502</v>
      </c>
      <c r="E2064" s="278" t="str">
        <f>CONCATENATE(SUM('Раздел 3'!AB141:AB142),"=",SUM('Раздел 3'!AB140:AB140))</f>
        <v>0=0</v>
      </c>
      <c r="F2064" s="278"/>
      <c r="G2064" s="81"/>
    </row>
    <row r="2065" spans="1:7" s="390" customFormat="1" ht="31.5" x14ac:dyDescent="0.2">
      <c r="A2065" s="311" t="str">
        <f>IF((SUM('Раздел 3'!AC141:AC142)=SUM('Раздел 3'!AC140:AC140)),"","Неверно!")</f>
        <v/>
      </c>
      <c r="B2065" s="320" t="s">
        <v>1702</v>
      </c>
      <c r="C2065" s="278" t="s">
        <v>3993</v>
      </c>
      <c r="D2065" s="278" t="s">
        <v>1502</v>
      </c>
      <c r="E2065" s="278" t="str">
        <f>CONCATENATE(SUM('Раздел 3'!AC141:AC142),"=",SUM('Раздел 3'!AC140:AC140))</f>
        <v>0=0</v>
      </c>
      <c r="F2065" s="278"/>
      <c r="G2065" s="81"/>
    </row>
    <row r="2066" spans="1:7" s="390" customFormat="1" ht="31.5" x14ac:dyDescent="0.2">
      <c r="A2066" s="311" t="str">
        <f>IF((SUM('Раздел 3'!AD141:AD142)=SUM('Раздел 3'!AD140:AD140)),"","Неверно!")</f>
        <v/>
      </c>
      <c r="B2066" s="320" t="s">
        <v>1702</v>
      </c>
      <c r="C2066" s="278" t="s">
        <v>3994</v>
      </c>
      <c r="D2066" s="278" t="s">
        <v>1502</v>
      </c>
      <c r="E2066" s="278" t="str">
        <f>CONCATENATE(SUM('Раздел 3'!AD141:AD142),"=",SUM('Раздел 3'!AD140:AD140))</f>
        <v>0=0</v>
      </c>
      <c r="F2066" s="278"/>
      <c r="G2066" s="81"/>
    </row>
    <row r="2067" spans="1:7" s="390" customFormat="1" ht="31.5" x14ac:dyDescent="0.2">
      <c r="A2067" s="311" t="str">
        <f>IF((SUM('Раздел 3'!AE141:AE142)=SUM('Раздел 3'!AE140:AE140)),"","Неверно!")</f>
        <v/>
      </c>
      <c r="B2067" s="320" t="s">
        <v>1702</v>
      </c>
      <c r="C2067" s="278" t="s">
        <v>3995</v>
      </c>
      <c r="D2067" s="278" t="s">
        <v>1502</v>
      </c>
      <c r="E2067" s="278" t="str">
        <f>CONCATENATE(SUM('Раздел 3'!AE141:AE142),"=",SUM('Раздел 3'!AE140:AE140))</f>
        <v>0=0</v>
      </c>
      <c r="F2067" s="278"/>
      <c r="G2067" s="81"/>
    </row>
    <row r="2068" spans="1:7" s="390" customFormat="1" ht="31.5" x14ac:dyDescent="0.2">
      <c r="A2068" s="311" t="str">
        <f>IF((SUM('Раздел 3'!AF141:AF142)=SUM('Раздел 3'!AF140:AF140)),"","Неверно!")</f>
        <v/>
      </c>
      <c r="B2068" s="320" t="s">
        <v>1702</v>
      </c>
      <c r="C2068" s="278" t="s">
        <v>3996</v>
      </c>
      <c r="D2068" s="278" t="s">
        <v>1502</v>
      </c>
      <c r="E2068" s="278" t="str">
        <f>CONCATENATE(SUM('Раздел 3'!AF141:AF142),"=",SUM('Раздел 3'!AF140:AF140))</f>
        <v>0=0</v>
      </c>
      <c r="F2068" s="278"/>
      <c r="G2068" s="81"/>
    </row>
    <row r="2069" spans="1:7" s="390" customFormat="1" ht="31.5" x14ac:dyDescent="0.2">
      <c r="A2069" s="311" t="str">
        <f>IF((SUM('Раздел 3'!AG141:AG142)=SUM('Раздел 3'!AG140:AG140)),"","Неверно!")</f>
        <v/>
      </c>
      <c r="B2069" s="320" t="s">
        <v>1702</v>
      </c>
      <c r="C2069" s="278" t="s">
        <v>3997</v>
      </c>
      <c r="D2069" s="278" t="s">
        <v>1502</v>
      </c>
      <c r="E2069" s="278" t="str">
        <f>CONCATENATE(SUM('Раздел 3'!AG141:AG142),"=",SUM('Раздел 3'!AG140:AG140))</f>
        <v>0=0</v>
      </c>
      <c r="F2069" s="278"/>
      <c r="G2069" s="81"/>
    </row>
    <row r="2070" spans="1:7" s="390" customFormat="1" ht="31.5" x14ac:dyDescent="0.2">
      <c r="A2070" s="311" t="str">
        <f>IF((SUM('Раздел 3'!AH141:AH142)=SUM('Раздел 3'!AH140:AH140)),"","Неверно!")</f>
        <v/>
      </c>
      <c r="B2070" s="320" t="s">
        <v>1702</v>
      </c>
      <c r="C2070" s="278" t="s">
        <v>3998</v>
      </c>
      <c r="D2070" s="278" t="s">
        <v>1502</v>
      </c>
      <c r="E2070" s="278" t="str">
        <f>CONCATENATE(SUM('Раздел 3'!AH141:AH142),"=",SUM('Раздел 3'!AH140:AH140))</f>
        <v>0=0</v>
      </c>
      <c r="F2070" s="278"/>
      <c r="G2070" s="81"/>
    </row>
    <row r="2071" spans="1:7" s="390" customFormat="1" ht="31.5" x14ac:dyDescent="0.2">
      <c r="A2071" s="311" t="str">
        <f>IF((SUM('Раздел 3'!H141:H142)=SUM('Раздел 3'!H140:H140)),"","Неверно!")</f>
        <v/>
      </c>
      <c r="B2071" s="320" t="s">
        <v>1702</v>
      </c>
      <c r="C2071" s="278" t="s">
        <v>3999</v>
      </c>
      <c r="D2071" s="278" t="s">
        <v>1502</v>
      </c>
      <c r="E2071" s="278" t="str">
        <f>CONCATENATE(SUM('Раздел 3'!H141:H142),"=",SUM('Раздел 3'!H140:H140))</f>
        <v>0=0</v>
      </c>
      <c r="F2071" s="278"/>
      <c r="G2071" s="81"/>
    </row>
    <row r="2072" spans="1:7" s="390" customFormat="1" ht="31.5" x14ac:dyDescent="0.2">
      <c r="A2072" s="311" t="str">
        <f>IF((SUM('Раздел 3'!AI141:AI142)=SUM('Раздел 3'!AI140:AI140)),"","Неверно!")</f>
        <v/>
      </c>
      <c r="B2072" s="320" t="s">
        <v>1702</v>
      </c>
      <c r="C2072" s="278" t="s">
        <v>4000</v>
      </c>
      <c r="D2072" s="278" t="s">
        <v>1502</v>
      </c>
      <c r="E2072" s="278" t="str">
        <f>CONCATENATE(SUM('Раздел 3'!AI141:AI142),"=",SUM('Раздел 3'!AI140:AI140))</f>
        <v>0=0</v>
      </c>
      <c r="F2072" s="278"/>
      <c r="G2072" s="81"/>
    </row>
    <row r="2073" spans="1:7" s="390" customFormat="1" ht="31.5" x14ac:dyDescent="0.2">
      <c r="A2073" s="311" t="str">
        <f>IF((SUM('Раздел 3'!AJ141:AJ142)=SUM('Раздел 3'!AJ140:AJ140)),"","Неверно!")</f>
        <v/>
      </c>
      <c r="B2073" s="320" t="s">
        <v>1702</v>
      </c>
      <c r="C2073" s="278" t="s">
        <v>4001</v>
      </c>
      <c r="D2073" s="278" t="s">
        <v>1502</v>
      </c>
      <c r="E2073" s="278" t="str">
        <f>CONCATENATE(SUM('Раздел 3'!AJ141:AJ142),"=",SUM('Раздел 3'!AJ140:AJ140))</f>
        <v>0=0</v>
      </c>
      <c r="F2073" s="278"/>
      <c r="G2073" s="81"/>
    </row>
    <row r="2074" spans="1:7" s="390" customFormat="1" ht="31.5" x14ac:dyDescent="0.2">
      <c r="A2074" s="311" t="str">
        <f>IF((SUM('Раздел 3'!AK141:AK142)=SUM('Раздел 3'!AK140:AK140)),"","Неверно!")</f>
        <v/>
      </c>
      <c r="B2074" s="320" t="s">
        <v>1702</v>
      </c>
      <c r="C2074" s="278" t="s">
        <v>4002</v>
      </c>
      <c r="D2074" s="278" t="s">
        <v>1502</v>
      </c>
      <c r="E2074" s="278" t="str">
        <f>CONCATENATE(SUM('Раздел 3'!AK141:AK142),"=",SUM('Раздел 3'!AK140:AK140))</f>
        <v>0=0</v>
      </c>
      <c r="F2074" s="278"/>
      <c r="G2074" s="81"/>
    </row>
    <row r="2075" spans="1:7" s="390" customFormat="1" ht="31.5" x14ac:dyDescent="0.2">
      <c r="A2075" s="311" t="str">
        <f>IF((SUM('Раздел 3'!AL141:AL142)=SUM('Раздел 3'!AL140:AL140)),"","Неверно!")</f>
        <v/>
      </c>
      <c r="B2075" s="320" t="s">
        <v>1702</v>
      </c>
      <c r="C2075" s="278" t="s">
        <v>4003</v>
      </c>
      <c r="D2075" s="278" t="s">
        <v>1502</v>
      </c>
      <c r="E2075" s="278" t="str">
        <f>CONCATENATE(SUM('Раздел 3'!AL141:AL142),"=",SUM('Раздел 3'!AL140:AL140))</f>
        <v>0=0</v>
      </c>
      <c r="F2075" s="278"/>
      <c r="G2075" s="81"/>
    </row>
    <row r="2076" spans="1:7" s="390" customFormat="1" ht="31.5" x14ac:dyDescent="0.2">
      <c r="A2076" s="311" t="str">
        <f>IF((SUM('Раздел 3'!I141:I142)=SUM('Раздел 3'!I140:I140)),"","Неверно!")</f>
        <v/>
      </c>
      <c r="B2076" s="320" t="s">
        <v>1702</v>
      </c>
      <c r="C2076" s="278" t="s">
        <v>4004</v>
      </c>
      <c r="D2076" s="278" t="s">
        <v>1502</v>
      </c>
      <c r="E2076" s="278" t="str">
        <f>CONCATENATE(SUM('Раздел 3'!I141:I142),"=",SUM('Раздел 3'!I140:I140))</f>
        <v>0=0</v>
      </c>
      <c r="F2076" s="278"/>
      <c r="G2076" s="81"/>
    </row>
    <row r="2077" spans="1:7" s="390" customFormat="1" ht="31.5" x14ac:dyDescent="0.2">
      <c r="A2077" s="311" t="str">
        <f>IF((SUM('Раздел 3'!J141:J142)=SUM('Раздел 3'!J140:J140)),"","Неверно!")</f>
        <v/>
      </c>
      <c r="B2077" s="320" t="s">
        <v>1702</v>
      </c>
      <c r="C2077" s="278" t="s">
        <v>4005</v>
      </c>
      <c r="D2077" s="278" t="s">
        <v>1502</v>
      </c>
      <c r="E2077" s="278" t="str">
        <f>CONCATENATE(SUM('Раздел 3'!J141:J142),"=",SUM('Раздел 3'!J140:J140))</f>
        <v>0=0</v>
      </c>
      <c r="F2077" s="278"/>
      <c r="G2077" s="81"/>
    </row>
    <row r="2078" spans="1:7" s="390" customFormat="1" ht="31.5" x14ac:dyDescent="0.2">
      <c r="A2078" s="311" t="str">
        <f>IF((SUM('Раздел 3'!K141:K142)=SUM('Раздел 3'!K140:K140)),"","Неверно!")</f>
        <v/>
      </c>
      <c r="B2078" s="320" t="s">
        <v>1702</v>
      </c>
      <c r="C2078" s="278" t="s">
        <v>4006</v>
      </c>
      <c r="D2078" s="278" t="s">
        <v>1502</v>
      </c>
      <c r="E2078" s="278" t="str">
        <f>CONCATENATE(SUM('Раздел 3'!K141:K142),"=",SUM('Раздел 3'!K140:K140))</f>
        <v>0=0</v>
      </c>
      <c r="F2078" s="278"/>
      <c r="G2078" s="81"/>
    </row>
    <row r="2079" spans="1:7" s="390" customFormat="1" ht="31.5" x14ac:dyDescent="0.2">
      <c r="A2079" s="311" t="str">
        <f>IF((SUM('Раздел 3'!L141:L142)=SUM('Раздел 3'!L140:L140)),"","Неверно!")</f>
        <v/>
      </c>
      <c r="B2079" s="320" t="s">
        <v>1702</v>
      </c>
      <c r="C2079" s="278" t="s">
        <v>4007</v>
      </c>
      <c r="D2079" s="278" t="s">
        <v>1502</v>
      </c>
      <c r="E2079" s="278" t="str">
        <f>CONCATENATE(SUM('Раздел 3'!L141:L142),"=",SUM('Раздел 3'!L140:L140))</f>
        <v>0=0</v>
      </c>
      <c r="F2079" s="278"/>
      <c r="G2079" s="81"/>
    </row>
    <row r="2080" spans="1:7" s="390" customFormat="1" ht="31.5" x14ac:dyDescent="0.2">
      <c r="A2080" s="311" t="str">
        <f>IF((SUM('Раздел 3'!M141:M142)=SUM('Раздел 3'!M140:M140)),"","Неверно!")</f>
        <v/>
      </c>
      <c r="B2080" s="320" t="s">
        <v>1702</v>
      </c>
      <c r="C2080" s="278" t="s">
        <v>4008</v>
      </c>
      <c r="D2080" s="278" t="s">
        <v>1502</v>
      </c>
      <c r="E2080" s="278" t="str">
        <f>CONCATENATE(SUM('Раздел 3'!M141:M142),"=",SUM('Раздел 3'!M140:M140))</f>
        <v>0=0</v>
      </c>
      <c r="F2080" s="278"/>
      <c r="G2080" s="81"/>
    </row>
    <row r="2081" spans="1:7" s="390" customFormat="1" ht="31.5" x14ac:dyDescent="0.2">
      <c r="A2081" s="311" t="str">
        <f>IF((SUM('Раздел 3'!N141:N142)=SUM('Раздел 3'!N140:N140)),"","Неверно!")</f>
        <v/>
      </c>
      <c r="B2081" s="320" t="s">
        <v>1702</v>
      </c>
      <c r="C2081" s="278" t="s">
        <v>4009</v>
      </c>
      <c r="D2081" s="278" t="s">
        <v>1502</v>
      </c>
      <c r="E2081" s="278" t="str">
        <f>CONCATENATE(SUM('Раздел 3'!N141:N142),"=",SUM('Раздел 3'!N140:N140))</f>
        <v>0=0</v>
      </c>
      <c r="F2081" s="278"/>
      <c r="G2081" s="81"/>
    </row>
    <row r="2082" spans="1:7" s="390" customFormat="1" ht="47.25" x14ac:dyDescent="0.2">
      <c r="A2082" s="311" t="str">
        <f>IF((SUM('Раздел 3'!F136:F140)+SUM('Раздел 3'!F143:F147)+SUM('Раздел 3'!F150:F150)=SUM('Раздел 3'!F151:F151)),"","Неверно!")</f>
        <v/>
      </c>
      <c r="B2082" s="320" t="s">
        <v>1703</v>
      </c>
      <c r="C2082" s="278" t="s">
        <v>4010</v>
      </c>
      <c r="D2082" s="278" t="s">
        <v>1503</v>
      </c>
      <c r="E2082" s="278" t="str">
        <f>CONCATENATE(SUM('Раздел 3'!F136:F140),"+",SUM('Раздел 3'!F143:F147),"+",SUM('Раздел 3'!F150:F150),"=",SUM('Раздел 3'!F151:F151))</f>
        <v>0+0+0=0</v>
      </c>
      <c r="F2082" s="278"/>
      <c r="G2082" s="81"/>
    </row>
    <row r="2083" spans="1:7" s="390" customFormat="1" ht="47.25" x14ac:dyDescent="0.2">
      <c r="A2083" s="311" t="str">
        <f>IF((SUM('Раздел 3'!O136:O140)+SUM('Раздел 3'!O143:O147)+SUM('Раздел 3'!O150:O150)=SUM('Раздел 3'!O151:O151)),"","Неверно!")</f>
        <v/>
      </c>
      <c r="B2083" s="320" t="s">
        <v>1703</v>
      </c>
      <c r="C2083" s="278" t="s">
        <v>4011</v>
      </c>
      <c r="D2083" s="278" t="s">
        <v>1503</v>
      </c>
      <c r="E2083" s="278" t="str">
        <f>CONCATENATE(SUM('Раздел 3'!O136:O140),"+",SUM('Раздел 3'!O143:O147),"+",SUM('Раздел 3'!O150:O150),"=",SUM('Раздел 3'!O151:O151))</f>
        <v>0+0+0=0</v>
      </c>
      <c r="F2083" s="278"/>
      <c r="G2083" s="81"/>
    </row>
    <row r="2084" spans="1:7" s="390" customFormat="1" ht="47.25" x14ac:dyDescent="0.2">
      <c r="A2084" s="311" t="str">
        <f>IF((SUM('Раздел 3'!P136:P140)+SUM('Раздел 3'!P143:P147)+SUM('Раздел 3'!P150:P150)=SUM('Раздел 3'!P151:P151)),"","Неверно!")</f>
        <v/>
      </c>
      <c r="B2084" s="320" t="s">
        <v>1703</v>
      </c>
      <c r="C2084" s="278" t="s">
        <v>4012</v>
      </c>
      <c r="D2084" s="278" t="s">
        <v>1503</v>
      </c>
      <c r="E2084" s="278" t="str">
        <f>CONCATENATE(SUM('Раздел 3'!P136:P140),"+",SUM('Раздел 3'!P143:P147),"+",SUM('Раздел 3'!P150:P150),"=",SUM('Раздел 3'!P151:P151))</f>
        <v>0+0+0=0</v>
      </c>
      <c r="F2084" s="278"/>
      <c r="G2084" s="81"/>
    </row>
    <row r="2085" spans="1:7" s="390" customFormat="1" ht="47.25" x14ac:dyDescent="0.2">
      <c r="A2085" s="311" t="str">
        <f>IF((SUM('Раздел 3'!Q136:Q140)+SUM('Раздел 3'!Q143:Q147)+SUM('Раздел 3'!Q150:Q150)=SUM('Раздел 3'!Q151:Q151)),"","Неверно!")</f>
        <v/>
      </c>
      <c r="B2085" s="320" t="s">
        <v>1703</v>
      </c>
      <c r="C2085" s="278" t="s">
        <v>4013</v>
      </c>
      <c r="D2085" s="278" t="s">
        <v>1503</v>
      </c>
      <c r="E2085" s="278" t="str">
        <f>CONCATENATE(SUM('Раздел 3'!Q136:Q140),"+",SUM('Раздел 3'!Q143:Q147),"+",SUM('Раздел 3'!Q150:Q150),"=",SUM('Раздел 3'!Q151:Q151))</f>
        <v>0+0+0=0</v>
      </c>
      <c r="F2085" s="278"/>
      <c r="G2085" s="81"/>
    </row>
    <row r="2086" spans="1:7" s="390" customFormat="1" ht="47.25" x14ac:dyDescent="0.2">
      <c r="A2086" s="311" t="str">
        <f>IF((SUM('Раздел 3'!R136:R140)+SUM('Раздел 3'!R143:R147)+SUM('Раздел 3'!R150:R150)=SUM('Раздел 3'!R151:R151)),"","Неверно!")</f>
        <v/>
      </c>
      <c r="B2086" s="320" t="s">
        <v>1703</v>
      </c>
      <c r="C2086" s="278" t="s">
        <v>4014</v>
      </c>
      <c r="D2086" s="278" t="s">
        <v>1503</v>
      </c>
      <c r="E2086" s="278" t="str">
        <f>CONCATENATE(SUM('Раздел 3'!R136:R140),"+",SUM('Раздел 3'!R143:R147),"+",SUM('Раздел 3'!R150:R150),"=",SUM('Раздел 3'!R151:R151))</f>
        <v>0+0+0=0</v>
      </c>
      <c r="F2086" s="278"/>
      <c r="G2086" s="81"/>
    </row>
    <row r="2087" spans="1:7" s="390" customFormat="1" ht="47.25" x14ac:dyDescent="0.2">
      <c r="A2087" s="311" t="str">
        <f>IF((SUM('Раздел 3'!S136:S140)+SUM('Раздел 3'!S143:S147)+SUM('Раздел 3'!S150:S150)=SUM('Раздел 3'!S151:S151)),"","Неверно!")</f>
        <v/>
      </c>
      <c r="B2087" s="320" t="s">
        <v>1703</v>
      </c>
      <c r="C2087" s="278" t="s">
        <v>4015</v>
      </c>
      <c r="D2087" s="278" t="s">
        <v>1503</v>
      </c>
      <c r="E2087" s="278" t="str">
        <f>CONCATENATE(SUM('Раздел 3'!S136:S140),"+",SUM('Раздел 3'!S143:S147),"+",SUM('Раздел 3'!S150:S150),"=",SUM('Раздел 3'!S151:S151))</f>
        <v>0+0+0=0</v>
      </c>
      <c r="F2087" s="278"/>
      <c r="G2087" s="81"/>
    </row>
    <row r="2088" spans="1:7" s="390" customFormat="1" ht="47.25" x14ac:dyDescent="0.2">
      <c r="A2088" s="311" t="str">
        <f>IF((SUM('Раздел 3'!T136:T140)+SUM('Раздел 3'!T143:T147)+SUM('Раздел 3'!T150:T150)=SUM('Раздел 3'!T151:T151)),"","Неверно!")</f>
        <v/>
      </c>
      <c r="B2088" s="320" t="s">
        <v>1703</v>
      </c>
      <c r="C2088" s="278" t="s">
        <v>4016</v>
      </c>
      <c r="D2088" s="278" t="s">
        <v>1503</v>
      </c>
      <c r="E2088" s="278" t="str">
        <f>CONCATENATE(SUM('Раздел 3'!T136:T140),"+",SUM('Раздел 3'!T143:T147),"+",SUM('Раздел 3'!T150:T150),"=",SUM('Раздел 3'!T151:T151))</f>
        <v>0+0+0=0</v>
      </c>
      <c r="F2088" s="278"/>
      <c r="G2088" s="81"/>
    </row>
    <row r="2089" spans="1:7" s="390" customFormat="1" ht="47.25" x14ac:dyDescent="0.2">
      <c r="A2089" s="311" t="str">
        <f>IF((SUM('Раздел 3'!U136:U140)+SUM('Раздел 3'!U143:U147)+SUM('Раздел 3'!U150:U150)=SUM('Раздел 3'!U151:U151)),"","Неверно!")</f>
        <v/>
      </c>
      <c r="B2089" s="320" t="s">
        <v>1703</v>
      </c>
      <c r="C2089" s="278" t="s">
        <v>4017</v>
      </c>
      <c r="D2089" s="278" t="s">
        <v>1503</v>
      </c>
      <c r="E2089" s="278" t="str">
        <f>CONCATENATE(SUM('Раздел 3'!U136:U140),"+",SUM('Раздел 3'!U143:U147),"+",SUM('Раздел 3'!U150:U150),"=",SUM('Раздел 3'!U151:U151))</f>
        <v>0+0+0=0</v>
      </c>
      <c r="F2089" s="278"/>
      <c r="G2089" s="81"/>
    </row>
    <row r="2090" spans="1:7" s="390" customFormat="1" ht="47.25" x14ac:dyDescent="0.2">
      <c r="A2090" s="311" t="str">
        <f>IF((SUM('Раздел 3'!V136:V140)+SUM('Раздел 3'!V143:V147)+SUM('Раздел 3'!V150:V150)=SUM('Раздел 3'!V151:V151)),"","Неверно!")</f>
        <v/>
      </c>
      <c r="B2090" s="320" t="s">
        <v>1703</v>
      </c>
      <c r="C2090" s="278" t="s">
        <v>4018</v>
      </c>
      <c r="D2090" s="278" t="s">
        <v>1503</v>
      </c>
      <c r="E2090" s="278" t="str">
        <f>CONCATENATE(SUM('Раздел 3'!V136:V140),"+",SUM('Раздел 3'!V143:V147),"+",SUM('Раздел 3'!V150:V150),"=",SUM('Раздел 3'!V151:V151))</f>
        <v>0+0+0=0</v>
      </c>
      <c r="F2090" s="278"/>
      <c r="G2090" s="81"/>
    </row>
    <row r="2091" spans="1:7" s="390" customFormat="1" ht="47.25" x14ac:dyDescent="0.2">
      <c r="A2091" s="311" t="str">
        <f>IF((SUM('Раздел 3'!W136:W140)+SUM('Раздел 3'!W143:W147)+SUM('Раздел 3'!W150:W150)=SUM('Раздел 3'!W151:W151)),"","Неверно!")</f>
        <v/>
      </c>
      <c r="B2091" s="320" t="s">
        <v>1703</v>
      </c>
      <c r="C2091" s="278" t="s">
        <v>4019</v>
      </c>
      <c r="D2091" s="278" t="s">
        <v>1503</v>
      </c>
      <c r="E2091" s="278" t="str">
        <f>CONCATENATE(SUM('Раздел 3'!W136:W140),"+",SUM('Раздел 3'!W143:W147),"+",SUM('Раздел 3'!W150:W150),"=",SUM('Раздел 3'!W151:W151))</f>
        <v>0+0+0=0</v>
      </c>
      <c r="F2091" s="278"/>
      <c r="G2091" s="81"/>
    </row>
    <row r="2092" spans="1:7" s="390" customFormat="1" ht="47.25" x14ac:dyDescent="0.2">
      <c r="A2092" s="311" t="str">
        <f>IF((SUM('Раздел 3'!X136:X140)+SUM('Раздел 3'!X143:X147)+SUM('Раздел 3'!X150:X150)=SUM('Раздел 3'!X151:X151)),"","Неверно!")</f>
        <v/>
      </c>
      <c r="B2092" s="320" t="s">
        <v>1703</v>
      </c>
      <c r="C2092" s="278" t="s">
        <v>4020</v>
      </c>
      <c r="D2092" s="278" t="s">
        <v>1503</v>
      </c>
      <c r="E2092" s="278" t="str">
        <f>CONCATENATE(SUM('Раздел 3'!X136:X140),"+",SUM('Раздел 3'!X143:X147),"+",SUM('Раздел 3'!X150:X150),"=",SUM('Раздел 3'!X151:X151))</f>
        <v>0+0+0=0</v>
      </c>
      <c r="F2092" s="278"/>
      <c r="G2092" s="81"/>
    </row>
    <row r="2093" spans="1:7" s="390" customFormat="1" ht="47.25" x14ac:dyDescent="0.2">
      <c r="A2093" s="311" t="str">
        <f>IF((SUM('Раздел 3'!G136:G140)+SUM('Раздел 3'!G143:G147)+SUM('Раздел 3'!G150:G150)=SUM('Раздел 3'!G151:G151)),"","Неверно!")</f>
        <v/>
      </c>
      <c r="B2093" s="320" t="s">
        <v>1703</v>
      </c>
      <c r="C2093" s="278" t="s">
        <v>4021</v>
      </c>
      <c r="D2093" s="278" t="s">
        <v>1503</v>
      </c>
      <c r="E2093" s="278" t="str">
        <f>CONCATENATE(SUM('Раздел 3'!G136:G140),"+",SUM('Раздел 3'!G143:G147),"+",SUM('Раздел 3'!G150:G150),"=",SUM('Раздел 3'!G151:G151))</f>
        <v>0+0+0=0</v>
      </c>
      <c r="F2093" s="278"/>
      <c r="G2093" s="81"/>
    </row>
    <row r="2094" spans="1:7" s="390" customFormat="1" ht="47.25" x14ac:dyDescent="0.2">
      <c r="A2094" s="311" t="str">
        <f>IF((SUM('Раздел 3'!Y136:Y140)+SUM('Раздел 3'!Y143:Y147)+SUM('Раздел 3'!Y150:Y150)=SUM('Раздел 3'!Y151:Y151)),"","Неверно!")</f>
        <v/>
      </c>
      <c r="B2094" s="320" t="s">
        <v>1703</v>
      </c>
      <c r="C2094" s="278" t="s">
        <v>4022</v>
      </c>
      <c r="D2094" s="278" t="s">
        <v>1503</v>
      </c>
      <c r="E2094" s="278" t="str">
        <f>CONCATENATE(SUM('Раздел 3'!Y136:Y140),"+",SUM('Раздел 3'!Y143:Y147),"+",SUM('Раздел 3'!Y150:Y150),"=",SUM('Раздел 3'!Y151:Y151))</f>
        <v>0+0+0=0</v>
      </c>
      <c r="F2094" s="278"/>
      <c r="G2094" s="81"/>
    </row>
    <row r="2095" spans="1:7" s="390" customFormat="1" ht="47.25" x14ac:dyDescent="0.2">
      <c r="A2095" s="311" t="str">
        <f>IF((SUM('Раздел 3'!Z136:Z140)+SUM('Раздел 3'!Z143:Z147)+SUM('Раздел 3'!Z150:Z150)=SUM('Раздел 3'!Z151:Z151)),"","Неверно!")</f>
        <v/>
      </c>
      <c r="B2095" s="320" t="s">
        <v>1703</v>
      </c>
      <c r="C2095" s="278" t="s">
        <v>4023</v>
      </c>
      <c r="D2095" s="278" t="s">
        <v>1503</v>
      </c>
      <c r="E2095" s="278" t="str">
        <f>CONCATENATE(SUM('Раздел 3'!Z136:Z140),"+",SUM('Раздел 3'!Z143:Z147),"+",SUM('Раздел 3'!Z150:Z150),"=",SUM('Раздел 3'!Z151:Z151))</f>
        <v>0+0+0=0</v>
      </c>
      <c r="F2095" s="278"/>
      <c r="G2095" s="81"/>
    </row>
    <row r="2096" spans="1:7" s="390" customFormat="1" ht="47.25" x14ac:dyDescent="0.2">
      <c r="A2096" s="311" t="str">
        <f>IF((SUM('Раздел 3'!AA136:AA140)+SUM('Раздел 3'!AA143:AA147)+SUM('Раздел 3'!AA150:AA150)=SUM('Раздел 3'!AA151:AA151)),"","Неверно!")</f>
        <v/>
      </c>
      <c r="B2096" s="320" t="s">
        <v>1703</v>
      </c>
      <c r="C2096" s="278" t="s">
        <v>4024</v>
      </c>
      <c r="D2096" s="278" t="s">
        <v>1503</v>
      </c>
      <c r="E2096" s="278" t="str">
        <f>CONCATENATE(SUM('Раздел 3'!AA136:AA140),"+",SUM('Раздел 3'!AA143:AA147),"+",SUM('Раздел 3'!AA150:AA150),"=",SUM('Раздел 3'!AA151:AA151))</f>
        <v>0+0+0=0</v>
      </c>
      <c r="F2096" s="278"/>
      <c r="G2096" s="81"/>
    </row>
    <row r="2097" spans="1:7" s="390" customFormat="1" ht="47.25" x14ac:dyDescent="0.2">
      <c r="A2097" s="311" t="str">
        <f>IF((SUM('Раздел 3'!AB136:AB140)+SUM('Раздел 3'!AB143:AB147)+SUM('Раздел 3'!AB150:AB150)=SUM('Раздел 3'!AB151:AB151)),"","Неверно!")</f>
        <v/>
      </c>
      <c r="B2097" s="320" t="s">
        <v>1703</v>
      </c>
      <c r="C2097" s="278" t="s">
        <v>4025</v>
      </c>
      <c r="D2097" s="278" t="s">
        <v>1503</v>
      </c>
      <c r="E2097" s="278" t="str">
        <f>CONCATENATE(SUM('Раздел 3'!AB136:AB140),"+",SUM('Раздел 3'!AB143:AB147),"+",SUM('Раздел 3'!AB150:AB150),"=",SUM('Раздел 3'!AB151:AB151))</f>
        <v>0+0+0=0</v>
      </c>
      <c r="F2097" s="278"/>
      <c r="G2097" s="81"/>
    </row>
    <row r="2098" spans="1:7" s="390" customFormat="1" ht="47.25" x14ac:dyDescent="0.2">
      <c r="A2098" s="311" t="str">
        <f>IF((SUM('Раздел 3'!AC136:AC140)+SUM('Раздел 3'!AC143:AC147)+SUM('Раздел 3'!AC150:AC150)=SUM('Раздел 3'!AC151:AC151)),"","Неверно!")</f>
        <v/>
      </c>
      <c r="B2098" s="320" t="s">
        <v>1703</v>
      </c>
      <c r="C2098" s="278" t="s">
        <v>4026</v>
      </c>
      <c r="D2098" s="278" t="s">
        <v>1503</v>
      </c>
      <c r="E2098" s="278" t="str">
        <f>CONCATENATE(SUM('Раздел 3'!AC136:AC140),"+",SUM('Раздел 3'!AC143:AC147),"+",SUM('Раздел 3'!AC150:AC150),"=",SUM('Раздел 3'!AC151:AC151))</f>
        <v>0+0+0=0</v>
      </c>
      <c r="F2098" s="278"/>
      <c r="G2098" s="81"/>
    </row>
    <row r="2099" spans="1:7" s="390" customFormat="1" ht="47.25" x14ac:dyDescent="0.2">
      <c r="A2099" s="311" t="str">
        <f>IF((SUM('Раздел 3'!AD136:AD140)+SUM('Раздел 3'!AD143:AD147)+SUM('Раздел 3'!AD150:AD150)=SUM('Раздел 3'!AD151:AD151)),"","Неверно!")</f>
        <v/>
      </c>
      <c r="B2099" s="320" t="s">
        <v>1703</v>
      </c>
      <c r="C2099" s="278" t="s">
        <v>4027</v>
      </c>
      <c r="D2099" s="278" t="s">
        <v>1503</v>
      </c>
      <c r="E2099" s="278" t="str">
        <f>CONCATENATE(SUM('Раздел 3'!AD136:AD140),"+",SUM('Раздел 3'!AD143:AD147),"+",SUM('Раздел 3'!AD150:AD150),"=",SUM('Раздел 3'!AD151:AD151))</f>
        <v>0+0+0=0</v>
      </c>
      <c r="F2099" s="278"/>
      <c r="G2099" s="81"/>
    </row>
    <row r="2100" spans="1:7" s="390" customFormat="1" ht="47.25" x14ac:dyDescent="0.2">
      <c r="A2100" s="311" t="str">
        <f>IF((SUM('Раздел 3'!AE136:AE140)+SUM('Раздел 3'!AE143:AE147)+SUM('Раздел 3'!AE150:AE150)=SUM('Раздел 3'!AE151:AE151)),"","Неверно!")</f>
        <v/>
      </c>
      <c r="B2100" s="320" t="s">
        <v>1703</v>
      </c>
      <c r="C2100" s="278" t="s">
        <v>4028</v>
      </c>
      <c r="D2100" s="278" t="s">
        <v>1503</v>
      </c>
      <c r="E2100" s="278" t="str">
        <f>CONCATENATE(SUM('Раздел 3'!AE136:AE140),"+",SUM('Раздел 3'!AE143:AE147),"+",SUM('Раздел 3'!AE150:AE150),"=",SUM('Раздел 3'!AE151:AE151))</f>
        <v>0+0+0=0</v>
      </c>
      <c r="F2100" s="278"/>
      <c r="G2100" s="81"/>
    </row>
    <row r="2101" spans="1:7" s="390" customFormat="1" ht="47.25" x14ac:dyDescent="0.2">
      <c r="A2101" s="311" t="str">
        <f>IF((SUM('Раздел 3'!AF136:AF140)+SUM('Раздел 3'!AF143:AF147)+SUM('Раздел 3'!AF150:AF150)=SUM('Раздел 3'!AF151:AF151)),"","Неверно!")</f>
        <v/>
      </c>
      <c r="B2101" s="320" t="s">
        <v>1703</v>
      </c>
      <c r="C2101" s="278" t="s">
        <v>4029</v>
      </c>
      <c r="D2101" s="278" t="s">
        <v>1503</v>
      </c>
      <c r="E2101" s="278" t="str">
        <f>CONCATENATE(SUM('Раздел 3'!AF136:AF140),"+",SUM('Раздел 3'!AF143:AF147),"+",SUM('Раздел 3'!AF150:AF150),"=",SUM('Раздел 3'!AF151:AF151))</f>
        <v>0+0+0=0</v>
      </c>
      <c r="F2101" s="278"/>
      <c r="G2101" s="81"/>
    </row>
    <row r="2102" spans="1:7" s="390" customFormat="1" ht="47.25" x14ac:dyDescent="0.2">
      <c r="A2102" s="311" t="str">
        <f>IF((SUM('Раздел 3'!AG136:AG140)+SUM('Раздел 3'!AG143:AG147)+SUM('Раздел 3'!AG150:AG150)=SUM('Раздел 3'!AG151:AG151)),"","Неверно!")</f>
        <v/>
      </c>
      <c r="B2102" s="320" t="s">
        <v>1703</v>
      </c>
      <c r="C2102" s="278" t="s">
        <v>4030</v>
      </c>
      <c r="D2102" s="278" t="s">
        <v>1503</v>
      </c>
      <c r="E2102" s="278" t="str">
        <f>CONCATENATE(SUM('Раздел 3'!AG136:AG140),"+",SUM('Раздел 3'!AG143:AG147),"+",SUM('Раздел 3'!AG150:AG150),"=",SUM('Раздел 3'!AG151:AG151))</f>
        <v>0+0+0=0</v>
      </c>
      <c r="F2102" s="278"/>
      <c r="G2102" s="81"/>
    </row>
    <row r="2103" spans="1:7" s="390" customFormat="1" ht="47.25" x14ac:dyDescent="0.2">
      <c r="A2103" s="311" t="str">
        <f>IF((SUM('Раздел 3'!AH136:AH140)+SUM('Раздел 3'!AH143:AH147)+SUM('Раздел 3'!AH150:AH150)=SUM('Раздел 3'!AH151:AH151)),"","Неверно!")</f>
        <v/>
      </c>
      <c r="B2103" s="320" t="s">
        <v>1703</v>
      </c>
      <c r="C2103" s="278" t="s">
        <v>4031</v>
      </c>
      <c r="D2103" s="278" t="s">
        <v>1503</v>
      </c>
      <c r="E2103" s="278" t="str">
        <f>CONCATENATE(SUM('Раздел 3'!AH136:AH140),"+",SUM('Раздел 3'!AH143:AH147),"+",SUM('Раздел 3'!AH150:AH150),"=",SUM('Раздел 3'!AH151:AH151))</f>
        <v>0+0+0=0</v>
      </c>
      <c r="F2103" s="278"/>
      <c r="G2103" s="81"/>
    </row>
    <row r="2104" spans="1:7" s="390" customFormat="1" ht="47.25" x14ac:dyDescent="0.2">
      <c r="A2104" s="311" t="str">
        <f>IF((SUM('Раздел 3'!H136:H140)+SUM('Раздел 3'!H143:H147)+SUM('Раздел 3'!H150:H150)=SUM('Раздел 3'!H151:H151)),"","Неверно!")</f>
        <v/>
      </c>
      <c r="B2104" s="320" t="s">
        <v>1703</v>
      </c>
      <c r="C2104" s="278" t="s">
        <v>4032</v>
      </c>
      <c r="D2104" s="278" t="s">
        <v>1503</v>
      </c>
      <c r="E2104" s="278" t="str">
        <f>CONCATENATE(SUM('Раздел 3'!H136:H140),"+",SUM('Раздел 3'!H143:H147),"+",SUM('Раздел 3'!H150:H150),"=",SUM('Раздел 3'!H151:H151))</f>
        <v>0+0+0=0</v>
      </c>
      <c r="F2104" s="278"/>
      <c r="G2104" s="81"/>
    </row>
    <row r="2105" spans="1:7" s="390" customFormat="1" ht="47.25" x14ac:dyDescent="0.2">
      <c r="A2105" s="311" t="str">
        <f>IF((SUM('Раздел 3'!AI136:AI140)+SUM('Раздел 3'!AI143:AI147)+SUM('Раздел 3'!AI150:AI150)=SUM('Раздел 3'!AI151:AI151)),"","Неверно!")</f>
        <v/>
      </c>
      <c r="B2105" s="320" t="s">
        <v>1703</v>
      </c>
      <c r="C2105" s="278" t="s">
        <v>4033</v>
      </c>
      <c r="D2105" s="278" t="s">
        <v>1503</v>
      </c>
      <c r="E2105" s="278" t="str">
        <f>CONCATENATE(SUM('Раздел 3'!AI136:AI140),"+",SUM('Раздел 3'!AI143:AI147),"+",SUM('Раздел 3'!AI150:AI150),"=",SUM('Раздел 3'!AI151:AI151))</f>
        <v>0+0+0=0</v>
      </c>
      <c r="F2105" s="278"/>
      <c r="G2105" s="81"/>
    </row>
    <row r="2106" spans="1:7" s="390" customFormat="1" ht="47.25" x14ac:dyDescent="0.2">
      <c r="A2106" s="311" t="str">
        <f>IF((SUM('Раздел 3'!AJ136:AJ140)+SUM('Раздел 3'!AJ143:AJ147)+SUM('Раздел 3'!AJ150:AJ150)=SUM('Раздел 3'!AJ151:AJ151)),"","Неверно!")</f>
        <v/>
      </c>
      <c r="B2106" s="320" t="s">
        <v>1703</v>
      </c>
      <c r="C2106" s="278" t="s">
        <v>4034</v>
      </c>
      <c r="D2106" s="278" t="s">
        <v>1503</v>
      </c>
      <c r="E2106" s="278" t="str">
        <f>CONCATENATE(SUM('Раздел 3'!AJ136:AJ140),"+",SUM('Раздел 3'!AJ143:AJ147),"+",SUM('Раздел 3'!AJ150:AJ150),"=",SUM('Раздел 3'!AJ151:AJ151))</f>
        <v>0+0+0=0</v>
      </c>
      <c r="F2106" s="278"/>
      <c r="G2106" s="81"/>
    </row>
    <row r="2107" spans="1:7" s="390" customFormat="1" ht="47.25" x14ac:dyDescent="0.2">
      <c r="A2107" s="311" t="str">
        <f>IF((SUM('Раздел 3'!AK136:AK140)+SUM('Раздел 3'!AK143:AK147)+SUM('Раздел 3'!AK150:AK150)=SUM('Раздел 3'!AK151:AK151)),"","Неверно!")</f>
        <v/>
      </c>
      <c r="B2107" s="320" t="s">
        <v>1703</v>
      </c>
      <c r="C2107" s="278" t="s">
        <v>4035</v>
      </c>
      <c r="D2107" s="278" t="s">
        <v>1503</v>
      </c>
      <c r="E2107" s="278" t="str">
        <f>CONCATENATE(SUM('Раздел 3'!AK136:AK140),"+",SUM('Раздел 3'!AK143:AK147),"+",SUM('Раздел 3'!AK150:AK150),"=",SUM('Раздел 3'!AK151:AK151))</f>
        <v>0+0+0=0</v>
      </c>
      <c r="F2107" s="278"/>
      <c r="G2107" s="81"/>
    </row>
    <row r="2108" spans="1:7" s="390" customFormat="1" ht="47.25" x14ac:dyDescent="0.2">
      <c r="A2108" s="311" t="str">
        <f>IF((SUM('Раздел 3'!AL136:AL140)+SUM('Раздел 3'!AL143:AL147)+SUM('Раздел 3'!AL150:AL150)=SUM('Раздел 3'!AL151:AL151)),"","Неверно!")</f>
        <v/>
      </c>
      <c r="B2108" s="320" t="s">
        <v>1703</v>
      </c>
      <c r="C2108" s="278" t="s">
        <v>4036</v>
      </c>
      <c r="D2108" s="278" t="s">
        <v>1503</v>
      </c>
      <c r="E2108" s="278" t="str">
        <f>CONCATENATE(SUM('Раздел 3'!AL136:AL140),"+",SUM('Раздел 3'!AL143:AL147),"+",SUM('Раздел 3'!AL150:AL150),"=",SUM('Раздел 3'!AL151:AL151))</f>
        <v>0+0+0=0</v>
      </c>
      <c r="F2108" s="278"/>
      <c r="G2108" s="81"/>
    </row>
    <row r="2109" spans="1:7" s="390" customFormat="1" ht="47.25" x14ac:dyDescent="0.2">
      <c r="A2109" s="311" t="str">
        <f>IF((SUM('Раздел 3'!I136:I140)+SUM('Раздел 3'!I143:I147)+SUM('Раздел 3'!I150:I150)=SUM('Раздел 3'!I151:I151)),"","Неверно!")</f>
        <v/>
      </c>
      <c r="B2109" s="320" t="s">
        <v>1703</v>
      </c>
      <c r="C2109" s="278" t="s">
        <v>4037</v>
      </c>
      <c r="D2109" s="278" t="s">
        <v>1503</v>
      </c>
      <c r="E2109" s="278" t="str">
        <f>CONCATENATE(SUM('Раздел 3'!I136:I140),"+",SUM('Раздел 3'!I143:I147),"+",SUM('Раздел 3'!I150:I150),"=",SUM('Раздел 3'!I151:I151))</f>
        <v>0+0+0=0</v>
      </c>
      <c r="F2109" s="278"/>
      <c r="G2109" s="81"/>
    </row>
    <row r="2110" spans="1:7" s="390" customFormat="1" ht="47.25" x14ac:dyDescent="0.2">
      <c r="A2110" s="311" t="str">
        <f>IF((SUM('Раздел 3'!J136:J140)+SUM('Раздел 3'!J143:J147)+SUM('Раздел 3'!J150:J150)=SUM('Раздел 3'!J151:J151)),"","Неверно!")</f>
        <v/>
      </c>
      <c r="B2110" s="320" t="s">
        <v>1703</v>
      </c>
      <c r="C2110" s="278" t="s">
        <v>4038</v>
      </c>
      <c r="D2110" s="278" t="s">
        <v>1503</v>
      </c>
      <c r="E2110" s="278" t="str">
        <f>CONCATENATE(SUM('Раздел 3'!J136:J140),"+",SUM('Раздел 3'!J143:J147),"+",SUM('Раздел 3'!J150:J150),"=",SUM('Раздел 3'!J151:J151))</f>
        <v>0+0+0=0</v>
      </c>
      <c r="F2110" s="278"/>
      <c r="G2110" s="81"/>
    </row>
    <row r="2111" spans="1:7" s="390" customFormat="1" ht="47.25" x14ac:dyDescent="0.2">
      <c r="A2111" s="311" t="str">
        <f>IF((SUM('Раздел 3'!K136:K140)+SUM('Раздел 3'!K143:K147)+SUM('Раздел 3'!K150:K150)=SUM('Раздел 3'!K151:K151)),"","Неверно!")</f>
        <v/>
      </c>
      <c r="B2111" s="320" t="s">
        <v>1703</v>
      </c>
      <c r="C2111" s="278" t="s">
        <v>4039</v>
      </c>
      <c r="D2111" s="278" t="s">
        <v>1503</v>
      </c>
      <c r="E2111" s="278" t="str">
        <f>CONCATENATE(SUM('Раздел 3'!K136:K140),"+",SUM('Раздел 3'!K143:K147),"+",SUM('Раздел 3'!K150:K150),"=",SUM('Раздел 3'!K151:K151))</f>
        <v>0+0+0=0</v>
      </c>
      <c r="F2111" s="278"/>
      <c r="G2111" s="81"/>
    </row>
    <row r="2112" spans="1:7" s="390" customFormat="1" ht="47.25" x14ac:dyDescent="0.2">
      <c r="A2112" s="311" t="str">
        <f>IF((SUM('Раздел 3'!L136:L140)+SUM('Раздел 3'!L143:L147)+SUM('Раздел 3'!L150:L150)=SUM('Раздел 3'!L151:L151)),"","Неверно!")</f>
        <v/>
      </c>
      <c r="B2112" s="320" t="s">
        <v>1703</v>
      </c>
      <c r="C2112" s="278" t="s">
        <v>4040</v>
      </c>
      <c r="D2112" s="278" t="s">
        <v>1503</v>
      </c>
      <c r="E2112" s="278" t="str">
        <f>CONCATENATE(SUM('Раздел 3'!L136:L140),"+",SUM('Раздел 3'!L143:L147),"+",SUM('Раздел 3'!L150:L150),"=",SUM('Раздел 3'!L151:L151))</f>
        <v>0+0+0=0</v>
      </c>
      <c r="F2112" s="278"/>
      <c r="G2112" s="81"/>
    </row>
    <row r="2113" spans="1:7" s="390" customFormat="1" ht="47.25" x14ac:dyDescent="0.2">
      <c r="A2113" s="311" t="str">
        <f>IF((SUM('Раздел 3'!M136:M140)+SUM('Раздел 3'!M143:M147)+SUM('Раздел 3'!M150:M150)=SUM('Раздел 3'!M151:M151)),"","Неверно!")</f>
        <v/>
      </c>
      <c r="B2113" s="320" t="s">
        <v>1703</v>
      </c>
      <c r="C2113" s="278" t="s">
        <v>4041</v>
      </c>
      <c r="D2113" s="278" t="s">
        <v>1503</v>
      </c>
      <c r="E2113" s="278" t="str">
        <f>CONCATENATE(SUM('Раздел 3'!M136:M140),"+",SUM('Раздел 3'!M143:M147),"+",SUM('Раздел 3'!M150:M150),"=",SUM('Раздел 3'!M151:M151))</f>
        <v>0+0+0=0</v>
      </c>
      <c r="F2113" s="278"/>
      <c r="G2113" s="81"/>
    </row>
    <row r="2114" spans="1:7" s="390" customFormat="1" ht="47.25" x14ac:dyDescent="0.2">
      <c r="A2114" s="311" t="str">
        <f>IF((SUM('Раздел 3'!N136:N140)+SUM('Раздел 3'!N143:N147)+SUM('Раздел 3'!N150:N150)=SUM('Раздел 3'!N151:N151)),"","Неверно!")</f>
        <v/>
      </c>
      <c r="B2114" s="320" t="s">
        <v>1703</v>
      </c>
      <c r="C2114" s="278" t="s">
        <v>4042</v>
      </c>
      <c r="D2114" s="278" t="s">
        <v>1503</v>
      </c>
      <c r="E2114" s="278" t="str">
        <f>CONCATENATE(SUM('Раздел 3'!N136:N140),"+",SUM('Раздел 3'!N143:N147),"+",SUM('Раздел 3'!N150:N150),"=",SUM('Раздел 3'!N151:N151))</f>
        <v>0+0+0=0</v>
      </c>
      <c r="F2114" s="278"/>
      <c r="G2114" s="81"/>
    </row>
    <row r="2115" spans="1:7" s="390" customFormat="1" ht="31.5" x14ac:dyDescent="0.2">
      <c r="A2115" s="311" t="str">
        <f>IF((SUM('Раздел 3'!F131:F134)=SUM('Раздел 3'!F135:F135)),"","Неверно!")</f>
        <v/>
      </c>
      <c r="B2115" s="320" t="s">
        <v>1704</v>
      </c>
      <c r="C2115" s="278" t="s">
        <v>4043</v>
      </c>
      <c r="D2115" s="278" t="s">
        <v>1504</v>
      </c>
      <c r="E2115" s="278" t="str">
        <f>CONCATENATE(SUM('Раздел 3'!F131:F134),"=",SUM('Раздел 3'!F135:F135))</f>
        <v>0=0</v>
      </c>
      <c r="F2115" s="278"/>
      <c r="G2115" s="81"/>
    </row>
    <row r="2116" spans="1:7" s="390" customFormat="1" ht="31.5" x14ac:dyDescent="0.2">
      <c r="A2116" s="311" t="str">
        <f>IF((SUM('Раздел 3'!O131:O134)=SUM('Раздел 3'!O135:O135)),"","Неверно!")</f>
        <v/>
      </c>
      <c r="B2116" s="320" t="s">
        <v>1704</v>
      </c>
      <c r="C2116" s="278" t="s">
        <v>4044</v>
      </c>
      <c r="D2116" s="278" t="s">
        <v>1504</v>
      </c>
      <c r="E2116" s="278" t="str">
        <f>CONCATENATE(SUM('Раздел 3'!O131:O134),"=",SUM('Раздел 3'!O135:O135))</f>
        <v>0=0</v>
      </c>
      <c r="F2116" s="278"/>
      <c r="G2116" s="81"/>
    </row>
    <row r="2117" spans="1:7" s="390" customFormat="1" ht="31.5" x14ac:dyDescent="0.2">
      <c r="A2117" s="311" t="str">
        <f>IF((SUM('Раздел 3'!P131:P134)=SUM('Раздел 3'!P135:P135)),"","Неверно!")</f>
        <v/>
      </c>
      <c r="B2117" s="320" t="s">
        <v>1704</v>
      </c>
      <c r="C2117" s="278" t="s">
        <v>4045</v>
      </c>
      <c r="D2117" s="278" t="s">
        <v>1504</v>
      </c>
      <c r="E2117" s="278" t="str">
        <f>CONCATENATE(SUM('Раздел 3'!P131:P134),"=",SUM('Раздел 3'!P135:P135))</f>
        <v>0=0</v>
      </c>
      <c r="F2117" s="278"/>
      <c r="G2117" s="81"/>
    </row>
    <row r="2118" spans="1:7" s="390" customFormat="1" ht="31.5" x14ac:dyDescent="0.2">
      <c r="A2118" s="311" t="str">
        <f>IF((SUM('Раздел 3'!Q131:Q134)=SUM('Раздел 3'!Q135:Q135)),"","Неверно!")</f>
        <v/>
      </c>
      <c r="B2118" s="320" t="s">
        <v>1704</v>
      </c>
      <c r="C2118" s="278" t="s">
        <v>4046</v>
      </c>
      <c r="D2118" s="278" t="s">
        <v>1504</v>
      </c>
      <c r="E2118" s="278" t="str">
        <f>CONCATENATE(SUM('Раздел 3'!Q131:Q134),"=",SUM('Раздел 3'!Q135:Q135))</f>
        <v>0=0</v>
      </c>
      <c r="F2118" s="278"/>
      <c r="G2118" s="81"/>
    </row>
    <row r="2119" spans="1:7" s="390" customFormat="1" ht="31.5" x14ac:dyDescent="0.2">
      <c r="A2119" s="311" t="str">
        <f>IF((SUM('Раздел 3'!R131:R134)=SUM('Раздел 3'!R135:R135)),"","Неверно!")</f>
        <v/>
      </c>
      <c r="B2119" s="320" t="s">
        <v>1704</v>
      </c>
      <c r="C2119" s="278" t="s">
        <v>4047</v>
      </c>
      <c r="D2119" s="278" t="s">
        <v>1504</v>
      </c>
      <c r="E2119" s="278" t="str">
        <f>CONCATENATE(SUM('Раздел 3'!R131:R134),"=",SUM('Раздел 3'!R135:R135))</f>
        <v>0=0</v>
      </c>
      <c r="F2119" s="278"/>
      <c r="G2119" s="81"/>
    </row>
    <row r="2120" spans="1:7" s="390" customFormat="1" ht="31.5" x14ac:dyDescent="0.2">
      <c r="A2120" s="311" t="str">
        <f>IF((SUM('Раздел 3'!S131:S134)=SUM('Раздел 3'!S135:S135)),"","Неверно!")</f>
        <v/>
      </c>
      <c r="B2120" s="320" t="s">
        <v>1704</v>
      </c>
      <c r="C2120" s="278" t="s">
        <v>4048</v>
      </c>
      <c r="D2120" s="278" t="s">
        <v>1504</v>
      </c>
      <c r="E2120" s="278" t="str">
        <f>CONCATENATE(SUM('Раздел 3'!S131:S134),"=",SUM('Раздел 3'!S135:S135))</f>
        <v>0=0</v>
      </c>
      <c r="F2120" s="278"/>
      <c r="G2120" s="81"/>
    </row>
    <row r="2121" spans="1:7" s="390" customFormat="1" ht="31.5" x14ac:dyDescent="0.2">
      <c r="A2121" s="311" t="str">
        <f>IF((SUM('Раздел 3'!T131:T134)=SUM('Раздел 3'!T135:T135)),"","Неверно!")</f>
        <v/>
      </c>
      <c r="B2121" s="320" t="s">
        <v>1704</v>
      </c>
      <c r="C2121" s="278" t="s">
        <v>4049</v>
      </c>
      <c r="D2121" s="278" t="s">
        <v>1504</v>
      </c>
      <c r="E2121" s="278" t="str">
        <f>CONCATENATE(SUM('Раздел 3'!T131:T134),"=",SUM('Раздел 3'!T135:T135))</f>
        <v>0=0</v>
      </c>
      <c r="F2121" s="278"/>
      <c r="G2121" s="81"/>
    </row>
    <row r="2122" spans="1:7" s="390" customFormat="1" ht="31.5" x14ac:dyDescent="0.2">
      <c r="A2122" s="311" t="str">
        <f>IF((SUM('Раздел 3'!U131:U134)=SUM('Раздел 3'!U135:U135)),"","Неверно!")</f>
        <v/>
      </c>
      <c r="B2122" s="320" t="s">
        <v>1704</v>
      </c>
      <c r="C2122" s="278" t="s">
        <v>4050</v>
      </c>
      <c r="D2122" s="278" t="s">
        <v>1504</v>
      </c>
      <c r="E2122" s="278" t="str">
        <f>CONCATENATE(SUM('Раздел 3'!U131:U134),"=",SUM('Раздел 3'!U135:U135))</f>
        <v>0=0</v>
      </c>
      <c r="F2122" s="278"/>
      <c r="G2122" s="81"/>
    </row>
    <row r="2123" spans="1:7" s="390" customFormat="1" ht="31.5" x14ac:dyDescent="0.2">
      <c r="A2123" s="311" t="str">
        <f>IF((SUM('Раздел 3'!V131:V134)=SUM('Раздел 3'!V135:V135)),"","Неверно!")</f>
        <v/>
      </c>
      <c r="B2123" s="320" t="s">
        <v>1704</v>
      </c>
      <c r="C2123" s="278" t="s">
        <v>4051</v>
      </c>
      <c r="D2123" s="278" t="s">
        <v>1504</v>
      </c>
      <c r="E2123" s="278" t="str">
        <f>CONCATENATE(SUM('Раздел 3'!V131:V134),"=",SUM('Раздел 3'!V135:V135))</f>
        <v>0=0</v>
      </c>
      <c r="F2123" s="278"/>
      <c r="G2123" s="81"/>
    </row>
    <row r="2124" spans="1:7" s="390" customFormat="1" ht="31.5" x14ac:dyDescent="0.2">
      <c r="A2124" s="311" t="str">
        <f>IF((SUM('Раздел 3'!W131:W134)=SUM('Раздел 3'!W135:W135)),"","Неверно!")</f>
        <v/>
      </c>
      <c r="B2124" s="320" t="s">
        <v>1704</v>
      </c>
      <c r="C2124" s="278" t="s">
        <v>4052</v>
      </c>
      <c r="D2124" s="278" t="s">
        <v>1504</v>
      </c>
      <c r="E2124" s="278" t="str">
        <f>CONCATENATE(SUM('Раздел 3'!W131:W134),"=",SUM('Раздел 3'!W135:W135))</f>
        <v>0=0</v>
      </c>
      <c r="F2124" s="278"/>
      <c r="G2124" s="81"/>
    </row>
    <row r="2125" spans="1:7" s="390" customFormat="1" ht="31.5" x14ac:dyDescent="0.2">
      <c r="A2125" s="311" t="str">
        <f>IF((SUM('Раздел 3'!X131:X134)=SUM('Раздел 3'!X135:X135)),"","Неверно!")</f>
        <v/>
      </c>
      <c r="B2125" s="320" t="s">
        <v>1704</v>
      </c>
      <c r="C2125" s="278" t="s">
        <v>4053</v>
      </c>
      <c r="D2125" s="278" t="s">
        <v>1504</v>
      </c>
      <c r="E2125" s="278" t="str">
        <f>CONCATENATE(SUM('Раздел 3'!X131:X134),"=",SUM('Раздел 3'!X135:X135))</f>
        <v>0=0</v>
      </c>
      <c r="F2125" s="278"/>
      <c r="G2125" s="81"/>
    </row>
    <row r="2126" spans="1:7" s="390" customFormat="1" ht="31.5" x14ac:dyDescent="0.2">
      <c r="A2126" s="311" t="str">
        <f>IF((SUM('Раздел 3'!G131:G134)=SUM('Раздел 3'!G135:G135)),"","Неверно!")</f>
        <v/>
      </c>
      <c r="B2126" s="320" t="s">
        <v>1704</v>
      </c>
      <c r="C2126" s="278" t="s">
        <v>4054</v>
      </c>
      <c r="D2126" s="278" t="s">
        <v>1504</v>
      </c>
      <c r="E2126" s="278" t="str">
        <f>CONCATENATE(SUM('Раздел 3'!G131:G134),"=",SUM('Раздел 3'!G135:G135))</f>
        <v>0=0</v>
      </c>
      <c r="F2126" s="278"/>
      <c r="G2126" s="81"/>
    </row>
    <row r="2127" spans="1:7" s="390" customFormat="1" ht="31.5" x14ac:dyDescent="0.2">
      <c r="A2127" s="311" t="str">
        <f>IF((SUM('Раздел 3'!Y131:Y134)=SUM('Раздел 3'!Y135:Y135)),"","Неверно!")</f>
        <v/>
      </c>
      <c r="B2127" s="320" t="s">
        <v>1704</v>
      </c>
      <c r="C2127" s="278" t="s">
        <v>4055</v>
      </c>
      <c r="D2127" s="278" t="s">
        <v>1504</v>
      </c>
      <c r="E2127" s="278" t="str">
        <f>CONCATENATE(SUM('Раздел 3'!Y131:Y134),"=",SUM('Раздел 3'!Y135:Y135))</f>
        <v>0=0</v>
      </c>
      <c r="F2127" s="278"/>
      <c r="G2127" s="81"/>
    </row>
    <row r="2128" spans="1:7" s="390" customFormat="1" ht="31.5" x14ac:dyDescent="0.2">
      <c r="A2128" s="311" t="str">
        <f>IF((SUM('Раздел 3'!Z131:Z134)=SUM('Раздел 3'!Z135:Z135)),"","Неверно!")</f>
        <v/>
      </c>
      <c r="B2128" s="320" t="s">
        <v>1704</v>
      </c>
      <c r="C2128" s="278" t="s">
        <v>4056</v>
      </c>
      <c r="D2128" s="278" t="s">
        <v>1504</v>
      </c>
      <c r="E2128" s="278" t="str">
        <f>CONCATENATE(SUM('Раздел 3'!Z131:Z134),"=",SUM('Раздел 3'!Z135:Z135))</f>
        <v>0=0</v>
      </c>
      <c r="F2128" s="278"/>
      <c r="G2128" s="81"/>
    </row>
    <row r="2129" spans="1:7" s="390" customFormat="1" ht="31.5" x14ac:dyDescent="0.2">
      <c r="A2129" s="311" t="str">
        <f>IF((SUM('Раздел 3'!AA131:AA134)=SUM('Раздел 3'!AA135:AA135)),"","Неверно!")</f>
        <v/>
      </c>
      <c r="B2129" s="320" t="s">
        <v>1704</v>
      </c>
      <c r="C2129" s="278" t="s">
        <v>4057</v>
      </c>
      <c r="D2129" s="278" t="s">
        <v>1504</v>
      </c>
      <c r="E2129" s="278" t="str">
        <f>CONCATENATE(SUM('Раздел 3'!AA131:AA134),"=",SUM('Раздел 3'!AA135:AA135))</f>
        <v>0=0</v>
      </c>
      <c r="F2129" s="278"/>
      <c r="G2129" s="81"/>
    </row>
    <row r="2130" spans="1:7" s="390" customFormat="1" ht="31.5" x14ac:dyDescent="0.2">
      <c r="A2130" s="311" t="str">
        <f>IF((SUM('Раздел 3'!AB131:AB134)=SUM('Раздел 3'!AB135:AB135)),"","Неверно!")</f>
        <v/>
      </c>
      <c r="B2130" s="320" t="s">
        <v>1704</v>
      </c>
      <c r="C2130" s="278" t="s">
        <v>4058</v>
      </c>
      <c r="D2130" s="278" t="s">
        <v>1504</v>
      </c>
      <c r="E2130" s="278" t="str">
        <f>CONCATENATE(SUM('Раздел 3'!AB131:AB134),"=",SUM('Раздел 3'!AB135:AB135))</f>
        <v>0=0</v>
      </c>
      <c r="F2130" s="278"/>
      <c r="G2130" s="81"/>
    </row>
    <row r="2131" spans="1:7" s="390" customFormat="1" ht="31.5" x14ac:dyDescent="0.2">
      <c r="A2131" s="311" t="str">
        <f>IF((SUM('Раздел 3'!AC131:AC134)=SUM('Раздел 3'!AC135:AC135)),"","Неверно!")</f>
        <v/>
      </c>
      <c r="B2131" s="320" t="s">
        <v>1704</v>
      </c>
      <c r="C2131" s="278" t="s">
        <v>4059</v>
      </c>
      <c r="D2131" s="278" t="s">
        <v>1504</v>
      </c>
      <c r="E2131" s="278" t="str">
        <f>CONCATENATE(SUM('Раздел 3'!AC131:AC134),"=",SUM('Раздел 3'!AC135:AC135))</f>
        <v>0=0</v>
      </c>
      <c r="F2131" s="278"/>
      <c r="G2131" s="81"/>
    </row>
    <row r="2132" spans="1:7" s="390" customFormat="1" ht="31.5" x14ac:dyDescent="0.2">
      <c r="A2132" s="311" t="str">
        <f>IF((SUM('Раздел 3'!AD131:AD134)=SUM('Раздел 3'!AD135:AD135)),"","Неверно!")</f>
        <v/>
      </c>
      <c r="B2132" s="320" t="s">
        <v>1704</v>
      </c>
      <c r="C2132" s="278" t="s">
        <v>4060</v>
      </c>
      <c r="D2132" s="278" t="s">
        <v>1504</v>
      </c>
      <c r="E2132" s="278" t="str">
        <f>CONCATENATE(SUM('Раздел 3'!AD131:AD134),"=",SUM('Раздел 3'!AD135:AD135))</f>
        <v>0=0</v>
      </c>
      <c r="F2132" s="278"/>
      <c r="G2132" s="81"/>
    </row>
    <row r="2133" spans="1:7" s="390" customFormat="1" ht="31.5" x14ac:dyDescent="0.2">
      <c r="A2133" s="311" t="str">
        <f>IF((SUM('Раздел 3'!AE131:AE134)=SUM('Раздел 3'!AE135:AE135)),"","Неверно!")</f>
        <v/>
      </c>
      <c r="B2133" s="320" t="s">
        <v>1704</v>
      </c>
      <c r="C2133" s="278" t="s">
        <v>4061</v>
      </c>
      <c r="D2133" s="278" t="s">
        <v>1504</v>
      </c>
      <c r="E2133" s="278" t="str">
        <f>CONCATENATE(SUM('Раздел 3'!AE131:AE134),"=",SUM('Раздел 3'!AE135:AE135))</f>
        <v>0=0</v>
      </c>
      <c r="F2133" s="278"/>
      <c r="G2133" s="81"/>
    </row>
    <row r="2134" spans="1:7" s="390" customFormat="1" ht="31.5" x14ac:dyDescent="0.2">
      <c r="A2134" s="311" t="str">
        <f>IF((SUM('Раздел 3'!AF131:AF134)=SUM('Раздел 3'!AF135:AF135)),"","Неверно!")</f>
        <v/>
      </c>
      <c r="B2134" s="320" t="s">
        <v>1704</v>
      </c>
      <c r="C2134" s="278" t="s">
        <v>4062</v>
      </c>
      <c r="D2134" s="278" t="s">
        <v>1504</v>
      </c>
      <c r="E2134" s="278" t="str">
        <f>CONCATENATE(SUM('Раздел 3'!AF131:AF134),"=",SUM('Раздел 3'!AF135:AF135))</f>
        <v>0=0</v>
      </c>
      <c r="F2134" s="278"/>
      <c r="G2134" s="81"/>
    </row>
    <row r="2135" spans="1:7" s="390" customFormat="1" ht="31.5" x14ac:dyDescent="0.2">
      <c r="A2135" s="311" t="str">
        <f>IF((SUM('Раздел 3'!AG131:AG134)=SUM('Раздел 3'!AG135:AG135)),"","Неверно!")</f>
        <v/>
      </c>
      <c r="B2135" s="320" t="s">
        <v>1704</v>
      </c>
      <c r="C2135" s="278" t="s">
        <v>4063</v>
      </c>
      <c r="D2135" s="278" t="s">
        <v>1504</v>
      </c>
      <c r="E2135" s="278" t="str">
        <f>CONCATENATE(SUM('Раздел 3'!AG131:AG134),"=",SUM('Раздел 3'!AG135:AG135))</f>
        <v>0=0</v>
      </c>
      <c r="F2135" s="278"/>
      <c r="G2135" s="81"/>
    </row>
    <row r="2136" spans="1:7" s="390" customFormat="1" ht="31.5" x14ac:dyDescent="0.2">
      <c r="A2136" s="311" t="str">
        <f>IF((SUM('Раздел 3'!AH131:AH134)=SUM('Раздел 3'!AH135:AH135)),"","Неверно!")</f>
        <v/>
      </c>
      <c r="B2136" s="320" t="s">
        <v>1704</v>
      </c>
      <c r="C2136" s="278" t="s">
        <v>4064</v>
      </c>
      <c r="D2136" s="278" t="s">
        <v>1504</v>
      </c>
      <c r="E2136" s="278" t="str">
        <f>CONCATENATE(SUM('Раздел 3'!AH131:AH134),"=",SUM('Раздел 3'!AH135:AH135))</f>
        <v>0=0</v>
      </c>
      <c r="F2136" s="278"/>
      <c r="G2136" s="81"/>
    </row>
    <row r="2137" spans="1:7" s="390" customFormat="1" ht="31.5" x14ac:dyDescent="0.2">
      <c r="A2137" s="311" t="str">
        <f>IF((SUM('Раздел 3'!H131:H134)=SUM('Раздел 3'!H135:H135)),"","Неверно!")</f>
        <v/>
      </c>
      <c r="B2137" s="320" t="s">
        <v>1704</v>
      </c>
      <c r="C2137" s="278" t="s">
        <v>4065</v>
      </c>
      <c r="D2137" s="278" t="s">
        <v>1504</v>
      </c>
      <c r="E2137" s="278" t="str">
        <f>CONCATENATE(SUM('Раздел 3'!H131:H134),"=",SUM('Раздел 3'!H135:H135))</f>
        <v>0=0</v>
      </c>
      <c r="F2137" s="278"/>
      <c r="G2137" s="81"/>
    </row>
    <row r="2138" spans="1:7" s="390" customFormat="1" ht="31.5" x14ac:dyDescent="0.2">
      <c r="A2138" s="311" t="str">
        <f>IF((SUM('Раздел 3'!AI131:AI134)=SUM('Раздел 3'!AI135:AI135)),"","Неверно!")</f>
        <v/>
      </c>
      <c r="B2138" s="320" t="s">
        <v>1704</v>
      </c>
      <c r="C2138" s="278" t="s">
        <v>4066</v>
      </c>
      <c r="D2138" s="278" t="s">
        <v>1504</v>
      </c>
      <c r="E2138" s="278" t="str">
        <f>CONCATENATE(SUM('Раздел 3'!AI131:AI134),"=",SUM('Раздел 3'!AI135:AI135))</f>
        <v>0=0</v>
      </c>
      <c r="F2138" s="278"/>
      <c r="G2138" s="81"/>
    </row>
    <row r="2139" spans="1:7" s="390" customFormat="1" ht="31.5" x14ac:dyDescent="0.2">
      <c r="A2139" s="311" t="str">
        <f>IF((SUM('Раздел 3'!AJ131:AJ134)=SUM('Раздел 3'!AJ135:AJ135)),"","Неверно!")</f>
        <v/>
      </c>
      <c r="B2139" s="320" t="s">
        <v>1704</v>
      </c>
      <c r="C2139" s="278" t="s">
        <v>4067</v>
      </c>
      <c r="D2139" s="278" t="s">
        <v>1504</v>
      </c>
      <c r="E2139" s="278" t="str">
        <f>CONCATENATE(SUM('Раздел 3'!AJ131:AJ134),"=",SUM('Раздел 3'!AJ135:AJ135))</f>
        <v>0=0</v>
      </c>
      <c r="F2139" s="278"/>
      <c r="G2139" s="81"/>
    </row>
    <row r="2140" spans="1:7" s="390" customFormat="1" ht="31.5" x14ac:dyDescent="0.2">
      <c r="A2140" s="311" t="str">
        <f>IF((SUM('Раздел 3'!AK131:AK134)=SUM('Раздел 3'!AK135:AK135)),"","Неверно!")</f>
        <v/>
      </c>
      <c r="B2140" s="320" t="s">
        <v>1704</v>
      </c>
      <c r="C2140" s="278" t="s">
        <v>4068</v>
      </c>
      <c r="D2140" s="278" t="s">
        <v>1504</v>
      </c>
      <c r="E2140" s="278" t="str">
        <f>CONCATENATE(SUM('Раздел 3'!AK131:AK134),"=",SUM('Раздел 3'!AK135:AK135))</f>
        <v>0=0</v>
      </c>
      <c r="F2140" s="278"/>
      <c r="G2140" s="81"/>
    </row>
    <row r="2141" spans="1:7" s="390" customFormat="1" ht="31.5" x14ac:dyDescent="0.2">
      <c r="A2141" s="311" t="str">
        <f>IF((SUM('Раздел 3'!AL131:AL134)=SUM('Раздел 3'!AL135:AL135)),"","Неверно!")</f>
        <v/>
      </c>
      <c r="B2141" s="320" t="s">
        <v>1704</v>
      </c>
      <c r="C2141" s="278" t="s">
        <v>4069</v>
      </c>
      <c r="D2141" s="278" t="s">
        <v>1504</v>
      </c>
      <c r="E2141" s="278" t="str">
        <f>CONCATENATE(SUM('Раздел 3'!AL131:AL134),"=",SUM('Раздел 3'!AL135:AL135))</f>
        <v>0=0</v>
      </c>
      <c r="F2141" s="278"/>
      <c r="G2141" s="81"/>
    </row>
    <row r="2142" spans="1:7" s="390" customFormat="1" ht="31.5" x14ac:dyDescent="0.2">
      <c r="A2142" s="311" t="str">
        <f>IF((SUM('Раздел 3'!I131:I134)=SUM('Раздел 3'!I135:I135)),"","Неверно!")</f>
        <v/>
      </c>
      <c r="B2142" s="320" t="s">
        <v>1704</v>
      </c>
      <c r="C2142" s="278" t="s">
        <v>4070</v>
      </c>
      <c r="D2142" s="278" t="s">
        <v>1504</v>
      </c>
      <c r="E2142" s="278" t="str">
        <f>CONCATENATE(SUM('Раздел 3'!I131:I134),"=",SUM('Раздел 3'!I135:I135))</f>
        <v>0=0</v>
      </c>
      <c r="F2142" s="278"/>
      <c r="G2142" s="81"/>
    </row>
    <row r="2143" spans="1:7" s="390" customFormat="1" ht="31.5" x14ac:dyDescent="0.2">
      <c r="A2143" s="311" t="str">
        <f>IF((SUM('Раздел 3'!J131:J134)=SUM('Раздел 3'!J135:J135)),"","Неверно!")</f>
        <v/>
      </c>
      <c r="B2143" s="320" t="s">
        <v>1704</v>
      </c>
      <c r="C2143" s="278" t="s">
        <v>4071</v>
      </c>
      <c r="D2143" s="278" t="s">
        <v>1504</v>
      </c>
      <c r="E2143" s="278" t="str">
        <f>CONCATENATE(SUM('Раздел 3'!J131:J134),"=",SUM('Раздел 3'!J135:J135))</f>
        <v>0=0</v>
      </c>
      <c r="F2143" s="278"/>
      <c r="G2143" s="81"/>
    </row>
    <row r="2144" spans="1:7" s="390" customFormat="1" ht="31.5" x14ac:dyDescent="0.2">
      <c r="A2144" s="311" t="str">
        <f>IF((SUM('Раздел 3'!K131:K134)=SUM('Раздел 3'!K135:K135)),"","Неверно!")</f>
        <v/>
      </c>
      <c r="B2144" s="320" t="s">
        <v>1704</v>
      </c>
      <c r="C2144" s="278" t="s">
        <v>4072</v>
      </c>
      <c r="D2144" s="278" t="s">
        <v>1504</v>
      </c>
      <c r="E2144" s="278" t="str">
        <f>CONCATENATE(SUM('Раздел 3'!K131:K134),"=",SUM('Раздел 3'!K135:K135))</f>
        <v>0=0</v>
      </c>
      <c r="F2144" s="278"/>
      <c r="G2144" s="81"/>
    </row>
    <row r="2145" spans="1:7" s="390" customFormat="1" ht="31.5" x14ac:dyDescent="0.2">
      <c r="A2145" s="311" t="str">
        <f>IF((SUM('Раздел 3'!L131:L134)=SUM('Раздел 3'!L135:L135)),"","Неверно!")</f>
        <v/>
      </c>
      <c r="B2145" s="320" t="s">
        <v>1704</v>
      </c>
      <c r="C2145" s="278" t="s">
        <v>4073</v>
      </c>
      <c r="D2145" s="278" t="s">
        <v>1504</v>
      </c>
      <c r="E2145" s="278" t="str">
        <f>CONCATENATE(SUM('Раздел 3'!L131:L134),"=",SUM('Раздел 3'!L135:L135))</f>
        <v>0=0</v>
      </c>
      <c r="F2145" s="278"/>
      <c r="G2145" s="81"/>
    </row>
    <row r="2146" spans="1:7" s="390" customFormat="1" ht="31.5" x14ac:dyDescent="0.2">
      <c r="A2146" s="311" t="str">
        <f>IF((SUM('Раздел 3'!M131:M134)=SUM('Раздел 3'!M135:M135)),"","Неверно!")</f>
        <v/>
      </c>
      <c r="B2146" s="320" t="s">
        <v>1704</v>
      </c>
      <c r="C2146" s="278" t="s">
        <v>4074</v>
      </c>
      <c r="D2146" s="278" t="s">
        <v>1504</v>
      </c>
      <c r="E2146" s="278" t="str">
        <f>CONCATENATE(SUM('Раздел 3'!M131:M134),"=",SUM('Раздел 3'!M135:M135))</f>
        <v>0=0</v>
      </c>
      <c r="F2146" s="278"/>
      <c r="G2146" s="81"/>
    </row>
    <row r="2147" spans="1:7" s="390" customFormat="1" ht="31.5" x14ac:dyDescent="0.2">
      <c r="A2147" s="311" t="str">
        <f>IF((SUM('Раздел 3'!N131:N134)=SUM('Раздел 3'!N135:N135)),"","Неверно!")</f>
        <v/>
      </c>
      <c r="B2147" s="320" t="s">
        <v>1704</v>
      </c>
      <c r="C2147" s="278" t="s">
        <v>4075</v>
      </c>
      <c r="D2147" s="278" t="s">
        <v>1504</v>
      </c>
      <c r="E2147" s="278" t="str">
        <f>CONCATENATE(SUM('Раздел 3'!N131:N134),"=",SUM('Раздел 3'!N135:N135))</f>
        <v>0=0</v>
      </c>
      <c r="F2147" s="278"/>
      <c r="G2147" s="81"/>
    </row>
    <row r="2148" spans="1:7" s="390" customFormat="1" ht="31.5" x14ac:dyDescent="0.2">
      <c r="A2148" s="311" t="str">
        <f>IF((SUM('Раздел 3'!F95:F110)&lt;=SUM('Раздел 3'!F94:F94)),"","Неверно!")</f>
        <v/>
      </c>
      <c r="B2148" s="320" t="s">
        <v>1705</v>
      </c>
      <c r="C2148" s="278" t="s">
        <v>4076</v>
      </c>
      <c r="D2148" s="278" t="s">
        <v>1505</v>
      </c>
      <c r="E2148" s="278" t="str">
        <f>CONCATENATE(SUM('Раздел 3'!F95:F110),"&lt;=",SUM('Раздел 3'!F94:F94))</f>
        <v>0&lt;=0</v>
      </c>
      <c r="F2148" s="278"/>
      <c r="G2148" s="81"/>
    </row>
    <row r="2149" spans="1:7" s="390" customFormat="1" ht="31.5" x14ac:dyDescent="0.2">
      <c r="A2149" s="311" t="str">
        <f>IF((SUM('Раздел 3'!O95:O110)&lt;=SUM('Раздел 3'!O94:O94)),"","Неверно!")</f>
        <v/>
      </c>
      <c r="B2149" s="320" t="s">
        <v>1705</v>
      </c>
      <c r="C2149" s="278" t="s">
        <v>4077</v>
      </c>
      <c r="D2149" s="278" t="s">
        <v>1505</v>
      </c>
      <c r="E2149" s="278" t="str">
        <f>CONCATENATE(SUM('Раздел 3'!O95:O110),"&lt;=",SUM('Раздел 3'!O94:O94))</f>
        <v>0&lt;=0</v>
      </c>
      <c r="F2149" s="278"/>
      <c r="G2149" s="81"/>
    </row>
    <row r="2150" spans="1:7" s="390" customFormat="1" ht="31.5" x14ac:dyDescent="0.2">
      <c r="A2150" s="311" t="str">
        <f>IF((SUM('Раздел 3'!P95:P110)&lt;=SUM('Раздел 3'!P94:P94)),"","Неверно!")</f>
        <v/>
      </c>
      <c r="B2150" s="320" t="s">
        <v>1705</v>
      </c>
      <c r="C2150" s="278" t="s">
        <v>4078</v>
      </c>
      <c r="D2150" s="278" t="s">
        <v>1505</v>
      </c>
      <c r="E2150" s="278" t="str">
        <f>CONCATENATE(SUM('Раздел 3'!P95:P110),"&lt;=",SUM('Раздел 3'!P94:P94))</f>
        <v>0&lt;=0</v>
      </c>
      <c r="F2150" s="278"/>
      <c r="G2150" s="81"/>
    </row>
    <row r="2151" spans="1:7" s="390" customFormat="1" ht="31.5" x14ac:dyDescent="0.2">
      <c r="A2151" s="311" t="str">
        <f>IF((SUM('Раздел 3'!Q95:Q110)&lt;=SUM('Раздел 3'!Q94:Q94)),"","Неверно!")</f>
        <v/>
      </c>
      <c r="B2151" s="320" t="s">
        <v>1705</v>
      </c>
      <c r="C2151" s="278" t="s">
        <v>4079</v>
      </c>
      <c r="D2151" s="278" t="s">
        <v>1505</v>
      </c>
      <c r="E2151" s="278" t="str">
        <f>CONCATENATE(SUM('Раздел 3'!Q95:Q110),"&lt;=",SUM('Раздел 3'!Q94:Q94))</f>
        <v>0&lt;=0</v>
      </c>
      <c r="F2151" s="278"/>
      <c r="G2151" s="81"/>
    </row>
    <row r="2152" spans="1:7" s="390" customFormat="1" ht="31.5" x14ac:dyDescent="0.2">
      <c r="A2152" s="311" t="str">
        <f>IF((SUM('Раздел 3'!R95:R110)&lt;=SUM('Раздел 3'!R94:R94)),"","Неверно!")</f>
        <v/>
      </c>
      <c r="B2152" s="320" t="s">
        <v>1705</v>
      </c>
      <c r="C2152" s="278" t="s">
        <v>4080</v>
      </c>
      <c r="D2152" s="278" t="s">
        <v>1505</v>
      </c>
      <c r="E2152" s="278" t="str">
        <f>CONCATENATE(SUM('Раздел 3'!R95:R110),"&lt;=",SUM('Раздел 3'!R94:R94))</f>
        <v>0&lt;=0</v>
      </c>
      <c r="F2152" s="278"/>
      <c r="G2152" s="81"/>
    </row>
    <row r="2153" spans="1:7" s="390" customFormat="1" ht="31.5" x14ac:dyDescent="0.2">
      <c r="A2153" s="311" t="str">
        <f>IF((SUM('Раздел 3'!S95:S110)&lt;=SUM('Раздел 3'!S94:S94)),"","Неверно!")</f>
        <v/>
      </c>
      <c r="B2153" s="320" t="s">
        <v>1705</v>
      </c>
      <c r="C2153" s="278" t="s">
        <v>4081</v>
      </c>
      <c r="D2153" s="278" t="s">
        <v>1505</v>
      </c>
      <c r="E2153" s="278" t="str">
        <f>CONCATENATE(SUM('Раздел 3'!S95:S110),"&lt;=",SUM('Раздел 3'!S94:S94))</f>
        <v>0&lt;=0</v>
      </c>
      <c r="F2153" s="278"/>
      <c r="G2153" s="81"/>
    </row>
    <row r="2154" spans="1:7" s="390" customFormat="1" ht="31.5" x14ac:dyDescent="0.2">
      <c r="A2154" s="311" t="str">
        <f>IF((SUM('Раздел 3'!T95:T110)&lt;=SUM('Раздел 3'!T94:T94)),"","Неверно!")</f>
        <v/>
      </c>
      <c r="B2154" s="320" t="s">
        <v>1705</v>
      </c>
      <c r="C2154" s="278" t="s">
        <v>4082</v>
      </c>
      <c r="D2154" s="278" t="s">
        <v>1505</v>
      </c>
      <c r="E2154" s="278" t="str">
        <f>CONCATENATE(SUM('Раздел 3'!T95:T110),"&lt;=",SUM('Раздел 3'!T94:T94))</f>
        <v>0&lt;=0</v>
      </c>
      <c r="F2154" s="278"/>
      <c r="G2154" s="81"/>
    </row>
    <row r="2155" spans="1:7" s="390" customFormat="1" ht="31.5" x14ac:dyDescent="0.2">
      <c r="A2155" s="311" t="str">
        <f>IF((SUM('Раздел 3'!U95:U110)&lt;=SUM('Раздел 3'!U94:U94)),"","Неверно!")</f>
        <v/>
      </c>
      <c r="B2155" s="320" t="s">
        <v>1705</v>
      </c>
      <c r="C2155" s="278" t="s">
        <v>4083</v>
      </c>
      <c r="D2155" s="278" t="s">
        <v>1505</v>
      </c>
      <c r="E2155" s="278" t="str">
        <f>CONCATENATE(SUM('Раздел 3'!U95:U110),"&lt;=",SUM('Раздел 3'!U94:U94))</f>
        <v>0&lt;=0</v>
      </c>
      <c r="F2155" s="278"/>
      <c r="G2155" s="81"/>
    </row>
    <row r="2156" spans="1:7" s="390" customFormat="1" ht="31.5" x14ac:dyDescent="0.2">
      <c r="A2156" s="311" t="str">
        <f>IF((SUM('Раздел 3'!V95:V110)&lt;=SUM('Раздел 3'!V94:V94)),"","Неверно!")</f>
        <v/>
      </c>
      <c r="B2156" s="320" t="s">
        <v>1705</v>
      </c>
      <c r="C2156" s="278" t="s">
        <v>4084</v>
      </c>
      <c r="D2156" s="278" t="s">
        <v>1505</v>
      </c>
      <c r="E2156" s="278" t="str">
        <f>CONCATENATE(SUM('Раздел 3'!V95:V110),"&lt;=",SUM('Раздел 3'!V94:V94))</f>
        <v>0&lt;=0</v>
      </c>
      <c r="F2156" s="278"/>
      <c r="G2156" s="81"/>
    </row>
    <row r="2157" spans="1:7" s="390" customFormat="1" ht="31.5" x14ac:dyDescent="0.2">
      <c r="A2157" s="311" t="str">
        <f>IF((SUM('Раздел 3'!W95:W110)&lt;=SUM('Раздел 3'!W94:W94)),"","Неверно!")</f>
        <v/>
      </c>
      <c r="B2157" s="320" t="s">
        <v>1705</v>
      </c>
      <c r="C2157" s="278" t="s">
        <v>4085</v>
      </c>
      <c r="D2157" s="278" t="s">
        <v>1505</v>
      </c>
      <c r="E2157" s="278" t="str">
        <f>CONCATENATE(SUM('Раздел 3'!W95:W110),"&lt;=",SUM('Раздел 3'!W94:W94))</f>
        <v>0&lt;=0</v>
      </c>
      <c r="F2157" s="278"/>
      <c r="G2157" s="81"/>
    </row>
    <row r="2158" spans="1:7" s="390" customFormat="1" ht="31.5" x14ac:dyDescent="0.2">
      <c r="A2158" s="311" t="str">
        <f>IF((SUM('Раздел 3'!X95:X110)&lt;=SUM('Раздел 3'!X94:X94)),"","Неверно!")</f>
        <v/>
      </c>
      <c r="B2158" s="320" t="s">
        <v>1705</v>
      </c>
      <c r="C2158" s="278" t="s">
        <v>4086</v>
      </c>
      <c r="D2158" s="278" t="s">
        <v>1505</v>
      </c>
      <c r="E2158" s="278" t="str">
        <f>CONCATENATE(SUM('Раздел 3'!X95:X110),"&lt;=",SUM('Раздел 3'!X94:X94))</f>
        <v>0&lt;=0</v>
      </c>
      <c r="F2158" s="278"/>
      <c r="G2158" s="81"/>
    </row>
    <row r="2159" spans="1:7" s="390" customFormat="1" ht="31.5" x14ac:dyDescent="0.2">
      <c r="A2159" s="311" t="str">
        <f>IF((SUM('Раздел 3'!G95:G110)&lt;=SUM('Раздел 3'!G94:G94)),"","Неверно!")</f>
        <v/>
      </c>
      <c r="B2159" s="320" t="s">
        <v>1705</v>
      </c>
      <c r="C2159" s="278" t="s">
        <v>4087</v>
      </c>
      <c r="D2159" s="278" t="s">
        <v>1505</v>
      </c>
      <c r="E2159" s="278" t="str">
        <f>CONCATENATE(SUM('Раздел 3'!G95:G110),"&lt;=",SUM('Раздел 3'!G94:G94))</f>
        <v>0&lt;=0</v>
      </c>
      <c r="F2159" s="278"/>
      <c r="G2159" s="81"/>
    </row>
    <row r="2160" spans="1:7" s="390" customFormat="1" ht="31.5" x14ac:dyDescent="0.2">
      <c r="A2160" s="311" t="str">
        <f>IF((SUM('Раздел 3'!Y95:Y110)&lt;=SUM('Раздел 3'!Y94:Y94)),"","Неверно!")</f>
        <v/>
      </c>
      <c r="B2160" s="320" t="s">
        <v>1705</v>
      </c>
      <c r="C2160" s="278" t="s">
        <v>4088</v>
      </c>
      <c r="D2160" s="278" t="s">
        <v>1505</v>
      </c>
      <c r="E2160" s="278" t="str">
        <f>CONCATENATE(SUM('Раздел 3'!Y95:Y110),"&lt;=",SUM('Раздел 3'!Y94:Y94))</f>
        <v>0&lt;=0</v>
      </c>
      <c r="F2160" s="278"/>
      <c r="G2160" s="81"/>
    </row>
    <row r="2161" spans="1:7" s="390" customFormat="1" ht="31.5" x14ac:dyDescent="0.2">
      <c r="A2161" s="311" t="str">
        <f>IF((SUM('Раздел 3'!Z95:Z110)&lt;=SUM('Раздел 3'!Z94:Z94)),"","Неверно!")</f>
        <v/>
      </c>
      <c r="B2161" s="320" t="s">
        <v>1705</v>
      </c>
      <c r="C2161" s="278" t="s">
        <v>4089</v>
      </c>
      <c r="D2161" s="278" t="s">
        <v>1505</v>
      </c>
      <c r="E2161" s="278" t="str">
        <f>CONCATENATE(SUM('Раздел 3'!Z95:Z110),"&lt;=",SUM('Раздел 3'!Z94:Z94))</f>
        <v>0&lt;=0</v>
      </c>
      <c r="F2161" s="278"/>
      <c r="G2161" s="81"/>
    </row>
    <row r="2162" spans="1:7" s="390" customFormat="1" ht="31.5" x14ac:dyDescent="0.2">
      <c r="A2162" s="311" t="str">
        <f>IF((SUM('Раздел 3'!AA95:AA110)&lt;=SUM('Раздел 3'!AA94:AA94)),"","Неверно!")</f>
        <v/>
      </c>
      <c r="B2162" s="320" t="s">
        <v>1705</v>
      </c>
      <c r="C2162" s="278" t="s">
        <v>4090</v>
      </c>
      <c r="D2162" s="278" t="s">
        <v>1505</v>
      </c>
      <c r="E2162" s="278" t="str">
        <f>CONCATENATE(SUM('Раздел 3'!AA95:AA110),"&lt;=",SUM('Раздел 3'!AA94:AA94))</f>
        <v>0&lt;=0</v>
      </c>
      <c r="F2162" s="278"/>
      <c r="G2162" s="81"/>
    </row>
    <row r="2163" spans="1:7" s="390" customFormat="1" ht="31.5" x14ac:dyDescent="0.2">
      <c r="A2163" s="311" t="str">
        <f>IF((SUM('Раздел 3'!AB95:AB110)&lt;=SUM('Раздел 3'!AB94:AB94)),"","Неверно!")</f>
        <v/>
      </c>
      <c r="B2163" s="320" t="s">
        <v>1705</v>
      </c>
      <c r="C2163" s="278" t="s">
        <v>4091</v>
      </c>
      <c r="D2163" s="278" t="s">
        <v>1505</v>
      </c>
      <c r="E2163" s="278" t="str">
        <f>CONCATENATE(SUM('Раздел 3'!AB95:AB110),"&lt;=",SUM('Раздел 3'!AB94:AB94))</f>
        <v>0&lt;=0</v>
      </c>
      <c r="F2163" s="278"/>
      <c r="G2163" s="81"/>
    </row>
    <row r="2164" spans="1:7" s="390" customFormat="1" ht="31.5" x14ac:dyDescent="0.2">
      <c r="A2164" s="311" t="str">
        <f>IF((SUM('Раздел 3'!AC95:AC110)&lt;=SUM('Раздел 3'!AC94:AC94)),"","Неверно!")</f>
        <v/>
      </c>
      <c r="B2164" s="320" t="s">
        <v>1705</v>
      </c>
      <c r="C2164" s="278" t="s">
        <v>4092</v>
      </c>
      <c r="D2164" s="278" t="s">
        <v>1505</v>
      </c>
      <c r="E2164" s="278" t="str">
        <f>CONCATENATE(SUM('Раздел 3'!AC95:AC110),"&lt;=",SUM('Раздел 3'!AC94:AC94))</f>
        <v>0&lt;=0</v>
      </c>
      <c r="F2164" s="278"/>
      <c r="G2164" s="81"/>
    </row>
    <row r="2165" spans="1:7" s="390" customFormat="1" ht="31.5" x14ac:dyDescent="0.2">
      <c r="A2165" s="311" t="str">
        <f>IF((SUM('Раздел 3'!AD95:AD110)&lt;=SUM('Раздел 3'!AD94:AD94)),"","Неверно!")</f>
        <v/>
      </c>
      <c r="B2165" s="320" t="s">
        <v>1705</v>
      </c>
      <c r="C2165" s="278" t="s">
        <v>4093</v>
      </c>
      <c r="D2165" s="278" t="s">
        <v>1505</v>
      </c>
      <c r="E2165" s="278" t="str">
        <f>CONCATENATE(SUM('Раздел 3'!AD95:AD110),"&lt;=",SUM('Раздел 3'!AD94:AD94))</f>
        <v>0&lt;=0</v>
      </c>
      <c r="F2165" s="278"/>
      <c r="G2165" s="81"/>
    </row>
    <row r="2166" spans="1:7" s="390" customFormat="1" ht="31.5" x14ac:dyDescent="0.2">
      <c r="A2166" s="311" t="str">
        <f>IF((SUM('Раздел 3'!AE95:AE110)&lt;=SUM('Раздел 3'!AE94:AE94)),"","Неверно!")</f>
        <v/>
      </c>
      <c r="B2166" s="320" t="s">
        <v>1705</v>
      </c>
      <c r="C2166" s="278" t="s">
        <v>4094</v>
      </c>
      <c r="D2166" s="278" t="s">
        <v>1505</v>
      </c>
      <c r="E2166" s="278" t="str">
        <f>CONCATENATE(SUM('Раздел 3'!AE95:AE110),"&lt;=",SUM('Раздел 3'!AE94:AE94))</f>
        <v>0&lt;=0</v>
      </c>
      <c r="F2166" s="278"/>
      <c r="G2166" s="81"/>
    </row>
    <row r="2167" spans="1:7" s="390" customFormat="1" ht="31.5" x14ac:dyDescent="0.2">
      <c r="A2167" s="311" t="str">
        <f>IF((SUM('Раздел 3'!AF95:AF110)&lt;=SUM('Раздел 3'!AF94:AF94)),"","Неверно!")</f>
        <v/>
      </c>
      <c r="B2167" s="320" t="s">
        <v>1705</v>
      </c>
      <c r="C2167" s="278" t="s">
        <v>4095</v>
      </c>
      <c r="D2167" s="278" t="s">
        <v>1505</v>
      </c>
      <c r="E2167" s="278" t="str">
        <f>CONCATENATE(SUM('Раздел 3'!AF95:AF110),"&lt;=",SUM('Раздел 3'!AF94:AF94))</f>
        <v>0&lt;=0</v>
      </c>
      <c r="F2167" s="278"/>
      <c r="G2167" s="81"/>
    </row>
    <row r="2168" spans="1:7" s="390" customFormat="1" ht="31.5" x14ac:dyDescent="0.2">
      <c r="A2168" s="311" t="str">
        <f>IF((SUM('Раздел 3'!AG95:AG110)&lt;=SUM('Раздел 3'!AG94:AG94)),"","Неверно!")</f>
        <v/>
      </c>
      <c r="B2168" s="320" t="s">
        <v>1705</v>
      </c>
      <c r="C2168" s="278" t="s">
        <v>4096</v>
      </c>
      <c r="D2168" s="278" t="s">
        <v>1505</v>
      </c>
      <c r="E2168" s="278" t="str">
        <f>CONCATENATE(SUM('Раздел 3'!AG95:AG110),"&lt;=",SUM('Раздел 3'!AG94:AG94))</f>
        <v>0&lt;=0</v>
      </c>
      <c r="F2168" s="278"/>
      <c r="G2168" s="81"/>
    </row>
    <row r="2169" spans="1:7" s="390" customFormat="1" ht="31.5" x14ac:dyDescent="0.2">
      <c r="A2169" s="311" t="str">
        <f>IF((SUM('Раздел 3'!AH95:AH110)&lt;=SUM('Раздел 3'!AH94:AH94)),"","Неверно!")</f>
        <v/>
      </c>
      <c r="B2169" s="320" t="s">
        <v>1705</v>
      </c>
      <c r="C2169" s="278" t="s">
        <v>4097</v>
      </c>
      <c r="D2169" s="278" t="s">
        <v>1505</v>
      </c>
      <c r="E2169" s="278" t="str">
        <f>CONCATENATE(SUM('Раздел 3'!AH95:AH110),"&lt;=",SUM('Раздел 3'!AH94:AH94))</f>
        <v>0&lt;=0</v>
      </c>
      <c r="F2169" s="278"/>
      <c r="G2169" s="81"/>
    </row>
    <row r="2170" spans="1:7" s="390" customFormat="1" ht="31.5" x14ac:dyDescent="0.2">
      <c r="A2170" s="311" t="str">
        <f>IF((SUM('Раздел 3'!H95:H110)&lt;=SUM('Раздел 3'!H94:H94)),"","Неверно!")</f>
        <v/>
      </c>
      <c r="B2170" s="320" t="s">
        <v>1705</v>
      </c>
      <c r="C2170" s="278" t="s">
        <v>4098</v>
      </c>
      <c r="D2170" s="278" t="s">
        <v>1505</v>
      </c>
      <c r="E2170" s="278" t="str">
        <f>CONCATENATE(SUM('Раздел 3'!H95:H110),"&lt;=",SUM('Раздел 3'!H94:H94))</f>
        <v>0&lt;=0</v>
      </c>
      <c r="F2170" s="278"/>
      <c r="G2170" s="81"/>
    </row>
    <row r="2171" spans="1:7" s="390" customFormat="1" ht="31.5" x14ac:dyDescent="0.2">
      <c r="A2171" s="311" t="str">
        <f>IF((SUM('Раздел 3'!AI95:AI110)&lt;=SUM('Раздел 3'!AI94:AI94)),"","Неверно!")</f>
        <v/>
      </c>
      <c r="B2171" s="320" t="s">
        <v>1705</v>
      </c>
      <c r="C2171" s="278" t="s">
        <v>4099</v>
      </c>
      <c r="D2171" s="278" t="s">
        <v>1505</v>
      </c>
      <c r="E2171" s="278" t="str">
        <f>CONCATENATE(SUM('Раздел 3'!AI95:AI110),"&lt;=",SUM('Раздел 3'!AI94:AI94))</f>
        <v>0&lt;=0</v>
      </c>
      <c r="F2171" s="278"/>
      <c r="G2171" s="81"/>
    </row>
    <row r="2172" spans="1:7" s="390" customFormat="1" ht="31.5" x14ac:dyDescent="0.2">
      <c r="A2172" s="311" t="str">
        <f>IF((SUM('Раздел 3'!AJ95:AJ110)&lt;=SUM('Раздел 3'!AJ94:AJ94)),"","Неверно!")</f>
        <v/>
      </c>
      <c r="B2172" s="320" t="s">
        <v>1705</v>
      </c>
      <c r="C2172" s="278" t="s">
        <v>4100</v>
      </c>
      <c r="D2172" s="278" t="s">
        <v>1505</v>
      </c>
      <c r="E2172" s="278" t="str">
        <f>CONCATENATE(SUM('Раздел 3'!AJ95:AJ110),"&lt;=",SUM('Раздел 3'!AJ94:AJ94))</f>
        <v>0&lt;=0</v>
      </c>
      <c r="F2172" s="278"/>
      <c r="G2172" s="81"/>
    </row>
    <row r="2173" spans="1:7" s="390" customFormat="1" ht="31.5" x14ac:dyDescent="0.2">
      <c r="A2173" s="311" t="str">
        <f>IF((SUM('Раздел 3'!AK95:AK110)&lt;=SUM('Раздел 3'!AK94:AK94)),"","Неверно!")</f>
        <v/>
      </c>
      <c r="B2173" s="320" t="s">
        <v>1705</v>
      </c>
      <c r="C2173" s="278" t="s">
        <v>4101</v>
      </c>
      <c r="D2173" s="278" t="s">
        <v>1505</v>
      </c>
      <c r="E2173" s="278" t="str">
        <f>CONCATENATE(SUM('Раздел 3'!AK95:AK110),"&lt;=",SUM('Раздел 3'!AK94:AK94))</f>
        <v>0&lt;=0</v>
      </c>
      <c r="F2173" s="278"/>
      <c r="G2173" s="81"/>
    </row>
    <row r="2174" spans="1:7" s="390" customFormat="1" ht="31.5" x14ac:dyDescent="0.2">
      <c r="A2174" s="311" t="str">
        <f>IF((SUM('Раздел 3'!AL95:AL110)&lt;=SUM('Раздел 3'!AL94:AL94)),"","Неверно!")</f>
        <v/>
      </c>
      <c r="B2174" s="320" t="s">
        <v>1705</v>
      </c>
      <c r="C2174" s="278" t="s">
        <v>4102</v>
      </c>
      <c r="D2174" s="278" t="s">
        <v>1505</v>
      </c>
      <c r="E2174" s="278" t="str">
        <f>CONCATENATE(SUM('Раздел 3'!AL95:AL110),"&lt;=",SUM('Раздел 3'!AL94:AL94))</f>
        <v>0&lt;=0</v>
      </c>
      <c r="F2174" s="278"/>
      <c r="G2174" s="81"/>
    </row>
    <row r="2175" spans="1:7" s="390" customFormat="1" ht="31.5" x14ac:dyDescent="0.2">
      <c r="A2175" s="311" t="str">
        <f>IF((SUM('Раздел 3'!I95:I110)&lt;=SUM('Раздел 3'!I94:I94)),"","Неверно!")</f>
        <v/>
      </c>
      <c r="B2175" s="320" t="s">
        <v>1705</v>
      </c>
      <c r="C2175" s="278" t="s">
        <v>4103</v>
      </c>
      <c r="D2175" s="278" t="s">
        <v>1505</v>
      </c>
      <c r="E2175" s="278" t="str">
        <f>CONCATENATE(SUM('Раздел 3'!I95:I110),"&lt;=",SUM('Раздел 3'!I94:I94))</f>
        <v>0&lt;=0</v>
      </c>
      <c r="F2175" s="278"/>
      <c r="G2175" s="81"/>
    </row>
    <row r="2176" spans="1:7" s="390" customFormat="1" ht="31.5" x14ac:dyDescent="0.2">
      <c r="A2176" s="311" t="str">
        <f>IF((SUM('Раздел 3'!J95:J110)&lt;=SUM('Раздел 3'!J94:J94)),"","Неверно!")</f>
        <v/>
      </c>
      <c r="B2176" s="320" t="s">
        <v>1705</v>
      </c>
      <c r="C2176" s="278" t="s">
        <v>4104</v>
      </c>
      <c r="D2176" s="278" t="s">
        <v>1505</v>
      </c>
      <c r="E2176" s="278" t="str">
        <f>CONCATENATE(SUM('Раздел 3'!J95:J110),"&lt;=",SUM('Раздел 3'!J94:J94))</f>
        <v>0&lt;=0</v>
      </c>
      <c r="F2176" s="278"/>
      <c r="G2176" s="81"/>
    </row>
    <row r="2177" spans="1:7" s="390" customFormat="1" ht="31.5" x14ac:dyDescent="0.2">
      <c r="A2177" s="311" t="str">
        <f>IF((SUM('Раздел 3'!K95:K110)&lt;=SUM('Раздел 3'!K94:K94)),"","Неверно!")</f>
        <v/>
      </c>
      <c r="B2177" s="320" t="s">
        <v>1705</v>
      </c>
      <c r="C2177" s="278" t="s">
        <v>4105</v>
      </c>
      <c r="D2177" s="278" t="s">
        <v>1505</v>
      </c>
      <c r="E2177" s="278" t="str">
        <f>CONCATENATE(SUM('Раздел 3'!K95:K110),"&lt;=",SUM('Раздел 3'!K94:K94))</f>
        <v>0&lt;=0</v>
      </c>
      <c r="F2177" s="278"/>
      <c r="G2177" s="81"/>
    </row>
    <row r="2178" spans="1:7" s="390" customFormat="1" ht="31.5" x14ac:dyDescent="0.2">
      <c r="A2178" s="311" t="str">
        <f>IF((SUM('Раздел 3'!L95:L110)&lt;=SUM('Раздел 3'!L94:L94)),"","Неверно!")</f>
        <v/>
      </c>
      <c r="B2178" s="320" t="s">
        <v>1705</v>
      </c>
      <c r="C2178" s="278" t="s">
        <v>4106</v>
      </c>
      <c r="D2178" s="278" t="s">
        <v>1505</v>
      </c>
      <c r="E2178" s="278" t="str">
        <f>CONCATENATE(SUM('Раздел 3'!L95:L110),"&lt;=",SUM('Раздел 3'!L94:L94))</f>
        <v>0&lt;=0</v>
      </c>
      <c r="F2178" s="278"/>
      <c r="G2178" s="81"/>
    </row>
    <row r="2179" spans="1:7" s="390" customFormat="1" ht="31.5" x14ac:dyDescent="0.2">
      <c r="A2179" s="311" t="str">
        <f>IF((SUM('Раздел 3'!M95:M110)&lt;=SUM('Раздел 3'!M94:M94)),"","Неверно!")</f>
        <v/>
      </c>
      <c r="B2179" s="320" t="s">
        <v>1705</v>
      </c>
      <c r="C2179" s="278" t="s">
        <v>4107</v>
      </c>
      <c r="D2179" s="278" t="s">
        <v>1505</v>
      </c>
      <c r="E2179" s="278" t="str">
        <f>CONCATENATE(SUM('Раздел 3'!M95:M110),"&lt;=",SUM('Раздел 3'!M94:M94))</f>
        <v>0&lt;=0</v>
      </c>
      <c r="F2179" s="278"/>
      <c r="G2179" s="81"/>
    </row>
    <row r="2180" spans="1:7" s="390" customFormat="1" ht="31.5" x14ac:dyDescent="0.2">
      <c r="A2180" s="311" t="str">
        <f>IF((SUM('Раздел 3'!N95:N110)&lt;=SUM('Раздел 3'!N94:N94)),"","Неверно!")</f>
        <v/>
      </c>
      <c r="B2180" s="320" t="s">
        <v>1705</v>
      </c>
      <c r="C2180" s="278" t="s">
        <v>4108</v>
      </c>
      <c r="D2180" s="278" t="s">
        <v>1505</v>
      </c>
      <c r="E2180" s="278" t="str">
        <f>CONCATENATE(SUM('Раздел 3'!N95:N110),"&lt;=",SUM('Раздел 3'!N94:N94))</f>
        <v>0&lt;=0</v>
      </c>
      <c r="F2180" s="278"/>
      <c r="G2180" s="81"/>
    </row>
    <row r="2181" spans="1:7" s="390" customFormat="1" ht="31.5" x14ac:dyDescent="0.2">
      <c r="A2181" s="311" t="str">
        <f>IF((SUM('Раздел 3'!F88:F94)+SUM('Раздел 3'!F111:F129)=SUM('Раздел 3'!F130:F130)),"","Неверно!")</f>
        <v/>
      </c>
      <c r="B2181" s="320" t="s">
        <v>1706</v>
      </c>
      <c r="C2181" s="278" t="s">
        <v>4109</v>
      </c>
      <c r="D2181" s="278" t="s">
        <v>1506</v>
      </c>
      <c r="E2181" s="278" t="str">
        <f>CONCATENATE(SUM('Раздел 3'!F88:F94),"+",SUM('Раздел 3'!F111:F129),"=",SUM('Раздел 3'!F130:F130))</f>
        <v>0+0=0</v>
      </c>
      <c r="F2181" s="278"/>
      <c r="G2181" s="81"/>
    </row>
    <row r="2182" spans="1:7" s="390" customFormat="1" ht="47.25" x14ac:dyDescent="0.2">
      <c r="A2182" s="311" t="str">
        <f>IF((SUM('Раздел 3'!O88:O94)+SUM('Раздел 3'!O111:O129)=SUM('Раздел 3'!O130:O130)),"","Неверно!")</f>
        <v/>
      </c>
      <c r="B2182" s="320" t="s">
        <v>1706</v>
      </c>
      <c r="C2182" s="278" t="s">
        <v>4110</v>
      </c>
      <c r="D2182" s="278" t="s">
        <v>1506</v>
      </c>
      <c r="E2182" s="278" t="str">
        <f>CONCATENATE(SUM('Раздел 3'!O88:O94),"+",SUM('Раздел 3'!O111:O129),"=",SUM('Раздел 3'!O130:O130))</f>
        <v>0+0=0</v>
      </c>
      <c r="F2182" s="278"/>
      <c r="G2182" s="81"/>
    </row>
    <row r="2183" spans="1:7" s="390" customFormat="1" ht="47.25" x14ac:dyDescent="0.2">
      <c r="A2183" s="311" t="str">
        <f>IF((SUM('Раздел 3'!P88:P94)+SUM('Раздел 3'!P111:P129)=SUM('Раздел 3'!P130:P130)),"","Неверно!")</f>
        <v/>
      </c>
      <c r="B2183" s="320" t="s">
        <v>1706</v>
      </c>
      <c r="C2183" s="278" t="s">
        <v>4111</v>
      </c>
      <c r="D2183" s="278" t="s">
        <v>1506</v>
      </c>
      <c r="E2183" s="278" t="str">
        <f>CONCATENATE(SUM('Раздел 3'!P88:P94),"+",SUM('Раздел 3'!P111:P129),"=",SUM('Раздел 3'!P130:P130))</f>
        <v>0+0=0</v>
      </c>
      <c r="F2183" s="278"/>
      <c r="G2183" s="81"/>
    </row>
    <row r="2184" spans="1:7" s="390" customFormat="1" ht="47.25" x14ac:dyDescent="0.2">
      <c r="A2184" s="311" t="str">
        <f>IF((SUM('Раздел 3'!Q88:Q94)+SUM('Раздел 3'!Q111:Q129)=SUM('Раздел 3'!Q130:Q130)),"","Неверно!")</f>
        <v/>
      </c>
      <c r="B2184" s="320" t="s">
        <v>1706</v>
      </c>
      <c r="C2184" s="278" t="s">
        <v>4112</v>
      </c>
      <c r="D2184" s="278" t="s">
        <v>1506</v>
      </c>
      <c r="E2184" s="278" t="str">
        <f>CONCATENATE(SUM('Раздел 3'!Q88:Q94),"+",SUM('Раздел 3'!Q111:Q129),"=",SUM('Раздел 3'!Q130:Q130))</f>
        <v>0+0=0</v>
      </c>
      <c r="F2184" s="278"/>
      <c r="G2184" s="81"/>
    </row>
    <row r="2185" spans="1:7" s="390" customFormat="1" ht="47.25" x14ac:dyDescent="0.2">
      <c r="A2185" s="311" t="str">
        <f>IF((SUM('Раздел 3'!R88:R94)+SUM('Раздел 3'!R111:R129)=SUM('Раздел 3'!R130:R130)),"","Неверно!")</f>
        <v/>
      </c>
      <c r="B2185" s="320" t="s">
        <v>1706</v>
      </c>
      <c r="C2185" s="278" t="s">
        <v>4113</v>
      </c>
      <c r="D2185" s="278" t="s">
        <v>1506</v>
      </c>
      <c r="E2185" s="278" t="str">
        <f>CONCATENATE(SUM('Раздел 3'!R88:R94),"+",SUM('Раздел 3'!R111:R129),"=",SUM('Раздел 3'!R130:R130))</f>
        <v>0+0=0</v>
      </c>
      <c r="F2185" s="278"/>
      <c r="G2185" s="81"/>
    </row>
    <row r="2186" spans="1:7" s="390" customFormat="1" ht="47.25" x14ac:dyDescent="0.2">
      <c r="A2186" s="311" t="str">
        <f>IF((SUM('Раздел 3'!S88:S94)+SUM('Раздел 3'!S111:S129)=SUM('Раздел 3'!S130:S130)),"","Неверно!")</f>
        <v/>
      </c>
      <c r="B2186" s="320" t="s">
        <v>1706</v>
      </c>
      <c r="C2186" s="278" t="s">
        <v>4114</v>
      </c>
      <c r="D2186" s="278" t="s">
        <v>1506</v>
      </c>
      <c r="E2186" s="278" t="str">
        <f>CONCATENATE(SUM('Раздел 3'!S88:S94),"+",SUM('Раздел 3'!S111:S129),"=",SUM('Раздел 3'!S130:S130))</f>
        <v>0+0=0</v>
      </c>
      <c r="F2186" s="278"/>
      <c r="G2186" s="81"/>
    </row>
    <row r="2187" spans="1:7" s="390" customFormat="1" ht="47.25" x14ac:dyDescent="0.2">
      <c r="A2187" s="311" t="str">
        <f>IF((SUM('Раздел 3'!T88:T94)+SUM('Раздел 3'!T111:T129)=SUM('Раздел 3'!T130:T130)),"","Неверно!")</f>
        <v/>
      </c>
      <c r="B2187" s="320" t="s">
        <v>1706</v>
      </c>
      <c r="C2187" s="278" t="s">
        <v>4115</v>
      </c>
      <c r="D2187" s="278" t="s">
        <v>1506</v>
      </c>
      <c r="E2187" s="278" t="str">
        <f>CONCATENATE(SUM('Раздел 3'!T88:T94),"+",SUM('Раздел 3'!T111:T129),"=",SUM('Раздел 3'!T130:T130))</f>
        <v>0+0=0</v>
      </c>
      <c r="F2187" s="278"/>
      <c r="G2187" s="81"/>
    </row>
    <row r="2188" spans="1:7" s="390" customFormat="1" ht="47.25" x14ac:dyDescent="0.2">
      <c r="A2188" s="311" t="str">
        <f>IF((SUM('Раздел 3'!U88:U94)+SUM('Раздел 3'!U111:U129)=SUM('Раздел 3'!U130:U130)),"","Неверно!")</f>
        <v/>
      </c>
      <c r="B2188" s="320" t="s">
        <v>1706</v>
      </c>
      <c r="C2188" s="278" t="s">
        <v>4116</v>
      </c>
      <c r="D2188" s="278" t="s">
        <v>1506</v>
      </c>
      <c r="E2188" s="278" t="str">
        <f>CONCATENATE(SUM('Раздел 3'!U88:U94),"+",SUM('Раздел 3'!U111:U129),"=",SUM('Раздел 3'!U130:U130))</f>
        <v>0+0=0</v>
      </c>
      <c r="F2188" s="278"/>
      <c r="G2188" s="81"/>
    </row>
    <row r="2189" spans="1:7" s="390" customFormat="1" ht="47.25" x14ac:dyDescent="0.2">
      <c r="A2189" s="311" t="str">
        <f>IF((SUM('Раздел 3'!V88:V94)+SUM('Раздел 3'!V111:V129)=SUM('Раздел 3'!V130:V130)),"","Неверно!")</f>
        <v/>
      </c>
      <c r="B2189" s="320" t="s">
        <v>1706</v>
      </c>
      <c r="C2189" s="278" t="s">
        <v>4117</v>
      </c>
      <c r="D2189" s="278" t="s">
        <v>1506</v>
      </c>
      <c r="E2189" s="278" t="str">
        <f>CONCATENATE(SUM('Раздел 3'!V88:V94),"+",SUM('Раздел 3'!V111:V129),"=",SUM('Раздел 3'!V130:V130))</f>
        <v>0+0=0</v>
      </c>
      <c r="F2189" s="278"/>
      <c r="G2189" s="81"/>
    </row>
    <row r="2190" spans="1:7" s="390" customFormat="1" ht="47.25" x14ac:dyDescent="0.2">
      <c r="A2190" s="311" t="str">
        <f>IF((SUM('Раздел 3'!W88:W94)+SUM('Раздел 3'!W111:W129)=SUM('Раздел 3'!W130:W130)),"","Неверно!")</f>
        <v/>
      </c>
      <c r="B2190" s="320" t="s">
        <v>1706</v>
      </c>
      <c r="C2190" s="278" t="s">
        <v>4118</v>
      </c>
      <c r="D2190" s="278" t="s">
        <v>1506</v>
      </c>
      <c r="E2190" s="278" t="str">
        <f>CONCATENATE(SUM('Раздел 3'!W88:W94),"+",SUM('Раздел 3'!W111:W129),"=",SUM('Раздел 3'!W130:W130))</f>
        <v>0+0=0</v>
      </c>
      <c r="F2190" s="278"/>
      <c r="G2190" s="81"/>
    </row>
    <row r="2191" spans="1:7" s="390" customFormat="1" ht="47.25" x14ac:dyDescent="0.2">
      <c r="A2191" s="311" t="str">
        <f>IF((SUM('Раздел 3'!X88:X94)+SUM('Раздел 3'!X111:X129)=SUM('Раздел 3'!X130:X130)),"","Неверно!")</f>
        <v/>
      </c>
      <c r="B2191" s="320" t="s">
        <v>1706</v>
      </c>
      <c r="C2191" s="278" t="s">
        <v>4119</v>
      </c>
      <c r="D2191" s="278" t="s">
        <v>1506</v>
      </c>
      <c r="E2191" s="278" t="str">
        <f>CONCATENATE(SUM('Раздел 3'!X88:X94),"+",SUM('Раздел 3'!X111:X129),"=",SUM('Раздел 3'!X130:X130))</f>
        <v>0+0=0</v>
      </c>
      <c r="F2191" s="278"/>
      <c r="G2191" s="81"/>
    </row>
    <row r="2192" spans="1:7" s="390" customFormat="1" ht="31.5" x14ac:dyDescent="0.2">
      <c r="A2192" s="311" t="str">
        <f>IF((SUM('Раздел 3'!G88:G94)+SUM('Раздел 3'!G111:G129)=SUM('Раздел 3'!G130:G130)),"","Неверно!")</f>
        <v/>
      </c>
      <c r="B2192" s="320" t="s">
        <v>1706</v>
      </c>
      <c r="C2192" s="278" t="s">
        <v>4120</v>
      </c>
      <c r="D2192" s="278" t="s">
        <v>1506</v>
      </c>
      <c r="E2192" s="278" t="str">
        <f>CONCATENATE(SUM('Раздел 3'!G88:G94),"+",SUM('Раздел 3'!G111:G129),"=",SUM('Раздел 3'!G130:G130))</f>
        <v>0+0=0</v>
      </c>
      <c r="F2192" s="278"/>
      <c r="G2192" s="81"/>
    </row>
    <row r="2193" spans="1:7" s="390" customFormat="1" ht="47.25" x14ac:dyDescent="0.2">
      <c r="A2193" s="311" t="str">
        <f>IF((SUM('Раздел 3'!Y88:Y94)+SUM('Раздел 3'!Y111:Y129)=SUM('Раздел 3'!Y130:Y130)),"","Неверно!")</f>
        <v/>
      </c>
      <c r="B2193" s="320" t="s">
        <v>1706</v>
      </c>
      <c r="C2193" s="278" t="s">
        <v>4121</v>
      </c>
      <c r="D2193" s="278" t="s">
        <v>1506</v>
      </c>
      <c r="E2193" s="278" t="str">
        <f>CONCATENATE(SUM('Раздел 3'!Y88:Y94),"+",SUM('Раздел 3'!Y111:Y129),"=",SUM('Раздел 3'!Y130:Y130))</f>
        <v>0+0=0</v>
      </c>
      <c r="F2193" s="278"/>
      <c r="G2193" s="81"/>
    </row>
    <row r="2194" spans="1:7" s="390" customFormat="1" ht="47.25" x14ac:dyDescent="0.2">
      <c r="A2194" s="311" t="str">
        <f>IF((SUM('Раздел 3'!Z88:Z94)+SUM('Раздел 3'!Z111:Z129)=SUM('Раздел 3'!Z130:Z130)),"","Неверно!")</f>
        <v/>
      </c>
      <c r="B2194" s="320" t="s">
        <v>1706</v>
      </c>
      <c r="C2194" s="278" t="s">
        <v>4122</v>
      </c>
      <c r="D2194" s="278" t="s">
        <v>1506</v>
      </c>
      <c r="E2194" s="278" t="str">
        <f>CONCATENATE(SUM('Раздел 3'!Z88:Z94),"+",SUM('Раздел 3'!Z111:Z129),"=",SUM('Раздел 3'!Z130:Z130))</f>
        <v>0+0=0</v>
      </c>
      <c r="F2194" s="278"/>
      <c r="G2194" s="81"/>
    </row>
    <row r="2195" spans="1:7" s="390" customFormat="1" ht="47.25" x14ac:dyDescent="0.2">
      <c r="A2195" s="311" t="str">
        <f>IF((SUM('Раздел 3'!AA88:AA94)+SUM('Раздел 3'!AA111:AA129)=SUM('Раздел 3'!AA130:AA130)),"","Неверно!")</f>
        <v/>
      </c>
      <c r="B2195" s="320" t="s">
        <v>1706</v>
      </c>
      <c r="C2195" s="278" t="s">
        <v>4123</v>
      </c>
      <c r="D2195" s="278" t="s">
        <v>1506</v>
      </c>
      <c r="E2195" s="278" t="str">
        <f>CONCATENATE(SUM('Раздел 3'!AA88:AA94),"+",SUM('Раздел 3'!AA111:AA129),"=",SUM('Раздел 3'!AA130:AA130))</f>
        <v>0+0=0</v>
      </c>
      <c r="F2195" s="278"/>
      <c r="G2195" s="81"/>
    </row>
    <row r="2196" spans="1:7" s="390" customFormat="1" ht="47.25" x14ac:dyDescent="0.2">
      <c r="A2196" s="311" t="str">
        <f>IF((SUM('Раздел 3'!AB88:AB94)+SUM('Раздел 3'!AB111:AB129)=SUM('Раздел 3'!AB130:AB130)),"","Неверно!")</f>
        <v/>
      </c>
      <c r="B2196" s="320" t="s">
        <v>1706</v>
      </c>
      <c r="C2196" s="278" t="s">
        <v>4124</v>
      </c>
      <c r="D2196" s="278" t="s">
        <v>1506</v>
      </c>
      <c r="E2196" s="278" t="str">
        <f>CONCATENATE(SUM('Раздел 3'!AB88:AB94),"+",SUM('Раздел 3'!AB111:AB129),"=",SUM('Раздел 3'!AB130:AB130))</f>
        <v>0+0=0</v>
      </c>
      <c r="F2196" s="278"/>
      <c r="G2196" s="81"/>
    </row>
    <row r="2197" spans="1:7" s="390" customFormat="1" ht="47.25" x14ac:dyDescent="0.2">
      <c r="A2197" s="311" t="str">
        <f>IF((SUM('Раздел 3'!AC88:AC94)+SUM('Раздел 3'!AC111:AC129)=SUM('Раздел 3'!AC130:AC130)),"","Неверно!")</f>
        <v/>
      </c>
      <c r="B2197" s="320" t="s">
        <v>1706</v>
      </c>
      <c r="C2197" s="278" t="s">
        <v>4125</v>
      </c>
      <c r="D2197" s="278" t="s">
        <v>1506</v>
      </c>
      <c r="E2197" s="278" t="str">
        <f>CONCATENATE(SUM('Раздел 3'!AC88:AC94),"+",SUM('Раздел 3'!AC111:AC129),"=",SUM('Раздел 3'!AC130:AC130))</f>
        <v>0+0=0</v>
      </c>
      <c r="F2197" s="278"/>
      <c r="G2197" s="81"/>
    </row>
    <row r="2198" spans="1:7" s="390" customFormat="1" ht="47.25" x14ac:dyDescent="0.2">
      <c r="A2198" s="311" t="str">
        <f>IF((SUM('Раздел 3'!AD88:AD94)+SUM('Раздел 3'!AD111:AD129)=SUM('Раздел 3'!AD130:AD130)),"","Неверно!")</f>
        <v/>
      </c>
      <c r="B2198" s="320" t="s">
        <v>1706</v>
      </c>
      <c r="C2198" s="278" t="s">
        <v>4126</v>
      </c>
      <c r="D2198" s="278" t="s">
        <v>1506</v>
      </c>
      <c r="E2198" s="278" t="str">
        <f>CONCATENATE(SUM('Раздел 3'!AD88:AD94),"+",SUM('Раздел 3'!AD111:AD129),"=",SUM('Раздел 3'!AD130:AD130))</f>
        <v>0+0=0</v>
      </c>
      <c r="F2198" s="278"/>
      <c r="G2198" s="81"/>
    </row>
    <row r="2199" spans="1:7" s="390" customFormat="1" ht="47.25" x14ac:dyDescent="0.2">
      <c r="A2199" s="311" t="str">
        <f>IF((SUM('Раздел 3'!AE88:AE94)+SUM('Раздел 3'!AE111:AE129)=SUM('Раздел 3'!AE130:AE130)),"","Неверно!")</f>
        <v/>
      </c>
      <c r="B2199" s="320" t="s">
        <v>1706</v>
      </c>
      <c r="C2199" s="278" t="s">
        <v>4127</v>
      </c>
      <c r="D2199" s="278" t="s">
        <v>1506</v>
      </c>
      <c r="E2199" s="278" t="str">
        <f>CONCATENATE(SUM('Раздел 3'!AE88:AE94),"+",SUM('Раздел 3'!AE111:AE129),"=",SUM('Раздел 3'!AE130:AE130))</f>
        <v>0+0=0</v>
      </c>
      <c r="F2199" s="278"/>
      <c r="G2199" s="81"/>
    </row>
    <row r="2200" spans="1:7" s="390" customFormat="1" ht="47.25" x14ac:dyDescent="0.2">
      <c r="A2200" s="311" t="str">
        <f>IF((SUM('Раздел 3'!AF88:AF94)+SUM('Раздел 3'!AF111:AF129)=SUM('Раздел 3'!AF130:AF130)),"","Неверно!")</f>
        <v/>
      </c>
      <c r="B2200" s="320" t="s">
        <v>1706</v>
      </c>
      <c r="C2200" s="278" t="s">
        <v>4128</v>
      </c>
      <c r="D2200" s="278" t="s">
        <v>1506</v>
      </c>
      <c r="E2200" s="278" t="str">
        <f>CONCATENATE(SUM('Раздел 3'!AF88:AF94),"+",SUM('Раздел 3'!AF111:AF129),"=",SUM('Раздел 3'!AF130:AF130))</f>
        <v>0+0=0</v>
      </c>
      <c r="F2200" s="278"/>
      <c r="G2200" s="81"/>
    </row>
    <row r="2201" spans="1:7" s="390" customFormat="1" ht="47.25" x14ac:dyDescent="0.2">
      <c r="A2201" s="311" t="str">
        <f>IF((SUM('Раздел 3'!AG88:AG94)+SUM('Раздел 3'!AG111:AG129)=SUM('Раздел 3'!AG130:AG130)),"","Неверно!")</f>
        <v/>
      </c>
      <c r="B2201" s="320" t="s">
        <v>1706</v>
      </c>
      <c r="C2201" s="278" t="s">
        <v>4129</v>
      </c>
      <c r="D2201" s="278" t="s">
        <v>1506</v>
      </c>
      <c r="E2201" s="278" t="str">
        <f>CONCATENATE(SUM('Раздел 3'!AG88:AG94),"+",SUM('Раздел 3'!AG111:AG129),"=",SUM('Раздел 3'!AG130:AG130))</f>
        <v>0+0=0</v>
      </c>
      <c r="F2201" s="278"/>
      <c r="G2201" s="81"/>
    </row>
    <row r="2202" spans="1:7" s="390" customFormat="1" ht="47.25" x14ac:dyDescent="0.2">
      <c r="A2202" s="311" t="str">
        <f>IF((SUM('Раздел 3'!AH88:AH94)+SUM('Раздел 3'!AH111:AH129)=SUM('Раздел 3'!AH130:AH130)),"","Неверно!")</f>
        <v/>
      </c>
      <c r="B2202" s="320" t="s">
        <v>1706</v>
      </c>
      <c r="C2202" s="278" t="s">
        <v>4130</v>
      </c>
      <c r="D2202" s="278" t="s">
        <v>1506</v>
      </c>
      <c r="E2202" s="278" t="str">
        <f>CONCATENATE(SUM('Раздел 3'!AH88:AH94),"+",SUM('Раздел 3'!AH111:AH129),"=",SUM('Раздел 3'!AH130:AH130))</f>
        <v>0+0=0</v>
      </c>
      <c r="F2202" s="278"/>
      <c r="G2202" s="81"/>
    </row>
    <row r="2203" spans="1:7" s="390" customFormat="1" ht="31.5" x14ac:dyDescent="0.2">
      <c r="A2203" s="311" t="str">
        <f>IF((SUM('Раздел 3'!H88:H94)+SUM('Раздел 3'!H111:H129)=SUM('Раздел 3'!H130:H130)),"","Неверно!")</f>
        <v/>
      </c>
      <c r="B2203" s="320" t="s">
        <v>1706</v>
      </c>
      <c r="C2203" s="278" t="s">
        <v>4131</v>
      </c>
      <c r="D2203" s="278" t="s">
        <v>1506</v>
      </c>
      <c r="E2203" s="278" t="str">
        <f>CONCATENATE(SUM('Раздел 3'!H88:H94),"+",SUM('Раздел 3'!H111:H129),"=",SUM('Раздел 3'!H130:H130))</f>
        <v>0+0=0</v>
      </c>
      <c r="F2203" s="278"/>
      <c r="G2203" s="81"/>
    </row>
    <row r="2204" spans="1:7" s="390" customFormat="1" ht="47.25" x14ac:dyDescent="0.2">
      <c r="A2204" s="311" t="str">
        <f>IF((SUM('Раздел 3'!AI88:AI94)+SUM('Раздел 3'!AI111:AI129)=SUM('Раздел 3'!AI130:AI130)),"","Неверно!")</f>
        <v/>
      </c>
      <c r="B2204" s="320" t="s">
        <v>1706</v>
      </c>
      <c r="C2204" s="278" t="s">
        <v>4132</v>
      </c>
      <c r="D2204" s="278" t="s">
        <v>1506</v>
      </c>
      <c r="E2204" s="278" t="str">
        <f>CONCATENATE(SUM('Раздел 3'!AI88:AI94),"+",SUM('Раздел 3'!AI111:AI129),"=",SUM('Раздел 3'!AI130:AI130))</f>
        <v>0+0=0</v>
      </c>
      <c r="F2204" s="278"/>
      <c r="G2204" s="81"/>
    </row>
    <row r="2205" spans="1:7" s="390" customFormat="1" ht="47.25" x14ac:dyDescent="0.2">
      <c r="A2205" s="311" t="str">
        <f>IF((SUM('Раздел 3'!AJ88:AJ94)+SUM('Раздел 3'!AJ111:AJ129)=SUM('Раздел 3'!AJ130:AJ130)),"","Неверно!")</f>
        <v/>
      </c>
      <c r="B2205" s="320" t="s">
        <v>1706</v>
      </c>
      <c r="C2205" s="278" t="s">
        <v>4133</v>
      </c>
      <c r="D2205" s="278" t="s">
        <v>1506</v>
      </c>
      <c r="E2205" s="278" t="str">
        <f>CONCATENATE(SUM('Раздел 3'!AJ88:AJ94),"+",SUM('Раздел 3'!AJ111:AJ129),"=",SUM('Раздел 3'!AJ130:AJ130))</f>
        <v>0+0=0</v>
      </c>
      <c r="F2205" s="278"/>
      <c r="G2205" s="81"/>
    </row>
    <row r="2206" spans="1:7" s="390" customFormat="1" ht="47.25" x14ac:dyDescent="0.2">
      <c r="A2206" s="311" t="str">
        <f>IF((SUM('Раздел 3'!AK88:AK94)+SUM('Раздел 3'!AK111:AK129)=SUM('Раздел 3'!AK130:AK130)),"","Неверно!")</f>
        <v/>
      </c>
      <c r="B2206" s="320" t="s">
        <v>1706</v>
      </c>
      <c r="C2206" s="278" t="s">
        <v>4134</v>
      </c>
      <c r="D2206" s="278" t="s">
        <v>1506</v>
      </c>
      <c r="E2206" s="278" t="str">
        <f>CONCATENATE(SUM('Раздел 3'!AK88:AK94),"+",SUM('Раздел 3'!AK111:AK129),"=",SUM('Раздел 3'!AK130:AK130))</f>
        <v>0+0=0</v>
      </c>
      <c r="F2206" s="278"/>
      <c r="G2206" s="81"/>
    </row>
    <row r="2207" spans="1:7" s="390" customFormat="1" ht="47.25" x14ac:dyDescent="0.2">
      <c r="A2207" s="311" t="str">
        <f>IF((SUM('Раздел 3'!AL88:AL94)+SUM('Раздел 3'!AL111:AL129)=SUM('Раздел 3'!AL130:AL130)),"","Неверно!")</f>
        <v/>
      </c>
      <c r="B2207" s="320" t="s">
        <v>1706</v>
      </c>
      <c r="C2207" s="278" t="s">
        <v>4135</v>
      </c>
      <c r="D2207" s="278" t="s">
        <v>1506</v>
      </c>
      <c r="E2207" s="278" t="str">
        <f>CONCATENATE(SUM('Раздел 3'!AL88:AL94),"+",SUM('Раздел 3'!AL111:AL129),"=",SUM('Раздел 3'!AL130:AL130))</f>
        <v>0+0=0</v>
      </c>
      <c r="F2207" s="278"/>
      <c r="G2207" s="81"/>
    </row>
    <row r="2208" spans="1:7" s="390" customFormat="1" ht="31.5" x14ac:dyDescent="0.2">
      <c r="A2208" s="311" t="str">
        <f>IF((SUM('Раздел 3'!I88:I94)+SUM('Раздел 3'!I111:I129)=SUM('Раздел 3'!I130:I130)),"","Неверно!")</f>
        <v/>
      </c>
      <c r="B2208" s="320" t="s">
        <v>1706</v>
      </c>
      <c r="C2208" s="278" t="s">
        <v>4136</v>
      </c>
      <c r="D2208" s="278" t="s">
        <v>1506</v>
      </c>
      <c r="E2208" s="278" t="str">
        <f>CONCATENATE(SUM('Раздел 3'!I88:I94),"+",SUM('Раздел 3'!I111:I129),"=",SUM('Раздел 3'!I130:I130))</f>
        <v>0+0=0</v>
      </c>
      <c r="F2208" s="278"/>
      <c r="G2208" s="81"/>
    </row>
    <row r="2209" spans="1:7" s="390" customFormat="1" ht="31.5" x14ac:dyDescent="0.2">
      <c r="A2209" s="311" t="str">
        <f>IF((SUM('Раздел 3'!J88:J94)+SUM('Раздел 3'!J111:J129)=SUM('Раздел 3'!J130:J130)),"","Неверно!")</f>
        <v/>
      </c>
      <c r="B2209" s="320" t="s">
        <v>1706</v>
      </c>
      <c r="C2209" s="278" t="s">
        <v>4137</v>
      </c>
      <c r="D2209" s="278" t="s">
        <v>1506</v>
      </c>
      <c r="E2209" s="278" t="str">
        <f>CONCATENATE(SUM('Раздел 3'!J88:J94),"+",SUM('Раздел 3'!J111:J129),"=",SUM('Раздел 3'!J130:J130))</f>
        <v>0+0=0</v>
      </c>
      <c r="F2209" s="278"/>
      <c r="G2209" s="81"/>
    </row>
    <row r="2210" spans="1:7" s="390" customFormat="1" ht="31.5" x14ac:dyDescent="0.2">
      <c r="A2210" s="311" t="str">
        <f>IF((SUM('Раздел 3'!K88:K94)+SUM('Раздел 3'!K111:K129)=SUM('Раздел 3'!K130:K130)),"","Неверно!")</f>
        <v/>
      </c>
      <c r="B2210" s="320" t="s">
        <v>1706</v>
      </c>
      <c r="C2210" s="278" t="s">
        <v>4138</v>
      </c>
      <c r="D2210" s="278" t="s">
        <v>1506</v>
      </c>
      <c r="E2210" s="278" t="str">
        <f>CONCATENATE(SUM('Раздел 3'!K88:K94),"+",SUM('Раздел 3'!K111:K129),"=",SUM('Раздел 3'!K130:K130))</f>
        <v>0+0=0</v>
      </c>
      <c r="F2210" s="278"/>
      <c r="G2210" s="81"/>
    </row>
    <row r="2211" spans="1:7" s="390" customFormat="1" ht="31.5" x14ac:dyDescent="0.2">
      <c r="A2211" s="311" t="str">
        <f>IF((SUM('Раздел 3'!L88:L94)+SUM('Раздел 3'!L111:L129)=SUM('Раздел 3'!L130:L130)),"","Неверно!")</f>
        <v/>
      </c>
      <c r="B2211" s="320" t="s">
        <v>1706</v>
      </c>
      <c r="C2211" s="278" t="s">
        <v>4139</v>
      </c>
      <c r="D2211" s="278" t="s">
        <v>1506</v>
      </c>
      <c r="E2211" s="278" t="str">
        <f>CONCATENATE(SUM('Раздел 3'!L88:L94),"+",SUM('Раздел 3'!L111:L129),"=",SUM('Раздел 3'!L130:L130))</f>
        <v>0+0=0</v>
      </c>
      <c r="F2211" s="278"/>
      <c r="G2211" s="81"/>
    </row>
    <row r="2212" spans="1:7" s="390" customFormat="1" ht="31.5" x14ac:dyDescent="0.2">
      <c r="A2212" s="311" t="str">
        <f>IF((SUM('Раздел 3'!M88:M94)+SUM('Раздел 3'!M111:M129)=SUM('Раздел 3'!M130:M130)),"","Неверно!")</f>
        <v/>
      </c>
      <c r="B2212" s="320" t="s">
        <v>1706</v>
      </c>
      <c r="C2212" s="278" t="s">
        <v>4140</v>
      </c>
      <c r="D2212" s="278" t="s">
        <v>1506</v>
      </c>
      <c r="E2212" s="278" t="str">
        <f>CONCATENATE(SUM('Раздел 3'!M88:M94),"+",SUM('Раздел 3'!M111:M129),"=",SUM('Раздел 3'!M130:M130))</f>
        <v>0+0=0</v>
      </c>
      <c r="F2212" s="278"/>
      <c r="G2212" s="81"/>
    </row>
    <row r="2213" spans="1:7" s="390" customFormat="1" ht="31.5" x14ac:dyDescent="0.2">
      <c r="A2213" s="311" t="str">
        <f>IF((SUM('Раздел 3'!N88:N94)+SUM('Раздел 3'!N111:N129)=SUM('Раздел 3'!N130:N130)),"","Неверно!")</f>
        <v/>
      </c>
      <c r="B2213" s="320" t="s">
        <v>1706</v>
      </c>
      <c r="C2213" s="278" t="s">
        <v>4141</v>
      </c>
      <c r="D2213" s="278" t="s">
        <v>1506</v>
      </c>
      <c r="E2213" s="278" t="str">
        <f>CONCATENATE(SUM('Раздел 3'!N88:N94),"+",SUM('Раздел 3'!N111:N129),"=",SUM('Раздел 3'!N130:N130))</f>
        <v>0+0=0</v>
      </c>
      <c r="F2213" s="278"/>
      <c r="G2213" s="81"/>
    </row>
    <row r="2214" spans="1:7" s="390" customFormat="1" ht="31.5" x14ac:dyDescent="0.2">
      <c r="A2214" s="311" t="str">
        <f>IF((SUM('Раздел 3'!F82:F86)=SUM('Раздел 3'!F87:F87)),"","Неверно!")</f>
        <v/>
      </c>
      <c r="B2214" s="320" t="s">
        <v>1707</v>
      </c>
      <c r="C2214" s="278" t="s">
        <v>4142</v>
      </c>
      <c r="D2214" s="278" t="s">
        <v>1507</v>
      </c>
      <c r="E2214" s="278" t="str">
        <f>CONCATENATE(SUM('Раздел 3'!F82:F86),"=",SUM('Раздел 3'!F87:F87))</f>
        <v>0=0</v>
      </c>
      <c r="F2214" s="278"/>
      <c r="G2214" s="81"/>
    </row>
    <row r="2215" spans="1:7" s="390" customFormat="1" ht="31.5" x14ac:dyDescent="0.2">
      <c r="A2215" s="311" t="str">
        <f>IF((SUM('Раздел 3'!O82:O86)=SUM('Раздел 3'!O87:O87)),"","Неверно!")</f>
        <v/>
      </c>
      <c r="B2215" s="320" t="s">
        <v>1707</v>
      </c>
      <c r="C2215" s="278" t="s">
        <v>4143</v>
      </c>
      <c r="D2215" s="278" t="s">
        <v>1507</v>
      </c>
      <c r="E2215" s="278" t="str">
        <f>CONCATENATE(SUM('Раздел 3'!O82:O86),"=",SUM('Раздел 3'!O87:O87))</f>
        <v>0=0</v>
      </c>
      <c r="F2215" s="278"/>
      <c r="G2215" s="81"/>
    </row>
    <row r="2216" spans="1:7" s="390" customFormat="1" ht="31.5" x14ac:dyDescent="0.2">
      <c r="A2216" s="311" t="str">
        <f>IF((SUM('Раздел 3'!P82:P86)=SUM('Раздел 3'!P87:P87)),"","Неверно!")</f>
        <v/>
      </c>
      <c r="B2216" s="320" t="s">
        <v>1707</v>
      </c>
      <c r="C2216" s="278" t="s">
        <v>4144</v>
      </c>
      <c r="D2216" s="278" t="s">
        <v>1507</v>
      </c>
      <c r="E2216" s="278" t="str">
        <f>CONCATENATE(SUM('Раздел 3'!P82:P86),"=",SUM('Раздел 3'!P87:P87))</f>
        <v>0=0</v>
      </c>
      <c r="F2216" s="278"/>
      <c r="G2216" s="81"/>
    </row>
    <row r="2217" spans="1:7" s="390" customFormat="1" ht="31.5" x14ac:dyDescent="0.2">
      <c r="A2217" s="311" t="str">
        <f>IF((SUM('Раздел 3'!Q82:Q86)=SUM('Раздел 3'!Q87:Q87)),"","Неверно!")</f>
        <v/>
      </c>
      <c r="B2217" s="320" t="s">
        <v>1707</v>
      </c>
      <c r="C2217" s="278" t="s">
        <v>4145</v>
      </c>
      <c r="D2217" s="278" t="s">
        <v>1507</v>
      </c>
      <c r="E2217" s="278" t="str">
        <f>CONCATENATE(SUM('Раздел 3'!Q82:Q86),"=",SUM('Раздел 3'!Q87:Q87))</f>
        <v>0=0</v>
      </c>
      <c r="F2217" s="278"/>
      <c r="G2217" s="81"/>
    </row>
    <row r="2218" spans="1:7" s="390" customFormat="1" ht="31.5" x14ac:dyDescent="0.2">
      <c r="A2218" s="311" t="str">
        <f>IF((SUM('Раздел 3'!R82:R86)=SUM('Раздел 3'!R87:R87)),"","Неверно!")</f>
        <v/>
      </c>
      <c r="B2218" s="320" t="s">
        <v>1707</v>
      </c>
      <c r="C2218" s="278" t="s">
        <v>4146</v>
      </c>
      <c r="D2218" s="278" t="s">
        <v>1507</v>
      </c>
      <c r="E2218" s="278" t="str">
        <f>CONCATENATE(SUM('Раздел 3'!R82:R86),"=",SUM('Раздел 3'!R87:R87))</f>
        <v>0=0</v>
      </c>
      <c r="F2218" s="278"/>
      <c r="G2218" s="81"/>
    </row>
    <row r="2219" spans="1:7" s="390" customFormat="1" ht="31.5" x14ac:dyDescent="0.2">
      <c r="A2219" s="311" t="str">
        <f>IF((SUM('Раздел 3'!S82:S86)=SUM('Раздел 3'!S87:S87)),"","Неверно!")</f>
        <v/>
      </c>
      <c r="B2219" s="320" t="s">
        <v>1707</v>
      </c>
      <c r="C2219" s="278" t="s">
        <v>4147</v>
      </c>
      <c r="D2219" s="278" t="s">
        <v>1507</v>
      </c>
      <c r="E2219" s="278" t="str">
        <f>CONCATENATE(SUM('Раздел 3'!S82:S86),"=",SUM('Раздел 3'!S87:S87))</f>
        <v>0=0</v>
      </c>
      <c r="F2219" s="278"/>
      <c r="G2219" s="81"/>
    </row>
    <row r="2220" spans="1:7" s="390" customFormat="1" ht="31.5" x14ac:dyDescent="0.2">
      <c r="A2220" s="311" t="str">
        <f>IF((SUM('Раздел 3'!T82:T86)=SUM('Раздел 3'!T87:T87)),"","Неверно!")</f>
        <v/>
      </c>
      <c r="B2220" s="320" t="s">
        <v>1707</v>
      </c>
      <c r="C2220" s="278" t="s">
        <v>4148</v>
      </c>
      <c r="D2220" s="278" t="s">
        <v>1507</v>
      </c>
      <c r="E2220" s="278" t="str">
        <f>CONCATENATE(SUM('Раздел 3'!T82:T86),"=",SUM('Раздел 3'!T87:T87))</f>
        <v>0=0</v>
      </c>
      <c r="F2220" s="278"/>
      <c r="G2220" s="81"/>
    </row>
    <row r="2221" spans="1:7" s="390" customFormat="1" ht="31.5" x14ac:dyDescent="0.2">
      <c r="A2221" s="311" t="str">
        <f>IF((SUM('Раздел 3'!U82:U86)=SUM('Раздел 3'!U87:U87)),"","Неверно!")</f>
        <v/>
      </c>
      <c r="B2221" s="320" t="s">
        <v>1707</v>
      </c>
      <c r="C2221" s="278" t="s">
        <v>4149</v>
      </c>
      <c r="D2221" s="278" t="s">
        <v>1507</v>
      </c>
      <c r="E2221" s="278" t="str">
        <f>CONCATENATE(SUM('Раздел 3'!U82:U86),"=",SUM('Раздел 3'!U87:U87))</f>
        <v>0=0</v>
      </c>
      <c r="F2221" s="278"/>
      <c r="G2221" s="81"/>
    </row>
    <row r="2222" spans="1:7" s="390" customFormat="1" ht="31.5" x14ac:dyDescent="0.2">
      <c r="A2222" s="311" t="str">
        <f>IF((SUM('Раздел 3'!V82:V86)=SUM('Раздел 3'!V87:V87)),"","Неверно!")</f>
        <v/>
      </c>
      <c r="B2222" s="320" t="s">
        <v>1707</v>
      </c>
      <c r="C2222" s="278" t="s">
        <v>4150</v>
      </c>
      <c r="D2222" s="278" t="s">
        <v>1507</v>
      </c>
      <c r="E2222" s="278" t="str">
        <f>CONCATENATE(SUM('Раздел 3'!V82:V86),"=",SUM('Раздел 3'!V87:V87))</f>
        <v>0=0</v>
      </c>
      <c r="F2222" s="278"/>
      <c r="G2222" s="81"/>
    </row>
    <row r="2223" spans="1:7" s="390" customFormat="1" ht="31.5" x14ac:dyDescent="0.2">
      <c r="A2223" s="311" t="str">
        <f>IF((SUM('Раздел 3'!W82:W86)=SUM('Раздел 3'!W87:W87)),"","Неверно!")</f>
        <v/>
      </c>
      <c r="B2223" s="320" t="s">
        <v>1707</v>
      </c>
      <c r="C2223" s="278" t="s">
        <v>4151</v>
      </c>
      <c r="D2223" s="278" t="s">
        <v>1507</v>
      </c>
      <c r="E2223" s="278" t="str">
        <f>CONCATENATE(SUM('Раздел 3'!W82:W86),"=",SUM('Раздел 3'!W87:W87))</f>
        <v>0=0</v>
      </c>
      <c r="F2223" s="278"/>
      <c r="G2223" s="81"/>
    </row>
    <row r="2224" spans="1:7" s="390" customFormat="1" ht="31.5" x14ac:dyDescent="0.2">
      <c r="A2224" s="311" t="str">
        <f>IF((SUM('Раздел 3'!X82:X86)=SUM('Раздел 3'!X87:X87)),"","Неверно!")</f>
        <v/>
      </c>
      <c r="B2224" s="320" t="s">
        <v>1707</v>
      </c>
      <c r="C2224" s="278" t="s">
        <v>4152</v>
      </c>
      <c r="D2224" s="278" t="s">
        <v>1507</v>
      </c>
      <c r="E2224" s="278" t="str">
        <f>CONCATENATE(SUM('Раздел 3'!X82:X86),"=",SUM('Раздел 3'!X87:X87))</f>
        <v>0=0</v>
      </c>
      <c r="F2224" s="278"/>
      <c r="G2224" s="81"/>
    </row>
    <row r="2225" spans="1:7" s="390" customFormat="1" ht="31.5" x14ac:dyDescent="0.2">
      <c r="A2225" s="311" t="str">
        <f>IF((SUM('Раздел 3'!G82:G86)=SUM('Раздел 3'!G87:G87)),"","Неверно!")</f>
        <v/>
      </c>
      <c r="B2225" s="320" t="s">
        <v>1707</v>
      </c>
      <c r="C2225" s="278" t="s">
        <v>4153</v>
      </c>
      <c r="D2225" s="278" t="s">
        <v>1507</v>
      </c>
      <c r="E2225" s="278" t="str">
        <f>CONCATENATE(SUM('Раздел 3'!G82:G86),"=",SUM('Раздел 3'!G87:G87))</f>
        <v>0=0</v>
      </c>
      <c r="F2225" s="278"/>
      <c r="G2225" s="81"/>
    </row>
    <row r="2226" spans="1:7" s="390" customFormat="1" ht="31.5" x14ac:dyDescent="0.2">
      <c r="A2226" s="311" t="str">
        <f>IF((SUM('Раздел 3'!Y82:Y86)=SUM('Раздел 3'!Y87:Y87)),"","Неверно!")</f>
        <v/>
      </c>
      <c r="B2226" s="320" t="s">
        <v>1707</v>
      </c>
      <c r="C2226" s="278" t="s">
        <v>4154</v>
      </c>
      <c r="D2226" s="278" t="s">
        <v>1507</v>
      </c>
      <c r="E2226" s="278" t="str">
        <f>CONCATENATE(SUM('Раздел 3'!Y82:Y86),"=",SUM('Раздел 3'!Y87:Y87))</f>
        <v>0=0</v>
      </c>
      <c r="F2226" s="278"/>
      <c r="G2226" s="81"/>
    </row>
    <row r="2227" spans="1:7" s="390" customFormat="1" ht="31.5" x14ac:dyDescent="0.2">
      <c r="A2227" s="311" t="str">
        <f>IF((SUM('Раздел 3'!Z82:Z86)=SUM('Раздел 3'!Z87:Z87)),"","Неверно!")</f>
        <v/>
      </c>
      <c r="B2227" s="320" t="s">
        <v>1707</v>
      </c>
      <c r="C2227" s="278" t="s">
        <v>4155</v>
      </c>
      <c r="D2227" s="278" t="s">
        <v>1507</v>
      </c>
      <c r="E2227" s="278" t="str">
        <f>CONCATENATE(SUM('Раздел 3'!Z82:Z86),"=",SUM('Раздел 3'!Z87:Z87))</f>
        <v>0=0</v>
      </c>
      <c r="F2227" s="278"/>
      <c r="G2227" s="81"/>
    </row>
    <row r="2228" spans="1:7" s="390" customFormat="1" ht="31.5" x14ac:dyDescent="0.2">
      <c r="A2228" s="311" t="str">
        <f>IF((SUM('Раздел 3'!AA82:AA86)=SUM('Раздел 3'!AA87:AA87)),"","Неверно!")</f>
        <v/>
      </c>
      <c r="B2228" s="320" t="s">
        <v>1707</v>
      </c>
      <c r="C2228" s="278" t="s">
        <v>4156</v>
      </c>
      <c r="D2228" s="278" t="s">
        <v>1507</v>
      </c>
      <c r="E2228" s="278" t="str">
        <f>CONCATENATE(SUM('Раздел 3'!AA82:AA86),"=",SUM('Раздел 3'!AA87:AA87))</f>
        <v>0=0</v>
      </c>
      <c r="F2228" s="278"/>
      <c r="G2228" s="81"/>
    </row>
    <row r="2229" spans="1:7" s="390" customFormat="1" ht="31.5" x14ac:dyDescent="0.2">
      <c r="A2229" s="311" t="str">
        <f>IF((SUM('Раздел 3'!AB82:AB86)=SUM('Раздел 3'!AB87:AB87)),"","Неверно!")</f>
        <v/>
      </c>
      <c r="B2229" s="320" t="s">
        <v>1707</v>
      </c>
      <c r="C2229" s="278" t="s">
        <v>4157</v>
      </c>
      <c r="D2229" s="278" t="s">
        <v>1507</v>
      </c>
      <c r="E2229" s="278" t="str">
        <f>CONCATENATE(SUM('Раздел 3'!AB82:AB86),"=",SUM('Раздел 3'!AB87:AB87))</f>
        <v>0=0</v>
      </c>
      <c r="F2229" s="278"/>
      <c r="G2229" s="81"/>
    </row>
    <row r="2230" spans="1:7" s="390" customFormat="1" ht="31.5" x14ac:dyDescent="0.2">
      <c r="A2230" s="311" t="str">
        <f>IF((SUM('Раздел 3'!AC82:AC86)=SUM('Раздел 3'!AC87:AC87)),"","Неверно!")</f>
        <v/>
      </c>
      <c r="B2230" s="320" t="s">
        <v>1707</v>
      </c>
      <c r="C2230" s="278" t="s">
        <v>4158</v>
      </c>
      <c r="D2230" s="278" t="s">
        <v>1507</v>
      </c>
      <c r="E2230" s="278" t="str">
        <f>CONCATENATE(SUM('Раздел 3'!AC82:AC86),"=",SUM('Раздел 3'!AC87:AC87))</f>
        <v>0=0</v>
      </c>
      <c r="F2230" s="278"/>
      <c r="G2230" s="81"/>
    </row>
    <row r="2231" spans="1:7" s="390" customFormat="1" ht="31.5" x14ac:dyDescent="0.2">
      <c r="A2231" s="311" t="str">
        <f>IF((SUM('Раздел 3'!AD82:AD86)=SUM('Раздел 3'!AD87:AD87)),"","Неверно!")</f>
        <v/>
      </c>
      <c r="B2231" s="320" t="s">
        <v>1707</v>
      </c>
      <c r="C2231" s="278" t="s">
        <v>4159</v>
      </c>
      <c r="D2231" s="278" t="s">
        <v>1507</v>
      </c>
      <c r="E2231" s="278" t="str">
        <f>CONCATENATE(SUM('Раздел 3'!AD82:AD86),"=",SUM('Раздел 3'!AD87:AD87))</f>
        <v>0=0</v>
      </c>
      <c r="F2231" s="278"/>
      <c r="G2231" s="81"/>
    </row>
    <row r="2232" spans="1:7" s="390" customFormat="1" ht="31.5" x14ac:dyDescent="0.2">
      <c r="A2232" s="311" t="str">
        <f>IF((SUM('Раздел 3'!AE82:AE86)=SUM('Раздел 3'!AE87:AE87)),"","Неверно!")</f>
        <v/>
      </c>
      <c r="B2232" s="320" t="s">
        <v>1707</v>
      </c>
      <c r="C2232" s="278" t="s">
        <v>4160</v>
      </c>
      <c r="D2232" s="278" t="s">
        <v>1507</v>
      </c>
      <c r="E2232" s="278" t="str">
        <f>CONCATENATE(SUM('Раздел 3'!AE82:AE86),"=",SUM('Раздел 3'!AE87:AE87))</f>
        <v>0=0</v>
      </c>
      <c r="F2232" s="278"/>
      <c r="G2232" s="81"/>
    </row>
    <row r="2233" spans="1:7" s="390" customFormat="1" ht="31.5" x14ac:dyDescent="0.2">
      <c r="A2233" s="311" t="str">
        <f>IF((SUM('Раздел 3'!AF82:AF86)=SUM('Раздел 3'!AF87:AF87)),"","Неверно!")</f>
        <v/>
      </c>
      <c r="B2233" s="320" t="s">
        <v>1707</v>
      </c>
      <c r="C2233" s="278" t="s">
        <v>4161</v>
      </c>
      <c r="D2233" s="278" t="s">
        <v>1507</v>
      </c>
      <c r="E2233" s="278" t="str">
        <f>CONCATENATE(SUM('Раздел 3'!AF82:AF86),"=",SUM('Раздел 3'!AF87:AF87))</f>
        <v>0=0</v>
      </c>
      <c r="F2233" s="278"/>
      <c r="G2233" s="81"/>
    </row>
    <row r="2234" spans="1:7" s="390" customFormat="1" ht="31.5" x14ac:dyDescent="0.2">
      <c r="A2234" s="311" t="str">
        <f>IF((SUM('Раздел 3'!AG82:AG86)=SUM('Раздел 3'!AG87:AG87)),"","Неверно!")</f>
        <v/>
      </c>
      <c r="B2234" s="320" t="s">
        <v>1707</v>
      </c>
      <c r="C2234" s="278" t="s">
        <v>4162</v>
      </c>
      <c r="D2234" s="278" t="s">
        <v>1507</v>
      </c>
      <c r="E2234" s="278" t="str">
        <f>CONCATENATE(SUM('Раздел 3'!AG82:AG86),"=",SUM('Раздел 3'!AG87:AG87))</f>
        <v>0=0</v>
      </c>
      <c r="F2234" s="278"/>
      <c r="G2234" s="81"/>
    </row>
    <row r="2235" spans="1:7" s="390" customFormat="1" ht="31.5" x14ac:dyDescent="0.2">
      <c r="A2235" s="311" t="str">
        <f>IF((SUM('Раздел 3'!AH82:AH86)=SUM('Раздел 3'!AH87:AH87)),"","Неверно!")</f>
        <v/>
      </c>
      <c r="B2235" s="320" t="s">
        <v>1707</v>
      </c>
      <c r="C2235" s="278" t="s">
        <v>4163</v>
      </c>
      <c r="D2235" s="278" t="s">
        <v>1507</v>
      </c>
      <c r="E2235" s="278" t="str">
        <f>CONCATENATE(SUM('Раздел 3'!AH82:AH86),"=",SUM('Раздел 3'!AH87:AH87))</f>
        <v>0=0</v>
      </c>
      <c r="F2235" s="278"/>
      <c r="G2235" s="81"/>
    </row>
    <row r="2236" spans="1:7" s="390" customFormat="1" ht="31.5" x14ac:dyDescent="0.2">
      <c r="A2236" s="311" t="str">
        <f>IF((SUM('Раздел 3'!H82:H86)=SUM('Раздел 3'!H87:H87)),"","Неверно!")</f>
        <v/>
      </c>
      <c r="B2236" s="320" t="s">
        <v>1707</v>
      </c>
      <c r="C2236" s="278" t="s">
        <v>4164</v>
      </c>
      <c r="D2236" s="278" t="s">
        <v>1507</v>
      </c>
      <c r="E2236" s="278" t="str">
        <f>CONCATENATE(SUM('Раздел 3'!H82:H86),"=",SUM('Раздел 3'!H87:H87))</f>
        <v>0=0</v>
      </c>
      <c r="F2236" s="278"/>
      <c r="G2236" s="81"/>
    </row>
    <row r="2237" spans="1:7" s="390" customFormat="1" ht="31.5" x14ac:dyDescent="0.2">
      <c r="A2237" s="311" t="str">
        <f>IF((SUM('Раздел 3'!AI82:AI86)=SUM('Раздел 3'!AI87:AI87)),"","Неверно!")</f>
        <v/>
      </c>
      <c r="B2237" s="320" t="s">
        <v>1707</v>
      </c>
      <c r="C2237" s="278" t="s">
        <v>4165</v>
      </c>
      <c r="D2237" s="278" t="s">
        <v>1507</v>
      </c>
      <c r="E2237" s="278" t="str">
        <f>CONCATENATE(SUM('Раздел 3'!AI82:AI86),"=",SUM('Раздел 3'!AI87:AI87))</f>
        <v>0=0</v>
      </c>
      <c r="F2237" s="278"/>
      <c r="G2237" s="81"/>
    </row>
    <row r="2238" spans="1:7" s="390" customFormat="1" ht="31.5" x14ac:dyDescent="0.2">
      <c r="A2238" s="311" t="str">
        <f>IF((SUM('Раздел 3'!AJ82:AJ86)=SUM('Раздел 3'!AJ87:AJ87)),"","Неверно!")</f>
        <v/>
      </c>
      <c r="B2238" s="320" t="s">
        <v>1707</v>
      </c>
      <c r="C2238" s="278" t="s">
        <v>4166</v>
      </c>
      <c r="D2238" s="278" t="s">
        <v>1507</v>
      </c>
      <c r="E2238" s="278" t="str">
        <f>CONCATENATE(SUM('Раздел 3'!AJ82:AJ86),"=",SUM('Раздел 3'!AJ87:AJ87))</f>
        <v>0=0</v>
      </c>
      <c r="F2238" s="278"/>
      <c r="G2238" s="81"/>
    </row>
    <row r="2239" spans="1:7" s="390" customFormat="1" ht="31.5" x14ac:dyDescent="0.2">
      <c r="A2239" s="311" t="str">
        <f>IF((SUM('Раздел 3'!AK82:AK86)=SUM('Раздел 3'!AK87:AK87)),"","Неверно!")</f>
        <v/>
      </c>
      <c r="B2239" s="320" t="s">
        <v>1707</v>
      </c>
      <c r="C2239" s="278" t="s">
        <v>4167</v>
      </c>
      <c r="D2239" s="278" t="s">
        <v>1507</v>
      </c>
      <c r="E2239" s="278" t="str">
        <f>CONCATENATE(SUM('Раздел 3'!AK82:AK86),"=",SUM('Раздел 3'!AK87:AK87))</f>
        <v>0=0</v>
      </c>
      <c r="F2239" s="278"/>
      <c r="G2239" s="81"/>
    </row>
    <row r="2240" spans="1:7" s="390" customFormat="1" ht="31.5" x14ac:dyDescent="0.2">
      <c r="A2240" s="311" t="str">
        <f>IF((SUM('Раздел 3'!AL82:AL86)=SUM('Раздел 3'!AL87:AL87)),"","Неверно!")</f>
        <v/>
      </c>
      <c r="B2240" s="320" t="s">
        <v>1707</v>
      </c>
      <c r="C2240" s="278" t="s">
        <v>4168</v>
      </c>
      <c r="D2240" s="278" t="s">
        <v>1507</v>
      </c>
      <c r="E2240" s="278" t="str">
        <f>CONCATENATE(SUM('Раздел 3'!AL82:AL86),"=",SUM('Раздел 3'!AL87:AL87))</f>
        <v>0=0</v>
      </c>
      <c r="F2240" s="278"/>
      <c r="G2240" s="81"/>
    </row>
    <row r="2241" spans="1:7" s="390" customFormat="1" ht="31.5" x14ac:dyDescent="0.2">
      <c r="A2241" s="311" t="str">
        <f>IF((SUM('Раздел 3'!I82:I86)=SUM('Раздел 3'!I87:I87)),"","Неверно!")</f>
        <v/>
      </c>
      <c r="B2241" s="320" t="s">
        <v>1707</v>
      </c>
      <c r="C2241" s="278" t="s">
        <v>4169</v>
      </c>
      <c r="D2241" s="278" t="s">
        <v>1507</v>
      </c>
      <c r="E2241" s="278" t="str">
        <f>CONCATENATE(SUM('Раздел 3'!I82:I86),"=",SUM('Раздел 3'!I87:I87))</f>
        <v>0=0</v>
      </c>
      <c r="F2241" s="278"/>
      <c r="G2241" s="81"/>
    </row>
    <row r="2242" spans="1:7" s="390" customFormat="1" ht="31.5" x14ac:dyDescent="0.2">
      <c r="A2242" s="311" t="str">
        <f>IF((SUM('Раздел 3'!J82:J86)=SUM('Раздел 3'!J87:J87)),"","Неверно!")</f>
        <v/>
      </c>
      <c r="B2242" s="320" t="s">
        <v>1707</v>
      </c>
      <c r="C2242" s="278" t="s">
        <v>4170</v>
      </c>
      <c r="D2242" s="278" t="s">
        <v>1507</v>
      </c>
      <c r="E2242" s="278" t="str">
        <f>CONCATENATE(SUM('Раздел 3'!J82:J86),"=",SUM('Раздел 3'!J87:J87))</f>
        <v>0=0</v>
      </c>
      <c r="F2242" s="278"/>
      <c r="G2242" s="81"/>
    </row>
    <row r="2243" spans="1:7" s="390" customFormat="1" ht="31.5" x14ac:dyDescent="0.2">
      <c r="A2243" s="311" t="str">
        <f>IF((SUM('Раздел 3'!K82:K86)=SUM('Раздел 3'!K87:K87)),"","Неверно!")</f>
        <v/>
      </c>
      <c r="B2243" s="320" t="s">
        <v>1707</v>
      </c>
      <c r="C2243" s="278" t="s">
        <v>4171</v>
      </c>
      <c r="D2243" s="278" t="s">
        <v>1507</v>
      </c>
      <c r="E2243" s="278" t="str">
        <f>CONCATENATE(SUM('Раздел 3'!K82:K86),"=",SUM('Раздел 3'!K87:K87))</f>
        <v>0=0</v>
      </c>
      <c r="F2243" s="278"/>
      <c r="G2243" s="81"/>
    </row>
    <row r="2244" spans="1:7" s="390" customFormat="1" ht="31.5" x14ac:dyDescent="0.2">
      <c r="A2244" s="311" t="str">
        <f>IF((SUM('Раздел 3'!L82:L86)=SUM('Раздел 3'!L87:L87)),"","Неверно!")</f>
        <v/>
      </c>
      <c r="B2244" s="320" t="s">
        <v>1707</v>
      </c>
      <c r="C2244" s="278" t="s">
        <v>4172</v>
      </c>
      <c r="D2244" s="278" t="s">
        <v>1507</v>
      </c>
      <c r="E2244" s="278" t="str">
        <f>CONCATENATE(SUM('Раздел 3'!L82:L86),"=",SUM('Раздел 3'!L87:L87))</f>
        <v>0=0</v>
      </c>
      <c r="F2244" s="278"/>
      <c r="G2244" s="81"/>
    </row>
    <row r="2245" spans="1:7" s="390" customFormat="1" ht="31.5" x14ac:dyDescent="0.2">
      <c r="A2245" s="311" t="str">
        <f>IF((SUM('Раздел 3'!M82:M86)=SUM('Раздел 3'!M87:M87)),"","Неверно!")</f>
        <v/>
      </c>
      <c r="B2245" s="320" t="s">
        <v>1707</v>
      </c>
      <c r="C2245" s="278" t="s">
        <v>4173</v>
      </c>
      <c r="D2245" s="278" t="s">
        <v>1507</v>
      </c>
      <c r="E2245" s="278" t="str">
        <f>CONCATENATE(SUM('Раздел 3'!M82:M86),"=",SUM('Раздел 3'!M87:M87))</f>
        <v>0=0</v>
      </c>
      <c r="F2245" s="278"/>
      <c r="G2245" s="81"/>
    </row>
    <row r="2246" spans="1:7" s="390" customFormat="1" ht="31.5" x14ac:dyDescent="0.2">
      <c r="A2246" s="311" t="str">
        <f>IF((SUM('Раздел 3'!N82:N86)=SUM('Раздел 3'!N87:N87)),"","Неверно!")</f>
        <v/>
      </c>
      <c r="B2246" s="320" t="s">
        <v>1707</v>
      </c>
      <c r="C2246" s="278" t="s">
        <v>4174</v>
      </c>
      <c r="D2246" s="278" t="s">
        <v>1507</v>
      </c>
      <c r="E2246" s="278" t="str">
        <f>CONCATENATE(SUM('Раздел 3'!N82:N86),"=",SUM('Раздел 3'!N87:N87))</f>
        <v>0=0</v>
      </c>
      <c r="F2246" s="278"/>
      <c r="G2246" s="81"/>
    </row>
    <row r="2247" spans="1:7" s="390" customFormat="1" ht="31.5" x14ac:dyDescent="0.2">
      <c r="A2247" s="311" t="str">
        <f>IF((SUM('Раздел 3'!F59:F70)&lt;=SUM('Раздел 3'!F58:F58)),"","Неверно!")</f>
        <v/>
      </c>
      <c r="B2247" s="320" t="s">
        <v>1708</v>
      </c>
      <c r="C2247" s="278" t="s">
        <v>4175</v>
      </c>
      <c r="D2247" s="278" t="s">
        <v>1508</v>
      </c>
      <c r="E2247" s="278" t="str">
        <f>CONCATENATE(SUM('Раздел 3'!F59:F70),"&lt;=",SUM('Раздел 3'!F58:F58))</f>
        <v>0&lt;=0</v>
      </c>
      <c r="F2247" s="278"/>
      <c r="G2247" s="81"/>
    </row>
    <row r="2248" spans="1:7" s="390" customFormat="1" ht="31.5" x14ac:dyDescent="0.2">
      <c r="A2248" s="311" t="str">
        <f>IF((SUM('Раздел 3'!O59:O70)&lt;=SUM('Раздел 3'!O58:O58)),"","Неверно!")</f>
        <v/>
      </c>
      <c r="B2248" s="320" t="s">
        <v>1708</v>
      </c>
      <c r="C2248" s="278" t="s">
        <v>4176</v>
      </c>
      <c r="D2248" s="278" t="s">
        <v>1508</v>
      </c>
      <c r="E2248" s="278" t="str">
        <f>CONCATENATE(SUM('Раздел 3'!O59:O70),"&lt;=",SUM('Раздел 3'!O58:O58))</f>
        <v>0&lt;=0</v>
      </c>
      <c r="F2248" s="278"/>
      <c r="G2248" s="81"/>
    </row>
    <row r="2249" spans="1:7" s="390" customFormat="1" ht="31.5" x14ac:dyDescent="0.2">
      <c r="A2249" s="311" t="str">
        <f>IF((SUM('Раздел 3'!P59:P70)&lt;=SUM('Раздел 3'!P58:P58)),"","Неверно!")</f>
        <v/>
      </c>
      <c r="B2249" s="320" t="s">
        <v>1708</v>
      </c>
      <c r="C2249" s="278" t="s">
        <v>4177</v>
      </c>
      <c r="D2249" s="278" t="s">
        <v>1508</v>
      </c>
      <c r="E2249" s="278" t="str">
        <f>CONCATENATE(SUM('Раздел 3'!P59:P70),"&lt;=",SUM('Раздел 3'!P58:P58))</f>
        <v>0&lt;=0</v>
      </c>
      <c r="F2249" s="278"/>
      <c r="G2249" s="81"/>
    </row>
    <row r="2250" spans="1:7" s="390" customFormat="1" ht="31.5" x14ac:dyDescent="0.2">
      <c r="A2250" s="311" t="str">
        <f>IF((SUM('Раздел 3'!Q59:Q70)&lt;=SUM('Раздел 3'!Q58:Q58)),"","Неверно!")</f>
        <v/>
      </c>
      <c r="B2250" s="320" t="s">
        <v>1708</v>
      </c>
      <c r="C2250" s="278" t="s">
        <v>4178</v>
      </c>
      <c r="D2250" s="278" t="s">
        <v>1508</v>
      </c>
      <c r="E2250" s="278" t="str">
        <f>CONCATENATE(SUM('Раздел 3'!Q59:Q70),"&lt;=",SUM('Раздел 3'!Q58:Q58))</f>
        <v>0&lt;=0</v>
      </c>
      <c r="F2250" s="278"/>
      <c r="G2250" s="81"/>
    </row>
    <row r="2251" spans="1:7" s="390" customFormat="1" ht="31.5" x14ac:dyDescent="0.2">
      <c r="A2251" s="311" t="str">
        <f>IF((SUM('Раздел 3'!R59:R70)&lt;=SUM('Раздел 3'!R58:R58)),"","Неверно!")</f>
        <v/>
      </c>
      <c r="B2251" s="320" t="s">
        <v>1708</v>
      </c>
      <c r="C2251" s="278" t="s">
        <v>4179</v>
      </c>
      <c r="D2251" s="278" t="s">
        <v>1508</v>
      </c>
      <c r="E2251" s="278" t="str">
        <f>CONCATENATE(SUM('Раздел 3'!R59:R70),"&lt;=",SUM('Раздел 3'!R58:R58))</f>
        <v>0&lt;=0</v>
      </c>
      <c r="F2251" s="278"/>
      <c r="G2251" s="81"/>
    </row>
    <row r="2252" spans="1:7" s="390" customFormat="1" ht="31.5" x14ac:dyDescent="0.2">
      <c r="A2252" s="311" t="str">
        <f>IF((SUM('Раздел 3'!S59:S70)&lt;=SUM('Раздел 3'!S58:S58)),"","Неверно!")</f>
        <v/>
      </c>
      <c r="B2252" s="320" t="s">
        <v>1708</v>
      </c>
      <c r="C2252" s="278" t="s">
        <v>4180</v>
      </c>
      <c r="D2252" s="278" t="s">
        <v>1508</v>
      </c>
      <c r="E2252" s="278" t="str">
        <f>CONCATENATE(SUM('Раздел 3'!S59:S70),"&lt;=",SUM('Раздел 3'!S58:S58))</f>
        <v>0&lt;=0</v>
      </c>
      <c r="F2252" s="278"/>
      <c r="G2252" s="81"/>
    </row>
    <row r="2253" spans="1:7" s="390" customFormat="1" ht="31.5" x14ac:dyDescent="0.2">
      <c r="A2253" s="311" t="str">
        <f>IF((SUM('Раздел 3'!T59:T70)&lt;=SUM('Раздел 3'!T58:T58)),"","Неверно!")</f>
        <v/>
      </c>
      <c r="B2253" s="320" t="s">
        <v>1708</v>
      </c>
      <c r="C2253" s="278" t="s">
        <v>4181</v>
      </c>
      <c r="D2253" s="278" t="s">
        <v>1508</v>
      </c>
      <c r="E2253" s="278" t="str">
        <f>CONCATENATE(SUM('Раздел 3'!T59:T70),"&lt;=",SUM('Раздел 3'!T58:T58))</f>
        <v>0&lt;=0</v>
      </c>
      <c r="F2253" s="278"/>
      <c r="G2253" s="81"/>
    </row>
    <row r="2254" spans="1:7" s="390" customFormat="1" ht="31.5" x14ac:dyDescent="0.2">
      <c r="A2254" s="311" t="str">
        <f>IF((SUM('Раздел 3'!U59:U70)&lt;=SUM('Раздел 3'!U58:U58)),"","Неверно!")</f>
        <v/>
      </c>
      <c r="B2254" s="320" t="s">
        <v>1708</v>
      </c>
      <c r="C2254" s="278" t="s">
        <v>4182</v>
      </c>
      <c r="D2254" s="278" t="s">
        <v>1508</v>
      </c>
      <c r="E2254" s="278" t="str">
        <f>CONCATENATE(SUM('Раздел 3'!U59:U70),"&lt;=",SUM('Раздел 3'!U58:U58))</f>
        <v>0&lt;=0</v>
      </c>
      <c r="F2254" s="278"/>
      <c r="G2254" s="81"/>
    </row>
    <row r="2255" spans="1:7" s="390" customFormat="1" ht="31.5" x14ac:dyDescent="0.2">
      <c r="A2255" s="311" t="str">
        <f>IF((SUM('Раздел 3'!V59:V70)&lt;=SUM('Раздел 3'!V58:V58)),"","Неверно!")</f>
        <v/>
      </c>
      <c r="B2255" s="320" t="s">
        <v>1708</v>
      </c>
      <c r="C2255" s="278" t="s">
        <v>4183</v>
      </c>
      <c r="D2255" s="278" t="s">
        <v>1508</v>
      </c>
      <c r="E2255" s="278" t="str">
        <f>CONCATENATE(SUM('Раздел 3'!V59:V70),"&lt;=",SUM('Раздел 3'!V58:V58))</f>
        <v>0&lt;=0</v>
      </c>
      <c r="F2255" s="278"/>
      <c r="G2255" s="81"/>
    </row>
    <row r="2256" spans="1:7" s="390" customFormat="1" ht="31.5" x14ac:dyDescent="0.2">
      <c r="A2256" s="311" t="str">
        <f>IF((SUM('Раздел 3'!W59:W70)&lt;=SUM('Раздел 3'!W58:W58)),"","Неверно!")</f>
        <v/>
      </c>
      <c r="B2256" s="320" t="s">
        <v>1708</v>
      </c>
      <c r="C2256" s="278" t="s">
        <v>4184</v>
      </c>
      <c r="D2256" s="278" t="s">
        <v>1508</v>
      </c>
      <c r="E2256" s="278" t="str">
        <f>CONCATENATE(SUM('Раздел 3'!W59:W70),"&lt;=",SUM('Раздел 3'!W58:W58))</f>
        <v>0&lt;=0</v>
      </c>
      <c r="F2256" s="278"/>
      <c r="G2256" s="81"/>
    </row>
    <row r="2257" spans="1:7" s="390" customFormat="1" ht="31.5" x14ac:dyDescent="0.2">
      <c r="A2257" s="311" t="str">
        <f>IF((SUM('Раздел 3'!X59:X70)&lt;=SUM('Раздел 3'!X58:X58)),"","Неверно!")</f>
        <v/>
      </c>
      <c r="B2257" s="320" t="s">
        <v>1708</v>
      </c>
      <c r="C2257" s="278" t="s">
        <v>4185</v>
      </c>
      <c r="D2257" s="278" t="s">
        <v>1508</v>
      </c>
      <c r="E2257" s="278" t="str">
        <f>CONCATENATE(SUM('Раздел 3'!X59:X70),"&lt;=",SUM('Раздел 3'!X58:X58))</f>
        <v>0&lt;=0</v>
      </c>
      <c r="F2257" s="278"/>
      <c r="G2257" s="81"/>
    </row>
    <row r="2258" spans="1:7" s="390" customFormat="1" ht="31.5" x14ac:dyDescent="0.2">
      <c r="A2258" s="311" t="str">
        <f>IF((SUM('Раздел 3'!G59:G70)&lt;=SUM('Раздел 3'!G58:G58)),"","Неверно!")</f>
        <v/>
      </c>
      <c r="B2258" s="320" t="s">
        <v>1708</v>
      </c>
      <c r="C2258" s="278" t="s">
        <v>4186</v>
      </c>
      <c r="D2258" s="278" t="s">
        <v>1508</v>
      </c>
      <c r="E2258" s="278" t="str">
        <f>CONCATENATE(SUM('Раздел 3'!G59:G70),"&lt;=",SUM('Раздел 3'!G58:G58))</f>
        <v>0&lt;=0</v>
      </c>
      <c r="F2258" s="278"/>
      <c r="G2258" s="81"/>
    </row>
    <row r="2259" spans="1:7" s="390" customFormat="1" ht="31.5" x14ac:dyDescent="0.2">
      <c r="A2259" s="311" t="str">
        <f>IF((SUM('Раздел 3'!Y59:Y70)&lt;=SUM('Раздел 3'!Y58:Y58)),"","Неверно!")</f>
        <v/>
      </c>
      <c r="B2259" s="320" t="s">
        <v>1708</v>
      </c>
      <c r="C2259" s="278" t="s">
        <v>4187</v>
      </c>
      <c r="D2259" s="278" t="s">
        <v>1508</v>
      </c>
      <c r="E2259" s="278" t="str">
        <f>CONCATENATE(SUM('Раздел 3'!Y59:Y70),"&lt;=",SUM('Раздел 3'!Y58:Y58))</f>
        <v>0&lt;=0</v>
      </c>
      <c r="F2259" s="278"/>
      <c r="G2259" s="81"/>
    </row>
    <row r="2260" spans="1:7" s="390" customFormat="1" ht="31.5" x14ac:dyDescent="0.2">
      <c r="A2260" s="311" t="str">
        <f>IF((SUM('Раздел 3'!Z59:Z70)&lt;=SUM('Раздел 3'!Z58:Z58)),"","Неверно!")</f>
        <v/>
      </c>
      <c r="B2260" s="320" t="s">
        <v>1708</v>
      </c>
      <c r="C2260" s="278" t="s">
        <v>4188</v>
      </c>
      <c r="D2260" s="278" t="s">
        <v>1508</v>
      </c>
      <c r="E2260" s="278" t="str">
        <f>CONCATENATE(SUM('Раздел 3'!Z59:Z70),"&lt;=",SUM('Раздел 3'!Z58:Z58))</f>
        <v>0&lt;=0</v>
      </c>
      <c r="F2260" s="278"/>
      <c r="G2260" s="81"/>
    </row>
    <row r="2261" spans="1:7" s="390" customFormat="1" ht="31.5" x14ac:dyDescent="0.2">
      <c r="A2261" s="311" t="str">
        <f>IF((SUM('Раздел 3'!AA59:AA70)&lt;=SUM('Раздел 3'!AA58:AA58)),"","Неверно!")</f>
        <v/>
      </c>
      <c r="B2261" s="320" t="s">
        <v>1708</v>
      </c>
      <c r="C2261" s="278" t="s">
        <v>4189</v>
      </c>
      <c r="D2261" s="278" t="s">
        <v>1508</v>
      </c>
      <c r="E2261" s="278" t="str">
        <f>CONCATENATE(SUM('Раздел 3'!AA59:AA70),"&lt;=",SUM('Раздел 3'!AA58:AA58))</f>
        <v>0&lt;=0</v>
      </c>
      <c r="F2261" s="278"/>
      <c r="G2261" s="81"/>
    </row>
    <row r="2262" spans="1:7" s="390" customFormat="1" ht="31.5" x14ac:dyDescent="0.2">
      <c r="A2262" s="311" t="str">
        <f>IF((SUM('Раздел 3'!AB59:AB70)&lt;=SUM('Раздел 3'!AB58:AB58)),"","Неверно!")</f>
        <v/>
      </c>
      <c r="B2262" s="320" t="s">
        <v>1708</v>
      </c>
      <c r="C2262" s="278" t="s">
        <v>4190</v>
      </c>
      <c r="D2262" s="278" t="s">
        <v>1508</v>
      </c>
      <c r="E2262" s="278" t="str">
        <f>CONCATENATE(SUM('Раздел 3'!AB59:AB70),"&lt;=",SUM('Раздел 3'!AB58:AB58))</f>
        <v>0&lt;=0</v>
      </c>
      <c r="F2262" s="278"/>
      <c r="G2262" s="81"/>
    </row>
    <row r="2263" spans="1:7" s="390" customFormat="1" ht="31.5" x14ac:dyDescent="0.2">
      <c r="A2263" s="311" t="str">
        <f>IF((SUM('Раздел 3'!AC59:AC70)&lt;=SUM('Раздел 3'!AC58:AC58)),"","Неверно!")</f>
        <v/>
      </c>
      <c r="B2263" s="320" t="s">
        <v>1708</v>
      </c>
      <c r="C2263" s="278" t="s">
        <v>4191</v>
      </c>
      <c r="D2263" s="278" t="s">
        <v>1508</v>
      </c>
      <c r="E2263" s="278" t="str">
        <f>CONCATENATE(SUM('Раздел 3'!AC59:AC70),"&lt;=",SUM('Раздел 3'!AC58:AC58))</f>
        <v>0&lt;=0</v>
      </c>
      <c r="F2263" s="278"/>
      <c r="G2263" s="81"/>
    </row>
    <row r="2264" spans="1:7" s="390" customFormat="1" ht="31.5" x14ac:dyDescent="0.2">
      <c r="A2264" s="311" t="str">
        <f>IF((SUM('Раздел 3'!AD59:AD70)&lt;=SUM('Раздел 3'!AD58:AD58)),"","Неверно!")</f>
        <v/>
      </c>
      <c r="B2264" s="320" t="s">
        <v>1708</v>
      </c>
      <c r="C2264" s="278" t="s">
        <v>4192</v>
      </c>
      <c r="D2264" s="278" t="s">
        <v>1508</v>
      </c>
      <c r="E2264" s="278" t="str">
        <f>CONCATENATE(SUM('Раздел 3'!AD59:AD70),"&lt;=",SUM('Раздел 3'!AD58:AD58))</f>
        <v>0&lt;=0</v>
      </c>
      <c r="F2264" s="278"/>
      <c r="G2264" s="81"/>
    </row>
    <row r="2265" spans="1:7" s="390" customFormat="1" ht="31.5" x14ac:dyDescent="0.2">
      <c r="A2265" s="311" t="str">
        <f>IF((SUM('Раздел 3'!AE59:AE70)&lt;=SUM('Раздел 3'!AE58:AE58)),"","Неверно!")</f>
        <v/>
      </c>
      <c r="B2265" s="320" t="s">
        <v>1708</v>
      </c>
      <c r="C2265" s="278" t="s">
        <v>4193</v>
      </c>
      <c r="D2265" s="278" t="s">
        <v>1508</v>
      </c>
      <c r="E2265" s="278" t="str">
        <f>CONCATENATE(SUM('Раздел 3'!AE59:AE70),"&lt;=",SUM('Раздел 3'!AE58:AE58))</f>
        <v>0&lt;=0</v>
      </c>
      <c r="F2265" s="278"/>
      <c r="G2265" s="81"/>
    </row>
    <row r="2266" spans="1:7" s="390" customFormat="1" ht="31.5" x14ac:dyDescent="0.2">
      <c r="A2266" s="311" t="str">
        <f>IF((SUM('Раздел 3'!AF59:AF70)&lt;=SUM('Раздел 3'!AF58:AF58)),"","Неверно!")</f>
        <v/>
      </c>
      <c r="B2266" s="320" t="s">
        <v>1708</v>
      </c>
      <c r="C2266" s="278" t="s">
        <v>4194</v>
      </c>
      <c r="D2266" s="278" t="s">
        <v>1508</v>
      </c>
      <c r="E2266" s="278" t="str">
        <f>CONCATENATE(SUM('Раздел 3'!AF59:AF70),"&lt;=",SUM('Раздел 3'!AF58:AF58))</f>
        <v>0&lt;=0</v>
      </c>
      <c r="F2266" s="278"/>
      <c r="G2266" s="81"/>
    </row>
    <row r="2267" spans="1:7" s="390" customFormat="1" ht="31.5" x14ac:dyDescent="0.2">
      <c r="A2267" s="311" t="str">
        <f>IF((SUM('Раздел 3'!AG59:AG70)&lt;=SUM('Раздел 3'!AG58:AG58)),"","Неверно!")</f>
        <v/>
      </c>
      <c r="B2267" s="320" t="s">
        <v>1708</v>
      </c>
      <c r="C2267" s="278" t="s">
        <v>4195</v>
      </c>
      <c r="D2267" s="278" t="s">
        <v>1508</v>
      </c>
      <c r="E2267" s="278" t="str">
        <f>CONCATENATE(SUM('Раздел 3'!AG59:AG70),"&lt;=",SUM('Раздел 3'!AG58:AG58))</f>
        <v>0&lt;=0</v>
      </c>
      <c r="F2267" s="278"/>
      <c r="G2267" s="81"/>
    </row>
    <row r="2268" spans="1:7" s="390" customFormat="1" ht="31.5" x14ac:dyDescent="0.2">
      <c r="A2268" s="311" t="str">
        <f>IF((SUM('Раздел 3'!AH59:AH70)&lt;=SUM('Раздел 3'!AH58:AH58)),"","Неверно!")</f>
        <v/>
      </c>
      <c r="B2268" s="320" t="s">
        <v>1708</v>
      </c>
      <c r="C2268" s="278" t="s">
        <v>4196</v>
      </c>
      <c r="D2268" s="278" t="s">
        <v>1508</v>
      </c>
      <c r="E2268" s="278" t="str">
        <f>CONCATENATE(SUM('Раздел 3'!AH59:AH70),"&lt;=",SUM('Раздел 3'!AH58:AH58))</f>
        <v>0&lt;=0</v>
      </c>
      <c r="F2268" s="278"/>
      <c r="G2268" s="81"/>
    </row>
    <row r="2269" spans="1:7" s="390" customFormat="1" ht="31.5" x14ac:dyDescent="0.2">
      <c r="A2269" s="311" t="str">
        <f>IF((SUM('Раздел 3'!H59:H70)&lt;=SUM('Раздел 3'!H58:H58)),"","Неверно!")</f>
        <v/>
      </c>
      <c r="B2269" s="320" t="s">
        <v>1708</v>
      </c>
      <c r="C2269" s="278" t="s">
        <v>4197</v>
      </c>
      <c r="D2269" s="278" t="s">
        <v>1508</v>
      </c>
      <c r="E2269" s="278" t="str">
        <f>CONCATENATE(SUM('Раздел 3'!H59:H70),"&lt;=",SUM('Раздел 3'!H58:H58))</f>
        <v>0&lt;=0</v>
      </c>
      <c r="F2269" s="278"/>
      <c r="G2269" s="81"/>
    </row>
    <row r="2270" spans="1:7" s="390" customFormat="1" ht="31.5" x14ac:dyDescent="0.2">
      <c r="A2270" s="311" t="str">
        <f>IF((SUM('Раздел 3'!AI59:AI70)&lt;=SUM('Раздел 3'!AI58:AI58)),"","Неверно!")</f>
        <v/>
      </c>
      <c r="B2270" s="320" t="s">
        <v>1708</v>
      </c>
      <c r="C2270" s="278" t="s">
        <v>4198</v>
      </c>
      <c r="D2270" s="278" t="s">
        <v>1508</v>
      </c>
      <c r="E2270" s="278" t="str">
        <f>CONCATENATE(SUM('Раздел 3'!AI59:AI70),"&lt;=",SUM('Раздел 3'!AI58:AI58))</f>
        <v>0&lt;=0</v>
      </c>
      <c r="F2270" s="278"/>
      <c r="G2270" s="81"/>
    </row>
    <row r="2271" spans="1:7" s="390" customFormat="1" ht="31.5" x14ac:dyDescent="0.2">
      <c r="A2271" s="311" t="str">
        <f>IF((SUM('Раздел 3'!AJ59:AJ70)&lt;=SUM('Раздел 3'!AJ58:AJ58)),"","Неверно!")</f>
        <v/>
      </c>
      <c r="B2271" s="320" t="s">
        <v>1708</v>
      </c>
      <c r="C2271" s="278" t="s">
        <v>4199</v>
      </c>
      <c r="D2271" s="278" t="s">
        <v>1508</v>
      </c>
      <c r="E2271" s="278" t="str">
        <f>CONCATENATE(SUM('Раздел 3'!AJ59:AJ70),"&lt;=",SUM('Раздел 3'!AJ58:AJ58))</f>
        <v>0&lt;=0</v>
      </c>
      <c r="F2271" s="278"/>
      <c r="G2271" s="81"/>
    </row>
    <row r="2272" spans="1:7" s="390" customFormat="1" ht="31.5" x14ac:dyDescent="0.2">
      <c r="A2272" s="311" t="str">
        <f>IF((SUM('Раздел 3'!AK59:AK70)&lt;=SUM('Раздел 3'!AK58:AK58)),"","Неверно!")</f>
        <v/>
      </c>
      <c r="B2272" s="320" t="s">
        <v>1708</v>
      </c>
      <c r="C2272" s="278" t="s">
        <v>4200</v>
      </c>
      <c r="D2272" s="278" t="s">
        <v>1508</v>
      </c>
      <c r="E2272" s="278" t="str">
        <f>CONCATENATE(SUM('Раздел 3'!AK59:AK70),"&lt;=",SUM('Раздел 3'!AK58:AK58))</f>
        <v>0&lt;=0</v>
      </c>
      <c r="F2272" s="278"/>
      <c r="G2272" s="81"/>
    </row>
    <row r="2273" spans="1:7" s="390" customFormat="1" ht="31.5" x14ac:dyDescent="0.2">
      <c r="A2273" s="311" t="str">
        <f>IF((SUM('Раздел 3'!AL59:AL70)&lt;=SUM('Раздел 3'!AL58:AL58)),"","Неверно!")</f>
        <v/>
      </c>
      <c r="B2273" s="320" t="s">
        <v>1708</v>
      </c>
      <c r="C2273" s="278" t="s">
        <v>4201</v>
      </c>
      <c r="D2273" s="278" t="s">
        <v>1508</v>
      </c>
      <c r="E2273" s="278" t="str">
        <f>CONCATENATE(SUM('Раздел 3'!AL59:AL70),"&lt;=",SUM('Раздел 3'!AL58:AL58))</f>
        <v>0&lt;=0</v>
      </c>
      <c r="F2273" s="278"/>
      <c r="G2273" s="81"/>
    </row>
    <row r="2274" spans="1:7" s="390" customFormat="1" ht="31.5" x14ac:dyDescent="0.2">
      <c r="A2274" s="311" t="str">
        <f>IF((SUM('Раздел 3'!I59:I70)&lt;=SUM('Раздел 3'!I58:I58)),"","Неверно!")</f>
        <v/>
      </c>
      <c r="B2274" s="320" t="s">
        <v>1708</v>
      </c>
      <c r="C2274" s="278" t="s">
        <v>4202</v>
      </c>
      <c r="D2274" s="278" t="s">
        <v>1508</v>
      </c>
      <c r="E2274" s="278" t="str">
        <f>CONCATENATE(SUM('Раздел 3'!I59:I70),"&lt;=",SUM('Раздел 3'!I58:I58))</f>
        <v>0&lt;=0</v>
      </c>
      <c r="F2274" s="278"/>
      <c r="G2274" s="81"/>
    </row>
    <row r="2275" spans="1:7" s="390" customFormat="1" ht="31.5" x14ac:dyDescent="0.2">
      <c r="A2275" s="311" t="str">
        <f>IF((SUM('Раздел 3'!J59:J70)&lt;=SUM('Раздел 3'!J58:J58)),"","Неверно!")</f>
        <v/>
      </c>
      <c r="B2275" s="320" t="s">
        <v>1708</v>
      </c>
      <c r="C2275" s="278" t="s">
        <v>4203</v>
      </c>
      <c r="D2275" s="278" t="s">
        <v>1508</v>
      </c>
      <c r="E2275" s="278" t="str">
        <f>CONCATENATE(SUM('Раздел 3'!J59:J70),"&lt;=",SUM('Раздел 3'!J58:J58))</f>
        <v>0&lt;=0</v>
      </c>
      <c r="F2275" s="278"/>
      <c r="G2275" s="81"/>
    </row>
    <row r="2276" spans="1:7" s="390" customFormat="1" ht="31.5" x14ac:dyDescent="0.2">
      <c r="A2276" s="311" t="str">
        <f>IF((SUM('Раздел 3'!K59:K70)&lt;=SUM('Раздел 3'!K58:K58)),"","Неверно!")</f>
        <v/>
      </c>
      <c r="B2276" s="320" t="s">
        <v>1708</v>
      </c>
      <c r="C2276" s="278" t="s">
        <v>4204</v>
      </c>
      <c r="D2276" s="278" t="s">
        <v>1508</v>
      </c>
      <c r="E2276" s="278" t="str">
        <f>CONCATENATE(SUM('Раздел 3'!K59:K70),"&lt;=",SUM('Раздел 3'!K58:K58))</f>
        <v>0&lt;=0</v>
      </c>
      <c r="F2276" s="278"/>
      <c r="G2276" s="81"/>
    </row>
    <row r="2277" spans="1:7" s="390" customFormat="1" ht="31.5" x14ac:dyDescent="0.2">
      <c r="A2277" s="311" t="str">
        <f>IF((SUM('Раздел 3'!L59:L70)&lt;=SUM('Раздел 3'!L58:L58)),"","Неверно!")</f>
        <v/>
      </c>
      <c r="B2277" s="320" t="s">
        <v>1708</v>
      </c>
      <c r="C2277" s="278" t="s">
        <v>4205</v>
      </c>
      <c r="D2277" s="278" t="s">
        <v>1508</v>
      </c>
      <c r="E2277" s="278" t="str">
        <f>CONCATENATE(SUM('Раздел 3'!L59:L70),"&lt;=",SUM('Раздел 3'!L58:L58))</f>
        <v>0&lt;=0</v>
      </c>
      <c r="F2277" s="278"/>
      <c r="G2277" s="81"/>
    </row>
    <row r="2278" spans="1:7" s="390" customFormat="1" ht="31.5" x14ac:dyDescent="0.2">
      <c r="A2278" s="311" t="str">
        <f>IF((SUM('Раздел 3'!M59:M70)&lt;=SUM('Раздел 3'!M58:M58)),"","Неверно!")</f>
        <v/>
      </c>
      <c r="B2278" s="320" t="s">
        <v>1708</v>
      </c>
      <c r="C2278" s="278" t="s">
        <v>4206</v>
      </c>
      <c r="D2278" s="278" t="s">
        <v>1508</v>
      </c>
      <c r="E2278" s="278" t="str">
        <f>CONCATENATE(SUM('Раздел 3'!M59:M70),"&lt;=",SUM('Раздел 3'!M58:M58))</f>
        <v>0&lt;=0</v>
      </c>
      <c r="F2278" s="278"/>
      <c r="G2278" s="81"/>
    </row>
    <row r="2279" spans="1:7" s="390" customFormat="1" ht="31.5" x14ac:dyDescent="0.2">
      <c r="A2279" s="311" t="str">
        <f>IF((SUM('Раздел 3'!N59:N70)&lt;=SUM('Раздел 3'!N58:N58)),"","Неверно!")</f>
        <v/>
      </c>
      <c r="B2279" s="320" t="s">
        <v>1708</v>
      </c>
      <c r="C2279" s="278" t="s">
        <v>4207</v>
      </c>
      <c r="D2279" s="278" t="s">
        <v>1508</v>
      </c>
      <c r="E2279" s="278" t="str">
        <f>CONCATENATE(SUM('Раздел 3'!N59:N70),"&lt;=",SUM('Раздел 3'!N58:N58))</f>
        <v>0&lt;=0</v>
      </c>
      <c r="F2279" s="278"/>
      <c r="G2279" s="81"/>
    </row>
    <row r="2280" spans="1:7" s="390" customFormat="1" ht="31.5" x14ac:dyDescent="0.2">
      <c r="A2280" s="311" t="str">
        <f>IF((SUM('Раздел 3'!F56:F58)+SUM('Раздел 3'!F71:F81)&lt;=SUM('Раздел 3'!F55:F55)),"","Неверно!")</f>
        <v/>
      </c>
      <c r="B2280" s="320" t="s">
        <v>1709</v>
      </c>
      <c r="C2280" s="278" t="s">
        <v>4208</v>
      </c>
      <c r="D2280" s="278" t="s">
        <v>1509</v>
      </c>
      <c r="E2280" s="278" t="str">
        <f>CONCATENATE(SUM('Раздел 3'!F56:F58),"+",SUM('Раздел 3'!F71:F81),"&lt;=",SUM('Раздел 3'!F55:F55))</f>
        <v>0+0&lt;=0</v>
      </c>
      <c r="F2280" s="278"/>
      <c r="G2280" s="81"/>
    </row>
    <row r="2281" spans="1:7" s="390" customFormat="1" ht="31.5" x14ac:dyDescent="0.2">
      <c r="A2281" s="311" t="str">
        <f>IF((SUM('Раздел 3'!O56:O58)+SUM('Раздел 3'!O71:O81)&lt;=SUM('Раздел 3'!O55:O55)),"","Неверно!")</f>
        <v/>
      </c>
      <c r="B2281" s="320" t="s">
        <v>1709</v>
      </c>
      <c r="C2281" s="278" t="s">
        <v>4209</v>
      </c>
      <c r="D2281" s="278" t="s">
        <v>1509</v>
      </c>
      <c r="E2281" s="278" t="str">
        <f>CONCATENATE(SUM('Раздел 3'!O56:O58),"+",SUM('Раздел 3'!O71:O81),"&lt;=",SUM('Раздел 3'!O55:O55))</f>
        <v>0+0&lt;=0</v>
      </c>
      <c r="F2281" s="278"/>
      <c r="G2281" s="81"/>
    </row>
    <row r="2282" spans="1:7" s="390" customFormat="1" ht="31.5" x14ac:dyDescent="0.2">
      <c r="A2282" s="311" t="str">
        <f>IF((SUM('Раздел 3'!P56:P58)+SUM('Раздел 3'!P71:P81)&lt;=SUM('Раздел 3'!P55:P55)),"","Неверно!")</f>
        <v/>
      </c>
      <c r="B2282" s="320" t="s">
        <v>1709</v>
      </c>
      <c r="C2282" s="278" t="s">
        <v>4210</v>
      </c>
      <c r="D2282" s="278" t="s">
        <v>1509</v>
      </c>
      <c r="E2282" s="278" t="str">
        <f>CONCATENATE(SUM('Раздел 3'!P56:P58),"+",SUM('Раздел 3'!P71:P81),"&lt;=",SUM('Раздел 3'!P55:P55))</f>
        <v>0+0&lt;=0</v>
      </c>
      <c r="F2282" s="278"/>
      <c r="G2282" s="81"/>
    </row>
    <row r="2283" spans="1:7" s="390" customFormat="1" ht="31.5" x14ac:dyDescent="0.2">
      <c r="A2283" s="311" t="str">
        <f>IF((SUM('Раздел 3'!Q56:Q58)+SUM('Раздел 3'!Q71:Q81)&lt;=SUM('Раздел 3'!Q55:Q55)),"","Неверно!")</f>
        <v/>
      </c>
      <c r="B2283" s="320" t="s">
        <v>1709</v>
      </c>
      <c r="C2283" s="278" t="s">
        <v>4211</v>
      </c>
      <c r="D2283" s="278" t="s">
        <v>1509</v>
      </c>
      <c r="E2283" s="278" t="str">
        <f>CONCATENATE(SUM('Раздел 3'!Q56:Q58),"+",SUM('Раздел 3'!Q71:Q81),"&lt;=",SUM('Раздел 3'!Q55:Q55))</f>
        <v>0+0&lt;=8</v>
      </c>
      <c r="F2283" s="278"/>
      <c r="G2283" s="81"/>
    </row>
    <row r="2284" spans="1:7" s="390" customFormat="1" ht="31.5" x14ac:dyDescent="0.2">
      <c r="A2284" s="311" t="str">
        <f>IF((SUM('Раздел 3'!R56:R58)+SUM('Раздел 3'!R71:R81)&lt;=SUM('Раздел 3'!R55:R55)),"","Неверно!")</f>
        <v/>
      </c>
      <c r="B2284" s="320" t="s">
        <v>1709</v>
      </c>
      <c r="C2284" s="278" t="s">
        <v>4212</v>
      </c>
      <c r="D2284" s="278" t="s">
        <v>1509</v>
      </c>
      <c r="E2284" s="278" t="str">
        <f>CONCATENATE(SUM('Раздел 3'!R56:R58),"+",SUM('Раздел 3'!R71:R81),"&lt;=",SUM('Раздел 3'!R55:R55))</f>
        <v>0+0&lt;=6</v>
      </c>
      <c r="F2284" s="278"/>
      <c r="G2284" s="81"/>
    </row>
    <row r="2285" spans="1:7" s="390" customFormat="1" ht="31.5" x14ac:dyDescent="0.2">
      <c r="A2285" s="311" t="str">
        <f>IF((SUM('Раздел 3'!S56:S58)+SUM('Раздел 3'!S71:S81)&lt;=SUM('Раздел 3'!S55:S55)),"","Неверно!")</f>
        <v/>
      </c>
      <c r="B2285" s="320" t="s">
        <v>1709</v>
      </c>
      <c r="C2285" s="278" t="s">
        <v>4213</v>
      </c>
      <c r="D2285" s="278" t="s">
        <v>1509</v>
      </c>
      <c r="E2285" s="278" t="str">
        <f>CONCATENATE(SUM('Раздел 3'!S56:S58),"+",SUM('Раздел 3'!S71:S81),"&lt;=",SUM('Раздел 3'!S55:S55))</f>
        <v>0+0&lt;=0</v>
      </c>
      <c r="F2285" s="278"/>
      <c r="G2285" s="81"/>
    </row>
    <row r="2286" spans="1:7" s="390" customFormat="1" ht="31.5" x14ac:dyDescent="0.2">
      <c r="A2286" s="311" t="str">
        <f>IF((SUM('Раздел 3'!T56:T58)+SUM('Раздел 3'!T71:T81)&lt;=SUM('Раздел 3'!T55:T55)),"","Неверно!")</f>
        <v/>
      </c>
      <c r="B2286" s="320" t="s">
        <v>1709</v>
      </c>
      <c r="C2286" s="278" t="s">
        <v>4214</v>
      </c>
      <c r="D2286" s="278" t="s">
        <v>1509</v>
      </c>
      <c r="E2286" s="278" t="str">
        <f>CONCATENATE(SUM('Раздел 3'!T56:T58),"+",SUM('Раздел 3'!T71:T81),"&lt;=",SUM('Раздел 3'!T55:T55))</f>
        <v>0+0&lt;=0</v>
      </c>
      <c r="F2286" s="278"/>
      <c r="G2286" s="81"/>
    </row>
    <row r="2287" spans="1:7" s="390" customFormat="1" ht="31.5" x14ac:dyDescent="0.2">
      <c r="A2287" s="311" t="str">
        <f>IF((SUM('Раздел 3'!U56:U58)+SUM('Раздел 3'!U71:U81)&lt;=SUM('Раздел 3'!U55:U55)),"","Неверно!")</f>
        <v/>
      </c>
      <c r="B2287" s="320" t="s">
        <v>1709</v>
      </c>
      <c r="C2287" s="278" t="s">
        <v>4215</v>
      </c>
      <c r="D2287" s="278" t="s">
        <v>1509</v>
      </c>
      <c r="E2287" s="278" t="str">
        <f>CONCATENATE(SUM('Раздел 3'!U56:U58),"+",SUM('Раздел 3'!U71:U81),"&lt;=",SUM('Раздел 3'!U55:U55))</f>
        <v>0+0&lt;=0</v>
      </c>
      <c r="F2287" s="278"/>
      <c r="G2287" s="81"/>
    </row>
    <row r="2288" spans="1:7" s="390" customFormat="1" ht="31.5" x14ac:dyDescent="0.2">
      <c r="A2288" s="311" t="str">
        <f>IF((SUM('Раздел 3'!V56:V58)+SUM('Раздел 3'!V71:V81)&lt;=SUM('Раздел 3'!V55:V55)),"","Неверно!")</f>
        <v/>
      </c>
      <c r="B2288" s="320" t="s">
        <v>1709</v>
      </c>
      <c r="C2288" s="278" t="s">
        <v>4216</v>
      </c>
      <c r="D2288" s="278" t="s">
        <v>1509</v>
      </c>
      <c r="E2288" s="278" t="str">
        <f>CONCATENATE(SUM('Раздел 3'!V56:V58),"+",SUM('Раздел 3'!V71:V81),"&lt;=",SUM('Раздел 3'!V55:V55))</f>
        <v>0+0&lt;=17</v>
      </c>
      <c r="F2288" s="278"/>
      <c r="G2288" s="81"/>
    </row>
    <row r="2289" spans="1:7" s="390" customFormat="1" ht="31.5" x14ac:dyDescent="0.2">
      <c r="A2289" s="311" t="str">
        <f>IF((SUM('Раздел 3'!W56:W58)+SUM('Раздел 3'!W71:W81)&lt;=SUM('Раздел 3'!W55:W55)),"","Неверно!")</f>
        <v/>
      </c>
      <c r="B2289" s="320" t="s">
        <v>1709</v>
      </c>
      <c r="C2289" s="278" t="s">
        <v>4217</v>
      </c>
      <c r="D2289" s="278" t="s">
        <v>1509</v>
      </c>
      <c r="E2289" s="278" t="str">
        <f>CONCATENATE(SUM('Раздел 3'!W56:W58),"+",SUM('Раздел 3'!W71:W81),"&lt;=",SUM('Раздел 3'!W55:W55))</f>
        <v>0+0&lt;=0</v>
      </c>
      <c r="F2289" s="278"/>
      <c r="G2289" s="81"/>
    </row>
    <row r="2290" spans="1:7" s="390" customFormat="1" ht="31.5" x14ac:dyDescent="0.2">
      <c r="A2290" s="311" t="str">
        <f>IF((SUM('Раздел 3'!X56:X58)+SUM('Раздел 3'!X71:X81)&lt;=SUM('Раздел 3'!X55:X55)),"","Неверно!")</f>
        <v/>
      </c>
      <c r="B2290" s="320" t="s">
        <v>1709</v>
      </c>
      <c r="C2290" s="278" t="s">
        <v>4218</v>
      </c>
      <c r="D2290" s="278" t="s">
        <v>1509</v>
      </c>
      <c r="E2290" s="278" t="str">
        <f>CONCATENATE(SUM('Раздел 3'!X56:X58),"+",SUM('Раздел 3'!X71:X81),"&lt;=",SUM('Раздел 3'!X55:X55))</f>
        <v>0+0&lt;=3</v>
      </c>
      <c r="F2290" s="278"/>
      <c r="G2290" s="81"/>
    </row>
    <row r="2291" spans="1:7" s="390" customFormat="1" ht="31.5" x14ac:dyDescent="0.2">
      <c r="A2291" s="311" t="str">
        <f>IF((SUM('Раздел 3'!G56:G58)+SUM('Раздел 3'!G71:G81)&lt;=SUM('Раздел 3'!G55:G55)),"","Неверно!")</f>
        <v/>
      </c>
      <c r="B2291" s="320" t="s">
        <v>1709</v>
      </c>
      <c r="C2291" s="278" t="s">
        <v>4219</v>
      </c>
      <c r="D2291" s="278" t="s">
        <v>1509</v>
      </c>
      <c r="E2291" s="278" t="str">
        <f>CONCATENATE(SUM('Раздел 3'!G56:G58),"+",SUM('Раздел 3'!G71:G81),"&lt;=",SUM('Раздел 3'!G55:G55))</f>
        <v>0+0&lt;=20</v>
      </c>
      <c r="F2291" s="278"/>
      <c r="G2291" s="81"/>
    </row>
    <row r="2292" spans="1:7" s="390" customFormat="1" ht="31.5" x14ac:dyDescent="0.2">
      <c r="A2292" s="311" t="str">
        <f>IF((SUM('Раздел 3'!Y56:Y58)+SUM('Раздел 3'!Y71:Y81)&lt;=SUM('Раздел 3'!Y55:Y55)),"","Неверно!")</f>
        <v/>
      </c>
      <c r="B2292" s="320" t="s">
        <v>1709</v>
      </c>
      <c r="C2292" s="278" t="s">
        <v>4220</v>
      </c>
      <c r="D2292" s="278" t="s">
        <v>1509</v>
      </c>
      <c r="E2292" s="278" t="str">
        <f>CONCATENATE(SUM('Раздел 3'!Y56:Y58),"+",SUM('Раздел 3'!Y71:Y81),"&lt;=",SUM('Раздел 3'!Y55:Y55))</f>
        <v>0+0&lt;=0</v>
      </c>
      <c r="F2292" s="278"/>
      <c r="G2292" s="81"/>
    </row>
    <row r="2293" spans="1:7" s="390" customFormat="1" ht="31.5" x14ac:dyDescent="0.2">
      <c r="A2293" s="311" t="str">
        <f>IF((SUM('Раздел 3'!Z56:Z58)+SUM('Раздел 3'!Z71:Z81)&lt;=SUM('Раздел 3'!Z55:Z55)),"","Неверно!")</f>
        <v/>
      </c>
      <c r="B2293" s="320" t="s">
        <v>1709</v>
      </c>
      <c r="C2293" s="278" t="s">
        <v>4221</v>
      </c>
      <c r="D2293" s="278" t="s">
        <v>1509</v>
      </c>
      <c r="E2293" s="278" t="str">
        <f>CONCATENATE(SUM('Раздел 3'!Z56:Z58),"+",SUM('Раздел 3'!Z71:Z81),"&lt;=",SUM('Раздел 3'!Z55:Z55))</f>
        <v>0+0&lt;=0</v>
      </c>
      <c r="F2293" s="278"/>
      <c r="G2293" s="81"/>
    </row>
    <row r="2294" spans="1:7" s="390" customFormat="1" ht="31.5" x14ac:dyDescent="0.2">
      <c r="A2294" s="311" t="str">
        <f>IF((SUM('Раздел 3'!AA56:AA58)+SUM('Раздел 3'!AA71:AA81)&lt;=SUM('Раздел 3'!AA55:AA55)),"","Неверно!")</f>
        <v/>
      </c>
      <c r="B2294" s="320" t="s">
        <v>1709</v>
      </c>
      <c r="C2294" s="278" t="s">
        <v>4222</v>
      </c>
      <c r="D2294" s="278" t="s">
        <v>1509</v>
      </c>
      <c r="E2294" s="278" t="str">
        <f>CONCATENATE(SUM('Раздел 3'!AA56:AA58),"+",SUM('Раздел 3'!AA71:AA81),"&lt;=",SUM('Раздел 3'!AA55:AA55))</f>
        <v>0+0&lt;=0</v>
      </c>
      <c r="F2294" s="278"/>
      <c r="G2294" s="81"/>
    </row>
    <row r="2295" spans="1:7" s="390" customFormat="1" ht="31.5" x14ac:dyDescent="0.2">
      <c r="A2295" s="311" t="str">
        <f>IF((SUM('Раздел 3'!AB56:AB58)+SUM('Раздел 3'!AB71:AB81)&lt;=SUM('Раздел 3'!AB55:AB55)),"","Неверно!")</f>
        <v/>
      </c>
      <c r="B2295" s="320" t="s">
        <v>1709</v>
      </c>
      <c r="C2295" s="278" t="s">
        <v>4223</v>
      </c>
      <c r="D2295" s="278" t="s">
        <v>1509</v>
      </c>
      <c r="E2295" s="278" t="str">
        <f>CONCATENATE(SUM('Раздел 3'!AB56:AB58),"+",SUM('Раздел 3'!AB71:AB81),"&lt;=",SUM('Раздел 3'!AB55:AB55))</f>
        <v>0+0&lt;=0</v>
      </c>
      <c r="F2295" s="278"/>
      <c r="G2295" s="81"/>
    </row>
    <row r="2296" spans="1:7" s="390" customFormat="1" ht="31.5" x14ac:dyDescent="0.2">
      <c r="A2296" s="311" t="str">
        <f>IF((SUM('Раздел 3'!AC56:AC58)+SUM('Раздел 3'!AC71:AC81)&lt;=SUM('Раздел 3'!AC55:AC55)),"","Неверно!")</f>
        <v/>
      </c>
      <c r="B2296" s="320" t="s">
        <v>1709</v>
      </c>
      <c r="C2296" s="278" t="s">
        <v>4224</v>
      </c>
      <c r="D2296" s="278" t="s">
        <v>1509</v>
      </c>
      <c r="E2296" s="278" t="str">
        <f>CONCATENATE(SUM('Раздел 3'!AC56:AC58),"+",SUM('Раздел 3'!AC71:AC81),"&lt;=",SUM('Раздел 3'!AC55:AC55))</f>
        <v>0+0&lt;=0</v>
      </c>
      <c r="F2296" s="278"/>
      <c r="G2296" s="81"/>
    </row>
    <row r="2297" spans="1:7" s="390" customFormat="1" ht="31.5" x14ac:dyDescent="0.2">
      <c r="A2297" s="311" t="str">
        <f>IF((SUM('Раздел 3'!AD56:AD58)+SUM('Раздел 3'!AD71:AD81)&lt;=SUM('Раздел 3'!AD55:AD55)),"","Неверно!")</f>
        <v/>
      </c>
      <c r="B2297" s="320" t="s">
        <v>1709</v>
      </c>
      <c r="C2297" s="278" t="s">
        <v>4225</v>
      </c>
      <c r="D2297" s="278" t="s">
        <v>1509</v>
      </c>
      <c r="E2297" s="278" t="str">
        <f>CONCATENATE(SUM('Раздел 3'!AD56:AD58),"+",SUM('Раздел 3'!AD71:AD81),"&lt;=",SUM('Раздел 3'!AD55:AD55))</f>
        <v>0+0&lt;=0</v>
      </c>
      <c r="F2297" s="278"/>
      <c r="G2297" s="81"/>
    </row>
    <row r="2298" spans="1:7" s="390" customFormat="1" ht="31.5" x14ac:dyDescent="0.2">
      <c r="A2298" s="311" t="str">
        <f>IF((SUM('Раздел 3'!AE56:AE58)+SUM('Раздел 3'!AE71:AE81)&lt;=SUM('Раздел 3'!AE55:AE55)),"","Неверно!")</f>
        <v/>
      </c>
      <c r="B2298" s="320" t="s">
        <v>1709</v>
      </c>
      <c r="C2298" s="278" t="s">
        <v>4226</v>
      </c>
      <c r="D2298" s="278" t="s">
        <v>1509</v>
      </c>
      <c r="E2298" s="278" t="str">
        <f>CONCATENATE(SUM('Раздел 3'!AE56:AE58),"+",SUM('Раздел 3'!AE71:AE81),"&lt;=",SUM('Раздел 3'!AE55:AE55))</f>
        <v>0+0&lt;=0</v>
      </c>
      <c r="F2298" s="278"/>
      <c r="G2298" s="81"/>
    </row>
    <row r="2299" spans="1:7" s="390" customFormat="1" ht="31.5" x14ac:dyDescent="0.2">
      <c r="A2299" s="311" t="str">
        <f>IF((SUM('Раздел 3'!AF56:AF58)+SUM('Раздел 3'!AF71:AF81)&lt;=SUM('Раздел 3'!AF55:AF55)),"","Неверно!")</f>
        <v/>
      </c>
      <c r="B2299" s="320" t="s">
        <v>1709</v>
      </c>
      <c r="C2299" s="278" t="s">
        <v>4227</v>
      </c>
      <c r="D2299" s="278" t="s">
        <v>1509</v>
      </c>
      <c r="E2299" s="278" t="str">
        <f>CONCATENATE(SUM('Раздел 3'!AF56:AF58),"+",SUM('Раздел 3'!AF71:AF81),"&lt;=",SUM('Раздел 3'!AF55:AF55))</f>
        <v>0+0&lt;=0</v>
      </c>
      <c r="F2299" s="278"/>
      <c r="G2299" s="81"/>
    </row>
    <row r="2300" spans="1:7" s="390" customFormat="1" ht="31.5" x14ac:dyDescent="0.2">
      <c r="A2300" s="311" t="str">
        <f>IF((SUM('Раздел 3'!AG56:AG58)+SUM('Раздел 3'!AG71:AG81)&lt;=SUM('Раздел 3'!AG55:AG55)),"","Неверно!")</f>
        <v/>
      </c>
      <c r="B2300" s="320" t="s">
        <v>1709</v>
      </c>
      <c r="C2300" s="278" t="s">
        <v>4228</v>
      </c>
      <c r="D2300" s="278" t="s">
        <v>1509</v>
      </c>
      <c r="E2300" s="278" t="str">
        <f>CONCATENATE(SUM('Раздел 3'!AG56:AG58),"+",SUM('Раздел 3'!AG71:AG81),"&lt;=",SUM('Раздел 3'!AG55:AG55))</f>
        <v>0+0&lt;=0</v>
      </c>
      <c r="F2300" s="278"/>
      <c r="G2300" s="81"/>
    </row>
    <row r="2301" spans="1:7" s="390" customFormat="1" ht="31.5" x14ac:dyDescent="0.2">
      <c r="A2301" s="311" t="str">
        <f>IF((SUM('Раздел 3'!AH56:AH58)+SUM('Раздел 3'!AH71:AH81)&lt;=SUM('Раздел 3'!AH55:AH55)),"","Неверно!")</f>
        <v/>
      </c>
      <c r="B2301" s="320" t="s">
        <v>1709</v>
      </c>
      <c r="C2301" s="278" t="s">
        <v>4229</v>
      </c>
      <c r="D2301" s="278" t="s">
        <v>1509</v>
      </c>
      <c r="E2301" s="278" t="str">
        <f>CONCATENATE(SUM('Раздел 3'!AH56:AH58),"+",SUM('Раздел 3'!AH71:AH81),"&lt;=",SUM('Раздел 3'!AH55:AH55))</f>
        <v>0+0&lt;=0</v>
      </c>
      <c r="F2301" s="278"/>
      <c r="G2301" s="81"/>
    </row>
    <row r="2302" spans="1:7" s="390" customFormat="1" ht="31.5" x14ac:dyDescent="0.2">
      <c r="A2302" s="311" t="str">
        <f>IF((SUM('Раздел 3'!H56:H58)+SUM('Раздел 3'!H71:H81)&lt;=SUM('Раздел 3'!H55:H55)),"","Неверно!")</f>
        <v/>
      </c>
      <c r="B2302" s="320" t="s">
        <v>1709</v>
      </c>
      <c r="C2302" s="278" t="s">
        <v>4230</v>
      </c>
      <c r="D2302" s="278" t="s">
        <v>1509</v>
      </c>
      <c r="E2302" s="278" t="str">
        <f>CONCATENATE(SUM('Раздел 3'!H56:H58),"+",SUM('Раздел 3'!H71:H81),"&lt;=",SUM('Раздел 3'!H55:H55))</f>
        <v>0+0&lt;=8</v>
      </c>
      <c r="F2302" s="278"/>
      <c r="G2302" s="81"/>
    </row>
    <row r="2303" spans="1:7" s="390" customFormat="1" ht="31.5" x14ac:dyDescent="0.2">
      <c r="A2303" s="311" t="str">
        <f>IF((SUM('Раздел 3'!AI56:AI58)+SUM('Раздел 3'!AI71:AI81)&lt;=SUM('Раздел 3'!AI55:AI55)),"","Неверно!")</f>
        <v/>
      </c>
      <c r="B2303" s="320" t="s">
        <v>1709</v>
      </c>
      <c r="C2303" s="278" t="s">
        <v>4231</v>
      </c>
      <c r="D2303" s="278" t="s">
        <v>1509</v>
      </c>
      <c r="E2303" s="278" t="str">
        <f>CONCATENATE(SUM('Раздел 3'!AI56:AI58),"+",SUM('Раздел 3'!AI71:AI81),"&lt;=",SUM('Раздел 3'!AI55:AI55))</f>
        <v>0+0&lt;=0</v>
      </c>
      <c r="F2303" s="278"/>
      <c r="G2303" s="81"/>
    </row>
    <row r="2304" spans="1:7" s="390" customFormat="1" ht="31.5" x14ac:dyDescent="0.2">
      <c r="A2304" s="311" t="str">
        <f>IF((SUM('Раздел 3'!AJ56:AJ58)+SUM('Раздел 3'!AJ71:AJ81)&lt;=SUM('Раздел 3'!AJ55:AJ55)),"","Неверно!")</f>
        <v/>
      </c>
      <c r="B2304" s="320" t="s">
        <v>1709</v>
      </c>
      <c r="C2304" s="278" t="s">
        <v>4232</v>
      </c>
      <c r="D2304" s="278" t="s">
        <v>1509</v>
      </c>
      <c r="E2304" s="278" t="str">
        <f>CONCATENATE(SUM('Раздел 3'!AJ56:AJ58),"+",SUM('Раздел 3'!AJ71:AJ81),"&lt;=",SUM('Раздел 3'!AJ55:AJ55))</f>
        <v>0+0&lt;=0</v>
      </c>
      <c r="F2304" s="278"/>
      <c r="G2304" s="81"/>
    </row>
    <row r="2305" spans="1:7" s="390" customFormat="1" ht="31.5" x14ac:dyDescent="0.2">
      <c r="A2305" s="311" t="str">
        <f>IF((SUM('Раздел 3'!AK56:AK58)+SUM('Раздел 3'!AK71:AK81)&lt;=SUM('Раздел 3'!AK55:AK55)),"","Неверно!")</f>
        <v/>
      </c>
      <c r="B2305" s="320" t="s">
        <v>1709</v>
      </c>
      <c r="C2305" s="278" t="s">
        <v>4233</v>
      </c>
      <c r="D2305" s="278" t="s">
        <v>1509</v>
      </c>
      <c r="E2305" s="278" t="str">
        <f>CONCATENATE(SUM('Раздел 3'!AK56:AK58),"+",SUM('Раздел 3'!AK71:AK81),"&lt;=",SUM('Раздел 3'!AK55:AK55))</f>
        <v>0+0&lt;=0</v>
      </c>
      <c r="F2305" s="278"/>
      <c r="G2305" s="81"/>
    </row>
    <row r="2306" spans="1:7" s="390" customFormat="1" ht="31.5" x14ac:dyDescent="0.2">
      <c r="A2306" s="311" t="str">
        <f>IF((SUM('Раздел 3'!AL56:AL58)+SUM('Раздел 3'!AL71:AL81)&lt;=SUM('Раздел 3'!AL55:AL55)),"","Неверно!")</f>
        <v/>
      </c>
      <c r="B2306" s="320" t="s">
        <v>1709</v>
      </c>
      <c r="C2306" s="278" t="s">
        <v>4234</v>
      </c>
      <c r="D2306" s="278" t="s">
        <v>1509</v>
      </c>
      <c r="E2306" s="278" t="str">
        <f>CONCATENATE(SUM('Раздел 3'!AL56:AL58),"+",SUM('Раздел 3'!AL71:AL81),"&lt;=",SUM('Раздел 3'!AL55:AL55))</f>
        <v>0+0&lt;=0</v>
      </c>
      <c r="F2306" s="278"/>
      <c r="G2306" s="81"/>
    </row>
    <row r="2307" spans="1:7" s="390" customFormat="1" ht="31.5" x14ac:dyDescent="0.2">
      <c r="A2307" s="311" t="str">
        <f>IF((SUM('Раздел 3'!I56:I58)+SUM('Раздел 3'!I71:I81)&lt;=SUM('Раздел 3'!I55:I55)),"","Неверно!")</f>
        <v/>
      </c>
      <c r="B2307" s="320" t="s">
        <v>1709</v>
      </c>
      <c r="C2307" s="278" t="s">
        <v>4235</v>
      </c>
      <c r="D2307" s="278" t="s">
        <v>1509</v>
      </c>
      <c r="E2307" s="278" t="str">
        <f>CONCATENATE(SUM('Раздел 3'!I56:I58),"+",SUM('Раздел 3'!I71:I81),"&lt;=",SUM('Раздел 3'!I55:I55))</f>
        <v>0+0&lt;=2</v>
      </c>
      <c r="F2307" s="278"/>
      <c r="G2307" s="81"/>
    </row>
    <row r="2308" spans="1:7" s="390" customFormat="1" ht="31.5" x14ac:dyDescent="0.2">
      <c r="A2308" s="311" t="str">
        <f>IF((SUM('Раздел 3'!J56:J58)+SUM('Раздел 3'!J71:J81)&lt;=SUM('Раздел 3'!J55:J55)),"","Неверно!")</f>
        <v/>
      </c>
      <c r="B2308" s="320" t="s">
        <v>1709</v>
      </c>
      <c r="C2308" s="278" t="s">
        <v>4236</v>
      </c>
      <c r="D2308" s="278" t="s">
        <v>1509</v>
      </c>
      <c r="E2308" s="278" t="str">
        <f>CONCATENATE(SUM('Раздел 3'!J56:J58),"+",SUM('Раздел 3'!J71:J81),"&lt;=",SUM('Раздел 3'!J55:J55))</f>
        <v>0+0&lt;=0</v>
      </c>
      <c r="F2308" s="278"/>
      <c r="G2308" s="81"/>
    </row>
    <row r="2309" spans="1:7" s="390" customFormat="1" ht="31.5" x14ac:dyDescent="0.2">
      <c r="A2309" s="311" t="str">
        <f>IF((SUM('Раздел 3'!K56:K58)+SUM('Раздел 3'!K71:K81)&lt;=SUM('Раздел 3'!K55:K55)),"","Неверно!")</f>
        <v/>
      </c>
      <c r="B2309" s="320" t="s">
        <v>1709</v>
      </c>
      <c r="C2309" s="278" t="s">
        <v>4237</v>
      </c>
      <c r="D2309" s="278" t="s">
        <v>1509</v>
      </c>
      <c r="E2309" s="278" t="str">
        <f>CONCATENATE(SUM('Раздел 3'!K56:K58),"+",SUM('Раздел 3'!K71:K81),"&lt;=",SUM('Раздел 3'!K55:K55))</f>
        <v>0+0&lt;=0</v>
      </c>
      <c r="F2309" s="278"/>
      <c r="G2309" s="81"/>
    </row>
    <row r="2310" spans="1:7" s="390" customFormat="1" ht="31.5" x14ac:dyDescent="0.2">
      <c r="A2310" s="311" t="str">
        <f>IF((SUM('Раздел 3'!L56:L58)+SUM('Раздел 3'!L71:L81)&lt;=SUM('Раздел 3'!L55:L55)),"","Неверно!")</f>
        <v/>
      </c>
      <c r="B2310" s="320" t="s">
        <v>1709</v>
      </c>
      <c r="C2310" s="278" t="s">
        <v>4238</v>
      </c>
      <c r="D2310" s="278" t="s">
        <v>1509</v>
      </c>
      <c r="E2310" s="278" t="str">
        <f>CONCATENATE(SUM('Раздел 3'!L56:L58),"+",SUM('Раздел 3'!L71:L81),"&lt;=",SUM('Раздел 3'!L55:L55))</f>
        <v>0+0&lt;=11</v>
      </c>
      <c r="F2310" s="278"/>
      <c r="G2310" s="81"/>
    </row>
    <row r="2311" spans="1:7" s="390" customFormat="1" ht="31.5" x14ac:dyDescent="0.2">
      <c r="A2311" s="311" t="str">
        <f>IF((SUM('Раздел 3'!M56:M58)+SUM('Раздел 3'!M71:M81)&lt;=SUM('Раздел 3'!M55:M55)),"","Неверно!")</f>
        <v/>
      </c>
      <c r="B2311" s="320" t="s">
        <v>1709</v>
      </c>
      <c r="C2311" s="278" t="s">
        <v>4239</v>
      </c>
      <c r="D2311" s="278" t="s">
        <v>1509</v>
      </c>
      <c r="E2311" s="278" t="str">
        <f>CONCATENATE(SUM('Раздел 3'!M56:M58),"+",SUM('Раздел 3'!M71:M81),"&lt;=",SUM('Раздел 3'!M55:M55))</f>
        <v>0+0&lt;=3</v>
      </c>
      <c r="F2311" s="278"/>
      <c r="G2311" s="81"/>
    </row>
    <row r="2312" spans="1:7" s="390" customFormat="1" ht="31.5" x14ac:dyDescent="0.2">
      <c r="A2312" s="311" t="str">
        <f>IF((SUM('Раздел 3'!N56:N58)+SUM('Раздел 3'!N71:N81)&lt;=SUM('Раздел 3'!N55:N55)),"","Неверно!")</f>
        <v/>
      </c>
      <c r="B2312" s="320" t="s">
        <v>1709</v>
      </c>
      <c r="C2312" s="278" t="s">
        <v>4240</v>
      </c>
      <c r="D2312" s="278" t="s">
        <v>1509</v>
      </c>
      <c r="E2312" s="278" t="str">
        <f>CONCATENATE(SUM('Раздел 3'!N56:N58),"+",SUM('Раздел 3'!N71:N81),"&lt;=",SUM('Раздел 3'!N55:N55))</f>
        <v>0+0&lt;=1</v>
      </c>
      <c r="F2312" s="278"/>
      <c r="G2312" s="81"/>
    </row>
    <row r="2313" spans="1:7" s="390" customFormat="1" ht="31.5" x14ac:dyDescent="0.2">
      <c r="A2313" s="311" t="str">
        <f>IF((SUM('Раздел 3'!F47:F47)&lt;=SUM('Раздел 3'!F46:F46)),"","Неверно!")</f>
        <v/>
      </c>
      <c r="B2313" s="320" t="s">
        <v>1710</v>
      </c>
      <c r="C2313" s="278" t="s">
        <v>4241</v>
      </c>
      <c r="D2313" s="278" t="s">
        <v>1510</v>
      </c>
      <c r="E2313" s="278" t="str">
        <f>CONCATENATE(SUM('Раздел 3'!F47:F47),"&lt;=",SUM('Раздел 3'!F46:F46))</f>
        <v>0&lt;=0</v>
      </c>
      <c r="F2313" s="278"/>
      <c r="G2313" s="81"/>
    </row>
    <row r="2314" spans="1:7" s="390" customFormat="1" ht="31.5" x14ac:dyDescent="0.2">
      <c r="A2314" s="311" t="str">
        <f>IF((SUM('Раздел 3'!O47:O47)&lt;=SUM('Раздел 3'!O46:O46)),"","Неверно!")</f>
        <v/>
      </c>
      <c r="B2314" s="320" t="s">
        <v>1710</v>
      </c>
      <c r="C2314" s="278" t="s">
        <v>4242</v>
      </c>
      <c r="D2314" s="278" t="s">
        <v>1510</v>
      </c>
      <c r="E2314" s="278" t="str">
        <f>CONCATENATE(SUM('Раздел 3'!O47:O47),"&lt;=",SUM('Раздел 3'!O46:O46))</f>
        <v>0&lt;=0</v>
      </c>
      <c r="F2314" s="278"/>
      <c r="G2314" s="81"/>
    </row>
    <row r="2315" spans="1:7" s="390" customFormat="1" ht="31.5" x14ac:dyDescent="0.2">
      <c r="A2315" s="311" t="str">
        <f>IF((SUM('Раздел 3'!P47:P47)&lt;=SUM('Раздел 3'!P46:P46)),"","Неверно!")</f>
        <v/>
      </c>
      <c r="B2315" s="320" t="s">
        <v>1710</v>
      </c>
      <c r="C2315" s="278" t="s">
        <v>4243</v>
      </c>
      <c r="D2315" s="278" t="s">
        <v>1510</v>
      </c>
      <c r="E2315" s="278" t="str">
        <f>CONCATENATE(SUM('Раздел 3'!P47:P47),"&lt;=",SUM('Раздел 3'!P46:P46))</f>
        <v>0&lt;=0</v>
      </c>
      <c r="F2315" s="278"/>
      <c r="G2315" s="81"/>
    </row>
    <row r="2316" spans="1:7" s="390" customFormat="1" ht="31.5" x14ac:dyDescent="0.2">
      <c r="A2316" s="311" t="str">
        <f>IF((SUM('Раздел 3'!Q47:Q47)&lt;=SUM('Раздел 3'!Q46:Q46)),"","Неверно!")</f>
        <v/>
      </c>
      <c r="B2316" s="320" t="s">
        <v>1710</v>
      </c>
      <c r="C2316" s="278" t="s">
        <v>4244</v>
      </c>
      <c r="D2316" s="278" t="s">
        <v>1510</v>
      </c>
      <c r="E2316" s="278" t="str">
        <f>CONCATENATE(SUM('Раздел 3'!Q47:Q47),"&lt;=",SUM('Раздел 3'!Q46:Q46))</f>
        <v>0&lt;=0</v>
      </c>
      <c r="F2316" s="278"/>
      <c r="G2316" s="81"/>
    </row>
    <row r="2317" spans="1:7" s="390" customFormat="1" ht="31.5" x14ac:dyDescent="0.2">
      <c r="A2317" s="311" t="str">
        <f>IF((SUM('Раздел 3'!R47:R47)&lt;=SUM('Раздел 3'!R46:R46)),"","Неверно!")</f>
        <v/>
      </c>
      <c r="B2317" s="320" t="s">
        <v>1710</v>
      </c>
      <c r="C2317" s="278" t="s">
        <v>4245</v>
      </c>
      <c r="D2317" s="278" t="s">
        <v>1510</v>
      </c>
      <c r="E2317" s="278" t="str">
        <f>CONCATENATE(SUM('Раздел 3'!R47:R47),"&lt;=",SUM('Раздел 3'!R46:R46))</f>
        <v>0&lt;=0</v>
      </c>
      <c r="F2317" s="278"/>
      <c r="G2317" s="81"/>
    </row>
    <row r="2318" spans="1:7" s="390" customFormat="1" ht="31.5" x14ac:dyDescent="0.2">
      <c r="A2318" s="311" t="str">
        <f>IF((SUM('Раздел 3'!S47:S47)&lt;=SUM('Раздел 3'!S46:S46)),"","Неверно!")</f>
        <v/>
      </c>
      <c r="B2318" s="320" t="s">
        <v>1710</v>
      </c>
      <c r="C2318" s="278" t="s">
        <v>4246</v>
      </c>
      <c r="D2318" s="278" t="s">
        <v>1510</v>
      </c>
      <c r="E2318" s="278" t="str">
        <f>CONCATENATE(SUM('Раздел 3'!S47:S47),"&lt;=",SUM('Раздел 3'!S46:S46))</f>
        <v>0&lt;=0</v>
      </c>
      <c r="F2318" s="278"/>
      <c r="G2318" s="81"/>
    </row>
    <row r="2319" spans="1:7" s="390" customFormat="1" ht="31.5" x14ac:dyDescent="0.2">
      <c r="A2319" s="311" t="str">
        <f>IF((SUM('Раздел 3'!T47:T47)&lt;=SUM('Раздел 3'!T46:T46)),"","Неверно!")</f>
        <v/>
      </c>
      <c r="B2319" s="320" t="s">
        <v>1710</v>
      </c>
      <c r="C2319" s="278" t="s">
        <v>4247</v>
      </c>
      <c r="D2319" s="278" t="s">
        <v>1510</v>
      </c>
      <c r="E2319" s="278" t="str">
        <f>CONCATENATE(SUM('Раздел 3'!T47:T47),"&lt;=",SUM('Раздел 3'!T46:T46))</f>
        <v>0&lt;=0</v>
      </c>
      <c r="F2319" s="278"/>
      <c r="G2319" s="81"/>
    </row>
    <row r="2320" spans="1:7" s="390" customFormat="1" ht="31.5" x14ac:dyDescent="0.2">
      <c r="A2320" s="311" t="str">
        <f>IF((SUM('Раздел 3'!U47:U47)&lt;=SUM('Раздел 3'!U46:U46)),"","Неверно!")</f>
        <v/>
      </c>
      <c r="B2320" s="320" t="s">
        <v>1710</v>
      </c>
      <c r="C2320" s="278" t="s">
        <v>4248</v>
      </c>
      <c r="D2320" s="278" t="s">
        <v>1510</v>
      </c>
      <c r="E2320" s="278" t="str">
        <f>CONCATENATE(SUM('Раздел 3'!U47:U47),"&lt;=",SUM('Раздел 3'!U46:U46))</f>
        <v>0&lt;=0</v>
      </c>
      <c r="F2320" s="278"/>
      <c r="G2320" s="81"/>
    </row>
    <row r="2321" spans="1:7" s="390" customFormat="1" ht="31.5" x14ac:dyDescent="0.2">
      <c r="A2321" s="311" t="str">
        <f>IF((SUM('Раздел 3'!V47:V47)&lt;=SUM('Раздел 3'!V46:V46)),"","Неверно!")</f>
        <v/>
      </c>
      <c r="B2321" s="320" t="s">
        <v>1710</v>
      </c>
      <c r="C2321" s="278" t="s">
        <v>4249</v>
      </c>
      <c r="D2321" s="278" t="s">
        <v>1510</v>
      </c>
      <c r="E2321" s="278" t="str">
        <f>CONCATENATE(SUM('Раздел 3'!V47:V47),"&lt;=",SUM('Раздел 3'!V46:V46))</f>
        <v>0&lt;=0</v>
      </c>
      <c r="F2321" s="278"/>
      <c r="G2321" s="81"/>
    </row>
    <row r="2322" spans="1:7" s="390" customFormat="1" ht="31.5" x14ac:dyDescent="0.2">
      <c r="A2322" s="311" t="str">
        <f>IF((SUM('Раздел 3'!W47:W47)&lt;=SUM('Раздел 3'!W46:W46)),"","Неверно!")</f>
        <v/>
      </c>
      <c r="B2322" s="320" t="s">
        <v>1710</v>
      </c>
      <c r="C2322" s="278" t="s">
        <v>4250</v>
      </c>
      <c r="D2322" s="278" t="s">
        <v>1510</v>
      </c>
      <c r="E2322" s="278" t="str">
        <f>CONCATENATE(SUM('Раздел 3'!W47:W47),"&lt;=",SUM('Раздел 3'!W46:W46))</f>
        <v>0&lt;=0</v>
      </c>
      <c r="F2322" s="278"/>
      <c r="G2322" s="81"/>
    </row>
    <row r="2323" spans="1:7" s="390" customFormat="1" ht="31.5" x14ac:dyDescent="0.2">
      <c r="A2323" s="311" t="str">
        <f>IF((SUM('Раздел 3'!X47:X47)&lt;=SUM('Раздел 3'!X46:X46)),"","Неверно!")</f>
        <v/>
      </c>
      <c r="B2323" s="320" t="s">
        <v>1710</v>
      </c>
      <c r="C2323" s="278" t="s">
        <v>4251</v>
      </c>
      <c r="D2323" s="278" t="s">
        <v>1510</v>
      </c>
      <c r="E2323" s="278" t="str">
        <f>CONCATENATE(SUM('Раздел 3'!X47:X47),"&lt;=",SUM('Раздел 3'!X46:X46))</f>
        <v>0&lt;=0</v>
      </c>
      <c r="F2323" s="278"/>
      <c r="G2323" s="81"/>
    </row>
    <row r="2324" spans="1:7" s="390" customFormat="1" ht="31.5" x14ac:dyDescent="0.2">
      <c r="A2324" s="311" t="str">
        <f>IF((SUM('Раздел 3'!G47:G47)&lt;=SUM('Раздел 3'!G46:G46)),"","Неверно!")</f>
        <v/>
      </c>
      <c r="B2324" s="320" t="s">
        <v>1710</v>
      </c>
      <c r="C2324" s="278" t="s">
        <v>4252</v>
      </c>
      <c r="D2324" s="278" t="s">
        <v>1510</v>
      </c>
      <c r="E2324" s="278" t="str">
        <f>CONCATENATE(SUM('Раздел 3'!G47:G47),"&lt;=",SUM('Раздел 3'!G46:G46))</f>
        <v>0&lt;=0</v>
      </c>
      <c r="F2324" s="278"/>
      <c r="G2324" s="81"/>
    </row>
    <row r="2325" spans="1:7" s="390" customFormat="1" ht="31.5" x14ac:dyDescent="0.2">
      <c r="A2325" s="311" t="str">
        <f>IF((SUM('Раздел 3'!Y47:Y47)&lt;=SUM('Раздел 3'!Y46:Y46)),"","Неверно!")</f>
        <v/>
      </c>
      <c r="B2325" s="320" t="s">
        <v>1710</v>
      </c>
      <c r="C2325" s="278" t="s">
        <v>4253</v>
      </c>
      <c r="D2325" s="278" t="s">
        <v>1510</v>
      </c>
      <c r="E2325" s="278" t="str">
        <f>CONCATENATE(SUM('Раздел 3'!Y47:Y47),"&lt;=",SUM('Раздел 3'!Y46:Y46))</f>
        <v>0&lt;=0</v>
      </c>
      <c r="F2325" s="278"/>
      <c r="G2325" s="81"/>
    </row>
    <row r="2326" spans="1:7" s="390" customFormat="1" ht="31.5" x14ac:dyDescent="0.2">
      <c r="A2326" s="311" t="str">
        <f>IF((SUM('Раздел 3'!Z47:Z47)&lt;=SUM('Раздел 3'!Z46:Z46)),"","Неверно!")</f>
        <v/>
      </c>
      <c r="B2326" s="320" t="s">
        <v>1710</v>
      </c>
      <c r="C2326" s="278" t="s">
        <v>4254</v>
      </c>
      <c r="D2326" s="278" t="s">
        <v>1510</v>
      </c>
      <c r="E2326" s="278" t="str">
        <f>CONCATENATE(SUM('Раздел 3'!Z47:Z47),"&lt;=",SUM('Раздел 3'!Z46:Z46))</f>
        <v>0&lt;=0</v>
      </c>
      <c r="F2326" s="278"/>
      <c r="G2326" s="81"/>
    </row>
    <row r="2327" spans="1:7" s="390" customFormat="1" ht="31.5" x14ac:dyDescent="0.2">
      <c r="A2327" s="311" t="str">
        <f>IF((SUM('Раздел 3'!AA47:AA47)&lt;=SUM('Раздел 3'!AA46:AA46)),"","Неверно!")</f>
        <v/>
      </c>
      <c r="B2327" s="320" t="s">
        <v>1710</v>
      </c>
      <c r="C2327" s="278" t="s">
        <v>4255</v>
      </c>
      <c r="D2327" s="278" t="s">
        <v>1510</v>
      </c>
      <c r="E2327" s="278" t="str">
        <f>CONCATENATE(SUM('Раздел 3'!AA47:AA47),"&lt;=",SUM('Раздел 3'!AA46:AA46))</f>
        <v>0&lt;=0</v>
      </c>
      <c r="F2327" s="278"/>
      <c r="G2327" s="81"/>
    </row>
    <row r="2328" spans="1:7" s="390" customFormat="1" ht="31.5" x14ac:dyDescent="0.2">
      <c r="A2328" s="311" t="str">
        <f>IF((SUM('Раздел 3'!AB47:AB47)&lt;=SUM('Раздел 3'!AB46:AB46)),"","Неверно!")</f>
        <v/>
      </c>
      <c r="B2328" s="320" t="s">
        <v>1710</v>
      </c>
      <c r="C2328" s="278" t="s">
        <v>4256</v>
      </c>
      <c r="D2328" s="278" t="s">
        <v>1510</v>
      </c>
      <c r="E2328" s="278" t="str">
        <f>CONCATENATE(SUM('Раздел 3'!AB47:AB47),"&lt;=",SUM('Раздел 3'!AB46:AB46))</f>
        <v>0&lt;=0</v>
      </c>
      <c r="F2328" s="278"/>
      <c r="G2328" s="81"/>
    </row>
    <row r="2329" spans="1:7" s="390" customFormat="1" ht="31.5" x14ac:dyDescent="0.2">
      <c r="A2329" s="311" t="str">
        <f>IF((SUM('Раздел 3'!AC47:AC47)&lt;=SUM('Раздел 3'!AC46:AC46)),"","Неверно!")</f>
        <v/>
      </c>
      <c r="B2329" s="320" t="s">
        <v>1710</v>
      </c>
      <c r="C2329" s="278" t="s">
        <v>4257</v>
      </c>
      <c r="D2329" s="278" t="s">
        <v>1510</v>
      </c>
      <c r="E2329" s="278" t="str">
        <f>CONCATENATE(SUM('Раздел 3'!AC47:AC47),"&lt;=",SUM('Раздел 3'!AC46:AC46))</f>
        <v>0&lt;=0</v>
      </c>
      <c r="F2329" s="278"/>
      <c r="G2329" s="81"/>
    </row>
    <row r="2330" spans="1:7" s="390" customFormat="1" ht="31.5" x14ac:dyDescent="0.2">
      <c r="A2330" s="311" t="str">
        <f>IF((SUM('Раздел 3'!AD47:AD47)&lt;=SUM('Раздел 3'!AD46:AD46)),"","Неверно!")</f>
        <v/>
      </c>
      <c r="B2330" s="320" t="s">
        <v>1710</v>
      </c>
      <c r="C2330" s="278" t="s">
        <v>4258</v>
      </c>
      <c r="D2330" s="278" t="s">
        <v>1510</v>
      </c>
      <c r="E2330" s="278" t="str">
        <f>CONCATENATE(SUM('Раздел 3'!AD47:AD47),"&lt;=",SUM('Раздел 3'!AD46:AD46))</f>
        <v>0&lt;=0</v>
      </c>
      <c r="F2330" s="278"/>
      <c r="G2330" s="81"/>
    </row>
    <row r="2331" spans="1:7" s="390" customFormat="1" ht="31.5" x14ac:dyDescent="0.2">
      <c r="A2331" s="311" t="str">
        <f>IF((SUM('Раздел 3'!AE47:AE47)&lt;=SUM('Раздел 3'!AE46:AE46)),"","Неверно!")</f>
        <v/>
      </c>
      <c r="B2331" s="320" t="s">
        <v>1710</v>
      </c>
      <c r="C2331" s="278" t="s">
        <v>4259</v>
      </c>
      <c r="D2331" s="278" t="s">
        <v>1510</v>
      </c>
      <c r="E2331" s="278" t="str">
        <f>CONCATENATE(SUM('Раздел 3'!AE47:AE47),"&lt;=",SUM('Раздел 3'!AE46:AE46))</f>
        <v>0&lt;=0</v>
      </c>
      <c r="F2331" s="278"/>
      <c r="G2331" s="81"/>
    </row>
    <row r="2332" spans="1:7" s="390" customFormat="1" ht="31.5" x14ac:dyDescent="0.2">
      <c r="A2332" s="311" t="str">
        <f>IF((SUM('Раздел 3'!AF47:AF47)&lt;=SUM('Раздел 3'!AF46:AF46)),"","Неверно!")</f>
        <v/>
      </c>
      <c r="B2332" s="320" t="s">
        <v>1710</v>
      </c>
      <c r="C2332" s="278" t="s">
        <v>4260</v>
      </c>
      <c r="D2332" s="278" t="s">
        <v>1510</v>
      </c>
      <c r="E2332" s="278" t="str">
        <f>CONCATENATE(SUM('Раздел 3'!AF47:AF47),"&lt;=",SUM('Раздел 3'!AF46:AF46))</f>
        <v>0&lt;=0</v>
      </c>
      <c r="F2332" s="278"/>
      <c r="G2332" s="81"/>
    </row>
    <row r="2333" spans="1:7" s="390" customFormat="1" ht="31.5" x14ac:dyDescent="0.2">
      <c r="A2333" s="311" t="str">
        <f>IF((SUM('Раздел 3'!AG47:AG47)&lt;=SUM('Раздел 3'!AG46:AG46)),"","Неверно!")</f>
        <v/>
      </c>
      <c r="B2333" s="320" t="s">
        <v>1710</v>
      </c>
      <c r="C2333" s="278" t="s">
        <v>4261</v>
      </c>
      <c r="D2333" s="278" t="s">
        <v>1510</v>
      </c>
      <c r="E2333" s="278" t="str">
        <f>CONCATENATE(SUM('Раздел 3'!AG47:AG47),"&lt;=",SUM('Раздел 3'!AG46:AG46))</f>
        <v>0&lt;=0</v>
      </c>
      <c r="F2333" s="278"/>
      <c r="G2333" s="81"/>
    </row>
    <row r="2334" spans="1:7" s="390" customFormat="1" ht="31.5" x14ac:dyDescent="0.2">
      <c r="A2334" s="311" t="str">
        <f>IF((SUM('Раздел 3'!AH47:AH47)&lt;=SUM('Раздел 3'!AH46:AH46)),"","Неверно!")</f>
        <v/>
      </c>
      <c r="B2334" s="320" t="s">
        <v>1710</v>
      </c>
      <c r="C2334" s="278" t="s">
        <v>4262</v>
      </c>
      <c r="D2334" s="278" t="s">
        <v>1510</v>
      </c>
      <c r="E2334" s="278" t="str">
        <f>CONCATENATE(SUM('Раздел 3'!AH47:AH47),"&lt;=",SUM('Раздел 3'!AH46:AH46))</f>
        <v>0&lt;=0</v>
      </c>
      <c r="F2334" s="278"/>
      <c r="G2334" s="81"/>
    </row>
    <row r="2335" spans="1:7" s="390" customFormat="1" ht="31.5" x14ac:dyDescent="0.2">
      <c r="A2335" s="311" t="str">
        <f>IF((SUM('Раздел 3'!H47:H47)&lt;=SUM('Раздел 3'!H46:H46)),"","Неверно!")</f>
        <v/>
      </c>
      <c r="B2335" s="320" t="s">
        <v>1710</v>
      </c>
      <c r="C2335" s="278" t="s">
        <v>4263</v>
      </c>
      <c r="D2335" s="278" t="s">
        <v>1510</v>
      </c>
      <c r="E2335" s="278" t="str">
        <f>CONCATENATE(SUM('Раздел 3'!H47:H47),"&lt;=",SUM('Раздел 3'!H46:H46))</f>
        <v>0&lt;=0</v>
      </c>
      <c r="F2335" s="278"/>
      <c r="G2335" s="81"/>
    </row>
    <row r="2336" spans="1:7" s="390" customFormat="1" ht="31.5" x14ac:dyDescent="0.2">
      <c r="A2336" s="311" t="str">
        <f>IF((SUM('Раздел 3'!AI47:AI47)&lt;=SUM('Раздел 3'!AI46:AI46)),"","Неверно!")</f>
        <v/>
      </c>
      <c r="B2336" s="320" t="s">
        <v>1710</v>
      </c>
      <c r="C2336" s="278" t="s">
        <v>4264</v>
      </c>
      <c r="D2336" s="278" t="s">
        <v>1510</v>
      </c>
      <c r="E2336" s="278" t="str">
        <f>CONCATENATE(SUM('Раздел 3'!AI47:AI47),"&lt;=",SUM('Раздел 3'!AI46:AI46))</f>
        <v>0&lt;=0</v>
      </c>
      <c r="F2336" s="278"/>
      <c r="G2336" s="81"/>
    </row>
    <row r="2337" spans="1:7" s="390" customFormat="1" ht="31.5" x14ac:dyDescent="0.2">
      <c r="A2337" s="311" t="str">
        <f>IF((SUM('Раздел 3'!AJ47:AJ47)&lt;=SUM('Раздел 3'!AJ46:AJ46)),"","Неверно!")</f>
        <v/>
      </c>
      <c r="B2337" s="320" t="s">
        <v>1710</v>
      </c>
      <c r="C2337" s="278" t="s">
        <v>4265</v>
      </c>
      <c r="D2337" s="278" t="s">
        <v>1510</v>
      </c>
      <c r="E2337" s="278" t="str">
        <f>CONCATENATE(SUM('Раздел 3'!AJ47:AJ47),"&lt;=",SUM('Раздел 3'!AJ46:AJ46))</f>
        <v>0&lt;=0</v>
      </c>
      <c r="F2337" s="278"/>
      <c r="G2337" s="81"/>
    </row>
    <row r="2338" spans="1:7" s="390" customFormat="1" ht="31.5" x14ac:dyDescent="0.2">
      <c r="A2338" s="311" t="str">
        <f>IF((SUM('Раздел 3'!AK47:AK47)&lt;=SUM('Раздел 3'!AK46:AK46)),"","Неверно!")</f>
        <v/>
      </c>
      <c r="B2338" s="320" t="s">
        <v>1710</v>
      </c>
      <c r="C2338" s="278" t="s">
        <v>4266</v>
      </c>
      <c r="D2338" s="278" t="s">
        <v>1510</v>
      </c>
      <c r="E2338" s="278" t="str">
        <f>CONCATENATE(SUM('Раздел 3'!AK47:AK47),"&lt;=",SUM('Раздел 3'!AK46:AK46))</f>
        <v>0&lt;=0</v>
      </c>
      <c r="F2338" s="278"/>
      <c r="G2338" s="81"/>
    </row>
    <row r="2339" spans="1:7" s="390" customFormat="1" ht="31.5" x14ac:dyDescent="0.2">
      <c r="A2339" s="311" t="str">
        <f>IF((SUM('Раздел 3'!AL47:AL47)&lt;=SUM('Раздел 3'!AL46:AL46)),"","Неверно!")</f>
        <v/>
      </c>
      <c r="B2339" s="320" t="s">
        <v>1710</v>
      </c>
      <c r="C2339" s="278" t="s">
        <v>4267</v>
      </c>
      <c r="D2339" s="278" t="s">
        <v>1510</v>
      </c>
      <c r="E2339" s="278" t="str">
        <f>CONCATENATE(SUM('Раздел 3'!AL47:AL47),"&lt;=",SUM('Раздел 3'!AL46:AL46))</f>
        <v>0&lt;=0</v>
      </c>
      <c r="F2339" s="278"/>
      <c r="G2339" s="81"/>
    </row>
    <row r="2340" spans="1:7" s="390" customFormat="1" ht="31.5" x14ac:dyDescent="0.2">
      <c r="A2340" s="311" t="str">
        <f>IF((SUM('Раздел 3'!I47:I47)&lt;=SUM('Раздел 3'!I46:I46)),"","Неверно!")</f>
        <v/>
      </c>
      <c r="B2340" s="320" t="s">
        <v>1710</v>
      </c>
      <c r="C2340" s="278" t="s">
        <v>4268</v>
      </c>
      <c r="D2340" s="278" t="s">
        <v>1510</v>
      </c>
      <c r="E2340" s="278" t="str">
        <f>CONCATENATE(SUM('Раздел 3'!I47:I47),"&lt;=",SUM('Раздел 3'!I46:I46))</f>
        <v>0&lt;=0</v>
      </c>
      <c r="F2340" s="278"/>
      <c r="G2340" s="81"/>
    </row>
    <row r="2341" spans="1:7" s="390" customFormat="1" ht="31.5" x14ac:dyDescent="0.2">
      <c r="A2341" s="311" t="str">
        <f>IF((SUM('Раздел 3'!J47:J47)&lt;=SUM('Раздел 3'!J46:J46)),"","Неверно!")</f>
        <v/>
      </c>
      <c r="B2341" s="320" t="s">
        <v>1710</v>
      </c>
      <c r="C2341" s="278" t="s">
        <v>4269</v>
      </c>
      <c r="D2341" s="278" t="s">
        <v>1510</v>
      </c>
      <c r="E2341" s="278" t="str">
        <f>CONCATENATE(SUM('Раздел 3'!J47:J47),"&lt;=",SUM('Раздел 3'!J46:J46))</f>
        <v>0&lt;=0</v>
      </c>
      <c r="F2341" s="278"/>
      <c r="G2341" s="81"/>
    </row>
    <row r="2342" spans="1:7" s="390" customFormat="1" ht="31.5" x14ac:dyDescent="0.2">
      <c r="A2342" s="311" t="str">
        <f>IF((SUM('Раздел 3'!K47:K47)&lt;=SUM('Раздел 3'!K46:K46)),"","Неверно!")</f>
        <v/>
      </c>
      <c r="B2342" s="320" t="s">
        <v>1710</v>
      </c>
      <c r="C2342" s="278" t="s">
        <v>4270</v>
      </c>
      <c r="D2342" s="278" t="s">
        <v>1510</v>
      </c>
      <c r="E2342" s="278" t="str">
        <f>CONCATENATE(SUM('Раздел 3'!K47:K47),"&lt;=",SUM('Раздел 3'!K46:K46))</f>
        <v>0&lt;=0</v>
      </c>
      <c r="F2342" s="278"/>
      <c r="G2342" s="81"/>
    </row>
    <row r="2343" spans="1:7" s="390" customFormat="1" ht="31.5" x14ac:dyDescent="0.2">
      <c r="A2343" s="311" t="str">
        <f>IF((SUM('Раздел 3'!L47:L47)&lt;=SUM('Раздел 3'!L46:L46)),"","Неверно!")</f>
        <v/>
      </c>
      <c r="B2343" s="320" t="s">
        <v>1710</v>
      </c>
      <c r="C2343" s="278" t="s">
        <v>4271</v>
      </c>
      <c r="D2343" s="278" t="s">
        <v>1510</v>
      </c>
      <c r="E2343" s="278" t="str">
        <f>CONCATENATE(SUM('Раздел 3'!L47:L47),"&lt;=",SUM('Раздел 3'!L46:L46))</f>
        <v>0&lt;=0</v>
      </c>
      <c r="F2343" s="278"/>
      <c r="G2343" s="81"/>
    </row>
    <row r="2344" spans="1:7" s="390" customFormat="1" ht="31.5" x14ac:dyDescent="0.2">
      <c r="A2344" s="311" t="str">
        <f>IF((SUM('Раздел 3'!M47:M47)&lt;=SUM('Раздел 3'!M46:M46)),"","Неверно!")</f>
        <v/>
      </c>
      <c r="B2344" s="320" t="s">
        <v>1710</v>
      </c>
      <c r="C2344" s="278" t="s">
        <v>4272</v>
      </c>
      <c r="D2344" s="278" t="s">
        <v>1510</v>
      </c>
      <c r="E2344" s="278" t="str">
        <f>CONCATENATE(SUM('Раздел 3'!M47:M47),"&lt;=",SUM('Раздел 3'!M46:M46))</f>
        <v>0&lt;=0</v>
      </c>
      <c r="F2344" s="278"/>
      <c r="G2344" s="81"/>
    </row>
    <row r="2345" spans="1:7" s="390" customFormat="1" ht="31.5" x14ac:dyDescent="0.2">
      <c r="A2345" s="311" t="str">
        <f>IF((SUM('Раздел 3'!N47:N47)&lt;=SUM('Раздел 3'!N46:N46)),"","Неверно!")</f>
        <v/>
      </c>
      <c r="B2345" s="320" t="s">
        <v>1710</v>
      </c>
      <c r="C2345" s="278" t="s">
        <v>4273</v>
      </c>
      <c r="D2345" s="278" t="s">
        <v>1510</v>
      </c>
      <c r="E2345" s="278" t="str">
        <f>CONCATENATE(SUM('Раздел 3'!N47:N47),"&lt;=",SUM('Раздел 3'!N46:N46))</f>
        <v>0&lt;=0</v>
      </c>
      <c r="F2345" s="278"/>
      <c r="G2345" s="81"/>
    </row>
    <row r="2346" spans="1:7" s="390" customFormat="1" ht="31.5" x14ac:dyDescent="0.2">
      <c r="A2346" s="311" t="str">
        <f>IF((SUM('Раздел 3'!F43:F46)&lt;=SUM('Раздел 3'!F42:F42)),"","Неверно!")</f>
        <v/>
      </c>
      <c r="B2346" s="320" t="s">
        <v>1711</v>
      </c>
      <c r="C2346" s="278" t="s">
        <v>4274</v>
      </c>
      <c r="D2346" s="278" t="s">
        <v>1511</v>
      </c>
      <c r="E2346" s="278" t="str">
        <f>CONCATENATE(SUM('Раздел 3'!F43:F46),"&lt;=",SUM('Раздел 3'!F42:F42))</f>
        <v>0&lt;=0</v>
      </c>
      <c r="F2346" s="278"/>
      <c r="G2346" s="81"/>
    </row>
    <row r="2347" spans="1:7" s="390" customFormat="1" ht="31.5" x14ac:dyDescent="0.2">
      <c r="A2347" s="311" t="str">
        <f>IF((SUM('Раздел 3'!O43:O46)&lt;=SUM('Раздел 3'!O42:O42)),"","Неверно!")</f>
        <v/>
      </c>
      <c r="B2347" s="320" t="s">
        <v>1711</v>
      </c>
      <c r="C2347" s="278" t="s">
        <v>4275</v>
      </c>
      <c r="D2347" s="278" t="s">
        <v>1511</v>
      </c>
      <c r="E2347" s="278" t="str">
        <f>CONCATENATE(SUM('Раздел 3'!O43:O46),"&lt;=",SUM('Раздел 3'!O42:O42))</f>
        <v>0&lt;=0</v>
      </c>
      <c r="F2347" s="278"/>
      <c r="G2347" s="81"/>
    </row>
    <row r="2348" spans="1:7" s="390" customFormat="1" ht="31.5" x14ac:dyDescent="0.2">
      <c r="A2348" s="311" t="str">
        <f>IF((SUM('Раздел 3'!P43:P46)&lt;=SUM('Раздел 3'!P42:P42)),"","Неверно!")</f>
        <v/>
      </c>
      <c r="B2348" s="320" t="s">
        <v>1711</v>
      </c>
      <c r="C2348" s="278" t="s">
        <v>4276</v>
      </c>
      <c r="D2348" s="278" t="s">
        <v>1511</v>
      </c>
      <c r="E2348" s="278" t="str">
        <f>CONCATENATE(SUM('Раздел 3'!P43:P46),"&lt;=",SUM('Раздел 3'!P42:P42))</f>
        <v>0&lt;=0</v>
      </c>
      <c r="F2348" s="278"/>
      <c r="G2348" s="81"/>
    </row>
    <row r="2349" spans="1:7" s="390" customFormat="1" ht="31.5" x14ac:dyDescent="0.2">
      <c r="A2349" s="311" t="str">
        <f>IF((SUM('Раздел 3'!Q43:Q46)&lt;=SUM('Раздел 3'!Q42:Q42)),"","Неверно!")</f>
        <v/>
      </c>
      <c r="B2349" s="320" t="s">
        <v>1711</v>
      </c>
      <c r="C2349" s="278" t="s">
        <v>4277</v>
      </c>
      <c r="D2349" s="278" t="s">
        <v>1511</v>
      </c>
      <c r="E2349" s="278" t="str">
        <f>CONCATENATE(SUM('Раздел 3'!Q43:Q46),"&lt;=",SUM('Раздел 3'!Q42:Q42))</f>
        <v>0&lt;=0</v>
      </c>
      <c r="F2349" s="278"/>
      <c r="G2349" s="81"/>
    </row>
    <row r="2350" spans="1:7" s="390" customFormat="1" ht="31.5" x14ac:dyDescent="0.2">
      <c r="A2350" s="311" t="str">
        <f>IF((SUM('Раздел 3'!R43:R46)&lt;=SUM('Раздел 3'!R42:R42)),"","Неверно!")</f>
        <v/>
      </c>
      <c r="B2350" s="320" t="s">
        <v>1711</v>
      </c>
      <c r="C2350" s="278" t="s">
        <v>4278</v>
      </c>
      <c r="D2350" s="278" t="s">
        <v>1511</v>
      </c>
      <c r="E2350" s="278" t="str">
        <f>CONCATENATE(SUM('Раздел 3'!R43:R46),"&lt;=",SUM('Раздел 3'!R42:R42))</f>
        <v>0&lt;=0</v>
      </c>
      <c r="F2350" s="278"/>
      <c r="G2350" s="81"/>
    </row>
    <row r="2351" spans="1:7" s="390" customFormat="1" ht="31.5" x14ac:dyDescent="0.2">
      <c r="A2351" s="311" t="str">
        <f>IF((SUM('Раздел 3'!S43:S46)&lt;=SUM('Раздел 3'!S42:S42)),"","Неверно!")</f>
        <v/>
      </c>
      <c r="B2351" s="320" t="s">
        <v>1711</v>
      </c>
      <c r="C2351" s="278" t="s">
        <v>4279</v>
      </c>
      <c r="D2351" s="278" t="s">
        <v>1511</v>
      </c>
      <c r="E2351" s="278" t="str">
        <f>CONCATENATE(SUM('Раздел 3'!S43:S46),"&lt;=",SUM('Раздел 3'!S42:S42))</f>
        <v>0&lt;=0</v>
      </c>
      <c r="F2351" s="278"/>
      <c r="G2351" s="81"/>
    </row>
    <row r="2352" spans="1:7" s="390" customFormat="1" ht="31.5" x14ac:dyDescent="0.2">
      <c r="A2352" s="311" t="str">
        <f>IF((SUM('Раздел 3'!T43:T46)&lt;=SUM('Раздел 3'!T42:T42)),"","Неверно!")</f>
        <v/>
      </c>
      <c r="B2352" s="320" t="s">
        <v>1711</v>
      </c>
      <c r="C2352" s="278" t="s">
        <v>4280</v>
      </c>
      <c r="D2352" s="278" t="s">
        <v>1511</v>
      </c>
      <c r="E2352" s="278" t="str">
        <f>CONCATENATE(SUM('Раздел 3'!T43:T46),"&lt;=",SUM('Раздел 3'!T42:T42))</f>
        <v>0&lt;=0</v>
      </c>
      <c r="F2352" s="278"/>
      <c r="G2352" s="81"/>
    </row>
    <row r="2353" spans="1:7" s="390" customFormat="1" ht="31.5" x14ac:dyDescent="0.2">
      <c r="A2353" s="311" t="str">
        <f>IF((SUM('Раздел 3'!U43:U46)&lt;=SUM('Раздел 3'!U42:U42)),"","Неверно!")</f>
        <v/>
      </c>
      <c r="B2353" s="320" t="s">
        <v>1711</v>
      </c>
      <c r="C2353" s="278" t="s">
        <v>4281</v>
      </c>
      <c r="D2353" s="278" t="s">
        <v>1511</v>
      </c>
      <c r="E2353" s="278" t="str">
        <f>CONCATENATE(SUM('Раздел 3'!U43:U46),"&lt;=",SUM('Раздел 3'!U42:U42))</f>
        <v>0&lt;=0</v>
      </c>
      <c r="F2353" s="278"/>
      <c r="G2353" s="81"/>
    </row>
    <row r="2354" spans="1:7" s="390" customFormat="1" ht="31.5" x14ac:dyDescent="0.2">
      <c r="A2354" s="311" t="str">
        <f>IF((SUM('Раздел 3'!V43:V46)&lt;=SUM('Раздел 3'!V42:V42)),"","Неверно!")</f>
        <v/>
      </c>
      <c r="B2354" s="320" t="s">
        <v>1711</v>
      </c>
      <c r="C2354" s="278" t="s">
        <v>4282</v>
      </c>
      <c r="D2354" s="278" t="s">
        <v>1511</v>
      </c>
      <c r="E2354" s="278" t="str">
        <f>CONCATENATE(SUM('Раздел 3'!V43:V46),"&lt;=",SUM('Раздел 3'!V42:V42))</f>
        <v>0&lt;=0</v>
      </c>
      <c r="F2354" s="278"/>
      <c r="G2354" s="81"/>
    </row>
    <row r="2355" spans="1:7" s="390" customFormat="1" ht="31.5" x14ac:dyDescent="0.2">
      <c r="A2355" s="311" t="str">
        <f>IF((SUM('Раздел 3'!W43:W46)&lt;=SUM('Раздел 3'!W42:W42)),"","Неверно!")</f>
        <v/>
      </c>
      <c r="B2355" s="320" t="s">
        <v>1711</v>
      </c>
      <c r="C2355" s="278" t="s">
        <v>4283</v>
      </c>
      <c r="D2355" s="278" t="s">
        <v>1511</v>
      </c>
      <c r="E2355" s="278" t="str">
        <f>CONCATENATE(SUM('Раздел 3'!W43:W46),"&lt;=",SUM('Раздел 3'!W42:W42))</f>
        <v>0&lt;=0</v>
      </c>
      <c r="F2355" s="278"/>
      <c r="G2355" s="81"/>
    </row>
    <row r="2356" spans="1:7" s="390" customFormat="1" ht="31.5" x14ac:dyDescent="0.2">
      <c r="A2356" s="311" t="str">
        <f>IF((SUM('Раздел 3'!X43:X46)&lt;=SUM('Раздел 3'!X42:X42)),"","Неверно!")</f>
        <v/>
      </c>
      <c r="B2356" s="320" t="s">
        <v>1711</v>
      </c>
      <c r="C2356" s="278" t="s">
        <v>4284</v>
      </c>
      <c r="D2356" s="278" t="s">
        <v>1511</v>
      </c>
      <c r="E2356" s="278" t="str">
        <f>CONCATENATE(SUM('Раздел 3'!X43:X46),"&lt;=",SUM('Раздел 3'!X42:X42))</f>
        <v>0&lt;=0</v>
      </c>
      <c r="F2356" s="278"/>
      <c r="G2356" s="81"/>
    </row>
    <row r="2357" spans="1:7" s="390" customFormat="1" ht="31.5" x14ac:dyDescent="0.2">
      <c r="A2357" s="311" t="str">
        <f>IF((SUM('Раздел 3'!G43:G46)&lt;=SUM('Раздел 3'!G42:G42)),"","Неверно!")</f>
        <v/>
      </c>
      <c r="B2357" s="320" t="s">
        <v>1711</v>
      </c>
      <c r="C2357" s="278" t="s">
        <v>4285</v>
      </c>
      <c r="D2357" s="278" t="s">
        <v>1511</v>
      </c>
      <c r="E2357" s="278" t="str">
        <f>CONCATENATE(SUM('Раздел 3'!G43:G46),"&lt;=",SUM('Раздел 3'!G42:G42))</f>
        <v>0&lt;=0</v>
      </c>
      <c r="F2357" s="278"/>
      <c r="G2357" s="81"/>
    </row>
    <row r="2358" spans="1:7" s="390" customFormat="1" ht="31.5" x14ac:dyDescent="0.2">
      <c r="A2358" s="311" t="str">
        <f>IF((SUM('Раздел 3'!Y43:Y46)&lt;=SUM('Раздел 3'!Y42:Y42)),"","Неверно!")</f>
        <v/>
      </c>
      <c r="B2358" s="320" t="s">
        <v>1711</v>
      </c>
      <c r="C2358" s="278" t="s">
        <v>4286</v>
      </c>
      <c r="D2358" s="278" t="s">
        <v>1511</v>
      </c>
      <c r="E2358" s="278" t="str">
        <f>CONCATENATE(SUM('Раздел 3'!Y43:Y46),"&lt;=",SUM('Раздел 3'!Y42:Y42))</f>
        <v>0&lt;=0</v>
      </c>
      <c r="F2358" s="278"/>
      <c r="G2358" s="81"/>
    </row>
    <row r="2359" spans="1:7" s="390" customFormat="1" ht="31.5" x14ac:dyDescent="0.2">
      <c r="A2359" s="311" t="str">
        <f>IF((SUM('Раздел 3'!Z43:Z46)&lt;=SUM('Раздел 3'!Z42:Z42)),"","Неверно!")</f>
        <v/>
      </c>
      <c r="B2359" s="320" t="s">
        <v>1711</v>
      </c>
      <c r="C2359" s="278" t="s">
        <v>4287</v>
      </c>
      <c r="D2359" s="278" t="s">
        <v>1511</v>
      </c>
      <c r="E2359" s="278" t="str">
        <f>CONCATENATE(SUM('Раздел 3'!Z43:Z46),"&lt;=",SUM('Раздел 3'!Z42:Z42))</f>
        <v>0&lt;=0</v>
      </c>
      <c r="F2359" s="278"/>
      <c r="G2359" s="81"/>
    </row>
    <row r="2360" spans="1:7" s="390" customFormat="1" ht="31.5" x14ac:dyDescent="0.2">
      <c r="A2360" s="311" t="str">
        <f>IF((SUM('Раздел 3'!AA43:AA46)&lt;=SUM('Раздел 3'!AA42:AA42)),"","Неверно!")</f>
        <v/>
      </c>
      <c r="B2360" s="320" t="s">
        <v>1711</v>
      </c>
      <c r="C2360" s="278" t="s">
        <v>4288</v>
      </c>
      <c r="D2360" s="278" t="s">
        <v>1511</v>
      </c>
      <c r="E2360" s="278" t="str">
        <f>CONCATENATE(SUM('Раздел 3'!AA43:AA46),"&lt;=",SUM('Раздел 3'!AA42:AA42))</f>
        <v>0&lt;=0</v>
      </c>
      <c r="F2360" s="278"/>
      <c r="G2360" s="81"/>
    </row>
    <row r="2361" spans="1:7" s="390" customFormat="1" ht="31.5" x14ac:dyDescent="0.2">
      <c r="A2361" s="311" t="str">
        <f>IF((SUM('Раздел 3'!AB43:AB46)&lt;=SUM('Раздел 3'!AB42:AB42)),"","Неверно!")</f>
        <v/>
      </c>
      <c r="B2361" s="320" t="s">
        <v>1711</v>
      </c>
      <c r="C2361" s="278" t="s">
        <v>4289</v>
      </c>
      <c r="D2361" s="278" t="s">
        <v>1511</v>
      </c>
      <c r="E2361" s="278" t="str">
        <f>CONCATENATE(SUM('Раздел 3'!AB43:AB46),"&lt;=",SUM('Раздел 3'!AB42:AB42))</f>
        <v>0&lt;=0</v>
      </c>
      <c r="F2361" s="278"/>
      <c r="G2361" s="81"/>
    </row>
    <row r="2362" spans="1:7" s="390" customFormat="1" ht="31.5" x14ac:dyDescent="0.2">
      <c r="A2362" s="311" t="str">
        <f>IF((SUM('Раздел 3'!AC43:AC46)&lt;=SUM('Раздел 3'!AC42:AC42)),"","Неверно!")</f>
        <v/>
      </c>
      <c r="B2362" s="320" t="s">
        <v>1711</v>
      </c>
      <c r="C2362" s="278" t="s">
        <v>4290</v>
      </c>
      <c r="D2362" s="278" t="s">
        <v>1511</v>
      </c>
      <c r="E2362" s="278" t="str">
        <f>CONCATENATE(SUM('Раздел 3'!AC43:AC46),"&lt;=",SUM('Раздел 3'!AC42:AC42))</f>
        <v>0&lt;=0</v>
      </c>
      <c r="F2362" s="278"/>
      <c r="G2362" s="81"/>
    </row>
    <row r="2363" spans="1:7" s="390" customFormat="1" ht="31.5" x14ac:dyDescent="0.2">
      <c r="A2363" s="311" t="str">
        <f>IF((SUM('Раздел 3'!AD43:AD46)&lt;=SUM('Раздел 3'!AD42:AD42)),"","Неверно!")</f>
        <v/>
      </c>
      <c r="B2363" s="320" t="s">
        <v>1711</v>
      </c>
      <c r="C2363" s="278" t="s">
        <v>4291</v>
      </c>
      <c r="D2363" s="278" t="s">
        <v>1511</v>
      </c>
      <c r="E2363" s="278" t="str">
        <f>CONCATENATE(SUM('Раздел 3'!AD43:AD46),"&lt;=",SUM('Раздел 3'!AD42:AD42))</f>
        <v>0&lt;=0</v>
      </c>
      <c r="F2363" s="278"/>
      <c r="G2363" s="81"/>
    </row>
    <row r="2364" spans="1:7" s="390" customFormat="1" ht="31.5" x14ac:dyDescent="0.2">
      <c r="A2364" s="311" t="str">
        <f>IF((SUM('Раздел 3'!AE43:AE46)&lt;=SUM('Раздел 3'!AE42:AE42)),"","Неверно!")</f>
        <v/>
      </c>
      <c r="B2364" s="320" t="s">
        <v>1711</v>
      </c>
      <c r="C2364" s="278" t="s">
        <v>4292</v>
      </c>
      <c r="D2364" s="278" t="s">
        <v>1511</v>
      </c>
      <c r="E2364" s="278" t="str">
        <f>CONCATENATE(SUM('Раздел 3'!AE43:AE46),"&lt;=",SUM('Раздел 3'!AE42:AE42))</f>
        <v>0&lt;=0</v>
      </c>
      <c r="F2364" s="278"/>
      <c r="G2364" s="81"/>
    </row>
    <row r="2365" spans="1:7" s="390" customFormat="1" ht="31.5" x14ac:dyDescent="0.2">
      <c r="A2365" s="311" t="str">
        <f>IF((SUM('Раздел 3'!AF43:AF46)&lt;=SUM('Раздел 3'!AF42:AF42)),"","Неверно!")</f>
        <v/>
      </c>
      <c r="B2365" s="320" t="s">
        <v>1711</v>
      </c>
      <c r="C2365" s="278" t="s">
        <v>4293</v>
      </c>
      <c r="D2365" s="278" t="s">
        <v>1511</v>
      </c>
      <c r="E2365" s="278" t="str">
        <f>CONCATENATE(SUM('Раздел 3'!AF43:AF46),"&lt;=",SUM('Раздел 3'!AF42:AF42))</f>
        <v>0&lt;=0</v>
      </c>
      <c r="F2365" s="278"/>
      <c r="G2365" s="81"/>
    </row>
    <row r="2366" spans="1:7" s="390" customFormat="1" ht="31.5" x14ac:dyDescent="0.2">
      <c r="A2366" s="311" t="str">
        <f>IF((SUM('Раздел 3'!AG43:AG46)&lt;=SUM('Раздел 3'!AG42:AG42)),"","Неверно!")</f>
        <v/>
      </c>
      <c r="B2366" s="320" t="s">
        <v>1711</v>
      </c>
      <c r="C2366" s="278" t="s">
        <v>4294</v>
      </c>
      <c r="D2366" s="278" t="s">
        <v>1511</v>
      </c>
      <c r="E2366" s="278" t="str">
        <f>CONCATENATE(SUM('Раздел 3'!AG43:AG46),"&lt;=",SUM('Раздел 3'!AG42:AG42))</f>
        <v>0&lt;=0</v>
      </c>
      <c r="F2366" s="278"/>
      <c r="G2366" s="81"/>
    </row>
    <row r="2367" spans="1:7" s="390" customFormat="1" ht="31.5" x14ac:dyDescent="0.2">
      <c r="A2367" s="311" t="str">
        <f>IF((SUM('Раздел 3'!AH43:AH46)&lt;=SUM('Раздел 3'!AH42:AH42)),"","Неверно!")</f>
        <v/>
      </c>
      <c r="B2367" s="320" t="s">
        <v>1711</v>
      </c>
      <c r="C2367" s="278" t="s">
        <v>4295</v>
      </c>
      <c r="D2367" s="278" t="s">
        <v>1511</v>
      </c>
      <c r="E2367" s="278" t="str">
        <f>CONCATENATE(SUM('Раздел 3'!AH43:AH46),"&lt;=",SUM('Раздел 3'!AH42:AH42))</f>
        <v>0&lt;=0</v>
      </c>
      <c r="F2367" s="278"/>
      <c r="G2367" s="81"/>
    </row>
    <row r="2368" spans="1:7" s="390" customFormat="1" ht="31.5" x14ac:dyDescent="0.2">
      <c r="A2368" s="311" t="str">
        <f>IF((SUM('Раздел 3'!H43:H46)&lt;=SUM('Раздел 3'!H42:H42)),"","Неверно!")</f>
        <v/>
      </c>
      <c r="B2368" s="320" t="s">
        <v>1711</v>
      </c>
      <c r="C2368" s="278" t="s">
        <v>4296</v>
      </c>
      <c r="D2368" s="278" t="s">
        <v>1511</v>
      </c>
      <c r="E2368" s="278" t="str">
        <f>CONCATENATE(SUM('Раздел 3'!H43:H46),"&lt;=",SUM('Раздел 3'!H42:H42))</f>
        <v>0&lt;=0</v>
      </c>
      <c r="F2368" s="278"/>
      <c r="G2368" s="81"/>
    </row>
    <row r="2369" spans="1:7" s="390" customFormat="1" ht="31.5" x14ac:dyDescent="0.2">
      <c r="A2369" s="311" t="str">
        <f>IF((SUM('Раздел 3'!AI43:AI46)&lt;=SUM('Раздел 3'!AI42:AI42)),"","Неверно!")</f>
        <v/>
      </c>
      <c r="B2369" s="320" t="s">
        <v>1711</v>
      </c>
      <c r="C2369" s="278" t="s">
        <v>4297</v>
      </c>
      <c r="D2369" s="278" t="s">
        <v>1511</v>
      </c>
      <c r="E2369" s="278" t="str">
        <f>CONCATENATE(SUM('Раздел 3'!AI43:AI46),"&lt;=",SUM('Раздел 3'!AI42:AI42))</f>
        <v>0&lt;=0</v>
      </c>
      <c r="F2369" s="278"/>
      <c r="G2369" s="81"/>
    </row>
    <row r="2370" spans="1:7" s="390" customFormat="1" ht="31.5" x14ac:dyDescent="0.2">
      <c r="A2370" s="311" t="str">
        <f>IF((SUM('Раздел 3'!AJ43:AJ46)&lt;=SUM('Раздел 3'!AJ42:AJ42)),"","Неверно!")</f>
        <v/>
      </c>
      <c r="B2370" s="320" t="s">
        <v>1711</v>
      </c>
      <c r="C2370" s="278" t="s">
        <v>4298</v>
      </c>
      <c r="D2370" s="278" t="s">
        <v>1511</v>
      </c>
      <c r="E2370" s="278" t="str">
        <f>CONCATENATE(SUM('Раздел 3'!AJ43:AJ46),"&lt;=",SUM('Раздел 3'!AJ42:AJ42))</f>
        <v>0&lt;=0</v>
      </c>
      <c r="F2370" s="278"/>
      <c r="G2370" s="81"/>
    </row>
    <row r="2371" spans="1:7" s="390" customFormat="1" ht="31.5" x14ac:dyDescent="0.2">
      <c r="A2371" s="311" t="str">
        <f>IF((SUM('Раздел 3'!AK43:AK46)&lt;=SUM('Раздел 3'!AK42:AK42)),"","Неверно!")</f>
        <v/>
      </c>
      <c r="B2371" s="320" t="s">
        <v>1711</v>
      </c>
      <c r="C2371" s="278" t="s">
        <v>4299</v>
      </c>
      <c r="D2371" s="278" t="s">
        <v>1511</v>
      </c>
      <c r="E2371" s="278" t="str">
        <f>CONCATENATE(SUM('Раздел 3'!AK43:AK46),"&lt;=",SUM('Раздел 3'!AK42:AK42))</f>
        <v>0&lt;=0</v>
      </c>
      <c r="F2371" s="278"/>
      <c r="G2371" s="81"/>
    </row>
    <row r="2372" spans="1:7" s="390" customFormat="1" ht="31.5" x14ac:dyDescent="0.2">
      <c r="A2372" s="311" t="str">
        <f>IF((SUM('Раздел 3'!AL43:AL46)&lt;=SUM('Раздел 3'!AL42:AL42)),"","Неверно!")</f>
        <v/>
      </c>
      <c r="B2372" s="320" t="s">
        <v>1711</v>
      </c>
      <c r="C2372" s="278" t="s">
        <v>4300</v>
      </c>
      <c r="D2372" s="278" t="s">
        <v>1511</v>
      </c>
      <c r="E2372" s="278" t="str">
        <f>CONCATENATE(SUM('Раздел 3'!AL43:AL46),"&lt;=",SUM('Раздел 3'!AL42:AL42))</f>
        <v>0&lt;=0</v>
      </c>
      <c r="F2372" s="278"/>
      <c r="G2372" s="81"/>
    </row>
    <row r="2373" spans="1:7" s="390" customFormat="1" ht="31.5" x14ac:dyDescent="0.2">
      <c r="A2373" s="311" t="str">
        <f>IF((SUM('Раздел 3'!I43:I46)&lt;=SUM('Раздел 3'!I42:I42)),"","Неверно!")</f>
        <v/>
      </c>
      <c r="B2373" s="320" t="s">
        <v>1711</v>
      </c>
      <c r="C2373" s="278" t="s">
        <v>4301</v>
      </c>
      <c r="D2373" s="278" t="s">
        <v>1511</v>
      </c>
      <c r="E2373" s="278" t="str">
        <f>CONCATENATE(SUM('Раздел 3'!I43:I46),"&lt;=",SUM('Раздел 3'!I42:I42))</f>
        <v>0&lt;=0</v>
      </c>
      <c r="F2373" s="278"/>
      <c r="G2373" s="81"/>
    </row>
    <row r="2374" spans="1:7" s="390" customFormat="1" ht="31.5" x14ac:dyDescent="0.2">
      <c r="A2374" s="311" t="str">
        <f>IF((SUM('Раздел 3'!J43:J46)&lt;=SUM('Раздел 3'!J42:J42)),"","Неверно!")</f>
        <v/>
      </c>
      <c r="B2374" s="320" t="s">
        <v>1711</v>
      </c>
      <c r="C2374" s="278" t="s">
        <v>4302</v>
      </c>
      <c r="D2374" s="278" t="s">
        <v>1511</v>
      </c>
      <c r="E2374" s="278" t="str">
        <f>CONCATENATE(SUM('Раздел 3'!J43:J46),"&lt;=",SUM('Раздел 3'!J42:J42))</f>
        <v>0&lt;=0</v>
      </c>
      <c r="F2374" s="278"/>
      <c r="G2374" s="81"/>
    </row>
    <row r="2375" spans="1:7" s="390" customFormat="1" ht="31.5" x14ac:dyDescent="0.2">
      <c r="A2375" s="311" t="str">
        <f>IF((SUM('Раздел 3'!K43:K46)&lt;=SUM('Раздел 3'!K42:K42)),"","Неверно!")</f>
        <v/>
      </c>
      <c r="B2375" s="320" t="s">
        <v>1711</v>
      </c>
      <c r="C2375" s="278" t="s">
        <v>4303</v>
      </c>
      <c r="D2375" s="278" t="s">
        <v>1511</v>
      </c>
      <c r="E2375" s="278" t="str">
        <f>CONCATENATE(SUM('Раздел 3'!K43:K46),"&lt;=",SUM('Раздел 3'!K42:K42))</f>
        <v>0&lt;=0</v>
      </c>
      <c r="F2375" s="278"/>
      <c r="G2375" s="81"/>
    </row>
    <row r="2376" spans="1:7" s="390" customFormat="1" ht="31.5" x14ac:dyDescent="0.2">
      <c r="A2376" s="311" t="str">
        <f>IF((SUM('Раздел 3'!L43:L46)&lt;=SUM('Раздел 3'!L42:L42)),"","Неверно!")</f>
        <v/>
      </c>
      <c r="B2376" s="320" t="s">
        <v>1711</v>
      </c>
      <c r="C2376" s="278" t="s">
        <v>4304</v>
      </c>
      <c r="D2376" s="278" t="s">
        <v>1511</v>
      </c>
      <c r="E2376" s="278" t="str">
        <f>CONCATENATE(SUM('Раздел 3'!L43:L46),"&lt;=",SUM('Раздел 3'!L42:L42))</f>
        <v>0&lt;=0</v>
      </c>
      <c r="F2376" s="278"/>
      <c r="G2376" s="81"/>
    </row>
    <row r="2377" spans="1:7" s="390" customFormat="1" ht="31.5" x14ac:dyDescent="0.2">
      <c r="A2377" s="311" t="str">
        <f>IF((SUM('Раздел 3'!M43:M46)&lt;=SUM('Раздел 3'!M42:M42)),"","Неверно!")</f>
        <v/>
      </c>
      <c r="B2377" s="320" t="s">
        <v>1711</v>
      </c>
      <c r="C2377" s="278" t="s">
        <v>4305</v>
      </c>
      <c r="D2377" s="278" t="s">
        <v>1511</v>
      </c>
      <c r="E2377" s="278" t="str">
        <f>CONCATENATE(SUM('Раздел 3'!M43:M46),"&lt;=",SUM('Раздел 3'!M42:M42))</f>
        <v>0&lt;=0</v>
      </c>
      <c r="F2377" s="278"/>
      <c r="G2377" s="81"/>
    </row>
    <row r="2378" spans="1:7" s="390" customFormat="1" ht="31.5" x14ac:dyDescent="0.2">
      <c r="A2378" s="311" t="str">
        <f>IF((SUM('Раздел 3'!N43:N46)&lt;=SUM('Раздел 3'!N42:N42)),"","Неверно!")</f>
        <v/>
      </c>
      <c r="B2378" s="320" t="s">
        <v>1711</v>
      </c>
      <c r="C2378" s="278" t="s">
        <v>4306</v>
      </c>
      <c r="D2378" s="278" t="s">
        <v>1511</v>
      </c>
      <c r="E2378" s="278" t="str">
        <f>CONCATENATE(SUM('Раздел 3'!N43:N46),"&lt;=",SUM('Раздел 3'!N42:N42))</f>
        <v>0&lt;=0</v>
      </c>
      <c r="F2378" s="278"/>
      <c r="G2378" s="81"/>
    </row>
    <row r="2379" spans="1:7" s="390" customFormat="1" ht="31.5" x14ac:dyDescent="0.2">
      <c r="A2379" s="311" t="str">
        <f>IF((SUM('Раздел 3'!F40:F40)&lt;=SUM('Раздел 3'!F37:F37)),"","Неверно!")</f>
        <v/>
      </c>
      <c r="B2379" s="320" t="s">
        <v>1712</v>
      </c>
      <c r="C2379" s="278" t="s">
        <v>4307</v>
      </c>
      <c r="D2379" s="278" t="s">
        <v>1512</v>
      </c>
      <c r="E2379" s="278" t="str">
        <f>CONCATENATE(SUM('Раздел 3'!F40:F40),"&lt;=",SUM('Раздел 3'!F37:F37))</f>
        <v>0&lt;=0</v>
      </c>
      <c r="F2379" s="278"/>
      <c r="G2379" s="81"/>
    </row>
    <row r="2380" spans="1:7" s="390" customFormat="1" ht="31.5" x14ac:dyDescent="0.2">
      <c r="A2380" s="311" t="str">
        <f>IF((SUM('Раздел 3'!O40:O40)&lt;=SUM('Раздел 3'!O37:O37)),"","Неверно!")</f>
        <v/>
      </c>
      <c r="B2380" s="320" t="s">
        <v>1712</v>
      </c>
      <c r="C2380" s="278" t="s">
        <v>4308</v>
      </c>
      <c r="D2380" s="278" t="s">
        <v>1512</v>
      </c>
      <c r="E2380" s="278" t="str">
        <f>CONCATENATE(SUM('Раздел 3'!O40:O40),"&lt;=",SUM('Раздел 3'!O37:O37))</f>
        <v>0&lt;=0</v>
      </c>
      <c r="F2380" s="278"/>
      <c r="G2380" s="81"/>
    </row>
    <row r="2381" spans="1:7" s="390" customFormat="1" ht="31.5" x14ac:dyDescent="0.2">
      <c r="A2381" s="311" t="str">
        <f>IF((SUM('Раздел 3'!P40:P40)&lt;=SUM('Раздел 3'!P37:P37)),"","Неверно!")</f>
        <v/>
      </c>
      <c r="B2381" s="320" t="s">
        <v>1712</v>
      </c>
      <c r="C2381" s="278" t="s">
        <v>4309</v>
      </c>
      <c r="D2381" s="278" t="s">
        <v>1512</v>
      </c>
      <c r="E2381" s="278" t="str">
        <f>CONCATENATE(SUM('Раздел 3'!P40:P40),"&lt;=",SUM('Раздел 3'!P37:P37))</f>
        <v>0&lt;=0</v>
      </c>
      <c r="F2381" s="278"/>
      <c r="G2381" s="81"/>
    </row>
    <row r="2382" spans="1:7" s="390" customFormat="1" ht="31.5" x14ac:dyDescent="0.2">
      <c r="A2382" s="311" t="str">
        <f>IF((SUM('Раздел 3'!Q40:Q40)&lt;=SUM('Раздел 3'!Q37:Q37)),"","Неверно!")</f>
        <v/>
      </c>
      <c r="B2382" s="320" t="s">
        <v>1712</v>
      </c>
      <c r="C2382" s="278" t="s">
        <v>4310</v>
      </c>
      <c r="D2382" s="278" t="s">
        <v>1512</v>
      </c>
      <c r="E2382" s="278" t="str">
        <f>CONCATENATE(SUM('Раздел 3'!Q40:Q40),"&lt;=",SUM('Раздел 3'!Q37:Q37))</f>
        <v>0&lt;=3</v>
      </c>
      <c r="F2382" s="278"/>
      <c r="G2382" s="81"/>
    </row>
    <row r="2383" spans="1:7" s="390" customFormat="1" ht="31.5" x14ac:dyDescent="0.2">
      <c r="A2383" s="311" t="str">
        <f>IF((SUM('Раздел 3'!R40:R40)&lt;=SUM('Раздел 3'!R37:R37)),"","Неверно!")</f>
        <v/>
      </c>
      <c r="B2383" s="320" t="s">
        <v>1712</v>
      </c>
      <c r="C2383" s="278" t="s">
        <v>4311</v>
      </c>
      <c r="D2383" s="278" t="s">
        <v>1512</v>
      </c>
      <c r="E2383" s="278" t="str">
        <f>CONCATENATE(SUM('Раздел 3'!R40:R40),"&lt;=",SUM('Раздел 3'!R37:R37))</f>
        <v>1&lt;=6</v>
      </c>
      <c r="F2383" s="278"/>
      <c r="G2383" s="81"/>
    </row>
    <row r="2384" spans="1:7" s="390" customFormat="1" ht="31.5" x14ac:dyDescent="0.2">
      <c r="A2384" s="311" t="str">
        <f>IF((SUM('Раздел 3'!S40:S40)&lt;=SUM('Раздел 3'!S37:S37)),"","Неверно!")</f>
        <v/>
      </c>
      <c r="B2384" s="320" t="s">
        <v>1712</v>
      </c>
      <c r="C2384" s="278" t="s">
        <v>4312</v>
      </c>
      <c r="D2384" s="278" t="s">
        <v>1512</v>
      </c>
      <c r="E2384" s="278" t="str">
        <f>CONCATENATE(SUM('Раздел 3'!S40:S40),"&lt;=",SUM('Раздел 3'!S37:S37))</f>
        <v>0&lt;=0</v>
      </c>
      <c r="F2384" s="278"/>
      <c r="G2384" s="81"/>
    </row>
    <row r="2385" spans="1:7" s="390" customFormat="1" ht="31.5" x14ac:dyDescent="0.2">
      <c r="A2385" s="311" t="str">
        <f>IF((SUM('Раздел 3'!T40:T40)&lt;=SUM('Раздел 3'!T37:T37)),"","Неверно!")</f>
        <v/>
      </c>
      <c r="B2385" s="320" t="s">
        <v>1712</v>
      </c>
      <c r="C2385" s="278" t="s">
        <v>4313</v>
      </c>
      <c r="D2385" s="278" t="s">
        <v>1512</v>
      </c>
      <c r="E2385" s="278" t="str">
        <f>CONCATENATE(SUM('Раздел 3'!T40:T40),"&lt;=",SUM('Раздел 3'!T37:T37))</f>
        <v>0&lt;=0</v>
      </c>
      <c r="F2385" s="278"/>
      <c r="G2385" s="81"/>
    </row>
    <row r="2386" spans="1:7" s="390" customFormat="1" ht="31.5" x14ac:dyDescent="0.2">
      <c r="A2386" s="311" t="str">
        <f>IF((SUM('Раздел 3'!U40:U40)&lt;=SUM('Раздел 3'!U37:U37)),"","Неверно!")</f>
        <v/>
      </c>
      <c r="B2386" s="320" t="s">
        <v>1712</v>
      </c>
      <c r="C2386" s="278" t="s">
        <v>4314</v>
      </c>
      <c r="D2386" s="278" t="s">
        <v>1512</v>
      </c>
      <c r="E2386" s="278" t="str">
        <f>CONCATENATE(SUM('Раздел 3'!U40:U40),"&lt;=",SUM('Раздел 3'!U37:U37))</f>
        <v>0&lt;=0</v>
      </c>
      <c r="F2386" s="278"/>
      <c r="G2386" s="81"/>
    </row>
    <row r="2387" spans="1:7" s="390" customFormat="1" ht="31.5" x14ac:dyDescent="0.2">
      <c r="A2387" s="311" t="str">
        <f>IF((SUM('Раздел 3'!V40:V40)&lt;=SUM('Раздел 3'!V37:V37)),"","Неверно!")</f>
        <v/>
      </c>
      <c r="B2387" s="320" t="s">
        <v>1712</v>
      </c>
      <c r="C2387" s="278" t="s">
        <v>4315</v>
      </c>
      <c r="D2387" s="278" t="s">
        <v>1512</v>
      </c>
      <c r="E2387" s="278" t="str">
        <f>CONCATENATE(SUM('Раздел 3'!V40:V40),"&lt;=",SUM('Раздел 3'!V37:V37))</f>
        <v>1&lt;=11</v>
      </c>
      <c r="F2387" s="278"/>
      <c r="G2387" s="81"/>
    </row>
    <row r="2388" spans="1:7" s="390" customFormat="1" ht="31.5" x14ac:dyDescent="0.2">
      <c r="A2388" s="311" t="str">
        <f>IF((SUM('Раздел 3'!W40:W40)&lt;=SUM('Раздел 3'!W37:W37)),"","Неверно!")</f>
        <v/>
      </c>
      <c r="B2388" s="320" t="s">
        <v>1712</v>
      </c>
      <c r="C2388" s="278" t="s">
        <v>4316</v>
      </c>
      <c r="D2388" s="278" t="s">
        <v>1512</v>
      </c>
      <c r="E2388" s="278" t="str">
        <f>CONCATENATE(SUM('Раздел 3'!W40:W40),"&lt;=",SUM('Раздел 3'!W37:W37))</f>
        <v>0&lt;=0</v>
      </c>
      <c r="F2388" s="278"/>
      <c r="G2388" s="81"/>
    </row>
    <row r="2389" spans="1:7" s="390" customFormat="1" ht="31.5" x14ac:dyDescent="0.2">
      <c r="A2389" s="311" t="str">
        <f>IF((SUM('Раздел 3'!X40:X40)&lt;=SUM('Раздел 3'!X37:X37)),"","Неверно!")</f>
        <v/>
      </c>
      <c r="B2389" s="320" t="s">
        <v>1712</v>
      </c>
      <c r="C2389" s="278" t="s">
        <v>4317</v>
      </c>
      <c r="D2389" s="278" t="s">
        <v>1512</v>
      </c>
      <c r="E2389" s="278" t="str">
        <f>CONCATENATE(SUM('Раздел 3'!X40:X40),"&lt;=",SUM('Раздел 3'!X37:X37))</f>
        <v>0&lt;=1</v>
      </c>
      <c r="F2389" s="278"/>
      <c r="G2389" s="81"/>
    </row>
    <row r="2390" spans="1:7" s="390" customFormat="1" ht="31.5" x14ac:dyDescent="0.2">
      <c r="A2390" s="311" t="str">
        <f>IF((SUM('Раздел 3'!G40:G40)&lt;=SUM('Раздел 3'!G37:G37)),"","Неверно!")</f>
        <v/>
      </c>
      <c r="B2390" s="320" t="s">
        <v>1712</v>
      </c>
      <c r="C2390" s="278" t="s">
        <v>4318</v>
      </c>
      <c r="D2390" s="278" t="s">
        <v>1512</v>
      </c>
      <c r="E2390" s="278" t="str">
        <f>CONCATENATE(SUM('Раздел 3'!G40:G40),"&lt;=",SUM('Раздел 3'!G37:G37))</f>
        <v>1&lt;=12</v>
      </c>
      <c r="F2390" s="278"/>
      <c r="G2390" s="81"/>
    </row>
    <row r="2391" spans="1:7" s="390" customFormat="1" ht="31.5" x14ac:dyDescent="0.2">
      <c r="A2391" s="311" t="str">
        <f>IF((SUM('Раздел 3'!Y40:Y40)&lt;=SUM('Раздел 3'!Y37:Y37)),"","Неверно!")</f>
        <v/>
      </c>
      <c r="B2391" s="320" t="s">
        <v>1712</v>
      </c>
      <c r="C2391" s="278" t="s">
        <v>4319</v>
      </c>
      <c r="D2391" s="278" t="s">
        <v>1512</v>
      </c>
      <c r="E2391" s="278" t="str">
        <f>CONCATENATE(SUM('Раздел 3'!Y40:Y40),"&lt;=",SUM('Раздел 3'!Y37:Y37))</f>
        <v>0&lt;=0</v>
      </c>
      <c r="F2391" s="278"/>
      <c r="G2391" s="81"/>
    </row>
    <row r="2392" spans="1:7" s="390" customFormat="1" ht="31.5" x14ac:dyDescent="0.2">
      <c r="A2392" s="311" t="str">
        <f>IF((SUM('Раздел 3'!Z40:Z40)&lt;=SUM('Раздел 3'!Z37:Z37)),"","Неверно!")</f>
        <v/>
      </c>
      <c r="B2392" s="320" t="s">
        <v>1712</v>
      </c>
      <c r="C2392" s="278" t="s">
        <v>4320</v>
      </c>
      <c r="D2392" s="278" t="s">
        <v>1512</v>
      </c>
      <c r="E2392" s="278" t="str">
        <f>CONCATENATE(SUM('Раздел 3'!Z40:Z40),"&lt;=",SUM('Раздел 3'!Z37:Z37))</f>
        <v>0&lt;=0</v>
      </c>
      <c r="F2392" s="278"/>
      <c r="G2392" s="81"/>
    </row>
    <row r="2393" spans="1:7" s="390" customFormat="1" ht="31.5" x14ac:dyDescent="0.2">
      <c r="A2393" s="311" t="str">
        <f>IF((SUM('Раздел 3'!AA40:AA40)&lt;=SUM('Раздел 3'!AA37:AA37)),"","Неверно!")</f>
        <v/>
      </c>
      <c r="B2393" s="320" t="s">
        <v>1712</v>
      </c>
      <c r="C2393" s="278" t="s">
        <v>4321</v>
      </c>
      <c r="D2393" s="278" t="s">
        <v>1512</v>
      </c>
      <c r="E2393" s="278" t="str">
        <f>CONCATENATE(SUM('Раздел 3'!AA40:AA40),"&lt;=",SUM('Раздел 3'!AA37:AA37))</f>
        <v>0&lt;=0</v>
      </c>
      <c r="F2393" s="278"/>
      <c r="G2393" s="81"/>
    </row>
    <row r="2394" spans="1:7" s="390" customFormat="1" ht="31.5" x14ac:dyDescent="0.2">
      <c r="A2394" s="311" t="str">
        <f>IF((SUM('Раздел 3'!AB40:AB40)&lt;=SUM('Раздел 3'!AB37:AB37)),"","Неверно!")</f>
        <v/>
      </c>
      <c r="B2394" s="320" t="s">
        <v>1712</v>
      </c>
      <c r="C2394" s="278" t="s">
        <v>4322</v>
      </c>
      <c r="D2394" s="278" t="s">
        <v>1512</v>
      </c>
      <c r="E2394" s="278" t="str">
        <f>CONCATENATE(SUM('Раздел 3'!AB40:AB40),"&lt;=",SUM('Раздел 3'!AB37:AB37))</f>
        <v>0&lt;=0</v>
      </c>
      <c r="F2394" s="278"/>
      <c r="G2394" s="81"/>
    </row>
    <row r="2395" spans="1:7" s="390" customFormat="1" ht="31.5" x14ac:dyDescent="0.2">
      <c r="A2395" s="311" t="str">
        <f>IF((SUM('Раздел 3'!AC40:AC40)&lt;=SUM('Раздел 3'!AC37:AC37)),"","Неверно!")</f>
        <v/>
      </c>
      <c r="B2395" s="320" t="s">
        <v>1712</v>
      </c>
      <c r="C2395" s="278" t="s">
        <v>4323</v>
      </c>
      <c r="D2395" s="278" t="s">
        <v>1512</v>
      </c>
      <c r="E2395" s="278" t="str">
        <f>CONCATENATE(SUM('Раздел 3'!AC40:AC40),"&lt;=",SUM('Раздел 3'!AC37:AC37))</f>
        <v>0&lt;=0</v>
      </c>
      <c r="F2395" s="278"/>
      <c r="G2395" s="81"/>
    </row>
    <row r="2396" spans="1:7" s="390" customFormat="1" ht="31.5" x14ac:dyDescent="0.2">
      <c r="A2396" s="311" t="str">
        <f>IF((SUM('Раздел 3'!AD40:AD40)&lt;=SUM('Раздел 3'!AD37:AD37)),"","Неверно!")</f>
        <v/>
      </c>
      <c r="B2396" s="320" t="s">
        <v>1712</v>
      </c>
      <c r="C2396" s="278" t="s">
        <v>4324</v>
      </c>
      <c r="D2396" s="278" t="s">
        <v>1512</v>
      </c>
      <c r="E2396" s="278" t="str">
        <f>CONCATENATE(SUM('Раздел 3'!AD40:AD40),"&lt;=",SUM('Раздел 3'!AD37:AD37))</f>
        <v>0&lt;=0</v>
      </c>
      <c r="F2396" s="278"/>
      <c r="G2396" s="81"/>
    </row>
    <row r="2397" spans="1:7" s="390" customFormat="1" ht="31.5" x14ac:dyDescent="0.2">
      <c r="A2397" s="311" t="str">
        <f>IF((SUM('Раздел 3'!AE40:AE40)&lt;=SUM('Раздел 3'!AE37:AE37)),"","Неверно!")</f>
        <v/>
      </c>
      <c r="B2397" s="320" t="s">
        <v>1712</v>
      </c>
      <c r="C2397" s="278" t="s">
        <v>4325</v>
      </c>
      <c r="D2397" s="278" t="s">
        <v>1512</v>
      </c>
      <c r="E2397" s="278" t="str">
        <f>CONCATENATE(SUM('Раздел 3'!AE40:AE40),"&lt;=",SUM('Раздел 3'!AE37:AE37))</f>
        <v>0&lt;=0</v>
      </c>
      <c r="F2397" s="278"/>
      <c r="G2397" s="81"/>
    </row>
    <row r="2398" spans="1:7" s="390" customFormat="1" ht="31.5" x14ac:dyDescent="0.2">
      <c r="A2398" s="311" t="str">
        <f>IF((SUM('Раздел 3'!AF40:AF40)&lt;=SUM('Раздел 3'!AF37:AF37)),"","Неверно!")</f>
        <v/>
      </c>
      <c r="B2398" s="320" t="s">
        <v>1712</v>
      </c>
      <c r="C2398" s="278" t="s">
        <v>4326</v>
      </c>
      <c r="D2398" s="278" t="s">
        <v>1512</v>
      </c>
      <c r="E2398" s="278" t="str">
        <f>CONCATENATE(SUM('Раздел 3'!AF40:AF40),"&lt;=",SUM('Раздел 3'!AF37:AF37))</f>
        <v>0&lt;=0</v>
      </c>
      <c r="F2398" s="278"/>
      <c r="G2398" s="81"/>
    </row>
    <row r="2399" spans="1:7" s="390" customFormat="1" ht="31.5" x14ac:dyDescent="0.2">
      <c r="A2399" s="311" t="str">
        <f>IF((SUM('Раздел 3'!AG40:AG40)&lt;=SUM('Раздел 3'!AG37:AG37)),"","Неверно!")</f>
        <v/>
      </c>
      <c r="B2399" s="320" t="s">
        <v>1712</v>
      </c>
      <c r="C2399" s="278" t="s">
        <v>4327</v>
      </c>
      <c r="D2399" s="278" t="s">
        <v>1512</v>
      </c>
      <c r="E2399" s="278" t="str">
        <f>CONCATENATE(SUM('Раздел 3'!AG40:AG40),"&lt;=",SUM('Раздел 3'!AG37:AG37))</f>
        <v>0&lt;=0</v>
      </c>
      <c r="F2399" s="278"/>
      <c r="G2399" s="81"/>
    </row>
    <row r="2400" spans="1:7" s="390" customFormat="1" ht="31.5" x14ac:dyDescent="0.2">
      <c r="A2400" s="311" t="str">
        <f>IF((SUM('Раздел 3'!AH40:AH40)&lt;=SUM('Раздел 3'!AH37:AH37)),"","Неверно!")</f>
        <v/>
      </c>
      <c r="B2400" s="320" t="s">
        <v>1712</v>
      </c>
      <c r="C2400" s="278" t="s">
        <v>4328</v>
      </c>
      <c r="D2400" s="278" t="s">
        <v>1512</v>
      </c>
      <c r="E2400" s="278" t="str">
        <f>CONCATENATE(SUM('Раздел 3'!AH40:AH40),"&lt;=",SUM('Раздел 3'!AH37:AH37))</f>
        <v>0&lt;=0</v>
      </c>
      <c r="F2400" s="278"/>
      <c r="G2400" s="81"/>
    </row>
    <row r="2401" spans="1:7" s="390" customFormat="1" ht="31.5" x14ac:dyDescent="0.2">
      <c r="A2401" s="311" t="str">
        <f>IF((SUM('Раздел 3'!H40:H40)&lt;=SUM('Раздел 3'!H37:H37)),"","Неверно!")</f>
        <v/>
      </c>
      <c r="B2401" s="320" t="s">
        <v>1712</v>
      </c>
      <c r="C2401" s="278" t="s">
        <v>4329</v>
      </c>
      <c r="D2401" s="278" t="s">
        <v>1512</v>
      </c>
      <c r="E2401" s="278" t="str">
        <f>CONCATENATE(SUM('Раздел 3'!H40:H40),"&lt;=",SUM('Раздел 3'!H37:H37))</f>
        <v>1&lt;=8</v>
      </c>
      <c r="F2401" s="278"/>
      <c r="G2401" s="81"/>
    </row>
    <row r="2402" spans="1:7" s="390" customFormat="1" ht="31.5" x14ac:dyDescent="0.2">
      <c r="A2402" s="311" t="str">
        <f>IF((SUM('Раздел 3'!AI40:AI40)&lt;=SUM('Раздел 3'!AI37:AI37)),"","Неверно!")</f>
        <v/>
      </c>
      <c r="B2402" s="320" t="s">
        <v>1712</v>
      </c>
      <c r="C2402" s="278" t="s">
        <v>4330</v>
      </c>
      <c r="D2402" s="278" t="s">
        <v>1512</v>
      </c>
      <c r="E2402" s="278" t="str">
        <f>CONCATENATE(SUM('Раздел 3'!AI40:AI40),"&lt;=",SUM('Раздел 3'!AI37:AI37))</f>
        <v>0&lt;=0</v>
      </c>
      <c r="F2402" s="278"/>
      <c r="G2402" s="81"/>
    </row>
    <row r="2403" spans="1:7" s="390" customFormat="1" ht="31.5" x14ac:dyDescent="0.2">
      <c r="A2403" s="311" t="str">
        <f>IF((SUM('Раздел 3'!AJ40:AJ40)&lt;=SUM('Раздел 3'!AJ37:AJ37)),"","Неверно!")</f>
        <v/>
      </c>
      <c r="B2403" s="320" t="s">
        <v>1712</v>
      </c>
      <c r="C2403" s="278" t="s">
        <v>4331</v>
      </c>
      <c r="D2403" s="278" t="s">
        <v>1512</v>
      </c>
      <c r="E2403" s="278" t="str">
        <f>CONCATENATE(SUM('Раздел 3'!AJ40:AJ40),"&lt;=",SUM('Раздел 3'!AJ37:AJ37))</f>
        <v>0&lt;=0</v>
      </c>
      <c r="F2403" s="278"/>
      <c r="G2403" s="81"/>
    </row>
    <row r="2404" spans="1:7" s="390" customFormat="1" ht="31.5" x14ac:dyDescent="0.2">
      <c r="A2404" s="311" t="str">
        <f>IF((SUM('Раздел 3'!AK40:AK40)&lt;=SUM('Раздел 3'!AK37:AK37)),"","Неверно!")</f>
        <v/>
      </c>
      <c r="B2404" s="320" t="s">
        <v>1712</v>
      </c>
      <c r="C2404" s="278" t="s">
        <v>4332</v>
      </c>
      <c r="D2404" s="278" t="s">
        <v>1512</v>
      </c>
      <c r="E2404" s="278" t="str">
        <f>CONCATENATE(SUM('Раздел 3'!AK40:AK40),"&lt;=",SUM('Раздел 3'!AK37:AK37))</f>
        <v>0&lt;=0</v>
      </c>
      <c r="F2404" s="278"/>
      <c r="G2404" s="81"/>
    </row>
    <row r="2405" spans="1:7" s="390" customFormat="1" ht="31.5" x14ac:dyDescent="0.2">
      <c r="A2405" s="311" t="str">
        <f>IF((SUM('Раздел 3'!AL40:AL40)&lt;=SUM('Раздел 3'!AL37:AL37)),"","Неверно!")</f>
        <v/>
      </c>
      <c r="B2405" s="320" t="s">
        <v>1712</v>
      </c>
      <c r="C2405" s="278" t="s">
        <v>4333</v>
      </c>
      <c r="D2405" s="278" t="s">
        <v>1512</v>
      </c>
      <c r="E2405" s="278" t="str">
        <f>CONCATENATE(SUM('Раздел 3'!AL40:AL40),"&lt;=",SUM('Раздел 3'!AL37:AL37))</f>
        <v>0&lt;=0</v>
      </c>
      <c r="F2405" s="278"/>
      <c r="G2405" s="81"/>
    </row>
    <row r="2406" spans="1:7" s="390" customFormat="1" ht="31.5" x14ac:dyDescent="0.2">
      <c r="A2406" s="311" t="str">
        <f>IF((SUM('Раздел 3'!I40:I40)&lt;=SUM('Раздел 3'!I37:I37)),"","Неверно!")</f>
        <v/>
      </c>
      <c r="B2406" s="320" t="s">
        <v>1712</v>
      </c>
      <c r="C2406" s="278" t="s">
        <v>4334</v>
      </c>
      <c r="D2406" s="278" t="s">
        <v>1512</v>
      </c>
      <c r="E2406" s="278" t="str">
        <f>CONCATENATE(SUM('Раздел 3'!I40:I40),"&lt;=",SUM('Раздел 3'!I37:I37))</f>
        <v>0&lt;=0</v>
      </c>
      <c r="F2406" s="278"/>
      <c r="G2406" s="81"/>
    </row>
    <row r="2407" spans="1:7" s="390" customFormat="1" ht="31.5" x14ac:dyDescent="0.2">
      <c r="A2407" s="311" t="str">
        <f>IF((SUM('Раздел 3'!J40:J40)&lt;=SUM('Раздел 3'!J37:J37)),"","Неверно!")</f>
        <v/>
      </c>
      <c r="B2407" s="320" t="s">
        <v>1712</v>
      </c>
      <c r="C2407" s="278" t="s">
        <v>4335</v>
      </c>
      <c r="D2407" s="278" t="s">
        <v>1512</v>
      </c>
      <c r="E2407" s="278" t="str">
        <f>CONCATENATE(SUM('Раздел 3'!J40:J40),"&lt;=",SUM('Раздел 3'!J37:J37))</f>
        <v>0&lt;=0</v>
      </c>
      <c r="F2407" s="278"/>
      <c r="G2407" s="81"/>
    </row>
    <row r="2408" spans="1:7" s="390" customFormat="1" ht="31.5" x14ac:dyDescent="0.2">
      <c r="A2408" s="311" t="str">
        <f>IF((SUM('Раздел 3'!K40:K40)&lt;=SUM('Раздел 3'!K37:K37)),"","Неверно!")</f>
        <v/>
      </c>
      <c r="B2408" s="320" t="s">
        <v>1712</v>
      </c>
      <c r="C2408" s="278" t="s">
        <v>4336</v>
      </c>
      <c r="D2408" s="278" t="s">
        <v>1512</v>
      </c>
      <c r="E2408" s="278" t="str">
        <f>CONCATENATE(SUM('Раздел 3'!K40:K40),"&lt;=",SUM('Раздел 3'!K37:K37))</f>
        <v>0&lt;=0</v>
      </c>
      <c r="F2408" s="278"/>
      <c r="G2408" s="81"/>
    </row>
    <row r="2409" spans="1:7" s="390" customFormat="1" ht="31.5" x14ac:dyDescent="0.2">
      <c r="A2409" s="311" t="str">
        <f>IF((SUM('Раздел 3'!L40:L40)&lt;=SUM('Раздел 3'!L37:L37)),"","Неверно!")</f>
        <v/>
      </c>
      <c r="B2409" s="320" t="s">
        <v>1712</v>
      </c>
      <c r="C2409" s="278" t="s">
        <v>4337</v>
      </c>
      <c r="D2409" s="278" t="s">
        <v>1512</v>
      </c>
      <c r="E2409" s="278" t="str">
        <f>CONCATENATE(SUM('Раздел 3'!L40:L40),"&lt;=",SUM('Раздел 3'!L37:L37))</f>
        <v>0&lt;=5</v>
      </c>
      <c r="F2409" s="278"/>
      <c r="G2409" s="81"/>
    </row>
    <row r="2410" spans="1:7" s="390" customFormat="1" ht="31.5" x14ac:dyDescent="0.2">
      <c r="A2410" s="311" t="str">
        <f>IF((SUM('Раздел 3'!M40:M40)&lt;=SUM('Раздел 3'!M37:M37)),"","Неверно!")</f>
        <v/>
      </c>
      <c r="B2410" s="320" t="s">
        <v>1712</v>
      </c>
      <c r="C2410" s="278" t="s">
        <v>4338</v>
      </c>
      <c r="D2410" s="278" t="s">
        <v>1512</v>
      </c>
      <c r="E2410" s="278" t="str">
        <f>CONCATENATE(SUM('Раздел 3'!M40:M40),"&lt;=",SUM('Раздел 3'!M37:M37))</f>
        <v>0&lt;=2</v>
      </c>
      <c r="F2410" s="278"/>
      <c r="G2410" s="81"/>
    </row>
    <row r="2411" spans="1:7" s="390" customFormat="1" ht="31.5" x14ac:dyDescent="0.2">
      <c r="A2411" s="311" t="str">
        <f>IF((SUM('Раздел 3'!N40:N40)&lt;=SUM('Раздел 3'!N37:N37)),"","Неверно!")</f>
        <v/>
      </c>
      <c r="B2411" s="320" t="s">
        <v>1712</v>
      </c>
      <c r="C2411" s="278" t="s">
        <v>4339</v>
      </c>
      <c r="D2411" s="278" t="s">
        <v>1512</v>
      </c>
      <c r="E2411" s="278" t="str">
        <f>CONCATENATE(SUM('Раздел 3'!N40:N40),"&lt;=",SUM('Раздел 3'!N37:N37))</f>
        <v>0&lt;=1</v>
      </c>
      <c r="F2411" s="278"/>
      <c r="G2411" s="81"/>
    </row>
    <row r="2412" spans="1:7" s="390" customFormat="1" ht="31.5" x14ac:dyDescent="0.2">
      <c r="A2412" s="311" t="str">
        <f>IF((SUM('Раздел 3'!F39:F39)&lt;=SUM('Раздел 3'!F37:F37)),"","Неверно!")</f>
        <v/>
      </c>
      <c r="B2412" s="320" t="s">
        <v>1713</v>
      </c>
      <c r="C2412" s="278" t="s">
        <v>4340</v>
      </c>
      <c r="D2412" s="278" t="s">
        <v>1513</v>
      </c>
      <c r="E2412" s="278" t="str">
        <f>CONCATENATE(SUM('Раздел 3'!F39:F39),"&lt;=",SUM('Раздел 3'!F37:F37))</f>
        <v>0&lt;=0</v>
      </c>
      <c r="F2412" s="278"/>
      <c r="G2412" s="81"/>
    </row>
    <row r="2413" spans="1:7" s="390" customFormat="1" ht="31.5" x14ac:dyDescent="0.2">
      <c r="A2413" s="311" t="str">
        <f>IF((SUM('Раздел 3'!O39:O39)&lt;=SUM('Раздел 3'!O37:O37)),"","Неверно!")</f>
        <v/>
      </c>
      <c r="B2413" s="320" t="s">
        <v>1713</v>
      </c>
      <c r="C2413" s="278" t="s">
        <v>4341</v>
      </c>
      <c r="D2413" s="278" t="s">
        <v>1513</v>
      </c>
      <c r="E2413" s="278" t="str">
        <f>CONCATENATE(SUM('Раздел 3'!O39:O39),"&lt;=",SUM('Раздел 3'!O37:O37))</f>
        <v>0&lt;=0</v>
      </c>
      <c r="F2413" s="278"/>
      <c r="G2413" s="81"/>
    </row>
    <row r="2414" spans="1:7" s="390" customFormat="1" ht="31.5" x14ac:dyDescent="0.2">
      <c r="A2414" s="311" t="str">
        <f>IF((SUM('Раздел 3'!P39:P39)&lt;=SUM('Раздел 3'!P37:P37)),"","Неверно!")</f>
        <v/>
      </c>
      <c r="B2414" s="320" t="s">
        <v>1713</v>
      </c>
      <c r="C2414" s="278" t="s">
        <v>4342</v>
      </c>
      <c r="D2414" s="278" t="s">
        <v>1513</v>
      </c>
      <c r="E2414" s="278" t="str">
        <f>CONCATENATE(SUM('Раздел 3'!P39:P39),"&lt;=",SUM('Раздел 3'!P37:P37))</f>
        <v>0&lt;=0</v>
      </c>
      <c r="F2414" s="278"/>
      <c r="G2414" s="81"/>
    </row>
    <row r="2415" spans="1:7" s="390" customFormat="1" ht="31.5" x14ac:dyDescent="0.2">
      <c r="A2415" s="311" t="str">
        <f>IF((SUM('Раздел 3'!Q39:Q39)&lt;=SUM('Раздел 3'!Q37:Q37)),"","Неверно!")</f>
        <v/>
      </c>
      <c r="B2415" s="320" t="s">
        <v>1713</v>
      </c>
      <c r="C2415" s="278" t="s">
        <v>4343</v>
      </c>
      <c r="D2415" s="278" t="s">
        <v>1513</v>
      </c>
      <c r="E2415" s="278" t="str">
        <f>CONCATENATE(SUM('Раздел 3'!Q39:Q39),"&lt;=",SUM('Раздел 3'!Q37:Q37))</f>
        <v>0&lt;=3</v>
      </c>
      <c r="F2415" s="278"/>
      <c r="G2415" s="81"/>
    </row>
    <row r="2416" spans="1:7" s="390" customFormat="1" ht="31.5" x14ac:dyDescent="0.2">
      <c r="A2416" s="311" t="str">
        <f>IF((SUM('Раздел 3'!R39:R39)&lt;=SUM('Раздел 3'!R37:R37)),"","Неверно!")</f>
        <v/>
      </c>
      <c r="B2416" s="320" t="s">
        <v>1713</v>
      </c>
      <c r="C2416" s="278" t="s">
        <v>4344</v>
      </c>
      <c r="D2416" s="278" t="s">
        <v>1513</v>
      </c>
      <c r="E2416" s="278" t="str">
        <f>CONCATENATE(SUM('Раздел 3'!R39:R39),"&lt;=",SUM('Раздел 3'!R37:R37))</f>
        <v>0&lt;=6</v>
      </c>
      <c r="F2416" s="278"/>
      <c r="G2416" s="81"/>
    </row>
    <row r="2417" spans="1:7" s="390" customFormat="1" ht="31.5" x14ac:dyDescent="0.2">
      <c r="A2417" s="311" t="str">
        <f>IF((SUM('Раздел 3'!S39:S39)&lt;=SUM('Раздел 3'!S37:S37)),"","Неверно!")</f>
        <v/>
      </c>
      <c r="B2417" s="320" t="s">
        <v>1713</v>
      </c>
      <c r="C2417" s="278" t="s">
        <v>4345</v>
      </c>
      <c r="D2417" s="278" t="s">
        <v>1513</v>
      </c>
      <c r="E2417" s="278" t="str">
        <f>CONCATENATE(SUM('Раздел 3'!S39:S39),"&lt;=",SUM('Раздел 3'!S37:S37))</f>
        <v>0&lt;=0</v>
      </c>
      <c r="F2417" s="278"/>
      <c r="G2417" s="81"/>
    </row>
    <row r="2418" spans="1:7" s="390" customFormat="1" ht="31.5" x14ac:dyDescent="0.2">
      <c r="A2418" s="311" t="str">
        <f>IF((SUM('Раздел 3'!T39:T39)&lt;=SUM('Раздел 3'!T37:T37)),"","Неверно!")</f>
        <v/>
      </c>
      <c r="B2418" s="320" t="s">
        <v>1713</v>
      </c>
      <c r="C2418" s="278" t="s">
        <v>4346</v>
      </c>
      <c r="D2418" s="278" t="s">
        <v>1513</v>
      </c>
      <c r="E2418" s="278" t="str">
        <f>CONCATENATE(SUM('Раздел 3'!T39:T39),"&lt;=",SUM('Раздел 3'!T37:T37))</f>
        <v>0&lt;=0</v>
      </c>
      <c r="F2418" s="278"/>
      <c r="G2418" s="81"/>
    </row>
    <row r="2419" spans="1:7" s="390" customFormat="1" ht="31.5" x14ac:dyDescent="0.2">
      <c r="A2419" s="311" t="str">
        <f>IF((SUM('Раздел 3'!U39:U39)&lt;=SUM('Раздел 3'!U37:U37)),"","Неверно!")</f>
        <v/>
      </c>
      <c r="B2419" s="320" t="s">
        <v>1713</v>
      </c>
      <c r="C2419" s="278" t="s">
        <v>4347</v>
      </c>
      <c r="D2419" s="278" t="s">
        <v>1513</v>
      </c>
      <c r="E2419" s="278" t="str">
        <f>CONCATENATE(SUM('Раздел 3'!U39:U39),"&lt;=",SUM('Раздел 3'!U37:U37))</f>
        <v>0&lt;=0</v>
      </c>
      <c r="F2419" s="278"/>
      <c r="G2419" s="81"/>
    </row>
    <row r="2420" spans="1:7" s="390" customFormat="1" ht="31.5" x14ac:dyDescent="0.2">
      <c r="A2420" s="311" t="str">
        <f>IF((SUM('Раздел 3'!V39:V39)&lt;=SUM('Раздел 3'!V37:V37)),"","Неверно!")</f>
        <v/>
      </c>
      <c r="B2420" s="320" t="s">
        <v>1713</v>
      </c>
      <c r="C2420" s="278" t="s">
        <v>4348</v>
      </c>
      <c r="D2420" s="278" t="s">
        <v>1513</v>
      </c>
      <c r="E2420" s="278" t="str">
        <f>CONCATENATE(SUM('Раздел 3'!V39:V39),"&lt;=",SUM('Раздел 3'!V37:V37))</f>
        <v>0&lt;=11</v>
      </c>
      <c r="F2420" s="278"/>
      <c r="G2420" s="81"/>
    </row>
    <row r="2421" spans="1:7" s="390" customFormat="1" ht="31.5" x14ac:dyDescent="0.2">
      <c r="A2421" s="311" t="str">
        <f>IF((SUM('Раздел 3'!W39:W39)&lt;=SUM('Раздел 3'!W37:W37)),"","Неверно!")</f>
        <v/>
      </c>
      <c r="B2421" s="320" t="s">
        <v>1713</v>
      </c>
      <c r="C2421" s="278" t="s">
        <v>4349</v>
      </c>
      <c r="D2421" s="278" t="s">
        <v>1513</v>
      </c>
      <c r="E2421" s="278" t="str">
        <f>CONCATENATE(SUM('Раздел 3'!W39:W39),"&lt;=",SUM('Раздел 3'!W37:W37))</f>
        <v>0&lt;=0</v>
      </c>
      <c r="F2421" s="278"/>
      <c r="G2421" s="81"/>
    </row>
    <row r="2422" spans="1:7" s="390" customFormat="1" ht="31.5" x14ac:dyDescent="0.2">
      <c r="A2422" s="311" t="str">
        <f>IF((SUM('Раздел 3'!X39:X39)&lt;=SUM('Раздел 3'!X37:X37)),"","Неверно!")</f>
        <v/>
      </c>
      <c r="B2422" s="320" t="s">
        <v>1713</v>
      </c>
      <c r="C2422" s="278" t="s">
        <v>4350</v>
      </c>
      <c r="D2422" s="278" t="s">
        <v>1513</v>
      </c>
      <c r="E2422" s="278" t="str">
        <f>CONCATENATE(SUM('Раздел 3'!X39:X39),"&lt;=",SUM('Раздел 3'!X37:X37))</f>
        <v>0&lt;=1</v>
      </c>
      <c r="F2422" s="278"/>
      <c r="G2422" s="81"/>
    </row>
    <row r="2423" spans="1:7" s="390" customFormat="1" ht="31.5" x14ac:dyDescent="0.2">
      <c r="A2423" s="311" t="str">
        <f>IF((SUM('Раздел 3'!G39:G39)&lt;=SUM('Раздел 3'!G37:G37)),"","Неверно!")</f>
        <v/>
      </c>
      <c r="B2423" s="320" t="s">
        <v>1713</v>
      </c>
      <c r="C2423" s="278" t="s">
        <v>4351</v>
      </c>
      <c r="D2423" s="278" t="s">
        <v>1513</v>
      </c>
      <c r="E2423" s="278" t="str">
        <f>CONCATENATE(SUM('Раздел 3'!G39:G39),"&lt;=",SUM('Раздел 3'!G37:G37))</f>
        <v>0&lt;=12</v>
      </c>
      <c r="F2423" s="278"/>
      <c r="G2423" s="81"/>
    </row>
    <row r="2424" spans="1:7" s="390" customFormat="1" ht="31.5" x14ac:dyDescent="0.2">
      <c r="A2424" s="311" t="str">
        <f>IF((SUM('Раздел 3'!Y39:Y39)&lt;=SUM('Раздел 3'!Y37:Y37)),"","Неверно!")</f>
        <v/>
      </c>
      <c r="B2424" s="320" t="s">
        <v>1713</v>
      </c>
      <c r="C2424" s="278" t="s">
        <v>4352</v>
      </c>
      <c r="D2424" s="278" t="s">
        <v>1513</v>
      </c>
      <c r="E2424" s="278" t="str">
        <f>CONCATENATE(SUM('Раздел 3'!Y39:Y39),"&lt;=",SUM('Раздел 3'!Y37:Y37))</f>
        <v>0&lt;=0</v>
      </c>
      <c r="F2424" s="278"/>
      <c r="G2424" s="81"/>
    </row>
    <row r="2425" spans="1:7" s="390" customFormat="1" ht="31.5" x14ac:dyDescent="0.2">
      <c r="A2425" s="311" t="str">
        <f>IF((SUM('Раздел 3'!Z39:Z39)&lt;=SUM('Раздел 3'!Z37:Z37)),"","Неверно!")</f>
        <v/>
      </c>
      <c r="B2425" s="320" t="s">
        <v>1713</v>
      </c>
      <c r="C2425" s="278" t="s">
        <v>4353</v>
      </c>
      <c r="D2425" s="278" t="s">
        <v>1513</v>
      </c>
      <c r="E2425" s="278" t="str">
        <f>CONCATENATE(SUM('Раздел 3'!Z39:Z39),"&lt;=",SUM('Раздел 3'!Z37:Z37))</f>
        <v>0&lt;=0</v>
      </c>
      <c r="F2425" s="278"/>
      <c r="G2425" s="81"/>
    </row>
    <row r="2426" spans="1:7" s="390" customFormat="1" ht="31.5" x14ac:dyDescent="0.2">
      <c r="A2426" s="311" t="str">
        <f>IF((SUM('Раздел 3'!AA39:AA39)&lt;=SUM('Раздел 3'!AA37:AA37)),"","Неверно!")</f>
        <v/>
      </c>
      <c r="B2426" s="320" t="s">
        <v>1713</v>
      </c>
      <c r="C2426" s="278" t="s">
        <v>4354</v>
      </c>
      <c r="D2426" s="278" t="s">
        <v>1513</v>
      </c>
      <c r="E2426" s="278" t="str">
        <f>CONCATENATE(SUM('Раздел 3'!AA39:AA39),"&lt;=",SUM('Раздел 3'!AA37:AA37))</f>
        <v>0&lt;=0</v>
      </c>
      <c r="F2426" s="278"/>
      <c r="G2426" s="81"/>
    </row>
    <row r="2427" spans="1:7" s="390" customFormat="1" ht="31.5" x14ac:dyDescent="0.2">
      <c r="A2427" s="311" t="str">
        <f>IF((SUM('Раздел 3'!AB39:AB39)&lt;=SUM('Раздел 3'!AB37:AB37)),"","Неверно!")</f>
        <v/>
      </c>
      <c r="B2427" s="320" t="s">
        <v>1713</v>
      </c>
      <c r="C2427" s="278" t="s">
        <v>4355</v>
      </c>
      <c r="D2427" s="278" t="s">
        <v>1513</v>
      </c>
      <c r="E2427" s="278" t="str">
        <f>CONCATENATE(SUM('Раздел 3'!AB39:AB39),"&lt;=",SUM('Раздел 3'!AB37:AB37))</f>
        <v>0&lt;=0</v>
      </c>
      <c r="F2427" s="278"/>
      <c r="G2427" s="81"/>
    </row>
    <row r="2428" spans="1:7" s="390" customFormat="1" ht="31.5" x14ac:dyDescent="0.2">
      <c r="A2428" s="311" t="str">
        <f>IF((SUM('Раздел 3'!AC39:AC39)&lt;=SUM('Раздел 3'!AC37:AC37)),"","Неверно!")</f>
        <v/>
      </c>
      <c r="B2428" s="320" t="s">
        <v>1713</v>
      </c>
      <c r="C2428" s="278" t="s">
        <v>4356</v>
      </c>
      <c r="D2428" s="278" t="s">
        <v>1513</v>
      </c>
      <c r="E2428" s="278" t="str">
        <f>CONCATENATE(SUM('Раздел 3'!AC39:AC39),"&lt;=",SUM('Раздел 3'!AC37:AC37))</f>
        <v>0&lt;=0</v>
      </c>
      <c r="F2428" s="278"/>
      <c r="G2428" s="81"/>
    </row>
    <row r="2429" spans="1:7" s="390" customFormat="1" ht="31.5" x14ac:dyDescent="0.2">
      <c r="A2429" s="311" t="str">
        <f>IF((SUM('Раздел 3'!AD39:AD39)&lt;=SUM('Раздел 3'!AD37:AD37)),"","Неверно!")</f>
        <v/>
      </c>
      <c r="B2429" s="320" t="s">
        <v>1713</v>
      </c>
      <c r="C2429" s="278" t="s">
        <v>4357</v>
      </c>
      <c r="D2429" s="278" t="s">
        <v>1513</v>
      </c>
      <c r="E2429" s="278" t="str">
        <f>CONCATENATE(SUM('Раздел 3'!AD39:AD39),"&lt;=",SUM('Раздел 3'!AD37:AD37))</f>
        <v>0&lt;=0</v>
      </c>
      <c r="F2429" s="278"/>
      <c r="G2429" s="81"/>
    </row>
    <row r="2430" spans="1:7" s="390" customFormat="1" ht="31.5" x14ac:dyDescent="0.2">
      <c r="A2430" s="311" t="str">
        <f>IF((SUM('Раздел 3'!AE39:AE39)&lt;=SUM('Раздел 3'!AE37:AE37)),"","Неверно!")</f>
        <v/>
      </c>
      <c r="B2430" s="320" t="s">
        <v>1713</v>
      </c>
      <c r="C2430" s="278" t="s">
        <v>4358</v>
      </c>
      <c r="D2430" s="278" t="s">
        <v>1513</v>
      </c>
      <c r="E2430" s="278" t="str">
        <f>CONCATENATE(SUM('Раздел 3'!AE39:AE39),"&lt;=",SUM('Раздел 3'!AE37:AE37))</f>
        <v>0&lt;=0</v>
      </c>
      <c r="F2430" s="278"/>
      <c r="G2430" s="81"/>
    </row>
    <row r="2431" spans="1:7" s="390" customFormat="1" ht="31.5" x14ac:dyDescent="0.2">
      <c r="A2431" s="311" t="str">
        <f>IF((SUM('Раздел 3'!AF39:AF39)&lt;=SUM('Раздел 3'!AF37:AF37)),"","Неверно!")</f>
        <v/>
      </c>
      <c r="B2431" s="320" t="s">
        <v>1713</v>
      </c>
      <c r="C2431" s="278" t="s">
        <v>4359</v>
      </c>
      <c r="D2431" s="278" t="s">
        <v>1513</v>
      </c>
      <c r="E2431" s="278" t="str">
        <f>CONCATENATE(SUM('Раздел 3'!AF39:AF39),"&lt;=",SUM('Раздел 3'!AF37:AF37))</f>
        <v>0&lt;=0</v>
      </c>
      <c r="F2431" s="278"/>
      <c r="G2431" s="81"/>
    </row>
    <row r="2432" spans="1:7" s="390" customFormat="1" ht="31.5" x14ac:dyDescent="0.2">
      <c r="A2432" s="311" t="str">
        <f>IF((SUM('Раздел 3'!AG39:AG39)&lt;=SUM('Раздел 3'!AG37:AG37)),"","Неверно!")</f>
        <v/>
      </c>
      <c r="B2432" s="320" t="s">
        <v>1713</v>
      </c>
      <c r="C2432" s="278" t="s">
        <v>4360</v>
      </c>
      <c r="D2432" s="278" t="s">
        <v>1513</v>
      </c>
      <c r="E2432" s="278" t="str">
        <f>CONCATENATE(SUM('Раздел 3'!AG39:AG39),"&lt;=",SUM('Раздел 3'!AG37:AG37))</f>
        <v>0&lt;=0</v>
      </c>
      <c r="F2432" s="278"/>
      <c r="G2432" s="81"/>
    </row>
    <row r="2433" spans="1:7" s="390" customFormat="1" ht="31.5" x14ac:dyDescent="0.2">
      <c r="A2433" s="311" t="str">
        <f>IF((SUM('Раздел 3'!AH39:AH39)&lt;=SUM('Раздел 3'!AH37:AH37)),"","Неверно!")</f>
        <v/>
      </c>
      <c r="B2433" s="320" t="s">
        <v>1713</v>
      </c>
      <c r="C2433" s="278" t="s">
        <v>4361</v>
      </c>
      <c r="D2433" s="278" t="s">
        <v>1513</v>
      </c>
      <c r="E2433" s="278" t="str">
        <f>CONCATENATE(SUM('Раздел 3'!AH39:AH39),"&lt;=",SUM('Раздел 3'!AH37:AH37))</f>
        <v>0&lt;=0</v>
      </c>
      <c r="F2433" s="278"/>
      <c r="G2433" s="81"/>
    </row>
    <row r="2434" spans="1:7" s="390" customFormat="1" ht="31.5" x14ac:dyDescent="0.2">
      <c r="A2434" s="311" t="str">
        <f>IF((SUM('Раздел 3'!H39:H39)&lt;=SUM('Раздел 3'!H37:H37)),"","Неверно!")</f>
        <v/>
      </c>
      <c r="B2434" s="320" t="s">
        <v>1713</v>
      </c>
      <c r="C2434" s="278" t="s">
        <v>4362</v>
      </c>
      <c r="D2434" s="278" t="s">
        <v>1513</v>
      </c>
      <c r="E2434" s="278" t="str">
        <f>CONCATENATE(SUM('Раздел 3'!H39:H39),"&lt;=",SUM('Раздел 3'!H37:H37))</f>
        <v>0&lt;=8</v>
      </c>
      <c r="F2434" s="278"/>
      <c r="G2434" s="81"/>
    </row>
    <row r="2435" spans="1:7" s="390" customFormat="1" ht="31.5" x14ac:dyDescent="0.2">
      <c r="A2435" s="311" t="str">
        <f>IF((SUM('Раздел 3'!AI39:AI39)&lt;=SUM('Раздел 3'!AI37:AI37)),"","Неверно!")</f>
        <v/>
      </c>
      <c r="B2435" s="320" t="s">
        <v>1713</v>
      </c>
      <c r="C2435" s="278" t="s">
        <v>4363</v>
      </c>
      <c r="D2435" s="278" t="s">
        <v>1513</v>
      </c>
      <c r="E2435" s="278" t="str">
        <f>CONCATENATE(SUM('Раздел 3'!AI39:AI39),"&lt;=",SUM('Раздел 3'!AI37:AI37))</f>
        <v>0&lt;=0</v>
      </c>
      <c r="F2435" s="278"/>
      <c r="G2435" s="81"/>
    </row>
    <row r="2436" spans="1:7" s="390" customFormat="1" ht="31.5" x14ac:dyDescent="0.2">
      <c r="A2436" s="311" t="str">
        <f>IF((SUM('Раздел 3'!AJ39:AJ39)&lt;=SUM('Раздел 3'!AJ37:AJ37)),"","Неверно!")</f>
        <v/>
      </c>
      <c r="B2436" s="320" t="s">
        <v>1713</v>
      </c>
      <c r="C2436" s="278" t="s">
        <v>4364</v>
      </c>
      <c r="D2436" s="278" t="s">
        <v>1513</v>
      </c>
      <c r="E2436" s="278" t="str">
        <f>CONCATENATE(SUM('Раздел 3'!AJ39:AJ39),"&lt;=",SUM('Раздел 3'!AJ37:AJ37))</f>
        <v>0&lt;=0</v>
      </c>
      <c r="F2436" s="278"/>
      <c r="G2436" s="81"/>
    </row>
    <row r="2437" spans="1:7" s="390" customFormat="1" ht="31.5" x14ac:dyDescent="0.2">
      <c r="A2437" s="311" t="str">
        <f>IF((SUM('Раздел 3'!AK39:AK39)&lt;=SUM('Раздел 3'!AK37:AK37)),"","Неверно!")</f>
        <v/>
      </c>
      <c r="B2437" s="320" t="s">
        <v>1713</v>
      </c>
      <c r="C2437" s="278" t="s">
        <v>4365</v>
      </c>
      <c r="D2437" s="278" t="s">
        <v>1513</v>
      </c>
      <c r="E2437" s="278" t="str">
        <f>CONCATENATE(SUM('Раздел 3'!AK39:AK39),"&lt;=",SUM('Раздел 3'!AK37:AK37))</f>
        <v>0&lt;=0</v>
      </c>
      <c r="F2437" s="278"/>
      <c r="G2437" s="81"/>
    </row>
    <row r="2438" spans="1:7" s="390" customFormat="1" ht="31.5" x14ac:dyDescent="0.2">
      <c r="A2438" s="311" t="str">
        <f>IF((SUM('Раздел 3'!AL39:AL39)&lt;=SUM('Раздел 3'!AL37:AL37)),"","Неверно!")</f>
        <v/>
      </c>
      <c r="B2438" s="320" t="s">
        <v>1713</v>
      </c>
      <c r="C2438" s="278" t="s">
        <v>4366</v>
      </c>
      <c r="D2438" s="278" t="s">
        <v>1513</v>
      </c>
      <c r="E2438" s="278" t="str">
        <f>CONCATENATE(SUM('Раздел 3'!AL39:AL39),"&lt;=",SUM('Раздел 3'!AL37:AL37))</f>
        <v>0&lt;=0</v>
      </c>
      <c r="F2438" s="278"/>
      <c r="G2438" s="81"/>
    </row>
    <row r="2439" spans="1:7" s="390" customFormat="1" ht="31.5" x14ac:dyDescent="0.2">
      <c r="A2439" s="311" t="str">
        <f>IF((SUM('Раздел 3'!I39:I39)&lt;=SUM('Раздел 3'!I37:I37)),"","Неверно!")</f>
        <v/>
      </c>
      <c r="B2439" s="320" t="s">
        <v>1713</v>
      </c>
      <c r="C2439" s="278" t="s">
        <v>4367</v>
      </c>
      <c r="D2439" s="278" t="s">
        <v>1513</v>
      </c>
      <c r="E2439" s="278" t="str">
        <f>CONCATENATE(SUM('Раздел 3'!I39:I39),"&lt;=",SUM('Раздел 3'!I37:I37))</f>
        <v>0&lt;=0</v>
      </c>
      <c r="F2439" s="278"/>
      <c r="G2439" s="81"/>
    </row>
    <row r="2440" spans="1:7" s="390" customFormat="1" ht="31.5" x14ac:dyDescent="0.2">
      <c r="A2440" s="311" t="str">
        <f>IF((SUM('Раздел 3'!J39:J39)&lt;=SUM('Раздел 3'!J37:J37)),"","Неверно!")</f>
        <v/>
      </c>
      <c r="B2440" s="320" t="s">
        <v>1713</v>
      </c>
      <c r="C2440" s="278" t="s">
        <v>4368</v>
      </c>
      <c r="D2440" s="278" t="s">
        <v>1513</v>
      </c>
      <c r="E2440" s="278" t="str">
        <f>CONCATENATE(SUM('Раздел 3'!J39:J39),"&lt;=",SUM('Раздел 3'!J37:J37))</f>
        <v>0&lt;=0</v>
      </c>
      <c r="F2440" s="278"/>
      <c r="G2440" s="81"/>
    </row>
    <row r="2441" spans="1:7" s="390" customFormat="1" ht="31.5" x14ac:dyDescent="0.2">
      <c r="A2441" s="311" t="str">
        <f>IF((SUM('Раздел 3'!K39:K39)&lt;=SUM('Раздел 3'!K37:K37)),"","Неверно!")</f>
        <v/>
      </c>
      <c r="B2441" s="320" t="s">
        <v>1713</v>
      </c>
      <c r="C2441" s="278" t="s">
        <v>4369</v>
      </c>
      <c r="D2441" s="278" t="s">
        <v>1513</v>
      </c>
      <c r="E2441" s="278" t="str">
        <f>CONCATENATE(SUM('Раздел 3'!K39:K39),"&lt;=",SUM('Раздел 3'!K37:K37))</f>
        <v>0&lt;=0</v>
      </c>
      <c r="F2441" s="278"/>
      <c r="G2441" s="81"/>
    </row>
    <row r="2442" spans="1:7" s="390" customFormat="1" ht="31.5" x14ac:dyDescent="0.2">
      <c r="A2442" s="311" t="str">
        <f>IF((SUM('Раздел 3'!L39:L39)&lt;=SUM('Раздел 3'!L37:L37)),"","Неверно!")</f>
        <v/>
      </c>
      <c r="B2442" s="320" t="s">
        <v>1713</v>
      </c>
      <c r="C2442" s="278" t="s">
        <v>4370</v>
      </c>
      <c r="D2442" s="278" t="s">
        <v>1513</v>
      </c>
      <c r="E2442" s="278" t="str">
        <f>CONCATENATE(SUM('Раздел 3'!L39:L39),"&lt;=",SUM('Раздел 3'!L37:L37))</f>
        <v>0&lt;=5</v>
      </c>
      <c r="F2442" s="278"/>
      <c r="G2442" s="81"/>
    </row>
    <row r="2443" spans="1:7" s="390" customFormat="1" ht="31.5" x14ac:dyDescent="0.2">
      <c r="A2443" s="311" t="str">
        <f>IF((SUM('Раздел 3'!M39:M39)&lt;=SUM('Раздел 3'!M37:M37)),"","Неверно!")</f>
        <v/>
      </c>
      <c r="B2443" s="320" t="s">
        <v>1713</v>
      </c>
      <c r="C2443" s="278" t="s">
        <v>4371</v>
      </c>
      <c r="D2443" s="278" t="s">
        <v>1513</v>
      </c>
      <c r="E2443" s="278" t="str">
        <f>CONCATENATE(SUM('Раздел 3'!M39:M39),"&lt;=",SUM('Раздел 3'!M37:M37))</f>
        <v>0&lt;=2</v>
      </c>
      <c r="F2443" s="278"/>
      <c r="G2443" s="81"/>
    </row>
    <row r="2444" spans="1:7" s="390" customFormat="1" ht="31.5" x14ac:dyDescent="0.2">
      <c r="A2444" s="311" t="str">
        <f>IF((SUM('Раздел 3'!N39:N39)&lt;=SUM('Раздел 3'!N37:N37)),"","Неверно!")</f>
        <v/>
      </c>
      <c r="B2444" s="320" t="s">
        <v>1713</v>
      </c>
      <c r="C2444" s="278" t="s">
        <v>4372</v>
      </c>
      <c r="D2444" s="278" t="s">
        <v>1513</v>
      </c>
      <c r="E2444" s="278" t="str">
        <f>CONCATENATE(SUM('Раздел 3'!N39:N39),"&lt;=",SUM('Раздел 3'!N37:N37))</f>
        <v>0&lt;=1</v>
      </c>
      <c r="F2444" s="278"/>
      <c r="G2444" s="81"/>
    </row>
    <row r="2445" spans="1:7" s="390" customFormat="1" ht="31.5" x14ac:dyDescent="0.2">
      <c r="A2445" s="311" t="str">
        <f>IF((SUM('Раздел 3'!F38:F38)&lt;=SUM('Раздел 3'!F37:F37)),"","Неверно!")</f>
        <v/>
      </c>
      <c r="B2445" s="320" t="s">
        <v>1714</v>
      </c>
      <c r="C2445" s="278" t="s">
        <v>4373</v>
      </c>
      <c r="D2445" s="278" t="s">
        <v>1514</v>
      </c>
      <c r="E2445" s="278" t="str">
        <f>CONCATENATE(SUM('Раздел 3'!F38:F38),"&lt;=",SUM('Раздел 3'!F37:F37))</f>
        <v>0&lt;=0</v>
      </c>
      <c r="F2445" s="278"/>
      <c r="G2445" s="81"/>
    </row>
    <row r="2446" spans="1:7" s="390" customFormat="1" ht="31.5" x14ac:dyDescent="0.2">
      <c r="A2446" s="311" t="str">
        <f>IF((SUM('Раздел 3'!O38:O38)&lt;=SUM('Раздел 3'!O37:O37)),"","Неверно!")</f>
        <v/>
      </c>
      <c r="B2446" s="320" t="s">
        <v>1714</v>
      </c>
      <c r="C2446" s="278" t="s">
        <v>4374</v>
      </c>
      <c r="D2446" s="278" t="s">
        <v>1514</v>
      </c>
      <c r="E2446" s="278" t="str">
        <f>CONCATENATE(SUM('Раздел 3'!O38:O38),"&lt;=",SUM('Раздел 3'!O37:O37))</f>
        <v>0&lt;=0</v>
      </c>
      <c r="F2446" s="278"/>
      <c r="G2446" s="81"/>
    </row>
    <row r="2447" spans="1:7" s="390" customFormat="1" ht="31.5" x14ac:dyDescent="0.2">
      <c r="A2447" s="311" t="str">
        <f>IF((SUM('Раздел 3'!P38:P38)&lt;=SUM('Раздел 3'!P37:P37)),"","Неверно!")</f>
        <v/>
      </c>
      <c r="B2447" s="320" t="s">
        <v>1714</v>
      </c>
      <c r="C2447" s="278" t="s">
        <v>4375</v>
      </c>
      <c r="D2447" s="278" t="s">
        <v>1514</v>
      </c>
      <c r="E2447" s="278" t="str">
        <f>CONCATENATE(SUM('Раздел 3'!P38:P38),"&lt;=",SUM('Раздел 3'!P37:P37))</f>
        <v>0&lt;=0</v>
      </c>
      <c r="F2447" s="278"/>
      <c r="G2447" s="81"/>
    </row>
    <row r="2448" spans="1:7" s="390" customFormat="1" ht="31.5" x14ac:dyDescent="0.2">
      <c r="A2448" s="311" t="str">
        <f>IF((SUM('Раздел 3'!Q38:Q38)&lt;=SUM('Раздел 3'!Q37:Q37)),"","Неверно!")</f>
        <v/>
      </c>
      <c r="B2448" s="320" t="s">
        <v>1714</v>
      </c>
      <c r="C2448" s="278" t="s">
        <v>4376</v>
      </c>
      <c r="D2448" s="278" t="s">
        <v>1514</v>
      </c>
      <c r="E2448" s="278" t="str">
        <f>CONCATENATE(SUM('Раздел 3'!Q38:Q38),"&lt;=",SUM('Раздел 3'!Q37:Q37))</f>
        <v>1&lt;=3</v>
      </c>
      <c r="F2448" s="278"/>
      <c r="G2448" s="81"/>
    </row>
    <row r="2449" spans="1:7" s="390" customFormat="1" ht="31.5" x14ac:dyDescent="0.2">
      <c r="A2449" s="311" t="str">
        <f>IF((SUM('Раздел 3'!R38:R38)&lt;=SUM('Раздел 3'!R37:R37)),"","Неверно!")</f>
        <v/>
      </c>
      <c r="B2449" s="320" t="s">
        <v>1714</v>
      </c>
      <c r="C2449" s="278" t="s">
        <v>4377</v>
      </c>
      <c r="D2449" s="278" t="s">
        <v>1514</v>
      </c>
      <c r="E2449" s="278" t="str">
        <f>CONCATENATE(SUM('Раздел 3'!R38:R38),"&lt;=",SUM('Раздел 3'!R37:R37))</f>
        <v>4&lt;=6</v>
      </c>
      <c r="F2449" s="278"/>
      <c r="G2449" s="81"/>
    </row>
    <row r="2450" spans="1:7" s="390" customFormat="1" ht="31.5" x14ac:dyDescent="0.2">
      <c r="A2450" s="311" t="str">
        <f>IF((SUM('Раздел 3'!S38:S38)&lt;=SUM('Раздел 3'!S37:S37)),"","Неверно!")</f>
        <v/>
      </c>
      <c r="B2450" s="320" t="s">
        <v>1714</v>
      </c>
      <c r="C2450" s="278" t="s">
        <v>4378</v>
      </c>
      <c r="D2450" s="278" t="s">
        <v>1514</v>
      </c>
      <c r="E2450" s="278" t="str">
        <f>CONCATENATE(SUM('Раздел 3'!S38:S38),"&lt;=",SUM('Раздел 3'!S37:S37))</f>
        <v>0&lt;=0</v>
      </c>
      <c r="F2450" s="278"/>
      <c r="G2450" s="81"/>
    </row>
    <row r="2451" spans="1:7" s="390" customFormat="1" ht="31.5" x14ac:dyDescent="0.2">
      <c r="A2451" s="311" t="str">
        <f>IF((SUM('Раздел 3'!T38:T38)&lt;=SUM('Раздел 3'!T37:T37)),"","Неверно!")</f>
        <v/>
      </c>
      <c r="B2451" s="320" t="s">
        <v>1714</v>
      </c>
      <c r="C2451" s="278" t="s">
        <v>4379</v>
      </c>
      <c r="D2451" s="278" t="s">
        <v>1514</v>
      </c>
      <c r="E2451" s="278" t="str">
        <f>CONCATENATE(SUM('Раздел 3'!T38:T38),"&lt;=",SUM('Раздел 3'!T37:T37))</f>
        <v>0&lt;=0</v>
      </c>
      <c r="F2451" s="278"/>
      <c r="G2451" s="81"/>
    </row>
    <row r="2452" spans="1:7" s="390" customFormat="1" ht="31.5" x14ac:dyDescent="0.2">
      <c r="A2452" s="311" t="str">
        <f>IF((SUM('Раздел 3'!U38:U38)&lt;=SUM('Раздел 3'!U37:U37)),"","Неверно!")</f>
        <v/>
      </c>
      <c r="B2452" s="320" t="s">
        <v>1714</v>
      </c>
      <c r="C2452" s="278" t="s">
        <v>4380</v>
      </c>
      <c r="D2452" s="278" t="s">
        <v>1514</v>
      </c>
      <c r="E2452" s="278" t="str">
        <f>CONCATENATE(SUM('Раздел 3'!U38:U38),"&lt;=",SUM('Раздел 3'!U37:U37))</f>
        <v>0&lt;=0</v>
      </c>
      <c r="F2452" s="278"/>
      <c r="G2452" s="81"/>
    </row>
    <row r="2453" spans="1:7" s="390" customFormat="1" ht="31.5" x14ac:dyDescent="0.2">
      <c r="A2453" s="311" t="str">
        <f>IF((SUM('Раздел 3'!V38:V38)&lt;=SUM('Раздел 3'!V37:V37)),"","Неверно!")</f>
        <v/>
      </c>
      <c r="B2453" s="320" t="s">
        <v>1714</v>
      </c>
      <c r="C2453" s="278" t="s">
        <v>4381</v>
      </c>
      <c r="D2453" s="278" t="s">
        <v>1514</v>
      </c>
      <c r="E2453" s="278" t="str">
        <f>CONCATENATE(SUM('Раздел 3'!V38:V38),"&lt;=",SUM('Раздел 3'!V37:V37))</f>
        <v>5&lt;=11</v>
      </c>
      <c r="F2453" s="278"/>
      <c r="G2453" s="81"/>
    </row>
    <row r="2454" spans="1:7" s="390" customFormat="1" ht="31.5" x14ac:dyDescent="0.2">
      <c r="A2454" s="311" t="str">
        <f>IF((SUM('Раздел 3'!W38:W38)&lt;=SUM('Раздел 3'!W37:W37)),"","Неверно!")</f>
        <v/>
      </c>
      <c r="B2454" s="320" t="s">
        <v>1714</v>
      </c>
      <c r="C2454" s="278" t="s">
        <v>4382</v>
      </c>
      <c r="D2454" s="278" t="s">
        <v>1514</v>
      </c>
      <c r="E2454" s="278" t="str">
        <f>CONCATENATE(SUM('Раздел 3'!W38:W38),"&lt;=",SUM('Раздел 3'!W37:W37))</f>
        <v>0&lt;=0</v>
      </c>
      <c r="F2454" s="278"/>
      <c r="G2454" s="81"/>
    </row>
    <row r="2455" spans="1:7" s="390" customFormat="1" ht="31.5" x14ac:dyDescent="0.2">
      <c r="A2455" s="311" t="str">
        <f>IF((SUM('Раздел 3'!X38:X38)&lt;=SUM('Раздел 3'!X37:X37)),"","Неверно!")</f>
        <v/>
      </c>
      <c r="B2455" s="320" t="s">
        <v>1714</v>
      </c>
      <c r="C2455" s="278" t="s">
        <v>4383</v>
      </c>
      <c r="D2455" s="278" t="s">
        <v>1514</v>
      </c>
      <c r="E2455" s="278" t="str">
        <f>CONCATENATE(SUM('Раздел 3'!X38:X38),"&lt;=",SUM('Раздел 3'!X37:X37))</f>
        <v>0&lt;=1</v>
      </c>
      <c r="F2455" s="278"/>
      <c r="G2455" s="81"/>
    </row>
    <row r="2456" spans="1:7" s="390" customFormat="1" ht="31.5" x14ac:dyDescent="0.2">
      <c r="A2456" s="311" t="str">
        <f>IF((SUM('Раздел 3'!G38:G38)&lt;=SUM('Раздел 3'!G37:G37)),"","Неверно!")</f>
        <v/>
      </c>
      <c r="B2456" s="320" t="s">
        <v>1714</v>
      </c>
      <c r="C2456" s="278" t="s">
        <v>4384</v>
      </c>
      <c r="D2456" s="278" t="s">
        <v>1514</v>
      </c>
      <c r="E2456" s="278" t="str">
        <f>CONCATENATE(SUM('Раздел 3'!G38:G38),"&lt;=",SUM('Раздел 3'!G37:G37))</f>
        <v>5&lt;=12</v>
      </c>
      <c r="F2456" s="278"/>
      <c r="G2456" s="81"/>
    </row>
    <row r="2457" spans="1:7" s="390" customFormat="1" ht="31.5" x14ac:dyDescent="0.2">
      <c r="A2457" s="311" t="str">
        <f>IF((SUM('Раздел 3'!Y38:Y38)&lt;=SUM('Раздел 3'!Y37:Y37)),"","Неверно!")</f>
        <v/>
      </c>
      <c r="B2457" s="320" t="s">
        <v>1714</v>
      </c>
      <c r="C2457" s="278" t="s">
        <v>4385</v>
      </c>
      <c r="D2457" s="278" t="s">
        <v>1514</v>
      </c>
      <c r="E2457" s="278" t="str">
        <f>CONCATENATE(SUM('Раздел 3'!Y38:Y38),"&lt;=",SUM('Раздел 3'!Y37:Y37))</f>
        <v>0&lt;=0</v>
      </c>
      <c r="F2457" s="278"/>
      <c r="G2457" s="81"/>
    </row>
    <row r="2458" spans="1:7" s="390" customFormat="1" ht="31.5" x14ac:dyDescent="0.2">
      <c r="A2458" s="311" t="str">
        <f>IF((SUM('Раздел 3'!Z38:Z38)&lt;=SUM('Раздел 3'!Z37:Z37)),"","Неверно!")</f>
        <v/>
      </c>
      <c r="B2458" s="320" t="s">
        <v>1714</v>
      </c>
      <c r="C2458" s="278" t="s">
        <v>4386</v>
      </c>
      <c r="D2458" s="278" t="s">
        <v>1514</v>
      </c>
      <c r="E2458" s="278" t="str">
        <f>CONCATENATE(SUM('Раздел 3'!Z38:Z38),"&lt;=",SUM('Раздел 3'!Z37:Z37))</f>
        <v>0&lt;=0</v>
      </c>
      <c r="F2458" s="278"/>
      <c r="G2458" s="81"/>
    </row>
    <row r="2459" spans="1:7" s="390" customFormat="1" ht="31.5" x14ac:dyDescent="0.2">
      <c r="A2459" s="311" t="str">
        <f>IF((SUM('Раздел 3'!AA38:AA38)&lt;=SUM('Раздел 3'!AA37:AA37)),"","Неверно!")</f>
        <v/>
      </c>
      <c r="B2459" s="320" t="s">
        <v>1714</v>
      </c>
      <c r="C2459" s="278" t="s">
        <v>4387</v>
      </c>
      <c r="D2459" s="278" t="s">
        <v>1514</v>
      </c>
      <c r="E2459" s="278" t="str">
        <f>CONCATENATE(SUM('Раздел 3'!AA38:AA38),"&lt;=",SUM('Раздел 3'!AA37:AA37))</f>
        <v>0&lt;=0</v>
      </c>
      <c r="F2459" s="278"/>
      <c r="G2459" s="81"/>
    </row>
    <row r="2460" spans="1:7" s="390" customFormat="1" ht="31.5" x14ac:dyDescent="0.2">
      <c r="A2460" s="311" t="str">
        <f>IF((SUM('Раздел 3'!AB38:AB38)&lt;=SUM('Раздел 3'!AB37:AB37)),"","Неверно!")</f>
        <v/>
      </c>
      <c r="B2460" s="320" t="s">
        <v>1714</v>
      </c>
      <c r="C2460" s="278" t="s">
        <v>4388</v>
      </c>
      <c r="D2460" s="278" t="s">
        <v>1514</v>
      </c>
      <c r="E2460" s="278" t="str">
        <f>CONCATENATE(SUM('Раздел 3'!AB38:AB38),"&lt;=",SUM('Раздел 3'!AB37:AB37))</f>
        <v>0&lt;=0</v>
      </c>
      <c r="F2460" s="278"/>
      <c r="G2460" s="81"/>
    </row>
    <row r="2461" spans="1:7" s="390" customFormat="1" ht="31.5" x14ac:dyDescent="0.2">
      <c r="A2461" s="311" t="str">
        <f>IF((SUM('Раздел 3'!AC38:AC38)&lt;=SUM('Раздел 3'!AC37:AC37)),"","Неверно!")</f>
        <v/>
      </c>
      <c r="B2461" s="320" t="s">
        <v>1714</v>
      </c>
      <c r="C2461" s="278" t="s">
        <v>4389</v>
      </c>
      <c r="D2461" s="278" t="s">
        <v>1514</v>
      </c>
      <c r="E2461" s="278" t="str">
        <f>CONCATENATE(SUM('Раздел 3'!AC38:AC38),"&lt;=",SUM('Раздел 3'!AC37:AC37))</f>
        <v>0&lt;=0</v>
      </c>
      <c r="F2461" s="278"/>
      <c r="G2461" s="81"/>
    </row>
    <row r="2462" spans="1:7" s="390" customFormat="1" ht="31.5" x14ac:dyDescent="0.2">
      <c r="A2462" s="311" t="str">
        <f>IF((SUM('Раздел 3'!AD38:AD38)&lt;=SUM('Раздел 3'!AD37:AD37)),"","Неверно!")</f>
        <v/>
      </c>
      <c r="B2462" s="320" t="s">
        <v>1714</v>
      </c>
      <c r="C2462" s="278" t="s">
        <v>4390</v>
      </c>
      <c r="D2462" s="278" t="s">
        <v>1514</v>
      </c>
      <c r="E2462" s="278" t="str">
        <f>CONCATENATE(SUM('Раздел 3'!AD38:AD38),"&lt;=",SUM('Раздел 3'!AD37:AD37))</f>
        <v>0&lt;=0</v>
      </c>
      <c r="F2462" s="278"/>
      <c r="G2462" s="81"/>
    </row>
    <row r="2463" spans="1:7" s="390" customFormat="1" ht="31.5" x14ac:dyDescent="0.2">
      <c r="A2463" s="311" t="str">
        <f>IF((SUM('Раздел 3'!AE38:AE38)&lt;=SUM('Раздел 3'!AE37:AE37)),"","Неверно!")</f>
        <v/>
      </c>
      <c r="B2463" s="320" t="s">
        <v>1714</v>
      </c>
      <c r="C2463" s="278" t="s">
        <v>4391</v>
      </c>
      <c r="D2463" s="278" t="s">
        <v>1514</v>
      </c>
      <c r="E2463" s="278" t="str">
        <f>CONCATENATE(SUM('Раздел 3'!AE38:AE38),"&lt;=",SUM('Раздел 3'!AE37:AE37))</f>
        <v>0&lt;=0</v>
      </c>
      <c r="F2463" s="278"/>
      <c r="G2463" s="81"/>
    </row>
    <row r="2464" spans="1:7" s="390" customFormat="1" ht="31.5" x14ac:dyDescent="0.2">
      <c r="A2464" s="311" t="str">
        <f>IF((SUM('Раздел 3'!AF38:AF38)&lt;=SUM('Раздел 3'!AF37:AF37)),"","Неверно!")</f>
        <v/>
      </c>
      <c r="B2464" s="320" t="s">
        <v>1714</v>
      </c>
      <c r="C2464" s="278" t="s">
        <v>4392</v>
      </c>
      <c r="D2464" s="278" t="s">
        <v>1514</v>
      </c>
      <c r="E2464" s="278" t="str">
        <f>CONCATENATE(SUM('Раздел 3'!AF38:AF38),"&lt;=",SUM('Раздел 3'!AF37:AF37))</f>
        <v>0&lt;=0</v>
      </c>
      <c r="F2464" s="278"/>
      <c r="G2464" s="81"/>
    </row>
    <row r="2465" spans="1:7" s="390" customFormat="1" ht="31.5" x14ac:dyDescent="0.2">
      <c r="A2465" s="311" t="str">
        <f>IF((SUM('Раздел 3'!AG38:AG38)&lt;=SUM('Раздел 3'!AG37:AG37)),"","Неверно!")</f>
        <v/>
      </c>
      <c r="B2465" s="320" t="s">
        <v>1714</v>
      </c>
      <c r="C2465" s="278" t="s">
        <v>4393</v>
      </c>
      <c r="D2465" s="278" t="s">
        <v>1514</v>
      </c>
      <c r="E2465" s="278" t="str">
        <f>CONCATENATE(SUM('Раздел 3'!AG38:AG38),"&lt;=",SUM('Раздел 3'!AG37:AG37))</f>
        <v>0&lt;=0</v>
      </c>
      <c r="F2465" s="278"/>
      <c r="G2465" s="81"/>
    </row>
    <row r="2466" spans="1:7" s="390" customFormat="1" ht="31.5" x14ac:dyDescent="0.2">
      <c r="A2466" s="311" t="str">
        <f>IF((SUM('Раздел 3'!AH38:AH38)&lt;=SUM('Раздел 3'!AH37:AH37)),"","Неверно!")</f>
        <v/>
      </c>
      <c r="B2466" s="320" t="s">
        <v>1714</v>
      </c>
      <c r="C2466" s="278" t="s">
        <v>4394</v>
      </c>
      <c r="D2466" s="278" t="s">
        <v>1514</v>
      </c>
      <c r="E2466" s="278" t="str">
        <f>CONCATENATE(SUM('Раздел 3'!AH38:AH38),"&lt;=",SUM('Раздел 3'!AH37:AH37))</f>
        <v>0&lt;=0</v>
      </c>
      <c r="F2466" s="278"/>
      <c r="G2466" s="81"/>
    </row>
    <row r="2467" spans="1:7" s="390" customFormat="1" ht="31.5" x14ac:dyDescent="0.2">
      <c r="A2467" s="311" t="str">
        <f>IF((SUM('Раздел 3'!H38:H38)&lt;=SUM('Раздел 3'!H37:H37)),"","Неверно!")</f>
        <v/>
      </c>
      <c r="B2467" s="320" t="s">
        <v>1714</v>
      </c>
      <c r="C2467" s="278" t="s">
        <v>4395</v>
      </c>
      <c r="D2467" s="278" t="s">
        <v>1514</v>
      </c>
      <c r="E2467" s="278" t="str">
        <f>CONCATENATE(SUM('Раздел 3'!H38:H38),"&lt;=",SUM('Раздел 3'!H37:H37))</f>
        <v>4&lt;=8</v>
      </c>
      <c r="F2467" s="278"/>
      <c r="G2467" s="81"/>
    </row>
    <row r="2468" spans="1:7" s="390" customFormat="1" ht="31.5" x14ac:dyDescent="0.2">
      <c r="A2468" s="311" t="str">
        <f>IF((SUM('Раздел 3'!AI38:AI38)&lt;=SUM('Раздел 3'!AI37:AI37)),"","Неверно!")</f>
        <v/>
      </c>
      <c r="B2468" s="320" t="s">
        <v>1714</v>
      </c>
      <c r="C2468" s="278" t="s">
        <v>4396</v>
      </c>
      <c r="D2468" s="278" t="s">
        <v>1514</v>
      </c>
      <c r="E2468" s="278" t="str">
        <f>CONCATENATE(SUM('Раздел 3'!AI38:AI38),"&lt;=",SUM('Раздел 3'!AI37:AI37))</f>
        <v>0&lt;=0</v>
      </c>
      <c r="F2468" s="278"/>
      <c r="G2468" s="81"/>
    </row>
    <row r="2469" spans="1:7" s="390" customFormat="1" ht="31.5" x14ac:dyDescent="0.2">
      <c r="A2469" s="311" t="str">
        <f>IF((SUM('Раздел 3'!AJ38:AJ38)&lt;=SUM('Раздел 3'!AJ37:AJ37)),"","Неверно!")</f>
        <v/>
      </c>
      <c r="B2469" s="320" t="s">
        <v>1714</v>
      </c>
      <c r="C2469" s="278" t="s">
        <v>4397</v>
      </c>
      <c r="D2469" s="278" t="s">
        <v>1514</v>
      </c>
      <c r="E2469" s="278" t="str">
        <f>CONCATENATE(SUM('Раздел 3'!AJ38:AJ38),"&lt;=",SUM('Раздел 3'!AJ37:AJ37))</f>
        <v>0&lt;=0</v>
      </c>
      <c r="F2469" s="278"/>
      <c r="G2469" s="81"/>
    </row>
    <row r="2470" spans="1:7" s="390" customFormat="1" ht="31.5" x14ac:dyDescent="0.2">
      <c r="A2470" s="311" t="str">
        <f>IF((SUM('Раздел 3'!AK38:AK38)&lt;=SUM('Раздел 3'!AK37:AK37)),"","Неверно!")</f>
        <v/>
      </c>
      <c r="B2470" s="320" t="s">
        <v>1714</v>
      </c>
      <c r="C2470" s="278" t="s">
        <v>4398</v>
      </c>
      <c r="D2470" s="278" t="s">
        <v>1514</v>
      </c>
      <c r="E2470" s="278" t="str">
        <f>CONCATENATE(SUM('Раздел 3'!AK38:AK38),"&lt;=",SUM('Раздел 3'!AK37:AK37))</f>
        <v>0&lt;=0</v>
      </c>
      <c r="F2470" s="278"/>
      <c r="G2470" s="81"/>
    </row>
    <row r="2471" spans="1:7" s="390" customFormat="1" ht="31.5" x14ac:dyDescent="0.2">
      <c r="A2471" s="311" t="str">
        <f>IF((SUM('Раздел 3'!AL38:AL38)&lt;=SUM('Раздел 3'!AL37:AL37)),"","Неверно!")</f>
        <v/>
      </c>
      <c r="B2471" s="320" t="s">
        <v>1714</v>
      </c>
      <c r="C2471" s="278" t="s">
        <v>4399</v>
      </c>
      <c r="D2471" s="278" t="s">
        <v>1514</v>
      </c>
      <c r="E2471" s="278" t="str">
        <f>CONCATENATE(SUM('Раздел 3'!AL38:AL38),"&lt;=",SUM('Раздел 3'!AL37:AL37))</f>
        <v>0&lt;=0</v>
      </c>
      <c r="F2471" s="278"/>
      <c r="G2471" s="81"/>
    </row>
    <row r="2472" spans="1:7" s="390" customFormat="1" ht="31.5" x14ac:dyDescent="0.2">
      <c r="A2472" s="311" t="str">
        <f>IF((SUM('Раздел 3'!I38:I38)&lt;=SUM('Раздел 3'!I37:I37)),"","Неверно!")</f>
        <v/>
      </c>
      <c r="B2472" s="320" t="s">
        <v>1714</v>
      </c>
      <c r="C2472" s="278" t="s">
        <v>4400</v>
      </c>
      <c r="D2472" s="278" t="s">
        <v>1514</v>
      </c>
      <c r="E2472" s="278" t="str">
        <f>CONCATENATE(SUM('Раздел 3'!I38:I38),"&lt;=",SUM('Раздел 3'!I37:I37))</f>
        <v>0&lt;=0</v>
      </c>
      <c r="F2472" s="278"/>
      <c r="G2472" s="81"/>
    </row>
    <row r="2473" spans="1:7" s="390" customFormat="1" ht="31.5" x14ac:dyDescent="0.2">
      <c r="A2473" s="311" t="str">
        <f>IF((SUM('Раздел 3'!J38:J38)&lt;=SUM('Раздел 3'!J37:J37)),"","Неверно!")</f>
        <v/>
      </c>
      <c r="B2473" s="320" t="s">
        <v>1714</v>
      </c>
      <c r="C2473" s="278" t="s">
        <v>4401</v>
      </c>
      <c r="D2473" s="278" t="s">
        <v>1514</v>
      </c>
      <c r="E2473" s="278" t="str">
        <f>CONCATENATE(SUM('Раздел 3'!J38:J38),"&lt;=",SUM('Раздел 3'!J37:J37))</f>
        <v>0&lt;=0</v>
      </c>
      <c r="F2473" s="278"/>
      <c r="G2473" s="81"/>
    </row>
    <row r="2474" spans="1:7" s="390" customFormat="1" ht="31.5" x14ac:dyDescent="0.2">
      <c r="A2474" s="311" t="str">
        <f>IF((SUM('Раздел 3'!K38:K38)&lt;=SUM('Раздел 3'!K37:K37)),"","Неверно!")</f>
        <v/>
      </c>
      <c r="B2474" s="320" t="s">
        <v>1714</v>
      </c>
      <c r="C2474" s="278" t="s">
        <v>4402</v>
      </c>
      <c r="D2474" s="278" t="s">
        <v>1514</v>
      </c>
      <c r="E2474" s="278" t="str">
        <f>CONCATENATE(SUM('Раздел 3'!K38:K38),"&lt;=",SUM('Раздел 3'!K37:K37))</f>
        <v>0&lt;=0</v>
      </c>
      <c r="F2474" s="278"/>
      <c r="G2474" s="81"/>
    </row>
    <row r="2475" spans="1:7" s="390" customFormat="1" ht="31.5" x14ac:dyDescent="0.2">
      <c r="A2475" s="311" t="str">
        <f>IF((SUM('Раздел 3'!L38:L38)&lt;=SUM('Раздел 3'!L37:L37)),"","Неверно!")</f>
        <v/>
      </c>
      <c r="B2475" s="320" t="s">
        <v>1714</v>
      </c>
      <c r="C2475" s="278" t="s">
        <v>4403</v>
      </c>
      <c r="D2475" s="278" t="s">
        <v>1514</v>
      </c>
      <c r="E2475" s="278" t="str">
        <f>CONCATENATE(SUM('Раздел 3'!L38:L38),"&lt;=",SUM('Раздел 3'!L37:L37))</f>
        <v>1&lt;=5</v>
      </c>
      <c r="F2475" s="278"/>
      <c r="G2475" s="81"/>
    </row>
    <row r="2476" spans="1:7" s="390" customFormat="1" ht="31.5" x14ac:dyDescent="0.2">
      <c r="A2476" s="311" t="str">
        <f>IF((SUM('Раздел 3'!M38:M38)&lt;=SUM('Раздел 3'!M37:M37)),"","Неверно!")</f>
        <v/>
      </c>
      <c r="B2476" s="320" t="s">
        <v>1714</v>
      </c>
      <c r="C2476" s="278" t="s">
        <v>4404</v>
      </c>
      <c r="D2476" s="278" t="s">
        <v>1514</v>
      </c>
      <c r="E2476" s="278" t="str">
        <f>CONCATENATE(SUM('Раздел 3'!M38:M38),"&lt;=",SUM('Раздел 3'!M37:M37))</f>
        <v>0&lt;=2</v>
      </c>
      <c r="F2476" s="278"/>
      <c r="G2476" s="81"/>
    </row>
    <row r="2477" spans="1:7" s="390" customFormat="1" ht="31.5" x14ac:dyDescent="0.2">
      <c r="A2477" s="311" t="str">
        <f>IF((SUM('Раздел 3'!N38:N38)&lt;=SUM('Раздел 3'!N37:N37)),"","Неверно!")</f>
        <v/>
      </c>
      <c r="B2477" s="320" t="s">
        <v>1714</v>
      </c>
      <c r="C2477" s="278" t="s">
        <v>4405</v>
      </c>
      <c r="D2477" s="278" t="s">
        <v>1514</v>
      </c>
      <c r="E2477" s="278" t="str">
        <f>CONCATENATE(SUM('Раздел 3'!N38:N38),"&lt;=",SUM('Раздел 3'!N37:N37))</f>
        <v>0&lt;=1</v>
      </c>
      <c r="F2477" s="278"/>
      <c r="G2477" s="81"/>
    </row>
    <row r="2478" spans="1:7" s="390" customFormat="1" ht="63" x14ac:dyDescent="0.2">
      <c r="A2478" s="311" t="str">
        <f>IF((SUM('Раздел 3'!F30:F30)+SUM('Раздел 3'!F32:F32)+SUM('Раздел 3'!F34:F37)+SUM('Раздел 3'!F41:F42)+SUM('Раздел 3'!F48:F54)=SUM('Раздел 3'!F55:F55)),"","Неверно!")</f>
        <v/>
      </c>
      <c r="B2478" s="320" t="s">
        <v>1715</v>
      </c>
      <c r="C2478" s="278" t="s">
        <v>4406</v>
      </c>
      <c r="D2478" s="278" t="s">
        <v>4407</v>
      </c>
      <c r="E2478" s="278" t="str">
        <f>CONCATENATE(SUM('Раздел 3'!F30:F30),"+",SUM('Раздел 3'!F32:F32),"+",SUM('Раздел 3'!F34:F37),"+",SUM('Раздел 3'!F41:F42),"+",SUM('Раздел 3'!F48:F54),"=",SUM('Раздел 3'!F55:F55))</f>
        <v>0+0+0+0+0=0</v>
      </c>
      <c r="F2478" s="278" t="s">
        <v>4408</v>
      </c>
      <c r="G2478" s="81"/>
    </row>
    <row r="2479" spans="1:7" s="390" customFormat="1" ht="63" x14ac:dyDescent="0.2">
      <c r="A2479" s="311" t="str">
        <f>IF((SUM('Раздел 3'!O30:O30)+SUM('Раздел 3'!O32:O32)+SUM('Раздел 3'!O34:O37)+SUM('Раздел 3'!O41:O42)+SUM('Раздел 3'!O48:O54)=SUM('Раздел 3'!O55:O55)),"","Неверно!")</f>
        <v/>
      </c>
      <c r="B2479" s="320" t="s">
        <v>1715</v>
      </c>
      <c r="C2479" s="278" t="s">
        <v>4409</v>
      </c>
      <c r="D2479" s="278" t="s">
        <v>4407</v>
      </c>
      <c r="E2479" s="278" t="str">
        <f>CONCATENATE(SUM('Раздел 3'!O30:O30),"+",SUM('Раздел 3'!O32:O32),"+",SUM('Раздел 3'!O34:O37),"+",SUM('Раздел 3'!O41:O42),"+",SUM('Раздел 3'!O48:O54),"=",SUM('Раздел 3'!O55:O55))</f>
        <v>0+0+0+0+0=0</v>
      </c>
      <c r="F2479" s="278" t="s">
        <v>4408</v>
      </c>
      <c r="G2479" s="81"/>
    </row>
    <row r="2480" spans="1:7" s="390" customFormat="1" ht="63" x14ac:dyDescent="0.2">
      <c r="A2480" s="311" t="str">
        <f>IF((SUM('Раздел 3'!P30:P30)+SUM('Раздел 3'!P32:P32)+SUM('Раздел 3'!P34:P37)+SUM('Раздел 3'!P41:P42)+SUM('Раздел 3'!P48:P54)=SUM('Раздел 3'!P55:P55)),"","Неверно!")</f>
        <v/>
      </c>
      <c r="B2480" s="320" t="s">
        <v>1715</v>
      </c>
      <c r="C2480" s="278" t="s">
        <v>4410</v>
      </c>
      <c r="D2480" s="278" t="s">
        <v>4407</v>
      </c>
      <c r="E2480" s="278" t="str">
        <f>CONCATENATE(SUM('Раздел 3'!P30:P30),"+",SUM('Раздел 3'!P32:P32),"+",SUM('Раздел 3'!P34:P37),"+",SUM('Раздел 3'!P41:P42),"+",SUM('Раздел 3'!P48:P54),"=",SUM('Раздел 3'!P55:P55))</f>
        <v>0+0+0+0+0=0</v>
      </c>
      <c r="F2480" s="278" t="s">
        <v>4408</v>
      </c>
      <c r="G2480" s="81"/>
    </row>
    <row r="2481" spans="1:7" s="390" customFormat="1" ht="63" x14ac:dyDescent="0.2">
      <c r="A2481" s="311" t="str">
        <f>IF((SUM('Раздел 3'!Q30:Q30)+SUM('Раздел 3'!Q32:Q32)+SUM('Раздел 3'!Q34:Q37)+SUM('Раздел 3'!Q41:Q42)+SUM('Раздел 3'!Q48:Q54)=SUM('Раздел 3'!Q55:Q55)),"","Неверно!")</f>
        <v/>
      </c>
      <c r="B2481" s="320" t="s">
        <v>1715</v>
      </c>
      <c r="C2481" s="278" t="s">
        <v>4411</v>
      </c>
      <c r="D2481" s="278" t="s">
        <v>4407</v>
      </c>
      <c r="E2481" s="278" t="str">
        <f>CONCATENATE(SUM('Раздел 3'!Q30:Q30),"+",SUM('Раздел 3'!Q32:Q32),"+",SUM('Раздел 3'!Q34:Q37),"+",SUM('Раздел 3'!Q41:Q42),"+",SUM('Раздел 3'!Q48:Q54),"=",SUM('Раздел 3'!Q55:Q55))</f>
        <v>1+0+7+0+0=8</v>
      </c>
      <c r="F2481" s="278" t="s">
        <v>4408</v>
      </c>
      <c r="G2481" s="81"/>
    </row>
    <row r="2482" spans="1:7" s="390" customFormat="1" ht="63" x14ac:dyDescent="0.2">
      <c r="A2482" s="311" t="str">
        <f>IF((SUM('Раздел 3'!R30:R30)+SUM('Раздел 3'!R32:R32)+SUM('Раздел 3'!R34:R37)+SUM('Раздел 3'!R41:R42)+SUM('Раздел 3'!R48:R54)=SUM('Раздел 3'!R55:R55)),"","Неверно!")</f>
        <v/>
      </c>
      <c r="B2482" s="320" t="s">
        <v>1715</v>
      </c>
      <c r="C2482" s="278" t="s">
        <v>4412</v>
      </c>
      <c r="D2482" s="278" t="s">
        <v>4407</v>
      </c>
      <c r="E2482" s="278" t="str">
        <f>CONCATENATE(SUM('Раздел 3'!R30:R30),"+",SUM('Раздел 3'!R32:R32),"+",SUM('Раздел 3'!R34:R37),"+",SUM('Раздел 3'!R41:R42),"+",SUM('Раздел 3'!R48:R54),"=",SUM('Раздел 3'!R55:R55))</f>
        <v>0+0+6+0+0=6</v>
      </c>
      <c r="F2482" s="278" t="s">
        <v>4408</v>
      </c>
      <c r="G2482" s="81"/>
    </row>
    <row r="2483" spans="1:7" s="390" customFormat="1" ht="63" x14ac:dyDescent="0.2">
      <c r="A2483" s="311" t="str">
        <f>IF((SUM('Раздел 3'!S30:S30)+SUM('Раздел 3'!S32:S32)+SUM('Раздел 3'!S34:S37)+SUM('Раздел 3'!S41:S42)+SUM('Раздел 3'!S48:S54)=SUM('Раздел 3'!S55:S55)),"","Неверно!")</f>
        <v/>
      </c>
      <c r="B2483" s="320" t="s">
        <v>1715</v>
      </c>
      <c r="C2483" s="278" t="s">
        <v>4413</v>
      </c>
      <c r="D2483" s="278" t="s">
        <v>4407</v>
      </c>
      <c r="E2483" s="278" t="str">
        <f>CONCATENATE(SUM('Раздел 3'!S30:S30),"+",SUM('Раздел 3'!S32:S32),"+",SUM('Раздел 3'!S34:S37),"+",SUM('Раздел 3'!S41:S42),"+",SUM('Раздел 3'!S48:S54),"=",SUM('Раздел 3'!S55:S55))</f>
        <v>0+0+0+0+0=0</v>
      </c>
      <c r="F2483" s="278" t="s">
        <v>4408</v>
      </c>
      <c r="G2483" s="81"/>
    </row>
    <row r="2484" spans="1:7" s="390" customFormat="1" ht="63" x14ac:dyDescent="0.2">
      <c r="A2484" s="311" t="str">
        <f>IF((SUM('Раздел 3'!T30:T30)+SUM('Раздел 3'!T32:T32)+SUM('Раздел 3'!T34:T37)+SUM('Раздел 3'!T41:T42)+SUM('Раздел 3'!T48:T54)=SUM('Раздел 3'!T55:T55)),"","Неверно!")</f>
        <v/>
      </c>
      <c r="B2484" s="320" t="s">
        <v>1715</v>
      </c>
      <c r="C2484" s="278" t="s">
        <v>4414</v>
      </c>
      <c r="D2484" s="278" t="s">
        <v>4407</v>
      </c>
      <c r="E2484" s="278" t="str">
        <f>CONCATENATE(SUM('Раздел 3'!T30:T30),"+",SUM('Раздел 3'!T32:T32),"+",SUM('Раздел 3'!T34:T37),"+",SUM('Раздел 3'!T41:T42),"+",SUM('Раздел 3'!T48:T54),"=",SUM('Раздел 3'!T55:T55))</f>
        <v>0+0+0+0+0=0</v>
      </c>
      <c r="F2484" s="278" t="s">
        <v>4408</v>
      </c>
      <c r="G2484" s="81"/>
    </row>
    <row r="2485" spans="1:7" s="390" customFormat="1" ht="63" x14ac:dyDescent="0.2">
      <c r="A2485" s="311" t="str">
        <f>IF((SUM('Раздел 3'!U30:U30)+SUM('Раздел 3'!U32:U32)+SUM('Раздел 3'!U34:U37)+SUM('Раздел 3'!U41:U42)+SUM('Раздел 3'!U48:U54)=SUM('Раздел 3'!U55:U55)),"","Неверно!")</f>
        <v/>
      </c>
      <c r="B2485" s="320" t="s">
        <v>1715</v>
      </c>
      <c r="C2485" s="278" t="s">
        <v>4415</v>
      </c>
      <c r="D2485" s="278" t="s">
        <v>4407</v>
      </c>
      <c r="E2485" s="278" t="str">
        <f>CONCATENATE(SUM('Раздел 3'!U30:U30),"+",SUM('Раздел 3'!U32:U32),"+",SUM('Раздел 3'!U34:U37),"+",SUM('Раздел 3'!U41:U42),"+",SUM('Раздел 3'!U48:U54),"=",SUM('Раздел 3'!U55:U55))</f>
        <v>0+0+0+0+0=0</v>
      </c>
      <c r="F2485" s="278" t="s">
        <v>4408</v>
      </c>
      <c r="G2485" s="81"/>
    </row>
    <row r="2486" spans="1:7" s="390" customFormat="1" ht="63" x14ac:dyDescent="0.2">
      <c r="A2486" s="311" t="str">
        <f>IF((SUM('Раздел 3'!V30:V30)+SUM('Раздел 3'!V32:V32)+SUM('Раздел 3'!V34:V37)+SUM('Раздел 3'!V41:V42)+SUM('Раздел 3'!V48:V54)=SUM('Раздел 3'!V55:V55)),"","Неверно!")</f>
        <v/>
      </c>
      <c r="B2486" s="320" t="s">
        <v>1715</v>
      </c>
      <c r="C2486" s="278" t="s">
        <v>4416</v>
      </c>
      <c r="D2486" s="278" t="s">
        <v>4407</v>
      </c>
      <c r="E2486" s="278" t="str">
        <f>CONCATENATE(SUM('Раздел 3'!V30:V30),"+",SUM('Раздел 3'!V32:V32),"+",SUM('Раздел 3'!V34:V37),"+",SUM('Раздел 3'!V41:V42),"+",SUM('Раздел 3'!V48:V54),"=",SUM('Раздел 3'!V55:V55))</f>
        <v>1+1+15+0+0=17</v>
      </c>
      <c r="F2486" s="278" t="s">
        <v>4408</v>
      </c>
      <c r="G2486" s="81"/>
    </row>
    <row r="2487" spans="1:7" s="390" customFormat="1" ht="63" x14ac:dyDescent="0.2">
      <c r="A2487" s="311" t="str">
        <f>IF((SUM('Раздел 3'!W30:W30)+SUM('Раздел 3'!W32:W32)+SUM('Раздел 3'!W34:W37)+SUM('Раздел 3'!W41:W42)+SUM('Раздел 3'!W48:W54)=SUM('Раздел 3'!W55:W55)),"","Неверно!")</f>
        <v/>
      </c>
      <c r="B2487" s="320" t="s">
        <v>1715</v>
      </c>
      <c r="C2487" s="278" t="s">
        <v>4417</v>
      </c>
      <c r="D2487" s="278" t="s">
        <v>4407</v>
      </c>
      <c r="E2487" s="278" t="str">
        <f>CONCATENATE(SUM('Раздел 3'!W30:W30),"+",SUM('Раздел 3'!W32:W32),"+",SUM('Раздел 3'!W34:W37),"+",SUM('Раздел 3'!W41:W42),"+",SUM('Раздел 3'!W48:W54),"=",SUM('Раздел 3'!W55:W55))</f>
        <v>0+0+0+0+0=0</v>
      </c>
      <c r="F2487" s="278" t="s">
        <v>4408</v>
      </c>
      <c r="G2487" s="81"/>
    </row>
    <row r="2488" spans="1:7" s="390" customFormat="1" ht="63" x14ac:dyDescent="0.2">
      <c r="A2488" s="311" t="str">
        <f>IF((SUM('Раздел 3'!X30:X30)+SUM('Раздел 3'!X32:X32)+SUM('Раздел 3'!X34:X37)+SUM('Раздел 3'!X41:X42)+SUM('Раздел 3'!X48:X54)=SUM('Раздел 3'!X55:X55)),"","Неверно!")</f>
        <v/>
      </c>
      <c r="B2488" s="320" t="s">
        <v>1715</v>
      </c>
      <c r="C2488" s="278" t="s">
        <v>4418</v>
      </c>
      <c r="D2488" s="278" t="s">
        <v>4407</v>
      </c>
      <c r="E2488" s="278" t="str">
        <f>CONCATENATE(SUM('Раздел 3'!X30:X30),"+",SUM('Раздел 3'!X32:X32),"+",SUM('Раздел 3'!X34:X37),"+",SUM('Раздел 3'!X41:X42),"+",SUM('Раздел 3'!X48:X54),"=",SUM('Раздел 3'!X55:X55))</f>
        <v>0+1+2+0+0=3</v>
      </c>
      <c r="F2488" s="278" t="s">
        <v>4408</v>
      </c>
      <c r="G2488" s="81"/>
    </row>
    <row r="2489" spans="1:7" s="390" customFormat="1" ht="63" x14ac:dyDescent="0.2">
      <c r="A2489" s="311" t="str">
        <f>IF((SUM('Раздел 3'!G30:G30)+SUM('Раздел 3'!G32:G32)+SUM('Раздел 3'!G34:G37)+SUM('Раздел 3'!G41:G42)+SUM('Раздел 3'!G48:G54)=SUM('Раздел 3'!G55:G55)),"","Неверно!")</f>
        <v/>
      </c>
      <c r="B2489" s="320" t="s">
        <v>1715</v>
      </c>
      <c r="C2489" s="278" t="s">
        <v>4419</v>
      </c>
      <c r="D2489" s="278" t="s">
        <v>4407</v>
      </c>
      <c r="E2489" s="278" t="str">
        <f>CONCATENATE(SUM('Раздел 3'!G30:G30),"+",SUM('Раздел 3'!G32:G32),"+",SUM('Раздел 3'!G34:G37),"+",SUM('Раздел 3'!G41:G42),"+",SUM('Раздел 3'!G48:G54),"=",SUM('Раздел 3'!G55:G55))</f>
        <v>1+2+17+0+0=20</v>
      </c>
      <c r="F2489" s="278" t="s">
        <v>4408</v>
      </c>
      <c r="G2489" s="81"/>
    </row>
    <row r="2490" spans="1:7" s="390" customFormat="1" ht="63" x14ac:dyDescent="0.2">
      <c r="A2490" s="311" t="str">
        <f>IF((SUM('Раздел 3'!Y30:Y30)+SUM('Раздел 3'!Y32:Y32)+SUM('Раздел 3'!Y34:Y37)+SUM('Раздел 3'!Y41:Y42)+SUM('Раздел 3'!Y48:Y54)=SUM('Раздел 3'!Y55:Y55)),"","Неверно!")</f>
        <v/>
      </c>
      <c r="B2490" s="320" t="s">
        <v>1715</v>
      </c>
      <c r="C2490" s="278" t="s">
        <v>4420</v>
      </c>
      <c r="D2490" s="278" t="s">
        <v>4407</v>
      </c>
      <c r="E2490" s="278" t="str">
        <f>CONCATENATE(SUM('Раздел 3'!Y30:Y30),"+",SUM('Раздел 3'!Y32:Y32),"+",SUM('Раздел 3'!Y34:Y37),"+",SUM('Раздел 3'!Y41:Y42),"+",SUM('Раздел 3'!Y48:Y54),"=",SUM('Раздел 3'!Y55:Y55))</f>
        <v>0+0+0+0+0=0</v>
      </c>
      <c r="F2490" s="278" t="s">
        <v>4408</v>
      </c>
      <c r="G2490" s="81"/>
    </row>
    <row r="2491" spans="1:7" s="390" customFormat="1" ht="63" x14ac:dyDescent="0.2">
      <c r="A2491" s="311" t="str">
        <f>IF((SUM('Раздел 3'!Z30:Z30)+SUM('Раздел 3'!Z32:Z32)+SUM('Раздел 3'!Z34:Z37)+SUM('Раздел 3'!Z41:Z42)+SUM('Раздел 3'!Z48:Z54)=SUM('Раздел 3'!Z55:Z55)),"","Неверно!")</f>
        <v/>
      </c>
      <c r="B2491" s="320" t="s">
        <v>1715</v>
      </c>
      <c r="C2491" s="278" t="s">
        <v>4421</v>
      </c>
      <c r="D2491" s="278" t="s">
        <v>4407</v>
      </c>
      <c r="E2491" s="278" t="str">
        <f>CONCATENATE(SUM('Раздел 3'!Z30:Z30),"+",SUM('Раздел 3'!Z32:Z32),"+",SUM('Раздел 3'!Z34:Z37),"+",SUM('Раздел 3'!Z41:Z42),"+",SUM('Раздел 3'!Z48:Z54),"=",SUM('Раздел 3'!Z55:Z55))</f>
        <v>0+0+0+0+0=0</v>
      </c>
      <c r="F2491" s="278" t="s">
        <v>4408</v>
      </c>
      <c r="G2491" s="81"/>
    </row>
    <row r="2492" spans="1:7" s="390" customFormat="1" ht="63" x14ac:dyDescent="0.2">
      <c r="A2492" s="311" t="str">
        <f>IF((SUM('Раздел 3'!AA30:AA30)+SUM('Раздел 3'!AA32:AA32)+SUM('Раздел 3'!AA34:AA37)+SUM('Раздел 3'!AA41:AA42)+SUM('Раздел 3'!AA48:AA54)=SUM('Раздел 3'!AA55:AA55)),"","Неверно!")</f>
        <v/>
      </c>
      <c r="B2492" s="320" t="s">
        <v>1715</v>
      </c>
      <c r="C2492" s="278" t="s">
        <v>4422</v>
      </c>
      <c r="D2492" s="278" t="s">
        <v>4407</v>
      </c>
      <c r="E2492" s="278" t="str">
        <f>CONCATENATE(SUM('Раздел 3'!AA30:AA30),"+",SUM('Раздел 3'!AA32:AA32),"+",SUM('Раздел 3'!AA34:AA37),"+",SUM('Раздел 3'!AA41:AA42),"+",SUM('Раздел 3'!AA48:AA54),"=",SUM('Раздел 3'!AA55:AA55))</f>
        <v>0+0+0+0+0=0</v>
      </c>
      <c r="F2492" s="278" t="s">
        <v>4408</v>
      </c>
      <c r="G2492" s="81"/>
    </row>
    <row r="2493" spans="1:7" s="390" customFormat="1" ht="63" x14ac:dyDescent="0.2">
      <c r="A2493" s="311" t="str">
        <f>IF((SUM('Раздел 3'!AB30:AB30)+SUM('Раздел 3'!AB32:AB32)+SUM('Раздел 3'!AB34:AB37)+SUM('Раздел 3'!AB41:AB42)+SUM('Раздел 3'!AB48:AB54)=SUM('Раздел 3'!AB55:AB55)),"","Неверно!")</f>
        <v/>
      </c>
      <c r="B2493" s="320" t="s">
        <v>1715</v>
      </c>
      <c r="C2493" s="278" t="s">
        <v>4423</v>
      </c>
      <c r="D2493" s="278" t="s">
        <v>4407</v>
      </c>
      <c r="E2493" s="278" t="str">
        <f>CONCATENATE(SUM('Раздел 3'!AB30:AB30),"+",SUM('Раздел 3'!AB32:AB32),"+",SUM('Раздел 3'!AB34:AB37),"+",SUM('Раздел 3'!AB41:AB42),"+",SUM('Раздел 3'!AB48:AB54),"=",SUM('Раздел 3'!AB55:AB55))</f>
        <v>0+0+0+0+0=0</v>
      </c>
      <c r="F2493" s="278" t="s">
        <v>4408</v>
      </c>
      <c r="G2493" s="81"/>
    </row>
    <row r="2494" spans="1:7" s="390" customFormat="1" ht="63" x14ac:dyDescent="0.2">
      <c r="A2494" s="311" t="str">
        <f>IF((SUM('Раздел 3'!AC30:AC30)+SUM('Раздел 3'!AC32:AC32)+SUM('Раздел 3'!AC34:AC37)+SUM('Раздел 3'!AC41:AC42)+SUM('Раздел 3'!AC48:AC54)=SUM('Раздел 3'!AC55:AC55)),"","Неверно!")</f>
        <v/>
      </c>
      <c r="B2494" s="320" t="s">
        <v>1715</v>
      </c>
      <c r="C2494" s="278" t="s">
        <v>4424</v>
      </c>
      <c r="D2494" s="278" t="s">
        <v>4407</v>
      </c>
      <c r="E2494" s="278" t="str">
        <f>CONCATENATE(SUM('Раздел 3'!AC30:AC30),"+",SUM('Раздел 3'!AC32:AC32),"+",SUM('Раздел 3'!AC34:AC37),"+",SUM('Раздел 3'!AC41:AC42),"+",SUM('Раздел 3'!AC48:AC54),"=",SUM('Раздел 3'!AC55:AC55))</f>
        <v>0+0+0+0+0=0</v>
      </c>
      <c r="F2494" s="278" t="s">
        <v>4408</v>
      </c>
      <c r="G2494" s="81"/>
    </row>
    <row r="2495" spans="1:7" s="390" customFormat="1" ht="63" x14ac:dyDescent="0.2">
      <c r="A2495" s="311" t="str">
        <f>IF((SUM('Раздел 3'!AD30:AD30)+SUM('Раздел 3'!AD32:AD32)+SUM('Раздел 3'!AD34:AD37)+SUM('Раздел 3'!AD41:AD42)+SUM('Раздел 3'!AD48:AD54)=SUM('Раздел 3'!AD55:AD55)),"","Неверно!")</f>
        <v/>
      </c>
      <c r="B2495" s="320" t="s">
        <v>1715</v>
      </c>
      <c r="C2495" s="278" t="s">
        <v>4425</v>
      </c>
      <c r="D2495" s="278" t="s">
        <v>4407</v>
      </c>
      <c r="E2495" s="278" t="str">
        <f>CONCATENATE(SUM('Раздел 3'!AD30:AD30),"+",SUM('Раздел 3'!AD32:AD32),"+",SUM('Раздел 3'!AD34:AD37),"+",SUM('Раздел 3'!AD41:AD42),"+",SUM('Раздел 3'!AD48:AD54),"=",SUM('Раздел 3'!AD55:AD55))</f>
        <v>0+0+0+0+0=0</v>
      </c>
      <c r="F2495" s="278" t="s">
        <v>4408</v>
      </c>
      <c r="G2495" s="81"/>
    </row>
    <row r="2496" spans="1:7" s="390" customFormat="1" ht="63" x14ac:dyDescent="0.2">
      <c r="A2496" s="311" t="str">
        <f>IF((SUM('Раздел 3'!AE30:AE30)+SUM('Раздел 3'!AE32:AE32)+SUM('Раздел 3'!AE34:AE37)+SUM('Раздел 3'!AE41:AE42)+SUM('Раздел 3'!AE48:AE54)=SUM('Раздел 3'!AE55:AE55)),"","Неверно!")</f>
        <v/>
      </c>
      <c r="B2496" s="320" t="s">
        <v>1715</v>
      </c>
      <c r="C2496" s="278" t="s">
        <v>4426</v>
      </c>
      <c r="D2496" s="278" t="s">
        <v>4407</v>
      </c>
      <c r="E2496" s="278" t="str">
        <f>CONCATENATE(SUM('Раздел 3'!AE30:AE30),"+",SUM('Раздел 3'!AE32:AE32),"+",SUM('Раздел 3'!AE34:AE37),"+",SUM('Раздел 3'!AE41:AE42),"+",SUM('Раздел 3'!AE48:AE54),"=",SUM('Раздел 3'!AE55:AE55))</f>
        <v>0+0+0+0+0=0</v>
      </c>
      <c r="F2496" s="278" t="s">
        <v>4408</v>
      </c>
      <c r="G2496" s="81"/>
    </row>
    <row r="2497" spans="1:7" s="390" customFormat="1" ht="63" x14ac:dyDescent="0.2">
      <c r="A2497" s="311" t="str">
        <f>IF((SUM('Раздел 3'!AF30:AF30)+SUM('Раздел 3'!AF32:AF32)+SUM('Раздел 3'!AF34:AF37)+SUM('Раздел 3'!AF41:AF42)+SUM('Раздел 3'!AF48:AF54)=SUM('Раздел 3'!AF55:AF55)),"","Неверно!")</f>
        <v/>
      </c>
      <c r="B2497" s="320" t="s">
        <v>1715</v>
      </c>
      <c r="C2497" s="278" t="s">
        <v>4427</v>
      </c>
      <c r="D2497" s="278" t="s">
        <v>4407</v>
      </c>
      <c r="E2497" s="278" t="str">
        <f>CONCATENATE(SUM('Раздел 3'!AF30:AF30),"+",SUM('Раздел 3'!AF32:AF32),"+",SUM('Раздел 3'!AF34:AF37),"+",SUM('Раздел 3'!AF41:AF42),"+",SUM('Раздел 3'!AF48:AF54),"=",SUM('Раздел 3'!AF55:AF55))</f>
        <v>0+0+0+0+0=0</v>
      </c>
      <c r="F2497" s="278" t="s">
        <v>4408</v>
      </c>
      <c r="G2497" s="81"/>
    </row>
    <row r="2498" spans="1:7" s="390" customFormat="1" ht="63" x14ac:dyDescent="0.2">
      <c r="A2498" s="311" t="str">
        <f>IF((SUM('Раздел 3'!AG30:AG30)+SUM('Раздел 3'!AG32:AG32)+SUM('Раздел 3'!AG34:AG37)+SUM('Раздел 3'!AG41:AG42)+SUM('Раздел 3'!AG48:AG54)=SUM('Раздел 3'!AG55:AG55)),"","Неверно!")</f>
        <v/>
      </c>
      <c r="B2498" s="320" t="s">
        <v>1715</v>
      </c>
      <c r="C2498" s="278" t="s">
        <v>4428</v>
      </c>
      <c r="D2498" s="278" t="s">
        <v>4407</v>
      </c>
      <c r="E2498" s="278" t="str">
        <f>CONCATENATE(SUM('Раздел 3'!AG30:AG30),"+",SUM('Раздел 3'!AG32:AG32),"+",SUM('Раздел 3'!AG34:AG37),"+",SUM('Раздел 3'!AG41:AG42),"+",SUM('Раздел 3'!AG48:AG54),"=",SUM('Раздел 3'!AG55:AG55))</f>
        <v>0+0+0+0+0=0</v>
      </c>
      <c r="F2498" s="278" t="s">
        <v>4408</v>
      </c>
      <c r="G2498" s="81"/>
    </row>
    <row r="2499" spans="1:7" s="390" customFormat="1" ht="63" x14ac:dyDescent="0.2">
      <c r="A2499" s="311" t="str">
        <f>IF((SUM('Раздел 3'!AH30:AH30)+SUM('Раздел 3'!AH32:AH32)+SUM('Раздел 3'!AH34:AH37)+SUM('Раздел 3'!AH41:AH42)+SUM('Раздел 3'!AH48:AH54)=SUM('Раздел 3'!AH55:AH55)),"","Неверно!")</f>
        <v/>
      </c>
      <c r="B2499" s="320" t="s">
        <v>1715</v>
      </c>
      <c r="C2499" s="278" t="s">
        <v>4429</v>
      </c>
      <c r="D2499" s="278" t="s">
        <v>4407</v>
      </c>
      <c r="E2499" s="278" t="str">
        <f>CONCATENATE(SUM('Раздел 3'!AH30:AH30),"+",SUM('Раздел 3'!AH32:AH32),"+",SUM('Раздел 3'!AH34:AH37),"+",SUM('Раздел 3'!AH41:AH42),"+",SUM('Раздел 3'!AH48:AH54),"=",SUM('Раздел 3'!AH55:AH55))</f>
        <v>0+0+0+0+0=0</v>
      </c>
      <c r="F2499" s="278" t="s">
        <v>4408</v>
      </c>
      <c r="G2499" s="81"/>
    </row>
    <row r="2500" spans="1:7" s="390" customFormat="1" ht="63" x14ac:dyDescent="0.2">
      <c r="A2500" s="311" t="str">
        <f>IF((SUM('Раздел 3'!H30:H30)+SUM('Раздел 3'!H32:H32)+SUM('Раздел 3'!H34:H37)+SUM('Раздел 3'!H41:H42)+SUM('Раздел 3'!H48:H54)=SUM('Раздел 3'!H55:H55)),"","Неверно!")</f>
        <v/>
      </c>
      <c r="B2500" s="320" t="s">
        <v>1715</v>
      </c>
      <c r="C2500" s="278" t="s">
        <v>4430</v>
      </c>
      <c r="D2500" s="278" t="s">
        <v>4407</v>
      </c>
      <c r="E2500" s="278" t="str">
        <f>CONCATENATE(SUM('Раздел 3'!H30:H30),"+",SUM('Раздел 3'!H32:H32),"+",SUM('Раздел 3'!H34:H37),"+",SUM('Раздел 3'!H41:H42),"+",SUM('Раздел 3'!H48:H54),"=",SUM('Раздел 3'!H55:H55))</f>
        <v>0+0+8+0+0=8</v>
      </c>
      <c r="F2500" s="278" t="s">
        <v>4408</v>
      </c>
      <c r="G2500" s="81"/>
    </row>
    <row r="2501" spans="1:7" s="390" customFormat="1" ht="63" x14ac:dyDescent="0.2">
      <c r="A2501" s="311" t="str">
        <f>IF((SUM('Раздел 3'!AI30:AI30)+SUM('Раздел 3'!AI32:AI32)+SUM('Раздел 3'!AI34:AI37)+SUM('Раздел 3'!AI41:AI42)+SUM('Раздел 3'!AI48:AI54)=SUM('Раздел 3'!AI55:AI55)),"","Неверно!")</f>
        <v/>
      </c>
      <c r="B2501" s="320" t="s">
        <v>1715</v>
      </c>
      <c r="C2501" s="278" t="s">
        <v>4431</v>
      </c>
      <c r="D2501" s="278" t="s">
        <v>4407</v>
      </c>
      <c r="E2501" s="278" t="str">
        <f>CONCATENATE(SUM('Раздел 3'!AI30:AI30),"+",SUM('Раздел 3'!AI32:AI32),"+",SUM('Раздел 3'!AI34:AI37),"+",SUM('Раздел 3'!AI41:AI42),"+",SUM('Раздел 3'!AI48:AI54),"=",SUM('Раздел 3'!AI55:AI55))</f>
        <v>0+0+0+0+0=0</v>
      </c>
      <c r="F2501" s="278" t="s">
        <v>4408</v>
      </c>
      <c r="G2501" s="81"/>
    </row>
    <row r="2502" spans="1:7" s="390" customFormat="1" ht="63" x14ac:dyDescent="0.2">
      <c r="A2502" s="311" t="str">
        <f>IF((SUM('Раздел 3'!AJ30:AJ30)+SUM('Раздел 3'!AJ32:AJ32)+SUM('Раздел 3'!AJ34:AJ37)+SUM('Раздел 3'!AJ41:AJ42)+SUM('Раздел 3'!AJ48:AJ54)=SUM('Раздел 3'!AJ55:AJ55)),"","Неверно!")</f>
        <v/>
      </c>
      <c r="B2502" s="320" t="s">
        <v>1715</v>
      </c>
      <c r="C2502" s="278" t="s">
        <v>4432</v>
      </c>
      <c r="D2502" s="278" t="s">
        <v>4407</v>
      </c>
      <c r="E2502" s="278" t="str">
        <f>CONCATENATE(SUM('Раздел 3'!AJ30:AJ30),"+",SUM('Раздел 3'!AJ32:AJ32),"+",SUM('Раздел 3'!AJ34:AJ37),"+",SUM('Раздел 3'!AJ41:AJ42),"+",SUM('Раздел 3'!AJ48:AJ54),"=",SUM('Раздел 3'!AJ55:AJ55))</f>
        <v>0+0+0+0+0=0</v>
      </c>
      <c r="F2502" s="278" t="s">
        <v>4408</v>
      </c>
      <c r="G2502" s="81"/>
    </row>
    <row r="2503" spans="1:7" s="390" customFormat="1" ht="63" x14ac:dyDescent="0.2">
      <c r="A2503" s="311" t="str">
        <f>IF((SUM('Раздел 3'!AK30:AK30)+SUM('Раздел 3'!AK32:AK32)+SUM('Раздел 3'!AK34:AK37)+SUM('Раздел 3'!AK41:AK42)+SUM('Раздел 3'!AK48:AK54)=SUM('Раздел 3'!AK55:AK55)),"","Неверно!")</f>
        <v/>
      </c>
      <c r="B2503" s="320" t="s">
        <v>1715</v>
      </c>
      <c r="C2503" s="278" t="s">
        <v>4433</v>
      </c>
      <c r="D2503" s="278" t="s">
        <v>4407</v>
      </c>
      <c r="E2503" s="278" t="str">
        <f>CONCATENATE(SUM('Раздел 3'!AK30:AK30),"+",SUM('Раздел 3'!AK32:AK32),"+",SUM('Раздел 3'!AK34:AK37),"+",SUM('Раздел 3'!AK41:AK42),"+",SUM('Раздел 3'!AK48:AK54),"=",SUM('Раздел 3'!AK55:AK55))</f>
        <v>0+0+0+0+0=0</v>
      </c>
      <c r="F2503" s="278" t="s">
        <v>4408</v>
      </c>
      <c r="G2503" s="81"/>
    </row>
    <row r="2504" spans="1:7" s="390" customFormat="1" ht="63" x14ac:dyDescent="0.2">
      <c r="A2504" s="311" t="str">
        <f>IF((SUM('Раздел 3'!AL30:AL30)+SUM('Раздел 3'!AL32:AL32)+SUM('Раздел 3'!AL34:AL37)+SUM('Раздел 3'!AL41:AL42)+SUM('Раздел 3'!AL48:AL54)=SUM('Раздел 3'!AL55:AL55)),"","Неверно!")</f>
        <v/>
      </c>
      <c r="B2504" s="320" t="s">
        <v>1715</v>
      </c>
      <c r="C2504" s="278" t="s">
        <v>4434</v>
      </c>
      <c r="D2504" s="278" t="s">
        <v>4407</v>
      </c>
      <c r="E2504" s="278" t="str">
        <f>CONCATENATE(SUM('Раздел 3'!AL30:AL30),"+",SUM('Раздел 3'!AL32:AL32),"+",SUM('Раздел 3'!AL34:AL37),"+",SUM('Раздел 3'!AL41:AL42),"+",SUM('Раздел 3'!AL48:AL54),"=",SUM('Раздел 3'!AL55:AL55))</f>
        <v>0+0+0+0+0=0</v>
      </c>
      <c r="F2504" s="278" t="s">
        <v>4408</v>
      </c>
      <c r="G2504" s="81"/>
    </row>
    <row r="2505" spans="1:7" s="390" customFormat="1" ht="63" x14ac:dyDescent="0.2">
      <c r="A2505" s="311" t="str">
        <f>IF((SUM('Раздел 3'!I30:I30)+SUM('Раздел 3'!I32:I32)+SUM('Раздел 3'!I34:I37)+SUM('Раздел 3'!I41:I42)+SUM('Раздел 3'!I48:I54)=SUM('Раздел 3'!I55:I55)),"","Неверно!")</f>
        <v/>
      </c>
      <c r="B2505" s="320" t="s">
        <v>1715</v>
      </c>
      <c r="C2505" s="278" t="s">
        <v>4435</v>
      </c>
      <c r="D2505" s="278" t="s">
        <v>4407</v>
      </c>
      <c r="E2505" s="278" t="str">
        <f>CONCATENATE(SUM('Раздел 3'!I30:I30),"+",SUM('Раздел 3'!I32:I32),"+",SUM('Раздел 3'!I34:I37),"+",SUM('Раздел 3'!I41:I42),"+",SUM('Раздел 3'!I48:I54),"=",SUM('Раздел 3'!I55:I55))</f>
        <v>0+2+0+0+0=2</v>
      </c>
      <c r="F2505" s="278" t="s">
        <v>4408</v>
      </c>
      <c r="G2505" s="81"/>
    </row>
    <row r="2506" spans="1:7" s="390" customFormat="1" ht="63" x14ac:dyDescent="0.2">
      <c r="A2506" s="311" t="str">
        <f>IF((SUM('Раздел 3'!J30:J30)+SUM('Раздел 3'!J32:J32)+SUM('Раздел 3'!J34:J37)+SUM('Раздел 3'!J41:J42)+SUM('Раздел 3'!J48:J54)=SUM('Раздел 3'!J55:J55)),"","Неверно!")</f>
        <v/>
      </c>
      <c r="B2506" s="320" t="s">
        <v>1715</v>
      </c>
      <c r="C2506" s="278" t="s">
        <v>4436</v>
      </c>
      <c r="D2506" s="278" t="s">
        <v>4407</v>
      </c>
      <c r="E2506" s="278" t="str">
        <f>CONCATENATE(SUM('Раздел 3'!J30:J30),"+",SUM('Раздел 3'!J32:J32),"+",SUM('Раздел 3'!J34:J37),"+",SUM('Раздел 3'!J41:J42),"+",SUM('Раздел 3'!J48:J54),"=",SUM('Раздел 3'!J55:J55))</f>
        <v>0+0+0+0+0=0</v>
      </c>
      <c r="F2506" s="278" t="s">
        <v>4408</v>
      </c>
      <c r="G2506" s="81"/>
    </row>
    <row r="2507" spans="1:7" s="390" customFormat="1" ht="63" x14ac:dyDescent="0.2">
      <c r="A2507" s="311" t="str">
        <f>IF((SUM('Раздел 3'!K30:K30)+SUM('Раздел 3'!K32:K32)+SUM('Раздел 3'!K34:K37)+SUM('Раздел 3'!K41:K42)+SUM('Раздел 3'!K48:K54)=SUM('Раздел 3'!K55:K55)),"","Неверно!")</f>
        <v/>
      </c>
      <c r="B2507" s="320" t="s">
        <v>1715</v>
      </c>
      <c r="C2507" s="278" t="s">
        <v>4437</v>
      </c>
      <c r="D2507" s="278" t="s">
        <v>4407</v>
      </c>
      <c r="E2507" s="278" t="str">
        <f>CONCATENATE(SUM('Раздел 3'!K30:K30),"+",SUM('Раздел 3'!K32:K32),"+",SUM('Раздел 3'!K34:K37),"+",SUM('Раздел 3'!K41:K42),"+",SUM('Раздел 3'!K48:K54),"=",SUM('Раздел 3'!K55:K55))</f>
        <v>0+0+0+0+0=0</v>
      </c>
      <c r="F2507" s="278" t="s">
        <v>4408</v>
      </c>
      <c r="G2507" s="81"/>
    </row>
    <row r="2508" spans="1:7" s="390" customFormat="1" ht="63" x14ac:dyDescent="0.2">
      <c r="A2508" s="311" t="str">
        <f>IF((SUM('Раздел 3'!L30:L30)+SUM('Раздел 3'!L32:L32)+SUM('Раздел 3'!L34:L37)+SUM('Раздел 3'!L41:L42)+SUM('Раздел 3'!L48:L54)=SUM('Раздел 3'!L55:L55)),"","Неверно!")</f>
        <v/>
      </c>
      <c r="B2508" s="320" t="s">
        <v>1715</v>
      </c>
      <c r="C2508" s="278" t="s">
        <v>4438</v>
      </c>
      <c r="D2508" s="278" t="s">
        <v>4407</v>
      </c>
      <c r="E2508" s="278" t="str">
        <f>CONCATENATE(SUM('Раздел 3'!L30:L30),"+",SUM('Раздел 3'!L32:L32),"+",SUM('Раздел 3'!L34:L37),"+",SUM('Раздел 3'!L41:L42),"+",SUM('Раздел 3'!L48:L54),"=",SUM('Раздел 3'!L55:L55))</f>
        <v>1+1+9+0+0=11</v>
      </c>
      <c r="F2508" s="278" t="s">
        <v>4408</v>
      </c>
      <c r="G2508" s="81"/>
    </row>
    <row r="2509" spans="1:7" s="390" customFormat="1" ht="63" x14ac:dyDescent="0.2">
      <c r="A2509" s="311" t="str">
        <f>IF((SUM('Раздел 3'!M30:M30)+SUM('Раздел 3'!M32:M32)+SUM('Раздел 3'!M34:M37)+SUM('Раздел 3'!M41:M42)+SUM('Раздел 3'!M48:M54)=SUM('Раздел 3'!M55:M55)),"","Неверно!")</f>
        <v/>
      </c>
      <c r="B2509" s="320" t="s">
        <v>1715</v>
      </c>
      <c r="C2509" s="278" t="s">
        <v>4439</v>
      </c>
      <c r="D2509" s="278" t="s">
        <v>4407</v>
      </c>
      <c r="E2509" s="278" t="str">
        <f>CONCATENATE(SUM('Раздел 3'!M30:M30),"+",SUM('Раздел 3'!M32:M32),"+",SUM('Раздел 3'!M34:M37),"+",SUM('Раздел 3'!M41:M42),"+",SUM('Раздел 3'!M48:M54),"=",SUM('Раздел 3'!M55:M55))</f>
        <v>0+1+2+0+0=3</v>
      </c>
      <c r="F2509" s="278" t="s">
        <v>4408</v>
      </c>
      <c r="G2509" s="81"/>
    </row>
    <row r="2510" spans="1:7" s="390" customFormat="1" ht="63" x14ac:dyDescent="0.2">
      <c r="A2510" s="311" t="str">
        <f>IF((SUM('Раздел 3'!N30:N30)+SUM('Раздел 3'!N32:N32)+SUM('Раздел 3'!N34:N37)+SUM('Раздел 3'!N41:N42)+SUM('Раздел 3'!N48:N54)=SUM('Раздел 3'!N55:N55)),"","Неверно!")</f>
        <v/>
      </c>
      <c r="B2510" s="320" t="s">
        <v>1715</v>
      </c>
      <c r="C2510" s="278" t="s">
        <v>4440</v>
      </c>
      <c r="D2510" s="278" t="s">
        <v>4407</v>
      </c>
      <c r="E2510" s="278" t="str">
        <f>CONCATENATE(SUM('Раздел 3'!N30:N30),"+",SUM('Раздел 3'!N32:N32),"+",SUM('Раздел 3'!N34:N37),"+",SUM('Раздел 3'!N41:N42),"+",SUM('Раздел 3'!N48:N54),"=",SUM('Раздел 3'!N55:N55))</f>
        <v>0+0+1+0+0=1</v>
      </c>
      <c r="F2510" s="278" t="s">
        <v>4408</v>
      </c>
      <c r="G2510" s="81"/>
    </row>
    <row r="2511" spans="1:7" s="390" customFormat="1" ht="31.5" x14ac:dyDescent="0.2">
      <c r="A2511" s="311" t="str">
        <f>IF((SUM('Раздел 3'!F12:F28)=SUM('Раздел 3'!F29:F29)),"","Неверно!")</f>
        <v/>
      </c>
      <c r="B2511" s="320" t="s">
        <v>1716</v>
      </c>
      <c r="C2511" s="278" t="s">
        <v>4441</v>
      </c>
      <c r="D2511" s="278" t="s">
        <v>1280</v>
      </c>
      <c r="E2511" s="278" t="str">
        <f>CONCATENATE(SUM('Раздел 3'!F12:F28),"=",SUM('Раздел 3'!F29:F29))</f>
        <v>0=0</v>
      </c>
      <c r="F2511" s="278"/>
      <c r="G2511" s="81"/>
    </row>
    <row r="2512" spans="1:7" s="390" customFormat="1" ht="31.5" x14ac:dyDescent="0.2">
      <c r="A2512" s="311" t="str">
        <f>IF((SUM('Раздел 3'!O12:O28)=SUM('Раздел 3'!O29:O29)),"","Неверно!")</f>
        <v/>
      </c>
      <c r="B2512" s="320" t="s">
        <v>1716</v>
      </c>
      <c r="C2512" s="278" t="s">
        <v>4442</v>
      </c>
      <c r="D2512" s="278" t="s">
        <v>1280</v>
      </c>
      <c r="E2512" s="278" t="str">
        <f>CONCATENATE(SUM('Раздел 3'!O12:O28),"=",SUM('Раздел 3'!O29:O29))</f>
        <v>0=0</v>
      </c>
      <c r="F2512" s="278"/>
      <c r="G2512" s="81"/>
    </row>
    <row r="2513" spans="1:7" s="390" customFormat="1" ht="31.5" x14ac:dyDescent="0.2">
      <c r="A2513" s="311" t="str">
        <f>IF((SUM('Раздел 3'!P12:P28)=SUM('Раздел 3'!P29:P29)),"","Неверно!")</f>
        <v/>
      </c>
      <c r="B2513" s="320" t="s">
        <v>1716</v>
      </c>
      <c r="C2513" s="278" t="s">
        <v>4443</v>
      </c>
      <c r="D2513" s="278" t="s">
        <v>1280</v>
      </c>
      <c r="E2513" s="278" t="str">
        <f>CONCATENATE(SUM('Раздел 3'!P12:P28),"=",SUM('Раздел 3'!P29:P29))</f>
        <v>0=0</v>
      </c>
      <c r="F2513" s="278"/>
      <c r="G2513" s="81"/>
    </row>
    <row r="2514" spans="1:7" s="390" customFormat="1" ht="31.5" x14ac:dyDescent="0.2">
      <c r="A2514" s="311" t="str">
        <f>IF((SUM('Раздел 3'!Q12:Q28)=SUM('Раздел 3'!Q29:Q29)),"","Неверно!")</f>
        <v/>
      </c>
      <c r="B2514" s="320" t="s">
        <v>1716</v>
      </c>
      <c r="C2514" s="278" t="s">
        <v>4444</v>
      </c>
      <c r="D2514" s="278" t="s">
        <v>1280</v>
      </c>
      <c r="E2514" s="278" t="str">
        <f>CONCATENATE(SUM('Раздел 3'!Q12:Q28),"=",SUM('Раздел 3'!Q29:Q29))</f>
        <v>0=0</v>
      </c>
      <c r="F2514" s="278"/>
      <c r="G2514" s="81"/>
    </row>
    <row r="2515" spans="1:7" s="390" customFormat="1" ht="31.5" x14ac:dyDescent="0.2">
      <c r="A2515" s="311" t="str">
        <f>IF((SUM('Раздел 3'!R12:R28)=SUM('Раздел 3'!R29:R29)),"","Неверно!")</f>
        <v/>
      </c>
      <c r="B2515" s="320" t="s">
        <v>1716</v>
      </c>
      <c r="C2515" s="278" t="s">
        <v>4445</v>
      </c>
      <c r="D2515" s="278" t="s">
        <v>1280</v>
      </c>
      <c r="E2515" s="278" t="str">
        <f>CONCATENATE(SUM('Раздел 3'!R12:R28),"=",SUM('Раздел 3'!R29:R29))</f>
        <v>0=0</v>
      </c>
      <c r="F2515" s="278"/>
      <c r="G2515" s="81"/>
    </row>
    <row r="2516" spans="1:7" s="390" customFormat="1" ht="31.5" x14ac:dyDescent="0.2">
      <c r="A2516" s="311" t="str">
        <f>IF((SUM('Раздел 3'!S12:S28)=SUM('Раздел 3'!S29:S29)),"","Неверно!")</f>
        <v/>
      </c>
      <c r="B2516" s="320" t="s">
        <v>1716</v>
      </c>
      <c r="C2516" s="278" t="s">
        <v>4446</v>
      </c>
      <c r="D2516" s="278" t="s">
        <v>1280</v>
      </c>
      <c r="E2516" s="278" t="str">
        <f>CONCATENATE(SUM('Раздел 3'!S12:S28),"=",SUM('Раздел 3'!S29:S29))</f>
        <v>0=0</v>
      </c>
      <c r="F2516" s="278"/>
      <c r="G2516" s="81"/>
    </row>
    <row r="2517" spans="1:7" s="390" customFormat="1" ht="31.5" x14ac:dyDescent="0.2">
      <c r="A2517" s="311" t="str">
        <f>IF((SUM('Раздел 3'!T12:T28)=SUM('Раздел 3'!T29:T29)),"","Неверно!")</f>
        <v/>
      </c>
      <c r="B2517" s="320" t="s">
        <v>1716</v>
      </c>
      <c r="C2517" s="278" t="s">
        <v>4447</v>
      </c>
      <c r="D2517" s="278" t="s">
        <v>1280</v>
      </c>
      <c r="E2517" s="278" t="str">
        <f>CONCATENATE(SUM('Раздел 3'!T12:T28),"=",SUM('Раздел 3'!T29:T29))</f>
        <v>0=0</v>
      </c>
      <c r="F2517" s="278"/>
      <c r="G2517" s="81"/>
    </row>
    <row r="2518" spans="1:7" s="390" customFormat="1" ht="31.5" x14ac:dyDescent="0.2">
      <c r="A2518" s="311" t="str">
        <f>IF((SUM('Раздел 3'!U12:U28)=SUM('Раздел 3'!U29:U29)),"","Неверно!")</f>
        <v/>
      </c>
      <c r="B2518" s="320" t="s">
        <v>1716</v>
      </c>
      <c r="C2518" s="278" t="s">
        <v>4448</v>
      </c>
      <c r="D2518" s="278" t="s">
        <v>1280</v>
      </c>
      <c r="E2518" s="278" t="str">
        <f>CONCATENATE(SUM('Раздел 3'!U12:U28),"=",SUM('Раздел 3'!U29:U29))</f>
        <v>0=0</v>
      </c>
      <c r="F2518" s="278"/>
      <c r="G2518" s="81"/>
    </row>
    <row r="2519" spans="1:7" s="390" customFormat="1" ht="31.5" x14ac:dyDescent="0.2">
      <c r="A2519" s="311" t="str">
        <f>IF((SUM('Раздел 3'!V12:V28)=SUM('Раздел 3'!V29:V29)),"","Неверно!")</f>
        <v/>
      </c>
      <c r="B2519" s="320" t="s">
        <v>1716</v>
      </c>
      <c r="C2519" s="278" t="s">
        <v>4449</v>
      </c>
      <c r="D2519" s="278" t="s">
        <v>1280</v>
      </c>
      <c r="E2519" s="278" t="str">
        <f>CONCATENATE(SUM('Раздел 3'!V12:V28),"=",SUM('Раздел 3'!V29:V29))</f>
        <v>0=0</v>
      </c>
      <c r="F2519" s="278"/>
      <c r="G2519" s="81"/>
    </row>
    <row r="2520" spans="1:7" s="390" customFormat="1" ht="31.5" x14ac:dyDescent="0.2">
      <c r="A2520" s="311" t="str">
        <f>IF((SUM('Раздел 3'!W12:W28)=SUM('Раздел 3'!W29:W29)),"","Неверно!")</f>
        <v/>
      </c>
      <c r="B2520" s="320" t="s">
        <v>1716</v>
      </c>
      <c r="C2520" s="278" t="s">
        <v>4450</v>
      </c>
      <c r="D2520" s="278" t="s">
        <v>1280</v>
      </c>
      <c r="E2520" s="278" t="str">
        <f>CONCATENATE(SUM('Раздел 3'!W12:W28),"=",SUM('Раздел 3'!W29:W29))</f>
        <v>0=0</v>
      </c>
      <c r="F2520" s="278"/>
      <c r="G2520" s="81"/>
    </row>
    <row r="2521" spans="1:7" s="390" customFormat="1" ht="31.5" x14ac:dyDescent="0.2">
      <c r="A2521" s="311" t="str">
        <f>IF((SUM('Раздел 3'!X12:X28)=SUM('Раздел 3'!X29:X29)),"","Неверно!")</f>
        <v/>
      </c>
      <c r="B2521" s="320" t="s">
        <v>1716</v>
      </c>
      <c r="C2521" s="278" t="s">
        <v>4451</v>
      </c>
      <c r="D2521" s="278" t="s">
        <v>1280</v>
      </c>
      <c r="E2521" s="278" t="str">
        <f>CONCATENATE(SUM('Раздел 3'!X12:X28),"=",SUM('Раздел 3'!X29:X29))</f>
        <v>0=0</v>
      </c>
      <c r="F2521" s="278"/>
      <c r="G2521" s="81"/>
    </row>
    <row r="2522" spans="1:7" s="390" customFormat="1" ht="31.5" x14ac:dyDescent="0.2">
      <c r="A2522" s="311" t="str">
        <f>IF((SUM('Раздел 3'!G12:G28)=SUM('Раздел 3'!G29:G29)),"","Неверно!")</f>
        <v/>
      </c>
      <c r="B2522" s="320" t="s">
        <v>1716</v>
      </c>
      <c r="C2522" s="278" t="s">
        <v>4452</v>
      </c>
      <c r="D2522" s="278" t="s">
        <v>1280</v>
      </c>
      <c r="E2522" s="278" t="str">
        <f>CONCATENATE(SUM('Раздел 3'!G12:G28),"=",SUM('Раздел 3'!G29:G29))</f>
        <v>0=0</v>
      </c>
      <c r="F2522" s="278"/>
      <c r="G2522" s="81"/>
    </row>
    <row r="2523" spans="1:7" s="390" customFormat="1" ht="31.5" x14ac:dyDescent="0.2">
      <c r="A2523" s="311" t="str">
        <f>IF((SUM('Раздел 3'!Y12:Y28)=SUM('Раздел 3'!Y29:Y29)),"","Неверно!")</f>
        <v/>
      </c>
      <c r="B2523" s="320" t="s">
        <v>1716</v>
      </c>
      <c r="C2523" s="278" t="s">
        <v>4453</v>
      </c>
      <c r="D2523" s="278" t="s">
        <v>1280</v>
      </c>
      <c r="E2523" s="278" t="str">
        <f>CONCATENATE(SUM('Раздел 3'!Y12:Y28),"=",SUM('Раздел 3'!Y29:Y29))</f>
        <v>0=0</v>
      </c>
      <c r="F2523" s="278"/>
      <c r="G2523" s="81"/>
    </row>
    <row r="2524" spans="1:7" s="390" customFormat="1" ht="31.5" x14ac:dyDescent="0.2">
      <c r="A2524" s="311" t="str">
        <f>IF((SUM('Раздел 3'!Z12:Z28)=SUM('Раздел 3'!Z29:Z29)),"","Неверно!")</f>
        <v/>
      </c>
      <c r="B2524" s="320" t="s">
        <v>1716</v>
      </c>
      <c r="C2524" s="278" t="s">
        <v>4454</v>
      </c>
      <c r="D2524" s="278" t="s">
        <v>1280</v>
      </c>
      <c r="E2524" s="278" t="str">
        <f>CONCATENATE(SUM('Раздел 3'!Z12:Z28),"=",SUM('Раздел 3'!Z29:Z29))</f>
        <v>0=0</v>
      </c>
      <c r="F2524" s="278"/>
      <c r="G2524" s="81"/>
    </row>
    <row r="2525" spans="1:7" s="390" customFormat="1" ht="31.5" x14ac:dyDescent="0.2">
      <c r="A2525" s="311" t="str">
        <f>IF((SUM('Раздел 3'!AA12:AA28)=SUM('Раздел 3'!AA29:AA29)),"","Неверно!")</f>
        <v/>
      </c>
      <c r="B2525" s="320" t="s">
        <v>1716</v>
      </c>
      <c r="C2525" s="278" t="s">
        <v>4455</v>
      </c>
      <c r="D2525" s="278" t="s">
        <v>1280</v>
      </c>
      <c r="E2525" s="278" t="str">
        <f>CONCATENATE(SUM('Раздел 3'!AA12:AA28),"=",SUM('Раздел 3'!AA29:AA29))</f>
        <v>0=0</v>
      </c>
      <c r="F2525" s="278"/>
      <c r="G2525" s="81"/>
    </row>
    <row r="2526" spans="1:7" s="390" customFormat="1" ht="31.5" x14ac:dyDescent="0.2">
      <c r="A2526" s="311" t="str">
        <f>IF((SUM('Раздел 3'!AB12:AB28)=SUM('Раздел 3'!AB29:AB29)),"","Неверно!")</f>
        <v/>
      </c>
      <c r="B2526" s="320" t="s">
        <v>1716</v>
      </c>
      <c r="C2526" s="278" t="s">
        <v>4456</v>
      </c>
      <c r="D2526" s="278" t="s">
        <v>1280</v>
      </c>
      <c r="E2526" s="278" t="str">
        <f>CONCATENATE(SUM('Раздел 3'!AB12:AB28),"=",SUM('Раздел 3'!AB29:AB29))</f>
        <v>0=0</v>
      </c>
      <c r="F2526" s="278"/>
      <c r="G2526" s="81"/>
    </row>
    <row r="2527" spans="1:7" s="390" customFormat="1" ht="31.5" x14ac:dyDescent="0.2">
      <c r="A2527" s="311" t="str">
        <f>IF((SUM('Раздел 3'!AC12:AC28)=SUM('Раздел 3'!AC29:AC29)),"","Неверно!")</f>
        <v/>
      </c>
      <c r="B2527" s="320" t="s">
        <v>1716</v>
      </c>
      <c r="C2527" s="278" t="s">
        <v>4457</v>
      </c>
      <c r="D2527" s="278" t="s">
        <v>1280</v>
      </c>
      <c r="E2527" s="278" t="str">
        <f>CONCATENATE(SUM('Раздел 3'!AC12:AC28),"=",SUM('Раздел 3'!AC29:AC29))</f>
        <v>0=0</v>
      </c>
      <c r="F2527" s="278"/>
      <c r="G2527" s="81"/>
    </row>
    <row r="2528" spans="1:7" s="390" customFormat="1" ht="31.5" x14ac:dyDescent="0.2">
      <c r="A2528" s="311" t="str">
        <f>IF((SUM('Раздел 3'!AD12:AD28)=SUM('Раздел 3'!AD29:AD29)),"","Неверно!")</f>
        <v/>
      </c>
      <c r="B2528" s="320" t="s">
        <v>1716</v>
      </c>
      <c r="C2528" s="278" t="s">
        <v>4458</v>
      </c>
      <c r="D2528" s="278" t="s">
        <v>1280</v>
      </c>
      <c r="E2528" s="278" t="str">
        <f>CONCATENATE(SUM('Раздел 3'!AD12:AD28),"=",SUM('Раздел 3'!AD29:AD29))</f>
        <v>0=0</v>
      </c>
      <c r="F2528" s="278"/>
      <c r="G2528" s="81"/>
    </row>
    <row r="2529" spans="1:7" s="390" customFormat="1" ht="31.5" x14ac:dyDescent="0.2">
      <c r="A2529" s="311" t="str">
        <f>IF((SUM('Раздел 3'!AE12:AE28)=SUM('Раздел 3'!AE29:AE29)),"","Неверно!")</f>
        <v/>
      </c>
      <c r="B2529" s="320" t="s">
        <v>1716</v>
      </c>
      <c r="C2529" s="278" t="s">
        <v>4459</v>
      </c>
      <c r="D2529" s="278" t="s">
        <v>1280</v>
      </c>
      <c r="E2529" s="278" t="str">
        <f>CONCATENATE(SUM('Раздел 3'!AE12:AE28),"=",SUM('Раздел 3'!AE29:AE29))</f>
        <v>0=0</v>
      </c>
      <c r="F2529" s="278"/>
      <c r="G2529" s="81"/>
    </row>
    <row r="2530" spans="1:7" s="390" customFormat="1" ht="31.5" x14ac:dyDescent="0.2">
      <c r="A2530" s="311" t="str">
        <f>IF((SUM('Раздел 3'!AF12:AF28)=SUM('Раздел 3'!AF29:AF29)),"","Неверно!")</f>
        <v/>
      </c>
      <c r="B2530" s="320" t="s">
        <v>1716</v>
      </c>
      <c r="C2530" s="278" t="s">
        <v>4460</v>
      </c>
      <c r="D2530" s="278" t="s">
        <v>1280</v>
      </c>
      <c r="E2530" s="278" t="str">
        <f>CONCATENATE(SUM('Раздел 3'!AF12:AF28),"=",SUM('Раздел 3'!AF29:AF29))</f>
        <v>0=0</v>
      </c>
      <c r="F2530" s="278"/>
      <c r="G2530" s="81"/>
    </row>
    <row r="2531" spans="1:7" s="390" customFormat="1" ht="31.5" x14ac:dyDescent="0.2">
      <c r="A2531" s="311" t="str">
        <f>IF((SUM('Раздел 3'!AG12:AG28)=SUM('Раздел 3'!AG29:AG29)),"","Неверно!")</f>
        <v/>
      </c>
      <c r="B2531" s="320" t="s">
        <v>1716</v>
      </c>
      <c r="C2531" s="278" t="s">
        <v>4461</v>
      </c>
      <c r="D2531" s="278" t="s">
        <v>1280</v>
      </c>
      <c r="E2531" s="278" t="str">
        <f>CONCATENATE(SUM('Раздел 3'!AG12:AG28),"=",SUM('Раздел 3'!AG29:AG29))</f>
        <v>0=0</v>
      </c>
      <c r="F2531" s="278"/>
      <c r="G2531" s="81"/>
    </row>
    <row r="2532" spans="1:7" s="390" customFormat="1" ht="31.5" x14ac:dyDescent="0.2">
      <c r="A2532" s="311" t="str">
        <f>IF((SUM('Раздел 3'!AH12:AH28)=SUM('Раздел 3'!AH29:AH29)),"","Неверно!")</f>
        <v/>
      </c>
      <c r="B2532" s="320" t="s">
        <v>1716</v>
      </c>
      <c r="C2532" s="278" t="s">
        <v>4462</v>
      </c>
      <c r="D2532" s="278" t="s">
        <v>1280</v>
      </c>
      <c r="E2532" s="278" t="str">
        <f>CONCATENATE(SUM('Раздел 3'!AH12:AH28),"=",SUM('Раздел 3'!AH29:AH29))</f>
        <v>0=0</v>
      </c>
      <c r="F2532" s="278"/>
      <c r="G2532" s="81"/>
    </row>
    <row r="2533" spans="1:7" s="390" customFormat="1" ht="31.5" x14ac:dyDescent="0.2">
      <c r="A2533" s="311" t="str">
        <f>IF((SUM('Раздел 3'!H12:H28)=SUM('Раздел 3'!H29:H29)),"","Неверно!")</f>
        <v/>
      </c>
      <c r="B2533" s="320" t="s">
        <v>1716</v>
      </c>
      <c r="C2533" s="278" t="s">
        <v>4463</v>
      </c>
      <c r="D2533" s="278" t="s">
        <v>1280</v>
      </c>
      <c r="E2533" s="278" t="str">
        <f>CONCATENATE(SUM('Раздел 3'!H12:H28),"=",SUM('Раздел 3'!H29:H29))</f>
        <v>0=0</v>
      </c>
      <c r="F2533" s="278"/>
      <c r="G2533" s="81"/>
    </row>
    <row r="2534" spans="1:7" s="390" customFormat="1" ht="31.5" x14ac:dyDescent="0.2">
      <c r="A2534" s="311" t="str">
        <f>IF((SUM('Раздел 3'!AI12:AI28)=SUM('Раздел 3'!AI29:AI29)),"","Неверно!")</f>
        <v/>
      </c>
      <c r="B2534" s="320" t="s">
        <v>1716</v>
      </c>
      <c r="C2534" s="278" t="s">
        <v>4464</v>
      </c>
      <c r="D2534" s="278" t="s">
        <v>1280</v>
      </c>
      <c r="E2534" s="278" t="str">
        <f>CONCATENATE(SUM('Раздел 3'!AI12:AI28),"=",SUM('Раздел 3'!AI29:AI29))</f>
        <v>0=0</v>
      </c>
      <c r="F2534" s="278"/>
      <c r="G2534" s="81"/>
    </row>
    <row r="2535" spans="1:7" s="390" customFormat="1" ht="31.5" x14ac:dyDescent="0.2">
      <c r="A2535" s="311" t="str">
        <f>IF((SUM('Раздел 3'!AJ12:AJ28)=SUM('Раздел 3'!AJ29:AJ29)),"","Неверно!")</f>
        <v/>
      </c>
      <c r="B2535" s="320" t="s">
        <v>1716</v>
      </c>
      <c r="C2535" s="278" t="s">
        <v>4465</v>
      </c>
      <c r="D2535" s="278" t="s">
        <v>1280</v>
      </c>
      <c r="E2535" s="278" t="str">
        <f>CONCATENATE(SUM('Раздел 3'!AJ12:AJ28),"=",SUM('Раздел 3'!AJ29:AJ29))</f>
        <v>0=0</v>
      </c>
      <c r="F2535" s="278"/>
      <c r="G2535" s="81"/>
    </row>
    <row r="2536" spans="1:7" s="390" customFormat="1" ht="31.5" x14ac:dyDescent="0.2">
      <c r="A2536" s="311" t="str">
        <f>IF((SUM('Раздел 3'!AK12:AK28)=SUM('Раздел 3'!AK29:AK29)),"","Неверно!")</f>
        <v/>
      </c>
      <c r="B2536" s="320" t="s">
        <v>1716</v>
      </c>
      <c r="C2536" s="278" t="s">
        <v>4466</v>
      </c>
      <c r="D2536" s="278" t="s">
        <v>1280</v>
      </c>
      <c r="E2536" s="278" t="str">
        <f>CONCATENATE(SUM('Раздел 3'!AK12:AK28),"=",SUM('Раздел 3'!AK29:AK29))</f>
        <v>0=0</v>
      </c>
      <c r="F2536" s="278"/>
      <c r="G2536" s="81"/>
    </row>
    <row r="2537" spans="1:7" s="390" customFormat="1" ht="31.5" x14ac:dyDescent="0.2">
      <c r="A2537" s="311" t="str">
        <f>IF((SUM('Раздел 3'!AL12:AL28)=SUM('Раздел 3'!AL29:AL29)),"","Неверно!")</f>
        <v/>
      </c>
      <c r="B2537" s="320" t="s">
        <v>1716</v>
      </c>
      <c r="C2537" s="278" t="s">
        <v>4467</v>
      </c>
      <c r="D2537" s="278" t="s">
        <v>1280</v>
      </c>
      <c r="E2537" s="278" t="str">
        <f>CONCATENATE(SUM('Раздел 3'!AL12:AL28),"=",SUM('Раздел 3'!AL29:AL29))</f>
        <v>0=0</v>
      </c>
      <c r="F2537" s="278"/>
      <c r="G2537" s="81"/>
    </row>
    <row r="2538" spans="1:7" s="390" customFormat="1" ht="31.5" x14ac:dyDescent="0.2">
      <c r="A2538" s="311" t="str">
        <f>IF((SUM('Раздел 3'!I12:I28)=SUM('Раздел 3'!I29:I29)),"","Неверно!")</f>
        <v/>
      </c>
      <c r="B2538" s="320" t="s">
        <v>1716</v>
      </c>
      <c r="C2538" s="278" t="s">
        <v>4468</v>
      </c>
      <c r="D2538" s="278" t="s">
        <v>1280</v>
      </c>
      <c r="E2538" s="278" t="str">
        <f>CONCATENATE(SUM('Раздел 3'!I12:I28),"=",SUM('Раздел 3'!I29:I29))</f>
        <v>0=0</v>
      </c>
      <c r="F2538" s="278"/>
      <c r="G2538" s="81"/>
    </row>
    <row r="2539" spans="1:7" s="390" customFormat="1" ht="31.5" x14ac:dyDescent="0.2">
      <c r="A2539" s="311" t="str">
        <f>IF((SUM('Раздел 3'!J12:J28)=SUM('Раздел 3'!J29:J29)),"","Неверно!")</f>
        <v/>
      </c>
      <c r="B2539" s="320" t="s">
        <v>1716</v>
      </c>
      <c r="C2539" s="278" t="s">
        <v>4469</v>
      </c>
      <c r="D2539" s="278" t="s">
        <v>1280</v>
      </c>
      <c r="E2539" s="278" t="str">
        <f>CONCATENATE(SUM('Раздел 3'!J12:J28),"=",SUM('Раздел 3'!J29:J29))</f>
        <v>0=0</v>
      </c>
      <c r="F2539" s="278"/>
      <c r="G2539" s="81"/>
    </row>
    <row r="2540" spans="1:7" s="390" customFormat="1" ht="31.5" x14ac:dyDescent="0.2">
      <c r="A2540" s="311" t="str">
        <f>IF((SUM('Раздел 3'!K12:K28)=SUM('Раздел 3'!K29:K29)),"","Неверно!")</f>
        <v/>
      </c>
      <c r="B2540" s="320" t="s">
        <v>1716</v>
      </c>
      <c r="C2540" s="278" t="s">
        <v>4470</v>
      </c>
      <c r="D2540" s="278" t="s">
        <v>1280</v>
      </c>
      <c r="E2540" s="278" t="str">
        <f>CONCATENATE(SUM('Раздел 3'!K12:K28),"=",SUM('Раздел 3'!K29:K29))</f>
        <v>0=0</v>
      </c>
      <c r="F2540" s="278"/>
      <c r="G2540" s="81"/>
    </row>
    <row r="2541" spans="1:7" s="390" customFormat="1" ht="31.5" x14ac:dyDescent="0.2">
      <c r="A2541" s="311" t="str">
        <f>IF((SUM('Раздел 3'!L12:L28)=SUM('Раздел 3'!L29:L29)),"","Неверно!")</f>
        <v/>
      </c>
      <c r="B2541" s="320" t="s">
        <v>1716</v>
      </c>
      <c r="C2541" s="278" t="s">
        <v>4471</v>
      </c>
      <c r="D2541" s="278" t="s">
        <v>1280</v>
      </c>
      <c r="E2541" s="278" t="str">
        <f>CONCATENATE(SUM('Раздел 3'!L12:L28),"=",SUM('Раздел 3'!L29:L29))</f>
        <v>0=0</v>
      </c>
      <c r="F2541" s="278"/>
      <c r="G2541" s="81"/>
    </row>
    <row r="2542" spans="1:7" s="390" customFormat="1" ht="31.5" x14ac:dyDescent="0.2">
      <c r="A2542" s="311" t="str">
        <f>IF((SUM('Раздел 3'!M12:M28)=SUM('Раздел 3'!M29:M29)),"","Неверно!")</f>
        <v/>
      </c>
      <c r="B2542" s="320" t="s">
        <v>1716</v>
      </c>
      <c r="C2542" s="278" t="s">
        <v>4472</v>
      </c>
      <c r="D2542" s="278" t="s">
        <v>1280</v>
      </c>
      <c r="E2542" s="278" t="str">
        <f>CONCATENATE(SUM('Раздел 3'!M12:M28),"=",SUM('Раздел 3'!M29:M29))</f>
        <v>0=0</v>
      </c>
      <c r="F2542" s="278"/>
      <c r="G2542" s="81"/>
    </row>
    <row r="2543" spans="1:7" s="390" customFormat="1" ht="31.5" x14ac:dyDescent="0.2">
      <c r="A2543" s="311" t="str">
        <f>IF((SUM('Раздел 3'!N12:N28)=SUM('Раздел 3'!N29:N29)),"","Неверно!")</f>
        <v/>
      </c>
      <c r="B2543" s="320" t="s">
        <v>1716</v>
      </c>
      <c r="C2543" s="278" t="s">
        <v>4473</v>
      </c>
      <c r="D2543" s="278" t="s">
        <v>1280</v>
      </c>
      <c r="E2543" s="278" t="str">
        <f>CONCATENATE(SUM('Раздел 3'!N12:N28),"=",SUM('Раздел 3'!N29:N29))</f>
        <v>0=0</v>
      </c>
      <c r="F2543" s="278"/>
      <c r="G2543" s="81"/>
    </row>
    <row r="2544" spans="1:7" s="390" customFormat="1" ht="31.5" x14ac:dyDescent="0.2">
      <c r="A2544" s="311" t="str">
        <f>IF((SUM('Раздел 2'!F241:F241)&lt;=SUM('Раздел 2'!F11:F11)),"","Неверно!")</f>
        <v/>
      </c>
      <c r="B2544" s="320" t="s">
        <v>1717</v>
      </c>
      <c r="C2544" s="278" t="s">
        <v>4474</v>
      </c>
      <c r="D2544" s="278" t="s">
        <v>1279</v>
      </c>
      <c r="E2544" s="278" t="str">
        <f>CONCATENATE(SUM('Раздел 2'!F241:F241),"&lt;=",SUM('Раздел 2'!F11:F11))</f>
        <v>0&lt;=34</v>
      </c>
      <c r="F2544" s="278"/>
      <c r="G2544" s="81"/>
    </row>
    <row r="2545" spans="1:7" s="390" customFormat="1" ht="31.5" x14ac:dyDescent="0.2">
      <c r="A2545" s="311" t="str">
        <f>IF((SUM('Раздел 2'!O241:O241)&lt;=SUM('Раздел 2'!O11:O11)),"","Неверно!")</f>
        <v/>
      </c>
      <c r="B2545" s="320" t="s">
        <v>1717</v>
      </c>
      <c r="C2545" s="278" t="s">
        <v>4475</v>
      </c>
      <c r="D2545" s="278" t="s">
        <v>1279</v>
      </c>
      <c r="E2545" s="278" t="str">
        <f>CONCATENATE(SUM('Раздел 2'!O241:O241),"&lt;=",SUM('Раздел 2'!O11:O11))</f>
        <v>0&lt;=0</v>
      </c>
      <c r="F2545" s="278"/>
      <c r="G2545" s="81"/>
    </row>
    <row r="2546" spans="1:7" s="390" customFormat="1" ht="31.5" x14ac:dyDescent="0.2">
      <c r="A2546" s="311" t="str">
        <f>IF((SUM('Раздел 2'!P241:P241)&lt;=SUM('Раздел 2'!P11:P11)),"","Неверно!")</f>
        <v/>
      </c>
      <c r="B2546" s="320" t="s">
        <v>1717</v>
      </c>
      <c r="C2546" s="278" t="s">
        <v>4476</v>
      </c>
      <c r="D2546" s="278" t="s">
        <v>1279</v>
      </c>
      <c r="E2546" s="278" t="str">
        <f>CONCATENATE(SUM('Раздел 2'!P241:P241),"&lt;=",SUM('Раздел 2'!P11:P11))</f>
        <v>0&lt;=4</v>
      </c>
      <c r="F2546" s="278"/>
      <c r="G2546" s="81"/>
    </row>
    <row r="2547" spans="1:7" s="390" customFormat="1" ht="31.5" x14ac:dyDescent="0.2">
      <c r="A2547" s="311" t="str">
        <f>IF((SUM('Раздел 2'!Q241:Q241)&lt;=SUM('Раздел 2'!Q11:Q11)),"","Неверно!")</f>
        <v/>
      </c>
      <c r="B2547" s="320" t="s">
        <v>1717</v>
      </c>
      <c r="C2547" s="278" t="s">
        <v>4477</v>
      </c>
      <c r="D2547" s="278" t="s">
        <v>1279</v>
      </c>
      <c r="E2547" s="278" t="str">
        <f>CONCATENATE(SUM('Раздел 2'!Q241:Q241),"&lt;=",SUM('Раздел 2'!Q11:Q11))</f>
        <v>0&lt;=34</v>
      </c>
      <c r="F2547" s="278"/>
      <c r="G2547" s="81"/>
    </row>
    <row r="2548" spans="1:7" s="390" customFormat="1" ht="31.5" x14ac:dyDescent="0.2">
      <c r="A2548" s="311" t="str">
        <f>IF((SUM('Раздел 2'!R241:R241)&lt;=SUM('Раздел 2'!R11:R11)),"","Неверно!")</f>
        <v/>
      </c>
      <c r="B2548" s="320" t="s">
        <v>1717</v>
      </c>
      <c r="C2548" s="278" t="s">
        <v>4478</v>
      </c>
      <c r="D2548" s="278" t="s">
        <v>1279</v>
      </c>
      <c r="E2548" s="278" t="str">
        <f>CONCATENATE(SUM('Раздел 2'!R241:R241),"&lt;=",SUM('Раздел 2'!R11:R11))</f>
        <v>0&lt;=27</v>
      </c>
      <c r="F2548" s="278"/>
      <c r="G2548" s="81"/>
    </row>
    <row r="2549" spans="1:7" s="390" customFormat="1" ht="31.5" x14ac:dyDescent="0.2">
      <c r="A2549" s="311" t="str">
        <f>IF((SUM('Раздел 2'!S241:S241)&lt;=SUM('Раздел 2'!S11:S11)),"","Неверно!")</f>
        <v/>
      </c>
      <c r="B2549" s="320" t="s">
        <v>1717</v>
      </c>
      <c r="C2549" s="278" t="s">
        <v>4479</v>
      </c>
      <c r="D2549" s="278" t="s">
        <v>1279</v>
      </c>
      <c r="E2549" s="278" t="str">
        <f>CONCATENATE(SUM('Раздел 2'!S241:S241),"&lt;=",SUM('Раздел 2'!S11:S11))</f>
        <v>0&lt;=0</v>
      </c>
      <c r="F2549" s="278"/>
      <c r="G2549" s="81"/>
    </row>
    <row r="2550" spans="1:7" s="390" customFormat="1" ht="31.5" x14ac:dyDescent="0.2">
      <c r="A2550" s="311" t="str">
        <f>IF((SUM('Раздел 2'!T241:T241)&lt;=SUM('Раздел 2'!T11:T11)),"","Неверно!")</f>
        <v/>
      </c>
      <c r="B2550" s="320" t="s">
        <v>1717</v>
      </c>
      <c r="C2550" s="278" t="s">
        <v>4480</v>
      </c>
      <c r="D2550" s="278" t="s">
        <v>1279</v>
      </c>
      <c r="E2550" s="278" t="str">
        <f>CONCATENATE(SUM('Раздел 2'!T241:T241),"&lt;=",SUM('Раздел 2'!T11:T11))</f>
        <v>0&lt;=26</v>
      </c>
      <c r="F2550" s="278"/>
      <c r="G2550" s="81"/>
    </row>
    <row r="2551" spans="1:7" s="390" customFormat="1" ht="31.5" x14ac:dyDescent="0.2">
      <c r="A2551" s="311" t="str">
        <f>IF((SUM('Раздел 2'!U241:U241)&lt;=SUM('Раздел 2'!U11:U11)),"","Неверно!")</f>
        <v/>
      </c>
      <c r="B2551" s="320" t="s">
        <v>1717</v>
      </c>
      <c r="C2551" s="278" t="s">
        <v>4481</v>
      </c>
      <c r="D2551" s="278" t="s">
        <v>1279</v>
      </c>
      <c r="E2551" s="278" t="str">
        <f>CONCATENATE(SUM('Раздел 2'!U241:U241),"&lt;=",SUM('Раздел 2'!U11:U11))</f>
        <v>0&lt;=22</v>
      </c>
      <c r="F2551" s="278"/>
      <c r="G2551" s="81"/>
    </row>
    <row r="2552" spans="1:7" s="390" customFormat="1" ht="31.5" x14ac:dyDescent="0.2">
      <c r="A2552" s="311" t="str">
        <f>IF((SUM('Раздел 2'!V241:V241)&lt;=SUM('Раздел 2'!V11:V11)),"","Неверно!")</f>
        <v/>
      </c>
      <c r="B2552" s="320" t="s">
        <v>1717</v>
      </c>
      <c r="C2552" s="278" t="s">
        <v>4482</v>
      </c>
      <c r="D2552" s="278" t="s">
        <v>1279</v>
      </c>
      <c r="E2552" s="278" t="str">
        <f>CONCATENATE(SUM('Раздел 2'!V241:V241),"&lt;=",SUM('Раздел 2'!V11:V11))</f>
        <v>0&lt;=375</v>
      </c>
      <c r="F2552" s="278"/>
      <c r="G2552" s="81"/>
    </row>
    <row r="2553" spans="1:7" s="390" customFormat="1" ht="31.5" x14ac:dyDescent="0.2">
      <c r="A2553" s="311" t="str">
        <f>IF((SUM('Раздел 2'!W241:W241)&lt;=SUM('Раздел 2'!W11:W11)),"","Неверно!")</f>
        <v/>
      </c>
      <c r="B2553" s="320" t="s">
        <v>1717</v>
      </c>
      <c r="C2553" s="278" t="s">
        <v>4483</v>
      </c>
      <c r="D2553" s="278" t="s">
        <v>1279</v>
      </c>
      <c r="E2553" s="278" t="str">
        <f>CONCATENATE(SUM('Раздел 2'!W241:W241),"&lt;=",SUM('Раздел 2'!W11:W11))</f>
        <v>0&lt;=0</v>
      </c>
      <c r="F2553" s="278"/>
      <c r="G2553" s="81"/>
    </row>
    <row r="2554" spans="1:7" s="390" customFormat="1" ht="31.5" x14ac:dyDescent="0.2">
      <c r="A2554" s="311" t="str">
        <f>IF((SUM('Раздел 2'!X241:X241)&lt;=SUM('Раздел 2'!X11:X11)),"","Неверно!")</f>
        <v/>
      </c>
      <c r="B2554" s="320" t="s">
        <v>1717</v>
      </c>
      <c r="C2554" s="278" t="s">
        <v>4484</v>
      </c>
      <c r="D2554" s="278" t="s">
        <v>1279</v>
      </c>
      <c r="E2554" s="278" t="str">
        <f>CONCATENATE(SUM('Раздел 2'!X241:X241),"&lt;=",SUM('Раздел 2'!X11:X11))</f>
        <v>0&lt;=30</v>
      </c>
      <c r="F2554" s="278"/>
      <c r="G2554" s="81"/>
    </row>
    <row r="2555" spans="1:7" s="390" customFormat="1" ht="31.5" x14ac:dyDescent="0.2">
      <c r="A2555" s="311" t="str">
        <f>IF((SUM('Раздел 2'!G241:G241)&lt;=SUM('Раздел 2'!G11:G11)),"","Неверно!")</f>
        <v/>
      </c>
      <c r="B2555" s="320" t="s">
        <v>1717</v>
      </c>
      <c r="C2555" s="278" t="s">
        <v>4485</v>
      </c>
      <c r="D2555" s="278" t="s">
        <v>1279</v>
      </c>
      <c r="E2555" s="278" t="str">
        <f>CONCATENATE(SUM('Раздел 2'!G241:G241),"&lt;=",SUM('Раздел 2'!G11:G11))</f>
        <v>0&lt;=371</v>
      </c>
      <c r="F2555" s="278"/>
      <c r="G2555" s="81"/>
    </row>
    <row r="2556" spans="1:7" s="390" customFormat="1" ht="31.5" x14ac:dyDescent="0.2">
      <c r="A2556" s="311" t="str">
        <f>IF((SUM('Раздел 2'!Y241:Y241)&lt;=SUM('Раздел 2'!Y11:Y11)),"","Неверно!")</f>
        <v/>
      </c>
      <c r="B2556" s="320" t="s">
        <v>1717</v>
      </c>
      <c r="C2556" s="278" t="s">
        <v>4486</v>
      </c>
      <c r="D2556" s="278" t="s">
        <v>1279</v>
      </c>
      <c r="E2556" s="278" t="str">
        <f>CONCATENATE(SUM('Раздел 2'!Y241:Y241),"&lt;=",SUM('Раздел 2'!Y11:Y11))</f>
        <v>0&lt;=2</v>
      </c>
      <c r="F2556" s="278"/>
      <c r="G2556" s="81"/>
    </row>
    <row r="2557" spans="1:7" s="390" customFormat="1" ht="31.5" x14ac:dyDescent="0.2">
      <c r="A2557" s="311" t="str">
        <f>IF((SUM('Раздел 2'!Z241:Z241)&lt;=SUM('Раздел 2'!Z11:Z11)),"","Неверно!")</f>
        <v/>
      </c>
      <c r="B2557" s="320" t="s">
        <v>1717</v>
      </c>
      <c r="C2557" s="278" t="s">
        <v>4487</v>
      </c>
      <c r="D2557" s="278" t="s">
        <v>1279</v>
      </c>
      <c r="E2557" s="278" t="str">
        <f>CONCATENATE(SUM('Раздел 2'!Z241:Z241),"&lt;=",SUM('Раздел 2'!Z11:Z11))</f>
        <v>0&lt;=0</v>
      </c>
      <c r="F2557" s="278"/>
      <c r="G2557" s="81"/>
    </row>
    <row r="2558" spans="1:7" s="390" customFormat="1" ht="31.5" x14ac:dyDescent="0.2">
      <c r="A2558" s="311" t="str">
        <f>IF((SUM('Раздел 2'!AA241:AA241)&lt;=SUM('Раздел 2'!AA11:AA11)),"","Неверно!")</f>
        <v/>
      </c>
      <c r="B2558" s="320" t="s">
        <v>1717</v>
      </c>
      <c r="C2558" s="278" t="s">
        <v>4488</v>
      </c>
      <c r="D2558" s="278" t="s">
        <v>1279</v>
      </c>
      <c r="E2558" s="278" t="str">
        <f>CONCATENATE(SUM('Раздел 2'!AA241:AA241),"&lt;=",SUM('Раздел 2'!AA11:AA11))</f>
        <v>0&lt;=2</v>
      </c>
      <c r="F2558" s="278"/>
      <c r="G2558" s="81"/>
    </row>
    <row r="2559" spans="1:7" s="390" customFormat="1" ht="31.5" x14ac:dyDescent="0.2">
      <c r="A2559" s="311" t="str">
        <f>IF((SUM('Раздел 2'!AB241:AB241)&lt;=SUM('Раздел 2'!AB11:AB11)),"","Неверно!")</f>
        <v/>
      </c>
      <c r="B2559" s="320" t="s">
        <v>1717</v>
      </c>
      <c r="C2559" s="278" t="s">
        <v>4489</v>
      </c>
      <c r="D2559" s="278" t="s">
        <v>1279</v>
      </c>
      <c r="E2559" s="278" t="str">
        <f>CONCATENATE(SUM('Раздел 2'!AB241:AB241),"&lt;=",SUM('Раздел 2'!AB11:AB11))</f>
        <v>0&lt;=14</v>
      </c>
      <c r="F2559" s="278"/>
      <c r="G2559" s="81"/>
    </row>
    <row r="2560" spans="1:7" s="390" customFormat="1" ht="31.5" x14ac:dyDescent="0.2">
      <c r="A2560" s="311" t="str">
        <f>IF((SUM('Раздел 2'!AC241:AC241)&lt;=SUM('Раздел 2'!AC11:AC11)),"","Неверно!")</f>
        <v/>
      </c>
      <c r="B2560" s="320" t="s">
        <v>1717</v>
      </c>
      <c r="C2560" s="278" t="s">
        <v>4490</v>
      </c>
      <c r="D2560" s="278" t="s">
        <v>1279</v>
      </c>
      <c r="E2560" s="278" t="str">
        <f>CONCATENATE(SUM('Раздел 2'!AC241:AC241),"&lt;=",SUM('Раздел 2'!AC11:AC11))</f>
        <v>0&lt;=58</v>
      </c>
      <c r="F2560" s="278"/>
      <c r="G2560" s="81"/>
    </row>
    <row r="2561" spans="1:7" s="390" customFormat="1" ht="31.5" x14ac:dyDescent="0.2">
      <c r="A2561" s="311" t="str">
        <f>IF((SUM('Раздел 2'!AD241:AD241)&lt;=SUM('Раздел 2'!AD11:AD11)),"","Неверно!")</f>
        <v/>
      </c>
      <c r="B2561" s="320" t="s">
        <v>1717</v>
      </c>
      <c r="C2561" s="278" t="s">
        <v>4491</v>
      </c>
      <c r="D2561" s="278" t="s">
        <v>1279</v>
      </c>
      <c r="E2561" s="278" t="str">
        <f>CONCATENATE(SUM('Раздел 2'!AD241:AD241),"&lt;=",SUM('Раздел 2'!AD11:AD11))</f>
        <v>0&lt;=65</v>
      </c>
      <c r="F2561" s="278"/>
      <c r="G2561" s="81"/>
    </row>
    <row r="2562" spans="1:7" s="390" customFormat="1" ht="31.5" x14ac:dyDescent="0.2">
      <c r="A2562" s="311" t="str">
        <f>IF((SUM('Раздел 2'!AE241:AE241)&lt;=SUM('Раздел 2'!AE11:AE11)),"","Неверно!")</f>
        <v/>
      </c>
      <c r="B2562" s="320" t="s">
        <v>1717</v>
      </c>
      <c r="C2562" s="278" t="s">
        <v>4492</v>
      </c>
      <c r="D2562" s="278" t="s">
        <v>1279</v>
      </c>
      <c r="E2562" s="278" t="str">
        <f>CONCATENATE(SUM('Раздел 2'!AE241:AE241),"&lt;=",SUM('Раздел 2'!AE11:AE11))</f>
        <v>0&lt;=18</v>
      </c>
      <c r="F2562" s="278"/>
      <c r="G2562" s="81"/>
    </row>
    <row r="2563" spans="1:7" s="390" customFormat="1" ht="31.5" x14ac:dyDescent="0.2">
      <c r="A2563" s="311" t="str">
        <f>IF((SUM('Раздел 2'!AF241:AF241)&lt;=SUM('Раздел 2'!AF11:AF11)),"","Неверно!")</f>
        <v/>
      </c>
      <c r="B2563" s="320" t="s">
        <v>1717</v>
      </c>
      <c r="C2563" s="278" t="s">
        <v>4493</v>
      </c>
      <c r="D2563" s="278" t="s">
        <v>1279</v>
      </c>
      <c r="E2563" s="278" t="str">
        <f>CONCATENATE(SUM('Раздел 2'!AF241:AF241),"&lt;=",SUM('Раздел 2'!AF11:AF11))</f>
        <v>0&lt;=24</v>
      </c>
      <c r="F2563" s="278"/>
      <c r="G2563" s="81"/>
    </row>
    <row r="2564" spans="1:7" s="390" customFormat="1" ht="31.5" x14ac:dyDescent="0.2">
      <c r="A2564" s="311" t="str">
        <f>IF((SUM('Раздел 2'!AG241:AG241)&lt;=SUM('Раздел 2'!AG11:AG11)),"","Неверно!")</f>
        <v/>
      </c>
      <c r="B2564" s="320" t="s">
        <v>1717</v>
      </c>
      <c r="C2564" s="278" t="s">
        <v>4494</v>
      </c>
      <c r="D2564" s="278" t="s">
        <v>1279</v>
      </c>
      <c r="E2564" s="278" t="str">
        <f>CONCATENATE(SUM('Раздел 2'!AG241:AG241),"&lt;=",SUM('Раздел 2'!AG11:AG11))</f>
        <v>0&lt;=13</v>
      </c>
      <c r="F2564" s="278"/>
      <c r="G2564" s="81"/>
    </row>
    <row r="2565" spans="1:7" s="390" customFormat="1" ht="31.5" x14ac:dyDescent="0.2">
      <c r="A2565" s="311" t="str">
        <f>IF((SUM('Раздел 2'!AH241:AH241)&lt;=SUM('Раздел 2'!AH11:AH11)),"","Неверно!")</f>
        <v/>
      </c>
      <c r="B2565" s="320" t="s">
        <v>1717</v>
      </c>
      <c r="C2565" s="278" t="s">
        <v>4495</v>
      </c>
      <c r="D2565" s="278" t="s">
        <v>1279</v>
      </c>
      <c r="E2565" s="278" t="str">
        <f>CONCATENATE(SUM('Раздел 2'!AH241:AH241),"&lt;=",SUM('Раздел 2'!AH11:AH11))</f>
        <v>0&lt;=34724802</v>
      </c>
      <c r="F2565" s="278"/>
      <c r="G2565" s="81"/>
    </row>
    <row r="2566" spans="1:7" s="390" customFormat="1" ht="31.5" x14ac:dyDescent="0.2">
      <c r="A2566" s="311" t="str">
        <f>IF((SUM('Раздел 2'!H241:H241)&lt;=SUM('Раздел 2'!H11:H11)),"","Неверно!")</f>
        <v/>
      </c>
      <c r="B2566" s="320" t="s">
        <v>1717</v>
      </c>
      <c r="C2566" s="278" t="s">
        <v>4496</v>
      </c>
      <c r="D2566" s="278" t="s">
        <v>1279</v>
      </c>
      <c r="E2566" s="278" t="str">
        <f>CONCATENATE(SUM('Раздел 2'!H241:H241),"&lt;=",SUM('Раздел 2'!H11:H11))</f>
        <v>0&lt;=160</v>
      </c>
      <c r="F2566" s="278"/>
      <c r="G2566" s="81"/>
    </row>
    <row r="2567" spans="1:7" s="390" customFormat="1" ht="31.5" x14ac:dyDescent="0.2">
      <c r="A2567" s="311" t="str">
        <f>IF((SUM('Раздел 2'!AI241:AI241)&lt;=SUM('Раздел 2'!AI11:AI11)),"","Неверно!")</f>
        <v/>
      </c>
      <c r="B2567" s="320" t="s">
        <v>1717</v>
      </c>
      <c r="C2567" s="278" t="s">
        <v>4497</v>
      </c>
      <c r="D2567" s="278" t="s">
        <v>1279</v>
      </c>
      <c r="E2567" s="278" t="str">
        <f>CONCATENATE(SUM('Раздел 2'!AI241:AI241),"&lt;=",SUM('Раздел 2'!AI11:AI11))</f>
        <v>0&lt;=679785</v>
      </c>
      <c r="F2567" s="278"/>
      <c r="G2567" s="81"/>
    </row>
    <row r="2568" spans="1:7" s="390" customFormat="1" ht="31.5" x14ac:dyDescent="0.2">
      <c r="A2568" s="311" t="str">
        <f>IF((SUM('Раздел 2'!AJ241:AJ241)&lt;=SUM('Раздел 2'!AJ11:AJ11)),"","Неверно!")</f>
        <v/>
      </c>
      <c r="B2568" s="320" t="s">
        <v>1717</v>
      </c>
      <c r="C2568" s="278" t="s">
        <v>4498</v>
      </c>
      <c r="D2568" s="278" t="s">
        <v>1279</v>
      </c>
      <c r="E2568" s="278" t="str">
        <f>CONCATENATE(SUM('Раздел 2'!AJ241:AJ241),"&lt;=",SUM('Раздел 2'!AJ11:AJ11))</f>
        <v>0&lt;=87183</v>
      </c>
      <c r="F2568" s="278"/>
      <c r="G2568" s="81"/>
    </row>
    <row r="2569" spans="1:7" s="390" customFormat="1" ht="31.5" x14ac:dyDescent="0.2">
      <c r="A2569" s="311" t="str">
        <f>IF((SUM('Раздел 2'!AK241:AK241)&lt;=SUM('Раздел 2'!AK11:AK11)),"","Неверно!")</f>
        <v/>
      </c>
      <c r="B2569" s="320" t="s">
        <v>1717</v>
      </c>
      <c r="C2569" s="278" t="s">
        <v>4499</v>
      </c>
      <c r="D2569" s="278" t="s">
        <v>1279</v>
      </c>
      <c r="E2569" s="278" t="str">
        <f>CONCATENATE(SUM('Раздел 2'!AK241:AK241),"&lt;=",SUM('Раздел 2'!AK11:AK11))</f>
        <v>0&lt;=4</v>
      </c>
      <c r="F2569" s="278"/>
      <c r="G2569" s="81"/>
    </row>
    <row r="2570" spans="1:7" s="390" customFormat="1" ht="31.5" x14ac:dyDescent="0.2">
      <c r="A2570" s="311" t="str">
        <f>IF((SUM('Раздел 2'!AL241:AL241)&lt;=SUM('Раздел 2'!AL11:AL11)),"","Неверно!")</f>
        <v/>
      </c>
      <c r="B2570" s="320" t="s">
        <v>1717</v>
      </c>
      <c r="C2570" s="278" t="s">
        <v>4500</v>
      </c>
      <c r="D2570" s="278" t="s">
        <v>1279</v>
      </c>
      <c r="E2570" s="278" t="str">
        <f>CONCATENATE(SUM('Раздел 2'!AL241:AL241),"&lt;=",SUM('Раздел 2'!AL11:AL11))</f>
        <v>0&lt;=5</v>
      </c>
      <c r="F2570" s="278"/>
      <c r="G2570" s="81"/>
    </row>
    <row r="2571" spans="1:7" s="390" customFormat="1" ht="31.5" x14ac:dyDescent="0.2">
      <c r="A2571" s="311" t="str">
        <f>IF((SUM('Раздел 2'!I241:I241)&lt;=SUM('Раздел 2'!I11:I11)),"","Неверно!")</f>
        <v/>
      </c>
      <c r="B2571" s="320" t="s">
        <v>1717</v>
      </c>
      <c r="C2571" s="278" t="s">
        <v>4501</v>
      </c>
      <c r="D2571" s="278" t="s">
        <v>1279</v>
      </c>
      <c r="E2571" s="278" t="str">
        <f>CONCATENATE(SUM('Раздел 2'!I241:I241),"&lt;=",SUM('Раздел 2'!I11:I11))</f>
        <v>0&lt;=49</v>
      </c>
      <c r="F2571" s="278"/>
      <c r="G2571" s="81"/>
    </row>
    <row r="2572" spans="1:7" s="390" customFormat="1" ht="31.5" x14ac:dyDescent="0.2">
      <c r="A2572" s="311" t="str">
        <f>IF((SUM('Раздел 2'!J241:J241)&lt;=SUM('Раздел 2'!J11:J11)),"","Неверно!")</f>
        <v/>
      </c>
      <c r="B2572" s="320" t="s">
        <v>1717</v>
      </c>
      <c r="C2572" s="278" t="s">
        <v>4502</v>
      </c>
      <c r="D2572" s="278" t="s">
        <v>1279</v>
      </c>
      <c r="E2572" s="278" t="str">
        <f>CONCATENATE(SUM('Раздел 2'!J241:J241),"&lt;=",SUM('Раздел 2'!J11:J11))</f>
        <v>0&lt;=56452747</v>
      </c>
      <c r="F2572" s="278"/>
      <c r="G2572" s="81"/>
    </row>
    <row r="2573" spans="1:7" s="390" customFormat="1" ht="31.5" x14ac:dyDescent="0.2">
      <c r="A2573" s="311" t="str">
        <f>IF((SUM('Раздел 2'!K241:K241)&lt;=SUM('Раздел 2'!K11:K11)),"","Неверно!")</f>
        <v/>
      </c>
      <c r="B2573" s="320" t="s">
        <v>1717</v>
      </c>
      <c r="C2573" s="278" t="s">
        <v>4503</v>
      </c>
      <c r="D2573" s="278" t="s">
        <v>1279</v>
      </c>
      <c r="E2573" s="278" t="str">
        <f>CONCATENATE(SUM('Раздел 2'!K241:K241),"&lt;=",SUM('Раздел 2'!K11:K11))</f>
        <v>0&lt;=907054</v>
      </c>
      <c r="F2573" s="278"/>
      <c r="G2573" s="81"/>
    </row>
    <row r="2574" spans="1:7" s="390" customFormat="1" ht="31.5" x14ac:dyDescent="0.2">
      <c r="A2574" s="311" t="str">
        <f>IF((SUM('Раздел 2'!L241:L241)&lt;=SUM('Раздел 2'!L11:L11)),"","Неверно!")</f>
        <v/>
      </c>
      <c r="B2574" s="320" t="s">
        <v>1717</v>
      </c>
      <c r="C2574" s="278" t="s">
        <v>4504</v>
      </c>
      <c r="D2574" s="278" t="s">
        <v>1279</v>
      </c>
      <c r="E2574" s="278" t="str">
        <f>CONCATENATE(SUM('Раздел 2'!L241:L241),"&lt;=",SUM('Раздел 2'!L11:L11))</f>
        <v>0&lt;=300</v>
      </c>
      <c r="F2574" s="278"/>
      <c r="G2574" s="81"/>
    </row>
    <row r="2575" spans="1:7" s="390" customFormat="1" ht="31.5" x14ac:dyDescent="0.2">
      <c r="A2575" s="311" t="str">
        <f>IF((SUM('Раздел 2'!M241:M241)&lt;=SUM('Раздел 2'!M11:M11)),"","Неверно!")</f>
        <v/>
      </c>
      <c r="B2575" s="320" t="s">
        <v>1717</v>
      </c>
      <c r="C2575" s="278" t="s">
        <v>4505</v>
      </c>
      <c r="D2575" s="278" t="s">
        <v>1279</v>
      </c>
      <c r="E2575" s="278" t="str">
        <f>CONCATENATE(SUM('Раздел 2'!M241:M241),"&lt;=",SUM('Раздел 2'!M11:M11))</f>
        <v>0&lt;=266</v>
      </c>
      <c r="F2575" s="278"/>
      <c r="G2575" s="81"/>
    </row>
    <row r="2576" spans="1:7" s="390" customFormat="1" ht="31.5" x14ac:dyDescent="0.2">
      <c r="A2576" s="311" t="str">
        <f>IF((SUM('Раздел 2'!N241:N241)&lt;=SUM('Раздел 2'!N11:N11)),"","Неверно!")</f>
        <v/>
      </c>
      <c r="B2576" s="320" t="s">
        <v>1717</v>
      </c>
      <c r="C2576" s="278" t="s">
        <v>4506</v>
      </c>
      <c r="D2576" s="278" t="s">
        <v>1279</v>
      </c>
      <c r="E2576" s="278" t="str">
        <f>CONCATENATE(SUM('Раздел 2'!N241:N241),"&lt;=",SUM('Раздел 2'!N11:N11))</f>
        <v>0&lt;=50</v>
      </c>
      <c r="F2576" s="278"/>
      <c r="G2576" s="81"/>
    </row>
    <row r="2577" spans="1:7" s="390" customFormat="1" ht="31.5" x14ac:dyDescent="0.2">
      <c r="A2577" s="311" t="str">
        <f>IF((SUM('Раздел 2'!F240:F240)&lt;=SUM('Раздел 2'!F11:F11)),"","Неверно!")</f>
        <v/>
      </c>
      <c r="B2577" s="320" t="s">
        <v>1718</v>
      </c>
      <c r="C2577" s="278" t="s">
        <v>4507</v>
      </c>
      <c r="D2577" s="278" t="s">
        <v>1278</v>
      </c>
      <c r="E2577" s="278" t="str">
        <f>CONCATENATE(SUM('Раздел 2'!F240:F240),"&lt;=",SUM('Раздел 2'!F11:F11))</f>
        <v>0&lt;=34</v>
      </c>
      <c r="F2577" s="278"/>
      <c r="G2577" s="81"/>
    </row>
    <row r="2578" spans="1:7" s="390" customFormat="1" ht="31.5" x14ac:dyDescent="0.2">
      <c r="A2578" s="311" t="str">
        <f>IF((SUM('Раздел 2'!O240:O240)&lt;=SUM('Раздел 2'!O11:O11)),"","Неверно!")</f>
        <v/>
      </c>
      <c r="B2578" s="320" t="s">
        <v>1718</v>
      </c>
      <c r="C2578" s="278" t="s">
        <v>4508</v>
      </c>
      <c r="D2578" s="278" t="s">
        <v>1278</v>
      </c>
      <c r="E2578" s="278" t="str">
        <f>CONCATENATE(SUM('Раздел 2'!O240:O240),"&lt;=",SUM('Раздел 2'!O11:O11))</f>
        <v>0&lt;=0</v>
      </c>
      <c r="F2578" s="278"/>
      <c r="G2578" s="81"/>
    </row>
    <row r="2579" spans="1:7" s="390" customFormat="1" ht="31.5" x14ac:dyDescent="0.2">
      <c r="A2579" s="311" t="str">
        <f>IF((SUM('Раздел 2'!P240:P240)&lt;=SUM('Раздел 2'!P11:P11)),"","Неверно!")</f>
        <v/>
      </c>
      <c r="B2579" s="320" t="s">
        <v>1718</v>
      </c>
      <c r="C2579" s="278" t="s">
        <v>4509</v>
      </c>
      <c r="D2579" s="278" t="s">
        <v>1278</v>
      </c>
      <c r="E2579" s="278" t="str">
        <f>CONCATENATE(SUM('Раздел 2'!P240:P240),"&lt;=",SUM('Раздел 2'!P11:P11))</f>
        <v>0&lt;=4</v>
      </c>
      <c r="F2579" s="278"/>
      <c r="G2579" s="81"/>
    </row>
    <row r="2580" spans="1:7" s="390" customFormat="1" ht="31.5" x14ac:dyDescent="0.2">
      <c r="A2580" s="311" t="str">
        <f>IF((SUM('Раздел 2'!Q240:Q240)&lt;=SUM('Раздел 2'!Q11:Q11)),"","Неверно!")</f>
        <v/>
      </c>
      <c r="B2580" s="320" t="s">
        <v>1718</v>
      </c>
      <c r="C2580" s="278" t="s">
        <v>4510</v>
      </c>
      <c r="D2580" s="278" t="s">
        <v>1278</v>
      </c>
      <c r="E2580" s="278" t="str">
        <f>CONCATENATE(SUM('Раздел 2'!Q240:Q240),"&lt;=",SUM('Раздел 2'!Q11:Q11))</f>
        <v>0&lt;=34</v>
      </c>
      <c r="F2580" s="278"/>
      <c r="G2580" s="81"/>
    </row>
    <row r="2581" spans="1:7" s="390" customFormat="1" ht="31.5" x14ac:dyDescent="0.2">
      <c r="A2581" s="311" t="str">
        <f>IF((SUM('Раздел 2'!R240:R240)&lt;=SUM('Раздел 2'!R11:R11)),"","Неверно!")</f>
        <v/>
      </c>
      <c r="B2581" s="320" t="s">
        <v>1718</v>
      </c>
      <c r="C2581" s="278" t="s">
        <v>4511</v>
      </c>
      <c r="D2581" s="278" t="s">
        <v>1278</v>
      </c>
      <c r="E2581" s="278" t="str">
        <f>CONCATENATE(SUM('Раздел 2'!R240:R240),"&lt;=",SUM('Раздел 2'!R11:R11))</f>
        <v>0&lt;=27</v>
      </c>
      <c r="F2581" s="278"/>
      <c r="G2581" s="81"/>
    </row>
    <row r="2582" spans="1:7" s="390" customFormat="1" ht="31.5" x14ac:dyDescent="0.2">
      <c r="A2582" s="311" t="str">
        <f>IF((SUM('Раздел 2'!S240:S240)&lt;=SUM('Раздел 2'!S11:S11)),"","Неверно!")</f>
        <v/>
      </c>
      <c r="B2582" s="320" t="s">
        <v>1718</v>
      </c>
      <c r="C2582" s="278" t="s">
        <v>4512</v>
      </c>
      <c r="D2582" s="278" t="s">
        <v>1278</v>
      </c>
      <c r="E2582" s="278" t="str">
        <f>CONCATENATE(SUM('Раздел 2'!S240:S240),"&lt;=",SUM('Раздел 2'!S11:S11))</f>
        <v>0&lt;=0</v>
      </c>
      <c r="F2582" s="278"/>
      <c r="G2582" s="81"/>
    </row>
    <row r="2583" spans="1:7" s="390" customFormat="1" ht="31.5" x14ac:dyDescent="0.2">
      <c r="A2583" s="311" t="str">
        <f>IF((SUM('Раздел 2'!T240:T240)&lt;=SUM('Раздел 2'!T11:T11)),"","Неверно!")</f>
        <v/>
      </c>
      <c r="B2583" s="320" t="s">
        <v>1718</v>
      </c>
      <c r="C2583" s="278" t="s">
        <v>4513</v>
      </c>
      <c r="D2583" s="278" t="s">
        <v>1278</v>
      </c>
      <c r="E2583" s="278" t="str">
        <f>CONCATENATE(SUM('Раздел 2'!T240:T240),"&lt;=",SUM('Раздел 2'!T11:T11))</f>
        <v>0&lt;=26</v>
      </c>
      <c r="F2583" s="278"/>
      <c r="G2583" s="81"/>
    </row>
    <row r="2584" spans="1:7" s="390" customFormat="1" ht="31.5" x14ac:dyDescent="0.2">
      <c r="A2584" s="311" t="str">
        <f>IF((SUM('Раздел 2'!U240:U240)&lt;=SUM('Раздел 2'!U11:U11)),"","Неверно!")</f>
        <v/>
      </c>
      <c r="B2584" s="320" t="s">
        <v>1718</v>
      </c>
      <c r="C2584" s="278" t="s">
        <v>4514</v>
      </c>
      <c r="D2584" s="278" t="s">
        <v>1278</v>
      </c>
      <c r="E2584" s="278" t="str">
        <f>CONCATENATE(SUM('Раздел 2'!U240:U240),"&lt;=",SUM('Раздел 2'!U11:U11))</f>
        <v>0&lt;=22</v>
      </c>
      <c r="F2584" s="278"/>
      <c r="G2584" s="81"/>
    </row>
    <row r="2585" spans="1:7" s="390" customFormat="1" ht="31.5" x14ac:dyDescent="0.2">
      <c r="A2585" s="311" t="str">
        <f>IF((SUM('Раздел 2'!V240:V240)&lt;=SUM('Раздел 2'!V11:V11)),"","Неверно!")</f>
        <v/>
      </c>
      <c r="B2585" s="320" t="s">
        <v>1718</v>
      </c>
      <c r="C2585" s="278" t="s">
        <v>4515</v>
      </c>
      <c r="D2585" s="278" t="s">
        <v>1278</v>
      </c>
      <c r="E2585" s="278" t="str">
        <f>CONCATENATE(SUM('Раздел 2'!V240:V240),"&lt;=",SUM('Раздел 2'!V11:V11))</f>
        <v>0&lt;=375</v>
      </c>
      <c r="F2585" s="278"/>
      <c r="G2585" s="81"/>
    </row>
    <row r="2586" spans="1:7" s="390" customFormat="1" ht="31.5" x14ac:dyDescent="0.2">
      <c r="A2586" s="311" t="str">
        <f>IF((SUM('Раздел 2'!W240:W240)&lt;=SUM('Раздел 2'!W11:W11)),"","Неверно!")</f>
        <v/>
      </c>
      <c r="B2586" s="320" t="s">
        <v>1718</v>
      </c>
      <c r="C2586" s="278" t="s">
        <v>4516</v>
      </c>
      <c r="D2586" s="278" t="s">
        <v>1278</v>
      </c>
      <c r="E2586" s="278" t="str">
        <f>CONCATENATE(SUM('Раздел 2'!W240:W240),"&lt;=",SUM('Раздел 2'!W11:W11))</f>
        <v>0&lt;=0</v>
      </c>
      <c r="F2586" s="278"/>
      <c r="G2586" s="81"/>
    </row>
    <row r="2587" spans="1:7" s="390" customFormat="1" ht="31.5" x14ac:dyDescent="0.2">
      <c r="A2587" s="311" t="str">
        <f>IF((SUM('Раздел 2'!X240:X240)&lt;=SUM('Раздел 2'!X11:X11)),"","Неверно!")</f>
        <v/>
      </c>
      <c r="B2587" s="320" t="s">
        <v>1718</v>
      </c>
      <c r="C2587" s="278" t="s">
        <v>4517</v>
      </c>
      <c r="D2587" s="278" t="s">
        <v>1278</v>
      </c>
      <c r="E2587" s="278" t="str">
        <f>CONCATENATE(SUM('Раздел 2'!X240:X240),"&lt;=",SUM('Раздел 2'!X11:X11))</f>
        <v>0&lt;=30</v>
      </c>
      <c r="F2587" s="278"/>
      <c r="G2587" s="81"/>
    </row>
    <row r="2588" spans="1:7" s="390" customFormat="1" ht="31.5" x14ac:dyDescent="0.2">
      <c r="A2588" s="311" t="str">
        <f>IF((SUM('Раздел 2'!G240:G240)&lt;=SUM('Раздел 2'!G11:G11)),"","Неверно!")</f>
        <v/>
      </c>
      <c r="B2588" s="320" t="s">
        <v>1718</v>
      </c>
      <c r="C2588" s="278" t="s">
        <v>4518</v>
      </c>
      <c r="D2588" s="278" t="s">
        <v>1278</v>
      </c>
      <c r="E2588" s="278" t="str">
        <f>CONCATENATE(SUM('Раздел 2'!G240:G240),"&lt;=",SUM('Раздел 2'!G11:G11))</f>
        <v>0&lt;=371</v>
      </c>
      <c r="F2588" s="278"/>
      <c r="G2588" s="81"/>
    </row>
    <row r="2589" spans="1:7" s="390" customFormat="1" ht="31.5" x14ac:dyDescent="0.2">
      <c r="A2589" s="311" t="str">
        <f>IF((SUM('Раздел 2'!Y240:Y240)&lt;=SUM('Раздел 2'!Y11:Y11)),"","Неверно!")</f>
        <v/>
      </c>
      <c r="B2589" s="320" t="s">
        <v>1718</v>
      </c>
      <c r="C2589" s="278" t="s">
        <v>4519</v>
      </c>
      <c r="D2589" s="278" t="s">
        <v>1278</v>
      </c>
      <c r="E2589" s="278" t="str">
        <f>CONCATENATE(SUM('Раздел 2'!Y240:Y240),"&lt;=",SUM('Раздел 2'!Y11:Y11))</f>
        <v>0&lt;=2</v>
      </c>
      <c r="F2589" s="278"/>
      <c r="G2589" s="81"/>
    </row>
    <row r="2590" spans="1:7" s="390" customFormat="1" ht="31.5" x14ac:dyDescent="0.2">
      <c r="A2590" s="311" t="str">
        <f>IF((SUM('Раздел 2'!Z240:Z240)&lt;=SUM('Раздел 2'!Z11:Z11)),"","Неверно!")</f>
        <v/>
      </c>
      <c r="B2590" s="320" t="s">
        <v>1718</v>
      </c>
      <c r="C2590" s="278" t="s">
        <v>4520</v>
      </c>
      <c r="D2590" s="278" t="s">
        <v>1278</v>
      </c>
      <c r="E2590" s="278" t="str">
        <f>CONCATENATE(SUM('Раздел 2'!Z240:Z240),"&lt;=",SUM('Раздел 2'!Z11:Z11))</f>
        <v>0&lt;=0</v>
      </c>
      <c r="F2590" s="278"/>
      <c r="G2590" s="81"/>
    </row>
    <row r="2591" spans="1:7" s="390" customFormat="1" ht="31.5" x14ac:dyDescent="0.2">
      <c r="A2591" s="311" t="str">
        <f>IF((SUM('Раздел 2'!AA240:AA240)&lt;=SUM('Раздел 2'!AA11:AA11)),"","Неверно!")</f>
        <v/>
      </c>
      <c r="B2591" s="320" t="s">
        <v>1718</v>
      </c>
      <c r="C2591" s="278" t="s">
        <v>4521</v>
      </c>
      <c r="D2591" s="278" t="s">
        <v>1278</v>
      </c>
      <c r="E2591" s="278" t="str">
        <f>CONCATENATE(SUM('Раздел 2'!AA240:AA240),"&lt;=",SUM('Раздел 2'!AA11:AA11))</f>
        <v>0&lt;=2</v>
      </c>
      <c r="F2591" s="278"/>
      <c r="G2591" s="81"/>
    </row>
    <row r="2592" spans="1:7" s="390" customFormat="1" ht="31.5" x14ac:dyDescent="0.2">
      <c r="A2592" s="311" t="str">
        <f>IF((SUM('Раздел 2'!AB240:AB240)&lt;=SUM('Раздел 2'!AB11:AB11)),"","Неверно!")</f>
        <v/>
      </c>
      <c r="B2592" s="320" t="s">
        <v>1718</v>
      </c>
      <c r="C2592" s="278" t="s">
        <v>4522</v>
      </c>
      <c r="D2592" s="278" t="s">
        <v>1278</v>
      </c>
      <c r="E2592" s="278" t="str">
        <f>CONCATENATE(SUM('Раздел 2'!AB240:AB240),"&lt;=",SUM('Раздел 2'!AB11:AB11))</f>
        <v>0&lt;=14</v>
      </c>
      <c r="F2592" s="278"/>
      <c r="G2592" s="81"/>
    </row>
    <row r="2593" spans="1:7" s="390" customFormat="1" ht="31.5" x14ac:dyDescent="0.2">
      <c r="A2593" s="311" t="str">
        <f>IF((SUM('Раздел 2'!AC240:AC240)&lt;=SUM('Раздел 2'!AC11:AC11)),"","Неверно!")</f>
        <v/>
      </c>
      <c r="B2593" s="320" t="s">
        <v>1718</v>
      </c>
      <c r="C2593" s="278" t="s">
        <v>4523</v>
      </c>
      <c r="D2593" s="278" t="s">
        <v>1278</v>
      </c>
      <c r="E2593" s="278" t="str">
        <f>CONCATENATE(SUM('Раздел 2'!AC240:AC240),"&lt;=",SUM('Раздел 2'!AC11:AC11))</f>
        <v>0&lt;=58</v>
      </c>
      <c r="F2593" s="278"/>
      <c r="G2593" s="81"/>
    </row>
    <row r="2594" spans="1:7" s="390" customFormat="1" ht="31.5" x14ac:dyDescent="0.2">
      <c r="A2594" s="311" t="str">
        <f>IF((SUM('Раздел 2'!AD240:AD240)&lt;=SUM('Раздел 2'!AD11:AD11)),"","Неверно!")</f>
        <v/>
      </c>
      <c r="B2594" s="320" t="s">
        <v>1718</v>
      </c>
      <c r="C2594" s="278" t="s">
        <v>4524</v>
      </c>
      <c r="D2594" s="278" t="s">
        <v>1278</v>
      </c>
      <c r="E2594" s="278" t="str">
        <f>CONCATENATE(SUM('Раздел 2'!AD240:AD240),"&lt;=",SUM('Раздел 2'!AD11:AD11))</f>
        <v>0&lt;=65</v>
      </c>
      <c r="F2594" s="278"/>
      <c r="G2594" s="81"/>
    </row>
    <row r="2595" spans="1:7" s="390" customFormat="1" ht="31.5" x14ac:dyDescent="0.2">
      <c r="A2595" s="311" t="str">
        <f>IF((SUM('Раздел 2'!AE240:AE240)&lt;=SUM('Раздел 2'!AE11:AE11)),"","Неверно!")</f>
        <v/>
      </c>
      <c r="B2595" s="320" t="s">
        <v>1718</v>
      </c>
      <c r="C2595" s="278" t="s">
        <v>4525</v>
      </c>
      <c r="D2595" s="278" t="s">
        <v>1278</v>
      </c>
      <c r="E2595" s="278" t="str">
        <f>CONCATENATE(SUM('Раздел 2'!AE240:AE240),"&lt;=",SUM('Раздел 2'!AE11:AE11))</f>
        <v>0&lt;=18</v>
      </c>
      <c r="F2595" s="278"/>
      <c r="G2595" s="81"/>
    </row>
    <row r="2596" spans="1:7" s="390" customFormat="1" ht="31.5" x14ac:dyDescent="0.2">
      <c r="A2596" s="311" t="str">
        <f>IF((SUM('Раздел 2'!AF240:AF240)&lt;=SUM('Раздел 2'!AF11:AF11)),"","Неверно!")</f>
        <v/>
      </c>
      <c r="B2596" s="320" t="s">
        <v>1718</v>
      </c>
      <c r="C2596" s="278" t="s">
        <v>4526</v>
      </c>
      <c r="D2596" s="278" t="s">
        <v>1278</v>
      </c>
      <c r="E2596" s="278" t="str">
        <f>CONCATENATE(SUM('Раздел 2'!AF240:AF240),"&lt;=",SUM('Раздел 2'!AF11:AF11))</f>
        <v>0&lt;=24</v>
      </c>
      <c r="F2596" s="278"/>
      <c r="G2596" s="81"/>
    </row>
    <row r="2597" spans="1:7" s="390" customFormat="1" ht="31.5" x14ac:dyDescent="0.2">
      <c r="A2597" s="311" t="str">
        <f>IF((SUM('Раздел 2'!AG240:AG240)&lt;=SUM('Раздел 2'!AG11:AG11)),"","Неверно!")</f>
        <v/>
      </c>
      <c r="B2597" s="320" t="s">
        <v>1718</v>
      </c>
      <c r="C2597" s="278" t="s">
        <v>4527</v>
      </c>
      <c r="D2597" s="278" t="s">
        <v>1278</v>
      </c>
      <c r="E2597" s="278" t="str">
        <f>CONCATENATE(SUM('Раздел 2'!AG240:AG240),"&lt;=",SUM('Раздел 2'!AG11:AG11))</f>
        <v>0&lt;=13</v>
      </c>
      <c r="F2597" s="278"/>
      <c r="G2597" s="81"/>
    </row>
    <row r="2598" spans="1:7" s="390" customFormat="1" ht="31.5" x14ac:dyDescent="0.2">
      <c r="A2598" s="311" t="str">
        <f>IF((SUM('Раздел 2'!AH240:AH240)&lt;=SUM('Раздел 2'!AH11:AH11)),"","Неверно!")</f>
        <v/>
      </c>
      <c r="B2598" s="320" t="s">
        <v>1718</v>
      </c>
      <c r="C2598" s="278" t="s">
        <v>4528</v>
      </c>
      <c r="D2598" s="278" t="s">
        <v>1278</v>
      </c>
      <c r="E2598" s="278" t="str">
        <f>CONCATENATE(SUM('Раздел 2'!AH240:AH240),"&lt;=",SUM('Раздел 2'!AH11:AH11))</f>
        <v>0&lt;=34724802</v>
      </c>
      <c r="F2598" s="278"/>
      <c r="G2598" s="81"/>
    </row>
    <row r="2599" spans="1:7" s="390" customFormat="1" ht="31.5" x14ac:dyDescent="0.2">
      <c r="A2599" s="311" t="str">
        <f>IF((SUM('Раздел 2'!H240:H240)&lt;=SUM('Раздел 2'!H11:H11)),"","Неверно!")</f>
        <v/>
      </c>
      <c r="B2599" s="320" t="s">
        <v>1718</v>
      </c>
      <c r="C2599" s="278" t="s">
        <v>4529</v>
      </c>
      <c r="D2599" s="278" t="s">
        <v>1278</v>
      </c>
      <c r="E2599" s="278" t="str">
        <f>CONCATENATE(SUM('Раздел 2'!H240:H240),"&lt;=",SUM('Раздел 2'!H11:H11))</f>
        <v>0&lt;=160</v>
      </c>
      <c r="F2599" s="278"/>
      <c r="G2599" s="81"/>
    </row>
    <row r="2600" spans="1:7" s="390" customFormat="1" ht="31.5" x14ac:dyDescent="0.2">
      <c r="A2600" s="311" t="str">
        <f>IF((SUM('Раздел 2'!AI240:AI240)&lt;=SUM('Раздел 2'!AI11:AI11)),"","Неверно!")</f>
        <v/>
      </c>
      <c r="B2600" s="320" t="s">
        <v>1718</v>
      </c>
      <c r="C2600" s="278" t="s">
        <v>4530</v>
      </c>
      <c r="D2600" s="278" t="s">
        <v>1278</v>
      </c>
      <c r="E2600" s="278" t="str">
        <f>CONCATENATE(SUM('Раздел 2'!AI240:AI240),"&lt;=",SUM('Раздел 2'!AI11:AI11))</f>
        <v>0&lt;=679785</v>
      </c>
      <c r="F2600" s="278"/>
      <c r="G2600" s="81"/>
    </row>
    <row r="2601" spans="1:7" s="390" customFormat="1" ht="31.5" x14ac:dyDescent="0.2">
      <c r="A2601" s="311" t="str">
        <f>IF((SUM('Раздел 2'!AJ240:AJ240)&lt;=SUM('Раздел 2'!AJ11:AJ11)),"","Неверно!")</f>
        <v/>
      </c>
      <c r="B2601" s="320" t="s">
        <v>1718</v>
      </c>
      <c r="C2601" s="278" t="s">
        <v>4531</v>
      </c>
      <c r="D2601" s="278" t="s">
        <v>1278</v>
      </c>
      <c r="E2601" s="278" t="str">
        <f>CONCATENATE(SUM('Раздел 2'!AJ240:AJ240),"&lt;=",SUM('Раздел 2'!AJ11:AJ11))</f>
        <v>0&lt;=87183</v>
      </c>
      <c r="F2601" s="278"/>
      <c r="G2601" s="81"/>
    </row>
    <row r="2602" spans="1:7" s="390" customFormat="1" ht="31.5" x14ac:dyDescent="0.2">
      <c r="A2602" s="311" t="str">
        <f>IF((SUM('Раздел 2'!AK240:AK240)&lt;=SUM('Раздел 2'!AK11:AK11)),"","Неверно!")</f>
        <v/>
      </c>
      <c r="B2602" s="320" t="s">
        <v>1718</v>
      </c>
      <c r="C2602" s="278" t="s">
        <v>4532</v>
      </c>
      <c r="D2602" s="278" t="s">
        <v>1278</v>
      </c>
      <c r="E2602" s="278" t="str">
        <f>CONCATENATE(SUM('Раздел 2'!AK240:AK240),"&lt;=",SUM('Раздел 2'!AK11:AK11))</f>
        <v>0&lt;=4</v>
      </c>
      <c r="F2602" s="278"/>
      <c r="G2602" s="81"/>
    </row>
    <row r="2603" spans="1:7" s="390" customFormat="1" ht="31.5" x14ac:dyDescent="0.2">
      <c r="A2603" s="311" t="str">
        <f>IF((SUM('Раздел 2'!AL240:AL240)&lt;=SUM('Раздел 2'!AL11:AL11)),"","Неверно!")</f>
        <v/>
      </c>
      <c r="B2603" s="320" t="s">
        <v>1718</v>
      </c>
      <c r="C2603" s="278" t="s">
        <v>4533</v>
      </c>
      <c r="D2603" s="278" t="s">
        <v>1278</v>
      </c>
      <c r="E2603" s="278" t="str">
        <f>CONCATENATE(SUM('Раздел 2'!AL240:AL240),"&lt;=",SUM('Раздел 2'!AL11:AL11))</f>
        <v>0&lt;=5</v>
      </c>
      <c r="F2603" s="278"/>
      <c r="G2603" s="81"/>
    </row>
    <row r="2604" spans="1:7" s="390" customFormat="1" ht="31.5" x14ac:dyDescent="0.2">
      <c r="A2604" s="311" t="str">
        <f>IF((SUM('Раздел 2'!I240:I240)&lt;=SUM('Раздел 2'!I11:I11)),"","Неверно!")</f>
        <v/>
      </c>
      <c r="B2604" s="320" t="s">
        <v>1718</v>
      </c>
      <c r="C2604" s="278" t="s">
        <v>4534</v>
      </c>
      <c r="D2604" s="278" t="s">
        <v>1278</v>
      </c>
      <c r="E2604" s="278" t="str">
        <f>CONCATENATE(SUM('Раздел 2'!I240:I240),"&lt;=",SUM('Раздел 2'!I11:I11))</f>
        <v>0&lt;=49</v>
      </c>
      <c r="F2604" s="278"/>
      <c r="G2604" s="81"/>
    </row>
    <row r="2605" spans="1:7" s="390" customFormat="1" ht="31.5" x14ac:dyDescent="0.2">
      <c r="A2605" s="311" t="str">
        <f>IF((SUM('Раздел 2'!J240:J240)&lt;=SUM('Раздел 2'!J11:J11)),"","Неверно!")</f>
        <v/>
      </c>
      <c r="B2605" s="320" t="s">
        <v>1718</v>
      </c>
      <c r="C2605" s="278" t="s">
        <v>4535</v>
      </c>
      <c r="D2605" s="278" t="s">
        <v>1278</v>
      </c>
      <c r="E2605" s="278" t="str">
        <f>CONCATENATE(SUM('Раздел 2'!J240:J240),"&lt;=",SUM('Раздел 2'!J11:J11))</f>
        <v>0&lt;=56452747</v>
      </c>
      <c r="F2605" s="278"/>
      <c r="G2605" s="81"/>
    </row>
    <row r="2606" spans="1:7" s="390" customFormat="1" ht="31.5" x14ac:dyDescent="0.2">
      <c r="A2606" s="311" t="str">
        <f>IF((SUM('Раздел 2'!K240:K240)&lt;=SUM('Раздел 2'!K11:K11)),"","Неверно!")</f>
        <v/>
      </c>
      <c r="B2606" s="320" t="s">
        <v>1718</v>
      </c>
      <c r="C2606" s="278" t="s">
        <v>4536</v>
      </c>
      <c r="D2606" s="278" t="s">
        <v>1278</v>
      </c>
      <c r="E2606" s="278" t="str">
        <f>CONCATENATE(SUM('Раздел 2'!K240:K240),"&lt;=",SUM('Раздел 2'!K11:K11))</f>
        <v>0&lt;=907054</v>
      </c>
      <c r="F2606" s="278"/>
      <c r="G2606" s="81"/>
    </row>
    <row r="2607" spans="1:7" s="390" customFormat="1" ht="31.5" x14ac:dyDescent="0.2">
      <c r="A2607" s="311" t="str">
        <f>IF((SUM('Раздел 2'!L240:L240)&lt;=SUM('Раздел 2'!L11:L11)),"","Неверно!")</f>
        <v/>
      </c>
      <c r="B2607" s="320" t="s">
        <v>1718</v>
      </c>
      <c r="C2607" s="278" t="s">
        <v>4537</v>
      </c>
      <c r="D2607" s="278" t="s">
        <v>1278</v>
      </c>
      <c r="E2607" s="278" t="str">
        <f>CONCATENATE(SUM('Раздел 2'!L240:L240),"&lt;=",SUM('Раздел 2'!L11:L11))</f>
        <v>0&lt;=300</v>
      </c>
      <c r="F2607" s="278"/>
      <c r="G2607" s="81"/>
    </row>
    <row r="2608" spans="1:7" s="390" customFormat="1" ht="31.5" x14ac:dyDescent="0.2">
      <c r="A2608" s="311" t="str">
        <f>IF((SUM('Раздел 2'!M240:M240)&lt;=SUM('Раздел 2'!M11:M11)),"","Неверно!")</f>
        <v/>
      </c>
      <c r="B2608" s="320" t="s">
        <v>1718</v>
      </c>
      <c r="C2608" s="278" t="s">
        <v>4538</v>
      </c>
      <c r="D2608" s="278" t="s">
        <v>1278</v>
      </c>
      <c r="E2608" s="278" t="str">
        <f>CONCATENATE(SUM('Раздел 2'!M240:M240),"&lt;=",SUM('Раздел 2'!M11:M11))</f>
        <v>0&lt;=266</v>
      </c>
      <c r="F2608" s="278"/>
      <c r="G2608" s="81"/>
    </row>
    <row r="2609" spans="1:7" s="390" customFormat="1" ht="31.5" x14ac:dyDescent="0.2">
      <c r="A2609" s="311" t="str">
        <f>IF((SUM('Раздел 2'!N240:N240)&lt;=SUM('Раздел 2'!N11:N11)),"","Неверно!")</f>
        <v/>
      </c>
      <c r="B2609" s="320" t="s">
        <v>1718</v>
      </c>
      <c r="C2609" s="278" t="s">
        <v>4539</v>
      </c>
      <c r="D2609" s="278" t="s">
        <v>1278</v>
      </c>
      <c r="E2609" s="278" t="str">
        <f>CONCATENATE(SUM('Раздел 2'!N240:N240),"&lt;=",SUM('Раздел 2'!N11:N11))</f>
        <v>0&lt;=50</v>
      </c>
      <c r="F2609" s="278"/>
      <c r="G2609" s="81"/>
    </row>
    <row r="2610" spans="1:7" s="390" customFormat="1" ht="94.5" x14ac:dyDescent="0.2">
      <c r="A2610" s="311" t="str">
        <f>IF((SUM('Раздел 2'!F239:F239)&lt;=SUM('Раздел 2'!F11:F11)),"","Неверно!")</f>
        <v/>
      </c>
      <c r="B2610" s="320" t="s">
        <v>1719</v>
      </c>
      <c r="C2610" s="278" t="s">
        <v>4540</v>
      </c>
      <c r="D2610" s="278" t="s">
        <v>1277</v>
      </c>
      <c r="E2610" s="278" t="str">
        <f>CONCATENATE(SUM('Раздел 2'!F239:F239),"&lt;=",SUM('Раздел 2'!F11:F11))</f>
        <v>0&lt;=34</v>
      </c>
      <c r="F2610" s="278"/>
      <c r="G2610" s="81"/>
    </row>
    <row r="2611" spans="1:7" s="390" customFormat="1" ht="94.5" x14ac:dyDescent="0.2">
      <c r="A2611" s="311" t="str">
        <f>IF((SUM('Раздел 2'!O239:O239)&lt;=SUM('Раздел 2'!O11:O11)),"","Неверно!")</f>
        <v/>
      </c>
      <c r="B2611" s="320" t="s">
        <v>1719</v>
      </c>
      <c r="C2611" s="278" t="s">
        <v>4541</v>
      </c>
      <c r="D2611" s="278" t="s">
        <v>1277</v>
      </c>
      <c r="E2611" s="278" t="str">
        <f>CONCATENATE(SUM('Раздел 2'!O239:O239),"&lt;=",SUM('Раздел 2'!O11:O11))</f>
        <v>0&lt;=0</v>
      </c>
      <c r="F2611" s="278"/>
      <c r="G2611" s="81"/>
    </row>
    <row r="2612" spans="1:7" s="390" customFormat="1" ht="94.5" x14ac:dyDescent="0.2">
      <c r="A2612" s="311" t="str">
        <f>IF((SUM('Раздел 2'!P239:P239)&lt;=SUM('Раздел 2'!P11:P11)),"","Неверно!")</f>
        <v/>
      </c>
      <c r="B2612" s="320" t="s">
        <v>1719</v>
      </c>
      <c r="C2612" s="278" t="s">
        <v>4542</v>
      </c>
      <c r="D2612" s="278" t="s">
        <v>1277</v>
      </c>
      <c r="E2612" s="278" t="str">
        <f>CONCATENATE(SUM('Раздел 2'!P239:P239),"&lt;=",SUM('Раздел 2'!P11:P11))</f>
        <v>0&lt;=4</v>
      </c>
      <c r="F2612" s="278"/>
      <c r="G2612" s="81"/>
    </row>
    <row r="2613" spans="1:7" s="390" customFormat="1" ht="94.5" x14ac:dyDescent="0.2">
      <c r="A2613" s="311" t="str">
        <f>IF((SUM('Раздел 2'!Q239:Q239)&lt;=SUM('Раздел 2'!Q11:Q11)),"","Неверно!")</f>
        <v/>
      </c>
      <c r="B2613" s="320" t="s">
        <v>1719</v>
      </c>
      <c r="C2613" s="278" t="s">
        <v>4543</v>
      </c>
      <c r="D2613" s="278" t="s">
        <v>1277</v>
      </c>
      <c r="E2613" s="278" t="str">
        <f>CONCATENATE(SUM('Раздел 2'!Q239:Q239),"&lt;=",SUM('Раздел 2'!Q11:Q11))</f>
        <v>0&lt;=34</v>
      </c>
      <c r="F2613" s="278"/>
      <c r="G2613" s="81"/>
    </row>
    <row r="2614" spans="1:7" s="390" customFormat="1" ht="94.5" x14ac:dyDescent="0.2">
      <c r="A2614" s="311" t="str">
        <f>IF((SUM('Раздел 2'!R239:R239)&lt;=SUM('Раздел 2'!R11:R11)),"","Неверно!")</f>
        <v/>
      </c>
      <c r="B2614" s="320" t="s">
        <v>1719</v>
      </c>
      <c r="C2614" s="278" t="s">
        <v>4544</v>
      </c>
      <c r="D2614" s="278" t="s">
        <v>1277</v>
      </c>
      <c r="E2614" s="278" t="str">
        <f>CONCATENATE(SUM('Раздел 2'!R239:R239),"&lt;=",SUM('Раздел 2'!R11:R11))</f>
        <v>0&lt;=27</v>
      </c>
      <c r="F2614" s="278"/>
      <c r="G2614" s="81"/>
    </row>
    <row r="2615" spans="1:7" s="390" customFormat="1" ht="94.5" x14ac:dyDescent="0.2">
      <c r="A2615" s="311" t="str">
        <f>IF((SUM('Раздел 2'!S239:S239)&lt;=SUM('Раздел 2'!S11:S11)),"","Неверно!")</f>
        <v/>
      </c>
      <c r="B2615" s="320" t="s">
        <v>1719</v>
      </c>
      <c r="C2615" s="278" t="s">
        <v>4545</v>
      </c>
      <c r="D2615" s="278" t="s">
        <v>1277</v>
      </c>
      <c r="E2615" s="278" t="str">
        <f>CONCATENATE(SUM('Раздел 2'!S239:S239),"&lt;=",SUM('Раздел 2'!S11:S11))</f>
        <v>0&lt;=0</v>
      </c>
      <c r="F2615" s="278"/>
      <c r="G2615" s="81"/>
    </row>
    <row r="2616" spans="1:7" s="390" customFormat="1" ht="94.5" x14ac:dyDescent="0.2">
      <c r="A2616" s="311" t="str">
        <f>IF((SUM('Раздел 2'!T239:T239)&lt;=SUM('Раздел 2'!T11:T11)),"","Неверно!")</f>
        <v/>
      </c>
      <c r="B2616" s="320" t="s">
        <v>1719</v>
      </c>
      <c r="C2616" s="278" t="s">
        <v>4546</v>
      </c>
      <c r="D2616" s="278" t="s">
        <v>1277</v>
      </c>
      <c r="E2616" s="278" t="str">
        <f>CONCATENATE(SUM('Раздел 2'!T239:T239),"&lt;=",SUM('Раздел 2'!T11:T11))</f>
        <v>0&lt;=26</v>
      </c>
      <c r="F2616" s="278"/>
      <c r="G2616" s="81"/>
    </row>
    <row r="2617" spans="1:7" s="390" customFormat="1" ht="94.5" x14ac:dyDescent="0.2">
      <c r="A2617" s="311" t="str">
        <f>IF((SUM('Раздел 2'!U239:U239)&lt;=SUM('Раздел 2'!U11:U11)),"","Неверно!")</f>
        <v/>
      </c>
      <c r="B2617" s="320" t="s">
        <v>1719</v>
      </c>
      <c r="C2617" s="278" t="s">
        <v>4547</v>
      </c>
      <c r="D2617" s="278" t="s">
        <v>1277</v>
      </c>
      <c r="E2617" s="278" t="str">
        <f>CONCATENATE(SUM('Раздел 2'!U239:U239),"&lt;=",SUM('Раздел 2'!U11:U11))</f>
        <v>0&lt;=22</v>
      </c>
      <c r="F2617" s="278"/>
      <c r="G2617" s="81"/>
    </row>
    <row r="2618" spans="1:7" s="390" customFormat="1" ht="94.5" x14ac:dyDescent="0.2">
      <c r="A2618" s="311" t="str">
        <f>IF((SUM('Раздел 2'!V239:V239)&lt;=SUM('Раздел 2'!V11:V11)),"","Неверно!")</f>
        <v/>
      </c>
      <c r="B2618" s="320" t="s">
        <v>1719</v>
      </c>
      <c r="C2618" s="278" t="s">
        <v>4548</v>
      </c>
      <c r="D2618" s="278" t="s">
        <v>1277</v>
      </c>
      <c r="E2618" s="278" t="str">
        <f>CONCATENATE(SUM('Раздел 2'!V239:V239),"&lt;=",SUM('Раздел 2'!V11:V11))</f>
        <v>0&lt;=375</v>
      </c>
      <c r="F2618" s="278"/>
      <c r="G2618" s="81"/>
    </row>
    <row r="2619" spans="1:7" s="390" customFormat="1" ht="94.5" x14ac:dyDescent="0.2">
      <c r="A2619" s="311" t="str">
        <f>IF((SUM('Раздел 2'!W239:W239)&lt;=SUM('Раздел 2'!W11:W11)),"","Неверно!")</f>
        <v/>
      </c>
      <c r="B2619" s="320" t="s">
        <v>1719</v>
      </c>
      <c r="C2619" s="278" t="s">
        <v>4549</v>
      </c>
      <c r="D2619" s="278" t="s">
        <v>1277</v>
      </c>
      <c r="E2619" s="278" t="str">
        <f>CONCATENATE(SUM('Раздел 2'!W239:W239),"&lt;=",SUM('Раздел 2'!W11:W11))</f>
        <v>0&lt;=0</v>
      </c>
      <c r="F2619" s="278"/>
      <c r="G2619" s="81"/>
    </row>
    <row r="2620" spans="1:7" s="390" customFormat="1" ht="94.5" x14ac:dyDescent="0.2">
      <c r="A2620" s="311" t="str">
        <f>IF((SUM('Раздел 2'!X239:X239)&lt;=SUM('Раздел 2'!X11:X11)),"","Неверно!")</f>
        <v/>
      </c>
      <c r="B2620" s="320" t="s">
        <v>1719</v>
      </c>
      <c r="C2620" s="278" t="s">
        <v>4550</v>
      </c>
      <c r="D2620" s="278" t="s">
        <v>1277</v>
      </c>
      <c r="E2620" s="278" t="str">
        <f>CONCATENATE(SUM('Раздел 2'!X239:X239),"&lt;=",SUM('Раздел 2'!X11:X11))</f>
        <v>0&lt;=30</v>
      </c>
      <c r="F2620" s="278"/>
      <c r="G2620" s="81"/>
    </row>
    <row r="2621" spans="1:7" s="390" customFormat="1" ht="94.5" x14ac:dyDescent="0.2">
      <c r="A2621" s="311" t="str">
        <f>IF((SUM('Раздел 2'!G239:G239)&lt;=SUM('Раздел 2'!G11:G11)),"","Неверно!")</f>
        <v/>
      </c>
      <c r="B2621" s="320" t="s">
        <v>1719</v>
      </c>
      <c r="C2621" s="278" t="s">
        <v>4551</v>
      </c>
      <c r="D2621" s="278" t="s">
        <v>1277</v>
      </c>
      <c r="E2621" s="278" t="str">
        <f>CONCATENATE(SUM('Раздел 2'!G239:G239),"&lt;=",SUM('Раздел 2'!G11:G11))</f>
        <v>0&lt;=371</v>
      </c>
      <c r="F2621" s="278"/>
      <c r="G2621" s="81"/>
    </row>
    <row r="2622" spans="1:7" s="390" customFormat="1" ht="94.5" x14ac:dyDescent="0.2">
      <c r="A2622" s="311" t="str">
        <f>IF((SUM('Раздел 2'!Y239:Y239)&lt;=SUM('Раздел 2'!Y11:Y11)),"","Неверно!")</f>
        <v/>
      </c>
      <c r="B2622" s="320" t="s">
        <v>1719</v>
      </c>
      <c r="C2622" s="278" t="s">
        <v>4552</v>
      </c>
      <c r="D2622" s="278" t="s">
        <v>1277</v>
      </c>
      <c r="E2622" s="278" t="str">
        <f>CONCATENATE(SUM('Раздел 2'!Y239:Y239),"&lt;=",SUM('Раздел 2'!Y11:Y11))</f>
        <v>0&lt;=2</v>
      </c>
      <c r="F2622" s="278"/>
      <c r="G2622" s="81"/>
    </row>
    <row r="2623" spans="1:7" s="390" customFormat="1" ht="94.5" x14ac:dyDescent="0.2">
      <c r="A2623" s="311" t="str">
        <f>IF((SUM('Раздел 2'!Z239:Z239)&lt;=SUM('Раздел 2'!Z11:Z11)),"","Неверно!")</f>
        <v/>
      </c>
      <c r="B2623" s="320" t="s">
        <v>1719</v>
      </c>
      <c r="C2623" s="278" t="s">
        <v>4553</v>
      </c>
      <c r="D2623" s="278" t="s">
        <v>1277</v>
      </c>
      <c r="E2623" s="278" t="str">
        <f>CONCATENATE(SUM('Раздел 2'!Z239:Z239),"&lt;=",SUM('Раздел 2'!Z11:Z11))</f>
        <v>0&lt;=0</v>
      </c>
      <c r="F2623" s="278"/>
      <c r="G2623" s="81"/>
    </row>
    <row r="2624" spans="1:7" s="390" customFormat="1" ht="94.5" x14ac:dyDescent="0.2">
      <c r="A2624" s="311" t="str">
        <f>IF((SUM('Раздел 2'!AA239:AA239)&lt;=SUM('Раздел 2'!AA11:AA11)),"","Неверно!")</f>
        <v/>
      </c>
      <c r="B2624" s="320" t="s">
        <v>1719</v>
      </c>
      <c r="C2624" s="278" t="s">
        <v>4554</v>
      </c>
      <c r="D2624" s="278" t="s">
        <v>1277</v>
      </c>
      <c r="E2624" s="278" t="str">
        <f>CONCATENATE(SUM('Раздел 2'!AA239:AA239),"&lt;=",SUM('Раздел 2'!AA11:AA11))</f>
        <v>0&lt;=2</v>
      </c>
      <c r="F2624" s="278"/>
      <c r="G2624" s="81"/>
    </row>
    <row r="2625" spans="1:7" s="390" customFormat="1" ht="94.5" x14ac:dyDescent="0.2">
      <c r="A2625" s="311" t="str">
        <f>IF((SUM('Раздел 2'!AB239:AB239)&lt;=SUM('Раздел 2'!AB11:AB11)),"","Неверно!")</f>
        <v/>
      </c>
      <c r="B2625" s="320" t="s">
        <v>1719</v>
      </c>
      <c r="C2625" s="278" t="s">
        <v>4555</v>
      </c>
      <c r="D2625" s="278" t="s">
        <v>1277</v>
      </c>
      <c r="E2625" s="278" t="str">
        <f>CONCATENATE(SUM('Раздел 2'!AB239:AB239),"&lt;=",SUM('Раздел 2'!AB11:AB11))</f>
        <v>0&lt;=14</v>
      </c>
      <c r="F2625" s="278"/>
      <c r="G2625" s="81"/>
    </row>
    <row r="2626" spans="1:7" s="390" customFormat="1" ht="94.5" x14ac:dyDescent="0.2">
      <c r="A2626" s="311" t="str">
        <f>IF((SUM('Раздел 2'!AC239:AC239)&lt;=SUM('Раздел 2'!AC11:AC11)),"","Неверно!")</f>
        <v/>
      </c>
      <c r="B2626" s="320" t="s">
        <v>1719</v>
      </c>
      <c r="C2626" s="278" t="s">
        <v>4556</v>
      </c>
      <c r="D2626" s="278" t="s">
        <v>1277</v>
      </c>
      <c r="E2626" s="278" t="str">
        <f>CONCATENATE(SUM('Раздел 2'!AC239:AC239),"&lt;=",SUM('Раздел 2'!AC11:AC11))</f>
        <v>0&lt;=58</v>
      </c>
      <c r="F2626" s="278"/>
      <c r="G2626" s="81"/>
    </row>
    <row r="2627" spans="1:7" s="390" customFormat="1" ht="94.5" x14ac:dyDescent="0.2">
      <c r="A2627" s="311" t="str">
        <f>IF((SUM('Раздел 2'!AD239:AD239)&lt;=SUM('Раздел 2'!AD11:AD11)),"","Неверно!")</f>
        <v/>
      </c>
      <c r="B2627" s="320" t="s">
        <v>1719</v>
      </c>
      <c r="C2627" s="278" t="s">
        <v>4557</v>
      </c>
      <c r="D2627" s="278" t="s">
        <v>1277</v>
      </c>
      <c r="E2627" s="278" t="str">
        <f>CONCATENATE(SUM('Раздел 2'!AD239:AD239),"&lt;=",SUM('Раздел 2'!AD11:AD11))</f>
        <v>0&lt;=65</v>
      </c>
      <c r="F2627" s="278"/>
      <c r="G2627" s="81"/>
    </row>
    <row r="2628" spans="1:7" s="390" customFormat="1" ht="94.5" x14ac:dyDescent="0.2">
      <c r="A2628" s="311" t="str">
        <f>IF((SUM('Раздел 2'!AE239:AE239)&lt;=SUM('Раздел 2'!AE11:AE11)),"","Неверно!")</f>
        <v/>
      </c>
      <c r="B2628" s="320" t="s">
        <v>1719</v>
      </c>
      <c r="C2628" s="278" t="s">
        <v>4558</v>
      </c>
      <c r="D2628" s="278" t="s">
        <v>1277</v>
      </c>
      <c r="E2628" s="278" t="str">
        <f>CONCATENATE(SUM('Раздел 2'!AE239:AE239),"&lt;=",SUM('Раздел 2'!AE11:AE11))</f>
        <v>0&lt;=18</v>
      </c>
      <c r="F2628" s="278"/>
      <c r="G2628" s="81"/>
    </row>
    <row r="2629" spans="1:7" s="390" customFormat="1" ht="94.5" x14ac:dyDescent="0.2">
      <c r="A2629" s="311" t="str">
        <f>IF((SUM('Раздел 2'!AF239:AF239)&lt;=SUM('Раздел 2'!AF11:AF11)),"","Неверно!")</f>
        <v/>
      </c>
      <c r="B2629" s="320" t="s">
        <v>1719</v>
      </c>
      <c r="C2629" s="278" t="s">
        <v>4559</v>
      </c>
      <c r="D2629" s="278" t="s">
        <v>1277</v>
      </c>
      <c r="E2629" s="278" t="str">
        <f>CONCATENATE(SUM('Раздел 2'!AF239:AF239),"&lt;=",SUM('Раздел 2'!AF11:AF11))</f>
        <v>0&lt;=24</v>
      </c>
      <c r="F2629" s="278"/>
      <c r="G2629" s="81"/>
    </row>
    <row r="2630" spans="1:7" s="390" customFormat="1" ht="94.5" x14ac:dyDescent="0.2">
      <c r="A2630" s="311" t="str">
        <f>IF((SUM('Раздел 2'!AG239:AG239)&lt;=SUM('Раздел 2'!AG11:AG11)),"","Неверно!")</f>
        <v/>
      </c>
      <c r="B2630" s="320" t="s">
        <v>1719</v>
      </c>
      <c r="C2630" s="278" t="s">
        <v>4560</v>
      </c>
      <c r="D2630" s="278" t="s">
        <v>1277</v>
      </c>
      <c r="E2630" s="278" t="str">
        <f>CONCATENATE(SUM('Раздел 2'!AG239:AG239),"&lt;=",SUM('Раздел 2'!AG11:AG11))</f>
        <v>0&lt;=13</v>
      </c>
      <c r="F2630" s="278"/>
      <c r="G2630" s="81"/>
    </row>
    <row r="2631" spans="1:7" s="390" customFormat="1" ht="94.5" x14ac:dyDescent="0.2">
      <c r="A2631" s="311" t="str">
        <f>IF((SUM('Раздел 2'!AH239:AH239)&lt;=SUM('Раздел 2'!AH11:AH11)),"","Неверно!")</f>
        <v/>
      </c>
      <c r="B2631" s="320" t="s">
        <v>1719</v>
      </c>
      <c r="C2631" s="278" t="s">
        <v>4561</v>
      </c>
      <c r="D2631" s="278" t="s">
        <v>1277</v>
      </c>
      <c r="E2631" s="278" t="str">
        <f>CONCATENATE(SUM('Раздел 2'!AH239:AH239),"&lt;=",SUM('Раздел 2'!AH11:AH11))</f>
        <v>0&lt;=34724802</v>
      </c>
      <c r="F2631" s="278"/>
      <c r="G2631" s="81"/>
    </row>
    <row r="2632" spans="1:7" s="390" customFormat="1" ht="94.5" x14ac:dyDescent="0.2">
      <c r="A2632" s="311" t="str">
        <f>IF((SUM('Раздел 2'!H239:H239)&lt;=SUM('Раздел 2'!H11:H11)),"","Неверно!")</f>
        <v/>
      </c>
      <c r="B2632" s="320" t="s">
        <v>1719</v>
      </c>
      <c r="C2632" s="278" t="s">
        <v>4562</v>
      </c>
      <c r="D2632" s="278" t="s">
        <v>1277</v>
      </c>
      <c r="E2632" s="278" t="str">
        <f>CONCATENATE(SUM('Раздел 2'!H239:H239),"&lt;=",SUM('Раздел 2'!H11:H11))</f>
        <v>0&lt;=160</v>
      </c>
      <c r="F2632" s="278"/>
      <c r="G2632" s="81"/>
    </row>
    <row r="2633" spans="1:7" s="390" customFormat="1" ht="94.5" x14ac:dyDescent="0.2">
      <c r="A2633" s="311" t="str">
        <f>IF((SUM('Раздел 2'!AI239:AI239)&lt;=SUM('Раздел 2'!AI11:AI11)),"","Неверно!")</f>
        <v/>
      </c>
      <c r="B2633" s="320" t="s">
        <v>1719</v>
      </c>
      <c r="C2633" s="278" t="s">
        <v>4563</v>
      </c>
      <c r="D2633" s="278" t="s">
        <v>1277</v>
      </c>
      <c r="E2633" s="278" t="str">
        <f>CONCATENATE(SUM('Раздел 2'!AI239:AI239),"&lt;=",SUM('Раздел 2'!AI11:AI11))</f>
        <v>0&lt;=679785</v>
      </c>
      <c r="F2633" s="278"/>
      <c r="G2633" s="81"/>
    </row>
    <row r="2634" spans="1:7" s="390" customFormat="1" ht="94.5" x14ac:dyDescent="0.2">
      <c r="A2634" s="311" t="str">
        <f>IF((SUM('Раздел 2'!AJ239:AJ239)&lt;=SUM('Раздел 2'!AJ11:AJ11)),"","Неверно!")</f>
        <v/>
      </c>
      <c r="B2634" s="320" t="s">
        <v>1719</v>
      </c>
      <c r="C2634" s="278" t="s">
        <v>4564</v>
      </c>
      <c r="D2634" s="278" t="s">
        <v>1277</v>
      </c>
      <c r="E2634" s="278" t="str">
        <f>CONCATENATE(SUM('Раздел 2'!AJ239:AJ239),"&lt;=",SUM('Раздел 2'!AJ11:AJ11))</f>
        <v>0&lt;=87183</v>
      </c>
      <c r="F2634" s="278"/>
      <c r="G2634" s="81"/>
    </row>
    <row r="2635" spans="1:7" s="390" customFormat="1" ht="94.5" x14ac:dyDescent="0.2">
      <c r="A2635" s="311" t="str">
        <f>IF((SUM('Раздел 2'!AK239:AK239)&lt;=SUM('Раздел 2'!AK11:AK11)),"","Неверно!")</f>
        <v/>
      </c>
      <c r="B2635" s="320" t="s">
        <v>1719</v>
      </c>
      <c r="C2635" s="278" t="s">
        <v>4565</v>
      </c>
      <c r="D2635" s="278" t="s">
        <v>1277</v>
      </c>
      <c r="E2635" s="278" t="str">
        <f>CONCATENATE(SUM('Раздел 2'!AK239:AK239),"&lt;=",SUM('Раздел 2'!AK11:AK11))</f>
        <v>0&lt;=4</v>
      </c>
      <c r="F2635" s="278"/>
      <c r="G2635" s="81"/>
    </row>
    <row r="2636" spans="1:7" s="390" customFormat="1" ht="94.5" x14ac:dyDescent="0.2">
      <c r="A2636" s="311" t="str">
        <f>IF((SUM('Раздел 2'!AL239:AL239)&lt;=SUM('Раздел 2'!AL11:AL11)),"","Неверно!")</f>
        <v/>
      </c>
      <c r="B2636" s="320" t="s">
        <v>1719</v>
      </c>
      <c r="C2636" s="278" t="s">
        <v>4566</v>
      </c>
      <c r="D2636" s="278" t="s">
        <v>1277</v>
      </c>
      <c r="E2636" s="278" t="str">
        <f>CONCATENATE(SUM('Раздел 2'!AL239:AL239),"&lt;=",SUM('Раздел 2'!AL11:AL11))</f>
        <v>0&lt;=5</v>
      </c>
      <c r="F2636" s="278"/>
      <c r="G2636" s="81"/>
    </row>
    <row r="2637" spans="1:7" s="390" customFormat="1" ht="94.5" x14ac:dyDescent="0.2">
      <c r="A2637" s="311" t="str">
        <f>IF((SUM('Раздел 2'!I239:I239)&lt;=SUM('Раздел 2'!I11:I11)),"","Неверно!")</f>
        <v/>
      </c>
      <c r="B2637" s="320" t="s">
        <v>1719</v>
      </c>
      <c r="C2637" s="278" t="s">
        <v>4567</v>
      </c>
      <c r="D2637" s="278" t="s">
        <v>1277</v>
      </c>
      <c r="E2637" s="278" t="str">
        <f>CONCATENATE(SUM('Раздел 2'!I239:I239),"&lt;=",SUM('Раздел 2'!I11:I11))</f>
        <v>0&lt;=49</v>
      </c>
      <c r="F2637" s="278"/>
      <c r="G2637" s="81"/>
    </row>
    <row r="2638" spans="1:7" s="390" customFormat="1" ht="94.5" x14ac:dyDescent="0.2">
      <c r="A2638" s="311" t="str">
        <f>IF((SUM('Раздел 2'!J239:J239)&lt;=SUM('Раздел 2'!J11:J11)),"","Неверно!")</f>
        <v/>
      </c>
      <c r="B2638" s="320" t="s">
        <v>1719</v>
      </c>
      <c r="C2638" s="278" t="s">
        <v>4568</v>
      </c>
      <c r="D2638" s="278" t="s">
        <v>1277</v>
      </c>
      <c r="E2638" s="278" t="str">
        <f>CONCATENATE(SUM('Раздел 2'!J239:J239),"&lt;=",SUM('Раздел 2'!J11:J11))</f>
        <v>0&lt;=56452747</v>
      </c>
      <c r="F2638" s="278"/>
      <c r="G2638" s="81"/>
    </row>
    <row r="2639" spans="1:7" s="390" customFormat="1" ht="94.5" x14ac:dyDescent="0.2">
      <c r="A2639" s="311" t="str">
        <f>IF((SUM('Раздел 2'!K239:K239)&lt;=SUM('Раздел 2'!K11:K11)),"","Неверно!")</f>
        <v/>
      </c>
      <c r="B2639" s="320" t="s">
        <v>1719</v>
      </c>
      <c r="C2639" s="278" t="s">
        <v>4569</v>
      </c>
      <c r="D2639" s="278" t="s">
        <v>1277</v>
      </c>
      <c r="E2639" s="278" t="str">
        <f>CONCATENATE(SUM('Раздел 2'!K239:K239),"&lt;=",SUM('Раздел 2'!K11:K11))</f>
        <v>0&lt;=907054</v>
      </c>
      <c r="F2639" s="278"/>
      <c r="G2639" s="81"/>
    </row>
    <row r="2640" spans="1:7" s="390" customFormat="1" ht="94.5" x14ac:dyDescent="0.2">
      <c r="A2640" s="311" t="str">
        <f>IF((SUM('Раздел 2'!L239:L239)&lt;=SUM('Раздел 2'!L11:L11)),"","Неверно!")</f>
        <v/>
      </c>
      <c r="B2640" s="320" t="s">
        <v>1719</v>
      </c>
      <c r="C2640" s="278" t="s">
        <v>4570</v>
      </c>
      <c r="D2640" s="278" t="s">
        <v>1277</v>
      </c>
      <c r="E2640" s="278" t="str">
        <f>CONCATENATE(SUM('Раздел 2'!L239:L239),"&lt;=",SUM('Раздел 2'!L11:L11))</f>
        <v>0&lt;=300</v>
      </c>
      <c r="F2640" s="278"/>
      <c r="G2640" s="81"/>
    </row>
    <row r="2641" spans="1:7" s="390" customFormat="1" ht="94.5" x14ac:dyDescent="0.2">
      <c r="A2641" s="311" t="str">
        <f>IF((SUM('Раздел 2'!M239:M239)&lt;=SUM('Раздел 2'!M11:M11)),"","Неверно!")</f>
        <v/>
      </c>
      <c r="B2641" s="320" t="s">
        <v>1719</v>
      </c>
      <c r="C2641" s="278" t="s">
        <v>4571</v>
      </c>
      <c r="D2641" s="278" t="s">
        <v>1277</v>
      </c>
      <c r="E2641" s="278" t="str">
        <f>CONCATENATE(SUM('Раздел 2'!M239:M239),"&lt;=",SUM('Раздел 2'!M11:M11))</f>
        <v>0&lt;=266</v>
      </c>
      <c r="F2641" s="278"/>
      <c r="G2641" s="81"/>
    </row>
    <row r="2642" spans="1:7" s="390" customFormat="1" ht="94.5" x14ac:dyDescent="0.2">
      <c r="A2642" s="311" t="str">
        <f>IF((SUM('Раздел 2'!N239:N239)&lt;=SUM('Раздел 2'!N11:N11)),"","Неверно!")</f>
        <v/>
      </c>
      <c r="B2642" s="320" t="s">
        <v>1719</v>
      </c>
      <c r="C2642" s="278" t="s">
        <v>4572</v>
      </c>
      <c r="D2642" s="278" t="s">
        <v>1277</v>
      </c>
      <c r="E2642" s="278" t="str">
        <f>CONCATENATE(SUM('Раздел 2'!N239:N239),"&lt;=",SUM('Раздел 2'!N11:N11))</f>
        <v>0&lt;=50</v>
      </c>
      <c r="F2642" s="278"/>
      <c r="G2642" s="81"/>
    </row>
    <row r="2643" spans="1:7" s="390" customFormat="1" ht="31.5" x14ac:dyDescent="0.2">
      <c r="A2643" s="311" t="str">
        <f>IF((SUM('Раздел 2'!F221:F237)=SUM('Раздел 2'!F238:F238)),"","Неверно!")</f>
        <v/>
      </c>
      <c r="B2643" s="320" t="s">
        <v>1720</v>
      </c>
      <c r="C2643" s="278" t="s">
        <v>4573</v>
      </c>
      <c r="D2643" s="278" t="s">
        <v>1276</v>
      </c>
      <c r="E2643" s="278" t="str">
        <f>CONCATENATE(SUM('Раздел 2'!F221:F237),"=",SUM('Раздел 2'!F238:F238))</f>
        <v>2=2</v>
      </c>
      <c r="F2643" s="278"/>
      <c r="G2643" s="81"/>
    </row>
    <row r="2644" spans="1:7" s="390" customFormat="1" ht="31.5" x14ac:dyDescent="0.2">
      <c r="A2644" s="311" t="str">
        <f>IF((SUM('Раздел 2'!O221:O237)=SUM('Раздел 2'!O238:O238)),"","Неверно!")</f>
        <v/>
      </c>
      <c r="B2644" s="320" t="s">
        <v>1720</v>
      </c>
      <c r="C2644" s="278" t="s">
        <v>4574</v>
      </c>
      <c r="D2644" s="278" t="s">
        <v>1276</v>
      </c>
      <c r="E2644" s="278" t="str">
        <f>CONCATENATE(SUM('Раздел 2'!O221:O237),"=",SUM('Раздел 2'!O238:O238))</f>
        <v>0=0</v>
      </c>
      <c r="F2644" s="278"/>
      <c r="G2644" s="81"/>
    </row>
    <row r="2645" spans="1:7" s="390" customFormat="1" ht="31.5" x14ac:dyDescent="0.2">
      <c r="A2645" s="311" t="str">
        <f>IF((SUM('Раздел 2'!P221:P237)=SUM('Раздел 2'!P238:P238)),"","Неверно!")</f>
        <v/>
      </c>
      <c r="B2645" s="320" t="s">
        <v>1720</v>
      </c>
      <c r="C2645" s="278" t="s">
        <v>4575</v>
      </c>
      <c r="D2645" s="278" t="s">
        <v>1276</v>
      </c>
      <c r="E2645" s="278" t="str">
        <f>CONCATENATE(SUM('Раздел 2'!P221:P237),"=",SUM('Раздел 2'!P238:P238))</f>
        <v>0=0</v>
      </c>
      <c r="F2645" s="278"/>
      <c r="G2645" s="81"/>
    </row>
    <row r="2646" spans="1:7" s="390" customFormat="1" ht="31.5" x14ac:dyDescent="0.2">
      <c r="A2646" s="311" t="str">
        <f>IF((SUM('Раздел 2'!Q221:Q237)=SUM('Раздел 2'!Q238:Q238)),"","Неверно!")</f>
        <v/>
      </c>
      <c r="B2646" s="320" t="s">
        <v>1720</v>
      </c>
      <c r="C2646" s="278" t="s">
        <v>4576</v>
      </c>
      <c r="D2646" s="278" t="s">
        <v>1276</v>
      </c>
      <c r="E2646" s="278" t="str">
        <f>CONCATENATE(SUM('Раздел 2'!Q221:Q237),"=",SUM('Раздел 2'!Q238:Q238))</f>
        <v>1=1</v>
      </c>
      <c r="F2646" s="278"/>
      <c r="G2646" s="81"/>
    </row>
    <row r="2647" spans="1:7" s="390" customFormat="1" ht="31.5" x14ac:dyDescent="0.2">
      <c r="A2647" s="311" t="str">
        <f>IF((SUM('Раздел 2'!R221:R237)=SUM('Раздел 2'!R238:R238)),"","Неверно!")</f>
        <v/>
      </c>
      <c r="B2647" s="320" t="s">
        <v>1720</v>
      </c>
      <c r="C2647" s="278" t="s">
        <v>4577</v>
      </c>
      <c r="D2647" s="278" t="s">
        <v>1276</v>
      </c>
      <c r="E2647" s="278" t="str">
        <f>CONCATENATE(SUM('Раздел 2'!R221:R237),"=",SUM('Раздел 2'!R238:R238))</f>
        <v>1=1</v>
      </c>
      <c r="F2647" s="278"/>
      <c r="G2647" s="81"/>
    </row>
    <row r="2648" spans="1:7" s="390" customFormat="1" ht="31.5" x14ac:dyDescent="0.2">
      <c r="A2648" s="311" t="str">
        <f>IF((SUM('Раздел 2'!S221:S237)=SUM('Раздел 2'!S238:S238)),"","Неверно!")</f>
        <v/>
      </c>
      <c r="B2648" s="320" t="s">
        <v>1720</v>
      </c>
      <c r="C2648" s="278" t="s">
        <v>4578</v>
      </c>
      <c r="D2648" s="278" t="s">
        <v>1276</v>
      </c>
      <c r="E2648" s="278" t="str">
        <f>CONCATENATE(SUM('Раздел 2'!S221:S237),"=",SUM('Раздел 2'!S238:S238))</f>
        <v>0=0</v>
      </c>
      <c r="F2648" s="278"/>
      <c r="G2648" s="81"/>
    </row>
    <row r="2649" spans="1:7" s="390" customFormat="1" ht="31.5" x14ac:dyDescent="0.2">
      <c r="A2649" s="311" t="str">
        <f>IF((SUM('Раздел 2'!T221:T237)=SUM('Раздел 2'!T238:T238)),"","Неверно!")</f>
        <v/>
      </c>
      <c r="B2649" s="320" t="s">
        <v>1720</v>
      </c>
      <c r="C2649" s="278" t="s">
        <v>4579</v>
      </c>
      <c r="D2649" s="278" t="s">
        <v>1276</v>
      </c>
      <c r="E2649" s="278" t="str">
        <f>CONCATENATE(SUM('Раздел 2'!T221:T237),"=",SUM('Раздел 2'!T238:T238))</f>
        <v>15=15</v>
      </c>
      <c r="F2649" s="278"/>
      <c r="G2649" s="81"/>
    </row>
    <row r="2650" spans="1:7" s="390" customFormat="1" ht="31.5" x14ac:dyDescent="0.2">
      <c r="A2650" s="311" t="str">
        <f>IF((SUM('Раздел 2'!U221:U237)=SUM('Раздел 2'!U238:U238)),"","Неверно!")</f>
        <v/>
      </c>
      <c r="B2650" s="320" t="s">
        <v>1720</v>
      </c>
      <c r="C2650" s="278" t="s">
        <v>4580</v>
      </c>
      <c r="D2650" s="278" t="s">
        <v>1276</v>
      </c>
      <c r="E2650" s="278" t="str">
        <f>CONCATENATE(SUM('Раздел 2'!U221:U237),"=",SUM('Раздел 2'!U238:U238))</f>
        <v>1=1</v>
      </c>
      <c r="F2650" s="278"/>
      <c r="G2650" s="81"/>
    </row>
    <row r="2651" spans="1:7" s="390" customFormat="1" ht="31.5" x14ac:dyDescent="0.2">
      <c r="A2651" s="311" t="str">
        <f>IF((SUM('Раздел 2'!V221:V237)=SUM('Раздел 2'!V238:V238)),"","Неверно!")</f>
        <v/>
      </c>
      <c r="B2651" s="320" t="s">
        <v>1720</v>
      </c>
      <c r="C2651" s="278" t="s">
        <v>4581</v>
      </c>
      <c r="D2651" s="278" t="s">
        <v>1276</v>
      </c>
      <c r="E2651" s="278" t="str">
        <f>CONCATENATE(SUM('Раздел 2'!V221:V237),"=",SUM('Раздел 2'!V238:V238))</f>
        <v>62=62</v>
      </c>
      <c r="F2651" s="278"/>
      <c r="G2651" s="81"/>
    </row>
    <row r="2652" spans="1:7" s="390" customFormat="1" ht="31.5" x14ac:dyDescent="0.2">
      <c r="A2652" s="311" t="str">
        <f>IF((SUM('Раздел 2'!W221:W237)=SUM('Раздел 2'!W238:W238)),"","Неверно!")</f>
        <v/>
      </c>
      <c r="B2652" s="320" t="s">
        <v>1720</v>
      </c>
      <c r="C2652" s="278" t="s">
        <v>4582</v>
      </c>
      <c r="D2652" s="278" t="s">
        <v>1276</v>
      </c>
      <c r="E2652" s="278" t="str">
        <f>CONCATENATE(SUM('Раздел 2'!W221:W237),"=",SUM('Раздел 2'!W238:W238))</f>
        <v>0=0</v>
      </c>
      <c r="F2652" s="278"/>
      <c r="G2652" s="81"/>
    </row>
    <row r="2653" spans="1:7" s="390" customFormat="1" ht="31.5" x14ac:dyDescent="0.2">
      <c r="A2653" s="311" t="str">
        <f>IF((SUM('Раздел 2'!X221:X237)=SUM('Раздел 2'!X238:X238)),"","Неверно!")</f>
        <v/>
      </c>
      <c r="B2653" s="320" t="s">
        <v>1720</v>
      </c>
      <c r="C2653" s="278" t="s">
        <v>4583</v>
      </c>
      <c r="D2653" s="278" t="s">
        <v>1276</v>
      </c>
      <c r="E2653" s="278" t="str">
        <f>CONCATENATE(SUM('Раздел 2'!X221:X237),"=",SUM('Раздел 2'!X238:X238))</f>
        <v>4=4</v>
      </c>
      <c r="F2653" s="278"/>
      <c r="G2653" s="81"/>
    </row>
    <row r="2654" spans="1:7" s="390" customFormat="1" ht="31.5" x14ac:dyDescent="0.2">
      <c r="A2654" s="311" t="str">
        <f>IF((SUM('Раздел 2'!G221:G237)=SUM('Раздел 2'!G238:G238)),"","Неверно!")</f>
        <v/>
      </c>
      <c r="B2654" s="320" t="s">
        <v>1720</v>
      </c>
      <c r="C2654" s="278" t="s">
        <v>4584</v>
      </c>
      <c r="D2654" s="278" t="s">
        <v>1276</v>
      </c>
      <c r="E2654" s="278" t="str">
        <f>CONCATENATE(SUM('Раздел 2'!G221:G237),"=",SUM('Раздел 2'!G238:G238))</f>
        <v>64=64</v>
      </c>
      <c r="F2654" s="278"/>
      <c r="G2654" s="81"/>
    </row>
    <row r="2655" spans="1:7" s="390" customFormat="1" ht="31.5" x14ac:dyDescent="0.2">
      <c r="A2655" s="311" t="str">
        <f>IF((SUM('Раздел 2'!Y221:Y237)=SUM('Раздел 2'!Y238:Y238)),"","Неверно!")</f>
        <v/>
      </c>
      <c r="B2655" s="320" t="s">
        <v>1720</v>
      </c>
      <c r="C2655" s="278" t="s">
        <v>4585</v>
      </c>
      <c r="D2655" s="278" t="s">
        <v>1276</v>
      </c>
      <c r="E2655" s="278" t="str">
        <f>CONCATENATE(SUM('Раздел 2'!Y221:Y237),"=",SUM('Раздел 2'!Y238:Y238))</f>
        <v>0=0</v>
      </c>
      <c r="F2655" s="278"/>
      <c r="G2655" s="81"/>
    </row>
    <row r="2656" spans="1:7" s="390" customFormat="1" ht="31.5" x14ac:dyDescent="0.2">
      <c r="A2656" s="311" t="str">
        <f>IF((SUM('Раздел 2'!Z221:Z237)=SUM('Раздел 2'!Z238:Z238)),"","Неверно!")</f>
        <v/>
      </c>
      <c r="B2656" s="320" t="s">
        <v>1720</v>
      </c>
      <c r="C2656" s="278" t="s">
        <v>4586</v>
      </c>
      <c r="D2656" s="278" t="s">
        <v>1276</v>
      </c>
      <c r="E2656" s="278" t="str">
        <f>CONCATENATE(SUM('Раздел 2'!Z221:Z237),"=",SUM('Раздел 2'!Z238:Z238))</f>
        <v>0=0</v>
      </c>
      <c r="F2656" s="278"/>
      <c r="G2656" s="81"/>
    </row>
    <row r="2657" spans="1:7" s="390" customFormat="1" ht="31.5" x14ac:dyDescent="0.2">
      <c r="A2657" s="311" t="str">
        <f>IF((SUM('Раздел 2'!AA221:AA237)=SUM('Раздел 2'!AA238:AA238)),"","Неверно!")</f>
        <v/>
      </c>
      <c r="B2657" s="320" t="s">
        <v>1720</v>
      </c>
      <c r="C2657" s="278" t="s">
        <v>4587</v>
      </c>
      <c r="D2657" s="278" t="s">
        <v>1276</v>
      </c>
      <c r="E2657" s="278" t="str">
        <f>CONCATENATE(SUM('Раздел 2'!AA221:AA237),"=",SUM('Раздел 2'!AA238:AA238))</f>
        <v>0=0</v>
      </c>
      <c r="F2657" s="278"/>
      <c r="G2657" s="81"/>
    </row>
    <row r="2658" spans="1:7" s="390" customFormat="1" ht="31.5" x14ac:dyDescent="0.2">
      <c r="A2658" s="311" t="str">
        <f>IF((SUM('Раздел 2'!AB221:AB237)=SUM('Раздел 2'!AB238:AB238)),"","Неверно!")</f>
        <v/>
      </c>
      <c r="B2658" s="320" t="s">
        <v>1720</v>
      </c>
      <c r="C2658" s="278" t="s">
        <v>4588</v>
      </c>
      <c r="D2658" s="278" t="s">
        <v>1276</v>
      </c>
      <c r="E2658" s="278" t="str">
        <f>CONCATENATE(SUM('Раздел 2'!AB221:AB237),"=",SUM('Раздел 2'!AB238:AB238))</f>
        <v>0=0</v>
      </c>
      <c r="F2658" s="278"/>
      <c r="G2658" s="81"/>
    </row>
    <row r="2659" spans="1:7" s="390" customFormat="1" ht="31.5" x14ac:dyDescent="0.2">
      <c r="A2659" s="311" t="str">
        <f>IF((SUM('Раздел 2'!AC221:AC237)=SUM('Раздел 2'!AC238:AC238)),"","Неверно!")</f>
        <v/>
      </c>
      <c r="B2659" s="320" t="s">
        <v>1720</v>
      </c>
      <c r="C2659" s="278" t="s">
        <v>4589</v>
      </c>
      <c r="D2659" s="278" t="s">
        <v>1276</v>
      </c>
      <c r="E2659" s="278" t="str">
        <f>CONCATENATE(SUM('Раздел 2'!AC221:AC237),"=",SUM('Раздел 2'!AC238:AC238))</f>
        <v>0=0</v>
      </c>
      <c r="F2659" s="278"/>
      <c r="G2659" s="81"/>
    </row>
    <row r="2660" spans="1:7" s="390" customFormat="1" ht="31.5" x14ac:dyDescent="0.2">
      <c r="A2660" s="311" t="str">
        <f>IF((SUM('Раздел 2'!AD221:AD237)=SUM('Раздел 2'!AD238:AD238)),"","Неверно!")</f>
        <v/>
      </c>
      <c r="B2660" s="320" t="s">
        <v>1720</v>
      </c>
      <c r="C2660" s="278" t="s">
        <v>4590</v>
      </c>
      <c r="D2660" s="278" t="s">
        <v>1276</v>
      </c>
      <c r="E2660" s="278" t="str">
        <f>CONCATENATE(SUM('Раздел 2'!AD221:AD237),"=",SUM('Раздел 2'!AD238:AD238))</f>
        <v>0=0</v>
      </c>
      <c r="F2660" s="278"/>
      <c r="G2660" s="81"/>
    </row>
    <row r="2661" spans="1:7" s="390" customFormat="1" ht="31.5" x14ac:dyDescent="0.2">
      <c r="A2661" s="311" t="str">
        <f>IF((SUM('Раздел 2'!AE221:AE237)=SUM('Раздел 2'!AE238:AE238)),"","Неверно!")</f>
        <v/>
      </c>
      <c r="B2661" s="320" t="s">
        <v>1720</v>
      </c>
      <c r="C2661" s="278" t="s">
        <v>4591</v>
      </c>
      <c r="D2661" s="278" t="s">
        <v>1276</v>
      </c>
      <c r="E2661" s="278" t="str">
        <f>CONCATENATE(SUM('Раздел 2'!AE221:AE237),"=",SUM('Раздел 2'!AE238:AE238))</f>
        <v>0=0</v>
      </c>
      <c r="F2661" s="278"/>
      <c r="G2661" s="81"/>
    </row>
    <row r="2662" spans="1:7" s="390" customFormat="1" ht="31.5" x14ac:dyDescent="0.2">
      <c r="A2662" s="311" t="str">
        <f>IF((SUM('Раздел 2'!AF221:AF237)=SUM('Раздел 2'!AF238:AF238)),"","Неверно!")</f>
        <v/>
      </c>
      <c r="B2662" s="320" t="s">
        <v>1720</v>
      </c>
      <c r="C2662" s="278" t="s">
        <v>4592</v>
      </c>
      <c r="D2662" s="278" t="s">
        <v>1276</v>
      </c>
      <c r="E2662" s="278" t="str">
        <f>CONCATENATE(SUM('Раздел 2'!AF221:AF237),"=",SUM('Раздел 2'!AF238:AF238))</f>
        <v>0=0</v>
      </c>
      <c r="F2662" s="278"/>
      <c r="G2662" s="81"/>
    </row>
    <row r="2663" spans="1:7" s="390" customFormat="1" ht="31.5" x14ac:dyDescent="0.2">
      <c r="A2663" s="311" t="str">
        <f>IF((SUM('Раздел 2'!AG221:AG237)=SUM('Раздел 2'!AG238:AG238)),"","Неверно!")</f>
        <v/>
      </c>
      <c r="B2663" s="320" t="s">
        <v>1720</v>
      </c>
      <c r="C2663" s="278" t="s">
        <v>4593</v>
      </c>
      <c r="D2663" s="278" t="s">
        <v>1276</v>
      </c>
      <c r="E2663" s="278" t="str">
        <f>CONCATENATE(SUM('Раздел 2'!AG221:AG237),"=",SUM('Раздел 2'!AG238:AG238))</f>
        <v>0=0</v>
      </c>
      <c r="F2663" s="278"/>
      <c r="G2663" s="81"/>
    </row>
    <row r="2664" spans="1:7" s="390" customFormat="1" ht="31.5" x14ac:dyDescent="0.2">
      <c r="A2664" s="311" t="str">
        <f>IF((SUM('Раздел 2'!AH221:AH237)=SUM('Раздел 2'!AH238:AH238)),"","Неверно!")</f>
        <v/>
      </c>
      <c r="B2664" s="320" t="s">
        <v>1720</v>
      </c>
      <c r="C2664" s="278" t="s">
        <v>4594</v>
      </c>
      <c r="D2664" s="278" t="s">
        <v>1276</v>
      </c>
      <c r="E2664" s="278" t="str">
        <f>CONCATENATE(SUM('Раздел 2'!AH221:AH237),"=",SUM('Раздел 2'!AH238:AH238))</f>
        <v>0=0</v>
      </c>
      <c r="F2664" s="278"/>
      <c r="G2664" s="81"/>
    </row>
    <row r="2665" spans="1:7" s="390" customFormat="1" ht="31.5" x14ac:dyDescent="0.2">
      <c r="A2665" s="311" t="str">
        <f>IF((SUM('Раздел 2'!H221:H237)=SUM('Раздел 2'!H238:H238)),"","Неверно!")</f>
        <v/>
      </c>
      <c r="B2665" s="320" t="s">
        <v>1720</v>
      </c>
      <c r="C2665" s="278" t="s">
        <v>4595</v>
      </c>
      <c r="D2665" s="278" t="s">
        <v>1276</v>
      </c>
      <c r="E2665" s="278" t="str">
        <f>CONCATENATE(SUM('Раздел 2'!H221:H237),"=",SUM('Раздел 2'!H238:H238))</f>
        <v>0=0</v>
      </c>
      <c r="F2665" s="278"/>
      <c r="G2665" s="81"/>
    </row>
    <row r="2666" spans="1:7" s="390" customFormat="1" ht="31.5" x14ac:dyDescent="0.2">
      <c r="A2666" s="311" t="str">
        <f>IF((SUM('Раздел 2'!AI221:AI237)=SUM('Раздел 2'!AI238:AI238)),"","Неверно!")</f>
        <v/>
      </c>
      <c r="B2666" s="320" t="s">
        <v>1720</v>
      </c>
      <c r="C2666" s="278" t="s">
        <v>4596</v>
      </c>
      <c r="D2666" s="278" t="s">
        <v>1276</v>
      </c>
      <c r="E2666" s="278" t="str">
        <f>CONCATENATE(SUM('Раздел 2'!AI221:AI237),"=",SUM('Раздел 2'!AI238:AI238))</f>
        <v>0=0</v>
      </c>
      <c r="F2666" s="278"/>
      <c r="G2666" s="81"/>
    </row>
    <row r="2667" spans="1:7" s="390" customFormat="1" ht="31.5" x14ac:dyDescent="0.2">
      <c r="A2667" s="311" t="str">
        <f>IF((SUM('Раздел 2'!AJ221:AJ237)=SUM('Раздел 2'!AJ238:AJ238)),"","Неверно!")</f>
        <v/>
      </c>
      <c r="B2667" s="320" t="s">
        <v>1720</v>
      </c>
      <c r="C2667" s="278" t="s">
        <v>4597</v>
      </c>
      <c r="D2667" s="278" t="s">
        <v>1276</v>
      </c>
      <c r="E2667" s="278" t="str">
        <f>CONCATENATE(SUM('Раздел 2'!AJ221:AJ237),"=",SUM('Раздел 2'!AJ238:AJ238))</f>
        <v>0=0</v>
      </c>
      <c r="F2667" s="278"/>
      <c r="G2667" s="81"/>
    </row>
    <row r="2668" spans="1:7" s="390" customFormat="1" ht="31.5" x14ac:dyDescent="0.2">
      <c r="A2668" s="311" t="str">
        <f>IF((SUM('Раздел 2'!AK221:AK237)=SUM('Раздел 2'!AK238:AK238)),"","Неверно!")</f>
        <v/>
      </c>
      <c r="B2668" s="320" t="s">
        <v>1720</v>
      </c>
      <c r="C2668" s="278" t="s">
        <v>4598</v>
      </c>
      <c r="D2668" s="278" t="s">
        <v>1276</v>
      </c>
      <c r="E2668" s="278" t="str">
        <f>CONCATENATE(SUM('Раздел 2'!AK221:AK237),"=",SUM('Раздел 2'!AK238:AK238))</f>
        <v>0=0</v>
      </c>
      <c r="F2668" s="278"/>
      <c r="G2668" s="81"/>
    </row>
    <row r="2669" spans="1:7" s="390" customFormat="1" ht="31.5" x14ac:dyDescent="0.2">
      <c r="A2669" s="311" t="str">
        <f>IF((SUM('Раздел 2'!AL221:AL237)=SUM('Раздел 2'!AL238:AL238)),"","Неверно!")</f>
        <v/>
      </c>
      <c r="B2669" s="320" t="s">
        <v>1720</v>
      </c>
      <c r="C2669" s="278" t="s">
        <v>4599</v>
      </c>
      <c r="D2669" s="278" t="s">
        <v>1276</v>
      </c>
      <c r="E2669" s="278" t="str">
        <f>CONCATENATE(SUM('Раздел 2'!AL221:AL237),"=",SUM('Раздел 2'!AL238:AL238))</f>
        <v>0=0</v>
      </c>
      <c r="F2669" s="278"/>
      <c r="G2669" s="81"/>
    </row>
    <row r="2670" spans="1:7" s="390" customFormat="1" ht="31.5" x14ac:dyDescent="0.2">
      <c r="A2670" s="311" t="str">
        <f>IF((SUM('Раздел 2'!I221:I237)=SUM('Раздел 2'!I238:I238)),"","Неверно!")</f>
        <v/>
      </c>
      <c r="B2670" s="320" t="s">
        <v>1720</v>
      </c>
      <c r="C2670" s="278" t="s">
        <v>4600</v>
      </c>
      <c r="D2670" s="278" t="s">
        <v>1276</v>
      </c>
      <c r="E2670" s="278" t="str">
        <f>CONCATENATE(SUM('Раздел 2'!I221:I237),"=",SUM('Раздел 2'!I238:I238))</f>
        <v>0=0</v>
      </c>
      <c r="F2670" s="278"/>
      <c r="G2670" s="81"/>
    </row>
    <row r="2671" spans="1:7" s="390" customFormat="1" ht="31.5" x14ac:dyDescent="0.2">
      <c r="A2671" s="311" t="str">
        <f>IF((SUM('Раздел 2'!J221:J237)=SUM('Раздел 2'!J238:J238)),"","Неверно!")</f>
        <v/>
      </c>
      <c r="B2671" s="320" t="s">
        <v>1720</v>
      </c>
      <c r="C2671" s="278" t="s">
        <v>4601</v>
      </c>
      <c r="D2671" s="278" t="s">
        <v>1276</v>
      </c>
      <c r="E2671" s="278" t="str">
        <f>CONCATENATE(SUM('Раздел 2'!J221:J237),"=",SUM('Раздел 2'!J238:J238))</f>
        <v>0=0</v>
      </c>
      <c r="F2671" s="278"/>
      <c r="G2671" s="81"/>
    </row>
    <row r="2672" spans="1:7" s="390" customFormat="1" ht="31.5" x14ac:dyDescent="0.2">
      <c r="A2672" s="311" t="str">
        <f>IF((SUM('Раздел 2'!K221:K237)=SUM('Раздел 2'!K238:K238)),"","Неверно!")</f>
        <v/>
      </c>
      <c r="B2672" s="320" t="s">
        <v>1720</v>
      </c>
      <c r="C2672" s="278" t="s">
        <v>4602</v>
      </c>
      <c r="D2672" s="278" t="s">
        <v>1276</v>
      </c>
      <c r="E2672" s="278" t="str">
        <f>CONCATENATE(SUM('Раздел 2'!K221:K237),"=",SUM('Раздел 2'!K238:K238))</f>
        <v>15900=15900</v>
      </c>
      <c r="F2672" s="278"/>
      <c r="G2672" s="81"/>
    </row>
    <row r="2673" spans="1:7" s="390" customFormat="1" ht="31.5" x14ac:dyDescent="0.2">
      <c r="A2673" s="311" t="str">
        <f>IF((SUM('Раздел 2'!L221:L237)=SUM('Раздел 2'!L238:L238)),"","Неверно!")</f>
        <v/>
      </c>
      <c r="B2673" s="320" t="s">
        <v>1720</v>
      </c>
      <c r="C2673" s="278" t="s">
        <v>4603</v>
      </c>
      <c r="D2673" s="278" t="s">
        <v>1276</v>
      </c>
      <c r="E2673" s="278" t="str">
        <f>CONCATENATE(SUM('Раздел 2'!L221:L237),"=",SUM('Раздел 2'!L238:L238))</f>
        <v>45=45</v>
      </c>
      <c r="F2673" s="278"/>
      <c r="G2673" s="81"/>
    </row>
    <row r="2674" spans="1:7" s="390" customFormat="1" ht="31.5" x14ac:dyDescent="0.2">
      <c r="A2674" s="311" t="str">
        <f>IF((SUM('Раздел 2'!M221:M237)=SUM('Раздел 2'!M238:M238)),"","Неверно!")</f>
        <v/>
      </c>
      <c r="B2674" s="320" t="s">
        <v>1720</v>
      </c>
      <c r="C2674" s="278" t="s">
        <v>4604</v>
      </c>
      <c r="D2674" s="278" t="s">
        <v>1276</v>
      </c>
      <c r="E2674" s="278" t="str">
        <f>CONCATENATE(SUM('Раздел 2'!M221:M237),"=",SUM('Раздел 2'!M238:M238))</f>
        <v>44=44</v>
      </c>
      <c r="F2674" s="278"/>
      <c r="G2674" s="81"/>
    </row>
    <row r="2675" spans="1:7" s="390" customFormat="1" ht="31.5" x14ac:dyDescent="0.2">
      <c r="A2675" s="311" t="str">
        <f>IF((SUM('Раздел 2'!N221:N237)=SUM('Раздел 2'!N238:N238)),"","Неверно!")</f>
        <v/>
      </c>
      <c r="B2675" s="320" t="s">
        <v>1720</v>
      </c>
      <c r="C2675" s="278" t="s">
        <v>4605</v>
      </c>
      <c r="D2675" s="278" t="s">
        <v>1276</v>
      </c>
      <c r="E2675" s="278" t="str">
        <f>CONCATENATE(SUM('Раздел 2'!N221:N237),"=",SUM('Раздел 2'!N238:N238))</f>
        <v>0=0</v>
      </c>
      <c r="F2675" s="278"/>
      <c r="G2675" s="81"/>
    </row>
    <row r="2676" spans="1:7" s="390" customFormat="1" ht="31.5" x14ac:dyDescent="0.2">
      <c r="A2676" s="311" t="str">
        <f>IF((SUM('Раздел 2'!F207:F210)=SUM('Раздел 2'!F211:F211)),"","Неверно!")</f>
        <v/>
      </c>
      <c r="B2676" s="320" t="s">
        <v>1721</v>
      </c>
      <c r="C2676" s="278" t="s">
        <v>4606</v>
      </c>
      <c r="D2676" s="278" t="s">
        <v>1275</v>
      </c>
      <c r="E2676" s="278" t="str">
        <f>CONCATENATE(SUM('Раздел 2'!F207:F210),"=",SUM('Раздел 2'!F211:F211))</f>
        <v>0=0</v>
      </c>
      <c r="F2676" s="278"/>
      <c r="G2676" s="81"/>
    </row>
    <row r="2677" spans="1:7" s="390" customFormat="1" ht="31.5" x14ac:dyDescent="0.2">
      <c r="A2677" s="311" t="str">
        <f>IF((SUM('Раздел 2'!O207:O210)=SUM('Раздел 2'!O211:O211)),"","Неверно!")</f>
        <v/>
      </c>
      <c r="B2677" s="320" t="s">
        <v>1721</v>
      </c>
      <c r="C2677" s="278" t="s">
        <v>4607</v>
      </c>
      <c r="D2677" s="278" t="s">
        <v>1275</v>
      </c>
      <c r="E2677" s="278" t="str">
        <f>CONCATENATE(SUM('Раздел 2'!O207:O210),"=",SUM('Раздел 2'!O211:O211))</f>
        <v>0=0</v>
      </c>
      <c r="F2677" s="278"/>
      <c r="G2677" s="81"/>
    </row>
    <row r="2678" spans="1:7" s="390" customFormat="1" ht="31.5" x14ac:dyDescent="0.2">
      <c r="A2678" s="311" t="str">
        <f>IF((SUM('Раздел 2'!P207:P210)=SUM('Раздел 2'!P211:P211)),"","Неверно!")</f>
        <v/>
      </c>
      <c r="B2678" s="320" t="s">
        <v>1721</v>
      </c>
      <c r="C2678" s="278" t="s">
        <v>4608</v>
      </c>
      <c r="D2678" s="278" t="s">
        <v>1275</v>
      </c>
      <c r="E2678" s="278" t="str">
        <f>CONCATENATE(SUM('Раздел 2'!P207:P210),"=",SUM('Раздел 2'!P211:P211))</f>
        <v>0=0</v>
      </c>
      <c r="F2678" s="278"/>
      <c r="G2678" s="81"/>
    </row>
    <row r="2679" spans="1:7" s="390" customFormat="1" ht="31.5" x14ac:dyDescent="0.2">
      <c r="A2679" s="311" t="str">
        <f>IF((SUM('Раздел 2'!Q207:Q210)=SUM('Раздел 2'!Q211:Q211)),"","Неверно!")</f>
        <v/>
      </c>
      <c r="B2679" s="320" t="s">
        <v>1721</v>
      </c>
      <c r="C2679" s="278" t="s">
        <v>4609</v>
      </c>
      <c r="D2679" s="278" t="s">
        <v>1275</v>
      </c>
      <c r="E2679" s="278" t="str">
        <f>CONCATENATE(SUM('Раздел 2'!Q207:Q210),"=",SUM('Раздел 2'!Q211:Q211))</f>
        <v>0=0</v>
      </c>
      <c r="F2679" s="278"/>
      <c r="G2679" s="81"/>
    </row>
    <row r="2680" spans="1:7" s="390" customFormat="1" ht="31.5" x14ac:dyDescent="0.2">
      <c r="A2680" s="311" t="str">
        <f>IF((SUM('Раздел 2'!R207:R210)=SUM('Раздел 2'!R211:R211)),"","Неверно!")</f>
        <v/>
      </c>
      <c r="B2680" s="320" t="s">
        <v>1721</v>
      </c>
      <c r="C2680" s="278" t="s">
        <v>4610</v>
      </c>
      <c r="D2680" s="278" t="s">
        <v>1275</v>
      </c>
      <c r="E2680" s="278" t="str">
        <f>CONCATENATE(SUM('Раздел 2'!R207:R210),"=",SUM('Раздел 2'!R211:R211))</f>
        <v>0=0</v>
      </c>
      <c r="F2680" s="278"/>
      <c r="G2680" s="81"/>
    </row>
    <row r="2681" spans="1:7" s="390" customFormat="1" ht="31.5" x14ac:dyDescent="0.2">
      <c r="A2681" s="311" t="str">
        <f>IF((SUM('Раздел 2'!S207:S210)=SUM('Раздел 2'!S211:S211)),"","Неверно!")</f>
        <v/>
      </c>
      <c r="B2681" s="320" t="s">
        <v>1721</v>
      </c>
      <c r="C2681" s="278" t="s">
        <v>4611</v>
      </c>
      <c r="D2681" s="278" t="s">
        <v>1275</v>
      </c>
      <c r="E2681" s="278" t="str">
        <f>CONCATENATE(SUM('Раздел 2'!S207:S210),"=",SUM('Раздел 2'!S211:S211))</f>
        <v>0=0</v>
      </c>
      <c r="F2681" s="278"/>
      <c r="G2681" s="81"/>
    </row>
    <row r="2682" spans="1:7" s="390" customFormat="1" ht="31.5" x14ac:dyDescent="0.2">
      <c r="A2682" s="311" t="str">
        <f>IF((SUM('Раздел 2'!T207:T210)=SUM('Раздел 2'!T211:T211)),"","Неверно!")</f>
        <v/>
      </c>
      <c r="B2682" s="320" t="s">
        <v>1721</v>
      </c>
      <c r="C2682" s="278" t="s">
        <v>4612</v>
      </c>
      <c r="D2682" s="278" t="s">
        <v>1275</v>
      </c>
      <c r="E2682" s="278" t="str">
        <f>CONCATENATE(SUM('Раздел 2'!T207:T210),"=",SUM('Раздел 2'!T211:T211))</f>
        <v>0=0</v>
      </c>
      <c r="F2682" s="278"/>
      <c r="G2682" s="81"/>
    </row>
    <row r="2683" spans="1:7" s="390" customFormat="1" ht="31.5" x14ac:dyDescent="0.2">
      <c r="A2683" s="311" t="str">
        <f>IF((SUM('Раздел 2'!U207:U210)=SUM('Раздел 2'!U211:U211)),"","Неверно!")</f>
        <v/>
      </c>
      <c r="B2683" s="320" t="s">
        <v>1721</v>
      </c>
      <c r="C2683" s="278" t="s">
        <v>4613</v>
      </c>
      <c r="D2683" s="278" t="s">
        <v>1275</v>
      </c>
      <c r="E2683" s="278" t="str">
        <f>CONCATENATE(SUM('Раздел 2'!U207:U210),"=",SUM('Раздел 2'!U211:U211))</f>
        <v>0=0</v>
      </c>
      <c r="F2683" s="278"/>
      <c r="G2683" s="81"/>
    </row>
    <row r="2684" spans="1:7" s="390" customFormat="1" ht="31.5" x14ac:dyDescent="0.2">
      <c r="A2684" s="311" t="str">
        <f>IF((SUM('Раздел 2'!V207:V210)=SUM('Раздел 2'!V211:V211)),"","Неверно!")</f>
        <v/>
      </c>
      <c r="B2684" s="320" t="s">
        <v>1721</v>
      </c>
      <c r="C2684" s="278" t="s">
        <v>4614</v>
      </c>
      <c r="D2684" s="278" t="s">
        <v>1275</v>
      </c>
      <c r="E2684" s="278" t="str">
        <f>CONCATENATE(SUM('Раздел 2'!V207:V210),"=",SUM('Раздел 2'!V211:V211))</f>
        <v>0=0</v>
      </c>
      <c r="F2684" s="278"/>
      <c r="G2684" s="81"/>
    </row>
    <row r="2685" spans="1:7" s="390" customFormat="1" ht="31.5" x14ac:dyDescent="0.2">
      <c r="A2685" s="311" t="str">
        <f>IF((SUM('Раздел 2'!W207:W210)=SUM('Раздел 2'!W211:W211)),"","Неверно!")</f>
        <v/>
      </c>
      <c r="B2685" s="320" t="s">
        <v>1721</v>
      </c>
      <c r="C2685" s="278" t="s">
        <v>4615</v>
      </c>
      <c r="D2685" s="278" t="s">
        <v>1275</v>
      </c>
      <c r="E2685" s="278" t="str">
        <f>CONCATENATE(SUM('Раздел 2'!W207:W210),"=",SUM('Раздел 2'!W211:W211))</f>
        <v>0=0</v>
      </c>
      <c r="F2685" s="278"/>
      <c r="G2685" s="81"/>
    </row>
    <row r="2686" spans="1:7" s="390" customFormat="1" ht="31.5" x14ac:dyDescent="0.2">
      <c r="A2686" s="311" t="str">
        <f>IF((SUM('Раздел 2'!X207:X210)=SUM('Раздел 2'!X211:X211)),"","Неверно!")</f>
        <v/>
      </c>
      <c r="B2686" s="320" t="s">
        <v>1721</v>
      </c>
      <c r="C2686" s="278" t="s">
        <v>4616</v>
      </c>
      <c r="D2686" s="278" t="s">
        <v>1275</v>
      </c>
      <c r="E2686" s="278" t="str">
        <f>CONCATENATE(SUM('Раздел 2'!X207:X210),"=",SUM('Раздел 2'!X211:X211))</f>
        <v>0=0</v>
      </c>
      <c r="F2686" s="278"/>
      <c r="G2686" s="81"/>
    </row>
    <row r="2687" spans="1:7" s="390" customFormat="1" ht="31.5" x14ac:dyDescent="0.2">
      <c r="A2687" s="311" t="str">
        <f>IF((SUM('Раздел 2'!G207:G210)=SUM('Раздел 2'!G211:G211)),"","Неверно!")</f>
        <v/>
      </c>
      <c r="B2687" s="320" t="s">
        <v>1721</v>
      </c>
      <c r="C2687" s="278" t="s">
        <v>4617</v>
      </c>
      <c r="D2687" s="278" t="s">
        <v>1275</v>
      </c>
      <c r="E2687" s="278" t="str">
        <f>CONCATENATE(SUM('Раздел 2'!G207:G210),"=",SUM('Раздел 2'!G211:G211))</f>
        <v>0=0</v>
      </c>
      <c r="F2687" s="278"/>
      <c r="G2687" s="81"/>
    </row>
    <row r="2688" spans="1:7" s="390" customFormat="1" ht="31.5" x14ac:dyDescent="0.2">
      <c r="A2688" s="311" t="str">
        <f>IF((SUM('Раздел 2'!Y207:Y210)=SUM('Раздел 2'!Y211:Y211)),"","Неверно!")</f>
        <v/>
      </c>
      <c r="B2688" s="320" t="s">
        <v>1721</v>
      </c>
      <c r="C2688" s="278" t="s">
        <v>4618</v>
      </c>
      <c r="D2688" s="278" t="s">
        <v>1275</v>
      </c>
      <c r="E2688" s="278" t="str">
        <f>CONCATENATE(SUM('Раздел 2'!Y207:Y210),"=",SUM('Раздел 2'!Y211:Y211))</f>
        <v>0=0</v>
      </c>
      <c r="F2688" s="278"/>
      <c r="G2688" s="81"/>
    </row>
    <row r="2689" spans="1:7" s="390" customFormat="1" ht="31.5" x14ac:dyDescent="0.2">
      <c r="A2689" s="311" t="str">
        <f>IF((SUM('Раздел 2'!Z207:Z210)=SUM('Раздел 2'!Z211:Z211)),"","Неверно!")</f>
        <v/>
      </c>
      <c r="B2689" s="320" t="s">
        <v>1721</v>
      </c>
      <c r="C2689" s="278" t="s">
        <v>4619</v>
      </c>
      <c r="D2689" s="278" t="s">
        <v>1275</v>
      </c>
      <c r="E2689" s="278" t="str">
        <f>CONCATENATE(SUM('Раздел 2'!Z207:Z210),"=",SUM('Раздел 2'!Z211:Z211))</f>
        <v>0=0</v>
      </c>
      <c r="F2689" s="278"/>
      <c r="G2689" s="81"/>
    </row>
    <row r="2690" spans="1:7" s="390" customFormat="1" ht="31.5" x14ac:dyDescent="0.2">
      <c r="A2690" s="311" t="str">
        <f>IF((SUM('Раздел 2'!AA207:AA210)=SUM('Раздел 2'!AA211:AA211)),"","Неверно!")</f>
        <v/>
      </c>
      <c r="B2690" s="320" t="s">
        <v>1721</v>
      </c>
      <c r="C2690" s="278" t="s">
        <v>4620</v>
      </c>
      <c r="D2690" s="278" t="s">
        <v>1275</v>
      </c>
      <c r="E2690" s="278" t="str">
        <f>CONCATENATE(SUM('Раздел 2'!AA207:AA210),"=",SUM('Раздел 2'!AA211:AA211))</f>
        <v>0=0</v>
      </c>
      <c r="F2690" s="278"/>
      <c r="G2690" s="81"/>
    </row>
    <row r="2691" spans="1:7" s="390" customFormat="1" ht="31.5" x14ac:dyDescent="0.2">
      <c r="A2691" s="311" t="str">
        <f>IF((SUM('Раздел 2'!AB207:AB210)=SUM('Раздел 2'!AB211:AB211)),"","Неверно!")</f>
        <v/>
      </c>
      <c r="B2691" s="320" t="s">
        <v>1721</v>
      </c>
      <c r="C2691" s="278" t="s">
        <v>4621</v>
      </c>
      <c r="D2691" s="278" t="s">
        <v>1275</v>
      </c>
      <c r="E2691" s="278" t="str">
        <f>CONCATENATE(SUM('Раздел 2'!AB207:AB210),"=",SUM('Раздел 2'!AB211:AB211))</f>
        <v>0=0</v>
      </c>
      <c r="F2691" s="278"/>
      <c r="G2691" s="81"/>
    </row>
    <row r="2692" spans="1:7" s="390" customFormat="1" ht="31.5" x14ac:dyDescent="0.2">
      <c r="A2692" s="311" t="str">
        <f>IF((SUM('Раздел 2'!AC207:AC210)=SUM('Раздел 2'!AC211:AC211)),"","Неверно!")</f>
        <v/>
      </c>
      <c r="B2692" s="320" t="s">
        <v>1721</v>
      </c>
      <c r="C2692" s="278" t="s">
        <v>4622</v>
      </c>
      <c r="D2692" s="278" t="s">
        <v>1275</v>
      </c>
      <c r="E2692" s="278" t="str">
        <f>CONCATENATE(SUM('Раздел 2'!AC207:AC210),"=",SUM('Раздел 2'!AC211:AC211))</f>
        <v>0=0</v>
      </c>
      <c r="F2692" s="278"/>
      <c r="G2692" s="81"/>
    </row>
    <row r="2693" spans="1:7" s="390" customFormat="1" ht="31.5" x14ac:dyDescent="0.2">
      <c r="A2693" s="311" t="str">
        <f>IF((SUM('Раздел 2'!AD207:AD210)=SUM('Раздел 2'!AD211:AD211)),"","Неверно!")</f>
        <v/>
      </c>
      <c r="B2693" s="320" t="s">
        <v>1721</v>
      </c>
      <c r="C2693" s="278" t="s">
        <v>4623</v>
      </c>
      <c r="D2693" s="278" t="s">
        <v>1275</v>
      </c>
      <c r="E2693" s="278" t="str">
        <f>CONCATENATE(SUM('Раздел 2'!AD207:AD210),"=",SUM('Раздел 2'!AD211:AD211))</f>
        <v>0=0</v>
      </c>
      <c r="F2693" s="278"/>
      <c r="G2693" s="81"/>
    </row>
    <row r="2694" spans="1:7" s="390" customFormat="1" ht="31.5" x14ac:dyDescent="0.2">
      <c r="A2694" s="311" t="str">
        <f>IF((SUM('Раздел 2'!AE207:AE210)=SUM('Раздел 2'!AE211:AE211)),"","Неверно!")</f>
        <v/>
      </c>
      <c r="B2694" s="320" t="s">
        <v>1721</v>
      </c>
      <c r="C2694" s="278" t="s">
        <v>4624</v>
      </c>
      <c r="D2694" s="278" t="s">
        <v>1275</v>
      </c>
      <c r="E2694" s="278" t="str">
        <f>CONCATENATE(SUM('Раздел 2'!AE207:AE210),"=",SUM('Раздел 2'!AE211:AE211))</f>
        <v>0=0</v>
      </c>
      <c r="F2694" s="278"/>
      <c r="G2694" s="81"/>
    </row>
    <row r="2695" spans="1:7" s="390" customFormat="1" ht="31.5" x14ac:dyDescent="0.2">
      <c r="A2695" s="311" t="str">
        <f>IF((SUM('Раздел 2'!AF207:AF210)=SUM('Раздел 2'!AF211:AF211)),"","Неверно!")</f>
        <v/>
      </c>
      <c r="B2695" s="320" t="s">
        <v>1721</v>
      </c>
      <c r="C2695" s="278" t="s">
        <v>4625</v>
      </c>
      <c r="D2695" s="278" t="s">
        <v>1275</v>
      </c>
      <c r="E2695" s="278" t="str">
        <f>CONCATENATE(SUM('Раздел 2'!AF207:AF210),"=",SUM('Раздел 2'!AF211:AF211))</f>
        <v>0=0</v>
      </c>
      <c r="F2695" s="278"/>
      <c r="G2695" s="81"/>
    </row>
    <row r="2696" spans="1:7" s="390" customFormat="1" ht="31.5" x14ac:dyDescent="0.2">
      <c r="A2696" s="311" t="str">
        <f>IF((SUM('Раздел 2'!AG207:AG210)=SUM('Раздел 2'!AG211:AG211)),"","Неверно!")</f>
        <v/>
      </c>
      <c r="B2696" s="320" t="s">
        <v>1721</v>
      </c>
      <c r="C2696" s="278" t="s">
        <v>4626</v>
      </c>
      <c r="D2696" s="278" t="s">
        <v>1275</v>
      </c>
      <c r="E2696" s="278" t="str">
        <f>CONCATENATE(SUM('Раздел 2'!AG207:AG210),"=",SUM('Раздел 2'!AG211:AG211))</f>
        <v>0=0</v>
      </c>
      <c r="F2696" s="278"/>
      <c r="G2696" s="81"/>
    </row>
    <row r="2697" spans="1:7" s="390" customFormat="1" ht="31.5" x14ac:dyDescent="0.2">
      <c r="A2697" s="311" t="str">
        <f>IF((SUM('Раздел 2'!AH207:AH210)=SUM('Раздел 2'!AH211:AH211)),"","Неверно!")</f>
        <v/>
      </c>
      <c r="B2697" s="320" t="s">
        <v>1721</v>
      </c>
      <c r="C2697" s="278" t="s">
        <v>4627</v>
      </c>
      <c r="D2697" s="278" t="s">
        <v>1275</v>
      </c>
      <c r="E2697" s="278" t="str">
        <f>CONCATENATE(SUM('Раздел 2'!AH207:AH210),"=",SUM('Раздел 2'!AH211:AH211))</f>
        <v>0=0</v>
      </c>
      <c r="F2697" s="278"/>
      <c r="G2697" s="81"/>
    </row>
    <row r="2698" spans="1:7" s="390" customFormat="1" ht="31.5" x14ac:dyDescent="0.2">
      <c r="A2698" s="311" t="str">
        <f>IF((SUM('Раздел 2'!H207:H210)=SUM('Раздел 2'!H211:H211)),"","Неверно!")</f>
        <v/>
      </c>
      <c r="B2698" s="320" t="s">
        <v>1721</v>
      </c>
      <c r="C2698" s="278" t="s">
        <v>4628</v>
      </c>
      <c r="D2698" s="278" t="s">
        <v>1275</v>
      </c>
      <c r="E2698" s="278" t="str">
        <f>CONCATENATE(SUM('Раздел 2'!H207:H210),"=",SUM('Раздел 2'!H211:H211))</f>
        <v>0=0</v>
      </c>
      <c r="F2698" s="278"/>
      <c r="G2698" s="81"/>
    </row>
    <row r="2699" spans="1:7" s="390" customFormat="1" ht="31.5" x14ac:dyDescent="0.2">
      <c r="A2699" s="311" t="str">
        <f>IF((SUM('Раздел 2'!AI207:AI210)=SUM('Раздел 2'!AI211:AI211)),"","Неверно!")</f>
        <v/>
      </c>
      <c r="B2699" s="320" t="s">
        <v>1721</v>
      </c>
      <c r="C2699" s="278" t="s">
        <v>4629</v>
      </c>
      <c r="D2699" s="278" t="s">
        <v>1275</v>
      </c>
      <c r="E2699" s="278" t="str">
        <f>CONCATENATE(SUM('Раздел 2'!AI207:AI210),"=",SUM('Раздел 2'!AI211:AI211))</f>
        <v>0=0</v>
      </c>
      <c r="F2699" s="278"/>
      <c r="G2699" s="81"/>
    </row>
    <row r="2700" spans="1:7" s="390" customFormat="1" ht="31.5" x14ac:dyDescent="0.2">
      <c r="A2700" s="311" t="str">
        <f>IF((SUM('Раздел 2'!AJ207:AJ210)=SUM('Раздел 2'!AJ211:AJ211)),"","Неверно!")</f>
        <v/>
      </c>
      <c r="B2700" s="320" t="s">
        <v>1721</v>
      </c>
      <c r="C2700" s="278" t="s">
        <v>4630</v>
      </c>
      <c r="D2700" s="278" t="s">
        <v>1275</v>
      </c>
      <c r="E2700" s="278" t="str">
        <f>CONCATENATE(SUM('Раздел 2'!AJ207:AJ210),"=",SUM('Раздел 2'!AJ211:AJ211))</f>
        <v>0=0</v>
      </c>
      <c r="F2700" s="278"/>
      <c r="G2700" s="81"/>
    </row>
    <row r="2701" spans="1:7" s="390" customFormat="1" ht="31.5" x14ac:dyDescent="0.2">
      <c r="A2701" s="311" t="str">
        <f>IF((SUM('Раздел 2'!AK207:AK210)=SUM('Раздел 2'!AK211:AK211)),"","Неверно!")</f>
        <v/>
      </c>
      <c r="B2701" s="320" t="s">
        <v>1721</v>
      </c>
      <c r="C2701" s="278" t="s">
        <v>4631</v>
      </c>
      <c r="D2701" s="278" t="s">
        <v>1275</v>
      </c>
      <c r="E2701" s="278" t="str">
        <f>CONCATENATE(SUM('Раздел 2'!AK207:AK210),"=",SUM('Раздел 2'!AK211:AK211))</f>
        <v>0=0</v>
      </c>
      <c r="F2701" s="278"/>
      <c r="G2701" s="81"/>
    </row>
    <row r="2702" spans="1:7" s="390" customFormat="1" ht="31.5" x14ac:dyDescent="0.2">
      <c r="A2702" s="311" t="str">
        <f>IF((SUM('Раздел 2'!AL207:AL210)=SUM('Раздел 2'!AL211:AL211)),"","Неверно!")</f>
        <v/>
      </c>
      <c r="B2702" s="320" t="s">
        <v>1721</v>
      </c>
      <c r="C2702" s="278" t="s">
        <v>4632</v>
      </c>
      <c r="D2702" s="278" t="s">
        <v>1275</v>
      </c>
      <c r="E2702" s="278" t="str">
        <f>CONCATENATE(SUM('Раздел 2'!AL207:AL210),"=",SUM('Раздел 2'!AL211:AL211))</f>
        <v>0=0</v>
      </c>
      <c r="F2702" s="278"/>
      <c r="G2702" s="81"/>
    </row>
    <row r="2703" spans="1:7" s="390" customFormat="1" ht="31.5" x14ac:dyDescent="0.2">
      <c r="A2703" s="311" t="str">
        <f>IF((SUM('Раздел 2'!I207:I210)=SUM('Раздел 2'!I211:I211)),"","Неверно!")</f>
        <v/>
      </c>
      <c r="B2703" s="320" t="s">
        <v>1721</v>
      </c>
      <c r="C2703" s="278" t="s">
        <v>4633</v>
      </c>
      <c r="D2703" s="278" t="s">
        <v>1275</v>
      </c>
      <c r="E2703" s="278" t="str">
        <f>CONCATENATE(SUM('Раздел 2'!I207:I210),"=",SUM('Раздел 2'!I211:I211))</f>
        <v>0=0</v>
      </c>
      <c r="F2703" s="278"/>
      <c r="G2703" s="81"/>
    </row>
    <row r="2704" spans="1:7" s="390" customFormat="1" ht="31.5" x14ac:dyDescent="0.2">
      <c r="A2704" s="311" t="str">
        <f>IF((SUM('Раздел 2'!J207:J210)=SUM('Раздел 2'!J211:J211)),"","Неверно!")</f>
        <v/>
      </c>
      <c r="B2704" s="320" t="s">
        <v>1721</v>
      </c>
      <c r="C2704" s="278" t="s">
        <v>4634</v>
      </c>
      <c r="D2704" s="278" t="s">
        <v>1275</v>
      </c>
      <c r="E2704" s="278" t="str">
        <f>CONCATENATE(SUM('Раздел 2'!J207:J210),"=",SUM('Раздел 2'!J211:J211))</f>
        <v>0=0</v>
      </c>
      <c r="F2704" s="278"/>
      <c r="G2704" s="81"/>
    </row>
    <row r="2705" spans="1:7" s="390" customFormat="1" ht="31.5" x14ac:dyDescent="0.2">
      <c r="A2705" s="311" t="str">
        <f>IF((SUM('Раздел 2'!K207:K210)=SUM('Раздел 2'!K211:K211)),"","Неверно!")</f>
        <v/>
      </c>
      <c r="B2705" s="320" t="s">
        <v>1721</v>
      </c>
      <c r="C2705" s="278" t="s">
        <v>4635</v>
      </c>
      <c r="D2705" s="278" t="s">
        <v>1275</v>
      </c>
      <c r="E2705" s="278" t="str">
        <f>CONCATENATE(SUM('Раздел 2'!K207:K210),"=",SUM('Раздел 2'!K211:K211))</f>
        <v>0=0</v>
      </c>
      <c r="F2705" s="278"/>
      <c r="G2705" s="81"/>
    </row>
    <row r="2706" spans="1:7" s="390" customFormat="1" ht="31.5" x14ac:dyDescent="0.2">
      <c r="A2706" s="311" t="str">
        <f>IF((SUM('Раздел 2'!L207:L210)=SUM('Раздел 2'!L211:L211)),"","Неверно!")</f>
        <v/>
      </c>
      <c r="B2706" s="320" t="s">
        <v>1721</v>
      </c>
      <c r="C2706" s="278" t="s">
        <v>4636</v>
      </c>
      <c r="D2706" s="278" t="s">
        <v>1275</v>
      </c>
      <c r="E2706" s="278" t="str">
        <f>CONCATENATE(SUM('Раздел 2'!L207:L210),"=",SUM('Раздел 2'!L211:L211))</f>
        <v>0=0</v>
      </c>
      <c r="F2706" s="278"/>
      <c r="G2706" s="81"/>
    </row>
    <row r="2707" spans="1:7" s="390" customFormat="1" ht="31.5" x14ac:dyDescent="0.2">
      <c r="A2707" s="311" t="str">
        <f>IF((SUM('Раздел 2'!M207:M210)=SUM('Раздел 2'!M211:M211)),"","Неверно!")</f>
        <v/>
      </c>
      <c r="B2707" s="320" t="s">
        <v>1721</v>
      </c>
      <c r="C2707" s="278" t="s">
        <v>4637</v>
      </c>
      <c r="D2707" s="278" t="s">
        <v>1275</v>
      </c>
      <c r="E2707" s="278" t="str">
        <f>CONCATENATE(SUM('Раздел 2'!M207:M210),"=",SUM('Раздел 2'!M211:M211))</f>
        <v>0=0</v>
      </c>
      <c r="F2707" s="278"/>
      <c r="G2707" s="81"/>
    </row>
    <row r="2708" spans="1:7" s="390" customFormat="1" ht="31.5" x14ac:dyDescent="0.2">
      <c r="A2708" s="311" t="str">
        <f>IF((SUM('Раздел 2'!N207:N210)=SUM('Раздел 2'!N211:N211)),"","Неверно!")</f>
        <v/>
      </c>
      <c r="B2708" s="320" t="s">
        <v>1721</v>
      </c>
      <c r="C2708" s="278" t="s">
        <v>4638</v>
      </c>
      <c r="D2708" s="278" t="s">
        <v>1275</v>
      </c>
      <c r="E2708" s="278" t="str">
        <f>CONCATENATE(SUM('Раздел 2'!N207:N210),"=",SUM('Раздел 2'!N211:N211))</f>
        <v>0=0</v>
      </c>
      <c r="F2708" s="278"/>
      <c r="G2708" s="81"/>
    </row>
    <row r="2709" spans="1:7" s="390" customFormat="1" ht="47.25" x14ac:dyDescent="0.2">
      <c r="A2709" s="311" t="str">
        <f>IF((SUM('Раздел 2'!F199:F204)=SUM('Раздел 2'!F205:F205)),"","Неверно!")</f>
        <v/>
      </c>
      <c r="B2709" s="320" t="s">
        <v>1722</v>
      </c>
      <c r="C2709" s="278" t="s">
        <v>4639</v>
      </c>
      <c r="D2709" s="278" t="s">
        <v>1274</v>
      </c>
      <c r="E2709" s="278" t="str">
        <f>CONCATENATE(SUM('Раздел 2'!F199:F204),"=",SUM('Раздел 2'!F205:F205))</f>
        <v>0=0</v>
      </c>
      <c r="F2709" s="278"/>
      <c r="G2709" s="81"/>
    </row>
    <row r="2710" spans="1:7" s="390" customFormat="1" ht="47.25" x14ac:dyDescent="0.2">
      <c r="A2710" s="311" t="str">
        <f>IF((SUM('Раздел 2'!O199:O204)=SUM('Раздел 2'!O205:O205)),"","Неверно!")</f>
        <v/>
      </c>
      <c r="B2710" s="320" t="s">
        <v>1722</v>
      </c>
      <c r="C2710" s="278" t="s">
        <v>4640</v>
      </c>
      <c r="D2710" s="278" t="s">
        <v>1274</v>
      </c>
      <c r="E2710" s="278" t="str">
        <f>CONCATENATE(SUM('Раздел 2'!O199:O204),"=",SUM('Раздел 2'!O205:O205))</f>
        <v>0=0</v>
      </c>
      <c r="F2710" s="278"/>
      <c r="G2710" s="81"/>
    </row>
    <row r="2711" spans="1:7" s="390" customFormat="1" ht="47.25" x14ac:dyDescent="0.2">
      <c r="A2711" s="311" t="str">
        <f>IF((SUM('Раздел 2'!P199:P204)=SUM('Раздел 2'!P205:P205)),"","Неверно!")</f>
        <v/>
      </c>
      <c r="B2711" s="320" t="s">
        <v>1722</v>
      </c>
      <c r="C2711" s="278" t="s">
        <v>4641</v>
      </c>
      <c r="D2711" s="278" t="s">
        <v>1274</v>
      </c>
      <c r="E2711" s="278" t="str">
        <f>CONCATENATE(SUM('Раздел 2'!P199:P204),"=",SUM('Раздел 2'!P205:P205))</f>
        <v>0=0</v>
      </c>
      <c r="F2711" s="278"/>
      <c r="G2711" s="81"/>
    </row>
    <row r="2712" spans="1:7" s="390" customFormat="1" ht="47.25" x14ac:dyDescent="0.2">
      <c r="A2712" s="311" t="str">
        <f>IF((SUM('Раздел 2'!Q199:Q204)=SUM('Раздел 2'!Q205:Q205)),"","Неверно!")</f>
        <v/>
      </c>
      <c r="B2712" s="320" t="s">
        <v>1722</v>
      </c>
      <c r="C2712" s="278" t="s">
        <v>4642</v>
      </c>
      <c r="D2712" s="278" t="s">
        <v>1274</v>
      </c>
      <c r="E2712" s="278" t="str">
        <f>CONCATENATE(SUM('Раздел 2'!Q199:Q204),"=",SUM('Раздел 2'!Q205:Q205))</f>
        <v>0=0</v>
      </c>
      <c r="F2712" s="278"/>
      <c r="G2712" s="81"/>
    </row>
    <row r="2713" spans="1:7" s="390" customFormat="1" ht="47.25" x14ac:dyDescent="0.2">
      <c r="A2713" s="311" t="str">
        <f>IF((SUM('Раздел 2'!R199:R204)=SUM('Раздел 2'!R205:R205)),"","Неверно!")</f>
        <v/>
      </c>
      <c r="B2713" s="320" t="s">
        <v>1722</v>
      </c>
      <c r="C2713" s="278" t="s">
        <v>4643</v>
      </c>
      <c r="D2713" s="278" t="s">
        <v>1274</v>
      </c>
      <c r="E2713" s="278" t="str">
        <f>CONCATENATE(SUM('Раздел 2'!R199:R204),"=",SUM('Раздел 2'!R205:R205))</f>
        <v>0=0</v>
      </c>
      <c r="F2713" s="278"/>
      <c r="G2713" s="81"/>
    </row>
    <row r="2714" spans="1:7" s="390" customFormat="1" ht="47.25" x14ac:dyDescent="0.2">
      <c r="A2714" s="311" t="str">
        <f>IF((SUM('Раздел 2'!S199:S204)=SUM('Раздел 2'!S205:S205)),"","Неверно!")</f>
        <v/>
      </c>
      <c r="B2714" s="320" t="s">
        <v>1722</v>
      </c>
      <c r="C2714" s="278" t="s">
        <v>4644</v>
      </c>
      <c r="D2714" s="278" t="s">
        <v>1274</v>
      </c>
      <c r="E2714" s="278" t="str">
        <f>CONCATENATE(SUM('Раздел 2'!S199:S204),"=",SUM('Раздел 2'!S205:S205))</f>
        <v>0=0</v>
      </c>
      <c r="F2714" s="278"/>
      <c r="G2714" s="81"/>
    </row>
    <row r="2715" spans="1:7" s="390" customFormat="1" ht="47.25" x14ac:dyDescent="0.2">
      <c r="A2715" s="311" t="str">
        <f>IF((SUM('Раздел 2'!T199:T204)=SUM('Раздел 2'!T205:T205)),"","Неверно!")</f>
        <v/>
      </c>
      <c r="B2715" s="320" t="s">
        <v>1722</v>
      </c>
      <c r="C2715" s="278" t="s">
        <v>4645</v>
      </c>
      <c r="D2715" s="278" t="s">
        <v>1274</v>
      </c>
      <c r="E2715" s="278" t="str">
        <f>CONCATENATE(SUM('Раздел 2'!T199:T204),"=",SUM('Раздел 2'!T205:T205))</f>
        <v>0=0</v>
      </c>
      <c r="F2715" s="278"/>
      <c r="G2715" s="81"/>
    </row>
    <row r="2716" spans="1:7" s="390" customFormat="1" ht="47.25" x14ac:dyDescent="0.2">
      <c r="A2716" s="311" t="str">
        <f>IF((SUM('Раздел 2'!U199:U204)=SUM('Раздел 2'!U205:U205)),"","Неверно!")</f>
        <v/>
      </c>
      <c r="B2716" s="320" t="s">
        <v>1722</v>
      </c>
      <c r="C2716" s="278" t="s">
        <v>4646</v>
      </c>
      <c r="D2716" s="278" t="s">
        <v>1274</v>
      </c>
      <c r="E2716" s="278" t="str">
        <f>CONCATENATE(SUM('Раздел 2'!U199:U204),"=",SUM('Раздел 2'!U205:U205))</f>
        <v>0=0</v>
      </c>
      <c r="F2716" s="278"/>
      <c r="G2716" s="81"/>
    </row>
    <row r="2717" spans="1:7" s="390" customFormat="1" ht="47.25" x14ac:dyDescent="0.2">
      <c r="A2717" s="311" t="str">
        <f>IF((SUM('Раздел 2'!V199:V204)=SUM('Раздел 2'!V205:V205)),"","Неверно!")</f>
        <v/>
      </c>
      <c r="B2717" s="320" t="s">
        <v>1722</v>
      </c>
      <c r="C2717" s="278" t="s">
        <v>4647</v>
      </c>
      <c r="D2717" s="278" t="s">
        <v>1274</v>
      </c>
      <c r="E2717" s="278" t="str">
        <f>CONCATENATE(SUM('Раздел 2'!V199:V204),"=",SUM('Раздел 2'!V205:V205))</f>
        <v>0=0</v>
      </c>
      <c r="F2717" s="278"/>
      <c r="G2717" s="81"/>
    </row>
    <row r="2718" spans="1:7" s="390" customFormat="1" ht="47.25" x14ac:dyDescent="0.2">
      <c r="A2718" s="311" t="str">
        <f>IF((SUM('Раздел 2'!W199:W204)=SUM('Раздел 2'!W205:W205)),"","Неверно!")</f>
        <v/>
      </c>
      <c r="B2718" s="320" t="s">
        <v>1722</v>
      </c>
      <c r="C2718" s="278" t="s">
        <v>4648</v>
      </c>
      <c r="D2718" s="278" t="s">
        <v>1274</v>
      </c>
      <c r="E2718" s="278" t="str">
        <f>CONCATENATE(SUM('Раздел 2'!W199:W204),"=",SUM('Раздел 2'!W205:W205))</f>
        <v>0=0</v>
      </c>
      <c r="F2718" s="278"/>
      <c r="G2718" s="81"/>
    </row>
    <row r="2719" spans="1:7" s="390" customFormat="1" ht="47.25" x14ac:dyDescent="0.2">
      <c r="A2719" s="311" t="str">
        <f>IF((SUM('Раздел 2'!X199:X204)=SUM('Раздел 2'!X205:X205)),"","Неверно!")</f>
        <v/>
      </c>
      <c r="B2719" s="320" t="s">
        <v>1722</v>
      </c>
      <c r="C2719" s="278" t="s">
        <v>4649</v>
      </c>
      <c r="D2719" s="278" t="s">
        <v>1274</v>
      </c>
      <c r="E2719" s="278" t="str">
        <f>CONCATENATE(SUM('Раздел 2'!X199:X204),"=",SUM('Раздел 2'!X205:X205))</f>
        <v>0=0</v>
      </c>
      <c r="F2719" s="278"/>
      <c r="G2719" s="81"/>
    </row>
    <row r="2720" spans="1:7" s="390" customFormat="1" ht="47.25" x14ac:dyDescent="0.2">
      <c r="A2720" s="311" t="str">
        <f>IF((SUM('Раздел 2'!G199:G204)=SUM('Раздел 2'!G205:G205)),"","Неверно!")</f>
        <v/>
      </c>
      <c r="B2720" s="320" t="s">
        <v>1722</v>
      </c>
      <c r="C2720" s="278" t="s">
        <v>4650</v>
      </c>
      <c r="D2720" s="278" t="s">
        <v>1274</v>
      </c>
      <c r="E2720" s="278" t="str">
        <f>CONCATENATE(SUM('Раздел 2'!G199:G204),"=",SUM('Раздел 2'!G205:G205))</f>
        <v>0=0</v>
      </c>
      <c r="F2720" s="278"/>
      <c r="G2720" s="81"/>
    </row>
    <row r="2721" spans="1:7" s="390" customFormat="1" ht="47.25" x14ac:dyDescent="0.2">
      <c r="A2721" s="311" t="str">
        <f>IF((SUM('Раздел 2'!Y199:Y204)=SUM('Раздел 2'!Y205:Y205)),"","Неверно!")</f>
        <v/>
      </c>
      <c r="B2721" s="320" t="s">
        <v>1722</v>
      </c>
      <c r="C2721" s="278" t="s">
        <v>4651</v>
      </c>
      <c r="D2721" s="278" t="s">
        <v>1274</v>
      </c>
      <c r="E2721" s="278" t="str">
        <f>CONCATENATE(SUM('Раздел 2'!Y199:Y204),"=",SUM('Раздел 2'!Y205:Y205))</f>
        <v>0=0</v>
      </c>
      <c r="F2721" s="278"/>
      <c r="G2721" s="81"/>
    </row>
    <row r="2722" spans="1:7" s="390" customFormat="1" ht="47.25" x14ac:dyDescent="0.2">
      <c r="A2722" s="311" t="str">
        <f>IF((SUM('Раздел 2'!Z199:Z204)=SUM('Раздел 2'!Z205:Z205)),"","Неверно!")</f>
        <v/>
      </c>
      <c r="B2722" s="320" t="s">
        <v>1722</v>
      </c>
      <c r="C2722" s="278" t="s">
        <v>4652</v>
      </c>
      <c r="D2722" s="278" t="s">
        <v>1274</v>
      </c>
      <c r="E2722" s="278" t="str">
        <f>CONCATENATE(SUM('Раздел 2'!Z199:Z204),"=",SUM('Раздел 2'!Z205:Z205))</f>
        <v>0=0</v>
      </c>
      <c r="F2722" s="278"/>
      <c r="G2722" s="81"/>
    </row>
    <row r="2723" spans="1:7" s="390" customFormat="1" ht="47.25" x14ac:dyDescent="0.2">
      <c r="A2723" s="311" t="str">
        <f>IF((SUM('Раздел 2'!AA199:AA204)=SUM('Раздел 2'!AA205:AA205)),"","Неверно!")</f>
        <v/>
      </c>
      <c r="B2723" s="320" t="s">
        <v>1722</v>
      </c>
      <c r="C2723" s="278" t="s">
        <v>4653</v>
      </c>
      <c r="D2723" s="278" t="s">
        <v>1274</v>
      </c>
      <c r="E2723" s="278" t="str">
        <f>CONCATENATE(SUM('Раздел 2'!AA199:AA204),"=",SUM('Раздел 2'!AA205:AA205))</f>
        <v>0=0</v>
      </c>
      <c r="F2723" s="278"/>
      <c r="G2723" s="81"/>
    </row>
    <row r="2724" spans="1:7" s="390" customFormat="1" ht="47.25" x14ac:dyDescent="0.2">
      <c r="A2724" s="311" t="str">
        <f>IF((SUM('Раздел 2'!AB199:AB204)=SUM('Раздел 2'!AB205:AB205)),"","Неверно!")</f>
        <v/>
      </c>
      <c r="B2724" s="320" t="s">
        <v>1722</v>
      </c>
      <c r="C2724" s="278" t="s">
        <v>4654</v>
      </c>
      <c r="D2724" s="278" t="s">
        <v>1274</v>
      </c>
      <c r="E2724" s="278" t="str">
        <f>CONCATENATE(SUM('Раздел 2'!AB199:AB204),"=",SUM('Раздел 2'!AB205:AB205))</f>
        <v>0=0</v>
      </c>
      <c r="F2724" s="278"/>
      <c r="G2724" s="81"/>
    </row>
    <row r="2725" spans="1:7" s="390" customFormat="1" ht="47.25" x14ac:dyDescent="0.2">
      <c r="A2725" s="311" t="str">
        <f>IF((SUM('Раздел 2'!AC199:AC204)=SUM('Раздел 2'!AC205:AC205)),"","Неверно!")</f>
        <v/>
      </c>
      <c r="B2725" s="320" t="s">
        <v>1722</v>
      </c>
      <c r="C2725" s="278" t="s">
        <v>4655</v>
      </c>
      <c r="D2725" s="278" t="s">
        <v>1274</v>
      </c>
      <c r="E2725" s="278" t="str">
        <f>CONCATENATE(SUM('Раздел 2'!AC199:AC204),"=",SUM('Раздел 2'!AC205:AC205))</f>
        <v>0=0</v>
      </c>
      <c r="F2725" s="278"/>
      <c r="G2725" s="81"/>
    </row>
    <row r="2726" spans="1:7" s="390" customFormat="1" ht="47.25" x14ac:dyDescent="0.2">
      <c r="A2726" s="311" t="str">
        <f>IF((SUM('Раздел 2'!AD199:AD204)=SUM('Раздел 2'!AD205:AD205)),"","Неверно!")</f>
        <v/>
      </c>
      <c r="B2726" s="320" t="s">
        <v>1722</v>
      </c>
      <c r="C2726" s="278" t="s">
        <v>4656</v>
      </c>
      <c r="D2726" s="278" t="s">
        <v>1274</v>
      </c>
      <c r="E2726" s="278" t="str">
        <f>CONCATENATE(SUM('Раздел 2'!AD199:AD204),"=",SUM('Раздел 2'!AD205:AD205))</f>
        <v>0=0</v>
      </c>
      <c r="F2726" s="278"/>
      <c r="G2726" s="81"/>
    </row>
    <row r="2727" spans="1:7" s="390" customFormat="1" ht="47.25" x14ac:dyDescent="0.2">
      <c r="A2727" s="311" t="str">
        <f>IF((SUM('Раздел 2'!AE199:AE204)=SUM('Раздел 2'!AE205:AE205)),"","Неверно!")</f>
        <v/>
      </c>
      <c r="B2727" s="320" t="s">
        <v>1722</v>
      </c>
      <c r="C2727" s="278" t="s">
        <v>4657</v>
      </c>
      <c r="D2727" s="278" t="s">
        <v>1274</v>
      </c>
      <c r="E2727" s="278" t="str">
        <f>CONCATENATE(SUM('Раздел 2'!AE199:AE204),"=",SUM('Раздел 2'!AE205:AE205))</f>
        <v>0=0</v>
      </c>
      <c r="F2727" s="278"/>
      <c r="G2727" s="81"/>
    </row>
    <row r="2728" spans="1:7" s="390" customFormat="1" ht="47.25" x14ac:dyDescent="0.2">
      <c r="A2728" s="311" t="str">
        <f>IF((SUM('Раздел 2'!AF199:AF204)=SUM('Раздел 2'!AF205:AF205)),"","Неверно!")</f>
        <v/>
      </c>
      <c r="B2728" s="320" t="s">
        <v>1722</v>
      </c>
      <c r="C2728" s="278" t="s">
        <v>4658</v>
      </c>
      <c r="D2728" s="278" t="s">
        <v>1274</v>
      </c>
      <c r="E2728" s="278" t="str">
        <f>CONCATENATE(SUM('Раздел 2'!AF199:AF204),"=",SUM('Раздел 2'!AF205:AF205))</f>
        <v>0=0</v>
      </c>
      <c r="F2728" s="278"/>
      <c r="G2728" s="81"/>
    </row>
    <row r="2729" spans="1:7" s="390" customFormat="1" ht="47.25" x14ac:dyDescent="0.2">
      <c r="A2729" s="311" t="str">
        <f>IF((SUM('Раздел 2'!AG199:AG204)=SUM('Раздел 2'!AG205:AG205)),"","Неверно!")</f>
        <v/>
      </c>
      <c r="B2729" s="320" t="s">
        <v>1722</v>
      </c>
      <c r="C2729" s="278" t="s">
        <v>4659</v>
      </c>
      <c r="D2729" s="278" t="s">
        <v>1274</v>
      </c>
      <c r="E2729" s="278" t="str">
        <f>CONCATENATE(SUM('Раздел 2'!AG199:AG204),"=",SUM('Раздел 2'!AG205:AG205))</f>
        <v>0=0</v>
      </c>
      <c r="F2729" s="278"/>
      <c r="G2729" s="81"/>
    </row>
    <row r="2730" spans="1:7" s="390" customFormat="1" ht="47.25" x14ac:dyDescent="0.2">
      <c r="A2730" s="311" t="str">
        <f>IF((SUM('Раздел 2'!AH199:AH204)=SUM('Раздел 2'!AH205:AH205)),"","Неверно!")</f>
        <v/>
      </c>
      <c r="B2730" s="320" t="s">
        <v>1722</v>
      </c>
      <c r="C2730" s="278" t="s">
        <v>4660</v>
      </c>
      <c r="D2730" s="278" t="s">
        <v>1274</v>
      </c>
      <c r="E2730" s="278" t="str">
        <f>CONCATENATE(SUM('Раздел 2'!AH199:AH204),"=",SUM('Раздел 2'!AH205:AH205))</f>
        <v>0=0</v>
      </c>
      <c r="F2730" s="278"/>
      <c r="G2730" s="81"/>
    </row>
    <row r="2731" spans="1:7" s="390" customFormat="1" ht="47.25" x14ac:dyDescent="0.2">
      <c r="A2731" s="311" t="str">
        <f>IF((SUM('Раздел 2'!H199:H204)=SUM('Раздел 2'!H205:H205)),"","Неверно!")</f>
        <v/>
      </c>
      <c r="B2731" s="320" t="s">
        <v>1722</v>
      </c>
      <c r="C2731" s="278" t="s">
        <v>4661</v>
      </c>
      <c r="D2731" s="278" t="s">
        <v>1274</v>
      </c>
      <c r="E2731" s="278" t="str">
        <f>CONCATENATE(SUM('Раздел 2'!H199:H204),"=",SUM('Раздел 2'!H205:H205))</f>
        <v>0=0</v>
      </c>
      <c r="F2731" s="278"/>
      <c r="G2731" s="81"/>
    </row>
    <row r="2732" spans="1:7" s="390" customFormat="1" ht="47.25" x14ac:dyDescent="0.2">
      <c r="A2732" s="311" t="str">
        <f>IF((SUM('Раздел 2'!AI199:AI204)=SUM('Раздел 2'!AI205:AI205)),"","Неверно!")</f>
        <v/>
      </c>
      <c r="B2732" s="320" t="s">
        <v>1722</v>
      </c>
      <c r="C2732" s="278" t="s">
        <v>4662</v>
      </c>
      <c r="D2732" s="278" t="s">
        <v>1274</v>
      </c>
      <c r="E2732" s="278" t="str">
        <f>CONCATENATE(SUM('Раздел 2'!AI199:AI204),"=",SUM('Раздел 2'!AI205:AI205))</f>
        <v>0=0</v>
      </c>
      <c r="F2732" s="278"/>
      <c r="G2732" s="81"/>
    </row>
    <row r="2733" spans="1:7" s="390" customFormat="1" ht="47.25" x14ac:dyDescent="0.2">
      <c r="A2733" s="311" t="str">
        <f>IF((SUM('Раздел 2'!AJ199:AJ204)=SUM('Раздел 2'!AJ205:AJ205)),"","Неверно!")</f>
        <v/>
      </c>
      <c r="B2733" s="320" t="s">
        <v>1722</v>
      </c>
      <c r="C2733" s="278" t="s">
        <v>4663</v>
      </c>
      <c r="D2733" s="278" t="s">
        <v>1274</v>
      </c>
      <c r="E2733" s="278" t="str">
        <f>CONCATENATE(SUM('Раздел 2'!AJ199:AJ204),"=",SUM('Раздел 2'!AJ205:AJ205))</f>
        <v>0=0</v>
      </c>
      <c r="F2733" s="278"/>
      <c r="G2733" s="81"/>
    </row>
    <row r="2734" spans="1:7" s="390" customFormat="1" ht="47.25" x14ac:dyDescent="0.2">
      <c r="A2734" s="311" t="str">
        <f>IF((SUM('Раздел 2'!AK199:AK204)=SUM('Раздел 2'!AK205:AK205)),"","Неверно!")</f>
        <v/>
      </c>
      <c r="B2734" s="320" t="s">
        <v>1722</v>
      </c>
      <c r="C2734" s="278" t="s">
        <v>4664</v>
      </c>
      <c r="D2734" s="278" t="s">
        <v>1274</v>
      </c>
      <c r="E2734" s="278" t="str">
        <f>CONCATENATE(SUM('Раздел 2'!AK199:AK204),"=",SUM('Раздел 2'!AK205:AK205))</f>
        <v>0=0</v>
      </c>
      <c r="F2734" s="278"/>
      <c r="G2734" s="81"/>
    </row>
    <row r="2735" spans="1:7" s="390" customFormat="1" ht="47.25" x14ac:dyDescent="0.2">
      <c r="A2735" s="311" t="str">
        <f>IF((SUM('Раздел 2'!AL199:AL204)=SUM('Раздел 2'!AL205:AL205)),"","Неверно!")</f>
        <v/>
      </c>
      <c r="B2735" s="320" t="s">
        <v>1722</v>
      </c>
      <c r="C2735" s="278" t="s">
        <v>4665</v>
      </c>
      <c r="D2735" s="278" t="s">
        <v>1274</v>
      </c>
      <c r="E2735" s="278" t="str">
        <f>CONCATENATE(SUM('Раздел 2'!AL199:AL204),"=",SUM('Раздел 2'!AL205:AL205))</f>
        <v>0=0</v>
      </c>
      <c r="F2735" s="278"/>
      <c r="G2735" s="81"/>
    </row>
    <row r="2736" spans="1:7" s="390" customFormat="1" ht="47.25" x14ac:dyDescent="0.2">
      <c r="A2736" s="311" t="str">
        <f>IF((SUM('Раздел 2'!I199:I204)=SUM('Раздел 2'!I205:I205)),"","Неверно!")</f>
        <v/>
      </c>
      <c r="B2736" s="320" t="s">
        <v>1722</v>
      </c>
      <c r="C2736" s="278" t="s">
        <v>4666</v>
      </c>
      <c r="D2736" s="278" t="s">
        <v>1274</v>
      </c>
      <c r="E2736" s="278" t="str">
        <f>CONCATENATE(SUM('Раздел 2'!I199:I204),"=",SUM('Раздел 2'!I205:I205))</f>
        <v>0=0</v>
      </c>
      <c r="F2736" s="278"/>
      <c r="G2736" s="81"/>
    </row>
    <row r="2737" spans="1:7" s="390" customFormat="1" ht="47.25" x14ac:dyDescent="0.2">
      <c r="A2737" s="311" t="str">
        <f>IF((SUM('Раздел 2'!J199:J204)=SUM('Раздел 2'!J205:J205)),"","Неверно!")</f>
        <v/>
      </c>
      <c r="B2737" s="320" t="s">
        <v>1722</v>
      </c>
      <c r="C2737" s="278" t="s">
        <v>4667</v>
      </c>
      <c r="D2737" s="278" t="s">
        <v>1274</v>
      </c>
      <c r="E2737" s="278" t="str">
        <f>CONCATENATE(SUM('Раздел 2'!J199:J204),"=",SUM('Раздел 2'!J205:J205))</f>
        <v>0=0</v>
      </c>
      <c r="F2737" s="278"/>
      <c r="G2737" s="81"/>
    </row>
    <row r="2738" spans="1:7" s="390" customFormat="1" ht="47.25" x14ac:dyDescent="0.2">
      <c r="A2738" s="311" t="str">
        <f>IF((SUM('Раздел 2'!K199:K204)=SUM('Раздел 2'!K205:K205)),"","Неверно!")</f>
        <v/>
      </c>
      <c r="B2738" s="320" t="s">
        <v>1722</v>
      </c>
      <c r="C2738" s="278" t="s">
        <v>4668</v>
      </c>
      <c r="D2738" s="278" t="s">
        <v>1274</v>
      </c>
      <c r="E2738" s="278" t="str">
        <f>CONCATENATE(SUM('Раздел 2'!K199:K204),"=",SUM('Раздел 2'!K205:K205))</f>
        <v>0=0</v>
      </c>
      <c r="F2738" s="278"/>
      <c r="G2738" s="81"/>
    </row>
    <row r="2739" spans="1:7" s="390" customFormat="1" ht="47.25" x14ac:dyDescent="0.2">
      <c r="A2739" s="311" t="str">
        <f>IF((SUM('Раздел 2'!L199:L204)=SUM('Раздел 2'!L205:L205)),"","Неверно!")</f>
        <v/>
      </c>
      <c r="B2739" s="320" t="s">
        <v>1722</v>
      </c>
      <c r="C2739" s="278" t="s">
        <v>4669</v>
      </c>
      <c r="D2739" s="278" t="s">
        <v>1274</v>
      </c>
      <c r="E2739" s="278" t="str">
        <f>CONCATENATE(SUM('Раздел 2'!L199:L204),"=",SUM('Раздел 2'!L205:L205))</f>
        <v>0=0</v>
      </c>
      <c r="F2739" s="278"/>
      <c r="G2739" s="81"/>
    </row>
    <row r="2740" spans="1:7" s="390" customFormat="1" ht="47.25" x14ac:dyDescent="0.2">
      <c r="A2740" s="311" t="str">
        <f>IF((SUM('Раздел 2'!M199:M204)=SUM('Раздел 2'!M205:M205)),"","Неверно!")</f>
        <v/>
      </c>
      <c r="B2740" s="320" t="s">
        <v>1722</v>
      </c>
      <c r="C2740" s="278" t="s">
        <v>4670</v>
      </c>
      <c r="D2740" s="278" t="s">
        <v>1274</v>
      </c>
      <c r="E2740" s="278" t="str">
        <f>CONCATENATE(SUM('Раздел 2'!M199:M204),"=",SUM('Раздел 2'!M205:M205))</f>
        <v>0=0</v>
      </c>
      <c r="F2740" s="278"/>
      <c r="G2740" s="81"/>
    </row>
    <row r="2741" spans="1:7" s="390" customFormat="1" ht="47.25" x14ac:dyDescent="0.2">
      <c r="A2741" s="311" t="str">
        <f>IF((SUM('Раздел 2'!N199:N204)=SUM('Раздел 2'!N205:N205)),"","Неверно!")</f>
        <v/>
      </c>
      <c r="B2741" s="320" t="s">
        <v>1722</v>
      </c>
      <c r="C2741" s="278" t="s">
        <v>4671</v>
      </c>
      <c r="D2741" s="278" t="s">
        <v>1274</v>
      </c>
      <c r="E2741" s="278" t="str">
        <f>CONCATENATE(SUM('Раздел 2'!N199:N204),"=",SUM('Раздел 2'!N205:N205))</f>
        <v>0=0</v>
      </c>
      <c r="F2741" s="278"/>
      <c r="G2741" s="81"/>
    </row>
    <row r="2742" spans="1:7" s="390" customFormat="1" ht="47.25" x14ac:dyDescent="0.2">
      <c r="A2742" s="311" t="str">
        <f>IF((SUM('Раздел 2'!F181:F186)=SUM('Раздел 2'!F187:F187)),"","Неверно!")</f>
        <v/>
      </c>
      <c r="B2742" s="320" t="s">
        <v>1723</v>
      </c>
      <c r="C2742" s="278" t="s">
        <v>4672</v>
      </c>
      <c r="D2742" s="278" t="s">
        <v>1273</v>
      </c>
      <c r="E2742" s="278" t="str">
        <f>CONCATENATE(SUM('Раздел 2'!F181:F186),"=",SUM('Раздел 2'!F187:F187))</f>
        <v>0=0</v>
      </c>
      <c r="F2742" s="278"/>
      <c r="G2742" s="81"/>
    </row>
    <row r="2743" spans="1:7" s="390" customFormat="1" ht="47.25" x14ac:dyDescent="0.2">
      <c r="A2743" s="311" t="str">
        <f>IF((SUM('Раздел 2'!O181:O186)=SUM('Раздел 2'!O187:O187)),"","Неверно!")</f>
        <v/>
      </c>
      <c r="B2743" s="320" t="s">
        <v>1723</v>
      </c>
      <c r="C2743" s="278" t="s">
        <v>4673</v>
      </c>
      <c r="D2743" s="278" t="s">
        <v>1273</v>
      </c>
      <c r="E2743" s="278" t="str">
        <f>CONCATENATE(SUM('Раздел 2'!O181:O186),"=",SUM('Раздел 2'!O187:O187))</f>
        <v>0=0</v>
      </c>
      <c r="F2743" s="278"/>
      <c r="G2743" s="81"/>
    </row>
    <row r="2744" spans="1:7" s="390" customFormat="1" ht="47.25" x14ac:dyDescent="0.2">
      <c r="A2744" s="311" t="str">
        <f>IF((SUM('Раздел 2'!P181:P186)=SUM('Раздел 2'!P187:P187)),"","Неверно!")</f>
        <v/>
      </c>
      <c r="B2744" s="320" t="s">
        <v>1723</v>
      </c>
      <c r="C2744" s="278" t="s">
        <v>4674</v>
      </c>
      <c r="D2744" s="278" t="s">
        <v>1273</v>
      </c>
      <c r="E2744" s="278" t="str">
        <f>CONCATENATE(SUM('Раздел 2'!P181:P186),"=",SUM('Раздел 2'!P187:P187))</f>
        <v>0=0</v>
      </c>
      <c r="F2744" s="278"/>
      <c r="G2744" s="81"/>
    </row>
    <row r="2745" spans="1:7" s="390" customFormat="1" ht="47.25" x14ac:dyDescent="0.2">
      <c r="A2745" s="311" t="str">
        <f>IF((SUM('Раздел 2'!Q181:Q186)=SUM('Раздел 2'!Q187:Q187)),"","Неверно!")</f>
        <v/>
      </c>
      <c r="B2745" s="320" t="s">
        <v>1723</v>
      </c>
      <c r="C2745" s="278" t="s">
        <v>4675</v>
      </c>
      <c r="D2745" s="278" t="s">
        <v>1273</v>
      </c>
      <c r="E2745" s="278" t="str">
        <f>CONCATENATE(SUM('Раздел 2'!Q181:Q186),"=",SUM('Раздел 2'!Q187:Q187))</f>
        <v>1=1</v>
      </c>
      <c r="F2745" s="278"/>
      <c r="G2745" s="81"/>
    </row>
    <row r="2746" spans="1:7" s="390" customFormat="1" ht="47.25" x14ac:dyDescent="0.2">
      <c r="A2746" s="311" t="str">
        <f>IF((SUM('Раздел 2'!R181:R186)=SUM('Раздел 2'!R187:R187)),"","Неверно!")</f>
        <v/>
      </c>
      <c r="B2746" s="320" t="s">
        <v>1723</v>
      </c>
      <c r="C2746" s="278" t="s">
        <v>4676</v>
      </c>
      <c r="D2746" s="278" t="s">
        <v>1273</v>
      </c>
      <c r="E2746" s="278" t="str">
        <f>CONCATENATE(SUM('Раздел 2'!R181:R186),"=",SUM('Раздел 2'!R187:R187))</f>
        <v>0=0</v>
      </c>
      <c r="F2746" s="278"/>
      <c r="G2746" s="81"/>
    </row>
    <row r="2747" spans="1:7" s="390" customFormat="1" ht="47.25" x14ac:dyDescent="0.2">
      <c r="A2747" s="311" t="str">
        <f>IF((SUM('Раздел 2'!S181:S186)=SUM('Раздел 2'!S187:S187)),"","Неверно!")</f>
        <v/>
      </c>
      <c r="B2747" s="320" t="s">
        <v>1723</v>
      </c>
      <c r="C2747" s="278" t="s">
        <v>4677</v>
      </c>
      <c r="D2747" s="278" t="s">
        <v>1273</v>
      </c>
      <c r="E2747" s="278" t="str">
        <f>CONCATENATE(SUM('Раздел 2'!S181:S186),"=",SUM('Раздел 2'!S187:S187))</f>
        <v>0=0</v>
      </c>
      <c r="F2747" s="278"/>
      <c r="G2747" s="81"/>
    </row>
    <row r="2748" spans="1:7" s="390" customFormat="1" ht="47.25" x14ac:dyDescent="0.2">
      <c r="A2748" s="311" t="str">
        <f>IF((SUM('Раздел 2'!T181:T186)=SUM('Раздел 2'!T187:T187)),"","Неверно!")</f>
        <v/>
      </c>
      <c r="B2748" s="320" t="s">
        <v>1723</v>
      </c>
      <c r="C2748" s="278" t="s">
        <v>4678</v>
      </c>
      <c r="D2748" s="278" t="s">
        <v>1273</v>
      </c>
      <c r="E2748" s="278" t="str">
        <f>CONCATENATE(SUM('Раздел 2'!T181:T186),"=",SUM('Раздел 2'!T187:T187))</f>
        <v>1=1</v>
      </c>
      <c r="F2748" s="278"/>
      <c r="G2748" s="81"/>
    </row>
    <row r="2749" spans="1:7" s="390" customFormat="1" ht="47.25" x14ac:dyDescent="0.2">
      <c r="A2749" s="311" t="str">
        <f>IF((SUM('Раздел 2'!U181:U186)=SUM('Раздел 2'!U187:U187)),"","Неверно!")</f>
        <v/>
      </c>
      <c r="B2749" s="320" t="s">
        <v>1723</v>
      </c>
      <c r="C2749" s="278" t="s">
        <v>4679</v>
      </c>
      <c r="D2749" s="278" t="s">
        <v>1273</v>
      </c>
      <c r="E2749" s="278" t="str">
        <f>CONCATENATE(SUM('Раздел 2'!U181:U186),"=",SUM('Раздел 2'!U187:U187))</f>
        <v>1=1</v>
      </c>
      <c r="F2749" s="278"/>
      <c r="G2749" s="81"/>
    </row>
    <row r="2750" spans="1:7" s="390" customFormat="1" ht="47.25" x14ac:dyDescent="0.2">
      <c r="A2750" s="311" t="str">
        <f>IF((SUM('Раздел 2'!V181:V186)=SUM('Раздел 2'!V187:V187)),"","Неверно!")</f>
        <v/>
      </c>
      <c r="B2750" s="320" t="s">
        <v>1723</v>
      </c>
      <c r="C2750" s="278" t="s">
        <v>4680</v>
      </c>
      <c r="D2750" s="278" t="s">
        <v>1273</v>
      </c>
      <c r="E2750" s="278" t="str">
        <f>CONCATENATE(SUM('Раздел 2'!V181:V186),"=",SUM('Раздел 2'!V187:V187))</f>
        <v>9=9</v>
      </c>
      <c r="F2750" s="278"/>
      <c r="G2750" s="81"/>
    </row>
    <row r="2751" spans="1:7" s="390" customFormat="1" ht="47.25" x14ac:dyDescent="0.2">
      <c r="A2751" s="311" t="str">
        <f>IF((SUM('Раздел 2'!W181:W186)=SUM('Раздел 2'!W187:W187)),"","Неверно!")</f>
        <v/>
      </c>
      <c r="B2751" s="320" t="s">
        <v>1723</v>
      </c>
      <c r="C2751" s="278" t="s">
        <v>4681</v>
      </c>
      <c r="D2751" s="278" t="s">
        <v>1273</v>
      </c>
      <c r="E2751" s="278" t="str">
        <f>CONCATENATE(SUM('Раздел 2'!W181:W186),"=",SUM('Раздел 2'!W187:W187))</f>
        <v>0=0</v>
      </c>
      <c r="F2751" s="278"/>
      <c r="G2751" s="81"/>
    </row>
    <row r="2752" spans="1:7" s="390" customFormat="1" ht="47.25" x14ac:dyDescent="0.2">
      <c r="A2752" s="311" t="str">
        <f>IF((SUM('Раздел 2'!X181:X186)=SUM('Раздел 2'!X187:X187)),"","Неверно!")</f>
        <v/>
      </c>
      <c r="B2752" s="320" t="s">
        <v>1723</v>
      </c>
      <c r="C2752" s="278" t="s">
        <v>4682</v>
      </c>
      <c r="D2752" s="278" t="s">
        <v>1273</v>
      </c>
      <c r="E2752" s="278" t="str">
        <f>CONCATENATE(SUM('Раздел 2'!X181:X186),"=",SUM('Раздел 2'!X187:X187))</f>
        <v>0=0</v>
      </c>
      <c r="F2752" s="278"/>
      <c r="G2752" s="81"/>
    </row>
    <row r="2753" spans="1:7" s="390" customFormat="1" ht="47.25" x14ac:dyDescent="0.2">
      <c r="A2753" s="311" t="str">
        <f>IF((SUM('Раздел 2'!G181:G186)=SUM('Раздел 2'!G187:G187)),"","Неверно!")</f>
        <v/>
      </c>
      <c r="B2753" s="320" t="s">
        <v>1723</v>
      </c>
      <c r="C2753" s="278" t="s">
        <v>4683</v>
      </c>
      <c r="D2753" s="278" t="s">
        <v>1273</v>
      </c>
      <c r="E2753" s="278" t="str">
        <f>CONCATENATE(SUM('Раздел 2'!G181:G186),"=",SUM('Раздел 2'!G187:G187))</f>
        <v>9=9</v>
      </c>
      <c r="F2753" s="278"/>
      <c r="G2753" s="81"/>
    </row>
    <row r="2754" spans="1:7" s="390" customFormat="1" ht="47.25" x14ac:dyDescent="0.2">
      <c r="A2754" s="311" t="str">
        <f>IF((SUM('Раздел 2'!Y181:Y186)=SUM('Раздел 2'!Y187:Y187)),"","Неверно!")</f>
        <v/>
      </c>
      <c r="B2754" s="320" t="s">
        <v>1723</v>
      </c>
      <c r="C2754" s="278" t="s">
        <v>4684</v>
      </c>
      <c r="D2754" s="278" t="s">
        <v>1273</v>
      </c>
      <c r="E2754" s="278" t="str">
        <f>CONCATENATE(SUM('Раздел 2'!Y181:Y186),"=",SUM('Раздел 2'!Y187:Y187))</f>
        <v>0=0</v>
      </c>
      <c r="F2754" s="278"/>
      <c r="G2754" s="81"/>
    </row>
    <row r="2755" spans="1:7" s="390" customFormat="1" ht="47.25" x14ac:dyDescent="0.2">
      <c r="A2755" s="311" t="str">
        <f>IF((SUM('Раздел 2'!Z181:Z186)=SUM('Раздел 2'!Z187:Z187)),"","Неверно!")</f>
        <v/>
      </c>
      <c r="B2755" s="320" t="s">
        <v>1723</v>
      </c>
      <c r="C2755" s="278" t="s">
        <v>4685</v>
      </c>
      <c r="D2755" s="278" t="s">
        <v>1273</v>
      </c>
      <c r="E2755" s="278" t="str">
        <f>CONCATENATE(SUM('Раздел 2'!Z181:Z186),"=",SUM('Раздел 2'!Z187:Z187))</f>
        <v>0=0</v>
      </c>
      <c r="F2755" s="278"/>
      <c r="G2755" s="81"/>
    </row>
    <row r="2756" spans="1:7" s="390" customFormat="1" ht="47.25" x14ac:dyDescent="0.2">
      <c r="A2756" s="311" t="str">
        <f>IF((SUM('Раздел 2'!AA181:AA186)=SUM('Раздел 2'!AA187:AA187)),"","Неверно!")</f>
        <v/>
      </c>
      <c r="B2756" s="320" t="s">
        <v>1723</v>
      </c>
      <c r="C2756" s="278" t="s">
        <v>4686</v>
      </c>
      <c r="D2756" s="278" t="s">
        <v>1273</v>
      </c>
      <c r="E2756" s="278" t="str">
        <f>CONCATENATE(SUM('Раздел 2'!AA181:AA186),"=",SUM('Раздел 2'!AA187:AA187))</f>
        <v>0=0</v>
      </c>
      <c r="F2756" s="278"/>
      <c r="G2756" s="81"/>
    </row>
    <row r="2757" spans="1:7" s="390" customFormat="1" ht="47.25" x14ac:dyDescent="0.2">
      <c r="A2757" s="311" t="str">
        <f>IF((SUM('Раздел 2'!AB181:AB186)=SUM('Раздел 2'!AB187:AB187)),"","Неверно!")</f>
        <v/>
      </c>
      <c r="B2757" s="320" t="s">
        <v>1723</v>
      </c>
      <c r="C2757" s="278" t="s">
        <v>4687</v>
      </c>
      <c r="D2757" s="278" t="s">
        <v>1273</v>
      </c>
      <c r="E2757" s="278" t="str">
        <f>CONCATENATE(SUM('Раздел 2'!AB181:AB186),"=",SUM('Раздел 2'!AB187:AB187))</f>
        <v>2=2</v>
      </c>
      <c r="F2757" s="278"/>
      <c r="G2757" s="81"/>
    </row>
    <row r="2758" spans="1:7" s="390" customFormat="1" ht="47.25" x14ac:dyDescent="0.2">
      <c r="A2758" s="311" t="str">
        <f>IF((SUM('Раздел 2'!AC181:AC186)=SUM('Раздел 2'!AC187:AC187)),"","Неверно!")</f>
        <v/>
      </c>
      <c r="B2758" s="320" t="s">
        <v>1723</v>
      </c>
      <c r="C2758" s="278" t="s">
        <v>4688</v>
      </c>
      <c r="D2758" s="278" t="s">
        <v>1273</v>
      </c>
      <c r="E2758" s="278" t="str">
        <f>CONCATENATE(SUM('Раздел 2'!AC181:AC186),"=",SUM('Раздел 2'!AC187:AC187))</f>
        <v>0=0</v>
      </c>
      <c r="F2758" s="278"/>
      <c r="G2758" s="81"/>
    </row>
    <row r="2759" spans="1:7" s="390" customFormat="1" ht="47.25" x14ac:dyDescent="0.2">
      <c r="A2759" s="311" t="str">
        <f>IF((SUM('Раздел 2'!AD181:AD186)=SUM('Раздел 2'!AD187:AD187)),"","Неверно!")</f>
        <v/>
      </c>
      <c r="B2759" s="320" t="s">
        <v>1723</v>
      </c>
      <c r="C2759" s="278" t="s">
        <v>4689</v>
      </c>
      <c r="D2759" s="278" t="s">
        <v>1273</v>
      </c>
      <c r="E2759" s="278" t="str">
        <f>CONCATENATE(SUM('Раздел 2'!AD181:AD186),"=",SUM('Раздел 2'!AD187:AD187))</f>
        <v>2=2</v>
      </c>
      <c r="F2759" s="278"/>
      <c r="G2759" s="81"/>
    </row>
    <row r="2760" spans="1:7" s="390" customFormat="1" ht="47.25" x14ac:dyDescent="0.2">
      <c r="A2760" s="311" t="str">
        <f>IF((SUM('Раздел 2'!AE181:AE186)=SUM('Раздел 2'!AE187:AE187)),"","Неверно!")</f>
        <v/>
      </c>
      <c r="B2760" s="320" t="s">
        <v>1723</v>
      </c>
      <c r="C2760" s="278" t="s">
        <v>4690</v>
      </c>
      <c r="D2760" s="278" t="s">
        <v>1273</v>
      </c>
      <c r="E2760" s="278" t="str">
        <f>CONCATENATE(SUM('Раздел 2'!AE181:AE186),"=",SUM('Раздел 2'!AE187:AE187))</f>
        <v>0=0</v>
      </c>
      <c r="F2760" s="278"/>
      <c r="G2760" s="81"/>
    </row>
    <row r="2761" spans="1:7" s="390" customFormat="1" ht="47.25" x14ac:dyDescent="0.2">
      <c r="A2761" s="311" t="str">
        <f>IF((SUM('Раздел 2'!AF181:AF186)=SUM('Раздел 2'!AF187:AF187)),"","Неверно!")</f>
        <v/>
      </c>
      <c r="B2761" s="320" t="s">
        <v>1723</v>
      </c>
      <c r="C2761" s="278" t="s">
        <v>4691</v>
      </c>
      <c r="D2761" s="278" t="s">
        <v>1273</v>
      </c>
      <c r="E2761" s="278" t="str">
        <f>CONCATENATE(SUM('Раздел 2'!AF181:AF186),"=",SUM('Раздел 2'!AF187:AF187))</f>
        <v>0=0</v>
      </c>
      <c r="F2761" s="278"/>
      <c r="G2761" s="81"/>
    </row>
    <row r="2762" spans="1:7" s="390" customFormat="1" ht="47.25" x14ac:dyDescent="0.2">
      <c r="A2762" s="311" t="str">
        <f>IF((SUM('Раздел 2'!AG181:AG186)=SUM('Раздел 2'!AG187:AG187)),"","Неверно!")</f>
        <v/>
      </c>
      <c r="B2762" s="320" t="s">
        <v>1723</v>
      </c>
      <c r="C2762" s="278" t="s">
        <v>4692</v>
      </c>
      <c r="D2762" s="278" t="s">
        <v>1273</v>
      </c>
      <c r="E2762" s="278" t="str">
        <f>CONCATENATE(SUM('Раздел 2'!AG181:AG186),"=",SUM('Раздел 2'!AG187:AG187))</f>
        <v>0=0</v>
      </c>
      <c r="F2762" s="278"/>
      <c r="G2762" s="81"/>
    </row>
    <row r="2763" spans="1:7" s="390" customFormat="1" ht="47.25" x14ac:dyDescent="0.2">
      <c r="A2763" s="311" t="str">
        <f>IF((SUM('Раздел 2'!AH181:AH186)=SUM('Раздел 2'!AH187:AH187)),"","Неверно!")</f>
        <v/>
      </c>
      <c r="B2763" s="320" t="s">
        <v>1723</v>
      </c>
      <c r="C2763" s="278" t="s">
        <v>4693</v>
      </c>
      <c r="D2763" s="278" t="s">
        <v>1273</v>
      </c>
      <c r="E2763" s="278" t="str">
        <f>CONCATENATE(SUM('Раздел 2'!AH181:AH186),"=",SUM('Раздел 2'!AH187:AH187))</f>
        <v>297155=297155</v>
      </c>
      <c r="F2763" s="278"/>
      <c r="G2763" s="81"/>
    </row>
    <row r="2764" spans="1:7" s="390" customFormat="1" ht="47.25" x14ac:dyDescent="0.2">
      <c r="A2764" s="311" t="str">
        <f>IF((SUM('Раздел 2'!H181:H186)=SUM('Раздел 2'!H187:H187)),"","Неверно!")</f>
        <v/>
      </c>
      <c r="B2764" s="320" t="s">
        <v>1723</v>
      </c>
      <c r="C2764" s="278" t="s">
        <v>4694</v>
      </c>
      <c r="D2764" s="278" t="s">
        <v>1273</v>
      </c>
      <c r="E2764" s="278" t="str">
        <f>CONCATENATE(SUM('Раздел 2'!H181:H186),"=",SUM('Раздел 2'!H187:H187))</f>
        <v>3=3</v>
      </c>
      <c r="F2764" s="278"/>
      <c r="G2764" s="81"/>
    </row>
    <row r="2765" spans="1:7" s="390" customFormat="1" ht="47.25" x14ac:dyDescent="0.2">
      <c r="A2765" s="311" t="str">
        <f>IF((SUM('Раздел 2'!AI181:AI186)=SUM('Раздел 2'!AI187:AI187)),"","Неверно!")</f>
        <v/>
      </c>
      <c r="B2765" s="320" t="s">
        <v>1723</v>
      </c>
      <c r="C2765" s="278" t="s">
        <v>4695</v>
      </c>
      <c r="D2765" s="278" t="s">
        <v>1273</v>
      </c>
      <c r="E2765" s="278" t="str">
        <f>CONCATENATE(SUM('Раздел 2'!AI181:AI186),"=",SUM('Раздел 2'!AI187:AI187))</f>
        <v>6509=6509</v>
      </c>
      <c r="F2765" s="278"/>
      <c r="G2765" s="81"/>
    </row>
    <row r="2766" spans="1:7" s="390" customFormat="1" ht="47.25" x14ac:dyDescent="0.2">
      <c r="A2766" s="311" t="str">
        <f>IF((SUM('Раздел 2'!AJ181:AJ186)=SUM('Раздел 2'!AJ187:AJ187)),"","Неверно!")</f>
        <v/>
      </c>
      <c r="B2766" s="320" t="s">
        <v>1723</v>
      </c>
      <c r="C2766" s="278" t="s">
        <v>4696</v>
      </c>
      <c r="D2766" s="278" t="s">
        <v>1273</v>
      </c>
      <c r="E2766" s="278" t="str">
        <f>CONCATENATE(SUM('Раздел 2'!AJ181:AJ186),"=",SUM('Раздел 2'!AJ187:AJ187))</f>
        <v>0=0</v>
      </c>
      <c r="F2766" s="278"/>
      <c r="G2766" s="81"/>
    </row>
    <row r="2767" spans="1:7" s="390" customFormat="1" ht="47.25" x14ac:dyDescent="0.2">
      <c r="A2767" s="311" t="str">
        <f>IF((SUM('Раздел 2'!AK181:AK186)=SUM('Раздел 2'!AK187:AK187)),"","Неверно!")</f>
        <v/>
      </c>
      <c r="B2767" s="320" t="s">
        <v>1723</v>
      </c>
      <c r="C2767" s="278" t="s">
        <v>4697</v>
      </c>
      <c r="D2767" s="278" t="s">
        <v>1273</v>
      </c>
      <c r="E2767" s="278" t="str">
        <f>CONCATENATE(SUM('Раздел 2'!AK181:AK186),"=",SUM('Раздел 2'!AK187:AK187))</f>
        <v>0=0</v>
      </c>
      <c r="F2767" s="278"/>
      <c r="G2767" s="81"/>
    </row>
    <row r="2768" spans="1:7" s="390" customFormat="1" ht="47.25" x14ac:dyDescent="0.2">
      <c r="A2768" s="311" t="str">
        <f>IF((SUM('Раздел 2'!AL181:AL186)=SUM('Раздел 2'!AL187:AL187)),"","Неверно!")</f>
        <v/>
      </c>
      <c r="B2768" s="320" t="s">
        <v>1723</v>
      </c>
      <c r="C2768" s="278" t="s">
        <v>4698</v>
      </c>
      <c r="D2768" s="278" t="s">
        <v>1273</v>
      </c>
      <c r="E2768" s="278" t="str">
        <f>CONCATENATE(SUM('Раздел 2'!AL181:AL186),"=",SUM('Раздел 2'!AL187:AL187))</f>
        <v>0=0</v>
      </c>
      <c r="F2768" s="278"/>
      <c r="G2768" s="81"/>
    </row>
    <row r="2769" spans="1:7" s="390" customFormat="1" ht="47.25" x14ac:dyDescent="0.2">
      <c r="A2769" s="311" t="str">
        <f>IF((SUM('Раздел 2'!I181:I186)=SUM('Раздел 2'!I187:I187)),"","Неверно!")</f>
        <v/>
      </c>
      <c r="B2769" s="320" t="s">
        <v>1723</v>
      </c>
      <c r="C2769" s="278" t="s">
        <v>4699</v>
      </c>
      <c r="D2769" s="278" t="s">
        <v>1273</v>
      </c>
      <c r="E2769" s="278" t="str">
        <f>CONCATENATE(SUM('Раздел 2'!I181:I186),"=",SUM('Раздел 2'!I187:I187))</f>
        <v>0=0</v>
      </c>
      <c r="F2769" s="278"/>
      <c r="G2769" s="81"/>
    </row>
    <row r="2770" spans="1:7" s="390" customFormat="1" ht="47.25" x14ac:dyDescent="0.2">
      <c r="A2770" s="311" t="str">
        <f>IF((SUM('Раздел 2'!J181:J186)=SUM('Раздел 2'!J187:J187)),"","Неверно!")</f>
        <v/>
      </c>
      <c r="B2770" s="320" t="s">
        <v>1723</v>
      </c>
      <c r="C2770" s="278" t="s">
        <v>4700</v>
      </c>
      <c r="D2770" s="278" t="s">
        <v>1273</v>
      </c>
      <c r="E2770" s="278" t="str">
        <f>CONCATENATE(SUM('Раздел 2'!J181:J186),"=",SUM('Раздел 2'!J187:J187))</f>
        <v>484065=484065</v>
      </c>
      <c r="F2770" s="278"/>
      <c r="G2770" s="81"/>
    </row>
    <row r="2771" spans="1:7" s="390" customFormat="1" ht="47.25" x14ac:dyDescent="0.2">
      <c r="A2771" s="311" t="str">
        <f>IF((SUM('Раздел 2'!K181:K186)=SUM('Раздел 2'!K187:K187)),"","Неверно!")</f>
        <v/>
      </c>
      <c r="B2771" s="320" t="s">
        <v>1723</v>
      </c>
      <c r="C2771" s="278" t="s">
        <v>4701</v>
      </c>
      <c r="D2771" s="278" t="s">
        <v>1273</v>
      </c>
      <c r="E2771" s="278" t="str">
        <f>CONCATENATE(SUM('Раздел 2'!K181:K186),"=",SUM('Раздел 2'!K187:K187))</f>
        <v>20799=20799</v>
      </c>
      <c r="F2771" s="278"/>
      <c r="G2771" s="81"/>
    </row>
    <row r="2772" spans="1:7" s="390" customFormat="1" ht="47.25" x14ac:dyDescent="0.2">
      <c r="A2772" s="311" t="str">
        <f>IF((SUM('Раздел 2'!L181:L186)=SUM('Раздел 2'!L187:L187)),"","Неверно!")</f>
        <v/>
      </c>
      <c r="B2772" s="320" t="s">
        <v>1723</v>
      </c>
      <c r="C2772" s="278" t="s">
        <v>4702</v>
      </c>
      <c r="D2772" s="278" t="s">
        <v>1273</v>
      </c>
      <c r="E2772" s="278" t="str">
        <f>CONCATENATE(SUM('Раздел 2'!L181:L186),"=",SUM('Раздел 2'!L187:L187))</f>
        <v>7=7</v>
      </c>
      <c r="F2772" s="278"/>
      <c r="G2772" s="81"/>
    </row>
    <row r="2773" spans="1:7" s="390" customFormat="1" ht="47.25" x14ac:dyDescent="0.2">
      <c r="A2773" s="311" t="str">
        <f>IF((SUM('Раздел 2'!M181:M186)=SUM('Раздел 2'!M187:M187)),"","Неверно!")</f>
        <v/>
      </c>
      <c r="B2773" s="320" t="s">
        <v>1723</v>
      </c>
      <c r="C2773" s="278" t="s">
        <v>4703</v>
      </c>
      <c r="D2773" s="278" t="s">
        <v>1273</v>
      </c>
      <c r="E2773" s="278" t="str">
        <f>CONCATENATE(SUM('Раздел 2'!M181:M186),"=",SUM('Раздел 2'!M187:M187))</f>
        <v>6=6</v>
      </c>
      <c r="F2773" s="278"/>
      <c r="G2773" s="81"/>
    </row>
    <row r="2774" spans="1:7" s="390" customFormat="1" ht="47.25" x14ac:dyDescent="0.2">
      <c r="A2774" s="311" t="str">
        <f>IF((SUM('Раздел 2'!N181:N186)=SUM('Раздел 2'!N187:N187)),"","Неверно!")</f>
        <v/>
      </c>
      <c r="B2774" s="320" t="s">
        <v>1723</v>
      </c>
      <c r="C2774" s="278" t="s">
        <v>4704</v>
      </c>
      <c r="D2774" s="278" t="s">
        <v>1273</v>
      </c>
      <c r="E2774" s="278" t="str">
        <f>CONCATENATE(SUM('Раздел 2'!N181:N186),"=",SUM('Раздел 2'!N187:N187))</f>
        <v>2=2</v>
      </c>
      <c r="F2774" s="278"/>
      <c r="G2774" s="81"/>
    </row>
    <row r="2775" spans="1:7" s="390" customFormat="1" ht="31.5" x14ac:dyDescent="0.2">
      <c r="A2775" s="311" t="str">
        <f>IF((SUM('Раздел 2'!F178:F179)=SUM('Раздел 2'!F180:F180)),"","Неверно!")</f>
        <v/>
      </c>
      <c r="B2775" s="320" t="s">
        <v>1724</v>
      </c>
      <c r="C2775" s="278" t="s">
        <v>4705</v>
      </c>
      <c r="D2775" s="278" t="s">
        <v>1272</v>
      </c>
      <c r="E2775" s="278" t="str">
        <f>CONCATENATE(SUM('Раздел 2'!F178:F179),"=",SUM('Раздел 2'!F180:F180))</f>
        <v>0=0</v>
      </c>
      <c r="F2775" s="278"/>
      <c r="G2775" s="81"/>
    </row>
    <row r="2776" spans="1:7" s="390" customFormat="1" ht="31.5" x14ac:dyDescent="0.2">
      <c r="A2776" s="311" t="str">
        <f>IF((SUM('Раздел 2'!O178:O179)=SUM('Раздел 2'!O180:O180)),"","Неверно!")</f>
        <v/>
      </c>
      <c r="B2776" s="320" t="s">
        <v>1724</v>
      </c>
      <c r="C2776" s="278" t="s">
        <v>4706</v>
      </c>
      <c r="D2776" s="278" t="s">
        <v>1272</v>
      </c>
      <c r="E2776" s="278" t="str">
        <f>CONCATENATE(SUM('Раздел 2'!O178:O179),"=",SUM('Раздел 2'!O180:O180))</f>
        <v>0=0</v>
      </c>
      <c r="F2776" s="278"/>
      <c r="G2776" s="81"/>
    </row>
    <row r="2777" spans="1:7" s="390" customFormat="1" ht="31.5" x14ac:dyDescent="0.2">
      <c r="A2777" s="311" t="str">
        <f>IF((SUM('Раздел 2'!P178:P179)=SUM('Раздел 2'!P180:P180)),"","Неверно!")</f>
        <v/>
      </c>
      <c r="B2777" s="320" t="s">
        <v>1724</v>
      </c>
      <c r="C2777" s="278" t="s">
        <v>4707</v>
      </c>
      <c r="D2777" s="278" t="s">
        <v>1272</v>
      </c>
      <c r="E2777" s="278" t="str">
        <f>CONCATENATE(SUM('Раздел 2'!P178:P179),"=",SUM('Раздел 2'!P180:P180))</f>
        <v>0=0</v>
      </c>
      <c r="F2777" s="278"/>
      <c r="G2777" s="81"/>
    </row>
    <row r="2778" spans="1:7" s="390" customFormat="1" ht="31.5" x14ac:dyDescent="0.2">
      <c r="A2778" s="311" t="str">
        <f>IF((SUM('Раздел 2'!Q178:Q179)=SUM('Раздел 2'!Q180:Q180)),"","Неверно!")</f>
        <v/>
      </c>
      <c r="B2778" s="320" t="s">
        <v>1724</v>
      </c>
      <c r="C2778" s="278" t="s">
        <v>4708</v>
      </c>
      <c r="D2778" s="278" t="s">
        <v>1272</v>
      </c>
      <c r="E2778" s="278" t="str">
        <f>CONCATENATE(SUM('Раздел 2'!Q178:Q179),"=",SUM('Раздел 2'!Q180:Q180))</f>
        <v>3=3</v>
      </c>
      <c r="F2778" s="278"/>
      <c r="G2778" s="81"/>
    </row>
    <row r="2779" spans="1:7" s="390" customFormat="1" ht="31.5" x14ac:dyDescent="0.2">
      <c r="A2779" s="311" t="str">
        <f>IF((SUM('Раздел 2'!R178:R179)=SUM('Раздел 2'!R180:R180)),"","Неверно!")</f>
        <v/>
      </c>
      <c r="B2779" s="320" t="s">
        <v>1724</v>
      </c>
      <c r="C2779" s="278" t="s">
        <v>4709</v>
      </c>
      <c r="D2779" s="278" t="s">
        <v>1272</v>
      </c>
      <c r="E2779" s="278" t="str">
        <f>CONCATENATE(SUM('Раздел 2'!R178:R179),"=",SUM('Раздел 2'!R180:R180))</f>
        <v>0=0</v>
      </c>
      <c r="F2779" s="278"/>
      <c r="G2779" s="81"/>
    </row>
    <row r="2780" spans="1:7" s="390" customFormat="1" ht="31.5" x14ac:dyDescent="0.2">
      <c r="A2780" s="311" t="str">
        <f>IF((SUM('Раздел 2'!S178:S179)=SUM('Раздел 2'!S180:S180)),"","Неверно!")</f>
        <v/>
      </c>
      <c r="B2780" s="320" t="s">
        <v>1724</v>
      </c>
      <c r="C2780" s="278" t="s">
        <v>4710</v>
      </c>
      <c r="D2780" s="278" t="s">
        <v>1272</v>
      </c>
      <c r="E2780" s="278" t="str">
        <f>CONCATENATE(SUM('Раздел 2'!S178:S179),"=",SUM('Раздел 2'!S180:S180))</f>
        <v>0=0</v>
      </c>
      <c r="F2780" s="278"/>
      <c r="G2780" s="81"/>
    </row>
    <row r="2781" spans="1:7" s="390" customFormat="1" ht="31.5" x14ac:dyDescent="0.2">
      <c r="A2781" s="311" t="str">
        <f>IF((SUM('Раздел 2'!T178:T179)=SUM('Раздел 2'!T180:T180)),"","Неверно!")</f>
        <v/>
      </c>
      <c r="B2781" s="320" t="s">
        <v>1724</v>
      </c>
      <c r="C2781" s="278" t="s">
        <v>4711</v>
      </c>
      <c r="D2781" s="278" t="s">
        <v>1272</v>
      </c>
      <c r="E2781" s="278" t="str">
        <f>CONCATENATE(SUM('Раздел 2'!T178:T179),"=",SUM('Раздел 2'!T180:T180))</f>
        <v>0=0</v>
      </c>
      <c r="F2781" s="278"/>
      <c r="G2781" s="81"/>
    </row>
    <row r="2782" spans="1:7" s="390" customFormat="1" ht="31.5" x14ac:dyDescent="0.2">
      <c r="A2782" s="311" t="str">
        <f>IF((SUM('Раздел 2'!U178:U179)=SUM('Раздел 2'!U180:U180)),"","Неверно!")</f>
        <v/>
      </c>
      <c r="B2782" s="320" t="s">
        <v>1724</v>
      </c>
      <c r="C2782" s="278" t="s">
        <v>4712</v>
      </c>
      <c r="D2782" s="278" t="s">
        <v>1272</v>
      </c>
      <c r="E2782" s="278" t="str">
        <f>CONCATENATE(SUM('Раздел 2'!U178:U179),"=",SUM('Раздел 2'!U180:U180))</f>
        <v>0=0</v>
      </c>
      <c r="F2782" s="278"/>
      <c r="G2782" s="81"/>
    </row>
    <row r="2783" spans="1:7" s="390" customFormat="1" ht="31.5" x14ac:dyDescent="0.2">
      <c r="A2783" s="311" t="str">
        <f>IF((SUM('Раздел 2'!V178:V179)=SUM('Раздел 2'!V180:V180)),"","Неверно!")</f>
        <v/>
      </c>
      <c r="B2783" s="320" t="s">
        <v>1724</v>
      </c>
      <c r="C2783" s="278" t="s">
        <v>4713</v>
      </c>
      <c r="D2783" s="278" t="s">
        <v>1272</v>
      </c>
      <c r="E2783" s="278" t="str">
        <f>CONCATENATE(SUM('Раздел 2'!V178:V179),"=",SUM('Раздел 2'!V180:V180))</f>
        <v>6=6</v>
      </c>
      <c r="F2783" s="278"/>
      <c r="G2783" s="81"/>
    </row>
    <row r="2784" spans="1:7" s="390" customFormat="1" ht="31.5" x14ac:dyDescent="0.2">
      <c r="A2784" s="311" t="str">
        <f>IF((SUM('Раздел 2'!W178:W179)=SUM('Раздел 2'!W180:W180)),"","Неверно!")</f>
        <v/>
      </c>
      <c r="B2784" s="320" t="s">
        <v>1724</v>
      </c>
      <c r="C2784" s="278" t="s">
        <v>4714</v>
      </c>
      <c r="D2784" s="278" t="s">
        <v>1272</v>
      </c>
      <c r="E2784" s="278" t="str">
        <f>CONCATENATE(SUM('Раздел 2'!W178:W179),"=",SUM('Раздел 2'!W180:W180))</f>
        <v>0=0</v>
      </c>
      <c r="F2784" s="278"/>
      <c r="G2784" s="81"/>
    </row>
    <row r="2785" spans="1:7" s="390" customFormat="1" ht="31.5" x14ac:dyDescent="0.2">
      <c r="A2785" s="311" t="str">
        <f>IF((SUM('Раздел 2'!X178:X179)=SUM('Раздел 2'!X180:X180)),"","Неверно!")</f>
        <v/>
      </c>
      <c r="B2785" s="320" t="s">
        <v>1724</v>
      </c>
      <c r="C2785" s="278" t="s">
        <v>4715</v>
      </c>
      <c r="D2785" s="278" t="s">
        <v>1272</v>
      </c>
      <c r="E2785" s="278" t="str">
        <f>CONCATENATE(SUM('Раздел 2'!X178:X179),"=",SUM('Раздел 2'!X180:X180))</f>
        <v>0=0</v>
      </c>
      <c r="F2785" s="278"/>
      <c r="G2785" s="81"/>
    </row>
    <row r="2786" spans="1:7" s="390" customFormat="1" ht="31.5" x14ac:dyDescent="0.2">
      <c r="A2786" s="311" t="str">
        <f>IF((SUM('Раздел 2'!G178:G179)=SUM('Раздел 2'!G180:G180)),"","Неверно!")</f>
        <v/>
      </c>
      <c r="B2786" s="320" t="s">
        <v>1724</v>
      </c>
      <c r="C2786" s="278" t="s">
        <v>4716</v>
      </c>
      <c r="D2786" s="278" t="s">
        <v>1272</v>
      </c>
      <c r="E2786" s="278" t="str">
        <f>CONCATENATE(SUM('Раздел 2'!G178:G179),"=",SUM('Раздел 2'!G180:G180))</f>
        <v>6=6</v>
      </c>
      <c r="F2786" s="278"/>
      <c r="G2786" s="81"/>
    </row>
    <row r="2787" spans="1:7" s="390" customFormat="1" ht="31.5" x14ac:dyDescent="0.2">
      <c r="A2787" s="311" t="str">
        <f>IF((SUM('Раздел 2'!Y178:Y179)=SUM('Раздел 2'!Y180:Y180)),"","Неверно!")</f>
        <v/>
      </c>
      <c r="B2787" s="320" t="s">
        <v>1724</v>
      </c>
      <c r="C2787" s="278" t="s">
        <v>4717</v>
      </c>
      <c r="D2787" s="278" t="s">
        <v>1272</v>
      </c>
      <c r="E2787" s="278" t="str">
        <f>CONCATENATE(SUM('Раздел 2'!Y178:Y179),"=",SUM('Раздел 2'!Y180:Y180))</f>
        <v>0=0</v>
      </c>
      <c r="F2787" s="278"/>
      <c r="G2787" s="81"/>
    </row>
    <row r="2788" spans="1:7" s="390" customFormat="1" ht="31.5" x14ac:dyDescent="0.2">
      <c r="A2788" s="311" t="str">
        <f>IF((SUM('Раздел 2'!Z178:Z179)=SUM('Раздел 2'!Z180:Z180)),"","Неверно!")</f>
        <v/>
      </c>
      <c r="B2788" s="320" t="s">
        <v>1724</v>
      </c>
      <c r="C2788" s="278" t="s">
        <v>4718</v>
      </c>
      <c r="D2788" s="278" t="s">
        <v>1272</v>
      </c>
      <c r="E2788" s="278" t="str">
        <f>CONCATENATE(SUM('Раздел 2'!Z178:Z179),"=",SUM('Раздел 2'!Z180:Z180))</f>
        <v>0=0</v>
      </c>
      <c r="F2788" s="278"/>
      <c r="G2788" s="81"/>
    </row>
    <row r="2789" spans="1:7" s="390" customFormat="1" ht="31.5" x14ac:dyDescent="0.2">
      <c r="A2789" s="311" t="str">
        <f>IF((SUM('Раздел 2'!AA178:AA179)=SUM('Раздел 2'!AA180:AA180)),"","Неверно!")</f>
        <v/>
      </c>
      <c r="B2789" s="320" t="s">
        <v>1724</v>
      </c>
      <c r="C2789" s="278" t="s">
        <v>4719</v>
      </c>
      <c r="D2789" s="278" t="s">
        <v>1272</v>
      </c>
      <c r="E2789" s="278" t="str">
        <f>CONCATENATE(SUM('Раздел 2'!AA178:AA179),"=",SUM('Раздел 2'!AA180:AA180))</f>
        <v>0=0</v>
      </c>
      <c r="F2789" s="278"/>
      <c r="G2789" s="81"/>
    </row>
    <row r="2790" spans="1:7" s="390" customFormat="1" ht="31.5" x14ac:dyDescent="0.2">
      <c r="A2790" s="311" t="str">
        <f>IF((SUM('Раздел 2'!AB178:AB179)=SUM('Раздел 2'!AB180:AB180)),"","Неверно!")</f>
        <v/>
      </c>
      <c r="B2790" s="320" t="s">
        <v>1724</v>
      </c>
      <c r="C2790" s="278" t="s">
        <v>4720</v>
      </c>
      <c r="D2790" s="278" t="s">
        <v>1272</v>
      </c>
      <c r="E2790" s="278" t="str">
        <f>CONCATENATE(SUM('Раздел 2'!AB178:AB179),"=",SUM('Раздел 2'!AB180:AB180))</f>
        <v>0=0</v>
      </c>
      <c r="F2790" s="278"/>
      <c r="G2790" s="81"/>
    </row>
    <row r="2791" spans="1:7" s="390" customFormat="1" ht="31.5" x14ac:dyDescent="0.2">
      <c r="A2791" s="311" t="str">
        <f>IF((SUM('Раздел 2'!AC178:AC179)=SUM('Раздел 2'!AC180:AC180)),"","Неверно!")</f>
        <v/>
      </c>
      <c r="B2791" s="320" t="s">
        <v>1724</v>
      </c>
      <c r="C2791" s="278" t="s">
        <v>4721</v>
      </c>
      <c r="D2791" s="278" t="s">
        <v>1272</v>
      </c>
      <c r="E2791" s="278" t="str">
        <f>CONCATENATE(SUM('Раздел 2'!AC178:AC179),"=",SUM('Раздел 2'!AC180:AC180))</f>
        <v>1=1</v>
      </c>
      <c r="F2791" s="278"/>
      <c r="G2791" s="81"/>
    </row>
    <row r="2792" spans="1:7" s="390" customFormat="1" ht="31.5" x14ac:dyDescent="0.2">
      <c r="A2792" s="311" t="str">
        <f>IF((SUM('Раздел 2'!AD178:AD179)=SUM('Раздел 2'!AD180:AD180)),"","Неверно!")</f>
        <v/>
      </c>
      <c r="B2792" s="320" t="s">
        <v>1724</v>
      </c>
      <c r="C2792" s="278" t="s">
        <v>4722</v>
      </c>
      <c r="D2792" s="278" t="s">
        <v>1272</v>
      </c>
      <c r="E2792" s="278" t="str">
        <f>CONCATENATE(SUM('Раздел 2'!AD178:AD179),"=",SUM('Раздел 2'!AD180:AD180))</f>
        <v>1=1</v>
      </c>
      <c r="F2792" s="278"/>
      <c r="G2792" s="81"/>
    </row>
    <row r="2793" spans="1:7" s="390" customFormat="1" ht="31.5" x14ac:dyDescent="0.2">
      <c r="A2793" s="311" t="str">
        <f>IF((SUM('Раздел 2'!AE178:AE179)=SUM('Раздел 2'!AE180:AE180)),"","Неверно!")</f>
        <v/>
      </c>
      <c r="B2793" s="320" t="s">
        <v>1724</v>
      </c>
      <c r="C2793" s="278" t="s">
        <v>4723</v>
      </c>
      <c r="D2793" s="278" t="s">
        <v>1272</v>
      </c>
      <c r="E2793" s="278" t="str">
        <f>CONCATENATE(SUM('Раздел 2'!AE178:AE179),"=",SUM('Раздел 2'!AE180:AE180))</f>
        <v>0=0</v>
      </c>
      <c r="F2793" s="278"/>
      <c r="G2793" s="81"/>
    </row>
    <row r="2794" spans="1:7" s="390" customFormat="1" ht="31.5" x14ac:dyDescent="0.2">
      <c r="A2794" s="311" t="str">
        <f>IF((SUM('Раздел 2'!AF178:AF179)=SUM('Раздел 2'!AF180:AF180)),"","Неверно!")</f>
        <v/>
      </c>
      <c r="B2794" s="320" t="s">
        <v>1724</v>
      </c>
      <c r="C2794" s="278" t="s">
        <v>4724</v>
      </c>
      <c r="D2794" s="278" t="s">
        <v>1272</v>
      </c>
      <c r="E2794" s="278" t="str">
        <f>CONCATENATE(SUM('Раздел 2'!AF178:AF179),"=",SUM('Раздел 2'!AF180:AF180))</f>
        <v>0=0</v>
      </c>
      <c r="F2794" s="278"/>
      <c r="G2794" s="81"/>
    </row>
    <row r="2795" spans="1:7" s="390" customFormat="1" ht="31.5" x14ac:dyDescent="0.2">
      <c r="A2795" s="311" t="str">
        <f>IF((SUM('Раздел 2'!AG178:AG179)=SUM('Раздел 2'!AG180:AG180)),"","Неверно!")</f>
        <v/>
      </c>
      <c r="B2795" s="320" t="s">
        <v>1724</v>
      </c>
      <c r="C2795" s="278" t="s">
        <v>4725</v>
      </c>
      <c r="D2795" s="278" t="s">
        <v>1272</v>
      </c>
      <c r="E2795" s="278" t="str">
        <f>CONCATENATE(SUM('Раздел 2'!AG178:AG179),"=",SUM('Раздел 2'!AG180:AG180))</f>
        <v>0=0</v>
      </c>
      <c r="F2795" s="278"/>
      <c r="G2795" s="81"/>
    </row>
    <row r="2796" spans="1:7" s="390" customFormat="1" ht="31.5" x14ac:dyDescent="0.2">
      <c r="A2796" s="311" t="str">
        <f>IF((SUM('Раздел 2'!AH178:AH179)=SUM('Раздел 2'!AH180:AH180)),"","Неверно!")</f>
        <v/>
      </c>
      <c r="B2796" s="320" t="s">
        <v>1724</v>
      </c>
      <c r="C2796" s="278" t="s">
        <v>4726</v>
      </c>
      <c r="D2796" s="278" t="s">
        <v>1272</v>
      </c>
      <c r="E2796" s="278" t="str">
        <f>CONCATENATE(SUM('Раздел 2'!AH178:AH179),"=",SUM('Раздел 2'!AH180:AH180))</f>
        <v>71827=71827</v>
      </c>
      <c r="F2796" s="278"/>
      <c r="G2796" s="81"/>
    </row>
    <row r="2797" spans="1:7" s="390" customFormat="1" ht="31.5" x14ac:dyDescent="0.2">
      <c r="A2797" s="311" t="str">
        <f>IF((SUM('Раздел 2'!H178:H179)=SUM('Раздел 2'!H180:H180)),"","Неверно!")</f>
        <v/>
      </c>
      <c r="B2797" s="320" t="s">
        <v>1724</v>
      </c>
      <c r="C2797" s="278" t="s">
        <v>4727</v>
      </c>
      <c r="D2797" s="278" t="s">
        <v>1272</v>
      </c>
      <c r="E2797" s="278" t="str">
        <f>CONCATENATE(SUM('Раздел 2'!H178:H179),"=",SUM('Раздел 2'!H180:H180))</f>
        <v>1=1</v>
      </c>
      <c r="F2797" s="278"/>
      <c r="G2797" s="81"/>
    </row>
    <row r="2798" spans="1:7" s="390" customFormat="1" ht="31.5" x14ac:dyDescent="0.2">
      <c r="A2798" s="311" t="str">
        <f>IF((SUM('Раздел 2'!AI178:AI179)=SUM('Раздел 2'!AI180:AI180)),"","Неверно!")</f>
        <v/>
      </c>
      <c r="B2798" s="320" t="s">
        <v>1724</v>
      </c>
      <c r="C2798" s="278" t="s">
        <v>4728</v>
      </c>
      <c r="D2798" s="278" t="s">
        <v>1272</v>
      </c>
      <c r="E2798" s="278" t="str">
        <f>CONCATENATE(SUM('Раздел 2'!AI178:AI179),"=",SUM('Раздел 2'!AI180:AI180))</f>
        <v>3045=3045</v>
      </c>
      <c r="F2798" s="278"/>
      <c r="G2798" s="81"/>
    </row>
    <row r="2799" spans="1:7" s="390" customFormat="1" ht="31.5" x14ac:dyDescent="0.2">
      <c r="A2799" s="311" t="str">
        <f>IF((SUM('Раздел 2'!AJ178:AJ179)=SUM('Раздел 2'!AJ180:AJ180)),"","Неверно!")</f>
        <v/>
      </c>
      <c r="B2799" s="320" t="s">
        <v>1724</v>
      </c>
      <c r="C2799" s="278" t="s">
        <v>4729</v>
      </c>
      <c r="D2799" s="278" t="s">
        <v>1272</v>
      </c>
      <c r="E2799" s="278" t="str">
        <f>CONCATENATE(SUM('Раздел 2'!AJ178:AJ179),"=",SUM('Раздел 2'!AJ180:AJ180))</f>
        <v>1188=1188</v>
      </c>
      <c r="F2799" s="278"/>
      <c r="G2799" s="81"/>
    </row>
    <row r="2800" spans="1:7" s="390" customFormat="1" ht="31.5" x14ac:dyDescent="0.2">
      <c r="A2800" s="311" t="str">
        <f>IF((SUM('Раздел 2'!AK178:AK179)=SUM('Раздел 2'!AK180:AK180)),"","Неверно!")</f>
        <v/>
      </c>
      <c r="B2800" s="320" t="s">
        <v>1724</v>
      </c>
      <c r="C2800" s="278" t="s">
        <v>4730</v>
      </c>
      <c r="D2800" s="278" t="s">
        <v>1272</v>
      </c>
      <c r="E2800" s="278" t="str">
        <f>CONCATENATE(SUM('Раздел 2'!AK178:AK179),"=",SUM('Раздел 2'!AK180:AK180))</f>
        <v>0=0</v>
      </c>
      <c r="F2800" s="278"/>
      <c r="G2800" s="81"/>
    </row>
    <row r="2801" spans="1:7" s="390" customFormat="1" ht="31.5" x14ac:dyDescent="0.2">
      <c r="A2801" s="311" t="str">
        <f>IF((SUM('Раздел 2'!AL178:AL179)=SUM('Раздел 2'!AL180:AL180)),"","Неверно!")</f>
        <v/>
      </c>
      <c r="B2801" s="320" t="s">
        <v>1724</v>
      </c>
      <c r="C2801" s="278" t="s">
        <v>4731</v>
      </c>
      <c r="D2801" s="278" t="s">
        <v>1272</v>
      </c>
      <c r="E2801" s="278" t="str">
        <f>CONCATENATE(SUM('Раздел 2'!AL178:AL179),"=",SUM('Раздел 2'!AL180:AL180))</f>
        <v>0=0</v>
      </c>
      <c r="F2801" s="278"/>
      <c r="G2801" s="81"/>
    </row>
    <row r="2802" spans="1:7" s="390" customFormat="1" ht="31.5" x14ac:dyDescent="0.2">
      <c r="A2802" s="311" t="str">
        <f>IF((SUM('Раздел 2'!I178:I179)=SUM('Раздел 2'!I180:I180)),"","Неверно!")</f>
        <v/>
      </c>
      <c r="B2802" s="320" t="s">
        <v>1724</v>
      </c>
      <c r="C2802" s="278" t="s">
        <v>4732</v>
      </c>
      <c r="D2802" s="278" t="s">
        <v>1272</v>
      </c>
      <c r="E2802" s="278" t="str">
        <f>CONCATENATE(SUM('Раздел 2'!I178:I179),"=",SUM('Раздел 2'!I180:I180))</f>
        <v>0=0</v>
      </c>
      <c r="F2802" s="278"/>
      <c r="G2802" s="81"/>
    </row>
    <row r="2803" spans="1:7" s="390" customFormat="1" ht="31.5" x14ac:dyDescent="0.2">
      <c r="A2803" s="311" t="str">
        <f>IF((SUM('Раздел 2'!J178:J179)=SUM('Раздел 2'!J180:J180)),"","Неверно!")</f>
        <v/>
      </c>
      <c r="B2803" s="320" t="s">
        <v>1724</v>
      </c>
      <c r="C2803" s="278" t="s">
        <v>4733</v>
      </c>
      <c r="D2803" s="278" t="s">
        <v>1272</v>
      </c>
      <c r="E2803" s="278" t="str">
        <f>CONCATENATE(SUM('Раздел 2'!J178:J179),"=",SUM('Раздел 2'!J180:J180))</f>
        <v>270125=270125</v>
      </c>
      <c r="F2803" s="278"/>
      <c r="G2803" s="81"/>
    </row>
    <row r="2804" spans="1:7" s="390" customFormat="1" ht="31.5" x14ac:dyDescent="0.2">
      <c r="A2804" s="311" t="str">
        <f>IF((SUM('Раздел 2'!K178:K179)=SUM('Раздел 2'!K180:K180)),"","Неверно!")</f>
        <v/>
      </c>
      <c r="B2804" s="320" t="s">
        <v>1724</v>
      </c>
      <c r="C2804" s="278" t="s">
        <v>4734</v>
      </c>
      <c r="D2804" s="278" t="s">
        <v>1272</v>
      </c>
      <c r="E2804" s="278" t="str">
        <f>CONCATENATE(SUM('Раздел 2'!K178:K179),"=",SUM('Раздел 2'!K180:K180))</f>
        <v>600=600</v>
      </c>
      <c r="F2804" s="278"/>
      <c r="G2804" s="81"/>
    </row>
    <row r="2805" spans="1:7" s="390" customFormat="1" ht="31.5" x14ac:dyDescent="0.2">
      <c r="A2805" s="311" t="str">
        <f>IF((SUM('Раздел 2'!L178:L179)=SUM('Раздел 2'!L180:L180)),"","Неверно!")</f>
        <v/>
      </c>
      <c r="B2805" s="320" t="s">
        <v>1724</v>
      </c>
      <c r="C2805" s="278" t="s">
        <v>4735</v>
      </c>
      <c r="D2805" s="278" t="s">
        <v>1272</v>
      </c>
      <c r="E2805" s="278" t="str">
        <f>CONCATENATE(SUM('Раздел 2'!L178:L179),"=",SUM('Раздел 2'!L180:L180))</f>
        <v>6=6</v>
      </c>
      <c r="F2805" s="278"/>
      <c r="G2805" s="81"/>
    </row>
    <row r="2806" spans="1:7" s="390" customFormat="1" ht="31.5" x14ac:dyDescent="0.2">
      <c r="A2806" s="311" t="str">
        <f>IF((SUM('Раздел 2'!M178:M179)=SUM('Раздел 2'!M180:M180)),"","Неверно!")</f>
        <v/>
      </c>
      <c r="B2806" s="320" t="s">
        <v>1724</v>
      </c>
      <c r="C2806" s="278" t="s">
        <v>4736</v>
      </c>
      <c r="D2806" s="278" t="s">
        <v>1272</v>
      </c>
      <c r="E2806" s="278" t="str">
        <f>CONCATENATE(SUM('Раздел 2'!M178:M179),"=",SUM('Раздел 2'!M180:M180))</f>
        <v>3=3</v>
      </c>
      <c r="F2806" s="278"/>
      <c r="G2806" s="81"/>
    </row>
    <row r="2807" spans="1:7" s="390" customFormat="1" ht="31.5" x14ac:dyDescent="0.2">
      <c r="A2807" s="311" t="str">
        <f>IF((SUM('Раздел 2'!N178:N179)=SUM('Раздел 2'!N180:N180)),"","Неверно!")</f>
        <v/>
      </c>
      <c r="B2807" s="320" t="s">
        <v>1724</v>
      </c>
      <c r="C2807" s="278" t="s">
        <v>4737</v>
      </c>
      <c r="D2807" s="278" t="s">
        <v>1272</v>
      </c>
      <c r="E2807" s="278" t="str">
        <f>CONCATENATE(SUM('Раздел 2'!N178:N179),"=",SUM('Раздел 2'!N180:N180))</f>
        <v>1=1</v>
      </c>
      <c r="F2807" s="278"/>
      <c r="G2807" s="81"/>
    </row>
    <row r="2808" spans="1:7" s="390" customFormat="1" ht="47.25" x14ac:dyDescent="0.2">
      <c r="A2808" s="311" t="str">
        <f>IF((SUM('Раздел 2'!F167:F176)=SUM('Раздел 2'!F177:F177)),"","Неверно!")</f>
        <v/>
      </c>
      <c r="B2808" s="320" t="s">
        <v>1725</v>
      </c>
      <c r="C2808" s="278" t="s">
        <v>4738</v>
      </c>
      <c r="D2808" s="278" t="s">
        <v>1271</v>
      </c>
      <c r="E2808" s="278" t="str">
        <f>CONCATENATE(SUM('Раздел 2'!F167:F176),"=",SUM('Раздел 2'!F177:F177))</f>
        <v>0=0</v>
      </c>
      <c r="F2808" s="278"/>
      <c r="G2808" s="81"/>
    </row>
    <row r="2809" spans="1:7" s="390" customFormat="1" ht="47.25" x14ac:dyDescent="0.2">
      <c r="A2809" s="311" t="str">
        <f>IF((SUM('Раздел 2'!O167:O176)=SUM('Раздел 2'!O177:O177)),"","Неверно!")</f>
        <v/>
      </c>
      <c r="B2809" s="320" t="s">
        <v>1725</v>
      </c>
      <c r="C2809" s="278" t="s">
        <v>4739</v>
      </c>
      <c r="D2809" s="278" t="s">
        <v>1271</v>
      </c>
      <c r="E2809" s="278" t="str">
        <f>CONCATENATE(SUM('Раздел 2'!O167:O176),"=",SUM('Раздел 2'!O177:O177))</f>
        <v>0=0</v>
      </c>
      <c r="F2809" s="278"/>
      <c r="G2809" s="81"/>
    </row>
    <row r="2810" spans="1:7" s="390" customFormat="1" ht="47.25" x14ac:dyDescent="0.2">
      <c r="A2810" s="311" t="str">
        <f>IF((SUM('Раздел 2'!P167:P176)=SUM('Раздел 2'!P177:P177)),"","Неверно!")</f>
        <v/>
      </c>
      <c r="B2810" s="320" t="s">
        <v>1725</v>
      </c>
      <c r="C2810" s="278" t="s">
        <v>4740</v>
      </c>
      <c r="D2810" s="278" t="s">
        <v>1271</v>
      </c>
      <c r="E2810" s="278" t="str">
        <f>CONCATENATE(SUM('Раздел 2'!P167:P176),"=",SUM('Раздел 2'!P177:P177))</f>
        <v>0=0</v>
      </c>
      <c r="F2810" s="278"/>
      <c r="G2810" s="81"/>
    </row>
    <row r="2811" spans="1:7" s="390" customFormat="1" ht="47.25" x14ac:dyDescent="0.2">
      <c r="A2811" s="311" t="str">
        <f>IF((SUM('Раздел 2'!Q167:Q176)=SUM('Раздел 2'!Q177:Q177)),"","Неверно!")</f>
        <v/>
      </c>
      <c r="B2811" s="320" t="s">
        <v>1725</v>
      </c>
      <c r="C2811" s="278" t="s">
        <v>4741</v>
      </c>
      <c r="D2811" s="278" t="s">
        <v>1271</v>
      </c>
      <c r="E2811" s="278" t="str">
        <f>CONCATENATE(SUM('Раздел 2'!Q167:Q176),"=",SUM('Раздел 2'!Q177:Q177))</f>
        <v>0=0</v>
      </c>
      <c r="F2811" s="278"/>
      <c r="G2811" s="81"/>
    </row>
    <row r="2812" spans="1:7" s="390" customFormat="1" ht="47.25" x14ac:dyDescent="0.2">
      <c r="A2812" s="311" t="str">
        <f>IF((SUM('Раздел 2'!R167:R176)=SUM('Раздел 2'!R177:R177)),"","Неверно!")</f>
        <v/>
      </c>
      <c r="B2812" s="320" t="s">
        <v>1725</v>
      </c>
      <c r="C2812" s="278" t="s">
        <v>4742</v>
      </c>
      <c r="D2812" s="278" t="s">
        <v>1271</v>
      </c>
      <c r="E2812" s="278" t="str">
        <f>CONCATENATE(SUM('Раздел 2'!R167:R176),"=",SUM('Раздел 2'!R177:R177))</f>
        <v>0=0</v>
      </c>
      <c r="F2812" s="278"/>
      <c r="G2812" s="81"/>
    </row>
    <row r="2813" spans="1:7" s="390" customFormat="1" ht="47.25" x14ac:dyDescent="0.2">
      <c r="A2813" s="311" t="str">
        <f>IF((SUM('Раздел 2'!S167:S176)=SUM('Раздел 2'!S177:S177)),"","Неверно!")</f>
        <v/>
      </c>
      <c r="B2813" s="320" t="s">
        <v>1725</v>
      </c>
      <c r="C2813" s="278" t="s">
        <v>4743</v>
      </c>
      <c r="D2813" s="278" t="s">
        <v>1271</v>
      </c>
      <c r="E2813" s="278" t="str">
        <f>CONCATENATE(SUM('Раздел 2'!S167:S176),"=",SUM('Раздел 2'!S177:S177))</f>
        <v>0=0</v>
      </c>
      <c r="F2813" s="278"/>
      <c r="G2813" s="81"/>
    </row>
    <row r="2814" spans="1:7" s="390" customFormat="1" ht="47.25" x14ac:dyDescent="0.2">
      <c r="A2814" s="311" t="str">
        <f>IF((SUM('Раздел 2'!T167:T176)=SUM('Раздел 2'!T177:T177)),"","Неверно!")</f>
        <v/>
      </c>
      <c r="B2814" s="320" t="s">
        <v>1725</v>
      </c>
      <c r="C2814" s="278" t="s">
        <v>4744</v>
      </c>
      <c r="D2814" s="278" t="s">
        <v>1271</v>
      </c>
      <c r="E2814" s="278" t="str">
        <f>CONCATENATE(SUM('Раздел 2'!T167:T176),"=",SUM('Раздел 2'!T177:T177))</f>
        <v>0=0</v>
      </c>
      <c r="F2814" s="278"/>
      <c r="G2814" s="81"/>
    </row>
    <row r="2815" spans="1:7" s="390" customFormat="1" ht="47.25" x14ac:dyDescent="0.2">
      <c r="A2815" s="311" t="str">
        <f>IF((SUM('Раздел 2'!U167:U176)=SUM('Раздел 2'!U177:U177)),"","Неверно!")</f>
        <v/>
      </c>
      <c r="B2815" s="320" t="s">
        <v>1725</v>
      </c>
      <c r="C2815" s="278" t="s">
        <v>4745</v>
      </c>
      <c r="D2815" s="278" t="s">
        <v>1271</v>
      </c>
      <c r="E2815" s="278" t="str">
        <f>CONCATENATE(SUM('Раздел 2'!U167:U176),"=",SUM('Раздел 2'!U177:U177))</f>
        <v>0=0</v>
      </c>
      <c r="F2815" s="278"/>
      <c r="G2815" s="81"/>
    </row>
    <row r="2816" spans="1:7" s="390" customFormat="1" ht="47.25" x14ac:dyDescent="0.2">
      <c r="A2816" s="311" t="str">
        <f>IF((SUM('Раздел 2'!V167:V176)=SUM('Раздел 2'!V177:V177)),"","Неверно!")</f>
        <v/>
      </c>
      <c r="B2816" s="320" t="s">
        <v>1725</v>
      </c>
      <c r="C2816" s="278" t="s">
        <v>4746</v>
      </c>
      <c r="D2816" s="278" t="s">
        <v>1271</v>
      </c>
      <c r="E2816" s="278" t="str">
        <f>CONCATENATE(SUM('Раздел 2'!V167:V176),"=",SUM('Раздел 2'!V177:V177))</f>
        <v>0=0</v>
      </c>
      <c r="F2816" s="278"/>
      <c r="G2816" s="81"/>
    </row>
    <row r="2817" spans="1:7" s="390" customFormat="1" ht="47.25" x14ac:dyDescent="0.2">
      <c r="A2817" s="311" t="str">
        <f>IF((SUM('Раздел 2'!W167:W176)=SUM('Раздел 2'!W177:W177)),"","Неверно!")</f>
        <v/>
      </c>
      <c r="B2817" s="320" t="s">
        <v>1725</v>
      </c>
      <c r="C2817" s="278" t="s">
        <v>4747</v>
      </c>
      <c r="D2817" s="278" t="s">
        <v>1271</v>
      </c>
      <c r="E2817" s="278" t="str">
        <f>CONCATENATE(SUM('Раздел 2'!W167:W176),"=",SUM('Раздел 2'!W177:W177))</f>
        <v>0=0</v>
      </c>
      <c r="F2817" s="278"/>
      <c r="G2817" s="81"/>
    </row>
    <row r="2818" spans="1:7" s="390" customFormat="1" ht="47.25" x14ac:dyDescent="0.2">
      <c r="A2818" s="311" t="str">
        <f>IF((SUM('Раздел 2'!X167:X176)=SUM('Раздел 2'!X177:X177)),"","Неверно!")</f>
        <v/>
      </c>
      <c r="B2818" s="320" t="s">
        <v>1725</v>
      </c>
      <c r="C2818" s="278" t="s">
        <v>4748</v>
      </c>
      <c r="D2818" s="278" t="s">
        <v>1271</v>
      </c>
      <c r="E2818" s="278" t="str">
        <f>CONCATENATE(SUM('Раздел 2'!X167:X176),"=",SUM('Раздел 2'!X177:X177))</f>
        <v>0=0</v>
      </c>
      <c r="F2818" s="278"/>
      <c r="G2818" s="81"/>
    </row>
    <row r="2819" spans="1:7" s="390" customFormat="1" ht="47.25" x14ac:dyDescent="0.2">
      <c r="A2819" s="311" t="str">
        <f>IF((SUM('Раздел 2'!G167:G176)=SUM('Раздел 2'!G177:G177)),"","Неверно!")</f>
        <v/>
      </c>
      <c r="B2819" s="320" t="s">
        <v>1725</v>
      </c>
      <c r="C2819" s="278" t="s">
        <v>4749</v>
      </c>
      <c r="D2819" s="278" t="s">
        <v>1271</v>
      </c>
      <c r="E2819" s="278" t="str">
        <f>CONCATENATE(SUM('Раздел 2'!G167:G176),"=",SUM('Раздел 2'!G177:G177))</f>
        <v>0=0</v>
      </c>
      <c r="F2819" s="278"/>
      <c r="G2819" s="81"/>
    </row>
    <row r="2820" spans="1:7" s="390" customFormat="1" ht="47.25" x14ac:dyDescent="0.2">
      <c r="A2820" s="311" t="str">
        <f>IF((SUM('Раздел 2'!Y167:Y176)=SUM('Раздел 2'!Y177:Y177)),"","Неверно!")</f>
        <v/>
      </c>
      <c r="B2820" s="320" t="s">
        <v>1725</v>
      </c>
      <c r="C2820" s="278" t="s">
        <v>4750</v>
      </c>
      <c r="D2820" s="278" t="s">
        <v>1271</v>
      </c>
      <c r="E2820" s="278" t="str">
        <f>CONCATENATE(SUM('Раздел 2'!Y167:Y176),"=",SUM('Раздел 2'!Y177:Y177))</f>
        <v>0=0</v>
      </c>
      <c r="F2820" s="278"/>
      <c r="G2820" s="81"/>
    </row>
    <row r="2821" spans="1:7" s="390" customFormat="1" ht="47.25" x14ac:dyDescent="0.2">
      <c r="A2821" s="311" t="str">
        <f>IF((SUM('Раздел 2'!Z167:Z176)=SUM('Раздел 2'!Z177:Z177)),"","Неверно!")</f>
        <v/>
      </c>
      <c r="B2821" s="320" t="s">
        <v>1725</v>
      </c>
      <c r="C2821" s="278" t="s">
        <v>4751</v>
      </c>
      <c r="D2821" s="278" t="s">
        <v>1271</v>
      </c>
      <c r="E2821" s="278" t="str">
        <f>CONCATENATE(SUM('Раздел 2'!Z167:Z176),"=",SUM('Раздел 2'!Z177:Z177))</f>
        <v>0=0</v>
      </c>
      <c r="F2821" s="278"/>
      <c r="G2821" s="81"/>
    </row>
    <row r="2822" spans="1:7" s="390" customFormat="1" ht="47.25" x14ac:dyDescent="0.2">
      <c r="A2822" s="311" t="str">
        <f>IF((SUM('Раздел 2'!AA167:AA176)=SUM('Раздел 2'!AA177:AA177)),"","Неверно!")</f>
        <v/>
      </c>
      <c r="B2822" s="320" t="s">
        <v>1725</v>
      </c>
      <c r="C2822" s="278" t="s">
        <v>4752</v>
      </c>
      <c r="D2822" s="278" t="s">
        <v>1271</v>
      </c>
      <c r="E2822" s="278" t="str">
        <f>CONCATENATE(SUM('Раздел 2'!AA167:AA176),"=",SUM('Раздел 2'!AA177:AA177))</f>
        <v>0=0</v>
      </c>
      <c r="F2822" s="278"/>
      <c r="G2822" s="81"/>
    </row>
    <row r="2823" spans="1:7" s="390" customFormat="1" ht="47.25" x14ac:dyDescent="0.2">
      <c r="A2823" s="311" t="str">
        <f>IF((SUM('Раздел 2'!AB167:AB176)=SUM('Раздел 2'!AB177:AB177)),"","Неверно!")</f>
        <v/>
      </c>
      <c r="B2823" s="320" t="s">
        <v>1725</v>
      </c>
      <c r="C2823" s="278" t="s">
        <v>4753</v>
      </c>
      <c r="D2823" s="278" t="s">
        <v>1271</v>
      </c>
      <c r="E2823" s="278" t="str">
        <f>CONCATENATE(SUM('Раздел 2'!AB167:AB176),"=",SUM('Раздел 2'!AB177:AB177))</f>
        <v>0=0</v>
      </c>
      <c r="F2823" s="278"/>
      <c r="G2823" s="81"/>
    </row>
    <row r="2824" spans="1:7" s="390" customFormat="1" ht="47.25" x14ac:dyDescent="0.2">
      <c r="A2824" s="311" t="str">
        <f>IF((SUM('Раздел 2'!AC167:AC176)=SUM('Раздел 2'!AC177:AC177)),"","Неверно!")</f>
        <v/>
      </c>
      <c r="B2824" s="320" t="s">
        <v>1725</v>
      </c>
      <c r="C2824" s="278" t="s">
        <v>4754</v>
      </c>
      <c r="D2824" s="278" t="s">
        <v>1271</v>
      </c>
      <c r="E2824" s="278" t="str">
        <f>CONCATENATE(SUM('Раздел 2'!AC167:AC176),"=",SUM('Раздел 2'!AC177:AC177))</f>
        <v>0=0</v>
      </c>
      <c r="F2824" s="278"/>
      <c r="G2824" s="81"/>
    </row>
    <row r="2825" spans="1:7" s="390" customFormat="1" ht="47.25" x14ac:dyDescent="0.2">
      <c r="A2825" s="311" t="str">
        <f>IF((SUM('Раздел 2'!AD167:AD176)=SUM('Раздел 2'!AD177:AD177)),"","Неверно!")</f>
        <v/>
      </c>
      <c r="B2825" s="320" t="s">
        <v>1725</v>
      </c>
      <c r="C2825" s="278" t="s">
        <v>4755</v>
      </c>
      <c r="D2825" s="278" t="s">
        <v>1271</v>
      </c>
      <c r="E2825" s="278" t="str">
        <f>CONCATENATE(SUM('Раздел 2'!AD167:AD176),"=",SUM('Раздел 2'!AD177:AD177))</f>
        <v>0=0</v>
      </c>
      <c r="F2825" s="278"/>
      <c r="G2825" s="81"/>
    </row>
    <row r="2826" spans="1:7" s="390" customFormat="1" ht="47.25" x14ac:dyDescent="0.2">
      <c r="A2826" s="311" t="str">
        <f>IF((SUM('Раздел 2'!AE167:AE176)=SUM('Раздел 2'!AE177:AE177)),"","Неверно!")</f>
        <v/>
      </c>
      <c r="B2826" s="320" t="s">
        <v>1725</v>
      </c>
      <c r="C2826" s="278" t="s">
        <v>4756</v>
      </c>
      <c r="D2826" s="278" t="s">
        <v>1271</v>
      </c>
      <c r="E2826" s="278" t="str">
        <f>CONCATENATE(SUM('Раздел 2'!AE167:AE176),"=",SUM('Раздел 2'!AE177:AE177))</f>
        <v>0=0</v>
      </c>
      <c r="F2826" s="278"/>
      <c r="G2826" s="81"/>
    </row>
    <row r="2827" spans="1:7" s="390" customFormat="1" ht="47.25" x14ac:dyDescent="0.2">
      <c r="A2827" s="311" t="str">
        <f>IF((SUM('Раздел 2'!AF167:AF176)=SUM('Раздел 2'!AF177:AF177)),"","Неверно!")</f>
        <v/>
      </c>
      <c r="B2827" s="320" t="s">
        <v>1725</v>
      </c>
      <c r="C2827" s="278" t="s">
        <v>4757</v>
      </c>
      <c r="D2827" s="278" t="s">
        <v>1271</v>
      </c>
      <c r="E2827" s="278" t="str">
        <f>CONCATENATE(SUM('Раздел 2'!AF167:AF176),"=",SUM('Раздел 2'!AF177:AF177))</f>
        <v>0=0</v>
      </c>
      <c r="F2827" s="278"/>
      <c r="G2827" s="81"/>
    </row>
    <row r="2828" spans="1:7" s="390" customFormat="1" ht="47.25" x14ac:dyDescent="0.2">
      <c r="A2828" s="311" t="str">
        <f>IF((SUM('Раздел 2'!AG167:AG176)=SUM('Раздел 2'!AG177:AG177)),"","Неверно!")</f>
        <v/>
      </c>
      <c r="B2828" s="320" t="s">
        <v>1725</v>
      </c>
      <c r="C2828" s="278" t="s">
        <v>4758</v>
      </c>
      <c r="D2828" s="278" t="s">
        <v>1271</v>
      </c>
      <c r="E2828" s="278" t="str">
        <f>CONCATENATE(SUM('Раздел 2'!AG167:AG176),"=",SUM('Раздел 2'!AG177:AG177))</f>
        <v>0=0</v>
      </c>
      <c r="F2828" s="278"/>
      <c r="G2828" s="81"/>
    </row>
    <row r="2829" spans="1:7" s="390" customFormat="1" ht="47.25" x14ac:dyDescent="0.2">
      <c r="A2829" s="311" t="str">
        <f>IF((SUM('Раздел 2'!AH167:AH176)=SUM('Раздел 2'!AH177:AH177)),"","Неверно!")</f>
        <v/>
      </c>
      <c r="B2829" s="320" t="s">
        <v>1725</v>
      </c>
      <c r="C2829" s="278" t="s">
        <v>4759</v>
      </c>
      <c r="D2829" s="278" t="s">
        <v>1271</v>
      </c>
      <c r="E2829" s="278" t="str">
        <f>CONCATENATE(SUM('Раздел 2'!AH167:AH176),"=",SUM('Раздел 2'!AH177:AH177))</f>
        <v>0=0</v>
      </c>
      <c r="F2829" s="278"/>
      <c r="G2829" s="81"/>
    </row>
    <row r="2830" spans="1:7" s="390" customFormat="1" ht="47.25" x14ac:dyDescent="0.2">
      <c r="A2830" s="311" t="str">
        <f>IF((SUM('Раздел 2'!H167:H176)=SUM('Раздел 2'!H177:H177)),"","Неверно!")</f>
        <v/>
      </c>
      <c r="B2830" s="320" t="s">
        <v>1725</v>
      </c>
      <c r="C2830" s="278" t="s">
        <v>4760</v>
      </c>
      <c r="D2830" s="278" t="s">
        <v>1271</v>
      </c>
      <c r="E2830" s="278" t="str">
        <f>CONCATENATE(SUM('Раздел 2'!H167:H176),"=",SUM('Раздел 2'!H177:H177))</f>
        <v>0=0</v>
      </c>
      <c r="F2830" s="278"/>
      <c r="G2830" s="81"/>
    </row>
    <row r="2831" spans="1:7" s="390" customFormat="1" ht="47.25" x14ac:dyDescent="0.2">
      <c r="A2831" s="311" t="str">
        <f>IF((SUM('Раздел 2'!AI167:AI176)=SUM('Раздел 2'!AI177:AI177)),"","Неверно!")</f>
        <v/>
      </c>
      <c r="B2831" s="320" t="s">
        <v>1725</v>
      </c>
      <c r="C2831" s="278" t="s">
        <v>4761</v>
      </c>
      <c r="D2831" s="278" t="s">
        <v>1271</v>
      </c>
      <c r="E2831" s="278" t="str">
        <f>CONCATENATE(SUM('Раздел 2'!AI167:AI176),"=",SUM('Раздел 2'!AI177:AI177))</f>
        <v>0=0</v>
      </c>
      <c r="F2831" s="278"/>
      <c r="G2831" s="81"/>
    </row>
    <row r="2832" spans="1:7" s="390" customFormat="1" ht="47.25" x14ac:dyDescent="0.2">
      <c r="A2832" s="311" t="str">
        <f>IF((SUM('Раздел 2'!AJ167:AJ176)=SUM('Раздел 2'!AJ177:AJ177)),"","Неверно!")</f>
        <v/>
      </c>
      <c r="B2832" s="320" t="s">
        <v>1725</v>
      </c>
      <c r="C2832" s="278" t="s">
        <v>4762</v>
      </c>
      <c r="D2832" s="278" t="s">
        <v>1271</v>
      </c>
      <c r="E2832" s="278" t="str">
        <f>CONCATENATE(SUM('Раздел 2'!AJ167:AJ176),"=",SUM('Раздел 2'!AJ177:AJ177))</f>
        <v>0=0</v>
      </c>
      <c r="F2832" s="278"/>
      <c r="G2832" s="81"/>
    </row>
    <row r="2833" spans="1:7" s="390" customFormat="1" ht="47.25" x14ac:dyDescent="0.2">
      <c r="A2833" s="311" t="str">
        <f>IF((SUM('Раздел 2'!AK167:AK176)=SUM('Раздел 2'!AK177:AK177)),"","Неверно!")</f>
        <v/>
      </c>
      <c r="B2833" s="320" t="s">
        <v>1725</v>
      </c>
      <c r="C2833" s="278" t="s">
        <v>4763</v>
      </c>
      <c r="D2833" s="278" t="s">
        <v>1271</v>
      </c>
      <c r="E2833" s="278" t="str">
        <f>CONCATENATE(SUM('Раздел 2'!AK167:AK176),"=",SUM('Раздел 2'!AK177:AK177))</f>
        <v>0=0</v>
      </c>
      <c r="F2833" s="278"/>
      <c r="G2833" s="81"/>
    </row>
    <row r="2834" spans="1:7" s="390" customFormat="1" ht="47.25" x14ac:dyDescent="0.2">
      <c r="A2834" s="311" t="str">
        <f>IF((SUM('Раздел 2'!AL167:AL176)=SUM('Раздел 2'!AL177:AL177)),"","Неверно!")</f>
        <v/>
      </c>
      <c r="B2834" s="320" t="s">
        <v>1725</v>
      </c>
      <c r="C2834" s="278" t="s">
        <v>4764</v>
      </c>
      <c r="D2834" s="278" t="s">
        <v>1271</v>
      </c>
      <c r="E2834" s="278" t="str">
        <f>CONCATENATE(SUM('Раздел 2'!AL167:AL176),"=",SUM('Раздел 2'!AL177:AL177))</f>
        <v>0=0</v>
      </c>
      <c r="F2834" s="278"/>
      <c r="G2834" s="81"/>
    </row>
    <row r="2835" spans="1:7" s="390" customFormat="1" ht="47.25" x14ac:dyDescent="0.2">
      <c r="A2835" s="311" t="str">
        <f>IF((SUM('Раздел 2'!I167:I176)=SUM('Раздел 2'!I177:I177)),"","Неверно!")</f>
        <v/>
      </c>
      <c r="B2835" s="320" t="s">
        <v>1725</v>
      </c>
      <c r="C2835" s="278" t="s">
        <v>4765</v>
      </c>
      <c r="D2835" s="278" t="s">
        <v>1271</v>
      </c>
      <c r="E2835" s="278" t="str">
        <f>CONCATENATE(SUM('Раздел 2'!I167:I176),"=",SUM('Раздел 2'!I177:I177))</f>
        <v>0=0</v>
      </c>
      <c r="F2835" s="278"/>
      <c r="G2835" s="81"/>
    </row>
    <row r="2836" spans="1:7" s="390" customFormat="1" ht="47.25" x14ac:dyDescent="0.2">
      <c r="A2836" s="311" t="str">
        <f>IF((SUM('Раздел 2'!J167:J176)=SUM('Раздел 2'!J177:J177)),"","Неверно!")</f>
        <v/>
      </c>
      <c r="B2836" s="320" t="s">
        <v>1725</v>
      </c>
      <c r="C2836" s="278" t="s">
        <v>4766</v>
      </c>
      <c r="D2836" s="278" t="s">
        <v>1271</v>
      </c>
      <c r="E2836" s="278" t="str">
        <f>CONCATENATE(SUM('Раздел 2'!J167:J176),"=",SUM('Раздел 2'!J177:J177))</f>
        <v>0=0</v>
      </c>
      <c r="F2836" s="278"/>
      <c r="G2836" s="81"/>
    </row>
    <row r="2837" spans="1:7" s="390" customFormat="1" ht="47.25" x14ac:dyDescent="0.2">
      <c r="A2837" s="311" t="str">
        <f>IF((SUM('Раздел 2'!K167:K176)=SUM('Раздел 2'!K177:K177)),"","Неверно!")</f>
        <v/>
      </c>
      <c r="B2837" s="320" t="s">
        <v>1725</v>
      </c>
      <c r="C2837" s="278" t="s">
        <v>4767</v>
      </c>
      <c r="D2837" s="278" t="s">
        <v>1271</v>
      </c>
      <c r="E2837" s="278" t="str">
        <f>CONCATENATE(SUM('Раздел 2'!K167:K176),"=",SUM('Раздел 2'!K177:K177))</f>
        <v>0=0</v>
      </c>
      <c r="F2837" s="278"/>
      <c r="G2837" s="81"/>
    </row>
    <row r="2838" spans="1:7" s="390" customFormat="1" ht="47.25" x14ac:dyDescent="0.2">
      <c r="A2838" s="311" t="str">
        <f>IF((SUM('Раздел 2'!L167:L176)=SUM('Раздел 2'!L177:L177)),"","Неверно!")</f>
        <v/>
      </c>
      <c r="B2838" s="320" t="s">
        <v>1725</v>
      </c>
      <c r="C2838" s="278" t="s">
        <v>4768</v>
      </c>
      <c r="D2838" s="278" t="s">
        <v>1271</v>
      </c>
      <c r="E2838" s="278" t="str">
        <f>CONCATENATE(SUM('Раздел 2'!L167:L176),"=",SUM('Раздел 2'!L177:L177))</f>
        <v>0=0</v>
      </c>
      <c r="F2838" s="278"/>
      <c r="G2838" s="81"/>
    </row>
    <row r="2839" spans="1:7" s="390" customFormat="1" ht="47.25" x14ac:dyDescent="0.2">
      <c r="A2839" s="311" t="str">
        <f>IF((SUM('Раздел 2'!M167:M176)=SUM('Раздел 2'!M177:M177)),"","Неверно!")</f>
        <v/>
      </c>
      <c r="B2839" s="320" t="s">
        <v>1725</v>
      </c>
      <c r="C2839" s="278" t="s">
        <v>4769</v>
      </c>
      <c r="D2839" s="278" t="s">
        <v>1271</v>
      </c>
      <c r="E2839" s="278" t="str">
        <f>CONCATENATE(SUM('Раздел 2'!M167:M176),"=",SUM('Раздел 2'!M177:M177))</f>
        <v>0=0</v>
      </c>
      <c r="F2839" s="278"/>
      <c r="G2839" s="81"/>
    </row>
    <row r="2840" spans="1:7" s="390" customFormat="1" ht="47.25" x14ac:dyDescent="0.2">
      <c r="A2840" s="311" t="str">
        <f>IF((SUM('Раздел 2'!N167:N176)=SUM('Раздел 2'!N177:N177)),"","Неверно!")</f>
        <v/>
      </c>
      <c r="B2840" s="320" t="s">
        <v>1725</v>
      </c>
      <c r="C2840" s="278" t="s">
        <v>4770</v>
      </c>
      <c r="D2840" s="278" t="s">
        <v>1271</v>
      </c>
      <c r="E2840" s="278" t="str">
        <f>CONCATENATE(SUM('Раздел 2'!N167:N176),"=",SUM('Раздел 2'!N177:N177))</f>
        <v>0=0</v>
      </c>
      <c r="F2840" s="278"/>
      <c r="G2840" s="81"/>
    </row>
    <row r="2841" spans="1:7" s="390" customFormat="1" ht="47.25" x14ac:dyDescent="0.2">
      <c r="A2841" s="311" t="str">
        <f>IF((SUM('Раздел 2'!F162:F164)=SUM('Раздел 2'!F165:F165)),"","Неверно!")</f>
        <v/>
      </c>
      <c r="B2841" s="320" t="s">
        <v>1726</v>
      </c>
      <c r="C2841" s="278" t="s">
        <v>4771</v>
      </c>
      <c r="D2841" s="278" t="s">
        <v>1270</v>
      </c>
      <c r="E2841" s="278" t="str">
        <f>CONCATENATE(SUM('Раздел 2'!F162:F164),"=",SUM('Раздел 2'!F165:F165))</f>
        <v>0=0</v>
      </c>
      <c r="F2841" s="278"/>
      <c r="G2841" s="81"/>
    </row>
    <row r="2842" spans="1:7" s="390" customFormat="1" ht="47.25" x14ac:dyDescent="0.2">
      <c r="A2842" s="311" t="str">
        <f>IF((SUM('Раздел 2'!O162:O164)=SUM('Раздел 2'!O165:O165)),"","Неверно!")</f>
        <v/>
      </c>
      <c r="B2842" s="320" t="s">
        <v>1726</v>
      </c>
      <c r="C2842" s="278" t="s">
        <v>4772</v>
      </c>
      <c r="D2842" s="278" t="s">
        <v>1270</v>
      </c>
      <c r="E2842" s="278" t="str">
        <f>CONCATENATE(SUM('Раздел 2'!O162:O164),"=",SUM('Раздел 2'!O165:O165))</f>
        <v>0=0</v>
      </c>
      <c r="F2842" s="278"/>
      <c r="G2842" s="81"/>
    </row>
    <row r="2843" spans="1:7" s="390" customFormat="1" ht="47.25" x14ac:dyDescent="0.2">
      <c r="A2843" s="311" t="str">
        <f>IF((SUM('Раздел 2'!P162:P164)=SUM('Раздел 2'!P165:P165)),"","Неверно!")</f>
        <v/>
      </c>
      <c r="B2843" s="320" t="s">
        <v>1726</v>
      </c>
      <c r="C2843" s="278" t="s">
        <v>4773</v>
      </c>
      <c r="D2843" s="278" t="s">
        <v>1270</v>
      </c>
      <c r="E2843" s="278" t="str">
        <f>CONCATENATE(SUM('Раздел 2'!P162:P164),"=",SUM('Раздел 2'!P165:P165))</f>
        <v>0=0</v>
      </c>
      <c r="F2843" s="278"/>
      <c r="G2843" s="81"/>
    </row>
    <row r="2844" spans="1:7" s="390" customFormat="1" ht="47.25" x14ac:dyDescent="0.2">
      <c r="A2844" s="311" t="str">
        <f>IF((SUM('Раздел 2'!Q162:Q164)=SUM('Раздел 2'!Q165:Q165)),"","Неверно!")</f>
        <v/>
      </c>
      <c r="B2844" s="320" t="s">
        <v>1726</v>
      </c>
      <c r="C2844" s="278" t="s">
        <v>4774</v>
      </c>
      <c r="D2844" s="278" t="s">
        <v>1270</v>
      </c>
      <c r="E2844" s="278" t="str">
        <f>CONCATENATE(SUM('Раздел 2'!Q162:Q164),"=",SUM('Раздел 2'!Q165:Q165))</f>
        <v>0=0</v>
      </c>
      <c r="F2844" s="278"/>
      <c r="G2844" s="81"/>
    </row>
    <row r="2845" spans="1:7" s="390" customFormat="1" ht="47.25" x14ac:dyDescent="0.2">
      <c r="A2845" s="311" t="str">
        <f>IF((SUM('Раздел 2'!R162:R164)=SUM('Раздел 2'!R165:R165)),"","Неверно!")</f>
        <v/>
      </c>
      <c r="B2845" s="320" t="s">
        <v>1726</v>
      </c>
      <c r="C2845" s="278" t="s">
        <v>4775</v>
      </c>
      <c r="D2845" s="278" t="s">
        <v>1270</v>
      </c>
      <c r="E2845" s="278" t="str">
        <f>CONCATENATE(SUM('Раздел 2'!R162:R164),"=",SUM('Раздел 2'!R165:R165))</f>
        <v>0=0</v>
      </c>
      <c r="F2845" s="278"/>
      <c r="G2845" s="81"/>
    </row>
    <row r="2846" spans="1:7" s="390" customFormat="1" ht="47.25" x14ac:dyDescent="0.2">
      <c r="A2846" s="311" t="str">
        <f>IF((SUM('Раздел 2'!S162:S164)=SUM('Раздел 2'!S165:S165)),"","Неверно!")</f>
        <v/>
      </c>
      <c r="B2846" s="320" t="s">
        <v>1726</v>
      </c>
      <c r="C2846" s="278" t="s">
        <v>4776</v>
      </c>
      <c r="D2846" s="278" t="s">
        <v>1270</v>
      </c>
      <c r="E2846" s="278" t="str">
        <f>CONCATENATE(SUM('Раздел 2'!S162:S164),"=",SUM('Раздел 2'!S165:S165))</f>
        <v>0=0</v>
      </c>
      <c r="F2846" s="278"/>
      <c r="G2846" s="81"/>
    </row>
    <row r="2847" spans="1:7" s="390" customFormat="1" ht="47.25" x14ac:dyDescent="0.2">
      <c r="A2847" s="311" t="str">
        <f>IF((SUM('Раздел 2'!T162:T164)=SUM('Раздел 2'!T165:T165)),"","Неверно!")</f>
        <v/>
      </c>
      <c r="B2847" s="320" t="s">
        <v>1726</v>
      </c>
      <c r="C2847" s="278" t="s">
        <v>4777</v>
      </c>
      <c r="D2847" s="278" t="s">
        <v>1270</v>
      </c>
      <c r="E2847" s="278" t="str">
        <f>CONCATENATE(SUM('Раздел 2'!T162:T164),"=",SUM('Раздел 2'!T165:T165))</f>
        <v>0=0</v>
      </c>
      <c r="F2847" s="278"/>
      <c r="G2847" s="81"/>
    </row>
    <row r="2848" spans="1:7" s="390" customFormat="1" ht="47.25" x14ac:dyDescent="0.2">
      <c r="A2848" s="311" t="str">
        <f>IF((SUM('Раздел 2'!U162:U164)=SUM('Раздел 2'!U165:U165)),"","Неверно!")</f>
        <v/>
      </c>
      <c r="B2848" s="320" t="s">
        <v>1726</v>
      </c>
      <c r="C2848" s="278" t="s">
        <v>4778</v>
      </c>
      <c r="D2848" s="278" t="s">
        <v>1270</v>
      </c>
      <c r="E2848" s="278" t="str">
        <f>CONCATENATE(SUM('Раздел 2'!U162:U164),"=",SUM('Раздел 2'!U165:U165))</f>
        <v>0=0</v>
      </c>
      <c r="F2848" s="278"/>
      <c r="G2848" s="81"/>
    </row>
    <row r="2849" spans="1:7" s="390" customFormat="1" ht="47.25" x14ac:dyDescent="0.2">
      <c r="A2849" s="311" t="str">
        <f>IF((SUM('Раздел 2'!V162:V164)=SUM('Раздел 2'!V165:V165)),"","Неверно!")</f>
        <v/>
      </c>
      <c r="B2849" s="320" t="s">
        <v>1726</v>
      </c>
      <c r="C2849" s="278" t="s">
        <v>4779</v>
      </c>
      <c r="D2849" s="278" t="s">
        <v>1270</v>
      </c>
      <c r="E2849" s="278" t="str">
        <f>CONCATENATE(SUM('Раздел 2'!V162:V164),"=",SUM('Раздел 2'!V165:V165))</f>
        <v>1=1</v>
      </c>
      <c r="F2849" s="278"/>
      <c r="G2849" s="81"/>
    </row>
    <row r="2850" spans="1:7" s="390" customFormat="1" ht="47.25" x14ac:dyDescent="0.2">
      <c r="A2850" s="311" t="str">
        <f>IF((SUM('Раздел 2'!W162:W164)=SUM('Раздел 2'!W165:W165)),"","Неверно!")</f>
        <v/>
      </c>
      <c r="B2850" s="320" t="s">
        <v>1726</v>
      </c>
      <c r="C2850" s="278" t="s">
        <v>4780</v>
      </c>
      <c r="D2850" s="278" t="s">
        <v>1270</v>
      </c>
      <c r="E2850" s="278" t="str">
        <f>CONCATENATE(SUM('Раздел 2'!W162:W164),"=",SUM('Раздел 2'!W165:W165))</f>
        <v>0=0</v>
      </c>
      <c r="F2850" s="278"/>
      <c r="G2850" s="81"/>
    </row>
    <row r="2851" spans="1:7" s="390" customFormat="1" ht="47.25" x14ac:dyDescent="0.2">
      <c r="A2851" s="311" t="str">
        <f>IF((SUM('Раздел 2'!X162:X164)=SUM('Раздел 2'!X165:X165)),"","Неверно!")</f>
        <v/>
      </c>
      <c r="B2851" s="320" t="s">
        <v>1726</v>
      </c>
      <c r="C2851" s="278" t="s">
        <v>4781</v>
      </c>
      <c r="D2851" s="278" t="s">
        <v>1270</v>
      </c>
      <c r="E2851" s="278" t="str">
        <f>CONCATENATE(SUM('Раздел 2'!X162:X164),"=",SUM('Раздел 2'!X165:X165))</f>
        <v>2=2</v>
      </c>
      <c r="F2851" s="278"/>
      <c r="G2851" s="81"/>
    </row>
    <row r="2852" spans="1:7" s="390" customFormat="1" ht="47.25" x14ac:dyDescent="0.2">
      <c r="A2852" s="311" t="str">
        <f>IF((SUM('Раздел 2'!G162:G164)=SUM('Раздел 2'!G165:G165)),"","Неверно!")</f>
        <v/>
      </c>
      <c r="B2852" s="320" t="s">
        <v>1726</v>
      </c>
      <c r="C2852" s="278" t="s">
        <v>4782</v>
      </c>
      <c r="D2852" s="278" t="s">
        <v>1270</v>
      </c>
      <c r="E2852" s="278" t="str">
        <f>CONCATENATE(SUM('Раздел 2'!G162:G164),"=",SUM('Раздел 2'!G165:G165))</f>
        <v>3=3</v>
      </c>
      <c r="F2852" s="278"/>
      <c r="G2852" s="81"/>
    </row>
    <row r="2853" spans="1:7" s="390" customFormat="1" ht="47.25" x14ac:dyDescent="0.2">
      <c r="A2853" s="311" t="str">
        <f>IF((SUM('Раздел 2'!Y162:Y164)=SUM('Раздел 2'!Y165:Y165)),"","Неверно!")</f>
        <v/>
      </c>
      <c r="B2853" s="320" t="s">
        <v>1726</v>
      </c>
      <c r="C2853" s="278" t="s">
        <v>4783</v>
      </c>
      <c r="D2853" s="278" t="s">
        <v>1270</v>
      </c>
      <c r="E2853" s="278" t="str">
        <f>CONCATENATE(SUM('Раздел 2'!Y162:Y164),"=",SUM('Раздел 2'!Y165:Y165))</f>
        <v>0=0</v>
      </c>
      <c r="F2853" s="278"/>
      <c r="G2853" s="81"/>
    </row>
    <row r="2854" spans="1:7" s="390" customFormat="1" ht="47.25" x14ac:dyDescent="0.2">
      <c r="A2854" s="311" t="str">
        <f>IF((SUM('Раздел 2'!Z162:Z164)=SUM('Раздел 2'!Z165:Z165)),"","Неверно!")</f>
        <v/>
      </c>
      <c r="B2854" s="320" t="s">
        <v>1726</v>
      </c>
      <c r="C2854" s="278" t="s">
        <v>4784</v>
      </c>
      <c r="D2854" s="278" t="s">
        <v>1270</v>
      </c>
      <c r="E2854" s="278" t="str">
        <f>CONCATENATE(SUM('Раздел 2'!Z162:Z164),"=",SUM('Раздел 2'!Z165:Z165))</f>
        <v>0=0</v>
      </c>
      <c r="F2854" s="278"/>
      <c r="G2854" s="81"/>
    </row>
    <row r="2855" spans="1:7" s="390" customFormat="1" ht="47.25" x14ac:dyDescent="0.2">
      <c r="A2855" s="311" t="str">
        <f>IF((SUM('Раздел 2'!AA162:AA164)=SUM('Раздел 2'!AA165:AA165)),"","Неверно!")</f>
        <v/>
      </c>
      <c r="B2855" s="320" t="s">
        <v>1726</v>
      </c>
      <c r="C2855" s="278" t="s">
        <v>4785</v>
      </c>
      <c r="D2855" s="278" t="s">
        <v>1270</v>
      </c>
      <c r="E2855" s="278" t="str">
        <f>CONCATENATE(SUM('Раздел 2'!AA162:AA164),"=",SUM('Раздел 2'!AA165:AA165))</f>
        <v>0=0</v>
      </c>
      <c r="F2855" s="278"/>
      <c r="G2855" s="81"/>
    </row>
    <row r="2856" spans="1:7" s="390" customFormat="1" ht="47.25" x14ac:dyDescent="0.2">
      <c r="A2856" s="311" t="str">
        <f>IF((SUM('Раздел 2'!AB162:AB164)=SUM('Раздел 2'!AB165:AB165)),"","Неверно!")</f>
        <v/>
      </c>
      <c r="B2856" s="320" t="s">
        <v>1726</v>
      </c>
      <c r="C2856" s="278" t="s">
        <v>4786</v>
      </c>
      <c r="D2856" s="278" t="s">
        <v>1270</v>
      </c>
      <c r="E2856" s="278" t="str">
        <f>CONCATENATE(SUM('Раздел 2'!AB162:AB164),"=",SUM('Раздел 2'!AB165:AB165))</f>
        <v>0=0</v>
      </c>
      <c r="F2856" s="278"/>
      <c r="G2856" s="81"/>
    </row>
    <row r="2857" spans="1:7" s="390" customFormat="1" ht="47.25" x14ac:dyDescent="0.2">
      <c r="A2857" s="311" t="str">
        <f>IF((SUM('Раздел 2'!AC162:AC164)=SUM('Раздел 2'!AC165:AC165)),"","Неверно!")</f>
        <v/>
      </c>
      <c r="B2857" s="320" t="s">
        <v>1726</v>
      </c>
      <c r="C2857" s="278" t="s">
        <v>4787</v>
      </c>
      <c r="D2857" s="278" t="s">
        <v>1270</v>
      </c>
      <c r="E2857" s="278" t="str">
        <f>CONCATENATE(SUM('Раздел 2'!AC162:AC164),"=",SUM('Раздел 2'!AC165:AC165))</f>
        <v>0=0</v>
      </c>
      <c r="F2857" s="278"/>
      <c r="G2857" s="81"/>
    </row>
    <row r="2858" spans="1:7" s="390" customFormat="1" ht="47.25" x14ac:dyDescent="0.2">
      <c r="A2858" s="311" t="str">
        <f>IF((SUM('Раздел 2'!AD162:AD164)=SUM('Раздел 2'!AD165:AD165)),"","Неверно!")</f>
        <v/>
      </c>
      <c r="B2858" s="320" t="s">
        <v>1726</v>
      </c>
      <c r="C2858" s="278" t="s">
        <v>4788</v>
      </c>
      <c r="D2858" s="278" t="s">
        <v>1270</v>
      </c>
      <c r="E2858" s="278" t="str">
        <f>CONCATENATE(SUM('Раздел 2'!AD162:AD164),"=",SUM('Раздел 2'!AD165:AD165))</f>
        <v>0=0</v>
      </c>
      <c r="F2858" s="278"/>
      <c r="G2858" s="81"/>
    </row>
    <row r="2859" spans="1:7" s="390" customFormat="1" ht="47.25" x14ac:dyDescent="0.2">
      <c r="A2859" s="311" t="str">
        <f>IF((SUM('Раздел 2'!AE162:AE164)=SUM('Раздел 2'!AE165:AE165)),"","Неверно!")</f>
        <v/>
      </c>
      <c r="B2859" s="320" t="s">
        <v>1726</v>
      </c>
      <c r="C2859" s="278" t="s">
        <v>4789</v>
      </c>
      <c r="D2859" s="278" t="s">
        <v>1270</v>
      </c>
      <c r="E2859" s="278" t="str">
        <f>CONCATENATE(SUM('Раздел 2'!AE162:AE164),"=",SUM('Раздел 2'!AE165:AE165))</f>
        <v>0=0</v>
      </c>
      <c r="F2859" s="278"/>
      <c r="G2859" s="81"/>
    </row>
    <row r="2860" spans="1:7" s="390" customFormat="1" ht="47.25" x14ac:dyDescent="0.2">
      <c r="A2860" s="311" t="str">
        <f>IF((SUM('Раздел 2'!AF162:AF164)=SUM('Раздел 2'!AF165:AF165)),"","Неверно!")</f>
        <v/>
      </c>
      <c r="B2860" s="320" t="s">
        <v>1726</v>
      </c>
      <c r="C2860" s="278" t="s">
        <v>4790</v>
      </c>
      <c r="D2860" s="278" t="s">
        <v>1270</v>
      </c>
      <c r="E2860" s="278" t="str">
        <f>CONCATENATE(SUM('Раздел 2'!AF162:AF164),"=",SUM('Раздел 2'!AF165:AF165))</f>
        <v>1=1</v>
      </c>
      <c r="F2860" s="278"/>
      <c r="G2860" s="81"/>
    </row>
    <row r="2861" spans="1:7" s="390" customFormat="1" ht="47.25" x14ac:dyDescent="0.2">
      <c r="A2861" s="311" t="str">
        <f>IF((SUM('Раздел 2'!AG162:AG164)=SUM('Раздел 2'!AG165:AG165)),"","Неверно!")</f>
        <v/>
      </c>
      <c r="B2861" s="320" t="s">
        <v>1726</v>
      </c>
      <c r="C2861" s="278" t="s">
        <v>4791</v>
      </c>
      <c r="D2861" s="278" t="s">
        <v>1270</v>
      </c>
      <c r="E2861" s="278" t="str">
        <f>CONCATENATE(SUM('Раздел 2'!AG162:AG164),"=",SUM('Раздел 2'!AG165:AG165))</f>
        <v>0=0</v>
      </c>
      <c r="F2861" s="278"/>
      <c r="G2861" s="81"/>
    </row>
    <row r="2862" spans="1:7" s="390" customFormat="1" ht="47.25" x14ac:dyDescent="0.2">
      <c r="A2862" s="311" t="str">
        <f>IF((SUM('Раздел 2'!AH162:AH164)=SUM('Раздел 2'!AH165:AH165)),"","Неверно!")</f>
        <v/>
      </c>
      <c r="B2862" s="320" t="s">
        <v>1726</v>
      </c>
      <c r="C2862" s="278" t="s">
        <v>4792</v>
      </c>
      <c r="D2862" s="278" t="s">
        <v>1270</v>
      </c>
      <c r="E2862" s="278" t="str">
        <f>CONCATENATE(SUM('Раздел 2'!AH162:AH164),"=",SUM('Раздел 2'!AH165:AH165))</f>
        <v>528086=528086</v>
      </c>
      <c r="F2862" s="278"/>
      <c r="G2862" s="81"/>
    </row>
    <row r="2863" spans="1:7" s="390" customFormat="1" ht="47.25" x14ac:dyDescent="0.2">
      <c r="A2863" s="311" t="str">
        <f>IF((SUM('Раздел 2'!H162:H164)=SUM('Раздел 2'!H165:H165)),"","Неверно!")</f>
        <v/>
      </c>
      <c r="B2863" s="320" t="s">
        <v>1726</v>
      </c>
      <c r="C2863" s="278" t="s">
        <v>4793</v>
      </c>
      <c r="D2863" s="278" t="s">
        <v>1270</v>
      </c>
      <c r="E2863" s="278" t="str">
        <f>CONCATENATE(SUM('Раздел 2'!H162:H164),"=",SUM('Раздел 2'!H165:H165))</f>
        <v>3=3</v>
      </c>
      <c r="F2863" s="278"/>
      <c r="G2863" s="81"/>
    </row>
    <row r="2864" spans="1:7" s="390" customFormat="1" ht="47.25" x14ac:dyDescent="0.2">
      <c r="A2864" s="311" t="str">
        <f>IF((SUM('Раздел 2'!AI162:AI164)=SUM('Раздел 2'!AI165:AI165)),"","Неверно!")</f>
        <v/>
      </c>
      <c r="B2864" s="320" t="s">
        <v>1726</v>
      </c>
      <c r="C2864" s="278" t="s">
        <v>4794</v>
      </c>
      <c r="D2864" s="278" t="s">
        <v>1270</v>
      </c>
      <c r="E2864" s="278" t="str">
        <f>CONCATENATE(SUM('Раздел 2'!AI162:AI164),"=",SUM('Раздел 2'!AI165:AI165))</f>
        <v>8481=8481</v>
      </c>
      <c r="F2864" s="278"/>
      <c r="G2864" s="81"/>
    </row>
    <row r="2865" spans="1:7" s="390" customFormat="1" ht="47.25" x14ac:dyDescent="0.2">
      <c r="A2865" s="311" t="str">
        <f>IF((SUM('Раздел 2'!AJ162:AJ164)=SUM('Раздел 2'!AJ165:AJ165)),"","Неверно!")</f>
        <v/>
      </c>
      <c r="B2865" s="320" t="s">
        <v>1726</v>
      </c>
      <c r="C2865" s="278" t="s">
        <v>4795</v>
      </c>
      <c r="D2865" s="278" t="s">
        <v>1270</v>
      </c>
      <c r="E2865" s="278" t="str">
        <f>CONCATENATE(SUM('Раздел 2'!AJ162:AJ164),"=",SUM('Раздел 2'!AJ165:AJ165))</f>
        <v>0=0</v>
      </c>
      <c r="F2865" s="278"/>
      <c r="G2865" s="81"/>
    </row>
    <row r="2866" spans="1:7" s="390" customFormat="1" ht="47.25" x14ac:dyDescent="0.2">
      <c r="A2866" s="311" t="str">
        <f>IF((SUM('Раздел 2'!AK162:AK164)=SUM('Раздел 2'!AK165:AK165)),"","Неверно!")</f>
        <v/>
      </c>
      <c r="B2866" s="320" t="s">
        <v>1726</v>
      </c>
      <c r="C2866" s="278" t="s">
        <v>4796</v>
      </c>
      <c r="D2866" s="278" t="s">
        <v>1270</v>
      </c>
      <c r="E2866" s="278" t="str">
        <f>CONCATENATE(SUM('Раздел 2'!AK162:AK164),"=",SUM('Раздел 2'!AK165:AK165))</f>
        <v>0=0</v>
      </c>
      <c r="F2866" s="278"/>
      <c r="G2866" s="81"/>
    </row>
    <row r="2867" spans="1:7" s="390" customFormat="1" ht="47.25" x14ac:dyDescent="0.2">
      <c r="A2867" s="311" t="str">
        <f>IF((SUM('Раздел 2'!AL162:AL164)=SUM('Раздел 2'!AL165:AL165)),"","Неверно!")</f>
        <v/>
      </c>
      <c r="B2867" s="320" t="s">
        <v>1726</v>
      </c>
      <c r="C2867" s="278" t="s">
        <v>4797</v>
      </c>
      <c r="D2867" s="278" t="s">
        <v>1270</v>
      </c>
      <c r="E2867" s="278" t="str">
        <f>CONCATENATE(SUM('Раздел 2'!AL162:AL164),"=",SUM('Раздел 2'!AL165:AL165))</f>
        <v>0=0</v>
      </c>
      <c r="F2867" s="278"/>
      <c r="G2867" s="81"/>
    </row>
    <row r="2868" spans="1:7" s="390" customFormat="1" ht="47.25" x14ac:dyDescent="0.2">
      <c r="A2868" s="311" t="str">
        <f>IF((SUM('Раздел 2'!I162:I164)=SUM('Раздел 2'!I165:I165)),"","Неверно!")</f>
        <v/>
      </c>
      <c r="B2868" s="320" t="s">
        <v>1726</v>
      </c>
      <c r="C2868" s="278" t="s">
        <v>4798</v>
      </c>
      <c r="D2868" s="278" t="s">
        <v>1270</v>
      </c>
      <c r="E2868" s="278" t="str">
        <f>CONCATENATE(SUM('Раздел 2'!I162:I164),"=",SUM('Раздел 2'!I165:I165))</f>
        <v>0=0</v>
      </c>
      <c r="F2868" s="278"/>
      <c r="G2868" s="81"/>
    </row>
    <row r="2869" spans="1:7" s="390" customFormat="1" ht="47.25" x14ac:dyDescent="0.2">
      <c r="A2869" s="311" t="str">
        <f>IF((SUM('Раздел 2'!J162:J164)=SUM('Раздел 2'!J165:J165)),"","Неверно!")</f>
        <v/>
      </c>
      <c r="B2869" s="320" t="s">
        <v>1726</v>
      </c>
      <c r="C2869" s="278" t="s">
        <v>4799</v>
      </c>
      <c r="D2869" s="278" t="s">
        <v>1270</v>
      </c>
      <c r="E2869" s="278" t="str">
        <f>CONCATENATE(SUM('Раздел 2'!J162:J164),"=",SUM('Раздел 2'!J165:J165))</f>
        <v>1142876=1142876</v>
      </c>
      <c r="F2869" s="278"/>
      <c r="G2869" s="81"/>
    </row>
    <row r="2870" spans="1:7" s="390" customFormat="1" ht="47.25" x14ac:dyDescent="0.2">
      <c r="A2870" s="311" t="str">
        <f>IF((SUM('Раздел 2'!K162:K164)=SUM('Раздел 2'!K165:K165)),"","Неверно!")</f>
        <v/>
      </c>
      <c r="B2870" s="320" t="s">
        <v>1726</v>
      </c>
      <c r="C2870" s="278" t="s">
        <v>4800</v>
      </c>
      <c r="D2870" s="278" t="s">
        <v>1270</v>
      </c>
      <c r="E2870" s="278" t="str">
        <f>CONCATENATE(SUM('Раздел 2'!K162:K164),"=",SUM('Раздел 2'!K165:K165))</f>
        <v>21029=21029</v>
      </c>
      <c r="F2870" s="278"/>
      <c r="G2870" s="81"/>
    </row>
    <row r="2871" spans="1:7" s="390" customFormat="1" ht="47.25" x14ac:dyDescent="0.2">
      <c r="A2871" s="311" t="str">
        <f>IF((SUM('Раздел 2'!L162:L164)=SUM('Раздел 2'!L165:L165)),"","Неверно!")</f>
        <v/>
      </c>
      <c r="B2871" s="320" t="s">
        <v>1726</v>
      </c>
      <c r="C2871" s="278" t="s">
        <v>4801</v>
      </c>
      <c r="D2871" s="278" t="s">
        <v>1270</v>
      </c>
      <c r="E2871" s="278" t="str">
        <f>CONCATENATE(SUM('Раздел 2'!L162:L164),"=",SUM('Раздел 2'!L165:L165))</f>
        <v>1=1</v>
      </c>
      <c r="F2871" s="278"/>
      <c r="G2871" s="81"/>
    </row>
    <row r="2872" spans="1:7" s="390" customFormat="1" ht="47.25" x14ac:dyDescent="0.2">
      <c r="A2872" s="311" t="str">
        <f>IF((SUM('Раздел 2'!M162:M164)=SUM('Раздел 2'!M165:M165)),"","Неверно!")</f>
        <v/>
      </c>
      <c r="B2872" s="320" t="s">
        <v>1726</v>
      </c>
      <c r="C2872" s="278" t="s">
        <v>4802</v>
      </c>
      <c r="D2872" s="278" t="s">
        <v>1270</v>
      </c>
      <c r="E2872" s="278" t="str">
        <f>CONCATENATE(SUM('Раздел 2'!M162:M164),"=",SUM('Раздел 2'!M165:M165))</f>
        <v>1=1</v>
      </c>
      <c r="F2872" s="278"/>
      <c r="G2872" s="81"/>
    </row>
    <row r="2873" spans="1:7" s="390" customFormat="1" ht="47.25" x14ac:dyDescent="0.2">
      <c r="A2873" s="311" t="str">
        <f>IF((SUM('Раздел 2'!N162:N164)=SUM('Раздел 2'!N165:N165)),"","Неверно!")</f>
        <v/>
      </c>
      <c r="B2873" s="320" t="s">
        <v>1726</v>
      </c>
      <c r="C2873" s="278" t="s">
        <v>4803</v>
      </c>
      <c r="D2873" s="278" t="s">
        <v>1270</v>
      </c>
      <c r="E2873" s="278" t="str">
        <f>CONCATENATE(SUM('Раздел 2'!N162:N164),"=",SUM('Раздел 2'!N165:N165))</f>
        <v>0=0</v>
      </c>
      <c r="F2873" s="278"/>
      <c r="G2873" s="81"/>
    </row>
    <row r="2874" spans="1:7" s="390" customFormat="1" ht="31.5" x14ac:dyDescent="0.2">
      <c r="A2874" s="311" t="str">
        <f>IF((SUM('Раздел 2'!F139:F156)=SUM('Раздел 2'!F157:F157)),"","Неверно!")</f>
        <v/>
      </c>
      <c r="B2874" s="320" t="s">
        <v>1727</v>
      </c>
      <c r="C2874" s="278" t="s">
        <v>4804</v>
      </c>
      <c r="D2874" s="278" t="s">
        <v>1269</v>
      </c>
      <c r="E2874" s="278" t="str">
        <f>CONCATENATE(SUM('Раздел 2'!F139:F156),"=",SUM('Раздел 2'!F157:F157))</f>
        <v>0=0</v>
      </c>
      <c r="F2874" s="278"/>
      <c r="G2874" s="81"/>
    </row>
    <row r="2875" spans="1:7" s="390" customFormat="1" ht="31.5" x14ac:dyDescent="0.2">
      <c r="A2875" s="311" t="str">
        <f>IF((SUM('Раздел 2'!O139:O156)=SUM('Раздел 2'!O157:O157)),"","Неверно!")</f>
        <v/>
      </c>
      <c r="B2875" s="320" t="s">
        <v>1727</v>
      </c>
      <c r="C2875" s="278" t="s">
        <v>4805</v>
      </c>
      <c r="D2875" s="278" t="s">
        <v>1269</v>
      </c>
      <c r="E2875" s="278" t="str">
        <f>CONCATENATE(SUM('Раздел 2'!O139:O156),"=",SUM('Раздел 2'!O157:O157))</f>
        <v>0=0</v>
      </c>
      <c r="F2875" s="278"/>
      <c r="G2875" s="81"/>
    </row>
    <row r="2876" spans="1:7" s="390" customFormat="1" ht="31.5" x14ac:dyDescent="0.2">
      <c r="A2876" s="311" t="str">
        <f>IF((SUM('Раздел 2'!P139:P156)=SUM('Раздел 2'!P157:P157)),"","Неверно!")</f>
        <v/>
      </c>
      <c r="B2876" s="320" t="s">
        <v>1727</v>
      </c>
      <c r="C2876" s="278" t="s">
        <v>4806</v>
      </c>
      <c r="D2876" s="278" t="s">
        <v>1269</v>
      </c>
      <c r="E2876" s="278" t="str">
        <f>CONCATENATE(SUM('Раздел 2'!P139:P156),"=",SUM('Раздел 2'!P157:P157))</f>
        <v>0=0</v>
      </c>
      <c r="F2876" s="278"/>
      <c r="G2876" s="81"/>
    </row>
    <row r="2877" spans="1:7" s="390" customFormat="1" ht="31.5" x14ac:dyDescent="0.2">
      <c r="A2877" s="311" t="str">
        <f>IF((SUM('Раздел 2'!Q139:Q156)=SUM('Раздел 2'!Q157:Q157)),"","Неверно!")</f>
        <v/>
      </c>
      <c r="B2877" s="320" t="s">
        <v>1727</v>
      </c>
      <c r="C2877" s="278" t="s">
        <v>4807</v>
      </c>
      <c r="D2877" s="278" t="s">
        <v>1269</v>
      </c>
      <c r="E2877" s="278" t="str">
        <f>CONCATENATE(SUM('Раздел 2'!Q139:Q156),"=",SUM('Раздел 2'!Q157:Q157))</f>
        <v>0=0</v>
      </c>
      <c r="F2877" s="278"/>
      <c r="G2877" s="81"/>
    </row>
    <row r="2878" spans="1:7" s="390" customFormat="1" ht="31.5" x14ac:dyDescent="0.2">
      <c r="A2878" s="311" t="str">
        <f>IF((SUM('Раздел 2'!R139:R156)=SUM('Раздел 2'!R157:R157)),"","Неверно!")</f>
        <v/>
      </c>
      <c r="B2878" s="320" t="s">
        <v>1727</v>
      </c>
      <c r="C2878" s="278" t="s">
        <v>4808</v>
      </c>
      <c r="D2878" s="278" t="s">
        <v>1269</v>
      </c>
      <c r="E2878" s="278" t="str">
        <f>CONCATENATE(SUM('Раздел 2'!R139:R156),"=",SUM('Раздел 2'!R157:R157))</f>
        <v>0=0</v>
      </c>
      <c r="F2878" s="278"/>
      <c r="G2878" s="81"/>
    </row>
    <row r="2879" spans="1:7" s="390" customFormat="1" ht="31.5" x14ac:dyDescent="0.2">
      <c r="A2879" s="311" t="str">
        <f>IF((SUM('Раздел 2'!S139:S156)=SUM('Раздел 2'!S157:S157)),"","Неверно!")</f>
        <v/>
      </c>
      <c r="B2879" s="320" t="s">
        <v>1727</v>
      </c>
      <c r="C2879" s="278" t="s">
        <v>4809</v>
      </c>
      <c r="D2879" s="278" t="s">
        <v>1269</v>
      </c>
      <c r="E2879" s="278" t="str">
        <f>CONCATENATE(SUM('Раздел 2'!S139:S156),"=",SUM('Раздел 2'!S157:S157))</f>
        <v>0=0</v>
      </c>
      <c r="F2879" s="278"/>
      <c r="G2879" s="81"/>
    </row>
    <row r="2880" spans="1:7" s="390" customFormat="1" ht="31.5" x14ac:dyDescent="0.2">
      <c r="A2880" s="311" t="str">
        <f>IF((SUM('Раздел 2'!T139:T156)=SUM('Раздел 2'!T157:T157)),"","Неверно!")</f>
        <v/>
      </c>
      <c r="B2880" s="320" t="s">
        <v>1727</v>
      </c>
      <c r="C2880" s="278" t="s">
        <v>4810</v>
      </c>
      <c r="D2880" s="278" t="s">
        <v>1269</v>
      </c>
      <c r="E2880" s="278" t="str">
        <f>CONCATENATE(SUM('Раздел 2'!T139:T156),"=",SUM('Раздел 2'!T157:T157))</f>
        <v>0=0</v>
      </c>
      <c r="F2880" s="278"/>
      <c r="G2880" s="81"/>
    </row>
    <row r="2881" spans="1:7" s="390" customFormat="1" ht="31.5" x14ac:dyDescent="0.2">
      <c r="A2881" s="311" t="str">
        <f>IF((SUM('Раздел 2'!U139:U156)=SUM('Раздел 2'!U157:U157)),"","Неверно!")</f>
        <v/>
      </c>
      <c r="B2881" s="320" t="s">
        <v>1727</v>
      </c>
      <c r="C2881" s="278" t="s">
        <v>4811</v>
      </c>
      <c r="D2881" s="278" t="s">
        <v>1269</v>
      </c>
      <c r="E2881" s="278" t="str">
        <f>CONCATENATE(SUM('Раздел 2'!U139:U156),"=",SUM('Раздел 2'!U157:U157))</f>
        <v>0=0</v>
      </c>
      <c r="F2881" s="278"/>
      <c r="G2881" s="81"/>
    </row>
    <row r="2882" spans="1:7" s="390" customFormat="1" ht="31.5" x14ac:dyDescent="0.2">
      <c r="A2882" s="311" t="str">
        <f>IF((SUM('Раздел 2'!V139:V156)=SUM('Раздел 2'!V157:V157)),"","Неверно!")</f>
        <v/>
      </c>
      <c r="B2882" s="320" t="s">
        <v>1727</v>
      </c>
      <c r="C2882" s="278" t="s">
        <v>4812</v>
      </c>
      <c r="D2882" s="278" t="s">
        <v>1269</v>
      </c>
      <c r="E2882" s="278" t="str">
        <f>CONCATENATE(SUM('Раздел 2'!V139:V156),"=",SUM('Раздел 2'!V157:V157))</f>
        <v>0=0</v>
      </c>
      <c r="F2882" s="278"/>
      <c r="G2882" s="81"/>
    </row>
    <row r="2883" spans="1:7" s="390" customFormat="1" ht="31.5" x14ac:dyDescent="0.2">
      <c r="A2883" s="311" t="str">
        <f>IF((SUM('Раздел 2'!W139:W156)=SUM('Раздел 2'!W157:W157)),"","Неверно!")</f>
        <v/>
      </c>
      <c r="B2883" s="320" t="s">
        <v>1727</v>
      </c>
      <c r="C2883" s="278" t="s">
        <v>4813</v>
      </c>
      <c r="D2883" s="278" t="s">
        <v>1269</v>
      </c>
      <c r="E2883" s="278" t="str">
        <f>CONCATENATE(SUM('Раздел 2'!W139:W156),"=",SUM('Раздел 2'!W157:W157))</f>
        <v>0=0</v>
      </c>
      <c r="F2883" s="278"/>
      <c r="G2883" s="81"/>
    </row>
    <row r="2884" spans="1:7" s="390" customFormat="1" ht="31.5" x14ac:dyDescent="0.2">
      <c r="A2884" s="311" t="str">
        <f>IF((SUM('Раздел 2'!X139:X156)=SUM('Раздел 2'!X157:X157)),"","Неверно!")</f>
        <v/>
      </c>
      <c r="B2884" s="320" t="s">
        <v>1727</v>
      </c>
      <c r="C2884" s="278" t="s">
        <v>4814</v>
      </c>
      <c r="D2884" s="278" t="s">
        <v>1269</v>
      </c>
      <c r="E2884" s="278" t="str">
        <f>CONCATENATE(SUM('Раздел 2'!X139:X156),"=",SUM('Раздел 2'!X157:X157))</f>
        <v>0=0</v>
      </c>
      <c r="F2884" s="278"/>
      <c r="G2884" s="81"/>
    </row>
    <row r="2885" spans="1:7" s="390" customFormat="1" ht="31.5" x14ac:dyDescent="0.2">
      <c r="A2885" s="311" t="str">
        <f>IF((SUM('Раздел 2'!G139:G156)=SUM('Раздел 2'!G157:G157)),"","Неверно!")</f>
        <v/>
      </c>
      <c r="B2885" s="320" t="s">
        <v>1727</v>
      </c>
      <c r="C2885" s="278" t="s">
        <v>4815</v>
      </c>
      <c r="D2885" s="278" t="s">
        <v>1269</v>
      </c>
      <c r="E2885" s="278" t="str">
        <f>CONCATENATE(SUM('Раздел 2'!G139:G156),"=",SUM('Раздел 2'!G157:G157))</f>
        <v>0=0</v>
      </c>
      <c r="F2885" s="278"/>
      <c r="G2885" s="81"/>
    </row>
    <row r="2886" spans="1:7" s="390" customFormat="1" ht="31.5" x14ac:dyDescent="0.2">
      <c r="A2886" s="311" t="str">
        <f>IF((SUM('Раздел 2'!Y139:Y156)=SUM('Раздел 2'!Y157:Y157)),"","Неверно!")</f>
        <v/>
      </c>
      <c r="B2886" s="320" t="s">
        <v>1727</v>
      </c>
      <c r="C2886" s="278" t="s">
        <v>4816</v>
      </c>
      <c r="D2886" s="278" t="s">
        <v>1269</v>
      </c>
      <c r="E2886" s="278" t="str">
        <f>CONCATENATE(SUM('Раздел 2'!Y139:Y156),"=",SUM('Раздел 2'!Y157:Y157))</f>
        <v>0=0</v>
      </c>
      <c r="F2886" s="278"/>
      <c r="G2886" s="81"/>
    </row>
    <row r="2887" spans="1:7" s="390" customFormat="1" ht="31.5" x14ac:dyDescent="0.2">
      <c r="A2887" s="311" t="str">
        <f>IF((SUM('Раздел 2'!Z139:Z156)=SUM('Раздел 2'!Z157:Z157)),"","Неверно!")</f>
        <v/>
      </c>
      <c r="B2887" s="320" t="s">
        <v>1727</v>
      </c>
      <c r="C2887" s="278" t="s">
        <v>4817</v>
      </c>
      <c r="D2887" s="278" t="s">
        <v>1269</v>
      </c>
      <c r="E2887" s="278" t="str">
        <f>CONCATENATE(SUM('Раздел 2'!Z139:Z156),"=",SUM('Раздел 2'!Z157:Z157))</f>
        <v>0=0</v>
      </c>
      <c r="F2887" s="278"/>
      <c r="G2887" s="81"/>
    </row>
    <row r="2888" spans="1:7" s="390" customFormat="1" ht="31.5" x14ac:dyDescent="0.2">
      <c r="A2888" s="311" t="str">
        <f>IF((SUM('Раздел 2'!AA139:AA156)=SUM('Раздел 2'!AA157:AA157)),"","Неверно!")</f>
        <v/>
      </c>
      <c r="B2888" s="320" t="s">
        <v>1727</v>
      </c>
      <c r="C2888" s="278" t="s">
        <v>4818</v>
      </c>
      <c r="D2888" s="278" t="s">
        <v>1269</v>
      </c>
      <c r="E2888" s="278" t="str">
        <f>CONCATENATE(SUM('Раздел 2'!AA139:AA156),"=",SUM('Раздел 2'!AA157:AA157))</f>
        <v>0=0</v>
      </c>
      <c r="F2888" s="278"/>
      <c r="G2888" s="81"/>
    </row>
    <row r="2889" spans="1:7" s="390" customFormat="1" ht="31.5" x14ac:dyDescent="0.2">
      <c r="A2889" s="311" t="str">
        <f>IF((SUM('Раздел 2'!AB139:AB156)=SUM('Раздел 2'!AB157:AB157)),"","Неверно!")</f>
        <v/>
      </c>
      <c r="B2889" s="320" t="s">
        <v>1727</v>
      </c>
      <c r="C2889" s="278" t="s">
        <v>4819</v>
      </c>
      <c r="D2889" s="278" t="s">
        <v>1269</v>
      </c>
      <c r="E2889" s="278" t="str">
        <f>CONCATENATE(SUM('Раздел 2'!AB139:AB156),"=",SUM('Раздел 2'!AB157:AB157))</f>
        <v>0=0</v>
      </c>
      <c r="F2889" s="278"/>
      <c r="G2889" s="81"/>
    </row>
    <row r="2890" spans="1:7" s="390" customFormat="1" ht="31.5" x14ac:dyDescent="0.2">
      <c r="A2890" s="311" t="str">
        <f>IF((SUM('Раздел 2'!AC139:AC156)=SUM('Раздел 2'!AC157:AC157)),"","Неверно!")</f>
        <v/>
      </c>
      <c r="B2890" s="320" t="s">
        <v>1727</v>
      </c>
      <c r="C2890" s="278" t="s">
        <v>4820</v>
      </c>
      <c r="D2890" s="278" t="s">
        <v>1269</v>
      </c>
      <c r="E2890" s="278" t="str">
        <f>CONCATENATE(SUM('Раздел 2'!AC139:AC156),"=",SUM('Раздел 2'!AC157:AC157))</f>
        <v>0=0</v>
      </c>
      <c r="F2890" s="278"/>
      <c r="G2890" s="81"/>
    </row>
    <row r="2891" spans="1:7" s="390" customFormat="1" ht="31.5" x14ac:dyDescent="0.2">
      <c r="A2891" s="311" t="str">
        <f>IF((SUM('Раздел 2'!AD139:AD156)=SUM('Раздел 2'!AD157:AD157)),"","Неверно!")</f>
        <v/>
      </c>
      <c r="B2891" s="320" t="s">
        <v>1727</v>
      </c>
      <c r="C2891" s="278" t="s">
        <v>4821</v>
      </c>
      <c r="D2891" s="278" t="s">
        <v>1269</v>
      </c>
      <c r="E2891" s="278" t="str">
        <f>CONCATENATE(SUM('Раздел 2'!AD139:AD156),"=",SUM('Раздел 2'!AD157:AD157))</f>
        <v>0=0</v>
      </c>
      <c r="F2891" s="278"/>
      <c r="G2891" s="81"/>
    </row>
    <row r="2892" spans="1:7" s="390" customFormat="1" ht="31.5" x14ac:dyDescent="0.2">
      <c r="A2892" s="311" t="str">
        <f>IF((SUM('Раздел 2'!AE139:AE156)=SUM('Раздел 2'!AE157:AE157)),"","Неверно!")</f>
        <v/>
      </c>
      <c r="B2892" s="320" t="s">
        <v>1727</v>
      </c>
      <c r="C2892" s="278" t="s">
        <v>4822</v>
      </c>
      <c r="D2892" s="278" t="s">
        <v>1269</v>
      </c>
      <c r="E2892" s="278" t="str">
        <f>CONCATENATE(SUM('Раздел 2'!AE139:AE156),"=",SUM('Раздел 2'!AE157:AE157))</f>
        <v>0=0</v>
      </c>
      <c r="F2892" s="278"/>
      <c r="G2892" s="81"/>
    </row>
    <row r="2893" spans="1:7" s="390" customFormat="1" ht="31.5" x14ac:dyDescent="0.2">
      <c r="A2893" s="311" t="str">
        <f>IF((SUM('Раздел 2'!AF139:AF156)=SUM('Раздел 2'!AF157:AF157)),"","Неверно!")</f>
        <v/>
      </c>
      <c r="B2893" s="320" t="s">
        <v>1727</v>
      </c>
      <c r="C2893" s="278" t="s">
        <v>4823</v>
      </c>
      <c r="D2893" s="278" t="s">
        <v>1269</v>
      </c>
      <c r="E2893" s="278" t="str">
        <f>CONCATENATE(SUM('Раздел 2'!AF139:AF156),"=",SUM('Раздел 2'!AF157:AF157))</f>
        <v>0=0</v>
      </c>
      <c r="F2893" s="278"/>
      <c r="G2893" s="81"/>
    </row>
    <row r="2894" spans="1:7" s="390" customFormat="1" ht="31.5" x14ac:dyDescent="0.2">
      <c r="A2894" s="311" t="str">
        <f>IF((SUM('Раздел 2'!AG139:AG156)=SUM('Раздел 2'!AG157:AG157)),"","Неверно!")</f>
        <v/>
      </c>
      <c r="B2894" s="320" t="s">
        <v>1727</v>
      </c>
      <c r="C2894" s="278" t="s">
        <v>4824</v>
      </c>
      <c r="D2894" s="278" t="s">
        <v>1269</v>
      </c>
      <c r="E2894" s="278" t="str">
        <f>CONCATENATE(SUM('Раздел 2'!AG139:AG156),"=",SUM('Раздел 2'!AG157:AG157))</f>
        <v>0=0</v>
      </c>
      <c r="F2894" s="278"/>
      <c r="G2894" s="81"/>
    </row>
    <row r="2895" spans="1:7" s="390" customFormat="1" ht="31.5" x14ac:dyDescent="0.2">
      <c r="A2895" s="311" t="str">
        <f>IF((SUM('Раздел 2'!AH139:AH156)=SUM('Раздел 2'!AH157:AH157)),"","Неверно!")</f>
        <v/>
      </c>
      <c r="B2895" s="320" t="s">
        <v>1727</v>
      </c>
      <c r="C2895" s="278" t="s">
        <v>4825</v>
      </c>
      <c r="D2895" s="278" t="s">
        <v>1269</v>
      </c>
      <c r="E2895" s="278" t="str">
        <f>CONCATENATE(SUM('Раздел 2'!AH139:AH156),"=",SUM('Раздел 2'!AH157:AH157))</f>
        <v>0=0</v>
      </c>
      <c r="F2895" s="278"/>
      <c r="G2895" s="81"/>
    </row>
    <row r="2896" spans="1:7" s="390" customFormat="1" ht="31.5" x14ac:dyDescent="0.2">
      <c r="A2896" s="311" t="str">
        <f>IF((SUM('Раздел 2'!H139:H156)=SUM('Раздел 2'!H157:H157)),"","Неверно!")</f>
        <v/>
      </c>
      <c r="B2896" s="320" t="s">
        <v>1727</v>
      </c>
      <c r="C2896" s="278" t="s">
        <v>4826</v>
      </c>
      <c r="D2896" s="278" t="s">
        <v>1269</v>
      </c>
      <c r="E2896" s="278" t="str">
        <f>CONCATENATE(SUM('Раздел 2'!H139:H156),"=",SUM('Раздел 2'!H157:H157))</f>
        <v>0=0</v>
      </c>
      <c r="F2896" s="278"/>
      <c r="G2896" s="81"/>
    </row>
    <row r="2897" spans="1:7" s="390" customFormat="1" ht="31.5" x14ac:dyDescent="0.2">
      <c r="A2897" s="311" t="str">
        <f>IF((SUM('Раздел 2'!AI139:AI156)=SUM('Раздел 2'!AI157:AI157)),"","Неверно!")</f>
        <v/>
      </c>
      <c r="B2897" s="320" t="s">
        <v>1727</v>
      </c>
      <c r="C2897" s="278" t="s">
        <v>4827</v>
      </c>
      <c r="D2897" s="278" t="s">
        <v>1269</v>
      </c>
      <c r="E2897" s="278" t="str">
        <f>CONCATENATE(SUM('Раздел 2'!AI139:AI156),"=",SUM('Раздел 2'!AI157:AI157))</f>
        <v>0=0</v>
      </c>
      <c r="F2897" s="278"/>
      <c r="G2897" s="81"/>
    </row>
    <row r="2898" spans="1:7" s="390" customFormat="1" ht="31.5" x14ac:dyDescent="0.2">
      <c r="A2898" s="311" t="str">
        <f>IF((SUM('Раздел 2'!AJ139:AJ156)=SUM('Раздел 2'!AJ157:AJ157)),"","Неверно!")</f>
        <v/>
      </c>
      <c r="B2898" s="320" t="s">
        <v>1727</v>
      </c>
      <c r="C2898" s="278" t="s">
        <v>4828</v>
      </c>
      <c r="D2898" s="278" t="s">
        <v>1269</v>
      </c>
      <c r="E2898" s="278" t="str">
        <f>CONCATENATE(SUM('Раздел 2'!AJ139:AJ156),"=",SUM('Раздел 2'!AJ157:AJ157))</f>
        <v>0=0</v>
      </c>
      <c r="F2898" s="278"/>
      <c r="G2898" s="81"/>
    </row>
    <row r="2899" spans="1:7" s="390" customFormat="1" ht="31.5" x14ac:dyDescent="0.2">
      <c r="A2899" s="311" t="str">
        <f>IF((SUM('Раздел 2'!AK139:AK156)=SUM('Раздел 2'!AK157:AK157)),"","Неверно!")</f>
        <v/>
      </c>
      <c r="B2899" s="320" t="s">
        <v>1727</v>
      </c>
      <c r="C2899" s="278" t="s">
        <v>4829</v>
      </c>
      <c r="D2899" s="278" t="s">
        <v>1269</v>
      </c>
      <c r="E2899" s="278" t="str">
        <f>CONCATENATE(SUM('Раздел 2'!AK139:AK156),"=",SUM('Раздел 2'!AK157:AK157))</f>
        <v>0=0</v>
      </c>
      <c r="F2899" s="278"/>
      <c r="G2899" s="81"/>
    </row>
    <row r="2900" spans="1:7" s="390" customFormat="1" ht="31.5" x14ac:dyDescent="0.2">
      <c r="A2900" s="311" t="str">
        <f>IF((SUM('Раздел 2'!AL139:AL156)=SUM('Раздел 2'!AL157:AL157)),"","Неверно!")</f>
        <v/>
      </c>
      <c r="B2900" s="320" t="s">
        <v>1727</v>
      </c>
      <c r="C2900" s="278" t="s">
        <v>4830</v>
      </c>
      <c r="D2900" s="278" t="s">
        <v>1269</v>
      </c>
      <c r="E2900" s="278" t="str">
        <f>CONCATENATE(SUM('Раздел 2'!AL139:AL156),"=",SUM('Раздел 2'!AL157:AL157))</f>
        <v>0=0</v>
      </c>
      <c r="F2900" s="278"/>
      <c r="G2900" s="81"/>
    </row>
    <row r="2901" spans="1:7" s="390" customFormat="1" ht="31.5" x14ac:dyDescent="0.2">
      <c r="A2901" s="311" t="str">
        <f>IF((SUM('Раздел 2'!I139:I156)=SUM('Раздел 2'!I157:I157)),"","Неверно!")</f>
        <v/>
      </c>
      <c r="B2901" s="320" t="s">
        <v>1727</v>
      </c>
      <c r="C2901" s="278" t="s">
        <v>4831</v>
      </c>
      <c r="D2901" s="278" t="s">
        <v>1269</v>
      </c>
      <c r="E2901" s="278" t="str">
        <f>CONCATENATE(SUM('Раздел 2'!I139:I156),"=",SUM('Раздел 2'!I157:I157))</f>
        <v>0=0</v>
      </c>
      <c r="F2901" s="278"/>
      <c r="G2901" s="81"/>
    </row>
    <row r="2902" spans="1:7" s="390" customFormat="1" ht="31.5" x14ac:dyDescent="0.2">
      <c r="A2902" s="311" t="str">
        <f>IF((SUM('Раздел 2'!J139:J156)=SUM('Раздел 2'!J157:J157)),"","Неверно!")</f>
        <v/>
      </c>
      <c r="B2902" s="320" t="s">
        <v>1727</v>
      </c>
      <c r="C2902" s="278" t="s">
        <v>4832</v>
      </c>
      <c r="D2902" s="278" t="s">
        <v>1269</v>
      </c>
      <c r="E2902" s="278" t="str">
        <f>CONCATENATE(SUM('Раздел 2'!J139:J156),"=",SUM('Раздел 2'!J157:J157))</f>
        <v>0=0</v>
      </c>
      <c r="F2902" s="278"/>
      <c r="G2902" s="81"/>
    </row>
    <row r="2903" spans="1:7" s="390" customFormat="1" ht="31.5" x14ac:dyDescent="0.2">
      <c r="A2903" s="311" t="str">
        <f>IF((SUM('Раздел 2'!K139:K156)=SUM('Раздел 2'!K157:K157)),"","Неверно!")</f>
        <v/>
      </c>
      <c r="B2903" s="320" t="s">
        <v>1727</v>
      </c>
      <c r="C2903" s="278" t="s">
        <v>4833</v>
      </c>
      <c r="D2903" s="278" t="s">
        <v>1269</v>
      </c>
      <c r="E2903" s="278" t="str">
        <f>CONCATENATE(SUM('Раздел 2'!K139:K156),"=",SUM('Раздел 2'!K157:K157))</f>
        <v>0=0</v>
      </c>
      <c r="F2903" s="278"/>
      <c r="G2903" s="81"/>
    </row>
    <row r="2904" spans="1:7" s="390" customFormat="1" ht="31.5" x14ac:dyDescent="0.2">
      <c r="A2904" s="311" t="str">
        <f>IF((SUM('Раздел 2'!L139:L156)=SUM('Раздел 2'!L157:L157)),"","Неверно!")</f>
        <v/>
      </c>
      <c r="B2904" s="320" t="s">
        <v>1727</v>
      </c>
      <c r="C2904" s="278" t="s">
        <v>4834</v>
      </c>
      <c r="D2904" s="278" t="s">
        <v>1269</v>
      </c>
      <c r="E2904" s="278" t="str">
        <f>CONCATENATE(SUM('Раздел 2'!L139:L156),"=",SUM('Раздел 2'!L157:L157))</f>
        <v>0=0</v>
      </c>
      <c r="F2904" s="278"/>
      <c r="G2904" s="81"/>
    </row>
    <row r="2905" spans="1:7" s="390" customFormat="1" ht="31.5" x14ac:dyDescent="0.2">
      <c r="A2905" s="311" t="str">
        <f>IF((SUM('Раздел 2'!M139:M156)=SUM('Раздел 2'!M157:M157)),"","Неверно!")</f>
        <v/>
      </c>
      <c r="B2905" s="320" t="s">
        <v>1727</v>
      </c>
      <c r="C2905" s="278" t="s">
        <v>4835</v>
      </c>
      <c r="D2905" s="278" t="s">
        <v>1269</v>
      </c>
      <c r="E2905" s="278" t="str">
        <f>CONCATENATE(SUM('Раздел 2'!M139:M156),"=",SUM('Раздел 2'!M157:M157))</f>
        <v>0=0</v>
      </c>
      <c r="F2905" s="278"/>
      <c r="G2905" s="81"/>
    </row>
    <row r="2906" spans="1:7" s="390" customFormat="1" ht="31.5" x14ac:dyDescent="0.2">
      <c r="A2906" s="311" t="str">
        <f>IF((SUM('Раздел 2'!N139:N156)=SUM('Раздел 2'!N157:N157)),"","Неверно!")</f>
        <v/>
      </c>
      <c r="B2906" s="320" t="s">
        <v>1727</v>
      </c>
      <c r="C2906" s="278" t="s">
        <v>4836</v>
      </c>
      <c r="D2906" s="278" t="s">
        <v>1269</v>
      </c>
      <c r="E2906" s="278" t="str">
        <f>CONCATENATE(SUM('Раздел 2'!N139:N156),"=",SUM('Раздел 2'!N157:N157))</f>
        <v>0=0</v>
      </c>
      <c r="F2906" s="278"/>
      <c r="G2906" s="81"/>
    </row>
    <row r="2907" spans="1:7" s="390" customFormat="1" ht="47.25" x14ac:dyDescent="0.2">
      <c r="A2907" s="311" t="str">
        <f>IF((SUM('Раздел 2'!F119:F137)=SUM('Раздел 2'!F138:F138)),"","Неверно!")</f>
        <v/>
      </c>
      <c r="B2907" s="320" t="s">
        <v>1728</v>
      </c>
      <c r="C2907" s="278" t="s">
        <v>4837</v>
      </c>
      <c r="D2907" s="278" t="s">
        <v>1268</v>
      </c>
      <c r="E2907" s="278" t="str">
        <f>CONCATENATE(SUM('Раздел 2'!F119:F137),"=",SUM('Раздел 2'!F138:F138))</f>
        <v>1=1</v>
      </c>
      <c r="F2907" s="278"/>
      <c r="G2907" s="81"/>
    </row>
    <row r="2908" spans="1:7" s="390" customFormat="1" ht="47.25" x14ac:dyDescent="0.2">
      <c r="A2908" s="311" t="str">
        <f>IF((SUM('Раздел 2'!O119:O137)=SUM('Раздел 2'!O138:O138)),"","Неверно!")</f>
        <v/>
      </c>
      <c r="B2908" s="320" t="s">
        <v>1728</v>
      </c>
      <c r="C2908" s="278" t="s">
        <v>4838</v>
      </c>
      <c r="D2908" s="278" t="s">
        <v>1268</v>
      </c>
      <c r="E2908" s="278" t="str">
        <f>CONCATENATE(SUM('Раздел 2'!O119:O137),"=",SUM('Раздел 2'!O138:O138))</f>
        <v>0=0</v>
      </c>
      <c r="F2908" s="278"/>
      <c r="G2908" s="81"/>
    </row>
    <row r="2909" spans="1:7" s="390" customFormat="1" ht="47.25" x14ac:dyDescent="0.2">
      <c r="A2909" s="311" t="str">
        <f>IF((SUM('Раздел 2'!P119:P137)=SUM('Раздел 2'!P138:P138)),"","Неверно!")</f>
        <v/>
      </c>
      <c r="B2909" s="320" t="s">
        <v>1728</v>
      </c>
      <c r="C2909" s="278" t="s">
        <v>4839</v>
      </c>
      <c r="D2909" s="278" t="s">
        <v>1268</v>
      </c>
      <c r="E2909" s="278" t="str">
        <f>CONCATENATE(SUM('Раздел 2'!P119:P137),"=",SUM('Раздел 2'!P138:P138))</f>
        <v>0=0</v>
      </c>
      <c r="F2909" s="278"/>
      <c r="G2909" s="81"/>
    </row>
    <row r="2910" spans="1:7" s="390" customFormat="1" ht="47.25" x14ac:dyDescent="0.2">
      <c r="A2910" s="311" t="str">
        <f>IF((SUM('Раздел 2'!Q119:Q137)=SUM('Раздел 2'!Q138:Q138)),"","Неверно!")</f>
        <v/>
      </c>
      <c r="B2910" s="320" t="s">
        <v>1728</v>
      </c>
      <c r="C2910" s="278" t="s">
        <v>4840</v>
      </c>
      <c r="D2910" s="278" t="s">
        <v>1268</v>
      </c>
      <c r="E2910" s="278" t="str">
        <f>CONCATENATE(SUM('Раздел 2'!Q119:Q137),"=",SUM('Раздел 2'!Q138:Q138))</f>
        <v>2=2</v>
      </c>
      <c r="F2910" s="278"/>
      <c r="G2910" s="81"/>
    </row>
    <row r="2911" spans="1:7" s="390" customFormat="1" ht="47.25" x14ac:dyDescent="0.2">
      <c r="A2911" s="311" t="str">
        <f>IF((SUM('Раздел 2'!R119:R137)=SUM('Раздел 2'!R138:R138)),"","Неверно!")</f>
        <v/>
      </c>
      <c r="B2911" s="320" t="s">
        <v>1728</v>
      </c>
      <c r="C2911" s="278" t="s">
        <v>4841</v>
      </c>
      <c r="D2911" s="278" t="s">
        <v>1268</v>
      </c>
      <c r="E2911" s="278" t="str">
        <f>CONCATENATE(SUM('Раздел 2'!R119:R137),"=",SUM('Раздел 2'!R138:R138))</f>
        <v>4=4</v>
      </c>
      <c r="F2911" s="278"/>
      <c r="G2911" s="81"/>
    </row>
    <row r="2912" spans="1:7" s="390" customFormat="1" ht="47.25" x14ac:dyDescent="0.2">
      <c r="A2912" s="311" t="str">
        <f>IF((SUM('Раздел 2'!S119:S137)=SUM('Раздел 2'!S138:S138)),"","Неверно!")</f>
        <v/>
      </c>
      <c r="B2912" s="320" t="s">
        <v>1728</v>
      </c>
      <c r="C2912" s="278" t="s">
        <v>4842</v>
      </c>
      <c r="D2912" s="278" t="s">
        <v>1268</v>
      </c>
      <c r="E2912" s="278" t="str">
        <f>CONCATENATE(SUM('Раздел 2'!S119:S137),"=",SUM('Раздел 2'!S138:S138))</f>
        <v>0=0</v>
      </c>
      <c r="F2912" s="278"/>
      <c r="G2912" s="81"/>
    </row>
    <row r="2913" spans="1:7" s="390" customFormat="1" ht="47.25" x14ac:dyDescent="0.2">
      <c r="A2913" s="311" t="str">
        <f>IF((SUM('Раздел 2'!T119:T137)=SUM('Раздел 2'!T138:T138)),"","Неверно!")</f>
        <v/>
      </c>
      <c r="B2913" s="320" t="s">
        <v>1728</v>
      </c>
      <c r="C2913" s="278" t="s">
        <v>4843</v>
      </c>
      <c r="D2913" s="278" t="s">
        <v>1268</v>
      </c>
      <c r="E2913" s="278" t="str">
        <f>CONCATENATE(SUM('Раздел 2'!T119:T137),"=",SUM('Раздел 2'!T138:T138))</f>
        <v>2=2</v>
      </c>
      <c r="F2913" s="278"/>
      <c r="G2913" s="81"/>
    </row>
    <row r="2914" spans="1:7" s="390" customFormat="1" ht="47.25" x14ac:dyDescent="0.2">
      <c r="A2914" s="311" t="str">
        <f>IF((SUM('Раздел 2'!U119:U137)=SUM('Раздел 2'!U138:U138)),"","Неверно!")</f>
        <v/>
      </c>
      <c r="B2914" s="320" t="s">
        <v>1728</v>
      </c>
      <c r="C2914" s="278" t="s">
        <v>4844</v>
      </c>
      <c r="D2914" s="278" t="s">
        <v>1268</v>
      </c>
      <c r="E2914" s="278" t="str">
        <f>CONCATENATE(SUM('Раздел 2'!U119:U137),"=",SUM('Раздел 2'!U138:U138))</f>
        <v>2=2</v>
      </c>
      <c r="F2914" s="278"/>
      <c r="G2914" s="81"/>
    </row>
    <row r="2915" spans="1:7" s="390" customFormat="1" ht="47.25" x14ac:dyDescent="0.2">
      <c r="A2915" s="311" t="str">
        <f>IF((SUM('Раздел 2'!V119:V137)=SUM('Раздел 2'!V138:V138)),"","Неверно!")</f>
        <v/>
      </c>
      <c r="B2915" s="320" t="s">
        <v>1728</v>
      </c>
      <c r="C2915" s="278" t="s">
        <v>4845</v>
      </c>
      <c r="D2915" s="278" t="s">
        <v>1268</v>
      </c>
      <c r="E2915" s="278" t="str">
        <f>CONCATENATE(SUM('Раздел 2'!V119:V137),"=",SUM('Раздел 2'!V138:V138))</f>
        <v>22=22</v>
      </c>
      <c r="F2915" s="278"/>
      <c r="G2915" s="81"/>
    </row>
    <row r="2916" spans="1:7" s="390" customFormat="1" ht="47.25" x14ac:dyDescent="0.2">
      <c r="A2916" s="311" t="str">
        <f>IF((SUM('Раздел 2'!W119:W137)=SUM('Раздел 2'!W138:W138)),"","Неверно!")</f>
        <v/>
      </c>
      <c r="B2916" s="320" t="s">
        <v>1728</v>
      </c>
      <c r="C2916" s="278" t="s">
        <v>4846</v>
      </c>
      <c r="D2916" s="278" t="s">
        <v>1268</v>
      </c>
      <c r="E2916" s="278" t="str">
        <f>CONCATENATE(SUM('Раздел 2'!W119:W137),"=",SUM('Раздел 2'!W138:W138))</f>
        <v>0=0</v>
      </c>
      <c r="F2916" s="278"/>
      <c r="G2916" s="81"/>
    </row>
    <row r="2917" spans="1:7" s="390" customFormat="1" ht="47.25" x14ac:dyDescent="0.2">
      <c r="A2917" s="311" t="str">
        <f>IF((SUM('Раздел 2'!X119:X137)=SUM('Раздел 2'!X138:X138)),"","Неверно!")</f>
        <v/>
      </c>
      <c r="B2917" s="320" t="s">
        <v>1728</v>
      </c>
      <c r="C2917" s="278" t="s">
        <v>4847</v>
      </c>
      <c r="D2917" s="278" t="s">
        <v>1268</v>
      </c>
      <c r="E2917" s="278" t="str">
        <f>CONCATENATE(SUM('Раздел 2'!X119:X137),"=",SUM('Раздел 2'!X138:X138))</f>
        <v>3=3</v>
      </c>
      <c r="F2917" s="278"/>
      <c r="G2917" s="81"/>
    </row>
    <row r="2918" spans="1:7" s="390" customFormat="1" ht="47.25" x14ac:dyDescent="0.2">
      <c r="A2918" s="311" t="str">
        <f>IF((SUM('Раздел 2'!G119:G137)=SUM('Раздел 2'!G138:G138)),"","Неверно!")</f>
        <v/>
      </c>
      <c r="B2918" s="320" t="s">
        <v>1728</v>
      </c>
      <c r="C2918" s="278" t="s">
        <v>4848</v>
      </c>
      <c r="D2918" s="278" t="s">
        <v>1268</v>
      </c>
      <c r="E2918" s="278" t="str">
        <f>CONCATENATE(SUM('Раздел 2'!G119:G137),"=",SUM('Раздел 2'!G138:G138))</f>
        <v>24=24</v>
      </c>
      <c r="F2918" s="278"/>
      <c r="G2918" s="81"/>
    </row>
    <row r="2919" spans="1:7" s="390" customFormat="1" ht="47.25" x14ac:dyDescent="0.2">
      <c r="A2919" s="311" t="str">
        <f>IF((SUM('Раздел 2'!Y119:Y137)=SUM('Раздел 2'!Y138:Y138)),"","Неверно!")</f>
        <v/>
      </c>
      <c r="B2919" s="320" t="s">
        <v>1728</v>
      </c>
      <c r="C2919" s="278" t="s">
        <v>4849</v>
      </c>
      <c r="D2919" s="278" t="s">
        <v>1268</v>
      </c>
      <c r="E2919" s="278" t="str">
        <f>CONCATENATE(SUM('Раздел 2'!Y119:Y137),"=",SUM('Раздел 2'!Y138:Y138))</f>
        <v>0=0</v>
      </c>
      <c r="F2919" s="278"/>
      <c r="G2919" s="81"/>
    </row>
    <row r="2920" spans="1:7" s="390" customFormat="1" ht="47.25" x14ac:dyDescent="0.2">
      <c r="A2920" s="311" t="str">
        <f>IF((SUM('Раздел 2'!Z119:Z137)=SUM('Раздел 2'!Z138:Z138)),"","Неверно!")</f>
        <v/>
      </c>
      <c r="B2920" s="320" t="s">
        <v>1728</v>
      </c>
      <c r="C2920" s="278" t="s">
        <v>4850</v>
      </c>
      <c r="D2920" s="278" t="s">
        <v>1268</v>
      </c>
      <c r="E2920" s="278" t="str">
        <f>CONCATENATE(SUM('Раздел 2'!Z119:Z137),"=",SUM('Раздел 2'!Z138:Z138))</f>
        <v>0=0</v>
      </c>
      <c r="F2920" s="278"/>
      <c r="G2920" s="81"/>
    </row>
    <row r="2921" spans="1:7" s="390" customFormat="1" ht="47.25" x14ac:dyDescent="0.2">
      <c r="A2921" s="311" t="str">
        <f>IF((SUM('Раздел 2'!AA119:AA137)=SUM('Раздел 2'!AA138:AA138)),"","Неверно!")</f>
        <v/>
      </c>
      <c r="B2921" s="320" t="s">
        <v>1728</v>
      </c>
      <c r="C2921" s="278" t="s">
        <v>4851</v>
      </c>
      <c r="D2921" s="278" t="s">
        <v>1268</v>
      </c>
      <c r="E2921" s="278" t="str">
        <f>CONCATENATE(SUM('Раздел 2'!AA119:AA137),"=",SUM('Раздел 2'!AA138:AA138))</f>
        <v>0=0</v>
      </c>
      <c r="F2921" s="278"/>
      <c r="G2921" s="81"/>
    </row>
    <row r="2922" spans="1:7" s="390" customFormat="1" ht="47.25" x14ac:dyDescent="0.2">
      <c r="A2922" s="311" t="str">
        <f>IF((SUM('Раздел 2'!AB119:AB137)=SUM('Раздел 2'!AB138:AB138)),"","Неверно!")</f>
        <v/>
      </c>
      <c r="B2922" s="320" t="s">
        <v>1728</v>
      </c>
      <c r="C2922" s="278" t="s">
        <v>4852</v>
      </c>
      <c r="D2922" s="278" t="s">
        <v>1268</v>
      </c>
      <c r="E2922" s="278" t="str">
        <f>CONCATENATE(SUM('Раздел 2'!AB119:AB137),"=",SUM('Раздел 2'!AB138:AB138))</f>
        <v>0=0</v>
      </c>
      <c r="F2922" s="278"/>
      <c r="G2922" s="81"/>
    </row>
    <row r="2923" spans="1:7" s="390" customFormat="1" ht="47.25" x14ac:dyDescent="0.2">
      <c r="A2923" s="311" t="str">
        <f>IF((SUM('Раздел 2'!AC119:AC137)=SUM('Раздел 2'!AC138:AC138)),"","Неверно!")</f>
        <v/>
      </c>
      <c r="B2923" s="320" t="s">
        <v>1728</v>
      </c>
      <c r="C2923" s="278" t="s">
        <v>4853</v>
      </c>
      <c r="D2923" s="278" t="s">
        <v>1268</v>
      </c>
      <c r="E2923" s="278" t="str">
        <f>CONCATENATE(SUM('Раздел 2'!AC119:AC137),"=",SUM('Раздел 2'!AC138:AC138))</f>
        <v>3=3</v>
      </c>
      <c r="F2923" s="278"/>
      <c r="G2923" s="81"/>
    </row>
    <row r="2924" spans="1:7" s="390" customFormat="1" ht="47.25" x14ac:dyDescent="0.2">
      <c r="A2924" s="311" t="str">
        <f>IF((SUM('Раздел 2'!AD119:AD137)=SUM('Раздел 2'!AD138:AD138)),"","Неверно!")</f>
        <v/>
      </c>
      <c r="B2924" s="320" t="s">
        <v>1728</v>
      </c>
      <c r="C2924" s="278" t="s">
        <v>4854</v>
      </c>
      <c r="D2924" s="278" t="s">
        <v>1268</v>
      </c>
      <c r="E2924" s="278" t="str">
        <f>CONCATENATE(SUM('Раздел 2'!AD119:AD137),"=",SUM('Раздел 2'!AD138:AD138))</f>
        <v>4=4</v>
      </c>
      <c r="F2924" s="278"/>
      <c r="G2924" s="81"/>
    </row>
    <row r="2925" spans="1:7" s="390" customFormat="1" ht="47.25" x14ac:dyDescent="0.2">
      <c r="A2925" s="311" t="str">
        <f>IF((SUM('Раздел 2'!AE119:AE137)=SUM('Раздел 2'!AE138:AE138)),"","Неверно!")</f>
        <v/>
      </c>
      <c r="B2925" s="320" t="s">
        <v>1728</v>
      </c>
      <c r="C2925" s="278" t="s">
        <v>4855</v>
      </c>
      <c r="D2925" s="278" t="s">
        <v>1268</v>
      </c>
      <c r="E2925" s="278" t="str">
        <f>CONCATENATE(SUM('Раздел 2'!AE119:AE137),"=",SUM('Раздел 2'!AE138:AE138))</f>
        <v>0=0</v>
      </c>
      <c r="F2925" s="278"/>
      <c r="G2925" s="81"/>
    </row>
    <row r="2926" spans="1:7" s="390" customFormat="1" ht="47.25" x14ac:dyDescent="0.2">
      <c r="A2926" s="311" t="str">
        <f>IF((SUM('Раздел 2'!AF119:AF137)=SUM('Раздел 2'!AF138:AF138)),"","Неверно!")</f>
        <v/>
      </c>
      <c r="B2926" s="320" t="s">
        <v>1728</v>
      </c>
      <c r="C2926" s="278" t="s">
        <v>4856</v>
      </c>
      <c r="D2926" s="278" t="s">
        <v>1268</v>
      </c>
      <c r="E2926" s="278" t="str">
        <f>CONCATENATE(SUM('Раздел 2'!AF119:AF137),"=",SUM('Раздел 2'!AF138:AF138))</f>
        <v>0=0</v>
      </c>
      <c r="F2926" s="278"/>
      <c r="G2926" s="81"/>
    </row>
    <row r="2927" spans="1:7" s="390" customFormat="1" ht="47.25" x14ac:dyDescent="0.2">
      <c r="A2927" s="311" t="str">
        <f>IF((SUM('Раздел 2'!AG119:AG137)=SUM('Раздел 2'!AG138:AG138)),"","Неверно!")</f>
        <v/>
      </c>
      <c r="B2927" s="320" t="s">
        <v>1728</v>
      </c>
      <c r="C2927" s="278" t="s">
        <v>4857</v>
      </c>
      <c r="D2927" s="278" t="s">
        <v>1268</v>
      </c>
      <c r="E2927" s="278" t="str">
        <f>CONCATENATE(SUM('Раздел 2'!AG119:AG137),"=",SUM('Раздел 2'!AG138:AG138))</f>
        <v>0=0</v>
      </c>
      <c r="F2927" s="278"/>
      <c r="G2927" s="81"/>
    </row>
    <row r="2928" spans="1:7" s="390" customFormat="1" ht="47.25" x14ac:dyDescent="0.2">
      <c r="A2928" s="311" t="str">
        <f>IF((SUM('Раздел 2'!AH119:AH137)=SUM('Раздел 2'!AH138:AH138)),"","Неверно!")</f>
        <v/>
      </c>
      <c r="B2928" s="320" t="s">
        <v>1728</v>
      </c>
      <c r="C2928" s="278" t="s">
        <v>4858</v>
      </c>
      <c r="D2928" s="278" t="s">
        <v>1268</v>
      </c>
      <c r="E2928" s="278" t="str">
        <f>CONCATENATE(SUM('Раздел 2'!AH119:AH137),"=",SUM('Раздел 2'!AH138:AH138))</f>
        <v>396690=396690</v>
      </c>
      <c r="F2928" s="278"/>
      <c r="G2928" s="81"/>
    </row>
    <row r="2929" spans="1:7" s="390" customFormat="1" ht="47.25" x14ac:dyDescent="0.2">
      <c r="A2929" s="311" t="str">
        <f>IF((SUM('Раздел 2'!H119:H137)=SUM('Раздел 2'!H138:H138)),"","Неверно!")</f>
        <v/>
      </c>
      <c r="B2929" s="320" t="s">
        <v>1728</v>
      </c>
      <c r="C2929" s="278" t="s">
        <v>4859</v>
      </c>
      <c r="D2929" s="278" t="s">
        <v>1268</v>
      </c>
      <c r="E2929" s="278" t="str">
        <f>CONCATENATE(SUM('Раздел 2'!H119:H137),"=",SUM('Раздел 2'!H138:H138))</f>
        <v>7=7</v>
      </c>
      <c r="F2929" s="278"/>
      <c r="G2929" s="81"/>
    </row>
    <row r="2930" spans="1:7" s="390" customFormat="1" ht="47.25" x14ac:dyDescent="0.2">
      <c r="A2930" s="311" t="str">
        <f>IF((SUM('Раздел 2'!AI119:AI137)=SUM('Раздел 2'!AI138:AI138)),"","Неверно!")</f>
        <v/>
      </c>
      <c r="B2930" s="320" t="s">
        <v>1728</v>
      </c>
      <c r="C2930" s="278" t="s">
        <v>4860</v>
      </c>
      <c r="D2930" s="278" t="s">
        <v>1268</v>
      </c>
      <c r="E2930" s="278" t="str">
        <f>CONCATENATE(SUM('Раздел 2'!AI119:AI137),"=",SUM('Раздел 2'!AI138:AI138))</f>
        <v>0=0</v>
      </c>
      <c r="F2930" s="278"/>
      <c r="G2930" s="81"/>
    </row>
    <row r="2931" spans="1:7" s="390" customFormat="1" ht="47.25" x14ac:dyDescent="0.2">
      <c r="A2931" s="311" t="str">
        <f>IF((SUM('Раздел 2'!AJ119:AJ137)=SUM('Раздел 2'!AJ138:AJ138)),"","Неверно!")</f>
        <v/>
      </c>
      <c r="B2931" s="320" t="s">
        <v>1728</v>
      </c>
      <c r="C2931" s="278" t="s">
        <v>4861</v>
      </c>
      <c r="D2931" s="278" t="s">
        <v>1268</v>
      </c>
      <c r="E2931" s="278" t="str">
        <f>CONCATENATE(SUM('Раздел 2'!AJ119:AJ137),"=",SUM('Раздел 2'!AJ138:AJ138))</f>
        <v>11028=11028</v>
      </c>
      <c r="F2931" s="278"/>
      <c r="G2931" s="81"/>
    </row>
    <row r="2932" spans="1:7" s="390" customFormat="1" ht="47.25" x14ac:dyDescent="0.2">
      <c r="A2932" s="311" t="str">
        <f>IF((SUM('Раздел 2'!AK119:AK137)=SUM('Раздел 2'!AK138:AK138)),"","Неверно!")</f>
        <v/>
      </c>
      <c r="B2932" s="320" t="s">
        <v>1728</v>
      </c>
      <c r="C2932" s="278" t="s">
        <v>4862</v>
      </c>
      <c r="D2932" s="278" t="s">
        <v>1268</v>
      </c>
      <c r="E2932" s="278" t="str">
        <f>CONCATENATE(SUM('Раздел 2'!AK119:AK137),"=",SUM('Раздел 2'!AK138:AK138))</f>
        <v>0=0</v>
      </c>
      <c r="F2932" s="278"/>
      <c r="G2932" s="81"/>
    </row>
    <row r="2933" spans="1:7" s="390" customFormat="1" ht="47.25" x14ac:dyDescent="0.2">
      <c r="A2933" s="311" t="str">
        <f>IF((SUM('Раздел 2'!AL119:AL137)=SUM('Раздел 2'!AL138:AL138)),"","Неверно!")</f>
        <v/>
      </c>
      <c r="B2933" s="320" t="s">
        <v>1728</v>
      </c>
      <c r="C2933" s="278" t="s">
        <v>4863</v>
      </c>
      <c r="D2933" s="278" t="s">
        <v>1268</v>
      </c>
      <c r="E2933" s="278" t="str">
        <f>CONCATENATE(SUM('Раздел 2'!AL119:AL137),"=",SUM('Раздел 2'!AL138:AL138))</f>
        <v>0=0</v>
      </c>
      <c r="F2933" s="278"/>
      <c r="G2933" s="81"/>
    </row>
    <row r="2934" spans="1:7" s="390" customFormat="1" ht="47.25" x14ac:dyDescent="0.2">
      <c r="A2934" s="311" t="str">
        <f>IF((SUM('Раздел 2'!I119:I137)=SUM('Раздел 2'!I138:I138)),"","Неверно!")</f>
        <v/>
      </c>
      <c r="B2934" s="320" t="s">
        <v>1728</v>
      </c>
      <c r="C2934" s="278" t="s">
        <v>4864</v>
      </c>
      <c r="D2934" s="278" t="s">
        <v>1268</v>
      </c>
      <c r="E2934" s="278" t="str">
        <f>CONCATENATE(SUM('Раздел 2'!I119:I137),"=",SUM('Раздел 2'!I138:I138))</f>
        <v>3=3</v>
      </c>
      <c r="F2934" s="278"/>
      <c r="G2934" s="81"/>
    </row>
    <row r="2935" spans="1:7" s="390" customFormat="1" ht="47.25" x14ac:dyDescent="0.2">
      <c r="A2935" s="311" t="str">
        <f>IF((SUM('Раздел 2'!J119:J137)=SUM('Раздел 2'!J138:J138)),"","Неверно!")</f>
        <v/>
      </c>
      <c r="B2935" s="320" t="s">
        <v>1728</v>
      </c>
      <c r="C2935" s="278" t="s">
        <v>4865</v>
      </c>
      <c r="D2935" s="278" t="s">
        <v>1268</v>
      </c>
      <c r="E2935" s="278" t="str">
        <f>CONCATENATE(SUM('Раздел 2'!J119:J137),"=",SUM('Раздел 2'!J138:J138))</f>
        <v>773179=773179</v>
      </c>
      <c r="F2935" s="278"/>
      <c r="G2935" s="81"/>
    </row>
    <row r="2936" spans="1:7" s="390" customFormat="1" ht="47.25" x14ac:dyDescent="0.2">
      <c r="A2936" s="311" t="str">
        <f>IF((SUM('Раздел 2'!K119:K137)=SUM('Раздел 2'!K138:K138)),"","Неверно!")</f>
        <v/>
      </c>
      <c r="B2936" s="320" t="s">
        <v>1728</v>
      </c>
      <c r="C2936" s="278" t="s">
        <v>4866</v>
      </c>
      <c r="D2936" s="278" t="s">
        <v>1268</v>
      </c>
      <c r="E2936" s="278" t="str">
        <f>CONCATENATE(SUM('Раздел 2'!K119:K137),"=",SUM('Раздел 2'!K138:K138))</f>
        <v>9190=9190</v>
      </c>
      <c r="F2936" s="278"/>
      <c r="G2936" s="81"/>
    </row>
    <row r="2937" spans="1:7" s="390" customFormat="1" ht="47.25" x14ac:dyDescent="0.2">
      <c r="A2937" s="311" t="str">
        <f>IF((SUM('Раздел 2'!L119:L137)=SUM('Раздел 2'!L138:L138)),"","Неверно!")</f>
        <v/>
      </c>
      <c r="B2937" s="320" t="s">
        <v>1728</v>
      </c>
      <c r="C2937" s="278" t="s">
        <v>4867</v>
      </c>
      <c r="D2937" s="278" t="s">
        <v>1268</v>
      </c>
      <c r="E2937" s="278" t="str">
        <f>CONCATENATE(SUM('Раздел 2'!L119:L137),"=",SUM('Раздел 2'!L138:L138))</f>
        <v>14=14</v>
      </c>
      <c r="F2937" s="278"/>
      <c r="G2937" s="81"/>
    </row>
    <row r="2938" spans="1:7" s="390" customFormat="1" ht="47.25" x14ac:dyDescent="0.2">
      <c r="A2938" s="311" t="str">
        <f>IF((SUM('Раздел 2'!M119:M137)=SUM('Раздел 2'!M138:M138)),"","Неверно!")</f>
        <v/>
      </c>
      <c r="B2938" s="320" t="s">
        <v>1728</v>
      </c>
      <c r="C2938" s="278" t="s">
        <v>4868</v>
      </c>
      <c r="D2938" s="278" t="s">
        <v>1268</v>
      </c>
      <c r="E2938" s="278" t="str">
        <f>CONCATENATE(SUM('Раздел 2'!M119:M137),"=",SUM('Раздел 2'!M138:M138))</f>
        <v>12=12</v>
      </c>
      <c r="F2938" s="278"/>
      <c r="G2938" s="81"/>
    </row>
    <row r="2939" spans="1:7" s="390" customFormat="1" ht="47.25" x14ac:dyDescent="0.2">
      <c r="A2939" s="311" t="str">
        <f>IF((SUM('Раздел 2'!N119:N137)=SUM('Раздел 2'!N138:N138)),"","Неверно!")</f>
        <v/>
      </c>
      <c r="B2939" s="320" t="s">
        <v>1728</v>
      </c>
      <c r="C2939" s="278" t="s">
        <v>4869</v>
      </c>
      <c r="D2939" s="278" t="s">
        <v>1268</v>
      </c>
      <c r="E2939" s="278" t="str">
        <f>CONCATENATE(SUM('Раздел 2'!N119:N137),"=",SUM('Раздел 2'!N138:N138))</f>
        <v>0=0</v>
      </c>
      <c r="F2939" s="278"/>
      <c r="G2939" s="81"/>
    </row>
    <row r="2940" spans="1:7" s="390" customFormat="1" ht="47.25" x14ac:dyDescent="0.2">
      <c r="A2940" s="311" t="str">
        <f>IF((SUM('Раздел 2'!F115:F117)=SUM('Раздел 2'!F118:F118)),"","Неверно!")</f>
        <v/>
      </c>
      <c r="B2940" s="320" t="s">
        <v>1729</v>
      </c>
      <c r="C2940" s="278" t="s">
        <v>4870</v>
      </c>
      <c r="D2940" s="278" t="s">
        <v>1267</v>
      </c>
      <c r="E2940" s="278" t="str">
        <f>CONCATENATE(SUM('Раздел 2'!F115:F117),"=",SUM('Раздел 2'!F118:F118))</f>
        <v>0=0</v>
      </c>
      <c r="F2940" s="278"/>
      <c r="G2940" s="81"/>
    </row>
    <row r="2941" spans="1:7" s="390" customFormat="1" ht="47.25" x14ac:dyDescent="0.2">
      <c r="A2941" s="311" t="str">
        <f>IF((SUM('Раздел 2'!O115:O117)=SUM('Раздел 2'!O118:O118)),"","Неверно!")</f>
        <v/>
      </c>
      <c r="B2941" s="320" t="s">
        <v>1729</v>
      </c>
      <c r="C2941" s="278" t="s">
        <v>4871</v>
      </c>
      <c r="D2941" s="278" t="s">
        <v>1267</v>
      </c>
      <c r="E2941" s="278" t="str">
        <f>CONCATENATE(SUM('Раздел 2'!O115:O117),"=",SUM('Раздел 2'!O118:O118))</f>
        <v>0=0</v>
      </c>
      <c r="F2941" s="278"/>
      <c r="G2941" s="81"/>
    </row>
    <row r="2942" spans="1:7" s="390" customFormat="1" ht="47.25" x14ac:dyDescent="0.2">
      <c r="A2942" s="311" t="str">
        <f>IF((SUM('Раздел 2'!P115:P117)=SUM('Раздел 2'!P118:P118)),"","Неверно!")</f>
        <v/>
      </c>
      <c r="B2942" s="320" t="s">
        <v>1729</v>
      </c>
      <c r="C2942" s="278" t="s">
        <v>4872</v>
      </c>
      <c r="D2942" s="278" t="s">
        <v>1267</v>
      </c>
      <c r="E2942" s="278" t="str">
        <f>CONCATENATE(SUM('Раздел 2'!P115:P117),"=",SUM('Раздел 2'!P118:P118))</f>
        <v>0=0</v>
      </c>
      <c r="F2942" s="278"/>
      <c r="G2942" s="81"/>
    </row>
    <row r="2943" spans="1:7" s="390" customFormat="1" ht="47.25" x14ac:dyDescent="0.2">
      <c r="A2943" s="311" t="str">
        <f>IF((SUM('Раздел 2'!Q115:Q117)=SUM('Раздел 2'!Q118:Q118)),"","Неверно!")</f>
        <v/>
      </c>
      <c r="B2943" s="320" t="s">
        <v>1729</v>
      </c>
      <c r="C2943" s="278" t="s">
        <v>4873</v>
      </c>
      <c r="D2943" s="278" t="s">
        <v>1267</v>
      </c>
      <c r="E2943" s="278" t="str">
        <f>CONCATENATE(SUM('Раздел 2'!Q115:Q117),"=",SUM('Раздел 2'!Q118:Q118))</f>
        <v>0=0</v>
      </c>
      <c r="F2943" s="278"/>
      <c r="G2943" s="81"/>
    </row>
    <row r="2944" spans="1:7" s="390" customFormat="1" ht="47.25" x14ac:dyDescent="0.2">
      <c r="A2944" s="311" t="str">
        <f>IF((SUM('Раздел 2'!R115:R117)=SUM('Раздел 2'!R118:R118)),"","Неверно!")</f>
        <v/>
      </c>
      <c r="B2944" s="320" t="s">
        <v>1729</v>
      </c>
      <c r="C2944" s="278" t="s">
        <v>4874</v>
      </c>
      <c r="D2944" s="278" t="s">
        <v>1267</v>
      </c>
      <c r="E2944" s="278" t="str">
        <f>CONCATENATE(SUM('Раздел 2'!R115:R117),"=",SUM('Раздел 2'!R118:R118))</f>
        <v>0=0</v>
      </c>
      <c r="F2944" s="278"/>
      <c r="G2944" s="81"/>
    </row>
    <row r="2945" spans="1:7" s="390" customFormat="1" ht="47.25" x14ac:dyDescent="0.2">
      <c r="A2945" s="311" t="str">
        <f>IF((SUM('Раздел 2'!S115:S117)=SUM('Раздел 2'!S118:S118)),"","Неверно!")</f>
        <v/>
      </c>
      <c r="B2945" s="320" t="s">
        <v>1729</v>
      </c>
      <c r="C2945" s="278" t="s">
        <v>4875</v>
      </c>
      <c r="D2945" s="278" t="s">
        <v>1267</v>
      </c>
      <c r="E2945" s="278" t="str">
        <f>CONCATENATE(SUM('Раздел 2'!S115:S117),"=",SUM('Раздел 2'!S118:S118))</f>
        <v>0=0</v>
      </c>
      <c r="F2945" s="278"/>
      <c r="G2945" s="81"/>
    </row>
    <row r="2946" spans="1:7" s="390" customFormat="1" ht="47.25" x14ac:dyDescent="0.2">
      <c r="A2946" s="311" t="str">
        <f>IF((SUM('Раздел 2'!T115:T117)=SUM('Раздел 2'!T118:T118)),"","Неверно!")</f>
        <v/>
      </c>
      <c r="B2946" s="320" t="s">
        <v>1729</v>
      </c>
      <c r="C2946" s="278" t="s">
        <v>4876</v>
      </c>
      <c r="D2946" s="278" t="s">
        <v>1267</v>
      </c>
      <c r="E2946" s="278" t="str">
        <f>CONCATENATE(SUM('Раздел 2'!T115:T117),"=",SUM('Раздел 2'!T118:T118))</f>
        <v>0=0</v>
      </c>
      <c r="F2946" s="278"/>
      <c r="G2946" s="81"/>
    </row>
    <row r="2947" spans="1:7" s="390" customFormat="1" ht="47.25" x14ac:dyDescent="0.2">
      <c r="A2947" s="311" t="str">
        <f>IF((SUM('Раздел 2'!U115:U117)=SUM('Раздел 2'!U118:U118)),"","Неверно!")</f>
        <v/>
      </c>
      <c r="B2947" s="320" t="s">
        <v>1729</v>
      </c>
      <c r="C2947" s="278" t="s">
        <v>4877</v>
      </c>
      <c r="D2947" s="278" t="s">
        <v>1267</v>
      </c>
      <c r="E2947" s="278" t="str">
        <f>CONCATENATE(SUM('Раздел 2'!U115:U117),"=",SUM('Раздел 2'!U118:U118))</f>
        <v>0=0</v>
      </c>
      <c r="F2947" s="278"/>
      <c r="G2947" s="81"/>
    </row>
    <row r="2948" spans="1:7" s="390" customFormat="1" ht="47.25" x14ac:dyDescent="0.2">
      <c r="A2948" s="311" t="str">
        <f>IF((SUM('Раздел 2'!V115:V117)=SUM('Раздел 2'!V118:V118)),"","Неверно!")</f>
        <v/>
      </c>
      <c r="B2948" s="320" t="s">
        <v>1729</v>
      </c>
      <c r="C2948" s="278" t="s">
        <v>4878</v>
      </c>
      <c r="D2948" s="278" t="s">
        <v>1267</v>
      </c>
      <c r="E2948" s="278" t="str">
        <f>CONCATENATE(SUM('Раздел 2'!V115:V117),"=",SUM('Раздел 2'!V118:V118))</f>
        <v>0=0</v>
      </c>
      <c r="F2948" s="278"/>
      <c r="G2948" s="81"/>
    </row>
    <row r="2949" spans="1:7" s="390" customFormat="1" ht="47.25" x14ac:dyDescent="0.2">
      <c r="A2949" s="311" t="str">
        <f>IF((SUM('Раздел 2'!W115:W117)=SUM('Раздел 2'!W118:W118)),"","Неверно!")</f>
        <v/>
      </c>
      <c r="B2949" s="320" t="s">
        <v>1729</v>
      </c>
      <c r="C2949" s="278" t="s">
        <v>4879</v>
      </c>
      <c r="D2949" s="278" t="s">
        <v>1267</v>
      </c>
      <c r="E2949" s="278" t="str">
        <f>CONCATENATE(SUM('Раздел 2'!W115:W117),"=",SUM('Раздел 2'!W118:W118))</f>
        <v>0=0</v>
      </c>
      <c r="F2949" s="278"/>
      <c r="G2949" s="81"/>
    </row>
    <row r="2950" spans="1:7" s="390" customFormat="1" ht="47.25" x14ac:dyDescent="0.2">
      <c r="A2950" s="311" t="str">
        <f>IF((SUM('Раздел 2'!X115:X117)=SUM('Раздел 2'!X118:X118)),"","Неверно!")</f>
        <v/>
      </c>
      <c r="B2950" s="320" t="s">
        <v>1729</v>
      </c>
      <c r="C2950" s="278" t="s">
        <v>4880</v>
      </c>
      <c r="D2950" s="278" t="s">
        <v>1267</v>
      </c>
      <c r="E2950" s="278" t="str">
        <f>CONCATENATE(SUM('Раздел 2'!X115:X117),"=",SUM('Раздел 2'!X118:X118))</f>
        <v>0=0</v>
      </c>
      <c r="F2950" s="278"/>
      <c r="G2950" s="81"/>
    </row>
    <row r="2951" spans="1:7" s="390" customFormat="1" ht="47.25" x14ac:dyDescent="0.2">
      <c r="A2951" s="311" t="str">
        <f>IF((SUM('Раздел 2'!G115:G117)=SUM('Раздел 2'!G118:G118)),"","Неверно!")</f>
        <v/>
      </c>
      <c r="B2951" s="320" t="s">
        <v>1729</v>
      </c>
      <c r="C2951" s="278" t="s">
        <v>4881</v>
      </c>
      <c r="D2951" s="278" t="s">
        <v>1267</v>
      </c>
      <c r="E2951" s="278" t="str">
        <f>CONCATENATE(SUM('Раздел 2'!G115:G117),"=",SUM('Раздел 2'!G118:G118))</f>
        <v>0=0</v>
      </c>
      <c r="F2951" s="278"/>
      <c r="G2951" s="81"/>
    </row>
    <row r="2952" spans="1:7" s="390" customFormat="1" ht="47.25" x14ac:dyDescent="0.2">
      <c r="A2952" s="311" t="str">
        <f>IF((SUM('Раздел 2'!Y115:Y117)=SUM('Раздел 2'!Y118:Y118)),"","Неверно!")</f>
        <v/>
      </c>
      <c r="B2952" s="320" t="s">
        <v>1729</v>
      </c>
      <c r="C2952" s="278" t="s">
        <v>4882</v>
      </c>
      <c r="D2952" s="278" t="s">
        <v>1267</v>
      </c>
      <c r="E2952" s="278" t="str">
        <f>CONCATENATE(SUM('Раздел 2'!Y115:Y117),"=",SUM('Раздел 2'!Y118:Y118))</f>
        <v>0=0</v>
      </c>
      <c r="F2952" s="278"/>
      <c r="G2952" s="81"/>
    </row>
    <row r="2953" spans="1:7" s="390" customFormat="1" ht="47.25" x14ac:dyDescent="0.2">
      <c r="A2953" s="311" t="str">
        <f>IF((SUM('Раздел 2'!Z115:Z117)=SUM('Раздел 2'!Z118:Z118)),"","Неверно!")</f>
        <v/>
      </c>
      <c r="B2953" s="320" t="s">
        <v>1729</v>
      </c>
      <c r="C2953" s="278" t="s">
        <v>4883</v>
      </c>
      <c r="D2953" s="278" t="s">
        <v>1267</v>
      </c>
      <c r="E2953" s="278" t="str">
        <f>CONCATENATE(SUM('Раздел 2'!Z115:Z117),"=",SUM('Раздел 2'!Z118:Z118))</f>
        <v>0=0</v>
      </c>
      <c r="F2953" s="278"/>
      <c r="G2953" s="81"/>
    </row>
    <row r="2954" spans="1:7" s="390" customFormat="1" ht="47.25" x14ac:dyDescent="0.2">
      <c r="A2954" s="311" t="str">
        <f>IF((SUM('Раздел 2'!AA115:AA117)=SUM('Раздел 2'!AA118:AA118)),"","Неверно!")</f>
        <v/>
      </c>
      <c r="B2954" s="320" t="s">
        <v>1729</v>
      </c>
      <c r="C2954" s="278" t="s">
        <v>4884</v>
      </c>
      <c r="D2954" s="278" t="s">
        <v>1267</v>
      </c>
      <c r="E2954" s="278" t="str">
        <f>CONCATENATE(SUM('Раздел 2'!AA115:AA117),"=",SUM('Раздел 2'!AA118:AA118))</f>
        <v>0=0</v>
      </c>
      <c r="F2954" s="278"/>
      <c r="G2954" s="81"/>
    </row>
    <row r="2955" spans="1:7" s="390" customFormat="1" ht="47.25" x14ac:dyDescent="0.2">
      <c r="A2955" s="311" t="str">
        <f>IF((SUM('Раздел 2'!AB115:AB117)=SUM('Раздел 2'!AB118:AB118)),"","Неверно!")</f>
        <v/>
      </c>
      <c r="B2955" s="320" t="s">
        <v>1729</v>
      </c>
      <c r="C2955" s="278" t="s">
        <v>4885</v>
      </c>
      <c r="D2955" s="278" t="s">
        <v>1267</v>
      </c>
      <c r="E2955" s="278" t="str">
        <f>CONCATENATE(SUM('Раздел 2'!AB115:AB117),"=",SUM('Раздел 2'!AB118:AB118))</f>
        <v>0=0</v>
      </c>
      <c r="F2955" s="278"/>
      <c r="G2955" s="81"/>
    </row>
    <row r="2956" spans="1:7" s="390" customFormat="1" ht="47.25" x14ac:dyDescent="0.2">
      <c r="A2956" s="311" t="str">
        <f>IF((SUM('Раздел 2'!AC115:AC117)=SUM('Раздел 2'!AC118:AC118)),"","Неверно!")</f>
        <v/>
      </c>
      <c r="B2956" s="320" t="s">
        <v>1729</v>
      </c>
      <c r="C2956" s="278" t="s">
        <v>4886</v>
      </c>
      <c r="D2956" s="278" t="s">
        <v>1267</v>
      </c>
      <c r="E2956" s="278" t="str">
        <f>CONCATENATE(SUM('Раздел 2'!AC115:AC117),"=",SUM('Раздел 2'!AC118:AC118))</f>
        <v>0=0</v>
      </c>
      <c r="F2956" s="278"/>
      <c r="G2956" s="81"/>
    </row>
    <row r="2957" spans="1:7" s="390" customFormat="1" ht="47.25" x14ac:dyDescent="0.2">
      <c r="A2957" s="311" t="str">
        <f>IF((SUM('Раздел 2'!AD115:AD117)=SUM('Раздел 2'!AD118:AD118)),"","Неверно!")</f>
        <v/>
      </c>
      <c r="B2957" s="320" t="s">
        <v>1729</v>
      </c>
      <c r="C2957" s="278" t="s">
        <v>4887</v>
      </c>
      <c r="D2957" s="278" t="s">
        <v>1267</v>
      </c>
      <c r="E2957" s="278" t="str">
        <f>CONCATENATE(SUM('Раздел 2'!AD115:AD117),"=",SUM('Раздел 2'!AD118:AD118))</f>
        <v>0=0</v>
      </c>
      <c r="F2957" s="278"/>
      <c r="G2957" s="81"/>
    </row>
    <row r="2958" spans="1:7" s="390" customFormat="1" ht="47.25" x14ac:dyDescent="0.2">
      <c r="A2958" s="311" t="str">
        <f>IF((SUM('Раздел 2'!AE115:AE117)=SUM('Раздел 2'!AE118:AE118)),"","Неверно!")</f>
        <v/>
      </c>
      <c r="B2958" s="320" t="s">
        <v>1729</v>
      </c>
      <c r="C2958" s="278" t="s">
        <v>4888</v>
      </c>
      <c r="D2958" s="278" t="s">
        <v>1267</v>
      </c>
      <c r="E2958" s="278" t="str">
        <f>CONCATENATE(SUM('Раздел 2'!AE115:AE117),"=",SUM('Раздел 2'!AE118:AE118))</f>
        <v>0=0</v>
      </c>
      <c r="F2958" s="278"/>
      <c r="G2958" s="81"/>
    </row>
    <row r="2959" spans="1:7" s="390" customFormat="1" ht="47.25" x14ac:dyDescent="0.2">
      <c r="A2959" s="311" t="str">
        <f>IF((SUM('Раздел 2'!AF115:AF117)=SUM('Раздел 2'!AF118:AF118)),"","Неверно!")</f>
        <v/>
      </c>
      <c r="B2959" s="320" t="s">
        <v>1729</v>
      </c>
      <c r="C2959" s="278" t="s">
        <v>4889</v>
      </c>
      <c r="D2959" s="278" t="s">
        <v>1267</v>
      </c>
      <c r="E2959" s="278" t="str">
        <f>CONCATENATE(SUM('Раздел 2'!AF115:AF117),"=",SUM('Раздел 2'!AF118:AF118))</f>
        <v>0=0</v>
      </c>
      <c r="F2959" s="278"/>
      <c r="G2959" s="81"/>
    </row>
    <row r="2960" spans="1:7" s="390" customFormat="1" ht="47.25" x14ac:dyDescent="0.2">
      <c r="A2960" s="311" t="str">
        <f>IF((SUM('Раздел 2'!AG115:AG117)=SUM('Раздел 2'!AG118:AG118)),"","Неверно!")</f>
        <v/>
      </c>
      <c r="B2960" s="320" t="s">
        <v>1729</v>
      </c>
      <c r="C2960" s="278" t="s">
        <v>4890</v>
      </c>
      <c r="D2960" s="278" t="s">
        <v>1267</v>
      </c>
      <c r="E2960" s="278" t="str">
        <f>CONCATENATE(SUM('Раздел 2'!AG115:AG117),"=",SUM('Раздел 2'!AG118:AG118))</f>
        <v>0=0</v>
      </c>
      <c r="F2960" s="278"/>
      <c r="G2960" s="81"/>
    </row>
    <row r="2961" spans="1:7" s="390" customFormat="1" ht="47.25" x14ac:dyDescent="0.2">
      <c r="A2961" s="311" t="str">
        <f>IF((SUM('Раздел 2'!AH115:AH117)=SUM('Раздел 2'!AH118:AH118)),"","Неверно!")</f>
        <v/>
      </c>
      <c r="B2961" s="320" t="s">
        <v>1729</v>
      </c>
      <c r="C2961" s="278" t="s">
        <v>4891</v>
      </c>
      <c r="D2961" s="278" t="s">
        <v>1267</v>
      </c>
      <c r="E2961" s="278" t="str">
        <f>CONCATENATE(SUM('Раздел 2'!AH115:AH117),"=",SUM('Раздел 2'!AH118:AH118))</f>
        <v>0=0</v>
      </c>
      <c r="F2961" s="278"/>
      <c r="G2961" s="81"/>
    </row>
    <row r="2962" spans="1:7" s="390" customFormat="1" ht="47.25" x14ac:dyDescent="0.2">
      <c r="A2962" s="311" t="str">
        <f>IF((SUM('Раздел 2'!H115:H117)=SUM('Раздел 2'!H118:H118)),"","Неверно!")</f>
        <v/>
      </c>
      <c r="B2962" s="320" t="s">
        <v>1729</v>
      </c>
      <c r="C2962" s="278" t="s">
        <v>4892</v>
      </c>
      <c r="D2962" s="278" t="s">
        <v>1267</v>
      </c>
      <c r="E2962" s="278" t="str">
        <f>CONCATENATE(SUM('Раздел 2'!H115:H117),"=",SUM('Раздел 2'!H118:H118))</f>
        <v>0=0</v>
      </c>
      <c r="F2962" s="278"/>
      <c r="G2962" s="81"/>
    </row>
    <row r="2963" spans="1:7" s="390" customFormat="1" ht="47.25" x14ac:dyDescent="0.2">
      <c r="A2963" s="311" t="str">
        <f>IF((SUM('Раздел 2'!AI115:AI117)=SUM('Раздел 2'!AI118:AI118)),"","Неверно!")</f>
        <v/>
      </c>
      <c r="B2963" s="320" t="s">
        <v>1729</v>
      </c>
      <c r="C2963" s="278" t="s">
        <v>4893</v>
      </c>
      <c r="D2963" s="278" t="s">
        <v>1267</v>
      </c>
      <c r="E2963" s="278" t="str">
        <f>CONCATENATE(SUM('Раздел 2'!AI115:AI117),"=",SUM('Раздел 2'!AI118:AI118))</f>
        <v>0=0</v>
      </c>
      <c r="F2963" s="278"/>
      <c r="G2963" s="81"/>
    </row>
    <row r="2964" spans="1:7" s="390" customFormat="1" ht="47.25" x14ac:dyDescent="0.2">
      <c r="A2964" s="311" t="str">
        <f>IF((SUM('Раздел 2'!AJ115:AJ117)=SUM('Раздел 2'!AJ118:AJ118)),"","Неверно!")</f>
        <v/>
      </c>
      <c r="B2964" s="320" t="s">
        <v>1729</v>
      </c>
      <c r="C2964" s="278" t="s">
        <v>4894</v>
      </c>
      <c r="D2964" s="278" t="s">
        <v>1267</v>
      </c>
      <c r="E2964" s="278" t="str">
        <f>CONCATENATE(SUM('Раздел 2'!AJ115:AJ117),"=",SUM('Раздел 2'!AJ118:AJ118))</f>
        <v>0=0</v>
      </c>
      <c r="F2964" s="278"/>
      <c r="G2964" s="81"/>
    </row>
    <row r="2965" spans="1:7" s="390" customFormat="1" ht="47.25" x14ac:dyDescent="0.2">
      <c r="A2965" s="311" t="str">
        <f>IF((SUM('Раздел 2'!AK115:AK117)=SUM('Раздел 2'!AK118:AK118)),"","Неверно!")</f>
        <v/>
      </c>
      <c r="B2965" s="320" t="s">
        <v>1729</v>
      </c>
      <c r="C2965" s="278" t="s">
        <v>4895</v>
      </c>
      <c r="D2965" s="278" t="s">
        <v>1267</v>
      </c>
      <c r="E2965" s="278" t="str">
        <f>CONCATENATE(SUM('Раздел 2'!AK115:AK117),"=",SUM('Раздел 2'!AK118:AK118))</f>
        <v>0=0</v>
      </c>
      <c r="F2965" s="278"/>
      <c r="G2965" s="81"/>
    </row>
    <row r="2966" spans="1:7" s="390" customFormat="1" ht="47.25" x14ac:dyDescent="0.2">
      <c r="A2966" s="311" t="str">
        <f>IF((SUM('Раздел 2'!AL115:AL117)=SUM('Раздел 2'!AL118:AL118)),"","Неверно!")</f>
        <v/>
      </c>
      <c r="B2966" s="320" t="s">
        <v>1729</v>
      </c>
      <c r="C2966" s="278" t="s">
        <v>4896</v>
      </c>
      <c r="D2966" s="278" t="s">
        <v>1267</v>
      </c>
      <c r="E2966" s="278" t="str">
        <f>CONCATENATE(SUM('Раздел 2'!AL115:AL117),"=",SUM('Раздел 2'!AL118:AL118))</f>
        <v>0=0</v>
      </c>
      <c r="F2966" s="278"/>
      <c r="G2966" s="81"/>
    </row>
    <row r="2967" spans="1:7" s="390" customFormat="1" ht="47.25" x14ac:dyDescent="0.2">
      <c r="A2967" s="311" t="str">
        <f>IF((SUM('Раздел 2'!I115:I117)=SUM('Раздел 2'!I118:I118)),"","Неверно!")</f>
        <v/>
      </c>
      <c r="B2967" s="320" t="s">
        <v>1729</v>
      </c>
      <c r="C2967" s="278" t="s">
        <v>4897</v>
      </c>
      <c r="D2967" s="278" t="s">
        <v>1267</v>
      </c>
      <c r="E2967" s="278" t="str">
        <f>CONCATENATE(SUM('Раздел 2'!I115:I117),"=",SUM('Раздел 2'!I118:I118))</f>
        <v>0=0</v>
      </c>
      <c r="F2967" s="278"/>
      <c r="G2967" s="81"/>
    </row>
    <row r="2968" spans="1:7" s="390" customFormat="1" ht="47.25" x14ac:dyDescent="0.2">
      <c r="A2968" s="311" t="str">
        <f>IF((SUM('Раздел 2'!J115:J117)=SUM('Раздел 2'!J118:J118)),"","Неверно!")</f>
        <v/>
      </c>
      <c r="B2968" s="320" t="s">
        <v>1729</v>
      </c>
      <c r="C2968" s="278" t="s">
        <v>4898</v>
      </c>
      <c r="D2968" s="278" t="s">
        <v>1267</v>
      </c>
      <c r="E2968" s="278" t="str">
        <f>CONCATENATE(SUM('Раздел 2'!J115:J117),"=",SUM('Раздел 2'!J118:J118))</f>
        <v>0=0</v>
      </c>
      <c r="F2968" s="278"/>
      <c r="G2968" s="81"/>
    </row>
    <row r="2969" spans="1:7" s="390" customFormat="1" ht="47.25" x14ac:dyDescent="0.2">
      <c r="A2969" s="311" t="str">
        <f>IF((SUM('Раздел 2'!K115:K117)=SUM('Раздел 2'!K118:K118)),"","Неверно!")</f>
        <v/>
      </c>
      <c r="B2969" s="320" t="s">
        <v>1729</v>
      </c>
      <c r="C2969" s="278" t="s">
        <v>4899</v>
      </c>
      <c r="D2969" s="278" t="s">
        <v>1267</v>
      </c>
      <c r="E2969" s="278" t="str">
        <f>CONCATENATE(SUM('Раздел 2'!K115:K117),"=",SUM('Раздел 2'!K118:K118))</f>
        <v>0=0</v>
      </c>
      <c r="F2969" s="278"/>
      <c r="G2969" s="81"/>
    </row>
    <row r="2970" spans="1:7" s="390" customFormat="1" ht="47.25" x14ac:dyDescent="0.2">
      <c r="A2970" s="311" t="str">
        <f>IF((SUM('Раздел 2'!L115:L117)=SUM('Раздел 2'!L118:L118)),"","Неверно!")</f>
        <v/>
      </c>
      <c r="B2970" s="320" t="s">
        <v>1729</v>
      </c>
      <c r="C2970" s="278" t="s">
        <v>4900</v>
      </c>
      <c r="D2970" s="278" t="s">
        <v>1267</v>
      </c>
      <c r="E2970" s="278" t="str">
        <f>CONCATENATE(SUM('Раздел 2'!L115:L117),"=",SUM('Раздел 2'!L118:L118))</f>
        <v>0=0</v>
      </c>
      <c r="F2970" s="278"/>
      <c r="G2970" s="81"/>
    </row>
    <row r="2971" spans="1:7" s="390" customFormat="1" ht="47.25" x14ac:dyDescent="0.2">
      <c r="A2971" s="311" t="str">
        <f>IF((SUM('Раздел 2'!M115:M117)=SUM('Раздел 2'!M118:M118)),"","Неверно!")</f>
        <v/>
      </c>
      <c r="B2971" s="320" t="s">
        <v>1729</v>
      </c>
      <c r="C2971" s="278" t="s">
        <v>4901</v>
      </c>
      <c r="D2971" s="278" t="s">
        <v>1267</v>
      </c>
      <c r="E2971" s="278" t="str">
        <f>CONCATENATE(SUM('Раздел 2'!M115:M117),"=",SUM('Раздел 2'!M118:M118))</f>
        <v>0=0</v>
      </c>
      <c r="F2971" s="278"/>
      <c r="G2971" s="81"/>
    </row>
    <row r="2972" spans="1:7" s="390" customFormat="1" ht="47.25" x14ac:dyDescent="0.2">
      <c r="A2972" s="311" t="str">
        <f>IF((SUM('Раздел 2'!N115:N117)=SUM('Раздел 2'!N118:N118)),"","Неверно!")</f>
        <v/>
      </c>
      <c r="B2972" s="320" t="s">
        <v>1729</v>
      </c>
      <c r="C2972" s="278" t="s">
        <v>4902</v>
      </c>
      <c r="D2972" s="278" t="s">
        <v>1267</v>
      </c>
      <c r="E2972" s="278" t="str">
        <f>CONCATENATE(SUM('Раздел 2'!N115:N117),"=",SUM('Раздел 2'!N118:N118))</f>
        <v>0=0</v>
      </c>
      <c r="F2972" s="278"/>
      <c r="G2972" s="81"/>
    </row>
    <row r="2973" spans="1:7" s="390" customFormat="1" ht="63" x14ac:dyDescent="0.2">
      <c r="A2973" s="311" t="str">
        <f>IF((SUM('Раздел 2'!F111:F113)=SUM('Раздел 2'!F114:F114)),"","Неверно!")</f>
        <v/>
      </c>
      <c r="B2973" s="320" t="s">
        <v>1730</v>
      </c>
      <c r="C2973" s="278" t="s">
        <v>4903</v>
      </c>
      <c r="D2973" s="278" t="s">
        <v>1266</v>
      </c>
      <c r="E2973" s="278" t="str">
        <f>CONCATENATE(SUM('Раздел 2'!F111:F113),"=",SUM('Раздел 2'!F114:F114))</f>
        <v>0=0</v>
      </c>
      <c r="F2973" s="278"/>
      <c r="G2973" s="81"/>
    </row>
    <row r="2974" spans="1:7" s="390" customFormat="1" ht="63" x14ac:dyDescent="0.2">
      <c r="A2974" s="311" t="str">
        <f>IF((SUM('Раздел 2'!O111:O113)=SUM('Раздел 2'!O114:O114)),"","Неверно!")</f>
        <v/>
      </c>
      <c r="B2974" s="320" t="s">
        <v>1730</v>
      </c>
      <c r="C2974" s="278" t="s">
        <v>4904</v>
      </c>
      <c r="D2974" s="278" t="s">
        <v>1266</v>
      </c>
      <c r="E2974" s="278" t="str">
        <f>CONCATENATE(SUM('Раздел 2'!O111:O113),"=",SUM('Раздел 2'!O114:O114))</f>
        <v>0=0</v>
      </c>
      <c r="F2974" s="278"/>
      <c r="G2974" s="81"/>
    </row>
    <row r="2975" spans="1:7" s="390" customFormat="1" ht="63" x14ac:dyDescent="0.2">
      <c r="A2975" s="311" t="str">
        <f>IF((SUM('Раздел 2'!P111:P113)=SUM('Раздел 2'!P114:P114)),"","Неверно!")</f>
        <v/>
      </c>
      <c r="B2975" s="320" t="s">
        <v>1730</v>
      </c>
      <c r="C2975" s="278" t="s">
        <v>4905</v>
      </c>
      <c r="D2975" s="278" t="s">
        <v>1266</v>
      </c>
      <c r="E2975" s="278" t="str">
        <f>CONCATENATE(SUM('Раздел 2'!P111:P113),"=",SUM('Раздел 2'!P114:P114))</f>
        <v>0=0</v>
      </c>
      <c r="F2975" s="278"/>
      <c r="G2975" s="81"/>
    </row>
    <row r="2976" spans="1:7" s="390" customFormat="1" ht="63" x14ac:dyDescent="0.2">
      <c r="A2976" s="311" t="str">
        <f>IF((SUM('Раздел 2'!Q111:Q113)=SUM('Раздел 2'!Q114:Q114)),"","Неверно!")</f>
        <v/>
      </c>
      <c r="B2976" s="320" t="s">
        <v>1730</v>
      </c>
      <c r="C2976" s="278" t="s">
        <v>4906</v>
      </c>
      <c r="D2976" s="278" t="s">
        <v>1266</v>
      </c>
      <c r="E2976" s="278" t="str">
        <f>CONCATENATE(SUM('Раздел 2'!Q111:Q113),"=",SUM('Раздел 2'!Q114:Q114))</f>
        <v>0=0</v>
      </c>
      <c r="F2976" s="278"/>
      <c r="G2976" s="81"/>
    </row>
    <row r="2977" spans="1:7" s="390" customFormat="1" ht="63" x14ac:dyDescent="0.2">
      <c r="A2977" s="311" t="str">
        <f>IF((SUM('Раздел 2'!R111:R113)=SUM('Раздел 2'!R114:R114)),"","Неверно!")</f>
        <v/>
      </c>
      <c r="B2977" s="320" t="s">
        <v>1730</v>
      </c>
      <c r="C2977" s="278" t="s">
        <v>4907</v>
      </c>
      <c r="D2977" s="278" t="s">
        <v>1266</v>
      </c>
      <c r="E2977" s="278" t="str">
        <f>CONCATENATE(SUM('Раздел 2'!R111:R113),"=",SUM('Раздел 2'!R114:R114))</f>
        <v>0=0</v>
      </c>
      <c r="F2977" s="278"/>
      <c r="G2977" s="81"/>
    </row>
    <row r="2978" spans="1:7" s="390" customFormat="1" ht="63" x14ac:dyDescent="0.2">
      <c r="A2978" s="311" t="str">
        <f>IF((SUM('Раздел 2'!S111:S113)=SUM('Раздел 2'!S114:S114)),"","Неверно!")</f>
        <v/>
      </c>
      <c r="B2978" s="320" t="s">
        <v>1730</v>
      </c>
      <c r="C2978" s="278" t="s">
        <v>4908</v>
      </c>
      <c r="D2978" s="278" t="s">
        <v>1266</v>
      </c>
      <c r="E2978" s="278" t="str">
        <f>CONCATENATE(SUM('Раздел 2'!S111:S113),"=",SUM('Раздел 2'!S114:S114))</f>
        <v>0=0</v>
      </c>
      <c r="F2978" s="278"/>
      <c r="G2978" s="81"/>
    </row>
    <row r="2979" spans="1:7" s="390" customFormat="1" ht="63" x14ac:dyDescent="0.2">
      <c r="A2979" s="311" t="str">
        <f>IF((SUM('Раздел 2'!T111:T113)=SUM('Раздел 2'!T114:T114)),"","Неверно!")</f>
        <v/>
      </c>
      <c r="B2979" s="320" t="s">
        <v>1730</v>
      </c>
      <c r="C2979" s="278" t="s">
        <v>4909</v>
      </c>
      <c r="D2979" s="278" t="s">
        <v>1266</v>
      </c>
      <c r="E2979" s="278" t="str">
        <f>CONCATENATE(SUM('Раздел 2'!T111:T113),"=",SUM('Раздел 2'!T114:T114))</f>
        <v>0=0</v>
      </c>
      <c r="F2979" s="278"/>
      <c r="G2979" s="81"/>
    </row>
    <row r="2980" spans="1:7" s="390" customFormat="1" ht="63" x14ac:dyDescent="0.2">
      <c r="A2980" s="311" t="str">
        <f>IF((SUM('Раздел 2'!U111:U113)=SUM('Раздел 2'!U114:U114)),"","Неверно!")</f>
        <v/>
      </c>
      <c r="B2980" s="320" t="s">
        <v>1730</v>
      </c>
      <c r="C2980" s="278" t="s">
        <v>4910</v>
      </c>
      <c r="D2980" s="278" t="s">
        <v>1266</v>
      </c>
      <c r="E2980" s="278" t="str">
        <f>CONCATENATE(SUM('Раздел 2'!U111:U113),"=",SUM('Раздел 2'!U114:U114))</f>
        <v>0=0</v>
      </c>
      <c r="F2980" s="278"/>
      <c r="G2980" s="81"/>
    </row>
    <row r="2981" spans="1:7" s="390" customFormat="1" ht="63" x14ac:dyDescent="0.2">
      <c r="A2981" s="311" t="str">
        <f>IF((SUM('Раздел 2'!V111:V113)=SUM('Раздел 2'!V114:V114)),"","Неверно!")</f>
        <v/>
      </c>
      <c r="B2981" s="320" t="s">
        <v>1730</v>
      </c>
      <c r="C2981" s="278" t="s">
        <v>4911</v>
      </c>
      <c r="D2981" s="278" t="s">
        <v>1266</v>
      </c>
      <c r="E2981" s="278" t="str">
        <f>CONCATENATE(SUM('Раздел 2'!V111:V113),"=",SUM('Раздел 2'!V114:V114))</f>
        <v>0=0</v>
      </c>
      <c r="F2981" s="278"/>
      <c r="G2981" s="81"/>
    </row>
    <row r="2982" spans="1:7" s="390" customFormat="1" ht="63" x14ac:dyDescent="0.2">
      <c r="A2982" s="311" t="str">
        <f>IF((SUM('Раздел 2'!W111:W113)=SUM('Раздел 2'!W114:W114)),"","Неверно!")</f>
        <v/>
      </c>
      <c r="B2982" s="320" t="s">
        <v>1730</v>
      </c>
      <c r="C2982" s="278" t="s">
        <v>4912</v>
      </c>
      <c r="D2982" s="278" t="s">
        <v>1266</v>
      </c>
      <c r="E2982" s="278" t="str">
        <f>CONCATENATE(SUM('Раздел 2'!W111:W113),"=",SUM('Раздел 2'!W114:W114))</f>
        <v>0=0</v>
      </c>
      <c r="F2982" s="278"/>
      <c r="G2982" s="81"/>
    </row>
    <row r="2983" spans="1:7" s="390" customFormat="1" ht="63" x14ac:dyDescent="0.2">
      <c r="A2983" s="311" t="str">
        <f>IF((SUM('Раздел 2'!X111:X113)=SUM('Раздел 2'!X114:X114)),"","Неверно!")</f>
        <v/>
      </c>
      <c r="B2983" s="320" t="s">
        <v>1730</v>
      </c>
      <c r="C2983" s="278" t="s">
        <v>4913</v>
      </c>
      <c r="D2983" s="278" t="s">
        <v>1266</v>
      </c>
      <c r="E2983" s="278" t="str">
        <f>CONCATENATE(SUM('Раздел 2'!X111:X113),"=",SUM('Раздел 2'!X114:X114))</f>
        <v>0=0</v>
      </c>
      <c r="F2983" s="278"/>
      <c r="G2983" s="81"/>
    </row>
    <row r="2984" spans="1:7" s="390" customFormat="1" ht="63" x14ac:dyDescent="0.2">
      <c r="A2984" s="311" t="str">
        <f>IF((SUM('Раздел 2'!G111:G113)=SUM('Раздел 2'!G114:G114)),"","Неверно!")</f>
        <v/>
      </c>
      <c r="B2984" s="320" t="s">
        <v>1730</v>
      </c>
      <c r="C2984" s="278" t="s">
        <v>4914</v>
      </c>
      <c r="D2984" s="278" t="s">
        <v>1266</v>
      </c>
      <c r="E2984" s="278" t="str">
        <f>CONCATENATE(SUM('Раздел 2'!G111:G113),"=",SUM('Раздел 2'!G114:G114))</f>
        <v>0=0</v>
      </c>
      <c r="F2984" s="278"/>
      <c r="G2984" s="81"/>
    </row>
    <row r="2985" spans="1:7" s="390" customFormat="1" ht="63" x14ac:dyDescent="0.2">
      <c r="A2985" s="311" t="str">
        <f>IF((SUM('Раздел 2'!Y111:Y113)=SUM('Раздел 2'!Y114:Y114)),"","Неверно!")</f>
        <v/>
      </c>
      <c r="B2985" s="320" t="s">
        <v>1730</v>
      </c>
      <c r="C2985" s="278" t="s">
        <v>4915</v>
      </c>
      <c r="D2985" s="278" t="s">
        <v>1266</v>
      </c>
      <c r="E2985" s="278" t="str">
        <f>CONCATENATE(SUM('Раздел 2'!Y111:Y113),"=",SUM('Раздел 2'!Y114:Y114))</f>
        <v>0=0</v>
      </c>
      <c r="F2985" s="278"/>
      <c r="G2985" s="81"/>
    </row>
    <row r="2986" spans="1:7" s="390" customFormat="1" ht="63" x14ac:dyDescent="0.2">
      <c r="A2986" s="311" t="str">
        <f>IF((SUM('Раздел 2'!Z111:Z113)=SUM('Раздел 2'!Z114:Z114)),"","Неверно!")</f>
        <v/>
      </c>
      <c r="B2986" s="320" t="s">
        <v>1730</v>
      </c>
      <c r="C2986" s="278" t="s">
        <v>4916</v>
      </c>
      <c r="D2986" s="278" t="s">
        <v>1266</v>
      </c>
      <c r="E2986" s="278" t="str">
        <f>CONCATENATE(SUM('Раздел 2'!Z111:Z113),"=",SUM('Раздел 2'!Z114:Z114))</f>
        <v>0=0</v>
      </c>
      <c r="F2986" s="278"/>
      <c r="G2986" s="81"/>
    </row>
    <row r="2987" spans="1:7" s="390" customFormat="1" ht="63" x14ac:dyDescent="0.2">
      <c r="A2987" s="311" t="str">
        <f>IF((SUM('Раздел 2'!AA111:AA113)=SUM('Раздел 2'!AA114:AA114)),"","Неверно!")</f>
        <v/>
      </c>
      <c r="B2987" s="320" t="s">
        <v>1730</v>
      </c>
      <c r="C2987" s="278" t="s">
        <v>4917</v>
      </c>
      <c r="D2987" s="278" t="s">
        <v>1266</v>
      </c>
      <c r="E2987" s="278" t="str">
        <f>CONCATENATE(SUM('Раздел 2'!AA111:AA113),"=",SUM('Раздел 2'!AA114:AA114))</f>
        <v>0=0</v>
      </c>
      <c r="F2987" s="278"/>
      <c r="G2987" s="81"/>
    </row>
    <row r="2988" spans="1:7" s="390" customFormat="1" ht="63" x14ac:dyDescent="0.2">
      <c r="A2988" s="311" t="str">
        <f>IF((SUM('Раздел 2'!AB111:AB113)=SUM('Раздел 2'!AB114:AB114)),"","Неверно!")</f>
        <v/>
      </c>
      <c r="B2988" s="320" t="s">
        <v>1730</v>
      </c>
      <c r="C2988" s="278" t="s">
        <v>4918</v>
      </c>
      <c r="D2988" s="278" t="s">
        <v>1266</v>
      </c>
      <c r="E2988" s="278" t="str">
        <f>CONCATENATE(SUM('Раздел 2'!AB111:AB113),"=",SUM('Раздел 2'!AB114:AB114))</f>
        <v>0=0</v>
      </c>
      <c r="F2988" s="278"/>
      <c r="G2988" s="81"/>
    </row>
    <row r="2989" spans="1:7" s="390" customFormat="1" ht="63" x14ac:dyDescent="0.2">
      <c r="A2989" s="311" t="str">
        <f>IF((SUM('Раздел 2'!AC111:AC113)=SUM('Раздел 2'!AC114:AC114)),"","Неверно!")</f>
        <v/>
      </c>
      <c r="B2989" s="320" t="s">
        <v>1730</v>
      </c>
      <c r="C2989" s="278" t="s">
        <v>4919</v>
      </c>
      <c r="D2989" s="278" t="s">
        <v>1266</v>
      </c>
      <c r="E2989" s="278" t="str">
        <f>CONCATENATE(SUM('Раздел 2'!AC111:AC113),"=",SUM('Раздел 2'!AC114:AC114))</f>
        <v>0=0</v>
      </c>
      <c r="F2989" s="278"/>
      <c r="G2989" s="81"/>
    </row>
    <row r="2990" spans="1:7" s="390" customFormat="1" ht="63" x14ac:dyDescent="0.2">
      <c r="A2990" s="311" t="str">
        <f>IF((SUM('Раздел 2'!AD111:AD113)=SUM('Раздел 2'!AD114:AD114)),"","Неверно!")</f>
        <v/>
      </c>
      <c r="B2990" s="320" t="s">
        <v>1730</v>
      </c>
      <c r="C2990" s="278" t="s">
        <v>4920</v>
      </c>
      <c r="D2990" s="278" t="s">
        <v>1266</v>
      </c>
      <c r="E2990" s="278" t="str">
        <f>CONCATENATE(SUM('Раздел 2'!AD111:AD113),"=",SUM('Раздел 2'!AD114:AD114))</f>
        <v>0=0</v>
      </c>
      <c r="F2990" s="278"/>
      <c r="G2990" s="81"/>
    </row>
    <row r="2991" spans="1:7" s="390" customFormat="1" ht="63" x14ac:dyDescent="0.2">
      <c r="A2991" s="311" t="str">
        <f>IF((SUM('Раздел 2'!AE111:AE113)=SUM('Раздел 2'!AE114:AE114)),"","Неверно!")</f>
        <v/>
      </c>
      <c r="B2991" s="320" t="s">
        <v>1730</v>
      </c>
      <c r="C2991" s="278" t="s">
        <v>4921</v>
      </c>
      <c r="D2991" s="278" t="s">
        <v>1266</v>
      </c>
      <c r="E2991" s="278" t="str">
        <f>CONCATENATE(SUM('Раздел 2'!AE111:AE113),"=",SUM('Раздел 2'!AE114:AE114))</f>
        <v>0=0</v>
      </c>
      <c r="F2991" s="278"/>
      <c r="G2991" s="81"/>
    </row>
    <row r="2992" spans="1:7" s="390" customFormat="1" ht="63" x14ac:dyDescent="0.2">
      <c r="A2992" s="311" t="str">
        <f>IF((SUM('Раздел 2'!AF111:AF113)=SUM('Раздел 2'!AF114:AF114)),"","Неверно!")</f>
        <v/>
      </c>
      <c r="B2992" s="320" t="s">
        <v>1730</v>
      </c>
      <c r="C2992" s="278" t="s">
        <v>4922</v>
      </c>
      <c r="D2992" s="278" t="s">
        <v>1266</v>
      </c>
      <c r="E2992" s="278" t="str">
        <f>CONCATENATE(SUM('Раздел 2'!AF111:AF113),"=",SUM('Раздел 2'!AF114:AF114))</f>
        <v>0=0</v>
      </c>
      <c r="F2992" s="278"/>
      <c r="G2992" s="81"/>
    </row>
    <row r="2993" spans="1:7" s="390" customFormat="1" ht="63" x14ac:dyDescent="0.2">
      <c r="A2993" s="311" t="str">
        <f>IF((SUM('Раздел 2'!AG111:AG113)=SUM('Раздел 2'!AG114:AG114)),"","Неверно!")</f>
        <v/>
      </c>
      <c r="B2993" s="320" t="s">
        <v>1730</v>
      </c>
      <c r="C2993" s="278" t="s">
        <v>4923</v>
      </c>
      <c r="D2993" s="278" t="s">
        <v>1266</v>
      </c>
      <c r="E2993" s="278" t="str">
        <f>CONCATENATE(SUM('Раздел 2'!AG111:AG113),"=",SUM('Раздел 2'!AG114:AG114))</f>
        <v>0=0</v>
      </c>
      <c r="F2993" s="278"/>
      <c r="G2993" s="81"/>
    </row>
    <row r="2994" spans="1:7" s="390" customFormat="1" ht="63" x14ac:dyDescent="0.2">
      <c r="A2994" s="311" t="str">
        <f>IF((SUM('Раздел 2'!AH111:AH113)=SUM('Раздел 2'!AH114:AH114)),"","Неверно!")</f>
        <v/>
      </c>
      <c r="B2994" s="320" t="s">
        <v>1730</v>
      </c>
      <c r="C2994" s="278" t="s">
        <v>4924</v>
      </c>
      <c r="D2994" s="278" t="s">
        <v>1266</v>
      </c>
      <c r="E2994" s="278" t="str">
        <f>CONCATENATE(SUM('Раздел 2'!AH111:AH113),"=",SUM('Раздел 2'!AH114:AH114))</f>
        <v>0=0</v>
      </c>
      <c r="F2994" s="278"/>
      <c r="G2994" s="81"/>
    </row>
    <row r="2995" spans="1:7" s="390" customFormat="1" ht="63" x14ac:dyDescent="0.2">
      <c r="A2995" s="311" t="str">
        <f>IF((SUM('Раздел 2'!H111:H113)=SUM('Раздел 2'!H114:H114)),"","Неверно!")</f>
        <v/>
      </c>
      <c r="B2995" s="320" t="s">
        <v>1730</v>
      </c>
      <c r="C2995" s="278" t="s">
        <v>4925</v>
      </c>
      <c r="D2995" s="278" t="s">
        <v>1266</v>
      </c>
      <c r="E2995" s="278" t="str">
        <f>CONCATENATE(SUM('Раздел 2'!H111:H113),"=",SUM('Раздел 2'!H114:H114))</f>
        <v>0=0</v>
      </c>
      <c r="F2995" s="278"/>
      <c r="G2995" s="81"/>
    </row>
    <row r="2996" spans="1:7" s="390" customFormat="1" ht="63" x14ac:dyDescent="0.2">
      <c r="A2996" s="311" t="str">
        <f>IF((SUM('Раздел 2'!AI111:AI113)=SUM('Раздел 2'!AI114:AI114)),"","Неверно!")</f>
        <v/>
      </c>
      <c r="B2996" s="320" t="s">
        <v>1730</v>
      </c>
      <c r="C2996" s="278" t="s">
        <v>4926</v>
      </c>
      <c r="D2996" s="278" t="s">
        <v>1266</v>
      </c>
      <c r="E2996" s="278" t="str">
        <f>CONCATENATE(SUM('Раздел 2'!AI111:AI113),"=",SUM('Раздел 2'!AI114:AI114))</f>
        <v>0=0</v>
      </c>
      <c r="F2996" s="278"/>
      <c r="G2996" s="81"/>
    </row>
    <row r="2997" spans="1:7" s="390" customFormat="1" ht="63" x14ac:dyDescent="0.2">
      <c r="A2997" s="311" t="str">
        <f>IF((SUM('Раздел 2'!AJ111:AJ113)=SUM('Раздел 2'!AJ114:AJ114)),"","Неверно!")</f>
        <v/>
      </c>
      <c r="B2997" s="320" t="s">
        <v>1730</v>
      </c>
      <c r="C2997" s="278" t="s">
        <v>4927</v>
      </c>
      <c r="D2997" s="278" t="s">
        <v>1266</v>
      </c>
      <c r="E2997" s="278" t="str">
        <f>CONCATENATE(SUM('Раздел 2'!AJ111:AJ113),"=",SUM('Раздел 2'!AJ114:AJ114))</f>
        <v>0=0</v>
      </c>
      <c r="F2997" s="278"/>
      <c r="G2997" s="81"/>
    </row>
    <row r="2998" spans="1:7" s="390" customFormat="1" ht="63" x14ac:dyDescent="0.2">
      <c r="A2998" s="311" t="str">
        <f>IF((SUM('Раздел 2'!AK111:AK113)=SUM('Раздел 2'!AK114:AK114)),"","Неверно!")</f>
        <v/>
      </c>
      <c r="B2998" s="320" t="s">
        <v>1730</v>
      </c>
      <c r="C2998" s="278" t="s">
        <v>4928</v>
      </c>
      <c r="D2998" s="278" t="s">
        <v>1266</v>
      </c>
      <c r="E2998" s="278" t="str">
        <f>CONCATENATE(SUM('Раздел 2'!AK111:AK113),"=",SUM('Раздел 2'!AK114:AK114))</f>
        <v>0=0</v>
      </c>
      <c r="F2998" s="278"/>
      <c r="G2998" s="81"/>
    </row>
    <row r="2999" spans="1:7" s="390" customFormat="1" ht="63" x14ac:dyDescent="0.2">
      <c r="A2999" s="311" t="str">
        <f>IF((SUM('Раздел 2'!AL111:AL113)=SUM('Раздел 2'!AL114:AL114)),"","Неверно!")</f>
        <v/>
      </c>
      <c r="B2999" s="320" t="s">
        <v>1730</v>
      </c>
      <c r="C2999" s="278" t="s">
        <v>4929</v>
      </c>
      <c r="D2999" s="278" t="s">
        <v>1266</v>
      </c>
      <c r="E2999" s="278" t="str">
        <f>CONCATENATE(SUM('Раздел 2'!AL111:AL113),"=",SUM('Раздел 2'!AL114:AL114))</f>
        <v>0=0</v>
      </c>
      <c r="F2999" s="278"/>
      <c r="G2999" s="81"/>
    </row>
    <row r="3000" spans="1:7" s="390" customFormat="1" ht="63" x14ac:dyDescent="0.2">
      <c r="A3000" s="311" t="str">
        <f>IF((SUM('Раздел 2'!I111:I113)=SUM('Раздел 2'!I114:I114)),"","Неверно!")</f>
        <v/>
      </c>
      <c r="B3000" s="320" t="s">
        <v>1730</v>
      </c>
      <c r="C3000" s="278" t="s">
        <v>4930</v>
      </c>
      <c r="D3000" s="278" t="s">
        <v>1266</v>
      </c>
      <c r="E3000" s="278" t="str">
        <f>CONCATENATE(SUM('Раздел 2'!I111:I113),"=",SUM('Раздел 2'!I114:I114))</f>
        <v>0=0</v>
      </c>
      <c r="F3000" s="278"/>
      <c r="G3000" s="81"/>
    </row>
    <row r="3001" spans="1:7" s="390" customFormat="1" ht="63" x14ac:dyDescent="0.2">
      <c r="A3001" s="311" t="str">
        <f>IF((SUM('Раздел 2'!J111:J113)=SUM('Раздел 2'!J114:J114)),"","Неверно!")</f>
        <v/>
      </c>
      <c r="B3001" s="320" t="s">
        <v>1730</v>
      </c>
      <c r="C3001" s="278" t="s">
        <v>4931</v>
      </c>
      <c r="D3001" s="278" t="s">
        <v>1266</v>
      </c>
      <c r="E3001" s="278" t="str">
        <f>CONCATENATE(SUM('Раздел 2'!J111:J113),"=",SUM('Раздел 2'!J114:J114))</f>
        <v>0=0</v>
      </c>
      <c r="F3001" s="278"/>
      <c r="G3001" s="81"/>
    </row>
    <row r="3002" spans="1:7" s="390" customFormat="1" ht="63" x14ac:dyDescent="0.2">
      <c r="A3002" s="311" t="str">
        <f>IF((SUM('Раздел 2'!K111:K113)=SUM('Раздел 2'!K114:K114)),"","Неверно!")</f>
        <v/>
      </c>
      <c r="B3002" s="320" t="s">
        <v>1730</v>
      </c>
      <c r="C3002" s="278" t="s">
        <v>4932</v>
      </c>
      <c r="D3002" s="278" t="s">
        <v>1266</v>
      </c>
      <c r="E3002" s="278" t="str">
        <f>CONCATENATE(SUM('Раздел 2'!K111:K113),"=",SUM('Раздел 2'!K114:K114))</f>
        <v>0=0</v>
      </c>
      <c r="F3002" s="278"/>
      <c r="G3002" s="81"/>
    </row>
    <row r="3003" spans="1:7" s="390" customFormat="1" ht="63" x14ac:dyDescent="0.2">
      <c r="A3003" s="311" t="str">
        <f>IF((SUM('Раздел 2'!L111:L113)=SUM('Раздел 2'!L114:L114)),"","Неверно!")</f>
        <v/>
      </c>
      <c r="B3003" s="320" t="s">
        <v>1730</v>
      </c>
      <c r="C3003" s="278" t="s">
        <v>4933</v>
      </c>
      <c r="D3003" s="278" t="s">
        <v>1266</v>
      </c>
      <c r="E3003" s="278" t="str">
        <f>CONCATENATE(SUM('Раздел 2'!L111:L113),"=",SUM('Раздел 2'!L114:L114))</f>
        <v>0=0</v>
      </c>
      <c r="F3003" s="278"/>
      <c r="G3003" s="81"/>
    </row>
    <row r="3004" spans="1:7" s="390" customFormat="1" ht="63" x14ac:dyDescent="0.2">
      <c r="A3004" s="311" t="str">
        <f>IF((SUM('Раздел 2'!M111:M113)=SUM('Раздел 2'!M114:M114)),"","Неверно!")</f>
        <v/>
      </c>
      <c r="B3004" s="320" t="s">
        <v>1730</v>
      </c>
      <c r="C3004" s="278" t="s">
        <v>4934</v>
      </c>
      <c r="D3004" s="278" t="s">
        <v>1266</v>
      </c>
      <c r="E3004" s="278" t="str">
        <f>CONCATENATE(SUM('Раздел 2'!M111:M113),"=",SUM('Раздел 2'!M114:M114))</f>
        <v>0=0</v>
      </c>
      <c r="F3004" s="278"/>
      <c r="G3004" s="81"/>
    </row>
    <row r="3005" spans="1:7" s="390" customFormat="1" ht="63" x14ac:dyDescent="0.2">
      <c r="A3005" s="311" t="str">
        <f>IF((SUM('Раздел 2'!N111:N113)=SUM('Раздел 2'!N114:N114)),"","Неверно!")</f>
        <v/>
      </c>
      <c r="B3005" s="320" t="s">
        <v>1730</v>
      </c>
      <c r="C3005" s="278" t="s">
        <v>4935</v>
      </c>
      <c r="D3005" s="278" t="s">
        <v>1266</v>
      </c>
      <c r="E3005" s="278" t="str">
        <f>CONCATENATE(SUM('Раздел 2'!N111:N113),"=",SUM('Раздел 2'!N114:N114))</f>
        <v>0=0</v>
      </c>
      <c r="F3005" s="278"/>
      <c r="G3005" s="81"/>
    </row>
    <row r="3006" spans="1:7" s="390" customFormat="1" ht="31.5" x14ac:dyDescent="0.2">
      <c r="A3006" s="311" t="str">
        <f>IF((SUM('Раздел 2'!F88:F105)=SUM('Раздел 2'!F106:F106)),"","Неверно!")</f>
        <v/>
      </c>
      <c r="B3006" s="320" t="s">
        <v>1731</v>
      </c>
      <c r="C3006" s="278" t="s">
        <v>4936</v>
      </c>
      <c r="D3006" s="278" t="s">
        <v>1265</v>
      </c>
      <c r="E3006" s="278" t="str">
        <f>CONCATENATE(SUM('Раздел 2'!F88:F105),"=",SUM('Раздел 2'!F106:F106))</f>
        <v>0=0</v>
      </c>
      <c r="F3006" s="278"/>
      <c r="G3006" s="81"/>
    </row>
    <row r="3007" spans="1:7" s="390" customFormat="1" ht="31.5" x14ac:dyDescent="0.2">
      <c r="A3007" s="311" t="str">
        <f>IF((SUM('Раздел 2'!O88:O105)=SUM('Раздел 2'!O106:O106)),"","Неверно!")</f>
        <v/>
      </c>
      <c r="B3007" s="320" t="s">
        <v>1731</v>
      </c>
      <c r="C3007" s="278" t="s">
        <v>4937</v>
      </c>
      <c r="D3007" s="278" t="s">
        <v>1265</v>
      </c>
      <c r="E3007" s="278" t="str">
        <f>CONCATENATE(SUM('Раздел 2'!O88:O105),"=",SUM('Раздел 2'!O106:O106))</f>
        <v>0=0</v>
      </c>
      <c r="F3007" s="278"/>
      <c r="G3007" s="81"/>
    </row>
    <row r="3008" spans="1:7" s="390" customFormat="1" ht="31.5" x14ac:dyDescent="0.2">
      <c r="A3008" s="311" t="str">
        <f>IF((SUM('Раздел 2'!P88:P105)=SUM('Раздел 2'!P106:P106)),"","Неверно!")</f>
        <v/>
      </c>
      <c r="B3008" s="320" t="s">
        <v>1731</v>
      </c>
      <c r="C3008" s="278" t="s">
        <v>4938</v>
      </c>
      <c r="D3008" s="278" t="s">
        <v>1265</v>
      </c>
      <c r="E3008" s="278" t="str">
        <f>CONCATENATE(SUM('Раздел 2'!P88:P105),"=",SUM('Раздел 2'!P106:P106))</f>
        <v>0=0</v>
      </c>
      <c r="F3008" s="278"/>
      <c r="G3008" s="81"/>
    </row>
    <row r="3009" spans="1:7" s="390" customFormat="1" ht="31.5" x14ac:dyDescent="0.2">
      <c r="A3009" s="311" t="str">
        <f>IF((SUM('Раздел 2'!Q88:Q105)=SUM('Раздел 2'!Q106:Q106)),"","Неверно!")</f>
        <v/>
      </c>
      <c r="B3009" s="320" t="s">
        <v>1731</v>
      </c>
      <c r="C3009" s="278" t="s">
        <v>4939</v>
      </c>
      <c r="D3009" s="278" t="s">
        <v>1265</v>
      </c>
      <c r="E3009" s="278" t="str">
        <f>CONCATENATE(SUM('Раздел 2'!Q88:Q105),"=",SUM('Раздел 2'!Q106:Q106))</f>
        <v>0=0</v>
      </c>
      <c r="F3009" s="278"/>
      <c r="G3009" s="81"/>
    </row>
    <row r="3010" spans="1:7" s="390" customFormat="1" ht="31.5" x14ac:dyDescent="0.2">
      <c r="A3010" s="311" t="str">
        <f>IF((SUM('Раздел 2'!R88:R105)=SUM('Раздел 2'!R106:R106)),"","Неверно!")</f>
        <v/>
      </c>
      <c r="B3010" s="320" t="s">
        <v>1731</v>
      </c>
      <c r="C3010" s="278" t="s">
        <v>4940</v>
      </c>
      <c r="D3010" s="278" t="s">
        <v>1265</v>
      </c>
      <c r="E3010" s="278" t="str">
        <f>CONCATENATE(SUM('Раздел 2'!R88:R105),"=",SUM('Раздел 2'!R106:R106))</f>
        <v>0=0</v>
      </c>
      <c r="F3010" s="278"/>
      <c r="G3010" s="81"/>
    </row>
    <row r="3011" spans="1:7" s="390" customFormat="1" ht="31.5" x14ac:dyDescent="0.2">
      <c r="A3011" s="311" t="str">
        <f>IF((SUM('Раздел 2'!S88:S105)=SUM('Раздел 2'!S106:S106)),"","Неверно!")</f>
        <v/>
      </c>
      <c r="B3011" s="320" t="s">
        <v>1731</v>
      </c>
      <c r="C3011" s="278" t="s">
        <v>4941</v>
      </c>
      <c r="D3011" s="278" t="s">
        <v>1265</v>
      </c>
      <c r="E3011" s="278" t="str">
        <f>CONCATENATE(SUM('Раздел 2'!S88:S105),"=",SUM('Раздел 2'!S106:S106))</f>
        <v>0=0</v>
      </c>
      <c r="F3011" s="278"/>
      <c r="G3011" s="81"/>
    </row>
    <row r="3012" spans="1:7" s="390" customFormat="1" ht="31.5" x14ac:dyDescent="0.2">
      <c r="A3012" s="311" t="str">
        <f>IF((SUM('Раздел 2'!T88:T105)=SUM('Раздел 2'!T106:T106)),"","Неверно!")</f>
        <v/>
      </c>
      <c r="B3012" s="320" t="s">
        <v>1731</v>
      </c>
      <c r="C3012" s="278" t="s">
        <v>4942</v>
      </c>
      <c r="D3012" s="278" t="s">
        <v>1265</v>
      </c>
      <c r="E3012" s="278" t="str">
        <f>CONCATENATE(SUM('Раздел 2'!T88:T105),"=",SUM('Раздел 2'!T106:T106))</f>
        <v>0=0</v>
      </c>
      <c r="F3012" s="278"/>
      <c r="G3012" s="81"/>
    </row>
    <row r="3013" spans="1:7" s="390" customFormat="1" ht="31.5" x14ac:dyDescent="0.2">
      <c r="A3013" s="311" t="str">
        <f>IF((SUM('Раздел 2'!U88:U105)=SUM('Раздел 2'!U106:U106)),"","Неверно!")</f>
        <v/>
      </c>
      <c r="B3013" s="320" t="s">
        <v>1731</v>
      </c>
      <c r="C3013" s="278" t="s">
        <v>4943</v>
      </c>
      <c r="D3013" s="278" t="s">
        <v>1265</v>
      </c>
      <c r="E3013" s="278" t="str">
        <f>CONCATENATE(SUM('Раздел 2'!U88:U105),"=",SUM('Раздел 2'!U106:U106))</f>
        <v>0=0</v>
      </c>
      <c r="F3013" s="278"/>
      <c r="G3013" s="81"/>
    </row>
    <row r="3014" spans="1:7" s="390" customFormat="1" ht="31.5" x14ac:dyDescent="0.2">
      <c r="A3014" s="311" t="str">
        <f>IF((SUM('Раздел 2'!V88:V105)=SUM('Раздел 2'!V106:V106)),"","Неверно!")</f>
        <v/>
      </c>
      <c r="B3014" s="320" t="s">
        <v>1731</v>
      </c>
      <c r="C3014" s="278" t="s">
        <v>4944</v>
      </c>
      <c r="D3014" s="278" t="s">
        <v>1265</v>
      </c>
      <c r="E3014" s="278" t="str">
        <f>CONCATENATE(SUM('Раздел 2'!V88:V105),"=",SUM('Раздел 2'!V106:V106))</f>
        <v>6=6</v>
      </c>
      <c r="F3014" s="278"/>
      <c r="G3014" s="81"/>
    </row>
    <row r="3015" spans="1:7" s="390" customFormat="1" ht="31.5" x14ac:dyDescent="0.2">
      <c r="A3015" s="311" t="str">
        <f>IF((SUM('Раздел 2'!W88:W105)=SUM('Раздел 2'!W106:W106)),"","Неверно!")</f>
        <v/>
      </c>
      <c r="B3015" s="320" t="s">
        <v>1731</v>
      </c>
      <c r="C3015" s="278" t="s">
        <v>4945</v>
      </c>
      <c r="D3015" s="278" t="s">
        <v>1265</v>
      </c>
      <c r="E3015" s="278" t="str">
        <f>CONCATENATE(SUM('Раздел 2'!W88:W105),"=",SUM('Раздел 2'!W106:W106))</f>
        <v>0=0</v>
      </c>
      <c r="F3015" s="278"/>
      <c r="G3015" s="81"/>
    </row>
    <row r="3016" spans="1:7" s="390" customFormat="1" ht="31.5" x14ac:dyDescent="0.2">
      <c r="A3016" s="311" t="str">
        <f>IF((SUM('Раздел 2'!X88:X105)=SUM('Раздел 2'!X106:X106)),"","Неверно!")</f>
        <v/>
      </c>
      <c r="B3016" s="320" t="s">
        <v>1731</v>
      </c>
      <c r="C3016" s="278" t="s">
        <v>4946</v>
      </c>
      <c r="D3016" s="278" t="s">
        <v>1265</v>
      </c>
      <c r="E3016" s="278" t="str">
        <f>CONCATENATE(SUM('Раздел 2'!X88:X105),"=",SUM('Раздел 2'!X106:X106))</f>
        <v>0=0</v>
      </c>
      <c r="F3016" s="278"/>
      <c r="G3016" s="81"/>
    </row>
    <row r="3017" spans="1:7" s="390" customFormat="1" ht="31.5" x14ac:dyDescent="0.2">
      <c r="A3017" s="311" t="str">
        <f>IF((SUM('Раздел 2'!G88:G105)=SUM('Раздел 2'!G106:G106)),"","Неверно!")</f>
        <v/>
      </c>
      <c r="B3017" s="320" t="s">
        <v>1731</v>
      </c>
      <c r="C3017" s="278" t="s">
        <v>4947</v>
      </c>
      <c r="D3017" s="278" t="s">
        <v>1265</v>
      </c>
      <c r="E3017" s="278" t="str">
        <f>CONCATENATE(SUM('Раздел 2'!G88:G105),"=",SUM('Раздел 2'!G106:G106))</f>
        <v>6=6</v>
      </c>
      <c r="F3017" s="278"/>
      <c r="G3017" s="81"/>
    </row>
    <row r="3018" spans="1:7" s="390" customFormat="1" ht="31.5" x14ac:dyDescent="0.2">
      <c r="A3018" s="311" t="str">
        <f>IF((SUM('Раздел 2'!Y88:Y105)=SUM('Раздел 2'!Y106:Y106)),"","Неверно!")</f>
        <v/>
      </c>
      <c r="B3018" s="320" t="s">
        <v>1731</v>
      </c>
      <c r="C3018" s="278" t="s">
        <v>4948</v>
      </c>
      <c r="D3018" s="278" t="s">
        <v>1265</v>
      </c>
      <c r="E3018" s="278" t="str">
        <f>CONCATENATE(SUM('Раздел 2'!Y88:Y105),"=",SUM('Раздел 2'!Y106:Y106))</f>
        <v>0=0</v>
      </c>
      <c r="F3018" s="278"/>
      <c r="G3018" s="81"/>
    </row>
    <row r="3019" spans="1:7" s="390" customFormat="1" ht="31.5" x14ac:dyDescent="0.2">
      <c r="A3019" s="311" t="str">
        <f>IF((SUM('Раздел 2'!Z88:Z105)=SUM('Раздел 2'!Z106:Z106)),"","Неверно!")</f>
        <v/>
      </c>
      <c r="B3019" s="320" t="s">
        <v>1731</v>
      </c>
      <c r="C3019" s="278" t="s">
        <v>4949</v>
      </c>
      <c r="D3019" s="278" t="s">
        <v>1265</v>
      </c>
      <c r="E3019" s="278" t="str">
        <f>CONCATENATE(SUM('Раздел 2'!Z88:Z105),"=",SUM('Раздел 2'!Z106:Z106))</f>
        <v>0=0</v>
      </c>
      <c r="F3019" s="278"/>
      <c r="G3019" s="81"/>
    </row>
    <row r="3020" spans="1:7" s="390" customFormat="1" ht="31.5" x14ac:dyDescent="0.2">
      <c r="A3020" s="311" t="str">
        <f>IF((SUM('Раздел 2'!AA88:AA105)=SUM('Раздел 2'!AA106:AA106)),"","Неверно!")</f>
        <v/>
      </c>
      <c r="B3020" s="320" t="s">
        <v>1731</v>
      </c>
      <c r="C3020" s="278" t="s">
        <v>4950</v>
      </c>
      <c r="D3020" s="278" t="s">
        <v>1265</v>
      </c>
      <c r="E3020" s="278" t="str">
        <f>CONCATENATE(SUM('Раздел 2'!AA88:AA105),"=",SUM('Раздел 2'!AA106:AA106))</f>
        <v>0=0</v>
      </c>
      <c r="F3020" s="278"/>
      <c r="G3020" s="81"/>
    </row>
    <row r="3021" spans="1:7" s="390" customFormat="1" ht="31.5" x14ac:dyDescent="0.2">
      <c r="A3021" s="311" t="str">
        <f>IF((SUM('Раздел 2'!AB88:AB105)=SUM('Раздел 2'!AB106:AB106)),"","Неверно!")</f>
        <v/>
      </c>
      <c r="B3021" s="320" t="s">
        <v>1731</v>
      </c>
      <c r="C3021" s="278" t="s">
        <v>4951</v>
      </c>
      <c r="D3021" s="278" t="s">
        <v>1265</v>
      </c>
      <c r="E3021" s="278" t="str">
        <f>CONCATENATE(SUM('Раздел 2'!AB88:AB105),"=",SUM('Раздел 2'!AB106:AB106))</f>
        <v>0=0</v>
      </c>
      <c r="F3021" s="278"/>
      <c r="G3021" s="81"/>
    </row>
    <row r="3022" spans="1:7" s="390" customFormat="1" ht="31.5" x14ac:dyDescent="0.2">
      <c r="A3022" s="311" t="str">
        <f>IF((SUM('Раздел 2'!AC88:AC105)=SUM('Раздел 2'!AC106:AC106)),"","Неверно!")</f>
        <v/>
      </c>
      <c r="B3022" s="320" t="s">
        <v>1731</v>
      </c>
      <c r="C3022" s="278" t="s">
        <v>4952</v>
      </c>
      <c r="D3022" s="278" t="s">
        <v>1265</v>
      </c>
      <c r="E3022" s="278" t="str">
        <f>CONCATENATE(SUM('Раздел 2'!AC88:AC105),"=",SUM('Раздел 2'!AC106:AC106))</f>
        <v>0=0</v>
      </c>
      <c r="F3022" s="278"/>
      <c r="G3022" s="81"/>
    </row>
    <row r="3023" spans="1:7" s="390" customFormat="1" ht="31.5" x14ac:dyDescent="0.2">
      <c r="A3023" s="311" t="str">
        <f>IF((SUM('Раздел 2'!AD88:AD105)=SUM('Раздел 2'!AD106:AD106)),"","Неверно!")</f>
        <v/>
      </c>
      <c r="B3023" s="320" t="s">
        <v>1731</v>
      </c>
      <c r="C3023" s="278" t="s">
        <v>4953</v>
      </c>
      <c r="D3023" s="278" t="s">
        <v>1265</v>
      </c>
      <c r="E3023" s="278" t="str">
        <f>CONCATENATE(SUM('Раздел 2'!AD88:AD105),"=",SUM('Раздел 2'!AD106:AD106))</f>
        <v>0=0</v>
      </c>
      <c r="F3023" s="278"/>
      <c r="G3023" s="81"/>
    </row>
    <row r="3024" spans="1:7" s="390" customFormat="1" ht="31.5" x14ac:dyDescent="0.2">
      <c r="A3024" s="311" t="str">
        <f>IF((SUM('Раздел 2'!AE88:AE105)=SUM('Раздел 2'!AE106:AE106)),"","Неверно!")</f>
        <v/>
      </c>
      <c r="B3024" s="320" t="s">
        <v>1731</v>
      </c>
      <c r="C3024" s="278" t="s">
        <v>4954</v>
      </c>
      <c r="D3024" s="278" t="s">
        <v>1265</v>
      </c>
      <c r="E3024" s="278" t="str">
        <f>CONCATENATE(SUM('Раздел 2'!AE88:AE105),"=",SUM('Раздел 2'!AE106:AE106))</f>
        <v>0=0</v>
      </c>
      <c r="F3024" s="278"/>
      <c r="G3024" s="81"/>
    </row>
    <row r="3025" spans="1:7" s="390" customFormat="1" ht="31.5" x14ac:dyDescent="0.2">
      <c r="A3025" s="311" t="str">
        <f>IF((SUM('Раздел 2'!AF88:AF105)=SUM('Раздел 2'!AF106:AF106)),"","Неверно!")</f>
        <v/>
      </c>
      <c r="B3025" s="320" t="s">
        <v>1731</v>
      </c>
      <c r="C3025" s="278" t="s">
        <v>4955</v>
      </c>
      <c r="D3025" s="278" t="s">
        <v>1265</v>
      </c>
      <c r="E3025" s="278" t="str">
        <f>CONCATENATE(SUM('Раздел 2'!AF88:AF105),"=",SUM('Раздел 2'!AF106:AF106))</f>
        <v>0=0</v>
      </c>
      <c r="F3025" s="278"/>
      <c r="G3025" s="81"/>
    </row>
    <row r="3026" spans="1:7" s="390" customFormat="1" ht="31.5" x14ac:dyDescent="0.2">
      <c r="A3026" s="311" t="str">
        <f>IF((SUM('Раздел 2'!AG88:AG105)=SUM('Раздел 2'!AG106:AG106)),"","Неверно!")</f>
        <v/>
      </c>
      <c r="B3026" s="320" t="s">
        <v>1731</v>
      </c>
      <c r="C3026" s="278" t="s">
        <v>4956</v>
      </c>
      <c r="D3026" s="278" t="s">
        <v>1265</v>
      </c>
      <c r="E3026" s="278" t="str">
        <f>CONCATENATE(SUM('Раздел 2'!AG88:AG105),"=",SUM('Раздел 2'!AG106:AG106))</f>
        <v>0=0</v>
      </c>
      <c r="F3026" s="278"/>
      <c r="G3026" s="81"/>
    </row>
    <row r="3027" spans="1:7" s="390" customFormat="1" ht="31.5" x14ac:dyDescent="0.2">
      <c r="A3027" s="311" t="str">
        <f>IF((SUM('Раздел 2'!AH88:AH105)=SUM('Раздел 2'!AH106:AH106)),"","Неверно!")</f>
        <v/>
      </c>
      <c r="B3027" s="320" t="s">
        <v>1731</v>
      </c>
      <c r="C3027" s="278" t="s">
        <v>4957</v>
      </c>
      <c r="D3027" s="278" t="s">
        <v>1265</v>
      </c>
      <c r="E3027" s="278" t="str">
        <f>CONCATENATE(SUM('Раздел 2'!AH88:AH105),"=",SUM('Раздел 2'!AH106:AH106))</f>
        <v>0=0</v>
      </c>
      <c r="F3027" s="278"/>
      <c r="G3027" s="81"/>
    </row>
    <row r="3028" spans="1:7" s="390" customFormat="1" ht="31.5" x14ac:dyDescent="0.2">
      <c r="A3028" s="311" t="str">
        <f>IF((SUM('Раздел 2'!H88:H105)=SUM('Раздел 2'!H106:H106)),"","Неверно!")</f>
        <v/>
      </c>
      <c r="B3028" s="320" t="s">
        <v>1731</v>
      </c>
      <c r="C3028" s="278" t="s">
        <v>4958</v>
      </c>
      <c r="D3028" s="278" t="s">
        <v>1265</v>
      </c>
      <c r="E3028" s="278" t="str">
        <f>CONCATENATE(SUM('Раздел 2'!H88:H105),"=",SUM('Раздел 2'!H106:H106))</f>
        <v>0=0</v>
      </c>
      <c r="F3028" s="278"/>
      <c r="G3028" s="81"/>
    </row>
    <row r="3029" spans="1:7" s="390" customFormat="1" ht="31.5" x14ac:dyDescent="0.2">
      <c r="A3029" s="311" t="str">
        <f>IF((SUM('Раздел 2'!AI88:AI105)=SUM('Раздел 2'!AI106:AI106)),"","Неверно!")</f>
        <v/>
      </c>
      <c r="B3029" s="320" t="s">
        <v>1731</v>
      </c>
      <c r="C3029" s="278" t="s">
        <v>4959</v>
      </c>
      <c r="D3029" s="278" t="s">
        <v>1265</v>
      </c>
      <c r="E3029" s="278" t="str">
        <f>CONCATENATE(SUM('Раздел 2'!AI88:AI105),"=",SUM('Раздел 2'!AI106:AI106))</f>
        <v>0=0</v>
      </c>
      <c r="F3029" s="278"/>
      <c r="G3029" s="81"/>
    </row>
    <row r="3030" spans="1:7" s="390" customFormat="1" ht="31.5" x14ac:dyDescent="0.2">
      <c r="A3030" s="311" t="str">
        <f>IF((SUM('Раздел 2'!AJ88:AJ105)=SUM('Раздел 2'!AJ106:AJ106)),"","Неверно!")</f>
        <v/>
      </c>
      <c r="B3030" s="320" t="s">
        <v>1731</v>
      </c>
      <c r="C3030" s="278" t="s">
        <v>4960</v>
      </c>
      <c r="D3030" s="278" t="s">
        <v>1265</v>
      </c>
      <c r="E3030" s="278" t="str">
        <f>CONCATENATE(SUM('Раздел 2'!AJ88:AJ105),"=",SUM('Раздел 2'!AJ106:AJ106))</f>
        <v>300=300</v>
      </c>
      <c r="F3030" s="278"/>
      <c r="G3030" s="81"/>
    </row>
    <row r="3031" spans="1:7" s="390" customFormat="1" ht="31.5" x14ac:dyDescent="0.2">
      <c r="A3031" s="311" t="str">
        <f>IF((SUM('Раздел 2'!AK88:AK105)=SUM('Раздел 2'!AK106:AK106)),"","Неверно!")</f>
        <v/>
      </c>
      <c r="B3031" s="320" t="s">
        <v>1731</v>
      </c>
      <c r="C3031" s="278" t="s">
        <v>4961</v>
      </c>
      <c r="D3031" s="278" t="s">
        <v>1265</v>
      </c>
      <c r="E3031" s="278" t="str">
        <f>CONCATENATE(SUM('Раздел 2'!AK88:AK105),"=",SUM('Раздел 2'!AK106:AK106))</f>
        <v>0=0</v>
      </c>
      <c r="F3031" s="278"/>
      <c r="G3031" s="81"/>
    </row>
    <row r="3032" spans="1:7" s="390" customFormat="1" ht="31.5" x14ac:dyDescent="0.2">
      <c r="A3032" s="311" t="str">
        <f>IF((SUM('Раздел 2'!AL88:AL105)=SUM('Раздел 2'!AL106:AL106)),"","Неверно!")</f>
        <v/>
      </c>
      <c r="B3032" s="320" t="s">
        <v>1731</v>
      </c>
      <c r="C3032" s="278" t="s">
        <v>4962</v>
      </c>
      <c r="D3032" s="278" t="s">
        <v>1265</v>
      </c>
      <c r="E3032" s="278" t="str">
        <f>CONCATENATE(SUM('Раздел 2'!AL88:AL105),"=",SUM('Раздел 2'!AL106:AL106))</f>
        <v>0=0</v>
      </c>
      <c r="F3032" s="278"/>
      <c r="G3032" s="81"/>
    </row>
    <row r="3033" spans="1:7" s="390" customFormat="1" ht="31.5" x14ac:dyDescent="0.2">
      <c r="A3033" s="311" t="str">
        <f>IF((SUM('Раздел 2'!I88:I105)=SUM('Раздел 2'!I106:I106)),"","Неверно!")</f>
        <v/>
      </c>
      <c r="B3033" s="320" t="s">
        <v>1731</v>
      </c>
      <c r="C3033" s="278" t="s">
        <v>4963</v>
      </c>
      <c r="D3033" s="278" t="s">
        <v>1265</v>
      </c>
      <c r="E3033" s="278" t="str">
        <f>CONCATENATE(SUM('Раздел 2'!I88:I105),"=",SUM('Раздел 2'!I106:I106))</f>
        <v>6=6</v>
      </c>
      <c r="F3033" s="278"/>
      <c r="G3033" s="81"/>
    </row>
    <row r="3034" spans="1:7" s="390" customFormat="1" ht="31.5" x14ac:dyDescent="0.2">
      <c r="A3034" s="311" t="str">
        <f>IF((SUM('Раздел 2'!J88:J105)=SUM('Раздел 2'!J106:J106)),"","Неверно!")</f>
        <v/>
      </c>
      <c r="B3034" s="320" t="s">
        <v>1731</v>
      </c>
      <c r="C3034" s="278" t="s">
        <v>4964</v>
      </c>
      <c r="D3034" s="278" t="s">
        <v>1265</v>
      </c>
      <c r="E3034" s="278" t="str">
        <f>CONCATENATE(SUM('Раздел 2'!J88:J105),"=",SUM('Раздел 2'!J106:J106))</f>
        <v>0=0</v>
      </c>
      <c r="F3034" s="278"/>
      <c r="G3034" s="81"/>
    </row>
    <row r="3035" spans="1:7" s="390" customFormat="1" ht="31.5" x14ac:dyDescent="0.2">
      <c r="A3035" s="311" t="str">
        <f>IF((SUM('Раздел 2'!K88:K105)=SUM('Раздел 2'!K106:K106)),"","Неверно!")</f>
        <v/>
      </c>
      <c r="B3035" s="320" t="s">
        <v>1731</v>
      </c>
      <c r="C3035" s="278" t="s">
        <v>4965</v>
      </c>
      <c r="D3035" s="278" t="s">
        <v>1265</v>
      </c>
      <c r="E3035" s="278" t="str">
        <f>CONCATENATE(SUM('Раздел 2'!K88:K105),"=",SUM('Раздел 2'!K106:K106))</f>
        <v>0=0</v>
      </c>
      <c r="F3035" s="278"/>
      <c r="G3035" s="81"/>
    </row>
    <row r="3036" spans="1:7" s="390" customFormat="1" ht="31.5" x14ac:dyDescent="0.2">
      <c r="A3036" s="311" t="str">
        <f>IF((SUM('Раздел 2'!L88:L105)=SUM('Раздел 2'!L106:L106)),"","Неверно!")</f>
        <v/>
      </c>
      <c r="B3036" s="320" t="s">
        <v>1731</v>
      </c>
      <c r="C3036" s="278" t="s">
        <v>4966</v>
      </c>
      <c r="D3036" s="278" t="s">
        <v>1265</v>
      </c>
      <c r="E3036" s="278" t="str">
        <f>CONCATENATE(SUM('Раздел 2'!L88:L105),"=",SUM('Раздел 2'!L106:L106))</f>
        <v>6=6</v>
      </c>
      <c r="F3036" s="278"/>
      <c r="G3036" s="81"/>
    </row>
    <row r="3037" spans="1:7" s="390" customFormat="1" ht="31.5" x14ac:dyDescent="0.2">
      <c r="A3037" s="311" t="str">
        <f>IF((SUM('Раздел 2'!M88:M105)=SUM('Раздел 2'!M106:M106)),"","Неверно!")</f>
        <v/>
      </c>
      <c r="B3037" s="320" t="s">
        <v>1731</v>
      </c>
      <c r="C3037" s="278" t="s">
        <v>4967</v>
      </c>
      <c r="D3037" s="278" t="s">
        <v>1265</v>
      </c>
      <c r="E3037" s="278" t="str">
        <f>CONCATENATE(SUM('Раздел 2'!M88:M105),"=",SUM('Раздел 2'!M106:M106))</f>
        <v>6=6</v>
      </c>
      <c r="F3037" s="278"/>
      <c r="G3037" s="81"/>
    </row>
    <row r="3038" spans="1:7" s="390" customFormat="1" ht="31.5" x14ac:dyDescent="0.2">
      <c r="A3038" s="311" t="str">
        <f>IF((SUM('Раздел 2'!N88:N105)=SUM('Раздел 2'!N106:N106)),"","Неверно!")</f>
        <v/>
      </c>
      <c r="B3038" s="320" t="s">
        <v>1731</v>
      </c>
      <c r="C3038" s="278" t="s">
        <v>4968</v>
      </c>
      <c r="D3038" s="278" t="s">
        <v>1265</v>
      </c>
      <c r="E3038" s="278" t="str">
        <f>CONCATENATE(SUM('Раздел 2'!N88:N105),"=",SUM('Раздел 2'!N106:N106))</f>
        <v>1=1</v>
      </c>
      <c r="F3038" s="278"/>
      <c r="G3038" s="81"/>
    </row>
    <row r="3039" spans="1:7" s="390" customFormat="1" ht="47.25" x14ac:dyDescent="0.2">
      <c r="A3039" s="311" t="str">
        <f>IF((SUM('Раздел 2'!F77:F85)=SUM('Раздел 2'!F86:F86)),"","Неверно!")</f>
        <v/>
      </c>
      <c r="B3039" s="320" t="s">
        <v>1732</v>
      </c>
      <c r="C3039" s="278" t="s">
        <v>4969</v>
      </c>
      <c r="D3039" s="278" t="s">
        <v>1264</v>
      </c>
      <c r="E3039" s="278" t="str">
        <f>CONCATENATE(SUM('Раздел 2'!F77:F85),"=",SUM('Раздел 2'!F86:F86))</f>
        <v>0=0</v>
      </c>
      <c r="F3039" s="278"/>
      <c r="G3039" s="81"/>
    </row>
    <row r="3040" spans="1:7" s="390" customFormat="1" ht="47.25" x14ac:dyDescent="0.2">
      <c r="A3040" s="311" t="str">
        <f>IF((SUM('Раздел 2'!O77:O85)=SUM('Раздел 2'!O86:O86)),"","Неверно!")</f>
        <v/>
      </c>
      <c r="B3040" s="320" t="s">
        <v>1732</v>
      </c>
      <c r="C3040" s="278" t="s">
        <v>4970</v>
      </c>
      <c r="D3040" s="278" t="s">
        <v>1264</v>
      </c>
      <c r="E3040" s="278" t="str">
        <f>CONCATENATE(SUM('Раздел 2'!O77:O85),"=",SUM('Раздел 2'!O86:O86))</f>
        <v>0=0</v>
      </c>
      <c r="F3040" s="278"/>
      <c r="G3040" s="81"/>
    </row>
    <row r="3041" spans="1:7" s="390" customFormat="1" ht="47.25" x14ac:dyDescent="0.2">
      <c r="A3041" s="311" t="str">
        <f>IF((SUM('Раздел 2'!P77:P85)=SUM('Раздел 2'!P86:P86)),"","Неверно!")</f>
        <v/>
      </c>
      <c r="B3041" s="320" t="s">
        <v>1732</v>
      </c>
      <c r="C3041" s="278" t="s">
        <v>4971</v>
      </c>
      <c r="D3041" s="278" t="s">
        <v>1264</v>
      </c>
      <c r="E3041" s="278" t="str">
        <f>CONCATENATE(SUM('Раздел 2'!P77:P85),"=",SUM('Раздел 2'!P86:P86))</f>
        <v>0=0</v>
      </c>
      <c r="F3041" s="278"/>
      <c r="G3041" s="81"/>
    </row>
    <row r="3042" spans="1:7" s="390" customFormat="1" ht="47.25" x14ac:dyDescent="0.2">
      <c r="A3042" s="311" t="str">
        <f>IF((SUM('Раздел 2'!Q77:Q85)=SUM('Раздел 2'!Q86:Q86)),"","Неверно!")</f>
        <v/>
      </c>
      <c r="B3042" s="320" t="s">
        <v>1732</v>
      </c>
      <c r="C3042" s="278" t="s">
        <v>4972</v>
      </c>
      <c r="D3042" s="278" t="s">
        <v>1264</v>
      </c>
      <c r="E3042" s="278" t="str">
        <f>CONCATENATE(SUM('Раздел 2'!Q77:Q85),"=",SUM('Раздел 2'!Q86:Q86))</f>
        <v>0=0</v>
      </c>
      <c r="F3042" s="278"/>
      <c r="G3042" s="81"/>
    </row>
    <row r="3043" spans="1:7" s="390" customFormat="1" ht="47.25" x14ac:dyDescent="0.2">
      <c r="A3043" s="311" t="str">
        <f>IF((SUM('Раздел 2'!R77:R85)=SUM('Раздел 2'!R86:R86)),"","Неверно!")</f>
        <v/>
      </c>
      <c r="B3043" s="320" t="s">
        <v>1732</v>
      </c>
      <c r="C3043" s="278" t="s">
        <v>4973</v>
      </c>
      <c r="D3043" s="278" t="s">
        <v>1264</v>
      </c>
      <c r="E3043" s="278" t="str">
        <f>CONCATENATE(SUM('Раздел 2'!R77:R85),"=",SUM('Раздел 2'!R86:R86))</f>
        <v>0=0</v>
      </c>
      <c r="F3043" s="278"/>
      <c r="G3043" s="81"/>
    </row>
    <row r="3044" spans="1:7" s="390" customFormat="1" ht="47.25" x14ac:dyDescent="0.2">
      <c r="A3044" s="311" t="str">
        <f>IF((SUM('Раздел 2'!S77:S85)=SUM('Раздел 2'!S86:S86)),"","Неверно!")</f>
        <v/>
      </c>
      <c r="B3044" s="320" t="s">
        <v>1732</v>
      </c>
      <c r="C3044" s="278" t="s">
        <v>4974</v>
      </c>
      <c r="D3044" s="278" t="s">
        <v>1264</v>
      </c>
      <c r="E3044" s="278" t="str">
        <f>CONCATENATE(SUM('Раздел 2'!S77:S85),"=",SUM('Раздел 2'!S86:S86))</f>
        <v>0=0</v>
      </c>
      <c r="F3044" s="278"/>
      <c r="G3044" s="81"/>
    </row>
    <row r="3045" spans="1:7" s="390" customFormat="1" ht="47.25" x14ac:dyDescent="0.2">
      <c r="A3045" s="311" t="str">
        <f>IF((SUM('Раздел 2'!T77:T85)=SUM('Раздел 2'!T86:T86)),"","Неверно!")</f>
        <v/>
      </c>
      <c r="B3045" s="320" t="s">
        <v>1732</v>
      </c>
      <c r="C3045" s="278" t="s">
        <v>4975</v>
      </c>
      <c r="D3045" s="278" t="s">
        <v>1264</v>
      </c>
      <c r="E3045" s="278" t="str">
        <f>CONCATENATE(SUM('Раздел 2'!T77:T85),"=",SUM('Раздел 2'!T86:T86))</f>
        <v>0=0</v>
      </c>
      <c r="F3045" s="278"/>
      <c r="G3045" s="81"/>
    </row>
    <row r="3046" spans="1:7" s="390" customFormat="1" ht="47.25" x14ac:dyDescent="0.2">
      <c r="A3046" s="311" t="str">
        <f>IF((SUM('Раздел 2'!U77:U85)=SUM('Раздел 2'!U86:U86)),"","Неверно!")</f>
        <v/>
      </c>
      <c r="B3046" s="320" t="s">
        <v>1732</v>
      </c>
      <c r="C3046" s="278" t="s">
        <v>4976</v>
      </c>
      <c r="D3046" s="278" t="s">
        <v>1264</v>
      </c>
      <c r="E3046" s="278" t="str">
        <f>CONCATENATE(SUM('Раздел 2'!U77:U85),"=",SUM('Раздел 2'!U86:U86))</f>
        <v>0=0</v>
      </c>
      <c r="F3046" s="278"/>
      <c r="G3046" s="81"/>
    </row>
    <row r="3047" spans="1:7" s="390" customFormat="1" ht="47.25" x14ac:dyDescent="0.2">
      <c r="A3047" s="311" t="str">
        <f>IF((SUM('Раздел 2'!V77:V85)=SUM('Раздел 2'!V86:V86)),"","Неверно!")</f>
        <v/>
      </c>
      <c r="B3047" s="320" t="s">
        <v>1732</v>
      </c>
      <c r="C3047" s="278" t="s">
        <v>4977</v>
      </c>
      <c r="D3047" s="278" t="s">
        <v>1264</v>
      </c>
      <c r="E3047" s="278" t="str">
        <f>CONCATENATE(SUM('Раздел 2'!V77:V85),"=",SUM('Раздел 2'!V86:V86))</f>
        <v>2=2</v>
      </c>
      <c r="F3047" s="278"/>
      <c r="G3047" s="81"/>
    </row>
    <row r="3048" spans="1:7" s="390" customFormat="1" ht="47.25" x14ac:dyDescent="0.2">
      <c r="A3048" s="311" t="str">
        <f>IF((SUM('Раздел 2'!W77:W85)=SUM('Раздел 2'!W86:W86)),"","Неверно!")</f>
        <v/>
      </c>
      <c r="B3048" s="320" t="s">
        <v>1732</v>
      </c>
      <c r="C3048" s="278" t="s">
        <v>4978</v>
      </c>
      <c r="D3048" s="278" t="s">
        <v>1264</v>
      </c>
      <c r="E3048" s="278" t="str">
        <f>CONCATENATE(SUM('Раздел 2'!W77:W85),"=",SUM('Раздел 2'!W86:W86))</f>
        <v>0=0</v>
      </c>
      <c r="F3048" s="278"/>
      <c r="G3048" s="81"/>
    </row>
    <row r="3049" spans="1:7" s="390" customFormat="1" ht="47.25" x14ac:dyDescent="0.2">
      <c r="A3049" s="311" t="str">
        <f>IF((SUM('Раздел 2'!X77:X85)=SUM('Раздел 2'!X86:X86)),"","Неверно!")</f>
        <v/>
      </c>
      <c r="B3049" s="320" t="s">
        <v>1732</v>
      </c>
      <c r="C3049" s="278" t="s">
        <v>4979</v>
      </c>
      <c r="D3049" s="278" t="s">
        <v>1264</v>
      </c>
      <c r="E3049" s="278" t="str">
        <f>CONCATENATE(SUM('Раздел 2'!X77:X85),"=",SUM('Раздел 2'!X86:X86))</f>
        <v>0=0</v>
      </c>
      <c r="F3049" s="278"/>
      <c r="G3049" s="81"/>
    </row>
    <row r="3050" spans="1:7" s="390" customFormat="1" ht="47.25" x14ac:dyDescent="0.2">
      <c r="A3050" s="311" t="str">
        <f>IF((SUM('Раздел 2'!G77:G85)=SUM('Раздел 2'!G86:G86)),"","Неверно!")</f>
        <v/>
      </c>
      <c r="B3050" s="320" t="s">
        <v>1732</v>
      </c>
      <c r="C3050" s="278" t="s">
        <v>4980</v>
      </c>
      <c r="D3050" s="278" t="s">
        <v>1264</v>
      </c>
      <c r="E3050" s="278" t="str">
        <f>CONCATENATE(SUM('Раздел 2'!G77:G85),"=",SUM('Раздел 2'!G86:G86))</f>
        <v>2=2</v>
      </c>
      <c r="F3050" s="278"/>
      <c r="G3050" s="81"/>
    </row>
    <row r="3051" spans="1:7" s="390" customFormat="1" ht="47.25" x14ac:dyDescent="0.2">
      <c r="A3051" s="311" t="str">
        <f>IF((SUM('Раздел 2'!Y77:Y85)=SUM('Раздел 2'!Y86:Y86)),"","Неверно!")</f>
        <v/>
      </c>
      <c r="B3051" s="320" t="s">
        <v>1732</v>
      </c>
      <c r="C3051" s="278" t="s">
        <v>4981</v>
      </c>
      <c r="D3051" s="278" t="s">
        <v>1264</v>
      </c>
      <c r="E3051" s="278" t="str">
        <f>CONCATENATE(SUM('Раздел 2'!Y77:Y85),"=",SUM('Раздел 2'!Y86:Y86))</f>
        <v>0=0</v>
      </c>
      <c r="F3051" s="278"/>
      <c r="G3051" s="81"/>
    </row>
    <row r="3052" spans="1:7" s="390" customFormat="1" ht="47.25" x14ac:dyDescent="0.2">
      <c r="A3052" s="311" t="str">
        <f>IF((SUM('Раздел 2'!Z77:Z85)=SUM('Раздел 2'!Z86:Z86)),"","Неверно!")</f>
        <v/>
      </c>
      <c r="B3052" s="320" t="s">
        <v>1732</v>
      </c>
      <c r="C3052" s="278" t="s">
        <v>4982</v>
      </c>
      <c r="D3052" s="278" t="s">
        <v>1264</v>
      </c>
      <c r="E3052" s="278" t="str">
        <f>CONCATENATE(SUM('Раздел 2'!Z77:Z85),"=",SUM('Раздел 2'!Z86:Z86))</f>
        <v>0=0</v>
      </c>
      <c r="F3052" s="278"/>
      <c r="G3052" s="81"/>
    </row>
    <row r="3053" spans="1:7" s="390" customFormat="1" ht="47.25" x14ac:dyDescent="0.2">
      <c r="A3053" s="311" t="str">
        <f>IF((SUM('Раздел 2'!AA77:AA85)=SUM('Раздел 2'!AA86:AA86)),"","Неверно!")</f>
        <v/>
      </c>
      <c r="B3053" s="320" t="s">
        <v>1732</v>
      </c>
      <c r="C3053" s="278" t="s">
        <v>4983</v>
      </c>
      <c r="D3053" s="278" t="s">
        <v>1264</v>
      </c>
      <c r="E3053" s="278" t="str">
        <f>CONCATENATE(SUM('Раздел 2'!AA77:AA85),"=",SUM('Раздел 2'!AA86:AA86))</f>
        <v>0=0</v>
      </c>
      <c r="F3053" s="278"/>
      <c r="G3053" s="81"/>
    </row>
    <row r="3054" spans="1:7" s="390" customFormat="1" ht="47.25" x14ac:dyDescent="0.2">
      <c r="A3054" s="311" t="str">
        <f>IF((SUM('Раздел 2'!AB77:AB85)=SUM('Раздел 2'!AB86:AB86)),"","Неверно!")</f>
        <v/>
      </c>
      <c r="B3054" s="320" t="s">
        <v>1732</v>
      </c>
      <c r="C3054" s="278" t="s">
        <v>4984</v>
      </c>
      <c r="D3054" s="278" t="s">
        <v>1264</v>
      </c>
      <c r="E3054" s="278" t="str">
        <f>CONCATENATE(SUM('Раздел 2'!AB77:AB85),"=",SUM('Раздел 2'!AB86:AB86))</f>
        <v>0=0</v>
      </c>
      <c r="F3054" s="278"/>
      <c r="G3054" s="81"/>
    </row>
    <row r="3055" spans="1:7" s="390" customFormat="1" ht="47.25" x14ac:dyDescent="0.2">
      <c r="A3055" s="311" t="str">
        <f>IF((SUM('Раздел 2'!AC77:AC85)=SUM('Раздел 2'!AC86:AC86)),"","Неверно!")</f>
        <v/>
      </c>
      <c r="B3055" s="320" t="s">
        <v>1732</v>
      </c>
      <c r="C3055" s="278" t="s">
        <v>4985</v>
      </c>
      <c r="D3055" s="278" t="s">
        <v>1264</v>
      </c>
      <c r="E3055" s="278" t="str">
        <f>CONCATENATE(SUM('Раздел 2'!AC77:AC85),"=",SUM('Раздел 2'!AC86:AC86))</f>
        <v>0=0</v>
      </c>
      <c r="F3055" s="278"/>
      <c r="G3055" s="81"/>
    </row>
    <row r="3056" spans="1:7" s="390" customFormat="1" ht="47.25" x14ac:dyDescent="0.2">
      <c r="A3056" s="311" t="str">
        <f>IF((SUM('Раздел 2'!AD77:AD85)=SUM('Раздел 2'!AD86:AD86)),"","Неверно!")</f>
        <v/>
      </c>
      <c r="B3056" s="320" t="s">
        <v>1732</v>
      </c>
      <c r="C3056" s="278" t="s">
        <v>4986</v>
      </c>
      <c r="D3056" s="278" t="s">
        <v>1264</v>
      </c>
      <c r="E3056" s="278" t="str">
        <f>CONCATENATE(SUM('Раздел 2'!AD77:AD85),"=",SUM('Раздел 2'!AD86:AD86))</f>
        <v>0=0</v>
      </c>
      <c r="F3056" s="278"/>
      <c r="G3056" s="81"/>
    </row>
    <row r="3057" spans="1:7" s="390" customFormat="1" ht="47.25" x14ac:dyDescent="0.2">
      <c r="A3057" s="311" t="str">
        <f>IF((SUM('Раздел 2'!AE77:AE85)=SUM('Раздел 2'!AE86:AE86)),"","Неверно!")</f>
        <v/>
      </c>
      <c r="B3057" s="320" t="s">
        <v>1732</v>
      </c>
      <c r="C3057" s="278" t="s">
        <v>4987</v>
      </c>
      <c r="D3057" s="278" t="s">
        <v>1264</v>
      </c>
      <c r="E3057" s="278" t="str">
        <f>CONCATENATE(SUM('Раздел 2'!AE77:AE85),"=",SUM('Раздел 2'!AE86:AE86))</f>
        <v>0=0</v>
      </c>
      <c r="F3057" s="278"/>
      <c r="G3057" s="81"/>
    </row>
    <row r="3058" spans="1:7" s="390" customFormat="1" ht="47.25" x14ac:dyDescent="0.2">
      <c r="A3058" s="311" t="str">
        <f>IF((SUM('Раздел 2'!AF77:AF85)=SUM('Раздел 2'!AF86:AF86)),"","Неверно!")</f>
        <v/>
      </c>
      <c r="B3058" s="320" t="s">
        <v>1732</v>
      </c>
      <c r="C3058" s="278" t="s">
        <v>4988</v>
      </c>
      <c r="D3058" s="278" t="s">
        <v>1264</v>
      </c>
      <c r="E3058" s="278" t="str">
        <f>CONCATENATE(SUM('Раздел 2'!AF77:AF85),"=",SUM('Раздел 2'!AF86:AF86))</f>
        <v>0=0</v>
      </c>
      <c r="F3058" s="278"/>
      <c r="G3058" s="81"/>
    </row>
    <row r="3059" spans="1:7" s="390" customFormat="1" ht="47.25" x14ac:dyDescent="0.2">
      <c r="A3059" s="311" t="str">
        <f>IF((SUM('Раздел 2'!AG77:AG85)=SUM('Раздел 2'!AG86:AG86)),"","Неверно!")</f>
        <v/>
      </c>
      <c r="B3059" s="320" t="s">
        <v>1732</v>
      </c>
      <c r="C3059" s="278" t="s">
        <v>4989</v>
      </c>
      <c r="D3059" s="278" t="s">
        <v>1264</v>
      </c>
      <c r="E3059" s="278" t="str">
        <f>CONCATENATE(SUM('Раздел 2'!AG77:AG85),"=",SUM('Раздел 2'!AG86:AG86))</f>
        <v>0=0</v>
      </c>
      <c r="F3059" s="278"/>
      <c r="G3059" s="81"/>
    </row>
    <row r="3060" spans="1:7" s="390" customFormat="1" ht="47.25" x14ac:dyDescent="0.2">
      <c r="A3060" s="311" t="str">
        <f>IF((SUM('Раздел 2'!AH77:AH85)=SUM('Раздел 2'!AH86:AH86)),"","Неверно!")</f>
        <v/>
      </c>
      <c r="B3060" s="320" t="s">
        <v>1732</v>
      </c>
      <c r="C3060" s="278" t="s">
        <v>4990</v>
      </c>
      <c r="D3060" s="278" t="s">
        <v>1264</v>
      </c>
      <c r="E3060" s="278" t="str">
        <f>CONCATENATE(SUM('Раздел 2'!AH77:AH85),"=",SUM('Раздел 2'!AH86:AH86))</f>
        <v>0=0</v>
      </c>
      <c r="F3060" s="278"/>
      <c r="G3060" s="81"/>
    </row>
    <row r="3061" spans="1:7" s="390" customFormat="1" ht="47.25" x14ac:dyDescent="0.2">
      <c r="A3061" s="311" t="str">
        <f>IF((SUM('Раздел 2'!H77:H85)=SUM('Раздел 2'!H86:H86)),"","Неверно!")</f>
        <v/>
      </c>
      <c r="B3061" s="320" t="s">
        <v>1732</v>
      </c>
      <c r="C3061" s="278" t="s">
        <v>4991</v>
      </c>
      <c r="D3061" s="278" t="s">
        <v>1264</v>
      </c>
      <c r="E3061" s="278" t="str">
        <f>CONCATENATE(SUM('Раздел 2'!H77:H85),"=",SUM('Раздел 2'!H86:H86))</f>
        <v>0=0</v>
      </c>
      <c r="F3061" s="278"/>
      <c r="G3061" s="81"/>
    </row>
    <row r="3062" spans="1:7" s="390" customFormat="1" ht="47.25" x14ac:dyDescent="0.2">
      <c r="A3062" s="311" t="str">
        <f>IF((SUM('Раздел 2'!AI77:AI85)=SUM('Раздел 2'!AI86:AI86)),"","Неверно!")</f>
        <v/>
      </c>
      <c r="B3062" s="320" t="s">
        <v>1732</v>
      </c>
      <c r="C3062" s="278" t="s">
        <v>4992</v>
      </c>
      <c r="D3062" s="278" t="s">
        <v>1264</v>
      </c>
      <c r="E3062" s="278" t="str">
        <f>CONCATENATE(SUM('Раздел 2'!AI77:AI85),"=",SUM('Раздел 2'!AI86:AI86))</f>
        <v>0=0</v>
      </c>
      <c r="F3062" s="278"/>
      <c r="G3062" s="81"/>
    </row>
    <row r="3063" spans="1:7" s="390" customFormat="1" ht="47.25" x14ac:dyDescent="0.2">
      <c r="A3063" s="311" t="str">
        <f>IF((SUM('Раздел 2'!AJ77:AJ85)=SUM('Раздел 2'!AJ86:AJ86)),"","Неверно!")</f>
        <v/>
      </c>
      <c r="B3063" s="320" t="s">
        <v>1732</v>
      </c>
      <c r="C3063" s="278" t="s">
        <v>4993</v>
      </c>
      <c r="D3063" s="278" t="s">
        <v>1264</v>
      </c>
      <c r="E3063" s="278" t="str">
        <f>CONCATENATE(SUM('Раздел 2'!AJ77:AJ85),"=",SUM('Раздел 2'!AJ86:AJ86))</f>
        <v>0=0</v>
      </c>
      <c r="F3063" s="278"/>
      <c r="G3063" s="81"/>
    </row>
    <row r="3064" spans="1:7" s="390" customFormat="1" ht="47.25" x14ac:dyDescent="0.2">
      <c r="A3064" s="311" t="str">
        <f>IF((SUM('Раздел 2'!AK77:AK85)=SUM('Раздел 2'!AK86:AK86)),"","Неверно!")</f>
        <v/>
      </c>
      <c r="B3064" s="320" t="s">
        <v>1732</v>
      </c>
      <c r="C3064" s="278" t="s">
        <v>4994</v>
      </c>
      <c r="D3064" s="278" t="s">
        <v>1264</v>
      </c>
      <c r="E3064" s="278" t="str">
        <f>CONCATENATE(SUM('Раздел 2'!AK77:AK85),"=",SUM('Раздел 2'!AK86:AK86))</f>
        <v>0=0</v>
      </c>
      <c r="F3064" s="278"/>
      <c r="G3064" s="81"/>
    </row>
    <row r="3065" spans="1:7" s="390" customFormat="1" ht="47.25" x14ac:dyDescent="0.2">
      <c r="A3065" s="311" t="str">
        <f>IF((SUM('Раздел 2'!AL77:AL85)=SUM('Раздел 2'!AL86:AL86)),"","Неверно!")</f>
        <v/>
      </c>
      <c r="B3065" s="320" t="s">
        <v>1732</v>
      </c>
      <c r="C3065" s="278" t="s">
        <v>4995</v>
      </c>
      <c r="D3065" s="278" t="s">
        <v>1264</v>
      </c>
      <c r="E3065" s="278" t="str">
        <f>CONCATENATE(SUM('Раздел 2'!AL77:AL85),"=",SUM('Раздел 2'!AL86:AL86))</f>
        <v>0=0</v>
      </c>
      <c r="F3065" s="278"/>
      <c r="G3065" s="81"/>
    </row>
    <row r="3066" spans="1:7" s="390" customFormat="1" ht="47.25" x14ac:dyDescent="0.2">
      <c r="A3066" s="311" t="str">
        <f>IF((SUM('Раздел 2'!I77:I85)=SUM('Раздел 2'!I86:I86)),"","Неверно!")</f>
        <v/>
      </c>
      <c r="B3066" s="320" t="s">
        <v>1732</v>
      </c>
      <c r="C3066" s="278" t="s">
        <v>4996</v>
      </c>
      <c r="D3066" s="278" t="s">
        <v>1264</v>
      </c>
      <c r="E3066" s="278" t="str">
        <f>CONCATENATE(SUM('Раздел 2'!I77:I85),"=",SUM('Раздел 2'!I86:I86))</f>
        <v>0=0</v>
      </c>
      <c r="F3066" s="278"/>
      <c r="G3066" s="81"/>
    </row>
    <row r="3067" spans="1:7" s="390" customFormat="1" ht="47.25" x14ac:dyDescent="0.2">
      <c r="A3067" s="311" t="str">
        <f>IF((SUM('Раздел 2'!J77:J85)=SUM('Раздел 2'!J86:J86)),"","Неверно!")</f>
        <v/>
      </c>
      <c r="B3067" s="320" t="s">
        <v>1732</v>
      </c>
      <c r="C3067" s="278" t="s">
        <v>4997</v>
      </c>
      <c r="D3067" s="278" t="s">
        <v>1264</v>
      </c>
      <c r="E3067" s="278" t="str">
        <f>CONCATENATE(SUM('Раздел 2'!J77:J85),"=",SUM('Раздел 2'!J86:J86))</f>
        <v>0=0</v>
      </c>
      <c r="F3067" s="278"/>
      <c r="G3067" s="81"/>
    </row>
    <row r="3068" spans="1:7" s="390" customFormat="1" ht="47.25" x14ac:dyDescent="0.2">
      <c r="A3068" s="311" t="str">
        <f>IF((SUM('Раздел 2'!K77:K85)=SUM('Раздел 2'!K86:K86)),"","Неверно!")</f>
        <v/>
      </c>
      <c r="B3068" s="320" t="s">
        <v>1732</v>
      </c>
      <c r="C3068" s="278" t="s">
        <v>4998</v>
      </c>
      <c r="D3068" s="278" t="s">
        <v>1264</v>
      </c>
      <c r="E3068" s="278" t="str">
        <f>CONCATENATE(SUM('Раздел 2'!K77:K85),"=",SUM('Раздел 2'!K86:K86))</f>
        <v>300=300</v>
      </c>
      <c r="F3068" s="278"/>
      <c r="G3068" s="81"/>
    </row>
    <row r="3069" spans="1:7" s="390" customFormat="1" ht="47.25" x14ac:dyDescent="0.2">
      <c r="A3069" s="311" t="str">
        <f>IF((SUM('Раздел 2'!L77:L85)=SUM('Раздел 2'!L86:L86)),"","Неверно!")</f>
        <v/>
      </c>
      <c r="B3069" s="320" t="s">
        <v>1732</v>
      </c>
      <c r="C3069" s="278" t="s">
        <v>4999</v>
      </c>
      <c r="D3069" s="278" t="s">
        <v>1264</v>
      </c>
      <c r="E3069" s="278" t="str">
        <f>CONCATENATE(SUM('Раздел 2'!L77:L85),"=",SUM('Раздел 2'!L86:L86))</f>
        <v>2=2</v>
      </c>
      <c r="F3069" s="278"/>
      <c r="G3069" s="81"/>
    </row>
    <row r="3070" spans="1:7" s="390" customFormat="1" ht="47.25" x14ac:dyDescent="0.2">
      <c r="A3070" s="311" t="str">
        <f>IF((SUM('Раздел 2'!M77:M85)=SUM('Раздел 2'!M86:M86)),"","Неверно!")</f>
        <v/>
      </c>
      <c r="B3070" s="320" t="s">
        <v>1732</v>
      </c>
      <c r="C3070" s="278" t="s">
        <v>5000</v>
      </c>
      <c r="D3070" s="278" t="s">
        <v>1264</v>
      </c>
      <c r="E3070" s="278" t="str">
        <f>CONCATENATE(SUM('Раздел 2'!M77:M85),"=",SUM('Раздел 2'!M86:M86))</f>
        <v>2=2</v>
      </c>
      <c r="F3070" s="278"/>
      <c r="G3070" s="81"/>
    </row>
    <row r="3071" spans="1:7" s="390" customFormat="1" ht="47.25" x14ac:dyDescent="0.2">
      <c r="A3071" s="311" t="str">
        <f>IF((SUM('Раздел 2'!N77:N85)=SUM('Раздел 2'!N86:N86)),"","Неверно!")</f>
        <v/>
      </c>
      <c r="B3071" s="320" t="s">
        <v>1732</v>
      </c>
      <c r="C3071" s="278" t="s">
        <v>5001</v>
      </c>
      <c r="D3071" s="278" t="s">
        <v>1264</v>
      </c>
      <c r="E3071" s="278" t="str">
        <f>CONCATENATE(SUM('Раздел 2'!N77:N85),"=",SUM('Раздел 2'!N86:N86))</f>
        <v>0=0</v>
      </c>
      <c r="F3071" s="278"/>
      <c r="G3071" s="81"/>
    </row>
    <row r="3072" spans="1:7" s="390" customFormat="1" ht="31.5" x14ac:dyDescent="0.2">
      <c r="A3072" s="311" t="str">
        <f>IF((SUM('Раздел 2'!F42:F75)=SUM('Раздел 2'!F76:F76)),"","Неверно!")</f>
        <v/>
      </c>
      <c r="B3072" s="320" t="s">
        <v>1733</v>
      </c>
      <c r="C3072" s="278" t="s">
        <v>5002</v>
      </c>
      <c r="D3072" s="278" t="s">
        <v>1263</v>
      </c>
      <c r="E3072" s="278" t="str">
        <f>CONCATENATE(SUM('Раздел 2'!F42:F75),"=",SUM('Раздел 2'!F76:F76))</f>
        <v>2=2</v>
      </c>
      <c r="F3072" s="278"/>
      <c r="G3072" s="81"/>
    </row>
    <row r="3073" spans="1:7" s="390" customFormat="1" ht="31.5" x14ac:dyDescent="0.2">
      <c r="A3073" s="311" t="str">
        <f>IF((SUM('Раздел 2'!O42:O75)=SUM('Раздел 2'!O76:O76)),"","Неверно!")</f>
        <v/>
      </c>
      <c r="B3073" s="320" t="s">
        <v>1733</v>
      </c>
      <c r="C3073" s="278" t="s">
        <v>5003</v>
      </c>
      <c r="D3073" s="278" t="s">
        <v>1263</v>
      </c>
      <c r="E3073" s="278" t="str">
        <f>CONCATENATE(SUM('Раздел 2'!O42:O75),"=",SUM('Раздел 2'!O76:O76))</f>
        <v>0=0</v>
      </c>
      <c r="F3073" s="278"/>
      <c r="G3073" s="81"/>
    </row>
    <row r="3074" spans="1:7" s="390" customFormat="1" ht="31.5" x14ac:dyDescent="0.2">
      <c r="A3074" s="311" t="str">
        <f>IF((SUM('Раздел 2'!P42:P75)=SUM('Раздел 2'!P76:P76)),"","Неверно!")</f>
        <v/>
      </c>
      <c r="B3074" s="320" t="s">
        <v>1733</v>
      </c>
      <c r="C3074" s="278" t="s">
        <v>5004</v>
      </c>
      <c r="D3074" s="278" t="s">
        <v>1263</v>
      </c>
      <c r="E3074" s="278" t="str">
        <f>CONCATENATE(SUM('Раздел 2'!P42:P75),"=",SUM('Раздел 2'!P76:P76))</f>
        <v>0=0</v>
      </c>
      <c r="F3074" s="278"/>
      <c r="G3074" s="81"/>
    </row>
    <row r="3075" spans="1:7" s="390" customFormat="1" ht="31.5" x14ac:dyDescent="0.2">
      <c r="A3075" s="311" t="str">
        <f>IF((SUM('Раздел 2'!Q42:Q75)=SUM('Раздел 2'!Q76:Q76)),"","Неверно!")</f>
        <v/>
      </c>
      <c r="B3075" s="320" t="s">
        <v>1733</v>
      </c>
      <c r="C3075" s="278" t="s">
        <v>5005</v>
      </c>
      <c r="D3075" s="278" t="s">
        <v>1263</v>
      </c>
      <c r="E3075" s="278" t="str">
        <f>CONCATENATE(SUM('Раздел 2'!Q42:Q75),"=",SUM('Раздел 2'!Q76:Q76))</f>
        <v>12=12</v>
      </c>
      <c r="F3075" s="278"/>
      <c r="G3075" s="81"/>
    </row>
    <row r="3076" spans="1:7" s="390" customFormat="1" ht="31.5" x14ac:dyDescent="0.2">
      <c r="A3076" s="311" t="str">
        <f>IF((SUM('Раздел 2'!R42:R75)=SUM('Раздел 2'!R76:R76)),"","Неверно!")</f>
        <v/>
      </c>
      <c r="B3076" s="320" t="s">
        <v>1733</v>
      </c>
      <c r="C3076" s="278" t="s">
        <v>5006</v>
      </c>
      <c r="D3076" s="278" t="s">
        <v>1263</v>
      </c>
      <c r="E3076" s="278" t="str">
        <f>CONCATENATE(SUM('Раздел 2'!R42:R75),"=",SUM('Раздел 2'!R76:R76))</f>
        <v>7=7</v>
      </c>
      <c r="F3076" s="278"/>
      <c r="G3076" s="81"/>
    </row>
    <row r="3077" spans="1:7" s="390" customFormat="1" ht="31.5" x14ac:dyDescent="0.2">
      <c r="A3077" s="311" t="str">
        <f>IF((SUM('Раздел 2'!S42:S75)=SUM('Раздел 2'!S76:S76)),"","Неверно!")</f>
        <v/>
      </c>
      <c r="B3077" s="320" t="s">
        <v>1733</v>
      </c>
      <c r="C3077" s="278" t="s">
        <v>5007</v>
      </c>
      <c r="D3077" s="278" t="s">
        <v>1263</v>
      </c>
      <c r="E3077" s="278" t="str">
        <f>CONCATENATE(SUM('Раздел 2'!S42:S75),"=",SUM('Раздел 2'!S76:S76))</f>
        <v>0=0</v>
      </c>
      <c r="F3077" s="278"/>
      <c r="G3077" s="81"/>
    </row>
    <row r="3078" spans="1:7" s="390" customFormat="1" ht="31.5" x14ac:dyDescent="0.2">
      <c r="A3078" s="311" t="str">
        <f>IF((SUM('Раздел 2'!T42:T75)=SUM('Раздел 2'!T76:T76)),"","Неверно!")</f>
        <v/>
      </c>
      <c r="B3078" s="320" t="s">
        <v>1733</v>
      </c>
      <c r="C3078" s="278" t="s">
        <v>5008</v>
      </c>
      <c r="D3078" s="278" t="s">
        <v>1263</v>
      </c>
      <c r="E3078" s="278" t="str">
        <f>CONCATENATE(SUM('Раздел 2'!T42:T75),"=",SUM('Раздел 2'!T76:T76))</f>
        <v>0=0</v>
      </c>
      <c r="F3078" s="278"/>
      <c r="G3078" s="81"/>
    </row>
    <row r="3079" spans="1:7" s="390" customFormat="1" ht="31.5" x14ac:dyDescent="0.2">
      <c r="A3079" s="311" t="str">
        <f>IF((SUM('Раздел 2'!U42:U75)=SUM('Раздел 2'!U76:U76)),"","Неверно!")</f>
        <v/>
      </c>
      <c r="B3079" s="320" t="s">
        <v>1733</v>
      </c>
      <c r="C3079" s="278" t="s">
        <v>5009</v>
      </c>
      <c r="D3079" s="278" t="s">
        <v>1263</v>
      </c>
      <c r="E3079" s="278" t="str">
        <f>CONCATENATE(SUM('Раздел 2'!U42:U75),"=",SUM('Раздел 2'!U76:U76))</f>
        <v>0=0</v>
      </c>
      <c r="F3079" s="278"/>
      <c r="G3079" s="81"/>
    </row>
    <row r="3080" spans="1:7" s="390" customFormat="1" ht="31.5" x14ac:dyDescent="0.2">
      <c r="A3080" s="311" t="str">
        <f>IF((SUM('Раздел 2'!V42:V75)=SUM('Раздел 2'!V76:V76)),"","Неверно!")</f>
        <v/>
      </c>
      <c r="B3080" s="320" t="s">
        <v>1733</v>
      </c>
      <c r="C3080" s="278" t="s">
        <v>5010</v>
      </c>
      <c r="D3080" s="278" t="s">
        <v>1263</v>
      </c>
      <c r="E3080" s="278" t="str">
        <f>CONCATENATE(SUM('Раздел 2'!V42:V75),"=",SUM('Раздел 2'!V76:V76))</f>
        <v>34=34</v>
      </c>
      <c r="F3080" s="278"/>
      <c r="G3080" s="81"/>
    </row>
    <row r="3081" spans="1:7" s="390" customFormat="1" ht="31.5" x14ac:dyDescent="0.2">
      <c r="A3081" s="311" t="str">
        <f>IF((SUM('Раздел 2'!W42:W75)=SUM('Раздел 2'!W76:W76)),"","Неверно!")</f>
        <v/>
      </c>
      <c r="B3081" s="320" t="s">
        <v>1733</v>
      </c>
      <c r="C3081" s="278" t="s">
        <v>5011</v>
      </c>
      <c r="D3081" s="278" t="s">
        <v>1263</v>
      </c>
      <c r="E3081" s="278" t="str">
        <f>CONCATENATE(SUM('Раздел 2'!W42:W75),"=",SUM('Раздел 2'!W76:W76))</f>
        <v>0=0</v>
      </c>
      <c r="F3081" s="278"/>
      <c r="G3081" s="81"/>
    </row>
    <row r="3082" spans="1:7" s="390" customFormat="1" ht="31.5" x14ac:dyDescent="0.2">
      <c r="A3082" s="311" t="str">
        <f>IF((SUM('Раздел 2'!X42:X75)=SUM('Раздел 2'!X76:X76)),"","Неверно!")</f>
        <v/>
      </c>
      <c r="B3082" s="320" t="s">
        <v>1733</v>
      </c>
      <c r="C3082" s="278" t="s">
        <v>5012</v>
      </c>
      <c r="D3082" s="278" t="s">
        <v>1263</v>
      </c>
      <c r="E3082" s="278" t="str">
        <f>CONCATENATE(SUM('Раздел 2'!X42:X75),"=",SUM('Раздел 2'!X76:X76))</f>
        <v>1=1</v>
      </c>
      <c r="F3082" s="278"/>
      <c r="G3082" s="81"/>
    </row>
    <row r="3083" spans="1:7" s="390" customFormat="1" ht="31.5" x14ac:dyDescent="0.2">
      <c r="A3083" s="311" t="str">
        <f>IF((SUM('Раздел 2'!G42:G75)=SUM('Раздел 2'!G76:G76)),"","Неверно!")</f>
        <v/>
      </c>
      <c r="B3083" s="320" t="s">
        <v>1733</v>
      </c>
      <c r="C3083" s="278" t="s">
        <v>5013</v>
      </c>
      <c r="D3083" s="278" t="s">
        <v>1263</v>
      </c>
      <c r="E3083" s="278" t="str">
        <f>CONCATENATE(SUM('Раздел 2'!G42:G75),"=",SUM('Раздел 2'!G76:G76))</f>
        <v>33=33</v>
      </c>
      <c r="F3083" s="278"/>
      <c r="G3083" s="81"/>
    </row>
    <row r="3084" spans="1:7" s="390" customFormat="1" ht="31.5" x14ac:dyDescent="0.2">
      <c r="A3084" s="311" t="str">
        <f>IF((SUM('Раздел 2'!Y42:Y75)=SUM('Раздел 2'!Y76:Y76)),"","Неверно!")</f>
        <v/>
      </c>
      <c r="B3084" s="320" t="s">
        <v>1733</v>
      </c>
      <c r="C3084" s="278" t="s">
        <v>5014</v>
      </c>
      <c r="D3084" s="278" t="s">
        <v>1263</v>
      </c>
      <c r="E3084" s="278" t="str">
        <f>CONCATENATE(SUM('Раздел 2'!Y42:Y75),"=",SUM('Раздел 2'!Y76:Y76))</f>
        <v>0=0</v>
      </c>
      <c r="F3084" s="278"/>
      <c r="G3084" s="81"/>
    </row>
    <row r="3085" spans="1:7" s="390" customFormat="1" ht="31.5" x14ac:dyDescent="0.2">
      <c r="A3085" s="311" t="str">
        <f>IF((SUM('Раздел 2'!Z42:Z75)=SUM('Раздел 2'!Z76:Z76)),"","Неверно!")</f>
        <v/>
      </c>
      <c r="B3085" s="320" t="s">
        <v>1733</v>
      </c>
      <c r="C3085" s="278" t="s">
        <v>5015</v>
      </c>
      <c r="D3085" s="278" t="s">
        <v>1263</v>
      </c>
      <c r="E3085" s="278" t="str">
        <f>CONCATENATE(SUM('Раздел 2'!Z42:Z75),"=",SUM('Раздел 2'!Z76:Z76))</f>
        <v>0=0</v>
      </c>
      <c r="F3085" s="278"/>
      <c r="G3085" s="81"/>
    </row>
    <row r="3086" spans="1:7" s="390" customFormat="1" ht="31.5" x14ac:dyDescent="0.2">
      <c r="A3086" s="311" t="str">
        <f>IF((SUM('Раздел 2'!AA42:AA75)=SUM('Раздел 2'!AA76:AA76)),"","Неверно!")</f>
        <v/>
      </c>
      <c r="B3086" s="320" t="s">
        <v>1733</v>
      </c>
      <c r="C3086" s="278" t="s">
        <v>5016</v>
      </c>
      <c r="D3086" s="278" t="s">
        <v>1263</v>
      </c>
      <c r="E3086" s="278" t="str">
        <f>CONCATENATE(SUM('Раздел 2'!AA42:AA75),"=",SUM('Раздел 2'!AA76:AA76))</f>
        <v>0=0</v>
      </c>
      <c r="F3086" s="278"/>
      <c r="G3086" s="81"/>
    </row>
    <row r="3087" spans="1:7" s="390" customFormat="1" ht="31.5" x14ac:dyDescent="0.2">
      <c r="A3087" s="311" t="str">
        <f>IF((SUM('Раздел 2'!AB42:AB75)=SUM('Раздел 2'!AB76:AB76)),"","Неверно!")</f>
        <v/>
      </c>
      <c r="B3087" s="320" t="s">
        <v>1733</v>
      </c>
      <c r="C3087" s="278" t="s">
        <v>5017</v>
      </c>
      <c r="D3087" s="278" t="s">
        <v>1263</v>
      </c>
      <c r="E3087" s="278" t="str">
        <f>CONCATENATE(SUM('Раздел 2'!AB42:AB75),"=",SUM('Раздел 2'!AB76:AB76))</f>
        <v>10=10</v>
      </c>
      <c r="F3087" s="278"/>
      <c r="G3087" s="81"/>
    </row>
    <row r="3088" spans="1:7" s="390" customFormat="1" ht="31.5" x14ac:dyDescent="0.2">
      <c r="A3088" s="311" t="str">
        <f>IF((SUM('Раздел 2'!AC42:AC75)=SUM('Раздел 2'!AC76:AC76)),"","Неверно!")</f>
        <v/>
      </c>
      <c r="B3088" s="320" t="s">
        <v>1733</v>
      </c>
      <c r="C3088" s="278" t="s">
        <v>5018</v>
      </c>
      <c r="D3088" s="278" t="s">
        <v>1263</v>
      </c>
      <c r="E3088" s="278" t="str">
        <f>CONCATENATE(SUM('Раздел 2'!AC42:AC75),"=",SUM('Раздел 2'!AC76:AC76))</f>
        <v>2=2</v>
      </c>
      <c r="F3088" s="278"/>
      <c r="G3088" s="81"/>
    </row>
    <row r="3089" spans="1:7" s="390" customFormat="1" ht="31.5" x14ac:dyDescent="0.2">
      <c r="A3089" s="311" t="str">
        <f>IF((SUM('Раздел 2'!AD42:AD75)=SUM('Раздел 2'!AD76:AD76)),"","Неверно!")</f>
        <v/>
      </c>
      <c r="B3089" s="320" t="s">
        <v>1733</v>
      </c>
      <c r="C3089" s="278" t="s">
        <v>5019</v>
      </c>
      <c r="D3089" s="278" t="s">
        <v>1263</v>
      </c>
      <c r="E3089" s="278" t="str">
        <f>CONCATENATE(SUM('Раздел 2'!AD42:AD75),"=",SUM('Раздел 2'!AD76:AD76))</f>
        <v>3=3</v>
      </c>
      <c r="F3089" s="278"/>
      <c r="G3089" s="81"/>
    </row>
    <row r="3090" spans="1:7" s="390" customFormat="1" ht="31.5" x14ac:dyDescent="0.2">
      <c r="A3090" s="311" t="str">
        <f>IF((SUM('Раздел 2'!AE42:AE75)=SUM('Раздел 2'!AE76:AE76)),"","Неверно!")</f>
        <v/>
      </c>
      <c r="B3090" s="320" t="s">
        <v>1733</v>
      </c>
      <c r="C3090" s="278" t="s">
        <v>5020</v>
      </c>
      <c r="D3090" s="278" t="s">
        <v>1263</v>
      </c>
      <c r="E3090" s="278" t="str">
        <f>CONCATENATE(SUM('Раздел 2'!AE42:AE75),"=",SUM('Раздел 2'!AE76:AE76))</f>
        <v>0=0</v>
      </c>
      <c r="F3090" s="278"/>
      <c r="G3090" s="81"/>
    </row>
    <row r="3091" spans="1:7" s="390" customFormat="1" ht="31.5" x14ac:dyDescent="0.2">
      <c r="A3091" s="311" t="str">
        <f>IF((SUM('Раздел 2'!AF42:AF75)=SUM('Раздел 2'!AF76:AF76)),"","Неверно!")</f>
        <v/>
      </c>
      <c r="B3091" s="320" t="s">
        <v>1733</v>
      </c>
      <c r="C3091" s="278" t="s">
        <v>5021</v>
      </c>
      <c r="D3091" s="278" t="s">
        <v>1263</v>
      </c>
      <c r="E3091" s="278" t="str">
        <f>CONCATENATE(SUM('Раздел 2'!AF42:AF75),"=",SUM('Раздел 2'!AF76:AF76))</f>
        <v>1=1</v>
      </c>
      <c r="F3091" s="278"/>
      <c r="G3091" s="81"/>
    </row>
    <row r="3092" spans="1:7" s="390" customFormat="1" ht="31.5" x14ac:dyDescent="0.2">
      <c r="A3092" s="311" t="str">
        <f>IF((SUM('Раздел 2'!AG42:AG75)=SUM('Раздел 2'!AG76:AG76)),"","Неверно!")</f>
        <v/>
      </c>
      <c r="B3092" s="320" t="s">
        <v>1733</v>
      </c>
      <c r="C3092" s="278" t="s">
        <v>5022</v>
      </c>
      <c r="D3092" s="278" t="s">
        <v>1263</v>
      </c>
      <c r="E3092" s="278" t="str">
        <f>CONCATENATE(SUM('Раздел 2'!AG42:AG75),"=",SUM('Раздел 2'!AG76:AG76))</f>
        <v>0=0</v>
      </c>
      <c r="F3092" s="278"/>
      <c r="G3092" s="81"/>
    </row>
    <row r="3093" spans="1:7" s="390" customFormat="1" ht="31.5" x14ac:dyDescent="0.2">
      <c r="A3093" s="311" t="str">
        <f>IF((SUM('Раздел 2'!AH42:AH75)=SUM('Раздел 2'!AH76:AH76)),"","Неверно!")</f>
        <v/>
      </c>
      <c r="B3093" s="320" t="s">
        <v>1733</v>
      </c>
      <c r="C3093" s="278" t="s">
        <v>5023</v>
      </c>
      <c r="D3093" s="278" t="s">
        <v>1263</v>
      </c>
      <c r="E3093" s="278" t="str">
        <f>CONCATENATE(SUM('Раздел 2'!AH42:AH75),"=",SUM('Раздел 2'!AH76:AH76))</f>
        <v>1278671=1278671</v>
      </c>
      <c r="F3093" s="278"/>
      <c r="G3093" s="81"/>
    </row>
    <row r="3094" spans="1:7" s="390" customFormat="1" ht="31.5" x14ac:dyDescent="0.2">
      <c r="A3094" s="311" t="str">
        <f>IF((SUM('Раздел 2'!H42:H75)=SUM('Раздел 2'!H76:H76)),"","Неверно!")</f>
        <v/>
      </c>
      <c r="B3094" s="320" t="s">
        <v>1733</v>
      </c>
      <c r="C3094" s="278" t="s">
        <v>5024</v>
      </c>
      <c r="D3094" s="278" t="s">
        <v>1263</v>
      </c>
      <c r="E3094" s="278" t="str">
        <f>CONCATENATE(SUM('Раздел 2'!H42:H75),"=",SUM('Раздел 2'!H76:H76))</f>
        <v>5=5</v>
      </c>
      <c r="F3094" s="278"/>
      <c r="G3094" s="81"/>
    </row>
    <row r="3095" spans="1:7" s="390" customFormat="1" ht="31.5" x14ac:dyDescent="0.2">
      <c r="A3095" s="311" t="str">
        <f>IF((SUM('Раздел 2'!AI42:AI75)=SUM('Раздел 2'!AI76:AI76)),"","Неверно!")</f>
        <v/>
      </c>
      <c r="B3095" s="320" t="s">
        <v>1733</v>
      </c>
      <c r="C3095" s="278" t="s">
        <v>5025</v>
      </c>
      <c r="D3095" s="278" t="s">
        <v>1263</v>
      </c>
      <c r="E3095" s="278" t="str">
        <f>CONCATENATE(SUM('Раздел 2'!AI42:AI75),"=",SUM('Раздел 2'!AI76:AI76))</f>
        <v>0=0</v>
      </c>
      <c r="F3095" s="278"/>
      <c r="G3095" s="81"/>
    </row>
    <row r="3096" spans="1:7" s="390" customFormat="1" ht="31.5" x14ac:dyDescent="0.2">
      <c r="A3096" s="311" t="str">
        <f>IF((SUM('Раздел 2'!AJ42:AJ75)=SUM('Раздел 2'!AJ76:AJ76)),"","Неверно!")</f>
        <v/>
      </c>
      <c r="B3096" s="320" t="s">
        <v>1733</v>
      </c>
      <c r="C3096" s="278" t="s">
        <v>5026</v>
      </c>
      <c r="D3096" s="278" t="s">
        <v>1263</v>
      </c>
      <c r="E3096" s="278" t="str">
        <f>CONCATENATE(SUM('Раздел 2'!AJ42:AJ75),"=",SUM('Раздел 2'!AJ76:AJ76))</f>
        <v>23954=23954</v>
      </c>
      <c r="F3096" s="278"/>
      <c r="G3096" s="81"/>
    </row>
    <row r="3097" spans="1:7" s="390" customFormat="1" ht="31.5" x14ac:dyDescent="0.2">
      <c r="A3097" s="311" t="str">
        <f>IF((SUM('Раздел 2'!AK42:AK75)=SUM('Раздел 2'!AK76:AK76)),"","Неверно!")</f>
        <v/>
      </c>
      <c r="B3097" s="320" t="s">
        <v>1733</v>
      </c>
      <c r="C3097" s="278" t="s">
        <v>5027</v>
      </c>
      <c r="D3097" s="278" t="s">
        <v>1263</v>
      </c>
      <c r="E3097" s="278" t="str">
        <f>CONCATENATE(SUM('Раздел 2'!AK42:AK75),"=",SUM('Раздел 2'!AK76:AK76))</f>
        <v>4=4</v>
      </c>
      <c r="F3097" s="278"/>
      <c r="G3097" s="81"/>
    </row>
    <row r="3098" spans="1:7" s="390" customFormat="1" ht="31.5" x14ac:dyDescent="0.2">
      <c r="A3098" s="311" t="str">
        <f>IF((SUM('Раздел 2'!AL42:AL75)=SUM('Раздел 2'!AL76:AL76)),"","Неверно!")</f>
        <v/>
      </c>
      <c r="B3098" s="320" t="s">
        <v>1733</v>
      </c>
      <c r="C3098" s="278" t="s">
        <v>5028</v>
      </c>
      <c r="D3098" s="278" t="s">
        <v>1263</v>
      </c>
      <c r="E3098" s="278" t="str">
        <f>CONCATENATE(SUM('Раздел 2'!AL42:AL75),"=",SUM('Раздел 2'!AL76:AL76))</f>
        <v>5=5</v>
      </c>
      <c r="F3098" s="278"/>
      <c r="G3098" s="81"/>
    </row>
    <row r="3099" spans="1:7" s="390" customFormat="1" ht="31.5" x14ac:dyDescent="0.2">
      <c r="A3099" s="311" t="str">
        <f>IF((SUM('Раздел 2'!I42:I75)=SUM('Раздел 2'!I76:I76)),"","Неверно!")</f>
        <v/>
      </c>
      <c r="B3099" s="320" t="s">
        <v>1733</v>
      </c>
      <c r="C3099" s="278" t="s">
        <v>5029</v>
      </c>
      <c r="D3099" s="278" t="s">
        <v>1263</v>
      </c>
      <c r="E3099" s="278" t="str">
        <f>CONCATENATE(SUM('Раздел 2'!I42:I75),"=",SUM('Раздел 2'!I76:I76))</f>
        <v>10=10</v>
      </c>
      <c r="F3099" s="278"/>
      <c r="G3099" s="81"/>
    </row>
    <row r="3100" spans="1:7" s="390" customFormat="1" ht="31.5" x14ac:dyDescent="0.2">
      <c r="A3100" s="311" t="str">
        <f>IF((SUM('Раздел 2'!J42:J75)=SUM('Раздел 2'!J76:J76)),"","Неверно!")</f>
        <v/>
      </c>
      <c r="B3100" s="320" t="s">
        <v>1733</v>
      </c>
      <c r="C3100" s="278" t="s">
        <v>5030</v>
      </c>
      <c r="D3100" s="278" t="s">
        <v>1263</v>
      </c>
      <c r="E3100" s="278" t="str">
        <f>CONCATENATE(SUM('Раздел 2'!J42:J75),"=",SUM('Раздел 2'!J76:J76))</f>
        <v>1625272=1625272</v>
      </c>
      <c r="F3100" s="278"/>
      <c r="G3100" s="81"/>
    </row>
    <row r="3101" spans="1:7" s="390" customFormat="1" ht="31.5" x14ac:dyDescent="0.2">
      <c r="A3101" s="311" t="str">
        <f>IF((SUM('Раздел 2'!K42:K75)=SUM('Раздел 2'!K76:K76)),"","Неверно!")</f>
        <v/>
      </c>
      <c r="B3101" s="320" t="s">
        <v>1733</v>
      </c>
      <c r="C3101" s="278" t="s">
        <v>5031</v>
      </c>
      <c r="D3101" s="278" t="s">
        <v>1263</v>
      </c>
      <c r="E3101" s="278" t="str">
        <f>CONCATENATE(SUM('Раздел 2'!K42:K75),"=",SUM('Раздел 2'!K76:K76))</f>
        <v>1790=1790</v>
      </c>
      <c r="F3101" s="278"/>
      <c r="G3101" s="81"/>
    </row>
    <row r="3102" spans="1:7" s="390" customFormat="1" ht="31.5" x14ac:dyDescent="0.2">
      <c r="A3102" s="311" t="str">
        <f>IF((SUM('Раздел 2'!L42:L75)=SUM('Раздел 2'!L76:L76)),"","Неверно!")</f>
        <v/>
      </c>
      <c r="B3102" s="320" t="s">
        <v>1733</v>
      </c>
      <c r="C3102" s="278" t="s">
        <v>5032</v>
      </c>
      <c r="D3102" s="278" t="s">
        <v>1263</v>
      </c>
      <c r="E3102" s="278" t="str">
        <f>CONCATENATE(SUM('Раздел 2'!L42:L75),"=",SUM('Раздел 2'!L76:L76))</f>
        <v>27=27</v>
      </c>
      <c r="F3102" s="278"/>
      <c r="G3102" s="81"/>
    </row>
    <row r="3103" spans="1:7" s="390" customFormat="1" ht="31.5" x14ac:dyDescent="0.2">
      <c r="A3103" s="311" t="str">
        <f>IF((SUM('Раздел 2'!M42:M75)=SUM('Раздел 2'!M76:M76)),"","Неверно!")</f>
        <v/>
      </c>
      <c r="B3103" s="320" t="s">
        <v>1733</v>
      </c>
      <c r="C3103" s="278" t="s">
        <v>5033</v>
      </c>
      <c r="D3103" s="278" t="s">
        <v>1263</v>
      </c>
      <c r="E3103" s="278" t="str">
        <f>CONCATENATE(SUM('Раздел 2'!M42:M75),"=",SUM('Раздел 2'!M76:M76))</f>
        <v>15=15</v>
      </c>
      <c r="F3103" s="278"/>
      <c r="G3103" s="81"/>
    </row>
    <row r="3104" spans="1:7" s="390" customFormat="1" ht="31.5" x14ac:dyDescent="0.2">
      <c r="A3104" s="311" t="str">
        <f>IF((SUM('Раздел 2'!N42:N75)=SUM('Раздел 2'!N76:N76)),"","Неверно!")</f>
        <v/>
      </c>
      <c r="B3104" s="320" t="s">
        <v>1733</v>
      </c>
      <c r="C3104" s="278" t="s">
        <v>5034</v>
      </c>
      <c r="D3104" s="278" t="s">
        <v>1263</v>
      </c>
      <c r="E3104" s="278" t="str">
        <f>CONCATENATE(SUM('Раздел 2'!N42:N75),"=",SUM('Раздел 2'!N76:N76))</f>
        <v>6=6</v>
      </c>
      <c r="F3104" s="278"/>
      <c r="G3104" s="81"/>
    </row>
    <row r="3105" spans="1:7" s="390" customFormat="1" ht="31.5" x14ac:dyDescent="0.2">
      <c r="A3105" s="311" t="str">
        <f>IF((SUM('Раздел 2'!R11:R11)&gt;=SUM('Раздел 2'!S11:S11)),"","Неверно!")</f>
        <v/>
      </c>
      <c r="B3105" s="320" t="s">
        <v>1734</v>
      </c>
      <c r="C3105" s="278" t="s">
        <v>5035</v>
      </c>
      <c r="D3105" s="278" t="s">
        <v>1262</v>
      </c>
      <c r="E3105" s="278" t="str">
        <f>CONCATENATE(SUM('Раздел 2'!R11:R11),"&gt;=",SUM('Раздел 2'!S11:S11))</f>
        <v>27&gt;=0</v>
      </c>
      <c r="F3105" s="278"/>
      <c r="G3105" s="81"/>
    </row>
    <row r="3106" spans="1:7" s="390" customFormat="1" ht="31.5" x14ac:dyDescent="0.2">
      <c r="A3106" s="311" t="str">
        <f>IF((SUM('Раздел 2'!R20:R20)&gt;=SUM('Раздел 2'!S20:S20)),"","Неверно!")</f>
        <v/>
      </c>
      <c r="B3106" s="320" t="s">
        <v>1734</v>
      </c>
      <c r="C3106" s="278" t="s">
        <v>5036</v>
      </c>
      <c r="D3106" s="278" t="s">
        <v>1262</v>
      </c>
      <c r="E3106" s="278" t="str">
        <f>CONCATENATE(SUM('Раздел 2'!R20:R20),"&gt;=",SUM('Раздел 2'!S20:S20))</f>
        <v>2&gt;=0</v>
      </c>
      <c r="F3106" s="278"/>
      <c r="G3106" s="81"/>
    </row>
    <row r="3107" spans="1:7" s="390" customFormat="1" ht="31.5" x14ac:dyDescent="0.2">
      <c r="A3107" s="311" t="str">
        <f>IF((SUM('Раздел 2'!R110:R110)&gt;=SUM('Раздел 2'!S110:S110)),"","Неверно!")</f>
        <v/>
      </c>
      <c r="B3107" s="320" t="s">
        <v>1734</v>
      </c>
      <c r="C3107" s="278" t="s">
        <v>5037</v>
      </c>
      <c r="D3107" s="278" t="s">
        <v>1262</v>
      </c>
      <c r="E3107" s="278" t="str">
        <f>CONCATENATE(SUM('Раздел 2'!R110:R110),"&gt;=",SUM('Раздел 2'!S110:S110))</f>
        <v>0&gt;=0</v>
      </c>
      <c r="F3107" s="278"/>
      <c r="G3107" s="81"/>
    </row>
    <row r="3108" spans="1:7" s="390" customFormat="1" ht="31.5" x14ac:dyDescent="0.2">
      <c r="A3108" s="311" t="str">
        <f>IF((SUM('Раздел 2'!R111:R111)&gt;=SUM('Раздел 2'!S111:S111)),"","Неверно!")</f>
        <v/>
      </c>
      <c r="B3108" s="320" t="s">
        <v>1734</v>
      </c>
      <c r="C3108" s="278" t="s">
        <v>5038</v>
      </c>
      <c r="D3108" s="278" t="s">
        <v>1262</v>
      </c>
      <c r="E3108" s="278" t="str">
        <f>CONCATENATE(SUM('Раздел 2'!R111:R111),"&gt;=",SUM('Раздел 2'!S111:S111))</f>
        <v>0&gt;=0</v>
      </c>
      <c r="F3108" s="278"/>
      <c r="G3108" s="81"/>
    </row>
    <row r="3109" spans="1:7" s="390" customFormat="1" ht="31.5" x14ac:dyDescent="0.2">
      <c r="A3109" s="311" t="str">
        <f>IF((SUM('Раздел 2'!R112:R112)&gt;=SUM('Раздел 2'!S112:S112)),"","Неверно!")</f>
        <v/>
      </c>
      <c r="B3109" s="320" t="s">
        <v>1734</v>
      </c>
      <c r="C3109" s="278" t="s">
        <v>5039</v>
      </c>
      <c r="D3109" s="278" t="s">
        <v>1262</v>
      </c>
      <c r="E3109" s="278" t="str">
        <f>CONCATENATE(SUM('Раздел 2'!R112:R112),"&gt;=",SUM('Раздел 2'!S112:S112))</f>
        <v>0&gt;=0</v>
      </c>
      <c r="F3109" s="278"/>
      <c r="G3109" s="81"/>
    </row>
    <row r="3110" spans="1:7" s="390" customFormat="1" ht="31.5" x14ac:dyDescent="0.2">
      <c r="A3110" s="311" t="str">
        <f>IF((SUM('Раздел 2'!R113:R113)&gt;=SUM('Раздел 2'!S113:S113)),"","Неверно!")</f>
        <v/>
      </c>
      <c r="B3110" s="320" t="s">
        <v>1734</v>
      </c>
      <c r="C3110" s="278" t="s">
        <v>5040</v>
      </c>
      <c r="D3110" s="278" t="s">
        <v>1262</v>
      </c>
      <c r="E3110" s="278" t="str">
        <f>CONCATENATE(SUM('Раздел 2'!R113:R113),"&gt;=",SUM('Раздел 2'!S113:S113))</f>
        <v>0&gt;=0</v>
      </c>
      <c r="F3110" s="278"/>
      <c r="G3110" s="81"/>
    </row>
    <row r="3111" spans="1:7" s="390" customFormat="1" ht="31.5" x14ac:dyDescent="0.2">
      <c r="A3111" s="311" t="str">
        <f>IF((SUM('Раздел 2'!R114:R114)&gt;=SUM('Раздел 2'!S114:S114)),"","Неверно!")</f>
        <v/>
      </c>
      <c r="B3111" s="320" t="s">
        <v>1734</v>
      </c>
      <c r="C3111" s="278" t="s">
        <v>5041</v>
      </c>
      <c r="D3111" s="278" t="s">
        <v>1262</v>
      </c>
      <c r="E3111" s="278" t="str">
        <f>CONCATENATE(SUM('Раздел 2'!R114:R114),"&gt;=",SUM('Раздел 2'!S114:S114))</f>
        <v>0&gt;=0</v>
      </c>
      <c r="F3111" s="278"/>
      <c r="G3111" s="81"/>
    </row>
    <row r="3112" spans="1:7" s="390" customFormat="1" ht="31.5" x14ac:dyDescent="0.2">
      <c r="A3112" s="311" t="str">
        <f>IF((SUM('Раздел 2'!R115:R115)&gt;=SUM('Раздел 2'!S115:S115)),"","Неверно!")</f>
        <v/>
      </c>
      <c r="B3112" s="320" t="s">
        <v>1734</v>
      </c>
      <c r="C3112" s="278" t="s">
        <v>5042</v>
      </c>
      <c r="D3112" s="278" t="s">
        <v>1262</v>
      </c>
      <c r="E3112" s="278" t="str">
        <f>CONCATENATE(SUM('Раздел 2'!R115:R115),"&gt;=",SUM('Раздел 2'!S115:S115))</f>
        <v>0&gt;=0</v>
      </c>
      <c r="F3112" s="278"/>
      <c r="G3112" s="81"/>
    </row>
    <row r="3113" spans="1:7" s="390" customFormat="1" ht="31.5" x14ac:dyDescent="0.2">
      <c r="A3113" s="311" t="str">
        <f>IF((SUM('Раздел 2'!R116:R116)&gt;=SUM('Раздел 2'!S116:S116)),"","Неверно!")</f>
        <v/>
      </c>
      <c r="B3113" s="320" t="s">
        <v>1734</v>
      </c>
      <c r="C3113" s="278" t="s">
        <v>5043</v>
      </c>
      <c r="D3113" s="278" t="s">
        <v>1262</v>
      </c>
      <c r="E3113" s="278" t="str">
        <f>CONCATENATE(SUM('Раздел 2'!R116:R116),"&gt;=",SUM('Раздел 2'!S116:S116))</f>
        <v>0&gt;=0</v>
      </c>
      <c r="F3113" s="278"/>
      <c r="G3113" s="81"/>
    </row>
    <row r="3114" spans="1:7" s="390" customFormat="1" ht="31.5" x14ac:dyDescent="0.2">
      <c r="A3114" s="311" t="str">
        <f>IF((SUM('Раздел 2'!R117:R117)&gt;=SUM('Раздел 2'!S117:S117)),"","Неверно!")</f>
        <v/>
      </c>
      <c r="B3114" s="320" t="s">
        <v>1734</v>
      </c>
      <c r="C3114" s="278" t="s">
        <v>5044</v>
      </c>
      <c r="D3114" s="278" t="s">
        <v>1262</v>
      </c>
      <c r="E3114" s="278" t="str">
        <f>CONCATENATE(SUM('Раздел 2'!R117:R117),"&gt;=",SUM('Раздел 2'!S117:S117))</f>
        <v>0&gt;=0</v>
      </c>
      <c r="F3114" s="278"/>
      <c r="G3114" s="81"/>
    </row>
    <row r="3115" spans="1:7" s="390" customFormat="1" ht="31.5" x14ac:dyDescent="0.2">
      <c r="A3115" s="311" t="str">
        <f>IF((SUM('Раздел 2'!R118:R118)&gt;=SUM('Раздел 2'!S118:S118)),"","Неверно!")</f>
        <v/>
      </c>
      <c r="B3115" s="320" t="s">
        <v>1734</v>
      </c>
      <c r="C3115" s="278" t="s">
        <v>5045</v>
      </c>
      <c r="D3115" s="278" t="s">
        <v>1262</v>
      </c>
      <c r="E3115" s="278" t="str">
        <f>CONCATENATE(SUM('Раздел 2'!R118:R118),"&gt;=",SUM('Раздел 2'!S118:S118))</f>
        <v>0&gt;=0</v>
      </c>
      <c r="F3115" s="278"/>
      <c r="G3115" s="81"/>
    </row>
    <row r="3116" spans="1:7" s="390" customFormat="1" ht="31.5" x14ac:dyDescent="0.2">
      <c r="A3116" s="311" t="str">
        <f>IF((SUM('Раздел 2'!R119:R119)&gt;=SUM('Раздел 2'!S119:S119)),"","Неверно!")</f>
        <v/>
      </c>
      <c r="B3116" s="320" t="s">
        <v>1734</v>
      </c>
      <c r="C3116" s="278" t="s">
        <v>5046</v>
      </c>
      <c r="D3116" s="278" t="s">
        <v>1262</v>
      </c>
      <c r="E3116" s="278" t="str">
        <f>CONCATENATE(SUM('Раздел 2'!R119:R119),"&gt;=",SUM('Раздел 2'!S119:S119))</f>
        <v>0&gt;=0</v>
      </c>
      <c r="F3116" s="278"/>
      <c r="G3116" s="81"/>
    </row>
    <row r="3117" spans="1:7" s="390" customFormat="1" ht="31.5" x14ac:dyDescent="0.2">
      <c r="A3117" s="311" t="str">
        <f>IF((SUM('Раздел 2'!R21:R21)&gt;=SUM('Раздел 2'!S21:S21)),"","Неверно!")</f>
        <v/>
      </c>
      <c r="B3117" s="320" t="s">
        <v>1734</v>
      </c>
      <c r="C3117" s="278" t="s">
        <v>5047</v>
      </c>
      <c r="D3117" s="278" t="s">
        <v>1262</v>
      </c>
      <c r="E3117" s="278" t="str">
        <f>CONCATENATE(SUM('Раздел 2'!R21:R21),"&gt;=",SUM('Раздел 2'!S21:S21))</f>
        <v>0&gt;=0</v>
      </c>
      <c r="F3117" s="278"/>
      <c r="G3117" s="81"/>
    </row>
    <row r="3118" spans="1:7" s="390" customFormat="1" ht="31.5" x14ac:dyDescent="0.2">
      <c r="A3118" s="311" t="str">
        <f>IF((SUM('Раздел 2'!R120:R120)&gt;=SUM('Раздел 2'!S120:S120)),"","Неверно!")</f>
        <v/>
      </c>
      <c r="B3118" s="320" t="s">
        <v>1734</v>
      </c>
      <c r="C3118" s="278" t="s">
        <v>5048</v>
      </c>
      <c r="D3118" s="278" t="s">
        <v>1262</v>
      </c>
      <c r="E3118" s="278" t="str">
        <f>CONCATENATE(SUM('Раздел 2'!R120:R120),"&gt;=",SUM('Раздел 2'!S120:S120))</f>
        <v>0&gt;=0</v>
      </c>
      <c r="F3118" s="278"/>
      <c r="G3118" s="81"/>
    </row>
    <row r="3119" spans="1:7" s="390" customFormat="1" ht="31.5" x14ac:dyDescent="0.2">
      <c r="A3119" s="311" t="str">
        <f>IF((SUM('Раздел 2'!R121:R121)&gt;=SUM('Раздел 2'!S121:S121)),"","Неверно!")</f>
        <v/>
      </c>
      <c r="B3119" s="320" t="s">
        <v>1734</v>
      </c>
      <c r="C3119" s="278" t="s">
        <v>5049</v>
      </c>
      <c r="D3119" s="278" t="s">
        <v>1262</v>
      </c>
      <c r="E3119" s="278" t="str">
        <f>CONCATENATE(SUM('Раздел 2'!R121:R121),"&gt;=",SUM('Раздел 2'!S121:S121))</f>
        <v>1&gt;=0</v>
      </c>
      <c r="F3119" s="278"/>
      <c r="G3119" s="81"/>
    </row>
    <row r="3120" spans="1:7" s="390" customFormat="1" ht="31.5" x14ac:dyDescent="0.2">
      <c r="A3120" s="311" t="str">
        <f>IF((SUM('Раздел 2'!R122:R122)&gt;=SUM('Раздел 2'!S122:S122)),"","Неверно!")</f>
        <v/>
      </c>
      <c r="B3120" s="320" t="s">
        <v>1734</v>
      </c>
      <c r="C3120" s="278" t="s">
        <v>5050</v>
      </c>
      <c r="D3120" s="278" t="s">
        <v>1262</v>
      </c>
      <c r="E3120" s="278" t="str">
        <f>CONCATENATE(SUM('Раздел 2'!R122:R122),"&gt;=",SUM('Раздел 2'!S122:S122))</f>
        <v>0&gt;=0</v>
      </c>
      <c r="F3120" s="278"/>
      <c r="G3120" s="81"/>
    </row>
    <row r="3121" spans="1:7" s="390" customFormat="1" ht="31.5" x14ac:dyDescent="0.2">
      <c r="A3121" s="311" t="str">
        <f>IF((SUM('Раздел 2'!R123:R123)&gt;=SUM('Раздел 2'!S123:S123)),"","Неверно!")</f>
        <v/>
      </c>
      <c r="B3121" s="320" t="s">
        <v>1734</v>
      </c>
      <c r="C3121" s="278" t="s">
        <v>5051</v>
      </c>
      <c r="D3121" s="278" t="s">
        <v>1262</v>
      </c>
      <c r="E3121" s="278" t="str">
        <f>CONCATENATE(SUM('Раздел 2'!R123:R123),"&gt;=",SUM('Раздел 2'!S123:S123))</f>
        <v>0&gt;=0</v>
      </c>
      <c r="F3121" s="278"/>
      <c r="G3121" s="81"/>
    </row>
    <row r="3122" spans="1:7" s="390" customFormat="1" ht="31.5" x14ac:dyDescent="0.2">
      <c r="A3122" s="311" t="str">
        <f>IF((SUM('Раздел 2'!R124:R124)&gt;=SUM('Раздел 2'!S124:S124)),"","Неверно!")</f>
        <v/>
      </c>
      <c r="B3122" s="320" t="s">
        <v>1734</v>
      </c>
      <c r="C3122" s="278" t="s">
        <v>5052</v>
      </c>
      <c r="D3122" s="278" t="s">
        <v>1262</v>
      </c>
      <c r="E3122" s="278" t="str">
        <f>CONCATENATE(SUM('Раздел 2'!R124:R124),"&gt;=",SUM('Раздел 2'!S124:S124))</f>
        <v>2&gt;=0</v>
      </c>
      <c r="F3122" s="278"/>
      <c r="G3122" s="81"/>
    </row>
    <row r="3123" spans="1:7" s="390" customFormat="1" ht="31.5" x14ac:dyDescent="0.2">
      <c r="A3123" s="311" t="str">
        <f>IF((SUM('Раздел 2'!R125:R125)&gt;=SUM('Раздел 2'!S125:S125)),"","Неверно!")</f>
        <v/>
      </c>
      <c r="B3123" s="320" t="s">
        <v>1734</v>
      </c>
      <c r="C3123" s="278" t="s">
        <v>5053</v>
      </c>
      <c r="D3123" s="278" t="s">
        <v>1262</v>
      </c>
      <c r="E3123" s="278" t="str">
        <f>CONCATENATE(SUM('Раздел 2'!R125:R125),"&gt;=",SUM('Раздел 2'!S125:S125))</f>
        <v>0&gt;=0</v>
      </c>
      <c r="F3123" s="278"/>
      <c r="G3123" s="81"/>
    </row>
    <row r="3124" spans="1:7" s="390" customFormat="1" ht="31.5" x14ac:dyDescent="0.2">
      <c r="A3124" s="311" t="str">
        <f>IF((SUM('Раздел 2'!R126:R126)&gt;=SUM('Раздел 2'!S126:S126)),"","Неверно!")</f>
        <v/>
      </c>
      <c r="B3124" s="320" t="s">
        <v>1734</v>
      </c>
      <c r="C3124" s="278" t="s">
        <v>5054</v>
      </c>
      <c r="D3124" s="278" t="s">
        <v>1262</v>
      </c>
      <c r="E3124" s="278" t="str">
        <f>CONCATENATE(SUM('Раздел 2'!R126:R126),"&gt;=",SUM('Раздел 2'!S126:S126))</f>
        <v>0&gt;=0</v>
      </c>
      <c r="F3124" s="278"/>
      <c r="G3124" s="81"/>
    </row>
    <row r="3125" spans="1:7" s="390" customFormat="1" ht="31.5" x14ac:dyDescent="0.2">
      <c r="A3125" s="311" t="str">
        <f>IF((SUM('Раздел 2'!R127:R127)&gt;=SUM('Раздел 2'!S127:S127)),"","Неверно!")</f>
        <v/>
      </c>
      <c r="B3125" s="320" t="s">
        <v>1734</v>
      </c>
      <c r="C3125" s="278" t="s">
        <v>5055</v>
      </c>
      <c r="D3125" s="278" t="s">
        <v>1262</v>
      </c>
      <c r="E3125" s="278" t="str">
        <f>CONCATENATE(SUM('Раздел 2'!R127:R127),"&gt;=",SUM('Раздел 2'!S127:S127))</f>
        <v>1&gt;=0</v>
      </c>
      <c r="F3125" s="278"/>
      <c r="G3125" s="81"/>
    </row>
    <row r="3126" spans="1:7" s="390" customFormat="1" ht="31.5" x14ac:dyDescent="0.2">
      <c r="A3126" s="311" t="str">
        <f>IF((SUM('Раздел 2'!R128:R128)&gt;=SUM('Раздел 2'!S128:S128)),"","Неверно!")</f>
        <v/>
      </c>
      <c r="B3126" s="320" t="s">
        <v>1734</v>
      </c>
      <c r="C3126" s="278" t="s">
        <v>5056</v>
      </c>
      <c r="D3126" s="278" t="s">
        <v>1262</v>
      </c>
      <c r="E3126" s="278" t="str">
        <f>CONCATENATE(SUM('Раздел 2'!R128:R128),"&gt;=",SUM('Раздел 2'!S128:S128))</f>
        <v>0&gt;=0</v>
      </c>
      <c r="F3126" s="278"/>
      <c r="G3126" s="81"/>
    </row>
    <row r="3127" spans="1:7" s="390" customFormat="1" ht="31.5" x14ac:dyDescent="0.2">
      <c r="A3127" s="311" t="str">
        <f>IF((SUM('Раздел 2'!R129:R129)&gt;=SUM('Раздел 2'!S129:S129)),"","Неверно!")</f>
        <v/>
      </c>
      <c r="B3127" s="320" t="s">
        <v>1734</v>
      </c>
      <c r="C3127" s="278" t="s">
        <v>5057</v>
      </c>
      <c r="D3127" s="278" t="s">
        <v>1262</v>
      </c>
      <c r="E3127" s="278" t="str">
        <f>CONCATENATE(SUM('Раздел 2'!R129:R129),"&gt;=",SUM('Раздел 2'!S129:S129))</f>
        <v>0&gt;=0</v>
      </c>
      <c r="F3127" s="278"/>
      <c r="G3127" s="81"/>
    </row>
    <row r="3128" spans="1:7" s="390" customFormat="1" ht="31.5" x14ac:dyDescent="0.2">
      <c r="A3128" s="311" t="str">
        <f>IF((SUM('Раздел 2'!R22:R22)&gt;=SUM('Раздел 2'!S22:S22)),"","Неверно!")</f>
        <v/>
      </c>
      <c r="B3128" s="320" t="s">
        <v>1734</v>
      </c>
      <c r="C3128" s="278" t="s">
        <v>5058</v>
      </c>
      <c r="D3128" s="278" t="s">
        <v>1262</v>
      </c>
      <c r="E3128" s="278" t="str">
        <f>CONCATENATE(SUM('Раздел 2'!R22:R22),"&gt;=",SUM('Раздел 2'!S22:S22))</f>
        <v>1&gt;=0</v>
      </c>
      <c r="F3128" s="278"/>
      <c r="G3128" s="81"/>
    </row>
    <row r="3129" spans="1:7" s="390" customFormat="1" ht="31.5" x14ac:dyDescent="0.2">
      <c r="A3129" s="311" t="str">
        <f>IF((SUM('Раздел 2'!R130:R130)&gt;=SUM('Раздел 2'!S130:S130)),"","Неверно!")</f>
        <v/>
      </c>
      <c r="B3129" s="320" t="s">
        <v>1734</v>
      </c>
      <c r="C3129" s="278" t="s">
        <v>5059</v>
      </c>
      <c r="D3129" s="278" t="s">
        <v>1262</v>
      </c>
      <c r="E3129" s="278" t="str">
        <f>CONCATENATE(SUM('Раздел 2'!R130:R130),"&gt;=",SUM('Раздел 2'!S130:S130))</f>
        <v>0&gt;=0</v>
      </c>
      <c r="F3129" s="278"/>
      <c r="G3129" s="81"/>
    </row>
    <row r="3130" spans="1:7" s="390" customFormat="1" ht="31.5" x14ac:dyDescent="0.2">
      <c r="A3130" s="311" t="str">
        <f>IF((SUM('Раздел 2'!R131:R131)&gt;=SUM('Раздел 2'!S131:S131)),"","Неверно!")</f>
        <v/>
      </c>
      <c r="B3130" s="320" t="s">
        <v>1734</v>
      </c>
      <c r="C3130" s="278" t="s">
        <v>5060</v>
      </c>
      <c r="D3130" s="278" t="s">
        <v>1262</v>
      </c>
      <c r="E3130" s="278" t="str">
        <f>CONCATENATE(SUM('Раздел 2'!R131:R131),"&gt;=",SUM('Раздел 2'!S131:S131))</f>
        <v>0&gt;=0</v>
      </c>
      <c r="F3130" s="278"/>
      <c r="G3130" s="81"/>
    </row>
    <row r="3131" spans="1:7" s="390" customFormat="1" ht="31.5" x14ac:dyDescent="0.2">
      <c r="A3131" s="311" t="str">
        <f>IF((SUM('Раздел 2'!R132:R132)&gt;=SUM('Раздел 2'!S132:S132)),"","Неверно!")</f>
        <v/>
      </c>
      <c r="B3131" s="320" t="s">
        <v>1734</v>
      </c>
      <c r="C3131" s="278" t="s">
        <v>5061</v>
      </c>
      <c r="D3131" s="278" t="s">
        <v>1262</v>
      </c>
      <c r="E3131" s="278" t="str">
        <f>CONCATENATE(SUM('Раздел 2'!R132:R132),"&gt;=",SUM('Раздел 2'!S132:S132))</f>
        <v>0&gt;=0</v>
      </c>
      <c r="F3131" s="278"/>
      <c r="G3131" s="81"/>
    </row>
    <row r="3132" spans="1:7" s="390" customFormat="1" ht="31.5" x14ac:dyDescent="0.2">
      <c r="A3132" s="311" t="str">
        <f>IF((SUM('Раздел 2'!R133:R133)&gt;=SUM('Раздел 2'!S133:S133)),"","Неверно!")</f>
        <v/>
      </c>
      <c r="B3132" s="320" t="s">
        <v>1734</v>
      </c>
      <c r="C3132" s="278" t="s">
        <v>5062</v>
      </c>
      <c r="D3132" s="278" t="s">
        <v>1262</v>
      </c>
      <c r="E3132" s="278" t="str">
        <f>CONCATENATE(SUM('Раздел 2'!R133:R133),"&gt;=",SUM('Раздел 2'!S133:S133))</f>
        <v>0&gt;=0</v>
      </c>
      <c r="F3132" s="278"/>
      <c r="G3132" s="81"/>
    </row>
    <row r="3133" spans="1:7" s="390" customFormat="1" ht="31.5" x14ac:dyDescent="0.2">
      <c r="A3133" s="311" t="str">
        <f>IF((SUM('Раздел 2'!R134:R134)&gt;=SUM('Раздел 2'!S134:S134)),"","Неверно!")</f>
        <v/>
      </c>
      <c r="B3133" s="320" t="s">
        <v>1734</v>
      </c>
      <c r="C3133" s="278" t="s">
        <v>5063</v>
      </c>
      <c r="D3133" s="278" t="s">
        <v>1262</v>
      </c>
      <c r="E3133" s="278" t="str">
        <f>CONCATENATE(SUM('Раздел 2'!R134:R134),"&gt;=",SUM('Раздел 2'!S134:S134))</f>
        <v>0&gt;=0</v>
      </c>
      <c r="F3133" s="278"/>
      <c r="G3133" s="81"/>
    </row>
    <row r="3134" spans="1:7" s="390" customFormat="1" ht="31.5" x14ac:dyDescent="0.2">
      <c r="A3134" s="311" t="str">
        <f>IF((SUM('Раздел 2'!R135:R135)&gt;=SUM('Раздел 2'!S135:S135)),"","Неверно!")</f>
        <v/>
      </c>
      <c r="B3134" s="320" t="s">
        <v>1734</v>
      </c>
      <c r="C3134" s="278" t="s">
        <v>5064</v>
      </c>
      <c r="D3134" s="278" t="s">
        <v>1262</v>
      </c>
      <c r="E3134" s="278" t="str">
        <f>CONCATENATE(SUM('Раздел 2'!R135:R135),"&gt;=",SUM('Раздел 2'!S135:S135))</f>
        <v>0&gt;=0</v>
      </c>
      <c r="F3134" s="278"/>
      <c r="G3134" s="81"/>
    </row>
    <row r="3135" spans="1:7" s="390" customFormat="1" ht="31.5" x14ac:dyDescent="0.2">
      <c r="A3135" s="311" t="str">
        <f>IF((SUM('Раздел 2'!R136:R136)&gt;=SUM('Раздел 2'!S136:S136)),"","Неверно!")</f>
        <v/>
      </c>
      <c r="B3135" s="320" t="s">
        <v>1734</v>
      </c>
      <c r="C3135" s="278" t="s">
        <v>5065</v>
      </c>
      <c r="D3135" s="278" t="s">
        <v>1262</v>
      </c>
      <c r="E3135" s="278" t="str">
        <f>CONCATENATE(SUM('Раздел 2'!R136:R136),"&gt;=",SUM('Раздел 2'!S136:S136))</f>
        <v>0&gt;=0</v>
      </c>
      <c r="F3135" s="278"/>
      <c r="G3135" s="81"/>
    </row>
    <row r="3136" spans="1:7" s="390" customFormat="1" ht="31.5" x14ac:dyDescent="0.2">
      <c r="A3136" s="311" t="str">
        <f>IF((SUM('Раздел 2'!R137:R137)&gt;=SUM('Раздел 2'!S137:S137)),"","Неверно!")</f>
        <v/>
      </c>
      <c r="B3136" s="320" t="s">
        <v>1734</v>
      </c>
      <c r="C3136" s="278" t="s">
        <v>5066</v>
      </c>
      <c r="D3136" s="278" t="s">
        <v>1262</v>
      </c>
      <c r="E3136" s="278" t="str">
        <f>CONCATENATE(SUM('Раздел 2'!R137:R137),"&gt;=",SUM('Раздел 2'!S137:S137))</f>
        <v>0&gt;=0</v>
      </c>
      <c r="F3136" s="278"/>
      <c r="G3136" s="81"/>
    </row>
    <row r="3137" spans="1:7" s="390" customFormat="1" ht="31.5" x14ac:dyDescent="0.2">
      <c r="A3137" s="311" t="str">
        <f>IF((SUM('Раздел 2'!R138:R138)&gt;=SUM('Раздел 2'!S138:S138)),"","Неверно!")</f>
        <v/>
      </c>
      <c r="B3137" s="320" t="s">
        <v>1734</v>
      </c>
      <c r="C3137" s="278" t="s">
        <v>5067</v>
      </c>
      <c r="D3137" s="278" t="s">
        <v>1262</v>
      </c>
      <c r="E3137" s="278" t="str">
        <f>CONCATENATE(SUM('Раздел 2'!R138:R138),"&gt;=",SUM('Раздел 2'!S138:S138))</f>
        <v>4&gt;=0</v>
      </c>
      <c r="F3137" s="278"/>
      <c r="G3137" s="81"/>
    </row>
    <row r="3138" spans="1:7" s="390" customFormat="1" ht="31.5" x14ac:dyDescent="0.2">
      <c r="A3138" s="311" t="str">
        <f>IF((SUM('Раздел 2'!R139:R139)&gt;=SUM('Раздел 2'!S139:S139)),"","Неверно!")</f>
        <v/>
      </c>
      <c r="B3138" s="320" t="s">
        <v>1734</v>
      </c>
      <c r="C3138" s="278" t="s">
        <v>5068</v>
      </c>
      <c r="D3138" s="278" t="s">
        <v>1262</v>
      </c>
      <c r="E3138" s="278" t="str">
        <f>CONCATENATE(SUM('Раздел 2'!R139:R139),"&gt;=",SUM('Раздел 2'!S139:S139))</f>
        <v>0&gt;=0</v>
      </c>
      <c r="F3138" s="278"/>
      <c r="G3138" s="81"/>
    </row>
    <row r="3139" spans="1:7" s="390" customFormat="1" ht="31.5" x14ac:dyDescent="0.2">
      <c r="A3139" s="311" t="str">
        <f>IF((SUM('Раздел 2'!R23:R23)&gt;=SUM('Раздел 2'!S23:S23)),"","Неверно!")</f>
        <v/>
      </c>
      <c r="B3139" s="320" t="s">
        <v>1734</v>
      </c>
      <c r="C3139" s="278" t="s">
        <v>5069</v>
      </c>
      <c r="D3139" s="278" t="s">
        <v>1262</v>
      </c>
      <c r="E3139" s="278" t="str">
        <f>CONCATENATE(SUM('Раздел 2'!R23:R23),"&gt;=",SUM('Раздел 2'!S23:S23))</f>
        <v>0&gt;=0</v>
      </c>
      <c r="F3139" s="278"/>
      <c r="G3139" s="81"/>
    </row>
    <row r="3140" spans="1:7" s="390" customFormat="1" ht="31.5" x14ac:dyDescent="0.2">
      <c r="A3140" s="311" t="str">
        <f>IF((SUM('Раздел 2'!R140:R140)&gt;=SUM('Раздел 2'!S140:S140)),"","Неверно!")</f>
        <v/>
      </c>
      <c r="B3140" s="320" t="s">
        <v>1734</v>
      </c>
      <c r="C3140" s="278" t="s">
        <v>5070</v>
      </c>
      <c r="D3140" s="278" t="s">
        <v>1262</v>
      </c>
      <c r="E3140" s="278" t="str">
        <f>CONCATENATE(SUM('Раздел 2'!R140:R140),"&gt;=",SUM('Раздел 2'!S140:S140))</f>
        <v>0&gt;=0</v>
      </c>
      <c r="F3140" s="278"/>
      <c r="G3140" s="81"/>
    </row>
    <row r="3141" spans="1:7" s="390" customFormat="1" ht="31.5" x14ac:dyDescent="0.2">
      <c r="A3141" s="311" t="str">
        <f>IF((SUM('Раздел 2'!R141:R141)&gt;=SUM('Раздел 2'!S141:S141)),"","Неверно!")</f>
        <v/>
      </c>
      <c r="B3141" s="320" t="s">
        <v>1734</v>
      </c>
      <c r="C3141" s="278" t="s">
        <v>5071</v>
      </c>
      <c r="D3141" s="278" t="s">
        <v>1262</v>
      </c>
      <c r="E3141" s="278" t="str">
        <f>CONCATENATE(SUM('Раздел 2'!R141:R141),"&gt;=",SUM('Раздел 2'!S141:S141))</f>
        <v>0&gt;=0</v>
      </c>
      <c r="F3141" s="278"/>
      <c r="G3141" s="81"/>
    </row>
    <row r="3142" spans="1:7" s="390" customFormat="1" ht="31.5" x14ac:dyDescent="0.2">
      <c r="A3142" s="311" t="str">
        <f>IF((SUM('Раздел 2'!R142:R142)&gt;=SUM('Раздел 2'!S142:S142)),"","Неверно!")</f>
        <v/>
      </c>
      <c r="B3142" s="320" t="s">
        <v>1734</v>
      </c>
      <c r="C3142" s="278" t="s">
        <v>5072</v>
      </c>
      <c r="D3142" s="278" t="s">
        <v>1262</v>
      </c>
      <c r="E3142" s="278" t="str">
        <f>CONCATENATE(SUM('Раздел 2'!R142:R142),"&gt;=",SUM('Раздел 2'!S142:S142))</f>
        <v>0&gt;=0</v>
      </c>
      <c r="F3142" s="278"/>
      <c r="G3142" s="81"/>
    </row>
    <row r="3143" spans="1:7" s="390" customFormat="1" ht="31.5" x14ac:dyDescent="0.2">
      <c r="A3143" s="311" t="str">
        <f>IF((SUM('Раздел 2'!R143:R143)&gt;=SUM('Раздел 2'!S143:S143)),"","Неверно!")</f>
        <v/>
      </c>
      <c r="B3143" s="320" t="s">
        <v>1734</v>
      </c>
      <c r="C3143" s="278" t="s">
        <v>5073</v>
      </c>
      <c r="D3143" s="278" t="s">
        <v>1262</v>
      </c>
      <c r="E3143" s="278" t="str">
        <f>CONCATENATE(SUM('Раздел 2'!R143:R143),"&gt;=",SUM('Раздел 2'!S143:S143))</f>
        <v>0&gt;=0</v>
      </c>
      <c r="F3143" s="278"/>
      <c r="G3143" s="81"/>
    </row>
    <row r="3144" spans="1:7" s="390" customFormat="1" ht="31.5" x14ac:dyDescent="0.2">
      <c r="A3144" s="311" t="str">
        <f>IF((SUM('Раздел 2'!R144:R144)&gt;=SUM('Раздел 2'!S144:S144)),"","Неверно!")</f>
        <v/>
      </c>
      <c r="B3144" s="320" t="s">
        <v>1734</v>
      </c>
      <c r="C3144" s="278" t="s">
        <v>5074</v>
      </c>
      <c r="D3144" s="278" t="s">
        <v>1262</v>
      </c>
      <c r="E3144" s="278" t="str">
        <f>CONCATENATE(SUM('Раздел 2'!R144:R144),"&gt;=",SUM('Раздел 2'!S144:S144))</f>
        <v>0&gt;=0</v>
      </c>
      <c r="F3144" s="278"/>
      <c r="G3144" s="81"/>
    </row>
    <row r="3145" spans="1:7" s="390" customFormat="1" ht="31.5" x14ac:dyDescent="0.2">
      <c r="A3145" s="311" t="str">
        <f>IF((SUM('Раздел 2'!R145:R145)&gt;=SUM('Раздел 2'!S145:S145)),"","Неверно!")</f>
        <v/>
      </c>
      <c r="B3145" s="320" t="s">
        <v>1734</v>
      </c>
      <c r="C3145" s="278" t="s">
        <v>5075</v>
      </c>
      <c r="D3145" s="278" t="s">
        <v>1262</v>
      </c>
      <c r="E3145" s="278" t="str">
        <f>CONCATENATE(SUM('Раздел 2'!R145:R145),"&gt;=",SUM('Раздел 2'!S145:S145))</f>
        <v>0&gt;=0</v>
      </c>
      <c r="F3145" s="278"/>
      <c r="G3145" s="81"/>
    </row>
    <row r="3146" spans="1:7" s="390" customFormat="1" ht="31.5" x14ac:dyDescent="0.2">
      <c r="A3146" s="311" t="str">
        <f>IF((SUM('Раздел 2'!R146:R146)&gt;=SUM('Раздел 2'!S146:S146)),"","Неверно!")</f>
        <v/>
      </c>
      <c r="B3146" s="320" t="s">
        <v>1734</v>
      </c>
      <c r="C3146" s="278" t="s">
        <v>5076</v>
      </c>
      <c r="D3146" s="278" t="s">
        <v>1262</v>
      </c>
      <c r="E3146" s="278" t="str">
        <f>CONCATENATE(SUM('Раздел 2'!R146:R146),"&gt;=",SUM('Раздел 2'!S146:S146))</f>
        <v>0&gt;=0</v>
      </c>
      <c r="F3146" s="278"/>
      <c r="G3146" s="81"/>
    </row>
    <row r="3147" spans="1:7" s="390" customFormat="1" ht="31.5" x14ac:dyDescent="0.2">
      <c r="A3147" s="311" t="str">
        <f>IF((SUM('Раздел 2'!R147:R147)&gt;=SUM('Раздел 2'!S147:S147)),"","Неверно!")</f>
        <v/>
      </c>
      <c r="B3147" s="320" t="s">
        <v>1734</v>
      </c>
      <c r="C3147" s="278" t="s">
        <v>5077</v>
      </c>
      <c r="D3147" s="278" t="s">
        <v>1262</v>
      </c>
      <c r="E3147" s="278" t="str">
        <f>CONCATENATE(SUM('Раздел 2'!R147:R147),"&gt;=",SUM('Раздел 2'!S147:S147))</f>
        <v>0&gt;=0</v>
      </c>
      <c r="F3147" s="278"/>
      <c r="G3147" s="81"/>
    </row>
    <row r="3148" spans="1:7" s="390" customFormat="1" ht="31.5" x14ac:dyDescent="0.2">
      <c r="A3148" s="311" t="str">
        <f>IF((SUM('Раздел 2'!R148:R148)&gt;=SUM('Раздел 2'!S148:S148)),"","Неверно!")</f>
        <v/>
      </c>
      <c r="B3148" s="320" t="s">
        <v>1734</v>
      </c>
      <c r="C3148" s="278" t="s">
        <v>5078</v>
      </c>
      <c r="D3148" s="278" t="s">
        <v>1262</v>
      </c>
      <c r="E3148" s="278" t="str">
        <f>CONCATENATE(SUM('Раздел 2'!R148:R148),"&gt;=",SUM('Раздел 2'!S148:S148))</f>
        <v>0&gt;=0</v>
      </c>
      <c r="F3148" s="278"/>
      <c r="G3148" s="81"/>
    </row>
    <row r="3149" spans="1:7" s="390" customFormat="1" ht="31.5" x14ac:dyDescent="0.2">
      <c r="A3149" s="311" t="str">
        <f>IF((SUM('Раздел 2'!R149:R149)&gt;=SUM('Раздел 2'!S149:S149)),"","Неверно!")</f>
        <v/>
      </c>
      <c r="B3149" s="320" t="s">
        <v>1734</v>
      </c>
      <c r="C3149" s="278" t="s">
        <v>5079</v>
      </c>
      <c r="D3149" s="278" t="s">
        <v>1262</v>
      </c>
      <c r="E3149" s="278" t="str">
        <f>CONCATENATE(SUM('Раздел 2'!R149:R149),"&gt;=",SUM('Раздел 2'!S149:S149))</f>
        <v>0&gt;=0</v>
      </c>
      <c r="F3149" s="278"/>
      <c r="G3149" s="81"/>
    </row>
    <row r="3150" spans="1:7" s="390" customFormat="1" ht="31.5" x14ac:dyDescent="0.2">
      <c r="A3150" s="311" t="str">
        <f>IF((SUM('Раздел 2'!R24:R24)&gt;=SUM('Раздел 2'!S24:S24)),"","Неверно!")</f>
        <v/>
      </c>
      <c r="B3150" s="320" t="s">
        <v>1734</v>
      </c>
      <c r="C3150" s="278" t="s">
        <v>5080</v>
      </c>
      <c r="D3150" s="278" t="s">
        <v>1262</v>
      </c>
      <c r="E3150" s="278" t="str">
        <f>CONCATENATE(SUM('Раздел 2'!R24:R24),"&gt;=",SUM('Раздел 2'!S24:S24))</f>
        <v>0&gt;=0</v>
      </c>
      <c r="F3150" s="278"/>
      <c r="G3150" s="81"/>
    </row>
    <row r="3151" spans="1:7" s="390" customFormat="1" ht="31.5" x14ac:dyDescent="0.2">
      <c r="A3151" s="311" t="str">
        <f>IF((SUM('Раздел 2'!R150:R150)&gt;=SUM('Раздел 2'!S150:S150)),"","Неверно!")</f>
        <v/>
      </c>
      <c r="B3151" s="320" t="s">
        <v>1734</v>
      </c>
      <c r="C3151" s="278" t="s">
        <v>5081</v>
      </c>
      <c r="D3151" s="278" t="s">
        <v>1262</v>
      </c>
      <c r="E3151" s="278" t="str">
        <f>CONCATENATE(SUM('Раздел 2'!R150:R150),"&gt;=",SUM('Раздел 2'!S150:S150))</f>
        <v>0&gt;=0</v>
      </c>
      <c r="F3151" s="278"/>
      <c r="G3151" s="81"/>
    </row>
    <row r="3152" spans="1:7" s="390" customFormat="1" ht="31.5" x14ac:dyDescent="0.2">
      <c r="A3152" s="311" t="str">
        <f>IF((SUM('Раздел 2'!R151:R151)&gt;=SUM('Раздел 2'!S151:S151)),"","Неверно!")</f>
        <v/>
      </c>
      <c r="B3152" s="320" t="s">
        <v>1734</v>
      </c>
      <c r="C3152" s="278" t="s">
        <v>5082</v>
      </c>
      <c r="D3152" s="278" t="s">
        <v>1262</v>
      </c>
      <c r="E3152" s="278" t="str">
        <f>CONCATENATE(SUM('Раздел 2'!R151:R151),"&gt;=",SUM('Раздел 2'!S151:S151))</f>
        <v>0&gt;=0</v>
      </c>
      <c r="F3152" s="278"/>
      <c r="G3152" s="81"/>
    </row>
    <row r="3153" spans="1:7" s="390" customFormat="1" ht="31.5" x14ac:dyDescent="0.2">
      <c r="A3153" s="311" t="str">
        <f>IF((SUM('Раздел 2'!R152:R152)&gt;=SUM('Раздел 2'!S152:S152)),"","Неверно!")</f>
        <v/>
      </c>
      <c r="B3153" s="320" t="s">
        <v>1734</v>
      </c>
      <c r="C3153" s="278" t="s">
        <v>5083</v>
      </c>
      <c r="D3153" s="278" t="s">
        <v>1262</v>
      </c>
      <c r="E3153" s="278" t="str">
        <f>CONCATENATE(SUM('Раздел 2'!R152:R152),"&gt;=",SUM('Раздел 2'!S152:S152))</f>
        <v>0&gt;=0</v>
      </c>
      <c r="F3153" s="278"/>
      <c r="G3153" s="81"/>
    </row>
    <row r="3154" spans="1:7" s="390" customFormat="1" ht="31.5" x14ac:dyDescent="0.2">
      <c r="A3154" s="311" t="str">
        <f>IF((SUM('Раздел 2'!R153:R153)&gt;=SUM('Раздел 2'!S153:S153)),"","Неверно!")</f>
        <v/>
      </c>
      <c r="B3154" s="320" t="s">
        <v>1734</v>
      </c>
      <c r="C3154" s="278" t="s">
        <v>5084</v>
      </c>
      <c r="D3154" s="278" t="s">
        <v>1262</v>
      </c>
      <c r="E3154" s="278" t="str">
        <f>CONCATENATE(SUM('Раздел 2'!R153:R153),"&gt;=",SUM('Раздел 2'!S153:S153))</f>
        <v>0&gt;=0</v>
      </c>
      <c r="F3154" s="278"/>
      <c r="G3154" s="81"/>
    </row>
    <row r="3155" spans="1:7" s="390" customFormat="1" ht="31.5" x14ac:dyDescent="0.2">
      <c r="A3155" s="311" t="str">
        <f>IF((SUM('Раздел 2'!R154:R154)&gt;=SUM('Раздел 2'!S154:S154)),"","Неверно!")</f>
        <v/>
      </c>
      <c r="B3155" s="320" t="s">
        <v>1734</v>
      </c>
      <c r="C3155" s="278" t="s">
        <v>5085</v>
      </c>
      <c r="D3155" s="278" t="s">
        <v>1262</v>
      </c>
      <c r="E3155" s="278" t="str">
        <f>CONCATENATE(SUM('Раздел 2'!R154:R154),"&gt;=",SUM('Раздел 2'!S154:S154))</f>
        <v>0&gt;=0</v>
      </c>
      <c r="F3155" s="278"/>
      <c r="G3155" s="81"/>
    </row>
    <row r="3156" spans="1:7" s="390" customFormat="1" ht="31.5" x14ac:dyDescent="0.2">
      <c r="A3156" s="311" t="str">
        <f>IF((SUM('Раздел 2'!R155:R155)&gt;=SUM('Раздел 2'!S155:S155)),"","Неверно!")</f>
        <v/>
      </c>
      <c r="B3156" s="320" t="s">
        <v>1734</v>
      </c>
      <c r="C3156" s="278" t="s">
        <v>5086</v>
      </c>
      <c r="D3156" s="278" t="s">
        <v>1262</v>
      </c>
      <c r="E3156" s="278" t="str">
        <f>CONCATENATE(SUM('Раздел 2'!R155:R155),"&gt;=",SUM('Раздел 2'!S155:S155))</f>
        <v>0&gt;=0</v>
      </c>
      <c r="F3156" s="278"/>
      <c r="G3156" s="81"/>
    </row>
    <row r="3157" spans="1:7" s="390" customFormat="1" ht="31.5" x14ac:dyDescent="0.2">
      <c r="A3157" s="311" t="str">
        <f>IF((SUM('Раздел 2'!R156:R156)&gt;=SUM('Раздел 2'!S156:S156)),"","Неверно!")</f>
        <v/>
      </c>
      <c r="B3157" s="320" t="s">
        <v>1734</v>
      </c>
      <c r="C3157" s="278" t="s">
        <v>5087</v>
      </c>
      <c r="D3157" s="278" t="s">
        <v>1262</v>
      </c>
      <c r="E3157" s="278" t="str">
        <f>CONCATENATE(SUM('Раздел 2'!R156:R156),"&gt;=",SUM('Раздел 2'!S156:S156))</f>
        <v>0&gt;=0</v>
      </c>
      <c r="F3157" s="278"/>
      <c r="G3157" s="81"/>
    </row>
    <row r="3158" spans="1:7" s="390" customFormat="1" ht="31.5" x14ac:dyDescent="0.2">
      <c r="A3158" s="311" t="str">
        <f>IF((SUM('Раздел 2'!R157:R157)&gt;=SUM('Раздел 2'!S157:S157)),"","Неверно!")</f>
        <v/>
      </c>
      <c r="B3158" s="320" t="s">
        <v>1734</v>
      </c>
      <c r="C3158" s="278" t="s">
        <v>5088</v>
      </c>
      <c r="D3158" s="278" t="s">
        <v>1262</v>
      </c>
      <c r="E3158" s="278" t="str">
        <f>CONCATENATE(SUM('Раздел 2'!R157:R157),"&gt;=",SUM('Раздел 2'!S157:S157))</f>
        <v>0&gt;=0</v>
      </c>
      <c r="F3158" s="278"/>
      <c r="G3158" s="81"/>
    </row>
    <row r="3159" spans="1:7" s="390" customFormat="1" ht="31.5" x14ac:dyDescent="0.2">
      <c r="A3159" s="311" t="str">
        <f>IF((SUM('Раздел 2'!R158:R158)&gt;=SUM('Раздел 2'!S158:S158)),"","Неверно!")</f>
        <v/>
      </c>
      <c r="B3159" s="320" t="s">
        <v>1734</v>
      </c>
      <c r="C3159" s="278" t="s">
        <v>5089</v>
      </c>
      <c r="D3159" s="278" t="s">
        <v>1262</v>
      </c>
      <c r="E3159" s="278" t="str">
        <f>CONCATENATE(SUM('Раздел 2'!R158:R158),"&gt;=",SUM('Раздел 2'!S158:S158))</f>
        <v>0&gt;=0</v>
      </c>
      <c r="F3159" s="278"/>
      <c r="G3159" s="81"/>
    </row>
    <row r="3160" spans="1:7" s="390" customFormat="1" ht="31.5" x14ac:dyDescent="0.2">
      <c r="A3160" s="311" t="str">
        <f>IF((SUM('Раздел 2'!R159:R159)&gt;=SUM('Раздел 2'!S159:S159)),"","Неверно!")</f>
        <v/>
      </c>
      <c r="B3160" s="320" t="s">
        <v>1734</v>
      </c>
      <c r="C3160" s="278" t="s">
        <v>5090</v>
      </c>
      <c r="D3160" s="278" t="s">
        <v>1262</v>
      </c>
      <c r="E3160" s="278" t="str">
        <f>CONCATENATE(SUM('Раздел 2'!R159:R159),"&gt;=",SUM('Раздел 2'!S159:S159))</f>
        <v>0&gt;=0</v>
      </c>
      <c r="F3160" s="278"/>
      <c r="G3160" s="81"/>
    </row>
    <row r="3161" spans="1:7" s="390" customFormat="1" ht="31.5" x14ac:dyDescent="0.2">
      <c r="A3161" s="311" t="str">
        <f>IF((SUM('Раздел 2'!R25:R25)&gt;=SUM('Раздел 2'!S25:S25)),"","Неверно!")</f>
        <v/>
      </c>
      <c r="B3161" s="320" t="s">
        <v>1734</v>
      </c>
      <c r="C3161" s="278" t="s">
        <v>5091</v>
      </c>
      <c r="D3161" s="278" t="s">
        <v>1262</v>
      </c>
      <c r="E3161" s="278" t="str">
        <f>CONCATENATE(SUM('Раздел 2'!R25:R25),"&gt;=",SUM('Раздел 2'!S25:S25))</f>
        <v>0&gt;=0</v>
      </c>
      <c r="F3161" s="278"/>
      <c r="G3161" s="81"/>
    </row>
    <row r="3162" spans="1:7" s="390" customFormat="1" ht="31.5" x14ac:dyDescent="0.2">
      <c r="A3162" s="311" t="str">
        <f>IF((SUM('Раздел 2'!R160:R160)&gt;=SUM('Раздел 2'!S160:S160)),"","Неверно!")</f>
        <v/>
      </c>
      <c r="B3162" s="320" t="s">
        <v>1734</v>
      </c>
      <c r="C3162" s="278" t="s">
        <v>5092</v>
      </c>
      <c r="D3162" s="278" t="s">
        <v>1262</v>
      </c>
      <c r="E3162" s="278" t="str">
        <f>CONCATENATE(SUM('Раздел 2'!R160:R160),"&gt;=",SUM('Раздел 2'!S160:S160))</f>
        <v>0&gt;=0</v>
      </c>
      <c r="F3162" s="278"/>
      <c r="G3162" s="81"/>
    </row>
    <row r="3163" spans="1:7" s="390" customFormat="1" ht="31.5" x14ac:dyDescent="0.2">
      <c r="A3163" s="311" t="str">
        <f>IF((SUM('Раздел 2'!R161:R161)&gt;=SUM('Раздел 2'!S161:S161)),"","Неверно!")</f>
        <v/>
      </c>
      <c r="B3163" s="320" t="s">
        <v>1734</v>
      </c>
      <c r="C3163" s="278" t="s">
        <v>5093</v>
      </c>
      <c r="D3163" s="278" t="s">
        <v>1262</v>
      </c>
      <c r="E3163" s="278" t="str">
        <f>CONCATENATE(SUM('Раздел 2'!R161:R161),"&gt;=",SUM('Раздел 2'!S161:S161))</f>
        <v>0&gt;=0</v>
      </c>
      <c r="F3163" s="278"/>
      <c r="G3163" s="81"/>
    </row>
    <row r="3164" spans="1:7" s="390" customFormat="1" ht="31.5" x14ac:dyDescent="0.2">
      <c r="A3164" s="311" t="str">
        <f>IF((SUM('Раздел 2'!R162:R162)&gt;=SUM('Раздел 2'!S162:S162)),"","Неверно!")</f>
        <v/>
      </c>
      <c r="B3164" s="320" t="s">
        <v>1734</v>
      </c>
      <c r="C3164" s="278" t="s">
        <v>5094</v>
      </c>
      <c r="D3164" s="278" t="s">
        <v>1262</v>
      </c>
      <c r="E3164" s="278" t="str">
        <f>CONCATENATE(SUM('Раздел 2'!R162:R162),"&gt;=",SUM('Раздел 2'!S162:S162))</f>
        <v>0&gt;=0</v>
      </c>
      <c r="F3164" s="278"/>
      <c r="G3164" s="81"/>
    </row>
    <row r="3165" spans="1:7" s="390" customFormat="1" ht="31.5" x14ac:dyDescent="0.2">
      <c r="A3165" s="311" t="str">
        <f>IF((SUM('Раздел 2'!R163:R163)&gt;=SUM('Раздел 2'!S163:S163)),"","Неверно!")</f>
        <v/>
      </c>
      <c r="B3165" s="320" t="s">
        <v>1734</v>
      </c>
      <c r="C3165" s="278" t="s">
        <v>5095</v>
      </c>
      <c r="D3165" s="278" t="s">
        <v>1262</v>
      </c>
      <c r="E3165" s="278" t="str">
        <f>CONCATENATE(SUM('Раздел 2'!R163:R163),"&gt;=",SUM('Раздел 2'!S163:S163))</f>
        <v>0&gt;=0</v>
      </c>
      <c r="F3165" s="278"/>
      <c r="G3165" s="81"/>
    </row>
    <row r="3166" spans="1:7" s="390" customFormat="1" ht="31.5" x14ac:dyDescent="0.2">
      <c r="A3166" s="311" t="str">
        <f>IF((SUM('Раздел 2'!R164:R164)&gt;=SUM('Раздел 2'!S164:S164)),"","Неверно!")</f>
        <v/>
      </c>
      <c r="B3166" s="320" t="s">
        <v>1734</v>
      </c>
      <c r="C3166" s="278" t="s">
        <v>5096</v>
      </c>
      <c r="D3166" s="278" t="s">
        <v>1262</v>
      </c>
      <c r="E3166" s="278" t="str">
        <f>CONCATENATE(SUM('Раздел 2'!R164:R164),"&gt;=",SUM('Раздел 2'!S164:S164))</f>
        <v>0&gt;=0</v>
      </c>
      <c r="F3166" s="278"/>
      <c r="G3166" s="81"/>
    </row>
    <row r="3167" spans="1:7" s="390" customFormat="1" ht="31.5" x14ac:dyDescent="0.2">
      <c r="A3167" s="311" t="str">
        <f>IF((SUM('Раздел 2'!R165:R165)&gt;=SUM('Раздел 2'!S165:S165)),"","Неверно!")</f>
        <v/>
      </c>
      <c r="B3167" s="320" t="s">
        <v>1734</v>
      </c>
      <c r="C3167" s="278" t="s">
        <v>5097</v>
      </c>
      <c r="D3167" s="278" t="s">
        <v>1262</v>
      </c>
      <c r="E3167" s="278" t="str">
        <f>CONCATENATE(SUM('Раздел 2'!R165:R165),"&gt;=",SUM('Раздел 2'!S165:S165))</f>
        <v>0&gt;=0</v>
      </c>
      <c r="F3167" s="278"/>
      <c r="G3167" s="81"/>
    </row>
    <row r="3168" spans="1:7" s="390" customFormat="1" ht="31.5" x14ac:dyDescent="0.2">
      <c r="A3168" s="311" t="str">
        <f>IF((SUM('Раздел 2'!R166:R166)&gt;=SUM('Раздел 2'!S166:S166)),"","Неверно!")</f>
        <v/>
      </c>
      <c r="B3168" s="320" t="s">
        <v>1734</v>
      </c>
      <c r="C3168" s="278" t="s">
        <v>5098</v>
      </c>
      <c r="D3168" s="278" t="s">
        <v>1262</v>
      </c>
      <c r="E3168" s="278" t="str">
        <f>CONCATENATE(SUM('Раздел 2'!R166:R166),"&gt;=",SUM('Раздел 2'!S166:S166))</f>
        <v>0&gt;=0</v>
      </c>
      <c r="F3168" s="278"/>
      <c r="G3168" s="81"/>
    </row>
    <row r="3169" spans="1:7" s="390" customFormat="1" ht="31.5" x14ac:dyDescent="0.2">
      <c r="A3169" s="311" t="str">
        <f>IF((SUM('Раздел 2'!R167:R167)&gt;=SUM('Раздел 2'!S167:S167)),"","Неверно!")</f>
        <v/>
      </c>
      <c r="B3169" s="320" t="s">
        <v>1734</v>
      </c>
      <c r="C3169" s="278" t="s">
        <v>5099</v>
      </c>
      <c r="D3169" s="278" t="s">
        <v>1262</v>
      </c>
      <c r="E3169" s="278" t="str">
        <f>CONCATENATE(SUM('Раздел 2'!R167:R167),"&gt;=",SUM('Раздел 2'!S167:S167))</f>
        <v>0&gt;=0</v>
      </c>
      <c r="F3169" s="278"/>
      <c r="G3169" s="81"/>
    </row>
    <row r="3170" spans="1:7" s="390" customFormat="1" ht="31.5" x14ac:dyDescent="0.2">
      <c r="A3170" s="311" t="str">
        <f>IF((SUM('Раздел 2'!R168:R168)&gt;=SUM('Раздел 2'!S168:S168)),"","Неверно!")</f>
        <v/>
      </c>
      <c r="B3170" s="320" t="s">
        <v>1734</v>
      </c>
      <c r="C3170" s="278" t="s">
        <v>5100</v>
      </c>
      <c r="D3170" s="278" t="s">
        <v>1262</v>
      </c>
      <c r="E3170" s="278" t="str">
        <f>CONCATENATE(SUM('Раздел 2'!R168:R168),"&gt;=",SUM('Раздел 2'!S168:S168))</f>
        <v>0&gt;=0</v>
      </c>
      <c r="F3170" s="278"/>
      <c r="G3170" s="81"/>
    </row>
    <row r="3171" spans="1:7" s="390" customFormat="1" ht="31.5" x14ac:dyDescent="0.2">
      <c r="A3171" s="311" t="str">
        <f>IF((SUM('Раздел 2'!R169:R169)&gt;=SUM('Раздел 2'!S169:S169)),"","Неверно!")</f>
        <v/>
      </c>
      <c r="B3171" s="320" t="s">
        <v>1734</v>
      </c>
      <c r="C3171" s="278" t="s">
        <v>5101</v>
      </c>
      <c r="D3171" s="278" t="s">
        <v>1262</v>
      </c>
      <c r="E3171" s="278" t="str">
        <f>CONCATENATE(SUM('Раздел 2'!R169:R169),"&gt;=",SUM('Раздел 2'!S169:S169))</f>
        <v>0&gt;=0</v>
      </c>
      <c r="F3171" s="278"/>
      <c r="G3171" s="81"/>
    </row>
    <row r="3172" spans="1:7" s="390" customFormat="1" ht="31.5" x14ac:dyDescent="0.2">
      <c r="A3172" s="311" t="str">
        <f>IF((SUM('Раздел 2'!R26:R26)&gt;=SUM('Раздел 2'!S26:S26)),"","Неверно!")</f>
        <v/>
      </c>
      <c r="B3172" s="320" t="s">
        <v>1734</v>
      </c>
      <c r="C3172" s="278" t="s">
        <v>5102</v>
      </c>
      <c r="D3172" s="278" t="s">
        <v>1262</v>
      </c>
      <c r="E3172" s="278" t="str">
        <f>CONCATENATE(SUM('Раздел 2'!R26:R26),"&gt;=",SUM('Раздел 2'!S26:S26))</f>
        <v>0&gt;=0</v>
      </c>
      <c r="F3172" s="278"/>
      <c r="G3172" s="81"/>
    </row>
    <row r="3173" spans="1:7" s="390" customFormat="1" ht="31.5" x14ac:dyDescent="0.2">
      <c r="A3173" s="311" t="str">
        <f>IF((SUM('Раздел 2'!R170:R170)&gt;=SUM('Раздел 2'!S170:S170)),"","Неверно!")</f>
        <v/>
      </c>
      <c r="B3173" s="320" t="s">
        <v>1734</v>
      </c>
      <c r="C3173" s="278" t="s">
        <v>5103</v>
      </c>
      <c r="D3173" s="278" t="s">
        <v>1262</v>
      </c>
      <c r="E3173" s="278" t="str">
        <f>CONCATENATE(SUM('Раздел 2'!R170:R170),"&gt;=",SUM('Раздел 2'!S170:S170))</f>
        <v>0&gt;=0</v>
      </c>
      <c r="F3173" s="278"/>
      <c r="G3173" s="81"/>
    </row>
    <row r="3174" spans="1:7" s="390" customFormat="1" ht="31.5" x14ac:dyDescent="0.2">
      <c r="A3174" s="311" t="str">
        <f>IF((SUM('Раздел 2'!R171:R171)&gt;=SUM('Раздел 2'!S171:S171)),"","Неверно!")</f>
        <v/>
      </c>
      <c r="B3174" s="320" t="s">
        <v>1734</v>
      </c>
      <c r="C3174" s="278" t="s">
        <v>5104</v>
      </c>
      <c r="D3174" s="278" t="s">
        <v>1262</v>
      </c>
      <c r="E3174" s="278" t="str">
        <f>CONCATENATE(SUM('Раздел 2'!R171:R171),"&gt;=",SUM('Раздел 2'!S171:S171))</f>
        <v>0&gt;=0</v>
      </c>
      <c r="F3174" s="278"/>
      <c r="G3174" s="81"/>
    </row>
    <row r="3175" spans="1:7" s="390" customFormat="1" ht="31.5" x14ac:dyDescent="0.2">
      <c r="A3175" s="311" t="str">
        <f>IF((SUM('Раздел 2'!R172:R172)&gt;=SUM('Раздел 2'!S172:S172)),"","Неверно!")</f>
        <v/>
      </c>
      <c r="B3175" s="320" t="s">
        <v>1734</v>
      </c>
      <c r="C3175" s="278" t="s">
        <v>5105</v>
      </c>
      <c r="D3175" s="278" t="s">
        <v>1262</v>
      </c>
      <c r="E3175" s="278" t="str">
        <f>CONCATENATE(SUM('Раздел 2'!R172:R172),"&gt;=",SUM('Раздел 2'!S172:S172))</f>
        <v>0&gt;=0</v>
      </c>
      <c r="F3175" s="278"/>
      <c r="G3175" s="81"/>
    </row>
    <row r="3176" spans="1:7" s="390" customFormat="1" ht="31.5" x14ac:dyDescent="0.2">
      <c r="A3176" s="311" t="str">
        <f>IF((SUM('Раздел 2'!R173:R173)&gt;=SUM('Раздел 2'!S173:S173)),"","Неверно!")</f>
        <v/>
      </c>
      <c r="B3176" s="320" t="s">
        <v>1734</v>
      </c>
      <c r="C3176" s="278" t="s">
        <v>5106</v>
      </c>
      <c r="D3176" s="278" t="s">
        <v>1262</v>
      </c>
      <c r="E3176" s="278" t="str">
        <f>CONCATENATE(SUM('Раздел 2'!R173:R173),"&gt;=",SUM('Раздел 2'!S173:S173))</f>
        <v>0&gt;=0</v>
      </c>
      <c r="F3176" s="278"/>
      <c r="G3176" s="81"/>
    </row>
    <row r="3177" spans="1:7" s="390" customFormat="1" ht="31.5" x14ac:dyDescent="0.2">
      <c r="A3177" s="311" t="str">
        <f>IF((SUM('Раздел 2'!R174:R174)&gt;=SUM('Раздел 2'!S174:S174)),"","Неверно!")</f>
        <v/>
      </c>
      <c r="B3177" s="320" t="s">
        <v>1734</v>
      </c>
      <c r="C3177" s="278" t="s">
        <v>5107</v>
      </c>
      <c r="D3177" s="278" t="s">
        <v>1262</v>
      </c>
      <c r="E3177" s="278" t="str">
        <f>CONCATENATE(SUM('Раздел 2'!R174:R174),"&gt;=",SUM('Раздел 2'!S174:S174))</f>
        <v>0&gt;=0</v>
      </c>
      <c r="F3177" s="278"/>
      <c r="G3177" s="81"/>
    </row>
    <row r="3178" spans="1:7" s="390" customFormat="1" ht="31.5" x14ac:dyDescent="0.2">
      <c r="A3178" s="311" t="str">
        <f>IF((SUM('Раздел 2'!R175:R175)&gt;=SUM('Раздел 2'!S175:S175)),"","Неверно!")</f>
        <v/>
      </c>
      <c r="B3178" s="320" t="s">
        <v>1734</v>
      </c>
      <c r="C3178" s="278" t="s">
        <v>5108</v>
      </c>
      <c r="D3178" s="278" t="s">
        <v>1262</v>
      </c>
      <c r="E3178" s="278" t="str">
        <f>CONCATENATE(SUM('Раздел 2'!R175:R175),"&gt;=",SUM('Раздел 2'!S175:S175))</f>
        <v>0&gt;=0</v>
      </c>
      <c r="F3178" s="278"/>
      <c r="G3178" s="81"/>
    </row>
    <row r="3179" spans="1:7" s="390" customFormat="1" ht="31.5" x14ac:dyDescent="0.2">
      <c r="A3179" s="311" t="str">
        <f>IF((SUM('Раздел 2'!R176:R176)&gt;=SUM('Раздел 2'!S176:S176)),"","Неверно!")</f>
        <v/>
      </c>
      <c r="B3179" s="320" t="s">
        <v>1734</v>
      </c>
      <c r="C3179" s="278" t="s">
        <v>5109</v>
      </c>
      <c r="D3179" s="278" t="s">
        <v>1262</v>
      </c>
      <c r="E3179" s="278" t="str">
        <f>CONCATENATE(SUM('Раздел 2'!R176:R176),"&gt;=",SUM('Раздел 2'!S176:S176))</f>
        <v>0&gt;=0</v>
      </c>
      <c r="F3179" s="278"/>
      <c r="G3179" s="81"/>
    </row>
    <row r="3180" spans="1:7" s="390" customFormat="1" ht="31.5" x14ac:dyDescent="0.2">
      <c r="A3180" s="311" t="str">
        <f>IF((SUM('Раздел 2'!R177:R177)&gt;=SUM('Раздел 2'!S177:S177)),"","Неверно!")</f>
        <v/>
      </c>
      <c r="B3180" s="320" t="s">
        <v>1734</v>
      </c>
      <c r="C3180" s="278" t="s">
        <v>5110</v>
      </c>
      <c r="D3180" s="278" t="s">
        <v>1262</v>
      </c>
      <c r="E3180" s="278" t="str">
        <f>CONCATENATE(SUM('Раздел 2'!R177:R177),"&gt;=",SUM('Раздел 2'!S177:S177))</f>
        <v>0&gt;=0</v>
      </c>
      <c r="F3180" s="278"/>
      <c r="G3180" s="81"/>
    </row>
    <row r="3181" spans="1:7" s="390" customFormat="1" ht="31.5" x14ac:dyDescent="0.2">
      <c r="A3181" s="311" t="str">
        <f>IF((SUM('Раздел 2'!R178:R178)&gt;=SUM('Раздел 2'!S178:S178)),"","Неверно!")</f>
        <v/>
      </c>
      <c r="B3181" s="320" t="s">
        <v>1734</v>
      </c>
      <c r="C3181" s="278" t="s">
        <v>5111</v>
      </c>
      <c r="D3181" s="278" t="s">
        <v>1262</v>
      </c>
      <c r="E3181" s="278" t="str">
        <f>CONCATENATE(SUM('Раздел 2'!R178:R178),"&gt;=",SUM('Раздел 2'!S178:S178))</f>
        <v>0&gt;=0</v>
      </c>
      <c r="F3181" s="278"/>
      <c r="G3181" s="81"/>
    </row>
    <row r="3182" spans="1:7" s="390" customFormat="1" ht="31.5" x14ac:dyDescent="0.2">
      <c r="A3182" s="311" t="str">
        <f>IF((SUM('Раздел 2'!R179:R179)&gt;=SUM('Раздел 2'!S179:S179)),"","Неверно!")</f>
        <v/>
      </c>
      <c r="B3182" s="320" t="s">
        <v>1734</v>
      </c>
      <c r="C3182" s="278" t="s">
        <v>5112</v>
      </c>
      <c r="D3182" s="278" t="s">
        <v>1262</v>
      </c>
      <c r="E3182" s="278" t="str">
        <f>CONCATENATE(SUM('Раздел 2'!R179:R179),"&gt;=",SUM('Раздел 2'!S179:S179))</f>
        <v>0&gt;=0</v>
      </c>
      <c r="F3182" s="278"/>
      <c r="G3182" s="81"/>
    </row>
    <row r="3183" spans="1:7" s="390" customFormat="1" ht="31.5" x14ac:dyDescent="0.2">
      <c r="A3183" s="311" t="str">
        <f>IF((SUM('Раздел 2'!R27:R27)&gt;=SUM('Раздел 2'!S27:S27)),"","Неверно!")</f>
        <v/>
      </c>
      <c r="B3183" s="320" t="s">
        <v>1734</v>
      </c>
      <c r="C3183" s="278" t="s">
        <v>5113</v>
      </c>
      <c r="D3183" s="278" t="s">
        <v>1262</v>
      </c>
      <c r="E3183" s="278" t="str">
        <f>CONCATENATE(SUM('Раздел 2'!R27:R27),"&gt;=",SUM('Раздел 2'!S27:S27))</f>
        <v>0&gt;=0</v>
      </c>
      <c r="F3183" s="278"/>
      <c r="G3183" s="81"/>
    </row>
    <row r="3184" spans="1:7" s="390" customFormat="1" ht="31.5" x14ac:dyDescent="0.2">
      <c r="A3184" s="311" t="str">
        <f>IF((SUM('Раздел 2'!R180:R180)&gt;=SUM('Раздел 2'!S180:S180)),"","Неверно!")</f>
        <v/>
      </c>
      <c r="B3184" s="320" t="s">
        <v>1734</v>
      </c>
      <c r="C3184" s="278" t="s">
        <v>5114</v>
      </c>
      <c r="D3184" s="278" t="s">
        <v>1262</v>
      </c>
      <c r="E3184" s="278" t="str">
        <f>CONCATENATE(SUM('Раздел 2'!R180:R180),"&gt;=",SUM('Раздел 2'!S180:S180))</f>
        <v>0&gt;=0</v>
      </c>
      <c r="F3184" s="278"/>
      <c r="G3184" s="81"/>
    </row>
    <row r="3185" spans="1:7" s="390" customFormat="1" ht="31.5" x14ac:dyDescent="0.2">
      <c r="A3185" s="311" t="str">
        <f>IF((SUM('Раздел 2'!R181:R181)&gt;=SUM('Раздел 2'!S181:S181)),"","Неверно!")</f>
        <v/>
      </c>
      <c r="B3185" s="320" t="s">
        <v>1734</v>
      </c>
      <c r="C3185" s="278" t="s">
        <v>5115</v>
      </c>
      <c r="D3185" s="278" t="s">
        <v>1262</v>
      </c>
      <c r="E3185" s="278" t="str">
        <f>CONCATENATE(SUM('Раздел 2'!R181:R181),"&gt;=",SUM('Раздел 2'!S181:S181))</f>
        <v>0&gt;=0</v>
      </c>
      <c r="F3185" s="278"/>
      <c r="G3185" s="81"/>
    </row>
    <row r="3186" spans="1:7" s="390" customFormat="1" ht="31.5" x14ac:dyDescent="0.2">
      <c r="A3186" s="311" t="str">
        <f>IF((SUM('Раздел 2'!R182:R182)&gt;=SUM('Раздел 2'!S182:S182)),"","Неверно!")</f>
        <v/>
      </c>
      <c r="B3186" s="320" t="s">
        <v>1734</v>
      </c>
      <c r="C3186" s="278" t="s">
        <v>5116</v>
      </c>
      <c r="D3186" s="278" t="s">
        <v>1262</v>
      </c>
      <c r="E3186" s="278" t="str">
        <f>CONCATENATE(SUM('Раздел 2'!R182:R182),"&gt;=",SUM('Раздел 2'!S182:S182))</f>
        <v>0&gt;=0</v>
      </c>
      <c r="F3186" s="278"/>
      <c r="G3186" s="81"/>
    </row>
    <row r="3187" spans="1:7" s="390" customFormat="1" ht="31.5" x14ac:dyDescent="0.2">
      <c r="A3187" s="311" t="str">
        <f>IF((SUM('Раздел 2'!R183:R183)&gt;=SUM('Раздел 2'!S183:S183)),"","Неверно!")</f>
        <v/>
      </c>
      <c r="B3187" s="320" t="s">
        <v>1734</v>
      </c>
      <c r="C3187" s="278" t="s">
        <v>5117</v>
      </c>
      <c r="D3187" s="278" t="s">
        <v>1262</v>
      </c>
      <c r="E3187" s="278" t="str">
        <f>CONCATENATE(SUM('Раздел 2'!R183:R183),"&gt;=",SUM('Раздел 2'!S183:S183))</f>
        <v>0&gt;=0</v>
      </c>
      <c r="F3187" s="278"/>
      <c r="G3187" s="81"/>
    </row>
    <row r="3188" spans="1:7" s="390" customFormat="1" ht="31.5" x14ac:dyDescent="0.2">
      <c r="A3188" s="311" t="str">
        <f>IF((SUM('Раздел 2'!R184:R184)&gt;=SUM('Раздел 2'!S184:S184)),"","Неверно!")</f>
        <v/>
      </c>
      <c r="B3188" s="320" t="s">
        <v>1734</v>
      </c>
      <c r="C3188" s="278" t="s">
        <v>5118</v>
      </c>
      <c r="D3188" s="278" t="s">
        <v>1262</v>
      </c>
      <c r="E3188" s="278" t="str">
        <f>CONCATENATE(SUM('Раздел 2'!R184:R184),"&gt;=",SUM('Раздел 2'!S184:S184))</f>
        <v>0&gt;=0</v>
      </c>
      <c r="F3188" s="278"/>
      <c r="G3188" s="81"/>
    </row>
    <row r="3189" spans="1:7" s="390" customFormat="1" ht="31.5" x14ac:dyDescent="0.2">
      <c r="A3189" s="311" t="str">
        <f>IF((SUM('Раздел 2'!R185:R185)&gt;=SUM('Раздел 2'!S185:S185)),"","Неверно!")</f>
        <v/>
      </c>
      <c r="B3189" s="320" t="s">
        <v>1734</v>
      </c>
      <c r="C3189" s="278" t="s">
        <v>5119</v>
      </c>
      <c r="D3189" s="278" t="s">
        <v>1262</v>
      </c>
      <c r="E3189" s="278" t="str">
        <f>CONCATENATE(SUM('Раздел 2'!R185:R185),"&gt;=",SUM('Раздел 2'!S185:S185))</f>
        <v>0&gt;=0</v>
      </c>
      <c r="F3189" s="278"/>
      <c r="G3189" s="81"/>
    </row>
    <row r="3190" spans="1:7" s="390" customFormat="1" ht="31.5" x14ac:dyDescent="0.2">
      <c r="A3190" s="311" t="str">
        <f>IF((SUM('Раздел 2'!R186:R186)&gt;=SUM('Раздел 2'!S186:S186)),"","Неверно!")</f>
        <v/>
      </c>
      <c r="B3190" s="320" t="s">
        <v>1734</v>
      </c>
      <c r="C3190" s="278" t="s">
        <v>5120</v>
      </c>
      <c r="D3190" s="278" t="s">
        <v>1262</v>
      </c>
      <c r="E3190" s="278" t="str">
        <f>CONCATENATE(SUM('Раздел 2'!R186:R186),"&gt;=",SUM('Раздел 2'!S186:S186))</f>
        <v>0&gt;=0</v>
      </c>
      <c r="F3190" s="278"/>
      <c r="G3190" s="81"/>
    </row>
    <row r="3191" spans="1:7" s="390" customFormat="1" ht="31.5" x14ac:dyDescent="0.2">
      <c r="A3191" s="311" t="str">
        <f>IF((SUM('Раздел 2'!R187:R187)&gt;=SUM('Раздел 2'!S187:S187)),"","Неверно!")</f>
        <v/>
      </c>
      <c r="B3191" s="320" t="s">
        <v>1734</v>
      </c>
      <c r="C3191" s="278" t="s">
        <v>5121</v>
      </c>
      <c r="D3191" s="278" t="s">
        <v>1262</v>
      </c>
      <c r="E3191" s="278" t="str">
        <f>CONCATENATE(SUM('Раздел 2'!R187:R187),"&gt;=",SUM('Раздел 2'!S187:S187))</f>
        <v>0&gt;=0</v>
      </c>
      <c r="F3191" s="278"/>
      <c r="G3191" s="81"/>
    </row>
    <row r="3192" spans="1:7" s="390" customFormat="1" ht="31.5" x14ac:dyDescent="0.2">
      <c r="A3192" s="311" t="str">
        <f>IF((SUM('Раздел 2'!R188:R188)&gt;=SUM('Раздел 2'!S188:S188)),"","Неверно!")</f>
        <v/>
      </c>
      <c r="B3192" s="320" t="s">
        <v>1734</v>
      </c>
      <c r="C3192" s="278" t="s">
        <v>5122</v>
      </c>
      <c r="D3192" s="278" t="s">
        <v>1262</v>
      </c>
      <c r="E3192" s="278" t="str">
        <f>CONCATENATE(SUM('Раздел 2'!R188:R188),"&gt;=",SUM('Раздел 2'!S188:S188))</f>
        <v>0&gt;=0</v>
      </c>
      <c r="F3192" s="278"/>
      <c r="G3192" s="81"/>
    </row>
    <row r="3193" spans="1:7" s="390" customFormat="1" ht="31.5" x14ac:dyDescent="0.2">
      <c r="A3193" s="311" t="str">
        <f>IF((SUM('Раздел 2'!R189:R189)&gt;=SUM('Раздел 2'!S189:S189)),"","Неверно!")</f>
        <v/>
      </c>
      <c r="B3193" s="320" t="s">
        <v>1734</v>
      </c>
      <c r="C3193" s="278" t="s">
        <v>5123</v>
      </c>
      <c r="D3193" s="278" t="s">
        <v>1262</v>
      </c>
      <c r="E3193" s="278" t="str">
        <f>CONCATENATE(SUM('Раздел 2'!R189:R189),"&gt;=",SUM('Раздел 2'!S189:S189))</f>
        <v>0&gt;=0</v>
      </c>
      <c r="F3193" s="278"/>
      <c r="G3193" s="81"/>
    </row>
    <row r="3194" spans="1:7" s="390" customFormat="1" ht="31.5" x14ac:dyDescent="0.2">
      <c r="A3194" s="311" t="str">
        <f>IF((SUM('Раздел 2'!R28:R28)&gt;=SUM('Раздел 2'!S28:S28)),"","Неверно!")</f>
        <v/>
      </c>
      <c r="B3194" s="320" t="s">
        <v>1734</v>
      </c>
      <c r="C3194" s="278" t="s">
        <v>5124</v>
      </c>
      <c r="D3194" s="278" t="s">
        <v>1262</v>
      </c>
      <c r="E3194" s="278" t="str">
        <f>CONCATENATE(SUM('Раздел 2'!R28:R28),"&gt;=",SUM('Раздел 2'!S28:S28))</f>
        <v>0&gt;=0</v>
      </c>
      <c r="F3194" s="278"/>
      <c r="G3194" s="81"/>
    </row>
    <row r="3195" spans="1:7" s="390" customFormat="1" ht="31.5" x14ac:dyDescent="0.2">
      <c r="A3195" s="311" t="str">
        <f>IF((SUM('Раздел 2'!R190:R190)&gt;=SUM('Раздел 2'!S190:S190)),"","Неверно!")</f>
        <v/>
      </c>
      <c r="B3195" s="320" t="s">
        <v>1734</v>
      </c>
      <c r="C3195" s="278" t="s">
        <v>5125</v>
      </c>
      <c r="D3195" s="278" t="s">
        <v>1262</v>
      </c>
      <c r="E3195" s="278" t="str">
        <f>CONCATENATE(SUM('Раздел 2'!R190:R190),"&gt;=",SUM('Раздел 2'!S190:S190))</f>
        <v>0&gt;=0</v>
      </c>
      <c r="F3195" s="278"/>
      <c r="G3195" s="81"/>
    </row>
    <row r="3196" spans="1:7" s="390" customFormat="1" ht="31.5" x14ac:dyDescent="0.2">
      <c r="A3196" s="311" t="str">
        <f>IF((SUM('Раздел 2'!R191:R191)&gt;=SUM('Раздел 2'!S191:S191)),"","Неверно!")</f>
        <v/>
      </c>
      <c r="B3196" s="320" t="s">
        <v>1734</v>
      </c>
      <c r="C3196" s="278" t="s">
        <v>5126</v>
      </c>
      <c r="D3196" s="278" t="s">
        <v>1262</v>
      </c>
      <c r="E3196" s="278" t="str">
        <f>CONCATENATE(SUM('Раздел 2'!R191:R191),"&gt;=",SUM('Раздел 2'!S191:S191))</f>
        <v>0&gt;=0</v>
      </c>
      <c r="F3196" s="278"/>
      <c r="G3196" s="81"/>
    </row>
    <row r="3197" spans="1:7" s="390" customFormat="1" ht="31.5" x14ac:dyDescent="0.2">
      <c r="A3197" s="311" t="str">
        <f>IF((SUM('Раздел 2'!R192:R192)&gt;=SUM('Раздел 2'!S192:S192)),"","Неверно!")</f>
        <v/>
      </c>
      <c r="B3197" s="320" t="s">
        <v>1734</v>
      </c>
      <c r="C3197" s="278" t="s">
        <v>5127</v>
      </c>
      <c r="D3197" s="278" t="s">
        <v>1262</v>
      </c>
      <c r="E3197" s="278" t="str">
        <f>CONCATENATE(SUM('Раздел 2'!R192:R192),"&gt;=",SUM('Раздел 2'!S192:S192))</f>
        <v>0&gt;=0</v>
      </c>
      <c r="F3197" s="278"/>
      <c r="G3197" s="81"/>
    </row>
    <row r="3198" spans="1:7" s="390" customFormat="1" ht="31.5" x14ac:dyDescent="0.2">
      <c r="A3198" s="311" t="str">
        <f>IF((SUM('Раздел 2'!R193:R193)&gt;=SUM('Раздел 2'!S193:S193)),"","Неверно!")</f>
        <v/>
      </c>
      <c r="B3198" s="320" t="s">
        <v>1734</v>
      </c>
      <c r="C3198" s="278" t="s">
        <v>5128</v>
      </c>
      <c r="D3198" s="278" t="s">
        <v>1262</v>
      </c>
      <c r="E3198" s="278" t="str">
        <f>CONCATENATE(SUM('Раздел 2'!R193:R193),"&gt;=",SUM('Раздел 2'!S193:S193))</f>
        <v>0&gt;=0</v>
      </c>
      <c r="F3198" s="278"/>
      <c r="G3198" s="81"/>
    </row>
    <row r="3199" spans="1:7" s="390" customFormat="1" ht="31.5" x14ac:dyDescent="0.2">
      <c r="A3199" s="311" t="str">
        <f>IF((SUM('Раздел 2'!R194:R194)&gt;=SUM('Раздел 2'!S194:S194)),"","Неверно!")</f>
        <v/>
      </c>
      <c r="B3199" s="320" t="s">
        <v>1734</v>
      </c>
      <c r="C3199" s="278" t="s">
        <v>5129</v>
      </c>
      <c r="D3199" s="278" t="s">
        <v>1262</v>
      </c>
      <c r="E3199" s="278" t="str">
        <f>CONCATENATE(SUM('Раздел 2'!R194:R194),"&gt;=",SUM('Раздел 2'!S194:S194))</f>
        <v>0&gt;=0</v>
      </c>
      <c r="F3199" s="278"/>
      <c r="G3199" s="81"/>
    </row>
    <row r="3200" spans="1:7" s="390" customFormat="1" ht="31.5" x14ac:dyDescent="0.2">
      <c r="A3200" s="311" t="str">
        <f>IF((SUM('Раздел 2'!R195:R195)&gt;=SUM('Раздел 2'!S195:S195)),"","Неверно!")</f>
        <v/>
      </c>
      <c r="B3200" s="320" t="s">
        <v>1734</v>
      </c>
      <c r="C3200" s="278" t="s">
        <v>5130</v>
      </c>
      <c r="D3200" s="278" t="s">
        <v>1262</v>
      </c>
      <c r="E3200" s="278" t="str">
        <f>CONCATENATE(SUM('Раздел 2'!R195:R195),"&gt;=",SUM('Раздел 2'!S195:S195))</f>
        <v>0&gt;=0</v>
      </c>
      <c r="F3200" s="278"/>
      <c r="G3200" s="81"/>
    </row>
    <row r="3201" spans="1:7" s="390" customFormat="1" ht="31.5" x14ac:dyDescent="0.2">
      <c r="A3201" s="311" t="str">
        <f>IF((SUM('Раздел 2'!R196:R196)&gt;=SUM('Раздел 2'!S196:S196)),"","Неверно!")</f>
        <v/>
      </c>
      <c r="B3201" s="320" t="s">
        <v>1734</v>
      </c>
      <c r="C3201" s="278" t="s">
        <v>5131</v>
      </c>
      <c r="D3201" s="278" t="s">
        <v>1262</v>
      </c>
      <c r="E3201" s="278" t="str">
        <f>CONCATENATE(SUM('Раздел 2'!R196:R196),"&gt;=",SUM('Раздел 2'!S196:S196))</f>
        <v>0&gt;=0</v>
      </c>
      <c r="F3201" s="278"/>
      <c r="G3201" s="81"/>
    </row>
    <row r="3202" spans="1:7" s="390" customFormat="1" ht="31.5" x14ac:dyDescent="0.2">
      <c r="A3202" s="311" t="str">
        <f>IF((SUM('Раздел 2'!R197:R197)&gt;=SUM('Раздел 2'!S197:S197)),"","Неверно!")</f>
        <v/>
      </c>
      <c r="B3202" s="320" t="s">
        <v>1734</v>
      </c>
      <c r="C3202" s="278" t="s">
        <v>5132</v>
      </c>
      <c r="D3202" s="278" t="s">
        <v>1262</v>
      </c>
      <c r="E3202" s="278" t="str">
        <f>CONCATENATE(SUM('Раздел 2'!R197:R197),"&gt;=",SUM('Раздел 2'!S197:S197))</f>
        <v>0&gt;=0</v>
      </c>
      <c r="F3202" s="278"/>
      <c r="G3202" s="81"/>
    </row>
    <row r="3203" spans="1:7" s="390" customFormat="1" ht="31.5" x14ac:dyDescent="0.2">
      <c r="A3203" s="311" t="str">
        <f>IF((SUM('Раздел 2'!R198:R198)&gt;=SUM('Раздел 2'!S198:S198)),"","Неверно!")</f>
        <v/>
      </c>
      <c r="B3203" s="320" t="s">
        <v>1734</v>
      </c>
      <c r="C3203" s="278" t="s">
        <v>5133</v>
      </c>
      <c r="D3203" s="278" t="s">
        <v>1262</v>
      </c>
      <c r="E3203" s="278" t="str">
        <f>CONCATENATE(SUM('Раздел 2'!R198:R198),"&gt;=",SUM('Раздел 2'!S198:S198))</f>
        <v>0&gt;=0</v>
      </c>
      <c r="F3203" s="278"/>
      <c r="G3203" s="81"/>
    </row>
    <row r="3204" spans="1:7" s="390" customFormat="1" ht="31.5" x14ac:dyDescent="0.2">
      <c r="A3204" s="311" t="str">
        <f>IF((SUM('Раздел 2'!R199:R199)&gt;=SUM('Раздел 2'!S199:S199)),"","Неверно!")</f>
        <v/>
      </c>
      <c r="B3204" s="320" t="s">
        <v>1734</v>
      </c>
      <c r="C3204" s="278" t="s">
        <v>5134</v>
      </c>
      <c r="D3204" s="278" t="s">
        <v>1262</v>
      </c>
      <c r="E3204" s="278" t="str">
        <f>CONCATENATE(SUM('Раздел 2'!R199:R199),"&gt;=",SUM('Раздел 2'!S199:S199))</f>
        <v>0&gt;=0</v>
      </c>
      <c r="F3204" s="278"/>
      <c r="G3204" s="81"/>
    </row>
    <row r="3205" spans="1:7" s="390" customFormat="1" ht="31.5" x14ac:dyDescent="0.2">
      <c r="A3205" s="311" t="str">
        <f>IF((SUM('Раздел 2'!R29:R29)&gt;=SUM('Раздел 2'!S29:S29)),"","Неверно!")</f>
        <v/>
      </c>
      <c r="B3205" s="320" t="s">
        <v>1734</v>
      </c>
      <c r="C3205" s="278" t="s">
        <v>5135</v>
      </c>
      <c r="D3205" s="278" t="s">
        <v>1262</v>
      </c>
      <c r="E3205" s="278" t="str">
        <f>CONCATENATE(SUM('Раздел 2'!R29:R29),"&gt;=",SUM('Раздел 2'!S29:S29))</f>
        <v>0&gt;=0</v>
      </c>
      <c r="F3205" s="278"/>
      <c r="G3205" s="81"/>
    </row>
    <row r="3206" spans="1:7" s="390" customFormat="1" ht="31.5" x14ac:dyDescent="0.2">
      <c r="A3206" s="311" t="str">
        <f>IF((SUM('Раздел 2'!R200:R200)&gt;=SUM('Раздел 2'!S200:S200)),"","Неверно!")</f>
        <v/>
      </c>
      <c r="B3206" s="320" t="s">
        <v>1734</v>
      </c>
      <c r="C3206" s="278" t="s">
        <v>5136</v>
      </c>
      <c r="D3206" s="278" t="s">
        <v>1262</v>
      </c>
      <c r="E3206" s="278" t="str">
        <f>CONCATENATE(SUM('Раздел 2'!R200:R200),"&gt;=",SUM('Раздел 2'!S200:S200))</f>
        <v>0&gt;=0</v>
      </c>
      <c r="F3206" s="278"/>
      <c r="G3206" s="81"/>
    </row>
    <row r="3207" spans="1:7" s="390" customFormat="1" ht="31.5" x14ac:dyDescent="0.2">
      <c r="A3207" s="311" t="str">
        <f>IF((SUM('Раздел 2'!R201:R201)&gt;=SUM('Раздел 2'!S201:S201)),"","Неверно!")</f>
        <v/>
      </c>
      <c r="B3207" s="320" t="s">
        <v>1734</v>
      </c>
      <c r="C3207" s="278" t="s">
        <v>5137</v>
      </c>
      <c r="D3207" s="278" t="s">
        <v>1262</v>
      </c>
      <c r="E3207" s="278" t="str">
        <f>CONCATENATE(SUM('Раздел 2'!R201:R201),"&gt;=",SUM('Раздел 2'!S201:S201))</f>
        <v>0&gt;=0</v>
      </c>
      <c r="F3207" s="278"/>
      <c r="G3207" s="81"/>
    </row>
    <row r="3208" spans="1:7" s="390" customFormat="1" ht="31.5" x14ac:dyDescent="0.2">
      <c r="A3208" s="311" t="str">
        <f>IF((SUM('Раздел 2'!R202:R202)&gt;=SUM('Раздел 2'!S202:S202)),"","Неверно!")</f>
        <v/>
      </c>
      <c r="B3208" s="320" t="s">
        <v>1734</v>
      </c>
      <c r="C3208" s="278" t="s">
        <v>5138</v>
      </c>
      <c r="D3208" s="278" t="s">
        <v>1262</v>
      </c>
      <c r="E3208" s="278" t="str">
        <f>CONCATENATE(SUM('Раздел 2'!R202:R202),"&gt;=",SUM('Раздел 2'!S202:S202))</f>
        <v>0&gt;=0</v>
      </c>
      <c r="F3208" s="278"/>
      <c r="G3208" s="81"/>
    </row>
    <row r="3209" spans="1:7" s="390" customFormat="1" ht="31.5" x14ac:dyDescent="0.2">
      <c r="A3209" s="311" t="str">
        <f>IF((SUM('Раздел 2'!R203:R203)&gt;=SUM('Раздел 2'!S203:S203)),"","Неверно!")</f>
        <v/>
      </c>
      <c r="B3209" s="320" t="s">
        <v>1734</v>
      </c>
      <c r="C3209" s="278" t="s">
        <v>5139</v>
      </c>
      <c r="D3209" s="278" t="s">
        <v>1262</v>
      </c>
      <c r="E3209" s="278" t="str">
        <f>CONCATENATE(SUM('Раздел 2'!R203:R203),"&gt;=",SUM('Раздел 2'!S203:S203))</f>
        <v>0&gt;=0</v>
      </c>
      <c r="F3209" s="278"/>
      <c r="G3209" s="81"/>
    </row>
    <row r="3210" spans="1:7" s="390" customFormat="1" ht="31.5" x14ac:dyDescent="0.2">
      <c r="A3210" s="311" t="str">
        <f>IF((SUM('Раздел 2'!R204:R204)&gt;=SUM('Раздел 2'!S204:S204)),"","Неверно!")</f>
        <v/>
      </c>
      <c r="B3210" s="320" t="s">
        <v>1734</v>
      </c>
      <c r="C3210" s="278" t="s">
        <v>5140</v>
      </c>
      <c r="D3210" s="278" t="s">
        <v>1262</v>
      </c>
      <c r="E3210" s="278" t="str">
        <f>CONCATENATE(SUM('Раздел 2'!R204:R204),"&gt;=",SUM('Раздел 2'!S204:S204))</f>
        <v>0&gt;=0</v>
      </c>
      <c r="F3210" s="278"/>
      <c r="G3210" s="81"/>
    </row>
    <row r="3211" spans="1:7" s="390" customFormat="1" ht="31.5" x14ac:dyDescent="0.2">
      <c r="A3211" s="311" t="str">
        <f>IF((SUM('Раздел 2'!R205:R205)&gt;=SUM('Раздел 2'!S205:S205)),"","Неверно!")</f>
        <v/>
      </c>
      <c r="B3211" s="320" t="s">
        <v>1734</v>
      </c>
      <c r="C3211" s="278" t="s">
        <v>5141</v>
      </c>
      <c r="D3211" s="278" t="s">
        <v>1262</v>
      </c>
      <c r="E3211" s="278" t="str">
        <f>CONCATENATE(SUM('Раздел 2'!R205:R205),"&gt;=",SUM('Раздел 2'!S205:S205))</f>
        <v>0&gt;=0</v>
      </c>
      <c r="F3211" s="278"/>
      <c r="G3211" s="81"/>
    </row>
    <row r="3212" spans="1:7" s="390" customFormat="1" ht="31.5" x14ac:dyDescent="0.2">
      <c r="A3212" s="311" t="str">
        <f>IF((SUM('Раздел 2'!R206:R206)&gt;=SUM('Раздел 2'!S206:S206)),"","Неверно!")</f>
        <v/>
      </c>
      <c r="B3212" s="320" t="s">
        <v>1734</v>
      </c>
      <c r="C3212" s="278" t="s">
        <v>5142</v>
      </c>
      <c r="D3212" s="278" t="s">
        <v>1262</v>
      </c>
      <c r="E3212" s="278" t="str">
        <f>CONCATENATE(SUM('Раздел 2'!R206:R206),"&gt;=",SUM('Раздел 2'!S206:S206))</f>
        <v>0&gt;=0</v>
      </c>
      <c r="F3212" s="278"/>
      <c r="G3212" s="81"/>
    </row>
    <row r="3213" spans="1:7" s="390" customFormat="1" ht="31.5" x14ac:dyDescent="0.2">
      <c r="A3213" s="311" t="str">
        <f>IF((SUM('Раздел 2'!R207:R207)&gt;=SUM('Раздел 2'!S207:S207)),"","Неверно!")</f>
        <v/>
      </c>
      <c r="B3213" s="320" t="s">
        <v>1734</v>
      </c>
      <c r="C3213" s="278" t="s">
        <v>5143</v>
      </c>
      <c r="D3213" s="278" t="s">
        <v>1262</v>
      </c>
      <c r="E3213" s="278" t="str">
        <f>CONCATENATE(SUM('Раздел 2'!R207:R207),"&gt;=",SUM('Раздел 2'!S207:S207))</f>
        <v>0&gt;=0</v>
      </c>
      <c r="F3213" s="278"/>
      <c r="G3213" s="81"/>
    </row>
    <row r="3214" spans="1:7" s="390" customFormat="1" ht="31.5" x14ac:dyDescent="0.2">
      <c r="A3214" s="311" t="str">
        <f>IF((SUM('Раздел 2'!R208:R208)&gt;=SUM('Раздел 2'!S208:S208)),"","Неверно!")</f>
        <v/>
      </c>
      <c r="B3214" s="320" t="s">
        <v>1734</v>
      </c>
      <c r="C3214" s="278" t="s">
        <v>5144</v>
      </c>
      <c r="D3214" s="278" t="s">
        <v>1262</v>
      </c>
      <c r="E3214" s="278" t="str">
        <f>CONCATENATE(SUM('Раздел 2'!R208:R208),"&gt;=",SUM('Раздел 2'!S208:S208))</f>
        <v>0&gt;=0</v>
      </c>
      <c r="F3214" s="278"/>
      <c r="G3214" s="81"/>
    </row>
    <row r="3215" spans="1:7" s="390" customFormat="1" ht="31.5" x14ac:dyDescent="0.2">
      <c r="A3215" s="311" t="str">
        <f>IF((SUM('Раздел 2'!R209:R209)&gt;=SUM('Раздел 2'!S209:S209)),"","Неверно!")</f>
        <v/>
      </c>
      <c r="B3215" s="320" t="s">
        <v>1734</v>
      </c>
      <c r="C3215" s="278" t="s">
        <v>5145</v>
      </c>
      <c r="D3215" s="278" t="s">
        <v>1262</v>
      </c>
      <c r="E3215" s="278" t="str">
        <f>CONCATENATE(SUM('Раздел 2'!R209:R209),"&gt;=",SUM('Раздел 2'!S209:S209))</f>
        <v>0&gt;=0</v>
      </c>
      <c r="F3215" s="278"/>
      <c r="G3215" s="81"/>
    </row>
    <row r="3216" spans="1:7" s="390" customFormat="1" ht="31.5" x14ac:dyDescent="0.2">
      <c r="A3216" s="311" t="str">
        <f>IF((SUM('Раздел 2'!R12:R12)&gt;=SUM('Раздел 2'!S12:S12)),"","Неверно!")</f>
        <v/>
      </c>
      <c r="B3216" s="320" t="s">
        <v>1734</v>
      </c>
      <c r="C3216" s="278" t="s">
        <v>5146</v>
      </c>
      <c r="D3216" s="278" t="s">
        <v>1262</v>
      </c>
      <c r="E3216" s="278" t="str">
        <f>CONCATENATE(SUM('Раздел 2'!R12:R12),"&gt;=",SUM('Раздел 2'!S12:S12))</f>
        <v>0&gt;=0</v>
      </c>
      <c r="F3216" s="278"/>
      <c r="G3216" s="81"/>
    </row>
    <row r="3217" spans="1:7" s="390" customFormat="1" ht="31.5" x14ac:dyDescent="0.2">
      <c r="A3217" s="311" t="str">
        <f>IF((SUM('Раздел 2'!R30:R30)&gt;=SUM('Раздел 2'!S30:S30)),"","Неверно!")</f>
        <v/>
      </c>
      <c r="B3217" s="320" t="s">
        <v>1734</v>
      </c>
      <c r="C3217" s="278" t="s">
        <v>5147</v>
      </c>
      <c r="D3217" s="278" t="s">
        <v>1262</v>
      </c>
      <c r="E3217" s="278" t="str">
        <f>CONCATENATE(SUM('Раздел 2'!R30:R30),"&gt;=",SUM('Раздел 2'!S30:S30))</f>
        <v>0&gt;=0</v>
      </c>
      <c r="F3217" s="278"/>
      <c r="G3217" s="81"/>
    </row>
    <row r="3218" spans="1:7" s="390" customFormat="1" ht="31.5" x14ac:dyDescent="0.2">
      <c r="A3218" s="311" t="str">
        <f>IF((SUM('Раздел 2'!R210:R210)&gt;=SUM('Раздел 2'!S210:S210)),"","Неверно!")</f>
        <v/>
      </c>
      <c r="B3218" s="320" t="s">
        <v>1734</v>
      </c>
      <c r="C3218" s="278" t="s">
        <v>5148</v>
      </c>
      <c r="D3218" s="278" t="s">
        <v>1262</v>
      </c>
      <c r="E3218" s="278" t="str">
        <f>CONCATENATE(SUM('Раздел 2'!R210:R210),"&gt;=",SUM('Раздел 2'!S210:S210))</f>
        <v>0&gt;=0</v>
      </c>
      <c r="F3218" s="278"/>
      <c r="G3218" s="81"/>
    </row>
    <row r="3219" spans="1:7" s="390" customFormat="1" ht="31.5" x14ac:dyDescent="0.2">
      <c r="A3219" s="311" t="str">
        <f>IF((SUM('Раздел 2'!R211:R211)&gt;=SUM('Раздел 2'!S211:S211)),"","Неверно!")</f>
        <v/>
      </c>
      <c r="B3219" s="320" t="s">
        <v>1734</v>
      </c>
      <c r="C3219" s="278" t="s">
        <v>5149</v>
      </c>
      <c r="D3219" s="278" t="s">
        <v>1262</v>
      </c>
      <c r="E3219" s="278" t="str">
        <f>CONCATENATE(SUM('Раздел 2'!R211:R211),"&gt;=",SUM('Раздел 2'!S211:S211))</f>
        <v>0&gt;=0</v>
      </c>
      <c r="F3219" s="278"/>
      <c r="G3219" s="81"/>
    </row>
    <row r="3220" spans="1:7" s="390" customFormat="1" ht="31.5" x14ac:dyDescent="0.2">
      <c r="A3220" s="311" t="str">
        <f>IF((SUM('Раздел 2'!R212:R212)&gt;=SUM('Раздел 2'!S212:S212)),"","Неверно!")</f>
        <v/>
      </c>
      <c r="B3220" s="320" t="s">
        <v>1734</v>
      </c>
      <c r="C3220" s="278" t="s">
        <v>5150</v>
      </c>
      <c r="D3220" s="278" t="s">
        <v>1262</v>
      </c>
      <c r="E3220" s="278" t="str">
        <f>CONCATENATE(SUM('Раздел 2'!R212:R212),"&gt;=",SUM('Раздел 2'!S212:S212))</f>
        <v>0&gt;=0</v>
      </c>
      <c r="F3220" s="278"/>
      <c r="G3220" s="81"/>
    </row>
    <row r="3221" spans="1:7" s="390" customFormat="1" ht="31.5" x14ac:dyDescent="0.2">
      <c r="A3221" s="311" t="str">
        <f>IF((SUM('Раздел 2'!R213:R213)&gt;=SUM('Раздел 2'!S213:S213)),"","Неверно!")</f>
        <v/>
      </c>
      <c r="B3221" s="320" t="s">
        <v>1734</v>
      </c>
      <c r="C3221" s="278" t="s">
        <v>5151</v>
      </c>
      <c r="D3221" s="278" t="s">
        <v>1262</v>
      </c>
      <c r="E3221" s="278" t="str">
        <f>CONCATENATE(SUM('Раздел 2'!R213:R213),"&gt;=",SUM('Раздел 2'!S213:S213))</f>
        <v>9&gt;=0</v>
      </c>
      <c r="F3221" s="278"/>
      <c r="G3221" s="81"/>
    </row>
    <row r="3222" spans="1:7" s="390" customFormat="1" ht="31.5" x14ac:dyDescent="0.2">
      <c r="A3222" s="311" t="str">
        <f>IF((SUM('Раздел 2'!R214:R214)&gt;=SUM('Раздел 2'!S214:S214)),"","Неверно!")</f>
        <v/>
      </c>
      <c r="B3222" s="320" t="s">
        <v>1734</v>
      </c>
      <c r="C3222" s="278" t="s">
        <v>5152</v>
      </c>
      <c r="D3222" s="278" t="s">
        <v>1262</v>
      </c>
      <c r="E3222" s="278" t="str">
        <f>CONCATENATE(SUM('Раздел 2'!R214:R214),"&gt;=",SUM('Раздел 2'!S214:S214))</f>
        <v>1&gt;=0</v>
      </c>
      <c r="F3222" s="278"/>
      <c r="G3222" s="81"/>
    </row>
    <row r="3223" spans="1:7" s="390" customFormat="1" ht="31.5" x14ac:dyDescent="0.2">
      <c r="A3223" s="311" t="str">
        <f>IF((SUM('Раздел 2'!R215:R215)&gt;=SUM('Раздел 2'!S215:S215)),"","Неверно!")</f>
        <v/>
      </c>
      <c r="B3223" s="320" t="s">
        <v>1734</v>
      </c>
      <c r="C3223" s="278" t="s">
        <v>5153</v>
      </c>
      <c r="D3223" s="278" t="s">
        <v>1262</v>
      </c>
      <c r="E3223" s="278" t="str">
        <f>CONCATENATE(SUM('Раздел 2'!R215:R215),"&gt;=",SUM('Раздел 2'!S215:S215))</f>
        <v>0&gt;=0</v>
      </c>
      <c r="F3223" s="278"/>
      <c r="G3223" s="81"/>
    </row>
    <row r="3224" spans="1:7" s="390" customFormat="1" ht="31.5" x14ac:dyDescent="0.2">
      <c r="A3224" s="311" t="str">
        <f>IF((SUM('Раздел 2'!R216:R216)&gt;=SUM('Раздел 2'!S216:S216)),"","Неверно!")</f>
        <v/>
      </c>
      <c r="B3224" s="320" t="s">
        <v>1734</v>
      </c>
      <c r="C3224" s="278" t="s">
        <v>5154</v>
      </c>
      <c r="D3224" s="278" t="s">
        <v>1262</v>
      </c>
      <c r="E3224" s="278" t="str">
        <f>CONCATENATE(SUM('Раздел 2'!R216:R216),"&gt;=",SUM('Раздел 2'!S216:S216))</f>
        <v>0&gt;=0</v>
      </c>
      <c r="F3224" s="278"/>
      <c r="G3224" s="81"/>
    </row>
    <row r="3225" spans="1:7" s="390" customFormat="1" ht="31.5" x14ac:dyDescent="0.2">
      <c r="A3225" s="311" t="str">
        <f>IF((SUM('Раздел 2'!R217:R217)&gt;=SUM('Раздел 2'!S217:S217)),"","Неверно!")</f>
        <v/>
      </c>
      <c r="B3225" s="320" t="s">
        <v>1734</v>
      </c>
      <c r="C3225" s="278" t="s">
        <v>5155</v>
      </c>
      <c r="D3225" s="278" t="s">
        <v>1262</v>
      </c>
      <c r="E3225" s="278" t="str">
        <f>CONCATENATE(SUM('Раздел 2'!R217:R217),"&gt;=",SUM('Раздел 2'!S217:S217))</f>
        <v>0&gt;=0</v>
      </c>
      <c r="F3225" s="278"/>
      <c r="G3225" s="81"/>
    </row>
    <row r="3226" spans="1:7" s="390" customFormat="1" ht="31.5" x14ac:dyDescent="0.2">
      <c r="A3226" s="311" t="str">
        <f>IF((SUM('Раздел 2'!R218:R218)&gt;=SUM('Раздел 2'!S218:S218)),"","Неверно!")</f>
        <v/>
      </c>
      <c r="B3226" s="320" t="s">
        <v>1734</v>
      </c>
      <c r="C3226" s="278" t="s">
        <v>5156</v>
      </c>
      <c r="D3226" s="278" t="s">
        <v>1262</v>
      </c>
      <c r="E3226" s="278" t="str">
        <f>CONCATENATE(SUM('Раздел 2'!R218:R218),"&gt;=",SUM('Раздел 2'!S218:S218))</f>
        <v>0&gt;=0</v>
      </c>
      <c r="F3226" s="278"/>
      <c r="G3226" s="81"/>
    </row>
    <row r="3227" spans="1:7" s="390" customFormat="1" ht="31.5" x14ac:dyDescent="0.2">
      <c r="A3227" s="311" t="str">
        <f>IF((SUM('Раздел 2'!R219:R219)&gt;=SUM('Раздел 2'!S219:S219)),"","Неверно!")</f>
        <v/>
      </c>
      <c r="B3227" s="320" t="s">
        <v>1734</v>
      </c>
      <c r="C3227" s="278" t="s">
        <v>5157</v>
      </c>
      <c r="D3227" s="278" t="s">
        <v>1262</v>
      </c>
      <c r="E3227" s="278" t="str">
        <f>CONCATENATE(SUM('Раздел 2'!R219:R219),"&gt;=",SUM('Раздел 2'!S219:S219))</f>
        <v>2&gt;=0</v>
      </c>
      <c r="F3227" s="278"/>
      <c r="G3227" s="81"/>
    </row>
    <row r="3228" spans="1:7" s="390" customFormat="1" ht="31.5" x14ac:dyDescent="0.2">
      <c r="A3228" s="311" t="str">
        <f>IF((SUM('Раздел 2'!R31:R31)&gt;=SUM('Раздел 2'!S31:S31)),"","Неверно!")</f>
        <v/>
      </c>
      <c r="B3228" s="320" t="s">
        <v>1734</v>
      </c>
      <c r="C3228" s="278" t="s">
        <v>5158</v>
      </c>
      <c r="D3228" s="278" t="s">
        <v>1262</v>
      </c>
      <c r="E3228" s="278" t="str">
        <f>CONCATENATE(SUM('Раздел 2'!R31:R31),"&gt;=",SUM('Раздел 2'!S31:S31))</f>
        <v>0&gt;=0</v>
      </c>
      <c r="F3228" s="278"/>
      <c r="G3228" s="81"/>
    </row>
    <row r="3229" spans="1:7" s="390" customFormat="1" ht="31.5" x14ac:dyDescent="0.2">
      <c r="A3229" s="311" t="str">
        <f>IF((SUM('Раздел 2'!R220:R220)&gt;=SUM('Раздел 2'!S220:S220)),"","Неверно!")</f>
        <v/>
      </c>
      <c r="B3229" s="320" t="s">
        <v>1734</v>
      </c>
      <c r="C3229" s="278" t="s">
        <v>5159</v>
      </c>
      <c r="D3229" s="278" t="s">
        <v>1262</v>
      </c>
      <c r="E3229" s="278" t="str">
        <f>CONCATENATE(SUM('Раздел 2'!R220:R220),"&gt;=",SUM('Раздел 2'!S220:S220))</f>
        <v>26&gt;=0</v>
      </c>
      <c r="F3229" s="278"/>
      <c r="G3229" s="81"/>
    </row>
    <row r="3230" spans="1:7" s="390" customFormat="1" ht="31.5" x14ac:dyDescent="0.2">
      <c r="A3230" s="311" t="str">
        <f>IF((SUM('Раздел 2'!R221:R221)&gt;=SUM('Раздел 2'!S221:S221)),"","Неверно!")</f>
        <v/>
      </c>
      <c r="B3230" s="320" t="s">
        <v>1734</v>
      </c>
      <c r="C3230" s="278" t="s">
        <v>5160</v>
      </c>
      <c r="D3230" s="278" t="s">
        <v>1262</v>
      </c>
      <c r="E3230" s="278" t="str">
        <f>CONCATENATE(SUM('Раздел 2'!R221:R221),"&gt;=",SUM('Раздел 2'!S221:S221))</f>
        <v>0&gt;=0</v>
      </c>
      <c r="F3230" s="278"/>
      <c r="G3230" s="81"/>
    </row>
    <row r="3231" spans="1:7" s="390" customFormat="1" ht="31.5" x14ac:dyDescent="0.2">
      <c r="A3231" s="311" t="str">
        <f>IF((SUM('Раздел 2'!R222:R222)&gt;=SUM('Раздел 2'!S222:S222)),"","Неверно!")</f>
        <v/>
      </c>
      <c r="B3231" s="320" t="s">
        <v>1734</v>
      </c>
      <c r="C3231" s="278" t="s">
        <v>5161</v>
      </c>
      <c r="D3231" s="278" t="s">
        <v>1262</v>
      </c>
      <c r="E3231" s="278" t="str">
        <f>CONCATENATE(SUM('Раздел 2'!R222:R222),"&gt;=",SUM('Раздел 2'!S222:S222))</f>
        <v>1&gt;=0</v>
      </c>
      <c r="F3231" s="278"/>
      <c r="G3231" s="81"/>
    </row>
    <row r="3232" spans="1:7" s="390" customFormat="1" ht="31.5" x14ac:dyDescent="0.2">
      <c r="A3232" s="311" t="str">
        <f>IF((SUM('Раздел 2'!R223:R223)&gt;=SUM('Раздел 2'!S223:S223)),"","Неверно!")</f>
        <v/>
      </c>
      <c r="B3232" s="320" t="s">
        <v>1734</v>
      </c>
      <c r="C3232" s="278" t="s">
        <v>5162</v>
      </c>
      <c r="D3232" s="278" t="s">
        <v>1262</v>
      </c>
      <c r="E3232" s="278" t="str">
        <f>CONCATENATE(SUM('Раздел 2'!R223:R223),"&gt;=",SUM('Раздел 2'!S223:S223))</f>
        <v>0&gt;=0</v>
      </c>
      <c r="F3232" s="278"/>
      <c r="G3232" s="81"/>
    </row>
    <row r="3233" spans="1:7" s="390" customFormat="1" ht="31.5" x14ac:dyDescent="0.2">
      <c r="A3233" s="311" t="str">
        <f>IF((SUM('Раздел 2'!R224:R224)&gt;=SUM('Раздел 2'!S224:S224)),"","Неверно!")</f>
        <v/>
      </c>
      <c r="B3233" s="320" t="s">
        <v>1734</v>
      </c>
      <c r="C3233" s="278" t="s">
        <v>5163</v>
      </c>
      <c r="D3233" s="278" t="s">
        <v>1262</v>
      </c>
      <c r="E3233" s="278" t="str">
        <f>CONCATENATE(SUM('Раздел 2'!R224:R224),"&gt;=",SUM('Раздел 2'!S224:S224))</f>
        <v>0&gt;=0</v>
      </c>
      <c r="F3233" s="278"/>
      <c r="G3233" s="81"/>
    </row>
    <row r="3234" spans="1:7" s="390" customFormat="1" ht="31.5" x14ac:dyDescent="0.2">
      <c r="A3234" s="311" t="str">
        <f>IF((SUM('Раздел 2'!R225:R225)&gt;=SUM('Раздел 2'!S225:S225)),"","Неверно!")</f>
        <v/>
      </c>
      <c r="B3234" s="320" t="s">
        <v>1734</v>
      </c>
      <c r="C3234" s="278" t="s">
        <v>5164</v>
      </c>
      <c r="D3234" s="278" t="s">
        <v>1262</v>
      </c>
      <c r="E3234" s="278" t="str">
        <f>CONCATENATE(SUM('Раздел 2'!R225:R225),"&gt;=",SUM('Раздел 2'!S225:S225))</f>
        <v>0&gt;=0</v>
      </c>
      <c r="F3234" s="278"/>
      <c r="G3234" s="81"/>
    </row>
    <row r="3235" spans="1:7" s="390" customFormat="1" ht="31.5" x14ac:dyDescent="0.2">
      <c r="A3235" s="311" t="str">
        <f>IF((SUM('Раздел 2'!R226:R226)&gt;=SUM('Раздел 2'!S226:S226)),"","Неверно!")</f>
        <v/>
      </c>
      <c r="B3235" s="320" t="s">
        <v>1734</v>
      </c>
      <c r="C3235" s="278" t="s">
        <v>5165</v>
      </c>
      <c r="D3235" s="278" t="s">
        <v>1262</v>
      </c>
      <c r="E3235" s="278" t="str">
        <f>CONCATENATE(SUM('Раздел 2'!R226:R226),"&gt;=",SUM('Раздел 2'!S226:S226))</f>
        <v>0&gt;=0</v>
      </c>
      <c r="F3235" s="278"/>
      <c r="G3235" s="81"/>
    </row>
    <row r="3236" spans="1:7" s="390" customFormat="1" ht="31.5" x14ac:dyDescent="0.2">
      <c r="A3236" s="311" t="str">
        <f>IF((SUM('Раздел 2'!R227:R227)&gt;=SUM('Раздел 2'!S227:S227)),"","Неверно!")</f>
        <v/>
      </c>
      <c r="B3236" s="320" t="s">
        <v>1734</v>
      </c>
      <c r="C3236" s="278" t="s">
        <v>5166</v>
      </c>
      <c r="D3236" s="278" t="s">
        <v>1262</v>
      </c>
      <c r="E3236" s="278" t="str">
        <f>CONCATENATE(SUM('Раздел 2'!R227:R227),"&gt;=",SUM('Раздел 2'!S227:S227))</f>
        <v>0&gt;=0</v>
      </c>
      <c r="F3236" s="278"/>
      <c r="G3236" s="81"/>
    </row>
    <row r="3237" spans="1:7" s="390" customFormat="1" ht="31.5" x14ac:dyDescent="0.2">
      <c r="A3237" s="311" t="str">
        <f>IF((SUM('Раздел 2'!R228:R228)&gt;=SUM('Раздел 2'!S228:S228)),"","Неверно!")</f>
        <v/>
      </c>
      <c r="B3237" s="320" t="s">
        <v>1734</v>
      </c>
      <c r="C3237" s="278" t="s">
        <v>5167</v>
      </c>
      <c r="D3237" s="278" t="s">
        <v>1262</v>
      </c>
      <c r="E3237" s="278" t="str">
        <f>CONCATENATE(SUM('Раздел 2'!R228:R228),"&gt;=",SUM('Раздел 2'!S228:S228))</f>
        <v>0&gt;=0</v>
      </c>
      <c r="F3237" s="278"/>
      <c r="G3237" s="81"/>
    </row>
    <row r="3238" spans="1:7" s="390" customFormat="1" ht="31.5" x14ac:dyDescent="0.2">
      <c r="A3238" s="311" t="str">
        <f>IF((SUM('Раздел 2'!R229:R229)&gt;=SUM('Раздел 2'!S229:S229)),"","Неверно!")</f>
        <v/>
      </c>
      <c r="B3238" s="320" t="s">
        <v>1734</v>
      </c>
      <c r="C3238" s="278" t="s">
        <v>5168</v>
      </c>
      <c r="D3238" s="278" t="s">
        <v>1262</v>
      </c>
      <c r="E3238" s="278" t="str">
        <f>CONCATENATE(SUM('Раздел 2'!R229:R229),"&gt;=",SUM('Раздел 2'!S229:S229))</f>
        <v>0&gt;=0</v>
      </c>
      <c r="F3238" s="278"/>
      <c r="G3238" s="81"/>
    </row>
    <row r="3239" spans="1:7" s="390" customFormat="1" ht="31.5" x14ac:dyDescent="0.2">
      <c r="A3239" s="311" t="str">
        <f>IF((SUM('Раздел 2'!R32:R32)&gt;=SUM('Раздел 2'!S32:S32)),"","Неверно!")</f>
        <v/>
      </c>
      <c r="B3239" s="320" t="s">
        <v>1734</v>
      </c>
      <c r="C3239" s="278" t="s">
        <v>5169</v>
      </c>
      <c r="D3239" s="278" t="s">
        <v>1262</v>
      </c>
      <c r="E3239" s="278" t="str">
        <f>CONCATENATE(SUM('Раздел 2'!R32:R32),"&gt;=",SUM('Раздел 2'!S32:S32))</f>
        <v>0&gt;=0</v>
      </c>
      <c r="F3239" s="278"/>
      <c r="G3239" s="81"/>
    </row>
    <row r="3240" spans="1:7" s="390" customFormat="1" ht="31.5" x14ac:dyDescent="0.2">
      <c r="A3240" s="311" t="str">
        <f>IF((SUM('Раздел 2'!R230:R230)&gt;=SUM('Раздел 2'!S230:S230)),"","Неверно!")</f>
        <v/>
      </c>
      <c r="B3240" s="320" t="s">
        <v>1734</v>
      </c>
      <c r="C3240" s="278" t="s">
        <v>5170</v>
      </c>
      <c r="D3240" s="278" t="s">
        <v>1262</v>
      </c>
      <c r="E3240" s="278" t="str">
        <f>CONCATENATE(SUM('Раздел 2'!R230:R230),"&gt;=",SUM('Раздел 2'!S230:S230))</f>
        <v>0&gt;=0</v>
      </c>
      <c r="F3240" s="278"/>
      <c r="G3240" s="81"/>
    </row>
    <row r="3241" spans="1:7" s="390" customFormat="1" ht="31.5" x14ac:dyDescent="0.2">
      <c r="A3241" s="311" t="str">
        <f>IF((SUM('Раздел 2'!R231:R231)&gt;=SUM('Раздел 2'!S231:S231)),"","Неверно!")</f>
        <v/>
      </c>
      <c r="B3241" s="320" t="s">
        <v>1734</v>
      </c>
      <c r="C3241" s="278" t="s">
        <v>5171</v>
      </c>
      <c r="D3241" s="278" t="s">
        <v>1262</v>
      </c>
      <c r="E3241" s="278" t="str">
        <f>CONCATENATE(SUM('Раздел 2'!R231:R231),"&gt;=",SUM('Раздел 2'!S231:S231))</f>
        <v>0&gt;=0</v>
      </c>
      <c r="F3241" s="278"/>
      <c r="G3241" s="81"/>
    </row>
    <row r="3242" spans="1:7" s="390" customFormat="1" ht="31.5" x14ac:dyDescent="0.2">
      <c r="A3242" s="311" t="str">
        <f>IF((SUM('Раздел 2'!R232:R232)&gt;=SUM('Раздел 2'!S232:S232)),"","Неверно!")</f>
        <v/>
      </c>
      <c r="B3242" s="320" t="s">
        <v>1734</v>
      </c>
      <c r="C3242" s="278" t="s">
        <v>5172</v>
      </c>
      <c r="D3242" s="278" t="s">
        <v>1262</v>
      </c>
      <c r="E3242" s="278" t="str">
        <f>CONCATENATE(SUM('Раздел 2'!R232:R232),"&gt;=",SUM('Раздел 2'!S232:S232))</f>
        <v>0&gt;=0</v>
      </c>
      <c r="F3242" s="278"/>
      <c r="G3242" s="81"/>
    </row>
    <row r="3243" spans="1:7" s="390" customFormat="1" ht="31.5" x14ac:dyDescent="0.2">
      <c r="A3243" s="311" t="str">
        <f>IF((SUM('Раздел 2'!R233:R233)&gt;=SUM('Раздел 2'!S233:S233)),"","Неверно!")</f>
        <v/>
      </c>
      <c r="B3243" s="320" t="s">
        <v>1734</v>
      </c>
      <c r="C3243" s="278" t="s">
        <v>5173</v>
      </c>
      <c r="D3243" s="278" t="s">
        <v>1262</v>
      </c>
      <c r="E3243" s="278" t="str">
        <f>CONCATENATE(SUM('Раздел 2'!R233:R233),"&gt;=",SUM('Раздел 2'!S233:S233))</f>
        <v>0&gt;=0</v>
      </c>
      <c r="F3243" s="278"/>
      <c r="G3243" s="81"/>
    </row>
    <row r="3244" spans="1:7" s="390" customFormat="1" ht="31.5" x14ac:dyDescent="0.2">
      <c r="A3244" s="311" t="str">
        <f>IF((SUM('Раздел 2'!R234:R234)&gt;=SUM('Раздел 2'!S234:S234)),"","Неверно!")</f>
        <v/>
      </c>
      <c r="B3244" s="320" t="s">
        <v>1734</v>
      </c>
      <c r="C3244" s="278" t="s">
        <v>5174</v>
      </c>
      <c r="D3244" s="278" t="s">
        <v>1262</v>
      </c>
      <c r="E3244" s="278" t="str">
        <f>CONCATENATE(SUM('Раздел 2'!R234:R234),"&gt;=",SUM('Раздел 2'!S234:S234))</f>
        <v>0&gt;=0</v>
      </c>
      <c r="F3244" s="278"/>
      <c r="G3244" s="81"/>
    </row>
    <row r="3245" spans="1:7" s="390" customFormat="1" ht="31.5" x14ac:dyDescent="0.2">
      <c r="A3245" s="311" t="str">
        <f>IF((SUM('Раздел 2'!R235:R235)&gt;=SUM('Раздел 2'!S235:S235)),"","Неверно!")</f>
        <v/>
      </c>
      <c r="B3245" s="320" t="s">
        <v>1734</v>
      </c>
      <c r="C3245" s="278" t="s">
        <v>5175</v>
      </c>
      <c r="D3245" s="278" t="s">
        <v>1262</v>
      </c>
      <c r="E3245" s="278" t="str">
        <f>CONCATENATE(SUM('Раздел 2'!R235:R235),"&gt;=",SUM('Раздел 2'!S235:S235))</f>
        <v>0&gt;=0</v>
      </c>
      <c r="F3245" s="278"/>
      <c r="G3245" s="81"/>
    </row>
    <row r="3246" spans="1:7" s="390" customFormat="1" ht="31.5" x14ac:dyDescent="0.2">
      <c r="A3246" s="311" t="str">
        <f>IF((SUM('Раздел 2'!R236:R236)&gt;=SUM('Раздел 2'!S236:S236)),"","Неверно!")</f>
        <v/>
      </c>
      <c r="B3246" s="320" t="s">
        <v>1734</v>
      </c>
      <c r="C3246" s="278" t="s">
        <v>5176</v>
      </c>
      <c r="D3246" s="278" t="s">
        <v>1262</v>
      </c>
      <c r="E3246" s="278" t="str">
        <f>CONCATENATE(SUM('Раздел 2'!R236:R236),"&gt;=",SUM('Раздел 2'!S236:S236))</f>
        <v>0&gt;=0</v>
      </c>
      <c r="F3246" s="278"/>
      <c r="G3246" s="81"/>
    </row>
    <row r="3247" spans="1:7" s="390" customFormat="1" ht="31.5" x14ac:dyDescent="0.2">
      <c r="A3247" s="311" t="str">
        <f>IF((SUM('Раздел 2'!R237:R237)&gt;=SUM('Раздел 2'!S237:S237)),"","Неверно!")</f>
        <v/>
      </c>
      <c r="B3247" s="320" t="s">
        <v>1734</v>
      </c>
      <c r="C3247" s="278" t="s">
        <v>5177</v>
      </c>
      <c r="D3247" s="278" t="s">
        <v>1262</v>
      </c>
      <c r="E3247" s="278" t="str">
        <f>CONCATENATE(SUM('Раздел 2'!R237:R237),"&gt;=",SUM('Раздел 2'!S237:S237))</f>
        <v>0&gt;=0</v>
      </c>
      <c r="F3247" s="278"/>
      <c r="G3247" s="81"/>
    </row>
    <row r="3248" spans="1:7" s="390" customFormat="1" ht="31.5" x14ac:dyDescent="0.2">
      <c r="A3248" s="311" t="str">
        <f>IF((SUM('Раздел 2'!R238:R238)&gt;=SUM('Раздел 2'!S238:S238)),"","Неверно!")</f>
        <v/>
      </c>
      <c r="B3248" s="320" t="s">
        <v>1734</v>
      </c>
      <c r="C3248" s="278" t="s">
        <v>5178</v>
      </c>
      <c r="D3248" s="278" t="s">
        <v>1262</v>
      </c>
      <c r="E3248" s="278" t="str">
        <f>CONCATENATE(SUM('Раздел 2'!R238:R238),"&gt;=",SUM('Раздел 2'!S238:S238))</f>
        <v>1&gt;=0</v>
      </c>
      <c r="F3248" s="278"/>
      <c r="G3248" s="81"/>
    </row>
    <row r="3249" spans="1:7" s="390" customFormat="1" ht="31.5" x14ac:dyDescent="0.2">
      <c r="A3249" s="311" t="str">
        <f>IF((SUM('Раздел 2'!R239:R239)&gt;=SUM('Раздел 2'!S239:S239)),"","Неверно!")</f>
        <v/>
      </c>
      <c r="B3249" s="320" t="s">
        <v>1734</v>
      </c>
      <c r="C3249" s="278" t="s">
        <v>5179</v>
      </c>
      <c r="D3249" s="278" t="s">
        <v>1262</v>
      </c>
      <c r="E3249" s="278" t="str">
        <f>CONCATENATE(SUM('Раздел 2'!R239:R239),"&gt;=",SUM('Раздел 2'!S239:S239))</f>
        <v>0&gt;=0</v>
      </c>
      <c r="F3249" s="278"/>
      <c r="G3249" s="81"/>
    </row>
    <row r="3250" spans="1:7" s="390" customFormat="1" ht="31.5" x14ac:dyDescent="0.2">
      <c r="A3250" s="311" t="str">
        <f>IF((SUM('Раздел 2'!R33:R33)&gt;=SUM('Раздел 2'!S33:S33)),"","Неверно!")</f>
        <v/>
      </c>
      <c r="B3250" s="320" t="s">
        <v>1734</v>
      </c>
      <c r="C3250" s="278" t="s">
        <v>5180</v>
      </c>
      <c r="D3250" s="278" t="s">
        <v>1262</v>
      </c>
      <c r="E3250" s="278" t="str">
        <f>CONCATENATE(SUM('Раздел 2'!R33:R33),"&gt;=",SUM('Раздел 2'!S33:S33))</f>
        <v>0&gt;=0</v>
      </c>
      <c r="F3250" s="278"/>
      <c r="G3250" s="81"/>
    </row>
    <row r="3251" spans="1:7" s="390" customFormat="1" ht="31.5" x14ac:dyDescent="0.2">
      <c r="A3251" s="311" t="str">
        <f>IF((SUM('Раздел 2'!R240:R240)&gt;=SUM('Раздел 2'!S240:S240)),"","Неверно!")</f>
        <v/>
      </c>
      <c r="B3251" s="320" t="s">
        <v>1734</v>
      </c>
      <c r="C3251" s="278" t="s">
        <v>5181</v>
      </c>
      <c r="D3251" s="278" t="s">
        <v>1262</v>
      </c>
      <c r="E3251" s="278" t="str">
        <f>CONCATENATE(SUM('Раздел 2'!R240:R240),"&gt;=",SUM('Раздел 2'!S240:S240))</f>
        <v>0&gt;=0</v>
      </c>
      <c r="F3251" s="278"/>
      <c r="G3251" s="81"/>
    </row>
    <row r="3252" spans="1:7" s="390" customFormat="1" ht="31.5" x14ac:dyDescent="0.2">
      <c r="A3252" s="311" t="str">
        <f>IF((SUM('Раздел 2'!R241:R241)&gt;=SUM('Раздел 2'!S241:S241)),"","Неверно!")</f>
        <v/>
      </c>
      <c r="B3252" s="320" t="s">
        <v>1734</v>
      </c>
      <c r="C3252" s="278" t="s">
        <v>5182</v>
      </c>
      <c r="D3252" s="278" t="s">
        <v>1262</v>
      </c>
      <c r="E3252" s="278" t="str">
        <f>CONCATENATE(SUM('Раздел 2'!R241:R241),"&gt;=",SUM('Раздел 2'!S241:S241))</f>
        <v>0&gt;=0</v>
      </c>
      <c r="F3252" s="278"/>
      <c r="G3252" s="81"/>
    </row>
    <row r="3253" spans="1:7" s="390" customFormat="1" ht="31.5" x14ac:dyDescent="0.2">
      <c r="A3253" s="311" t="str">
        <f>IF((SUM('Раздел 2'!R242:R242)&gt;=SUM('Раздел 2'!S242:S242)),"","Неверно!")</f>
        <v/>
      </c>
      <c r="B3253" s="320" t="s">
        <v>1734</v>
      </c>
      <c r="C3253" s="278" t="s">
        <v>5183</v>
      </c>
      <c r="D3253" s="278" t="s">
        <v>1262</v>
      </c>
      <c r="E3253" s="278" t="str">
        <f>CONCATENATE(SUM('Раздел 2'!R242:R242),"&gt;=",SUM('Раздел 2'!S242:S242))</f>
        <v>9&gt;=0</v>
      </c>
      <c r="F3253" s="278"/>
      <c r="G3253" s="81"/>
    </row>
    <row r="3254" spans="1:7" s="390" customFormat="1" ht="31.5" x14ac:dyDescent="0.2">
      <c r="A3254" s="311" t="str">
        <f>IF((SUM('Раздел 2'!R243:R243)&gt;=SUM('Раздел 2'!S243:S243)),"","Неверно!")</f>
        <v/>
      </c>
      <c r="B3254" s="320" t="s">
        <v>1734</v>
      </c>
      <c r="C3254" s="278" t="s">
        <v>5184</v>
      </c>
      <c r="D3254" s="278" t="s">
        <v>1262</v>
      </c>
      <c r="E3254" s="278" t="str">
        <f>CONCATENATE(SUM('Раздел 2'!R243:R243),"&gt;=",SUM('Раздел 2'!S243:S243))</f>
        <v>2&gt;=0</v>
      </c>
      <c r="F3254" s="278"/>
      <c r="G3254" s="81"/>
    </row>
    <row r="3255" spans="1:7" s="390" customFormat="1" ht="31.5" x14ac:dyDescent="0.2">
      <c r="A3255" s="311" t="str">
        <f>IF((SUM('Раздел 2'!R244:R244)&gt;=SUM('Раздел 2'!S244:S244)),"","Неверно!")</f>
        <v/>
      </c>
      <c r="B3255" s="320" t="s">
        <v>1734</v>
      </c>
      <c r="C3255" s="278" t="s">
        <v>5185</v>
      </c>
      <c r="D3255" s="278" t="s">
        <v>1262</v>
      </c>
      <c r="E3255" s="278" t="str">
        <f>CONCATENATE(SUM('Раздел 2'!R244:R244),"&gt;=",SUM('Раздел 2'!S244:S244))</f>
        <v>12&gt;=0</v>
      </c>
      <c r="F3255" s="278"/>
      <c r="G3255" s="81"/>
    </row>
    <row r="3256" spans="1:7" s="390" customFormat="1" ht="31.5" x14ac:dyDescent="0.2">
      <c r="A3256" s="311" t="str">
        <f>IF((SUM('Раздел 2'!R245:R245)&gt;=SUM('Раздел 2'!S245:S245)),"","Неверно!")</f>
        <v/>
      </c>
      <c r="B3256" s="320" t="s">
        <v>1734</v>
      </c>
      <c r="C3256" s="278" t="s">
        <v>5186</v>
      </c>
      <c r="D3256" s="278" t="s">
        <v>1262</v>
      </c>
      <c r="E3256" s="278" t="str">
        <f>CONCATENATE(SUM('Раздел 2'!R245:R245),"&gt;=",SUM('Раздел 2'!S245:S245))</f>
        <v>1&gt;=0</v>
      </c>
      <c r="F3256" s="278"/>
      <c r="G3256" s="81"/>
    </row>
    <row r="3257" spans="1:7" s="390" customFormat="1" ht="31.5" x14ac:dyDescent="0.2">
      <c r="A3257" s="311" t="str">
        <f>IF((SUM('Раздел 2'!R246:R246)&gt;=SUM('Раздел 2'!S246:S246)),"","Неверно!")</f>
        <v/>
      </c>
      <c r="B3257" s="320" t="s">
        <v>1734</v>
      </c>
      <c r="C3257" s="278" t="s">
        <v>5187</v>
      </c>
      <c r="D3257" s="278" t="s">
        <v>1262</v>
      </c>
      <c r="E3257" s="278" t="str">
        <f>CONCATENATE(SUM('Раздел 2'!R246:R246),"&gt;=",SUM('Раздел 2'!S246:S246))</f>
        <v>4&gt;=0</v>
      </c>
      <c r="F3257" s="278"/>
      <c r="G3257" s="81"/>
    </row>
    <row r="3258" spans="1:7" s="390" customFormat="1" ht="31.5" x14ac:dyDescent="0.2">
      <c r="A3258" s="311" t="str">
        <f>IF((SUM('Раздел 2'!R247:R247)&gt;=SUM('Раздел 2'!S247:S247)),"","Неверно!")</f>
        <v/>
      </c>
      <c r="B3258" s="320" t="s">
        <v>1734</v>
      </c>
      <c r="C3258" s="278" t="s">
        <v>5188</v>
      </c>
      <c r="D3258" s="278" t="s">
        <v>1262</v>
      </c>
      <c r="E3258" s="278" t="str">
        <f>CONCATENATE(SUM('Раздел 2'!R247:R247),"&gt;=",SUM('Раздел 2'!S247:S247))</f>
        <v>1&gt;=0</v>
      </c>
      <c r="F3258" s="278"/>
      <c r="G3258" s="81"/>
    </row>
    <row r="3259" spans="1:7" s="390" customFormat="1" ht="31.5" x14ac:dyDescent="0.2">
      <c r="A3259" s="311" t="str">
        <f>IF((SUM('Раздел 2'!R34:R34)&gt;=SUM('Раздел 2'!S34:S34)),"","Неверно!")</f>
        <v/>
      </c>
      <c r="B3259" s="320" t="s">
        <v>1734</v>
      </c>
      <c r="C3259" s="278" t="s">
        <v>5189</v>
      </c>
      <c r="D3259" s="278" t="s">
        <v>1262</v>
      </c>
      <c r="E3259" s="278" t="str">
        <f>CONCATENATE(SUM('Раздел 2'!R34:R34),"&gt;=",SUM('Раздел 2'!S34:S34))</f>
        <v>0&gt;=0</v>
      </c>
      <c r="F3259" s="278"/>
      <c r="G3259" s="81"/>
    </row>
    <row r="3260" spans="1:7" s="390" customFormat="1" ht="31.5" x14ac:dyDescent="0.2">
      <c r="A3260" s="311" t="str">
        <f>IF((SUM('Раздел 2'!R35:R35)&gt;=SUM('Раздел 2'!S35:S35)),"","Неверно!")</f>
        <v/>
      </c>
      <c r="B3260" s="320" t="s">
        <v>1734</v>
      </c>
      <c r="C3260" s="278" t="s">
        <v>5190</v>
      </c>
      <c r="D3260" s="278" t="s">
        <v>1262</v>
      </c>
      <c r="E3260" s="278" t="str">
        <f>CONCATENATE(SUM('Раздел 2'!R35:R35),"&gt;=",SUM('Раздел 2'!S35:S35))</f>
        <v>0&gt;=0</v>
      </c>
      <c r="F3260" s="278"/>
      <c r="G3260" s="81"/>
    </row>
    <row r="3261" spans="1:7" s="390" customFormat="1" ht="31.5" x14ac:dyDescent="0.2">
      <c r="A3261" s="311" t="str">
        <f>IF((SUM('Раздел 2'!R36:R36)&gt;=SUM('Раздел 2'!S36:S36)),"","Неверно!")</f>
        <v/>
      </c>
      <c r="B3261" s="320" t="s">
        <v>1734</v>
      </c>
      <c r="C3261" s="278" t="s">
        <v>5191</v>
      </c>
      <c r="D3261" s="278" t="s">
        <v>1262</v>
      </c>
      <c r="E3261" s="278" t="str">
        <f>CONCATENATE(SUM('Раздел 2'!R36:R36),"&gt;=",SUM('Раздел 2'!S36:S36))</f>
        <v>0&gt;=0</v>
      </c>
      <c r="F3261" s="278"/>
      <c r="G3261" s="81"/>
    </row>
    <row r="3262" spans="1:7" s="390" customFormat="1" ht="31.5" x14ac:dyDescent="0.2">
      <c r="A3262" s="311" t="str">
        <f>IF((SUM('Раздел 2'!R37:R37)&gt;=SUM('Раздел 2'!S37:S37)),"","Неверно!")</f>
        <v/>
      </c>
      <c r="B3262" s="320" t="s">
        <v>1734</v>
      </c>
      <c r="C3262" s="278" t="s">
        <v>5192</v>
      </c>
      <c r="D3262" s="278" t="s">
        <v>1262</v>
      </c>
      <c r="E3262" s="278" t="str">
        <f>CONCATENATE(SUM('Раздел 2'!R37:R37),"&gt;=",SUM('Раздел 2'!S37:S37))</f>
        <v>0&gt;=0</v>
      </c>
      <c r="F3262" s="278"/>
      <c r="G3262" s="81"/>
    </row>
    <row r="3263" spans="1:7" s="390" customFormat="1" ht="31.5" x14ac:dyDescent="0.2">
      <c r="A3263" s="311" t="str">
        <f>IF((SUM('Раздел 2'!R38:R38)&gt;=SUM('Раздел 2'!S38:S38)),"","Неверно!")</f>
        <v/>
      </c>
      <c r="B3263" s="320" t="s">
        <v>1734</v>
      </c>
      <c r="C3263" s="278" t="s">
        <v>5193</v>
      </c>
      <c r="D3263" s="278" t="s">
        <v>1262</v>
      </c>
      <c r="E3263" s="278" t="str">
        <f>CONCATENATE(SUM('Раздел 2'!R38:R38),"&gt;=",SUM('Раздел 2'!S38:S38))</f>
        <v>0&gt;=0</v>
      </c>
      <c r="F3263" s="278"/>
      <c r="G3263" s="81"/>
    </row>
    <row r="3264" spans="1:7" s="390" customFormat="1" ht="31.5" x14ac:dyDescent="0.2">
      <c r="A3264" s="311" t="str">
        <f>IF((SUM('Раздел 2'!R39:R39)&gt;=SUM('Раздел 2'!S39:S39)),"","Неверно!")</f>
        <v/>
      </c>
      <c r="B3264" s="320" t="s">
        <v>1734</v>
      </c>
      <c r="C3264" s="278" t="s">
        <v>5194</v>
      </c>
      <c r="D3264" s="278" t="s">
        <v>1262</v>
      </c>
      <c r="E3264" s="278" t="str">
        <f>CONCATENATE(SUM('Раздел 2'!R39:R39),"&gt;=",SUM('Раздел 2'!S39:S39))</f>
        <v>0&gt;=0</v>
      </c>
      <c r="F3264" s="278"/>
      <c r="G3264" s="81"/>
    </row>
    <row r="3265" spans="1:7" s="390" customFormat="1" ht="31.5" x14ac:dyDescent="0.2">
      <c r="A3265" s="311" t="str">
        <f>IF((SUM('Раздел 2'!R13:R13)&gt;=SUM('Раздел 2'!S13:S13)),"","Неверно!")</f>
        <v/>
      </c>
      <c r="B3265" s="320" t="s">
        <v>1734</v>
      </c>
      <c r="C3265" s="278" t="s">
        <v>5195</v>
      </c>
      <c r="D3265" s="278" t="s">
        <v>1262</v>
      </c>
      <c r="E3265" s="278" t="str">
        <f>CONCATENATE(SUM('Раздел 2'!R13:R13),"&gt;=",SUM('Раздел 2'!S13:S13))</f>
        <v>0&gt;=0</v>
      </c>
      <c r="F3265" s="278"/>
      <c r="G3265" s="81"/>
    </row>
    <row r="3266" spans="1:7" s="390" customFormat="1" ht="31.5" x14ac:dyDescent="0.2">
      <c r="A3266" s="311" t="str">
        <f>IF((SUM('Раздел 2'!R40:R40)&gt;=SUM('Раздел 2'!S40:S40)),"","Неверно!")</f>
        <v/>
      </c>
      <c r="B3266" s="320" t="s">
        <v>1734</v>
      </c>
      <c r="C3266" s="278" t="s">
        <v>5196</v>
      </c>
      <c r="D3266" s="278" t="s">
        <v>1262</v>
      </c>
      <c r="E3266" s="278" t="str">
        <f>CONCATENATE(SUM('Раздел 2'!R40:R40),"&gt;=",SUM('Раздел 2'!S40:S40))</f>
        <v>0&gt;=0</v>
      </c>
      <c r="F3266" s="278"/>
      <c r="G3266" s="81"/>
    </row>
    <row r="3267" spans="1:7" s="390" customFormat="1" ht="31.5" x14ac:dyDescent="0.2">
      <c r="A3267" s="311" t="str">
        <f>IF((SUM('Раздел 2'!R41:R41)&gt;=SUM('Раздел 2'!S41:S41)),"","Неверно!")</f>
        <v/>
      </c>
      <c r="B3267" s="320" t="s">
        <v>1734</v>
      </c>
      <c r="C3267" s="278" t="s">
        <v>5197</v>
      </c>
      <c r="D3267" s="278" t="s">
        <v>1262</v>
      </c>
      <c r="E3267" s="278" t="str">
        <f>CONCATENATE(SUM('Раздел 2'!R41:R41),"&gt;=",SUM('Раздел 2'!S41:S41))</f>
        <v>3&gt;=0</v>
      </c>
      <c r="F3267" s="278"/>
      <c r="G3267" s="81"/>
    </row>
    <row r="3268" spans="1:7" s="390" customFormat="1" ht="31.5" x14ac:dyDescent="0.2">
      <c r="A3268" s="311" t="str">
        <f>IF((SUM('Раздел 2'!R42:R42)&gt;=SUM('Раздел 2'!S42:S42)),"","Неверно!")</f>
        <v/>
      </c>
      <c r="B3268" s="320" t="s">
        <v>1734</v>
      </c>
      <c r="C3268" s="278" t="s">
        <v>5198</v>
      </c>
      <c r="D3268" s="278" t="s">
        <v>1262</v>
      </c>
      <c r="E3268" s="278" t="str">
        <f>CONCATENATE(SUM('Раздел 2'!R42:R42),"&gt;=",SUM('Раздел 2'!S42:S42))</f>
        <v>3&gt;=0</v>
      </c>
      <c r="F3268" s="278"/>
      <c r="G3268" s="81"/>
    </row>
    <row r="3269" spans="1:7" s="390" customFormat="1" ht="31.5" x14ac:dyDescent="0.2">
      <c r="A3269" s="311" t="str">
        <f>IF((SUM('Раздел 2'!R43:R43)&gt;=SUM('Раздел 2'!S43:S43)),"","Неверно!")</f>
        <v/>
      </c>
      <c r="B3269" s="320" t="s">
        <v>1734</v>
      </c>
      <c r="C3269" s="278" t="s">
        <v>5199</v>
      </c>
      <c r="D3269" s="278" t="s">
        <v>1262</v>
      </c>
      <c r="E3269" s="278" t="str">
        <f>CONCATENATE(SUM('Раздел 2'!R43:R43),"&gt;=",SUM('Раздел 2'!S43:S43))</f>
        <v>0&gt;=0</v>
      </c>
      <c r="F3269" s="278"/>
      <c r="G3269" s="81"/>
    </row>
    <row r="3270" spans="1:7" s="390" customFormat="1" ht="31.5" x14ac:dyDescent="0.2">
      <c r="A3270" s="311" t="str">
        <f>IF((SUM('Раздел 2'!R44:R44)&gt;=SUM('Раздел 2'!S44:S44)),"","Неверно!")</f>
        <v/>
      </c>
      <c r="B3270" s="320" t="s">
        <v>1734</v>
      </c>
      <c r="C3270" s="278" t="s">
        <v>5200</v>
      </c>
      <c r="D3270" s="278" t="s">
        <v>1262</v>
      </c>
      <c r="E3270" s="278" t="str">
        <f>CONCATENATE(SUM('Раздел 2'!R44:R44),"&gt;=",SUM('Раздел 2'!S44:S44))</f>
        <v>0&gt;=0</v>
      </c>
      <c r="F3270" s="278"/>
      <c r="G3270" s="81"/>
    </row>
    <row r="3271" spans="1:7" s="390" customFormat="1" ht="31.5" x14ac:dyDescent="0.2">
      <c r="A3271" s="311" t="str">
        <f>IF((SUM('Раздел 2'!R45:R45)&gt;=SUM('Раздел 2'!S45:S45)),"","Неверно!")</f>
        <v/>
      </c>
      <c r="B3271" s="320" t="s">
        <v>1734</v>
      </c>
      <c r="C3271" s="278" t="s">
        <v>5201</v>
      </c>
      <c r="D3271" s="278" t="s">
        <v>1262</v>
      </c>
      <c r="E3271" s="278" t="str">
        <f>CONCATENATE(SUM('Раздел 2'!R45:R45),"&gt;=",SUM('Раздел 2'!S45:S45))</f>
        <v>0&gt;=0</v>
      </c>
      <c r="F3271" s="278"/>
      <c r="G3271" s="81"/>
    </row>
    <row r="3272" spans="1:7" s="390" customFormat="1" ht="31.5" x14ac:dyDescent="0.2">
      <c r="A3272" s="311" t="str">
        <f>IF((SUM('Раздел 2'!R46:R46)&gt;=SUM('Раздел 2'!S46:S46)),"","Неверно!")</f>
        <v/>
      </c>
      <c r="B3272" s="320" t="s">
        <v>1734</v>
      </c>
      <c r="C3272" s="278" t="s">
        <v>5202</v>
      </c>
      <c r="D3272" s="278" t="s">
        <v>1262</v>
      </c>
      <c r="E3272" s="278" t="str">
        <f>CONCATENATE(SUM('Раздел 2'!R46:R46),"&gt;=",SUM('Раздел 2'!S46:S46))</f>
        <v>0&gt;=0</v>
      </c>
      <c r="F3272" s="278"/>
      <c r="G3272" s="81"/>
    </row>
    <row r="3273" spans="1:7" s="390" customFormat="1" ht="31.5" x14ac:dyDescent="0.2">
      <c r="A3273" s="311" t="str">
        <f>IF((SUM('Раздел 2'!R47:R47)&gt;=SUM('Раздел 2'!S47:S47)),"","Неверно!")</f>
        <v/>
      </c>
      <c r="B3273" s="320" t="s">
        <v>1734</v>
      </c>
      <c r="C3273" s="278" t="s">
        <v>5203</v>
      </c>
      <c r="D3273" s="278" t="s">
        <v>1262</v>
      </c>
      <c r="E3273" s="278" t="str">
        <f>CONCATENATE(SUM('Раздел 2'!R47:R47),"&gt;=",SUM('Раздел 2'!S47:S47))</f>
        <v>0&gt;=0</v>
      </c>
      <c r="F3273" s="278"/>
      <c r="G3273" s="81"/>
    </row>
    <row r="3274" spans="1:7" s="390" customFormat="1" ht="31.5" x14ac:dyDescent="0.2">
      <c r="A3274" s="311" t="str">
        <f>IF((SUM('Раздел 2'!R48:R48)&gt;=SUM('Раздел 2'!S48:S48)),"","Неверно!")</f>
        <v/>
      </c>
      <c r="B3274" s="320" t="s">
        <v>1734</v>
      </c>
      <c r="C3274" s="278" t="s">
        <v>5204</v>
      </c>
      <c r="D3274" s="278" t="s">
        <v>1262</v>
      </c>
      <c r="E3274" s="278" t="str">
        <f>CONCATENATE(SUM('Раздел 2'!R48:R48),"&gt;=",SUM('Раздел 2'!S48:S48))</f>
        <v>0&gt;=0</v>
      </c>
      <c r="F3274" s="278"/>
      <c r="G3274" s="81"/>
    </row>
    <row r="3275" spans="1:7" s="390" customFormat="1" ht="31.5" x14ac:dyDescent="0.2">
      <c r="A3275" s="311" t="str">
        <f>IF((SUM('Раздел 2'!R49:R49)&gt;=SUM('Раздел 2'!S49:S49)),"","Неверно!")</f>
        <v/>
      </c>
      <c r="B3275" s="320" t="s">
        <v>1734</v>
      </c>
      <c r="C3275" s="278" t="s">
        <v>5205</v>
      </c>
      <c r="D3275" s="278" t="s">
        <v>1262</v>
      </c>
      <c r="E3275" s="278" t="str">
        <f>CONCATENATE(SUM('Раздел 2'!R49:R49),"&gt;=",SUM('Раздел 2'!S49:S49))</f>
        <v>0&gt;=0</v>
      </c>
      <c r="F3275" s="278"/>
      <c r="G3275" s="81"/>
    </row>
    <row r="3276" spans="1:7" s="390" customFormat="1" ht="31.5" x14ac:dyDescent="0.2">
      <c r="A3276" s="311" t="str">
        <f>IF((SUM('Раздел 2'!R14:R14)&gt;=SUM('Раздел 2'!S14:S14)),"","Неверно!")</f>
        <v/>
      </c>
      <c r="B3276" s="320" t="s">
        <v>1734</v>
      </c>
      <c r="C3276" s="278" t="s">
        <v>5206</v>
      </c>
      <c r="D3276" s="278" t="s">
        <v>1262</v>
      </c>
      <c r="E3276" s="278" t="str">
        <f>CONCATENATE(SUM('Раздел 2'!R14:R14),"&gt;=",SUM('Раздел 2'!S14:S14))</f>
        <v>0&gt;=0</v>
      </c>
      <c r="F3276" s="278"/>
      <c r="G3276" s="81"/>
    </row>
    <row r="3277" spans="1:7" s="390" customFormat="1" ht="31.5" x14ac:dyDescent="0.2">
      <c r="A3277" s="311" t="str">
        <f>IF((SUM('Раздел 2'!R50:R50)&gt;=SUM('Раздел 2'!S50:S50)),"","Неверно!")</f>
        <v/>
      </c>
      <c r="B3277" s="320" t="s">
        <v>1734</v>
      </c>
      <c r="C3277" s="278" t="s">
        <v>5207</v>
      </c>
      <c r="D3277" s="278" t="s">
        <v>1262</v>
      </c>
      <c r="E3277" s="278" t="str">
        <f>CONCATENATE(SUM('Раздел 2'!R50:R50),"&gt;=",SUM('Раздел 2'!S50:S50))</f>
        <v>0&gt;=0</v>
      </c>
      <c r="F3277" s="278"/>
      <c r="G3277" s="81"/>
    </row>
    <row r="3278" spans="1:7" s="390" customFormat="1" ht="31.5" x14ac:dyDescent="0.2">
      <c r="A3278" s="311" t="str">
        <f>IF((SUM('Раздел 2'!R51:R51)&gt;=SUM('Раздел 2'!S51:S51)),"","Неверно!")</f>
        <v/>
      </c>
      <c r="B3278" s="320" t="s">
        <v>1734</v>
      </c>
      <c r="C3278" s="278" t="s">
        <v>5208</v>
      </c>
      <c r="D3278" s="278" t="s">
        <v>1262</v>
      </c>
      <c r="E3278" s="278" t="str">
        <f>CONCATENATE(SUM('Раздел 2'!R51:R51),"&gt;=",SUM('Раздел 2'!S51:S51))</f>
        <v>0&gt;=0</v>
      </c>
      <c r="F3278" s="278"/>
      <c r="G3278" s="81"/>
    </row>
    <row r="3279" spans="1:7" s="390" customFormat="1" ht="31.5" x14ac:dyDescent="0.2">
      <c r="A3279" s="311" t="str">
        <f>IF((SUM('Раздел 2'!R52:R52)&gt;=SUM('Раздел 2'!S52:S52)),"","Неверно!")</f>
        <v/>
      </c>
      <c r="B3279" s="320" t="s">
        <v>1734</v>
      </c>
      <c r="C3279" s="278" t="s">
        <v>5209</v>
      </c>
      <c r="D3279" s="278" t="s">
        <v>1262</v>
      </c>
      <c r="E3279" s="278" t="str">
        <f>CONCATENATE(SUM('Раздел 2'!R52:R52),"&gt;=",SUM('Раздел 2'!S52:S52))</f>
        <v>0&gt;=0</v>
      </c>
      <c r="F3279" s="278"/>
      <c r="G3279" s="81"/>
    </row>
    <row r="3280" spans="1:7" s="390" customFormat="1" ht="31.5" x14ac:dyDescent="0.2">
      <c r="A3280" s="311" t="str">
        <f>IF((SUM('Раздел 2'!R53:R53)&gt;=SUM('Раздел 2'!S53:S53)),"","Неверно!")</f>
        <v/>
      </c>
      <c r="B3280" s="320" t="s">
        <v>1734</v>
      </c>
      <c r="C3280" s="278" t="s">
        <v>5210</v>
      </c>
      <c r="D3280" s="278" t="s">
        <v>1262</v>
      </c>
      <c r="E3280" s="278" t="str">
        <f>CONCATENATE(SUM('Раздел 2'!R53:R53),"&gt;=",SUM('Раздел 2'!S53:S53))</f>
        <v>0&gt;=0</v>
      </c>
      <c r="F3280" s="278"/>
      <c r="G3280" s="81"/>
    </row>
    <row r="3281" spans="1:7" s="390" customFormat="1" ht="31.5" x14ac:dyDescent="0.2">
      <c r="A3281" s="311" t="str">
        <f>IF((SUM('Раздел 2'!R54:R54)&gt;=SUM('Раздел 2'!S54:S54)),"","Неверно!")</f>
        <v/>
      </c>
      <c r="B3281" s="320" t="s">
        <v>1734</v>
      </c>
      <c r="C3281" s="278" t="s">
        <v>5211</v>
      </c>
      <c r="D3281" s="278" t="s">
        <v>1262</v>
      </c>
      <c r="E3281" s="278" t="str">
        <f>CONCATENATE(SUM('Раздел 2'!R54:R54),"&gt;=",SUM('Раздел 2'!S54:S54))</f>
        <v>0&gt;=0</v>
      </c>
      <c r="F3281" s="278"/>
      <c r="G3281" s="81"/>
    </row>
    <row r="3282" spans="1:7" s="390" customFormat="1" ht="31.5" x14ac:dyDescent="0.2">
      <c r="A3282" s="311" t="str">
        <f>IF((SUM('Раздел 2'!R55:R55)&gt;=SUM('Раздел 2'!S55:S55)),"","Неверно!")</f>
        <v/>
      </c>
      <c r="B3282" s="320" t="s">
        <v>1734</v>
      </c>
      <c r="C3282" s="278" t="s">
        <v>5212</v>
      </c>
      <c r="D3282" s="278" t="s">
        <v>1262</v>
      </c>
      <c r="E3282" s="278" t="str">
        <f>CONCATENATE(SUM('Раздел 2'!R55:R55),"&gt;=",SUM('Раздел 2'!S55:S55))</f>
        <v>1&gt;=0</v>
      </c>
      <c r="F3282" s="278"/>
      <c r="G3282" s="81"/>
    </row>
    <row r="3283" spans="1:7" s="390" customFormat="1" ht="31.5" x14ac:dyDescent="0.2">
      <c r="A3283" s="311" t="str">
        <f>IF((SUM('Раздел 2'!R56:R56)&gt;=SUM('Раздел 2'!S56:S56)),"","Неверно!")</f>
        <v/>
      </c>
      <c r="B3283" s="320" t="s">
        <v>1734</v>
      </c>
      <c r="C3283" s="278" t="s">
        <v>5213</v>
      </c>
      <c r="D3283" s="278" t="s">
        <v>1262</v>
      </c>
      <c r="E3283" s="278" t="str">
        <f>CONCATENATE(SUM('Раздел 2'!R56:R56),"&gt;=",SUM('Раздел 2'!S56:S56))</f>
        <v>0&gt;=0</v>
      </c>
      <c r="F3283" s="278"/>
      <c r="G3283" s="81"/>
    </row>
    <row r="3284" spans="1:7" s="390" customFormat="1" ht="31.5" x14ac:dyDescent="0.2">
      <c r="A3284" s="311" t="str">
        <f>IF((SUM('Раздел 2'!R57:R57)&gt;=SUM('Раздел 2'!S57:S57)),"","Неверно!")</f>
        <v/>
      </c>
      <c r="B3284" s="320" t="s">
        <v>1734</v>
      </c>
      <c r="C3284" s="278" t="s">
        <v>5214</v>
      </c>
      <c r="D3284" s="278" t="s">
        <v>1262</v>
      </c>
      <c r="E3284" s="278" t="str">
        <f>CONCATENATE(SUM('Раздел 2'!R57:R57),"&gt;=",SUM('Раздел 2'!S57:S57))</f>
        <v>0&gt;=0</v>
      </c>
      <c r="F3284" s="278"/>
      <c r="G3284" s="81"/>
    </row>
    <row r="3285" spans="1:7" s="390" customFormat="1" ht="31.5" x14ac:dyDescent="0.2">
      <c r="A3285" s="311" t="str">
        <f>IF((SUM('Раздел 2'!R58:R58)&gt;=SUM('Раздел 2'!S58:S58)),"","Неверно!")</f>
        <v/>
      </c>
      <c r="B3285" s="320" t="s">
        <v>1734</v>
      </c>
      <c r="C3285" s="278" t="s">
        <v>5215</v>
      </c>
      <c r="D3285" s="278" t="s">
        <v>1262</v>
      </c>
      <c r="E3285" s="278" t="str">
        <f>CONCATENATE(SUM('Раздел 2'!R58:R58),"&gt;=",SUM('Раздел 2'!S58:S58))</f>
        <v>0&gt;=0</v>
      </c>
      <c r="F3285" s="278"/>
      <c r="G3285" s="81"/>
    </row>
    <row r="3286" spans="1:7" s="390" customFormat="1" ht="31.5" x14ac:dyDescent="0.2">
      <c r="A3286" s="311" t="str">
        <f>IF((SUM('Раздел 2'!R59:R59)&gt;=SUM('Раздел 2'!S59:S59)),"","Неверно!")</f>
        <v/>
      </c>
      <c r="B3286" s="320" t="s">
        <v>1734</v>
      </c>
      <c r="C3286" s="278" t="s">
        <v>5216</v>
      </c>
      <c r="D3286" s="278" t="s">
        <v>1262</v>
      </c>
      <c r="E3286" s="278" t="str">
        <f>CONCATENATE(SUM('Раздел 2'!R59:R59),"&gt;=",SUM('Раздел 2'!S59:S59))</f>
        <v>0&gt;=0</v>
      </c>
      <c r="F3286" s="278"/>
      <c r="G3286" s="81"/>
    </row>
    <row r="3287" spans="1:7" s="390" customFormat="1" ht="31.5" x14ac:dyDescent="0.2">
      <c r="A3287" s="311" t="str">
        <f>IF((SUM('Раздел 2'!R15:R15)&gt;=SUM('Раздел 2'!S15:S15)),"","Неверно!")</f>
        <v/>
      </c>
      <c r="B3287" s="320" t="s">
        <v>1734</v>
      </c>
      <c r="C3287" s="278" t="s">
        <v>5217</v>
      </c>
      <c r="D3287" s="278" t="s">
        <v>1262</v>
      </c>
      <c r="E3287" s="278" t="str">
        <f>CONCATENATE(SUM('Раздел 2'!R15:R15),"&gt;=",SUM('Раздел 2'!S15:S15))</f>
        <v>0&gt;=0</v>
      </c>
      <c r="F3287" s="278"/>
      <c r="G3287" s="81"/>
    </row>
    <row r="3288" spans="1:7" s="390" customFormat="1" ht="31.5" x14ac:dyDescent="0.2">
      <c r="A3288" s="311" t="str">
        <f>IF((SUM('Раздел 2'!R60:R60)&gt;=SUM('Раздел 2'!S60:S60)),"","Неверно!")</f>
        <v/>
      </c>
      <c r="B3288" s="320" t="s">
        <v>1734</v>
      </c>
      <c r="C3288" s="278" t="s">
        <v>5218</v>
      </c>
      <c r="D3288" s="278" t="s">
        <v>1262</v>
      </c>
      <c r="E3288" s="278" t="str">
        <f>CONCATENATE(SUM('Раздел 2'!R60:R60),"&gt;=",SUM('Раздел 2'!S60:S60))</f>
        <v>0&gt;=0</v>
      </c>
      <c r="F3288" s="278"/>
      <c r="G3288" s="81"/>
    </row>
    <row r="3289" spans="1:7" s="390" customFormat="1" ht="31.5" x14ac:dyDescent="0.2">
      <c r="A3289" s="311" t="str">
        <f>IF((SUM('Раздел 2'!R61:R61)&gt;=SUM('Раздел 2'!S61:S61)),"","Неверно!")</f>
        <v/>
      </c>
      <c r="B3289" s="320" t="s">
        <v>1734</v>
      </c>
      <c r="C3289" s="278" t="s">
        <v>5219</v>
      </c>
      <c r="D3289" s="278" t="s">
        <v>1262</v>
      </c>
      <c r="E3289" s="278" t="str">
        <f>CONCATENATE(SUM('Раздел 2'!R61:R61),"&gt;=",SUM('Раздел 2'!S61:S61))</f>
        <v>0&gt;=0</v>
      </c>
      <c r="F3289" s="278"/>
      <c r="G3289" s="81"/>
    </row>
    <row r="3290" spans="1:7" s="390" customFormat="1" ht="31.5" x14ac:dyDescent="0.2">
      <c r="A3290" s="311" t="str">
        <f>IF((SUM('Раздел 2'!R62:R62)&gt;=SUM('Раздел 2'!S62:S62)),"","Неверно!")</f>
        <v/>
      </c>
      <c r="B3290" s="320" t="s">
        <v>1734</v>
      </c>
      <c r="C3290" s="278" t="s">
        <v>5220</v>
      </c>
      <c r="D3290" s="278" t="s">
        <v>1262</v>
      </c>
      <c r="E3290" s="278" t="str">
        <f>CONCATENATE(SUM('Раздел 2'!R62:R62),"&gt;=",SUM('Раздел 2'!S62:S62))</f>
        <v>0&gt;=0</v>
      </c>
      <c r="F3290" s="278"/>
      <c r="G3290" s="81"/>
    </row>
    <row r="3291" spans="1:7" s="390" customFormat="1" ht="31.5" x14ac:dyDescent="0.2">
      <c r="A3291" s="311" t="str">
        <f>IF((SUM('Раздел 2'!R63:R63)&gt;=SUM('Раздел 2'!S63:S63)),"","Неверно!")</f>
        <v/>
      </c>
      <c r="B3291" s="320" t="s">
        <v>1734</v>
      </c>
      <c r="C3291" s="278" t="s">
        <v>5221</v>
      </c>
      <c r="D3291" s="278" t="s">
        <v>1262</v>
      </c>
      <c r="E3291" s="278" t="str">
        <f>CONCATENATE(SUM('Раздел 2'!R63:R63),"&gt;=",SUM('Раздел 2'!S63:S63))</f>
        <v>0&gt;=0</v>
      </c>
      <c r="F3291" s="278"/>
      <c r="G3291" s="81"/>
    </row>
    <row r="3292" spans="1:7" s="390" customFormat="1" ht="31.5" x14ac:dyDescent="0.2">
      <c r="A3292" s="311" t="str">
        <f>IF((SUM('Раздел 2'!R64:R64)&gt;=SUM('Раздел 2'!S64:S64)),"","Неверно!")</f>
        <v/>
      </c>
      <c r="B3292" s="320" t="s">
        <v>1734</v>
      </c>
      <c r="C3292" s="278" t="s">
        <v>5222</v>
      </c>
      <c r="D3292" s="278" t="s">
        <v>1262</v>
      </c>
      <c r="E3292" s="278" t="str">
        <f>CONCATENATE(SUM('Раздел 2'!R64:R64),"&gt;=",SUM('Раздел 2'!S64:S64))</f>
        <v>0&gt;=0</v>
      </c>
      <c r="F3292" s="278"/>
      <c r="G3292" s="81"/>
    </row>
    <row r="3293" spans="1:7" s="390" customFormat="1" ht="31.5" x14ac:dyDescent="0.2">
      <c r="A3293" s="311" t="str">
        <f>IF((SUM('Раздел 2'!R65:R65)&gt;=SUM('Раздел 2'!S65:S65)),"","Неверно!")</f>
        <v/>
      </c>
      <c r="B3293" s="320" t="s">
        <v>1734</v>
      </c>
      <c r="C3293" s="278" t="s">
        <v>5223</v>
      </c>
      <c r="D3293" s="278" t="s">
        <v>1262</v>
      </c>
      <c r="E3293" s="278" t="str">
        <f>CONCATENATE(SUM('Раздел 2'!R65:R65),"&gt;=",SUM('Раздел 2'!S65:S65))</f>
        <v>1&gt;=0</v>
      </c>
      <c r="F3293" s="278"/>
      <c r="G3293" s="81"/>
    </row>
    <row r="3294" spans="1:7" s="390" customFormat="1" ht="31.5" x14ac:dyDescent="0.2">
      <c r="A3294" s="311" t="str">
        <f>IF((SUM('Раздел 2'!R66:R66)&gt;=SUM('Раздел 2'!S66:S66)),"","Неверно!")</f>
        <v/>
      </c>
      <c r="B3294" s="320" t="s">
        <v>1734</v>
      </c>
      <c r="C3294" s="278" t="s">
        <v>5224</v>
      </c>
      <c r="D3294" s="278" t="s">
        <v>1262</v>
      </c>
      <c r="E3294" s="278" t="str">
        <f>CONCATENATE(SUM('Раздел 2'!R66:R66),"&gt;=",SUM('Раздел 2'!S66:S66))</f>
        <v>0&gt;=0</v>
      </c>
      <c r="F3294" s="278"/>
      <c r="G3294" s="81"/>
    </row>
    <row r="3295" spans="1:7" s="390" customFormat="1" ht="31.5" x14ac:dyDescent="0.2">
      <c r="A3295" s="311" t="str">
        <f>IF((SUM('Раздел 2'!R67:R67)&gt;=SUM('Раздел 2'!S67:S67)),"","Неверно!")</f>
        <v/>
      </c>
      <c r="B3295" s="320" t="s">
        <v>1734</v>
      </c>
      <c r="C3295" s="278" t="s">
        <v>5225</v>
      </c>
      <c r="D3295" s="278" t="s">
        <v>1262</v>
      </c>
      <c r="E3295" s="278" t="str">
        <f>CONCATENATE(SUM('Раздел 2'!R67:R67),"&gt;=",SUM('Раздел 2'!S67:S67))</f>
        <v>0&gt;=0</v>
      </c>
      <c r="F3295" s="278"/>
      <c r="G3295" s="81"/>
    </row>
    <row r="3296" spans="1:7" s="390" customFormat="1" ht="31.5" x14ac:dyDescent="0.2">
      <c r="A3296" s="311" t="str">
        <f>IF((SUM('Раздел 2'!R68:R68)&gt;=SUM('Раздел 2'!S68:S68)),"","Неверно!")</f>
        <v/>
      </c>
      <c r="B3296" s="320" t="s">
        <v>1734</v>
      </c>
      <c r="C3296" s="278" t="s">
        <v>5226</v>
      </c>
      <c r="D3296" s="278" t="s">
        <v>1262</v>
      </c>
      <c r="E3296" s="278" t="str">
        <f>CONCATENATE(SUM('Раздел 2'!R68:R68),"&gt;=",SUM('Раздел 2'!S68:S68))</f>
        <v>0&gt;=0</v>
      </c>
      <c r="F3296" s="278"/>
      <c r="G3296" s="81"/>
    </row>
    <row r="3297" spans="1:7" s="390" customFormat="1" ht="31.5" x14ac:dyDescent="0.2">
      <c r="A3297" s="311" t="str">
        <f>IF((SUM('Раздел 2'!R69:R69)&gt;=SUM('Раздел 2'!S69:S69)),"","Неверно!")</f>
        <v/>
      </c>
      <c r="B3297" s="320" t="s">
        <v>1734</v>
      </c>
      <c r="C3297" s="278" t="s">
        <v>5227</v>
      </c>
      <c r="D3297" s="278" t="s">
        <v>1262</v>
      </c>
      <c r="E3297" s="278" t="str">
        <f>CONCATENATE(SUM('Раздел 2'!R69:R69),"&gt;=",SUM('Раздел 2'!S69:S69))</f>
        <v>0&gt;=0</v>
      </c>
      <c r="F3297" s="278"/>
      <c r="G3297" s="81"/>
    </row>
    <row r="3298" spans="1:7" s="390" customFormat="1" ht="31.5" x14ac:dyDescent="0.2">
      <c r="A3298" s="311" t="str">
        <f>IF((SUM('Раздел 2'!R16:R16)&gt;=SUM('Раздел 2'!S16:S16)),"","Неверно!")</f>
        <v/>
      </c>
      <c r="B3298" s="320" t="s">
        <v>1734</v>
      </c>
      <c r="C3298" s="278" t="s">
        <v>5228</v>
      </c>
      <c r="D3298" s="278" t="s">
        <v>1262</v>
      </c>
      <c r="E3298" s="278" t="str">
        <f>CONCATENATE(SUM('Раздел 2'!R16:R16),"&gt;=",SUM('Раздел 2'!S16:S16))</f>
        <v>0&gt;=0</v>
      </c>
      <c r="F3298" s="278"/>
      <c r="G3298" s="81"/>
    </row>
    <row r="3299" spans="1:7" s="390" customFormat="1" ht="31.5" x14ac:dyDescent="0.2">
      <c r="A3299" s="311" t="str">
        <f>IF((SUM('Раздел 2'!R70:R70)&gt;=SUM('Раздел 2'!S70:S70)),"","Неверно!")</f>
        <v/>
      </c>
      <c r="B3299" s="320" t="s">
        <v>1734</v>
      </c>
      <c r="C3299" s="278" t="s">
        <v>5229</v>
      </c>
      <c r="D3299" s="278" t="s">
        <v>1262</v>
      </c>
      <c r="E3299" s="278" t="str">
        <f>CONCATENATE(SUM('Раздел 2'!R70:R70),"&gt;=",SUM('Раздел 2'!S70:S70))</f>
        <v>0&gt;=0</v>
      </c>
      <c r="F3299" s="278"/>
      <c r="G3299" s="81"/>
    </row>
    <row r="3300" spans="1:7" s="390" customFormat="1" ht="31.5" x14ac:dyDescent="0.2">
      <c r="A3300" s="311" t="str">
        <f>IF((SUM('Раздел 2'!R71:R71)&gt;=SUM('Раздел 2'!S71:S71)),"","Неверно!")</f>
        <v/>
      </c>
      <c r="B3300" s="320" t="s">
        <v>1734</v>
      </c>
      <c r="C3300" s="278" t="s">
        <v>5230</v>
      </c>
      <c r="D3300" s="278" t="s">
        <v>1262</v>
      </c>
      <c r="E3300" s="278" t="str">
        <f>CONCATENATE(SUM('Раздел 2'!R71:R71),"&gt;=",SUM('Раздел 2'!S71:S71))</f>
        <v>0&gt;=0</v>
      </c>
      <c r="F3300" s="278"/>
      <c r="G3300" s="81"/>
    </row>
    <row r="3301" spans="1:7" s="390" customFormat="1" ht="31.5" x14ac:dyDescent="0.2">
      <c r="A3301" s="311" t="str">
        <f>IF((SUM('Раздел 2'!R72:R72)&gt;=SUM('Раздел 2'!S72:S72)),"","Неверно!")</f>
        <v/>
      </c>
      <c r="B3301" s="320" t="s">
        <v>1734</v>
      </c>
      <c r="C3301" s="278" t="s">
        <v>5231</v>
      </c>
      <c r="D3301" s="278" t="s">
        <v>1262</v>
      </c>
      <c r="E3301" s="278" t="str">
        <f>CONCATENATE(SUM('Раздел 2'!R72:R72),"&gt;=",SUM('Раздел 2'!S72:S72))</f>
        <v>0&gt;=0</v>
      </c>
      <c r="F3301" s="278"/>
      <c r="G3301" s="81"/>
    </row>
    <row r="3302" spans="1:7" s="390" customFormat="1" ht="31.5" x14ac:dyDescent="0.2">
      <c r="A3302" s="311" t="str">
        <f>IF((SUM('Раздел 2'!R73:R73)&gt;=SUM('Раздел 2'!S73:S73)),"","Неверно!")</f>
        <v/>
      </c>
      <c r="B3302" s="320" t="s">
        <v>1734</v>
      </c>
      <c r="C3302" s="278" t="s">
        <v>5232</v>
      </c>
      <c r="D3302" s="278" t="s">
        <v>1262</v>
      </c>
      <c r="E3302" s="278" t="str">
        <f>CONCATENATE(SUM('Раздел 2'!R73:R73),"&gt;=",SUM('Раздел 2'!S73:S73))</f>
        <v>0&gt;=0</v>
      </c>
      <c r="F3302" s="278"/>
      <c r="G3302" s="81"/>
    </row>
    <row r="3303" spans="1:7" s="390" customFormat="1" ht="31.5" x14ac:dyDescent="0.2">
      <c r="A3303" s="311" t="str">
        <f>IF((SUM('Раздел 2'!R74:R74)&gt;=SUM('Раздел 2'!S74:S74)),"","Неверно!")</f>
        <v/>
      </c>
      <c r="B3303" s="320" t="s">
        <v>1734</v>
      </c>
      <c r="C3303" s="278" t="s">
        <v>5233</v>
      </c>
      <c r="D3303" s="278" t="s">
        <v>1262</v>
      </c>
      <c r="E3303" s="278" t="str">
        <f>CONCATENATE(SUM('Раздел 2'!R74:R74),"&gt;=",SUM('Раздел 2'!S74:S74))</f>
        <v>0&gt;=0</v>
      </c>
      <c r="F3303" s="278"/>
      <c r="G3303" s="81"/>
    </row>
    <row r="3304" spans="1:7" s="390" customFormat="1" ht="31.5" x14ac:dyDescent="0.2">
      <c r="A3304" s="311" t="str">
        <f>IF((SUM('Раздел 2'!R75:R75)&gt;=SUM('Раздел 2'!S75:S75)),"","Неверно!")</f>
        <v/>
      </c>
      <c r="B3304" s="320" t="s">
        <v>1734</v>
      </c>
      <c r="C3304" s="278" t="s">
        <v>5234</v>
      </c>
      <c r="D3304" s="278" t="s">
        <v>1262</v>
      </c>
      <c r="E3304" s="278" t="str">
        <f>CONCATENATE(SUM('Раздел 2'!R75:R75),"&gt;=",SUM('Раздел 2'!S75:S75))</f>
        <v>2&gt;=0</v>
      </c>
      <c r="F3304" s="278"/>
      <c r="G3304" s="81"/>
    </row>
    <row r="3305" spans="1:7" s="390" customFormat="1" ht="31.5" x14ac:dyDescent="0.2">
      <c r="A3305" s="311" t="str">
        <f>IF((SUM('Раздел 2'!R76:R76)&gt;=SUM('Раздел 2'!S76:S76)),"","Неверно!")</f>
        <v/>
      </c>
      <c r="B3305" s="320" t="s">
        <v>1734</v>
      </c>
      <c r="C3305" s="278" t="s">
        <v>5235</v>
      </c>
      <c r="D3305" s="278" t="s">
        <v>1262</v>
      </c>
      <c r="E3305" s="278" t="str">
        <f>CONCATENATE(SUM('Раздел 2'!R76:R76),"&gt;=",SUM('Раздел 2'!S76:S76))</f>
        <v>7&gt;=0</v>
      </c>
      <c r="F3305" s="278"/>
      <c r="G3305" s="81"/>
    </row>
    <row r="3306" spans="1:7" s="390" customFormat="1" ht="31.5" x14ac:dyDescent="0.2">
      <c r="A3306" s="311" t="str">
        <f>IF((SUM('Раздел 2'!R77:R77)&gt;=SUM('Раздел 2'!S77:S77)),"","Неверно!")</f>
        <v/>
      </c>
      <c r="B3306" s="320" t="s">
        <v>1734</v>
      </c>
      <c r="C3306" s="278" t="s">
        <v>5236</v>
      </c>
      <c r="D3306" s="278" t="s">
        <v>1262</v>
      </c>
      <c r="E3306" s="278" t="str">
        <f>CONCATENATE(SUM('Раздел 2'!R77:R77),"&gt;=",SUM('Раздел 2'!S77:S77))</f>
        <v>0&gt;=0</v>
      </c>
      <c r="F3306" s="278"/>
      <c r="G3306" s="81"/>
    </row>
    <row r="3307" spans="1:7" s="390" customFormat="1" ht="31.5" x14ac:dyDescent="0.2">
      <c r="A3307" s="311" t="str">
        <f>IF((SUM('Раздел 2'!R78:R78)&gt;=SUM('Раздел 2'!S78:S78)),"","Неверно!")</f>
        <v/>
      </c>
      <c r="B3307" s="320" t="s">
        <v>1734</v>
      </c>
      <c r="C3307" s="278" t="s">
        <v>5237</v>
      </c>
      <c r="D3307" s="278" t="s">
        <v>1262</v>
      </c>
      <c r="E3307" s="278" t="str">
        <f>CONCATENATE(SUM('Раздел 2'!R78:R78),"&gt;=",SUM('Раздел 2'!S78:S78))</f>
        <v>0&gt;=0</v>
      </c>
      <c r="F3307" s="278"/>
      <c r="G3307" s="81"/>
    </row>
    <row r="3308" spans="1:7" s="390" customFormat="1" ht="31.5" x14ac:dyDescent="0.2">
      <c r="A3308" s="311" t="str">
        <f>IF((SUM('Раздел 2'!R79:R79)&gt;=SUM('Раздел 2'!S79:S79)),"","Неверно!")</f>
        <v/>
      </c>
      <c r="B3308" s="320" t="s">
        <v>1734</v>
      </c>
      <c r="C3308" s="278" t="s">
        <v>5238</v>
      </c>
      <c r="D3308" s="278" t="s">
        <v>1262</v>
      </c>
      <c r="E3308" s="278" t="str">
        <f>CONCATENATE(SUM('Раздел 2'!R79:R79),"&gt;=",SUM('Раздел 2'!S79:S79))</f>
        <v>0&gt;=0</v>
      </c>
      <c r="F3308" s="278"/>
      <c r="G3308" s="81"/>
    </row>
    <row r="3309" spans="1:7" s="390" customFormat="1" ht="31.5" x14ac:dyDescent="0.2">
      <c r="A3309" s="311" t="str">
        <f>IF((SUM('Раздел 2'!R17:R17)&gt;=SUM('Раздел 2'!S17:S17)),"","Неверно!")</f>
        <v/>
      </c>
      <c r="B3309" s="320" t="s">
        <v>1734</v>
      </c>
      <c r="C3309" s="278" t="s">
        <v>5239</v>
      </c>
      <c r="D3309" s="278" t="s">
        <v>1262</v>
      </c>
      <c r="E3309" s="278" t="str">
        <f>CONCATENATE(SUM('Раздел 2'!R17:R17),"&gt;=",SUM('Раздел 2'!S17:S17))</f>
        <v>0&gt;=0</v>
      </c>
      <c r="F3309" s="278"/>
      <c r="G3309" s="81"/>
    </row>
    <row r="3310" spans="1:7" s="390" customFormat="1" ht="31.5" x14ac:dyDescent="0.2">
      <c r="A3310" s="311" t="str">
        <f>IF((SUM('Раздел 2'!R80:R80)&gt;=SUM('Раздел 2'!S80:S80)),"","Неверно!")</f>
        <v/>
      </c>
      <c r="B3310" s="320" t="s">
        <v>1734</v>
      </c>
      <c r="C3310" s="278" t="s">
        <v>5240</v>
      </c>
      <c r="D3310" s="278" t="s">
        <v>1262</v>
      </c>
      <c r="E3310" s="278" t="str">
        <f>CONCATENATE(SUM('Раздел 2'!R80:R80),"&gt;=",SUM('Раздел 2'!S80:S80))</f>
        <v>0&gt;=0</v>
      </c>
      <c r="F3310" s="278"/>
      <c r="G3310" s="81"/>
    </row>
    <row r="3311" spans="1:7" s="390" customFormat="1" ht="31.5" x14ac:dyDescent="0.2">
      <c r="A3311" s="311" t="str">
        <f>IF((SUM('Раздел 2'!R81:R81)&gt;=SUM('Раздел 2'!S81:S81)),"","Неверно!")</f>
        <v/>
      </c>
      <c r="B3311" s="320" t="s">
        <v>1734</v>
      </c>
      <c r="C3311" s="278" t="s">
        <v>5241</v>
      </c>
      <c r="D3311" s="278" t="s">
        <v>1262</v>
      </c>
      <c r="E3311" s="278" t="str">
        <f>CONCATENATE(SUM('Раздел 2'!R81:R81),"&gt;=",SUM('Раздел 2'!S81:S81))</f>
        <v>0&gt;=0</v>
      </c>
      <c r="F3311" s="278"/>
      <c r="G3311" s="81"/>
    </row>
    <row r="3312" spans="1:7" s="390" customFormat="1" ht="31.5" x14ac:dyDescent="0.2">
      <c r="A3312" s="311" t="str">
        <f>IF((SUM('Раздел 2'!R82:R82)&gt;=SUM('Раздел 2'!S82:S82)),"","Неверно!")</f>
        <v/>
      </c>
      <c r="B3312" s="320" t="s">
        <v>1734</v>
      </c>
      <c r="C3312" s="278" t="s">
        <v>5242</v>
      </c>
      <c r="D3312" s="278" t="s">
        <v>1262</v>
      </c>
      <c r="E3312" s="278" t="str">
        <f>CONCATENATE(SUM('Раздел 2'!R82:R82),"&gt;=",SUM('Раздел 2'!S82:S82))</f>
        <v>0&gt;=0</v>
      </c>
      <c r="F3312" s="278"/>
      <c r="G3312" s="81"/>
    </row>
    <row r="3313" spans="1:7" s="390" customFormat="1" ht="31.5" x14ac:dyDescent="0.2">
      <c r="A3313" s="311" t="str">
        <f>IF((SUM('Раздел 2'!R83:R83)&gt;=SUM('Раздел 2'!S83:S83)),"","Неверно!")</f>
        <v/>
      </c>
      <c r="B3313" s="320" t="s">
        <v>1734</v>
      </c>
      <c r="C3313" s="278" t="s">
        <v>5243</v>
      </c>
      <c r="D3313" s="278" t="s">
        <v>1262</v>
      </c>
      <c r="E3313" s="278" t="str">
        <f>CONCATENATE(SUM('Раздел 2'!R83:R83),"&gt;=",SUM('Раздел 2'!S83:S83))</f>
        <v>0&gt;=0</v>
      </c>
      <c r="F3313" s="278"/>
      <c r="G3313" s="81"/>
    </row>
    <row r="3314" spans="1:7" s="390" customFormat="1" ht="31.5" x14ac:dyDescent="0.2">
      <c r="A3314" s="311" t="str">
        <f>IF((SUM('Раздел 2'!R84:R84)&gt;=SUM('Раздел 2'!S84:S84)),"","Неверно!")</f>
        <v/>
      </c>
      <c r="B3314" s="320" t="s">
        <v>1734</v>
      </c>
      <c r="C3314" s="278" t="s">
        <v>5244</v>
      </c>
      <c r="D3314" s="278" t="s">
        <v>1262</v>
      </c>
      <c r="E3314" s="278" t="str">
        <f>CONCATENATE(SUM('Раздел 2'!R84:R84),"&gt;=",SUM('Раздел 2'!S84:S84))</f>
        <v>0&gt;=0</v>
      </c>
      <c r="F3314" s="278"/>
      <c r="G3314" s="81"/>
    </row>
    <row r="3315" spans="1:7" s="390" customFormat="1" ht="31.5" x14ac:dyDescent="0.2">
      <c r="A3315" s="311" t="str">
        <f>IF((SUM('Раздел 2'!R85:R85)&gt;=SUM('Раздел 2'!S85:S85)),"","Неверно!")</f>
        <v/>
      </c>
      <c r="B3315" s="320" t="s">
        <v>1734</v>
      </c>
      <c r="C3315" s="278" t="s">
        <v>5245</v>
      </c>
      <c r="D3315" s="278" t="s">
        <v>1262</v>
      </c>
      <c r="E3315" s="278" t="str">
        <f>CONCATENATE(SUM('Раздел 2'!R85:R85),"&gt;=",SUM('Раздел 2'!S85:S85))</f>
        <v>0&gt;=0</v>
      </c>
      <c r="F3315" s="278"/>
      <c r="G3315" s="81"/>
    </row>
    <row r="3316" spans="1:7" s="390" customFormat="1" ht="31.5" x14ac:dyDescent="0.2">
      <c r="A3316" s="311" t="str">
        <f>IF((SUM('Раздел 2'!R86:R86)&gt;=SUM('Раздел 2'!S86:S86)),"","Неверно!")</f>
        <v/>
      </c>
      <c r="B3316" s="320" t="s">
        <v>1734</v>
      </c>
      <c r="C3316" s="278" t="s">
        <v>5246</v>
      </c>
      <c r="D3316" s="278" t="s">
        <v>1262</v>
      </c>
      <c r="E3316" s="278" t="str">
        <f>CONCATENATE(SUM('Раздел 2'!R86:R86),"&gt;=",SUM('Раздел 2'!S86:S86))</f>
        <v>0&gt;=0</v>
      </c>
      <c r="F3316" s="278"/>
      <c r="G3316" s="81"/>
    </row>
    <row r="3317" spans="1:7" s="390" customFormat="1" ht="31.5" x14ac:dyDescent="0.2">
      <c r="A3317" s="311" t="str">
        <f>IF((SUM('Раздел 2'!R87:R87)&gt;=SUM('Раздел 2'!S87:S87)),"","Неверно!")</f>
        <v/>
      </c>
      <c r="B3317" s="320" t="s">
        <v>1734</v>
      </c>
      <c r="C3317" s="278" t="s">
        <v>5247</v>
      </c>
      <c r="D3317" s="278" t="s">
        <v>1262</v>
      </c>
      <c r="E3317" s="278" t="str">
        <f>CONCATENATE(SUM('Раздел 2'!R87:R87),"&gt;=",SUM('Раздел 2'!S87:S87))</f>
        <v>0&gt;=0</v>
      </c>
      <c r="F3317" s="278"/>
      <c r="G3317" s="81"/>
    </row>
    <row r="3318" spans="1:7" s="390" customFormat="1" ht="31.5" x14ac:dyDescent="0.2">
      <c r="A3318" s="311" t="str">
        <f>IF((SUM('Раздел 2'!R88:R88)&gt;=SUM('Раздел 2'!S88:S88)),"","Неверно!")</f>
        <v/>
      </c>
      <c r="B3318" s="320" t="s">
        <v>1734</v>
      </c>
      <c r="C3318" s="278" t="s">
        <v>5248</v>
      </c>
      <c r="D3318" s="278" t="s">
        <v>1262</v>
      </c>
      <c r="E3318" s="278" t="str">
        <f>CONCATENATE(SUM('Раздел 2'!R88:R88),"&gt;=",SUM('Раздел 2'!S88:S88))</f>
        <v>0&gt;=0</v>
      </c>
      <c r="F3318" s="278"/>
      <c r="G3318" s="81"/>
    </row>
    <row r="3319" spans="1:7" s="390" customFormat="1" ht="31.5" x14ac:dyDescent="0.2">
      <c r="A3319" s="311" t="str">
        <f>IF((SUM('Раздел 2'!R89:R89)&gt;=SUM('Раздел 2'!S89:S89)),"","Неверно!")</f>
        <v/>
      </c>
      <c r="B3319" s="320" t="s">
        <v>1734</v>
      </c>
      <c r="C3319" s="278" t="s">
        <v>5249</v>
      </c>
      <c r="D3319" s="278" t="s">
        <v>1262</v>
      </c>
      <c r="E3319" s="278" t="str">
        <f>CONCATENATE(SUM('Раздел 2'!R89:R89),"&gt;=",SUM('Раздел 2'!S89:S89))</f>
        <v>0&gt;=0</v>
      </c>
      <c r="F3319" s="278"/>
      <c r="G3319" s="81"/>
    </row>
    <row r="3320" spans="1:7" s="390" customFormat="1" ht="31.5" x14ac:dyDescent="0.2">
      <c r="A3320" s="311" t="str">
        <f>IF((SUM('Раздел 2'!R18:R18)&gt;=SUM('Раздел 2'!S18:S18)),"","Неверно!")</f>
        <v/>
      </c>
      <c r="B3320" s="320" t="s">
        <v>1734</v>
      </c>
      <c r="C3320" s="278" t="s">
        <v>5250</v>
      </c>
      <c r="D3320" s="278" t="s">
        <v>1262</v>
      </c>
      <c r="E3320" s="278" t="str">
        <f>CONCATENATE(SUM('Раздел 2'!R18:R18),"&gt;=",SUM('Раздел 2'!S18:S18))</f>
        <v>0&gt;=0</v>
      </c>
      <c r="F3320" s="278"/>
      <c r="G3320" s="81"/>
    </row>
    <row r="3321" spans="1:7" s="390" customFormat="1" ht="31.5" x14ac:dyDescent="0.2">
      <c r="A3321" s="311" t="str">
        <f>IF((SUM('Раздел 2'!R90:R90)&gt;=SUM('Раздел 2'!S90:S90)),"","Неверно!")</f>
        <v/>
      </c>
      <c r="B3321" s="320" t="s">
        <v>1734</v>
      </c>
      <c r="C3321" s="278" t="s">
        <v>5251</v>
      </c>
      <c r="D3321" s="278" t="s">
        <v>1262</v>
      </c>
      <c r="E3321" s="278" t="str">
        <f>CONCATENATE(SUM('Раздел 2'!R90:R90),"&gt;=",SUM('Раздел 2'!S90:S90))</f>
        <v>0&gt;=0</v>
      </c>
      <c r="F3321" s="278"/>
      <c r="G3321" s="81"/>
    </row>
    <row r="3322" spans="1:7" s="390" customFormat="1" ht="31.5" x14ac:dyDescent="0.2">
      <c r="A3322" s="311" t="str">
        <f>IF((SUM('Раздел 2'!R91:R91)&gt;=SUM('Раздел 2'!S91:S91)),"","Неверно!")</f>
        <v/>
      </c>
      <c r="B3322" s="320" t="s">
        <v>1734</v>
      </c>
      <c r="C3322" s="278" t="s">
        <v>5252</v>
      </c>
      <c r="D3322" s="278" t="s">
        <v>1262</v>
      </c>
      <c r="E3322" s="278" t="str">
        <f>CONCATENATE(SUM('Раздел 2'!R91:R91),"&gt;=",SUM('Раздел 2'!S91:S91))</f>
        <v>0&gt;=0</v>
      </c>
      <c r="F3322" s="278"/>
      <c r="G3322" s="81"/>
    </row>
    <row r="3323" spans="1:7" s="390" customFormat="1" ht="31.5" x14ac:dyDescent="0.2">
      <c r="A3323" s="311" t="str">
        <f>IF((SUM('Раздел 2'!R92:R92)&gt;=SUM('Раздел 2'!S92:S92)),"","Неверно!")</f>
        <v/>
      </c>
      <c r="B3323" s="320" t="s">
        <v>1734</v>
      </c>
      <c r="C3323" s="278" t="s">
        <v>5253</v>
      </c>
      <c r="D3323" s="278" t="s">
        <v>1262</v>
      </c>
      <c r="E3323" s="278" t="str">
        <f>CONCATENATE(SUM('Раздел 2'!R92:R92),"&gt;=",SUM('Раздел 2'!S92:S92))</f>
        <v>0&gt;=0</v>
      </c>
      <c r="F3323" s="278"/>
      <c r="G3323" s="81"/>
    </row>
    <row r="3324" spans="1:7" s="390" customFormat="1" ht="31.5" x14ac:dyDescent="0.2">
      <c r="A3324" s="311" t="str">
        <f>IF((SUM('Раздел 2'!R93:R93)&gt;=SUM('Раздел 2'!S93:S93)),"","Неверно!")</f>
        <v/>
      </c>
      <c r="B3324" s="320" t="s">
        <v>1734</v>
      </c>
      <c r="C3324" s="278" t="s">
        <v>5254</v>
      </c>
      <c r="D3324" s="278" t="s">
        <v>1262</v>
      </c>
      <c r="E3324" s="278" t="str">
        <f>CONCATENATE(SUM('Раздел 2'!R93:R93),"&gt;=",SUM('Раздел 2'!S93:S93))</f>
        <v>0&gt;=0</v>
      </c>
      <c r="F3324" s="278"/>
      <c r="G3324" s="81"/>
    </row>
    <row r="3325" spans="1:7" s="390" customFormat="1" ht="31.5" x14ac:dyDescent="0.2">
      <c r="A3325" s="311" t="str">
        <f>IF((SUM('Раздел 2'!R94:R94)&gt;=SUM('Раздел 2'!S94:S94)),"","Неверно!")</f>
        <v/>
      </c>
      <c r="B3325" s="320" t="s">
        <v>1734</v>
      </c>
      <c r="C3325" s="278" t="s">
        <v>5255</v>
      </c>
      <c r="D3325" s="278" t="s">
        <v>1262</v>
      </c>
      <c r="E3325" s="278" t="str">
        <f>CONCATENATE(SUM('Раздел 2'!R94:R94),"&gt;=",SUM('Раздел 2'!S94:S94))</f>
        <v>0&gt;=0</v>
      </c>
      <c r="F3325" s="278"/>
      <c r="G3325" s="81"/>
    </row>
    <row r="3326" spans="1:7" s="390" customFormat="1" ht="31.5" x14ac:dyDescent="0.2">
      <c r="A3326" s="311" t="str">
        <f>IF((SUM('Раздел 2'!R95:R95)&gt;=SUM('Раздел 2'!S95:S95)),"","Неверно!")</f>
        <v/>
      </c>
      <c r="B3326" s="320" t="s">
        <v>1734</v>
      </c>
      <c r="C3326" s="278" t="s">
        <v>5256</v>
      </c>
      <c r="D3326" s="278" t="s">
        <v>1262</v>
      </c>
      <c r="E3326" s="278" t="str">
        <f>CONCATENATE(SUM('Раздел 2'!R95:R95),"&gt;=",SUM('Раздел 2'!S95:S95))</f>
        <v>0&gt;=0</v>
      </c>
      <c r="F3326" s="278"/>
      <c r="G3326" s="81"/>
    </row>
    <row r="3327" spans="1:7" s="390" customFormat="1" ht="31.5" x14ac:dyDescent="0.2">
      <c r="A3327" s="311" t="str">
        <f>IF((SUM('Раздел 2'!R96:R96)&gt;=SUM('Раздел 2'!S96:S96)),"","Неверно!")</f>
        <v/>
      </c>
      <c r="B3327" s="320" t="s">
        <v>1734</v>
      </c>
      <c r="C3327" s="278" t="s">
        <v>5257</v>
      </c>
      <c r="D3327" s="278" t="s">
        <v>1262</v>
      </c>
      <c r="E3327" s="278" t="str">
        <f>CONCATENATE(SUM('Раздел 2'!R96:R96),"&gt;=",SUM('Раздел 2'!S96:S96))</f>
        <v>0&gt;=0</v>
      </c>
      <c r="F3327" s="278"/>
      <c r="G3327" s="81"/>
    </row>
    <row r="3328" spans="1:7" s="390" customFormat="1" ht="31.5" x14ac:dyDescent="0.2">
      <c r="A3328" s="311" t="str">
        <f>IF((SUM('Раздел 2'!R97:R97)&gt;=SUM('Раздел 2'!S97:S97)),"","Неверно!")</f>
        <v/>
      </c>
      <c r="B3328" s="320" t="s">
        <v>1734</v>
      </c>
      <c r="C3328" s="278" t="s">
        <v>5258</v>
      </c>
      <c r="D3328" s="278" t="s">
        <v>1262</v>
      </c>
      <c r="E3328" s="278" t="str">
        <f>CONCATENATE(SUM('Раздел 2'!R97:R97),"&gt;=",SUM('Раздел 2'!S97:S97))</f>
        <v>0&gt;=0</v>
      </c>
      <c r="F3328" s="278"/>
      <c r="G3328" s="81"/>
    </row>
    <row r="3329" spans="1:7" s="390" customFormat="1" ht="31.5" x14ac:dyDescent="0.2">
      <c r="A3329" s="311" t="str">
        <f>IF((SUM('Раздел 2'!R98:R98)&gt;=SUM('Раздел 2'!S98:S98)),"","Неверно!")</f>
        <v/>
      </c>
      <c r="B3329" s="320" t="s">
        <v>1734</v>
      </c>
      <c r="C3329" s="278" t="s">
        <v>5259</v>
      </c>
      <c r="D3329" s="278" t="s">
        <v>1262</v>
      </c>
      <c r="E3329" s="278" t="str">
        <f>CONCATENATE(SUM('Раздел 2'!R98:R98),"&gt;=",SUM('Раздел 2'!S98:S98))</f>
        <v>0&gt;=0</v>
      </c>
      <c r="F3329" s="278"/>
      <c r="G3329" s="81"/>
    </row>
    <row r="3330" spans="1:7" s="390" customFormat="1" ht="31.5" x14ac:dyDescent="0.2">
      <c r="A3330" s="311" t="str">
        <f>IF((SUM('Раздел 2'!R99:R99)&gt;=SUM('Раздел 2'!S99:S99)),"","Неверно!")</f>
        <v/>
      </c>
      <c r="B3330" s="320" t="s">
        <v>1734</v>
      </c>
      <c r="C3330" s="278" t="s">
        <v>5260</v>
      </c>
      <c r="D3330" s="278" t="s">
        <v>1262</v>
      </c>
      <c r="E3330" s="278" t="str">
        <f>CONCATENATE(SUM('Раздел 2'!R99:R99),"&gt;=",SUM('Раздел 2'!S99:S99))</f>
        <v>0&gt;=0</v>
      </c>
      <c r="F3330" s="278"/>
      <c r="G3330" s="81"/>
    </row>
    <row r="3331" spans="1:7" s="390" customFormat="1" ht="31.5" x14ac:dyDescent="0.2">
      <c r="A3331" s="311" t="str">
        <f>IF((SUM('Раздел 2'!R19:R19)&gt;=SUM('Раздел 2'!S19:S19)),"","Неверно!")</f>
        <v/>
      </c>
      <c r="B3331" s="320" t="s">
        <v>1734</v>
      </c>
      <c r="C3331" s="278" t="s">
        <v>5261</v>
      </c>
      <c r="D3331" s="278" t="s">
        <v>1262</v>
      </c>
      <c r="E3331" s="278" t="str">
        <f>CONCATENATE(SUM('Раздел 2'!R19:R19),"&gt;=",SUM('Раздел 2'!S19:S19))</f>
        <v>0&gt;=0</v>
      </c>
      <c r="F3331" s="278"/>
      <c r="G3331" s="81"/>
    </row>
    <row r="3332" spans="1:7" s="390" customFormat="1" ht="31.5" x14ac:dyDescent="0.2">
      <c r="A3332" s="311" t="str">
        <f>IF((SUM('Раздел 2'!R100:R100)&gt;=SUM('Раздел 2'!S100:S100)),"","Неверно!")</f>
        <v/>
      </c>
      <c r="B3332" s="320" t="s">
        <v>1734</v>
      </c>
      <c r="C3332" s="278" t="s">
        <v>5262</v>
      </c>
      <c r="D3332" s="278" t="s">
        <v>1262</v>
      </c>
      <c r="E3332" s="278" t="str">
        <f>CONCATENATE(SUM('Раздел 2'!R100:R100),"&gt;=",SUM('Раздел 2'!S100:S100))</f>
        <v>0&gt;=0</v>
      </c>
      <c r="F3332" s="278"/>
      <c r="G3332" s="81"/>
    </row>
    <row r="3333" spans="1:7" s="390" customFormat="1" ht="31.5" x14ac:dyDescent="0.2">
      <c r="A3333" s="311" t="str">
        <f>IF((SUM('Раздел 2'!R101:R101)&gt;=SUM('Раздел 2'!S101:S101)),"","Неверно!")</f>
        <v/>
      </c>
      <c r="B3333" s="320" t="s">
        <v>1734</v>
      </c>
      <c r="C3333" s="278" t="s">
        <v>5263</v>
      </c>
      <c r="D3333" s="278" t="s">
        <v>1262</v>
      </c>
      <c r="E3333" s="278" t="str">
        <f>CONCATENATE(SUM('Раздел 2'!R101:R101),"&gt;=",SUM('Раздел 2'!S101:S101))</f>
        <v>0&gt;=0</v>
      </c>
      <c r="F3333" s="278"/>
      <c r="G3333" s="81"/>
    </row>
    <row r="3334" spans="1:7" s="390" customFormat="1" ht="31.5" x14ac:dyDescent="0.2">
      <c r="A3334" s="311" t="str">
        <f>IF((SUM('Раздел 2'!R102:R102)&gt;=SUM('Раздел 2'!S102:S102)),"","Неверно!")</f>
        <v/>
      </c>
      <c r="B3334" s="320" t="s">
        <v>1734</v>
      </c>
      <c r="C3334" s="278" t="s">
        <v>5264</v>
      </c>
      <c r="D3334" s="278" t="s">
        <v>1262</v>
      </c>
      <c r="E3334" s="278" t="str">
        <f>CONCATENATE(SUM('Раздел 2'!R102:R102),"&gt;=",SUM('Раздел 2'!S102:S102))</f>
        <v>0&gt;=0</v>
      </c>
      <c r="F3334" s="278"/>
      <c r="G3334" s="81"/>
    </row>
    <row r="3335" spans="1:7" s="390" customFormat="1" ht="31.5" x14ac:dyDescent="0.2">
      <c r="A3335" s="311" t="str">
        <f>IF((SUM('Раздел 2'!R103:R103)&gt;=SUM('Раздел 2'!S103:S103)),"","Неверно!")</f>
        <v/>
      </c>
      <c r="B3335" s="320" t="s">
        <v>1734</v>
      </c>
      <c r="C3335" s="278" t="s">
        <v>5265</v>
      </c>
      <c r="D3335" s="278" t="s">
        <v>1262</v>
      </c>
      <c r="E3335" s="278" t="str">
        <f>CONCATENATE(SUM('Раздел 2'!R103:R103),"&gt;=",SUM('Раздел 2'!S103:S103))</f>
        <v>0&gt;=0</v>
      </c>
      <c r="F3335" s="278"/>
      <c r="G3335" s="81"/>
    </row>
    <row r="3336" spans="1:7" s="390" customFormat="1" ht="31.5" x14ac:dyDescent="0.2">
      <c r="A3336" s="311" t="str">
        <f>IF((SUM('Раздел 2'!R104:R104)&gt;=SUM('Раздел 2'!S104:S104)),"","Неверно!")</f>
        <v/>
      </c>
      <c r="B3336" s="320" t="s">
        <v>1734</v>
      </c>
      <c r="C3336" s="278" t="s">
        <v>5266</v>
      </c>
      <c r="D3336" s="278" t="s">
        <v>1262</v>
      </c>
      <c r="E3336" s="278" t="str">
        <f>CONCATENATE(SUM('Раздел 2'!R104:R104),"&gt;=",SUM('Раздел 2'!S104:S104))</f>
        <v>0&gt;=0</v>
      </c>
      <c r="F3336" s="278"/>
      <c r="G3336" s="81"/>
    </row>
    <row r="3337" spans="1:7" s="390" customFormat="1" ht="31.5" x14ac:dyDescent="0.2">
      <c r="A3337" s="311" t="str">
        <f>IF((SUM('Раздел 2'!R105:R105)&gt;=SUM('Раздел 2'!S105:S105)),"","Неверно!")</f>
        <v/>
      </c>
      <c r="B3337" s="320" t="s">
        <v>1734</v>
      </c>
      <c r="C3337" s="278" t="s">
        <v>5267</v>
      </c>
      <c r="D3337" s="278" t="s">
        <v>1262</v>
      </c>
      <c r="E3337" s="278" t="str">
        <f>CONCATENATE(SUM('Раздел 2'!R105:R105),"&gt;=",SUM('Раздел 2'!S105:S105))</f>
        <v>0&gt;=0</v>
      </c>
      <c r="F3337" s="278"/>
      <c r="G3337" s="81"/>
    </row>
    <row r="3338" spans="1:7" s="390" customFormat="1" ht="31.5" x14ac:dyDescent="0.2">
      <c r="A3338" s="311" t="str">
        <f>IF((SUM('Раздел 2'!R106:R106)&gt;=SUM('Раздел 2'!S106:S106)),"","Неверно!")</f>
        <v/>
      </c>
      <c r="B3338" s="320" t="s">
        <v>1734</v>
      </c>
      <c r="C3338" s="278" t="s">
        <v>5268</v>
      </c>
      <c r="D3338" s="278" t="s">
        <v>1262</v>
      </c>
      <c r="E3338" s="278" t="str">
        <f>CONCATENATE(SUM('Раздел 2'!R106:R106),"&gt;=",SUM('Раздел 2'!S106:S106))</f>
        <v>0&gt;=0</v>
      </c>
      <c r="F3338" s="278"/>
      <c r="G3338" s="81"/>
    </row>
    <row r="3339" spans="1:7" s="390" customFormat="1" ht="31.5" x14ac:dyDescent="0.2">
      <c r="A3339" s="311" t="str">
        <f>IF((SUM('Раздел 2'!R107:R107)&gt;=SUM('Раздел 2'!S107:S107)),"","Неверно!")</f>
        <v/>
      </c>
      <c r="B3339" s="320" t="s">
        <v>1734</v>
      </c>
      <c r="C3339" s="278" t="s">
        <v>5269</v>
      </c>
      <c r="D3339" s="278" t="s">
        <v>1262</v>
      </c>
      <c r="E3339" s="278" t="str">
        <f>CONCATENATE(SUM('Раздел 2'!R107:R107),"&gt;=",SUM('Раздел 2'!S107:S107))</f>
        <v>0&gt;=0</v>
      </c>
      <c r="F3339" s="278"/>
      <c r="G3339" s="81"/>
    </row>
    <row r="3340" spans="1:7" s="390" customFormat="1" ht="31.5" x14ac:dyDescent="0.2">
      <c r="A3340" s="311" t="str">
        <f>IF((SUM('Раздел 2'!R108:R108)&gt;=SUM('Раздел 2'!S108:S108)),"","Неверно!")</f>
        <v/>
      </c>
      <c r="B3340" s="320" t="s">
        <v>1734</v>
      </c>
      <c r="C3340" s="278" t="s">
        <v>5270</v>
      </c>
      <c r="D3340" s="278" t="s">
        <v>1262</v>
      </c>
      <c r="E3340" s="278" t="str">
        <f>CONCATENATE(SUM('Раздел 2'!R108:R108),"&gt;=",SUM('Раздел 2'!S108:S108))</f>
        <v>0&gt;=0</v>
      </c>
      <c r="F3340" s="278"/>
      <c r="G3340" s="81"/>
    </row>
    <row r="3341" spans="1:7" s="390" customFormat="1" ht="31.5" x14ac:dyDescent="0.2">
      <c r="A3341" s="311" t="str">
        <f>IF((SUM('Раздел 2'!R109:R109)&gt;=SUM('Раздел 2'!S109:S109)),"","Неверно!")</f>
        <v/>
      </c>
      <c r="B3341" s="320" t="s">
        <v>1734</v>
      </c>
      <c r="C3341" s="278" t="s">
        <v>5271</v>
      </c>
      <c r="D3341" s="278" t="s">
        <v>1262</v>
      </c>
      <c r="E3341" s="278" t="str">
        <f>CONCATENATE(SUM('Раздел 2'!R109:R109),"&gt;=",SUM('Раздел 2'!S109:S109))</f>
        <v>0&gt;=0</v>
      </c>
      <c r="F3341" s="278"/>
      <c r="G3341" s="81"/>
    </row>
    <row r="3342" spans="1:7" s="390" customFormat="1" ht="47.25" x14ac:dyDescent="0.2">
      <c r="A3342" s="311" t="str">
        <f>IF((SUM('Раздел 2'!F11:G11)=SUM('Раздел 2'!V11:V11)+SUM('Раздел 2'!X11:X11)+SUM('Раздел 2'!Z11:Z11)),"","Неверно!")</f>
        <v/>
      </c>
      <c r="B3342" s="320" t="s">
        <v>1735</v>
      </c>
      <c r="C3342" s="278" t="s">
        <v>5272</v>
      </c>
      <c r="D3342" s="278" t="s">
        <v>1261</v>
      </c>
      <c r="E3342" s="278" t="str">
        <f>CONCATENATE(SUM('Раздел 2'!F11:G11),"=",SUM('Раздел 2'!V11:V11),"+",SUM('Раздел 2'!X11:X11),"+",SUM('Раздел 2'!Z11:Z11))</f>
        <v>405=375+30+0</v>
      </c>
      <c r="F3342" s="278"/>
      <c r="G3342" s="81"/>
    </row>
    <row r="3343" spans="1:7" s="390" customFormat="1" ht="47.25" x14ac:dyDescent="0.2">
      <c r="A3343" s="311" t="str">
        <f>IF((SUM('Раздел 2'!F20:G20)=SUM('Раздел 2'!V20:V20)+SUM('Раздел 2'!X20:X20)+SUM('Раздел 2'!Z20:Z20)),"","Неверно!")</f>
        <v/>
      </c>
      <c r="B3343" s="320" t="s">
        <v>1735</v>
      </c>
      <c r="C3343" s="278" t="s">
        <v>5273</v>
      </c>
      <c r="D3343" s="278" t="s">
        <v>1261</v>
      </c>
      <c r="E3343" s="278" t="str">
        <f>CONCATENATE(SUM('Раздел 2'!F20:G20),"=",SUM('Раздел 2'!V20:V20),"+",SUM('Раздел 2'!X20:X20),"+",SUM('Раздел 2'!Z20:Z20))</f>
        <v>3=3+0+0</v>
      </c>
      <c r="F3343" s="278"/>
      <c r="G3343" s="81"/>
    </row>
    <row r="3344" spans="1:7" s="390" customFormat="1" ht="47.25" x14ac:dyDescent="0.2">
      <c r="A3344" s="311" t="str">
        <f>IF((SUM('Раздел 2'!F110:G110)=SUM('Раздел 2'!V110:V110)+SUM('Раздел 2'!X110:X110)+SUM('Раздел 2'!Z110:Z110)),"","Неверно!")</f>
        <v/>
      </c>
      <c r="B3344" s="320" t="s">
        <v>1735</v>
      </c>
      <c r="C3344" s="278" t="s">
        <v>5274</v>
      </c>
      <c r="D3344" s="278" t="s">
        <v>1261</v>
      </c>
      <c r="E3344" s="278" t="str">
        <f>CONCATENATE(SUM('Раздел 2'!F110:G110),"=",SUM('Раздел 2'!V110:V110),"+",SUM('Раздел 2'!X110:X110),"+",SUM('Раздел 2'!Z110:Z110))</f>
        <v>0=0+0+0</v>
      </c>
      <c r="F3344" s="278"/>
      <c r="G3344" s="81"/>
    </row>
    <row r="3345" spans="1:7" s="390" customFormat="1" ht="47.25" x14ac:dyDescent="0.2">
      <c r="A3345" s="311" t="str">
        <f>IF((SUM('Раздел 2'!F111:G111)=SUM('Раздел 2'!V111:V111)+SUM('Раздел 2'!X111:X111)+SUM('Раздел 2'!Z111:Z111)),"","Неверно!")</f>
        <v/>
      </c>
      <c r="B3345" s="320" t="s">
        <v>1735</v>
      </c>
      <c r="C3345" s="278" t="s">
        <v>5275</v>
      </c>
      <c r="D3345" s="278" t="s">
        <v>1261</v>
      </c>
      <c r="E3345" s="278" t="str">
        <f>CONCATENATE(SUM('Раздел 2'!F111:G111),"=",SUM('Раздел 2'!V111:V111),"+",SUM('Раздел 2'!X111:X111),"+",SUM('Раздел 2'!Z111:Z111))</f>
        <v>0=0+0+0</v>
      </c>
      <c r="F3345" s="278"/>
      <c r="G3345" s="81"/>
    </row>
    <row r="3346" spans="1:7" s="390" customFormat="1" ht="47.25" x14ac:dyDescent="0.2">
      <c r="A3346" s="311" t="str">
        <f>IF((SUM('Раздел 2'!F112:G112)=SUM('Раздел 2'!V112:V112)+SUM('Раздел 2'!X112:X112)+SUM('Раздел 2'!Z112:Z112)),"","Неверно!")</f>
        <v/>
      </c>
      <c r="B3346" s="320" t="s">
        <v>1735</v>
      </c>
      <c r="C3346" s="278" t="s">
        <v>5276</v>
      </c>
      <c r="D3346" s="278" t="s">
        <v>1261</v>
      </c>
      <c r="E3346" s="278" t="str">
        <f>CONCATENATE(SUM('Раздел 2'!F112:G112),"=",SUM('Раздел 2'!V112:V112),"+",SUM('Раздел 2'!X112:X112),"+",SUM('Раздел 2'!Z112:Z112))</f>
        <v>0=0+0+0</v>
      </c>
      <c r="F3346" s="278"/>
      <c r="G3346" s="81"/>
    </row>
    <row r="3347" spans="1:7" s="390" customFormat="1" ht="47.25" x14ac:dyDescent="0.2">
      <c r="A3347" s="311" t="str">
        <f>IF((SUM('Раздел 2'!F113:G113)=SUM('Раздел 2'!V113:V113)+SUM('Раздел 2'!X113:X113)+SUM('Раздел 2'!Z113:Z113)),"","Неверно!")</f>
        <v/>
      </c>
      <c r="B3347" s="320" t="s">
        <v>1735</v>
      </c>
      <c r="C3347" s="278" t="s">
        <v>5277</v>
      </c>
      <c r="D3347" s="278" t="s">
        <v>1261</v>
      </c>
      <c r="E3347" s="278" t="str">
        <f>CONCATENATE(SUM('Раздел 2'!F113:G113),"=",SUM('Раздел 2'!V113:V113),"+",SUM('Раздел 2'!X113:X113),"+",SUM('Раздел 2'!Z113:Z113))</f>
        <v>0=0+0+0</v>
      </c>
      <c r="F3347" s="278"/>
      <c r="G3347" s="81"/>
    </row>
    <row r="3348" spans="1:7" s="390" customFormat="1" ht="47.25" x14ac:dyDescent="0.2">
      <c r="A3348" s="311" t="str">
        <f>IF((SUM('Раздел 2'!F114:G114)=SUM('Раздел 2'!V114:V114)+SUM('Раздел 2'!X114:X114)+SUM('Раздел 2'!Z114:Z114)),"","Неверно!")</f>
        <v/>
      </c>
      <c r="B3348" s="320" t="s">
        <v>1735</v>
      </c>
      <c r="C3348" s="278" t="s">
        <v>5278</v>
      </c>
      <c r="D3348" s="278" t="s">
        <v>1261</v>
      </c>
      <c r="E3348" s="278" t="str">
        <f>CONCATENATE(SUM('Раздел 2'!F114:G114),"=",SUM('Раздел 2'!V114:V114),"+",SUM('Раздел 2'!X114:X114),"+",SUM('Раздел 2'!Z114:Z114))</f>
        <v>0=0+0+0</v>
      </c>
      <c r="F3348" s="278"/>
      <c r="G3348" s="81"/>
    </row>
    <row r="3349" spans="1:7" s="390" customFormat="1" ht="47.25" x14ac:dyDescent="0.2">
      <c r="A3349" s="311" t="str">
        <f>IF((SUM('Раздел 2'!F115:G115)=SUM('Раздел 2'!V115:V115)+SUM('Раздел 2'!X115:X115)+SUM('Раздел 2'!Z115:Z115)),"","Неверно!")</f>
        <v/>
      </c>
      <c r="B3349" s="320" t="s">
        <v>1735</v>
      </c>
      <c r="C3349" s="278" t="s">
        <v>5279</v>
      </c>
      <c r="D3349" s="278" t="s">
        <v>1261</v>
      </c>
      <c r="E3349" s="278" t="str">
        <f>CONCATENATE(SUM('Раздел 2'!F115:G115),"=",SUM('Раздел 2'!V115:V115),"+",SUM('Раздел 2'!X115:X115),"+",SUM('Раздел 2'!Z115:Z115))</f>
        <v>0=0+0+0</v>
      </c>
      <c r="F3349" s="278"/>
      <c r="G3349" s="81"/>
    </row>
    <row r="3350" spans="1:7" s="390" customFormat="1" ht="47.25" x14ac:dyDescent="0.2">
      <c r="A3350" s="311" t="str">
        <f>IF((SUM('Раздел 2'!F116:G116)=SUM('Раздел 2'!V116:V116)+SUM('Раздел 2'!X116:X116)+SUM('Раздел 2'!Z116:Z116)),"","Неверно!")</f>
        <v/>
      </c>
      <c r="B3350" s="320" t="s">
        <v>1735</v>
      </c>
      <c r="C3350" s="278" t="s">
        <v>5280</v>
      </c>
      <c r="D3350" s="278" t="s">
        <v>1261</v>
      </c>
      <c r="E3350" s="278" t="str">
        <f>CONCATENATE(SUM('Раздел 2'!F116:G116),"=",SUM('Раздел 2'!V116:V116),"+",SUM('Раздел 2'!X116:X116),"+",SUM('Раздел 2'!Z116:Z116))</f>
        <v>0=0+0+0</v>
      </c>
      <c r="F3350" s="278"/>
      <c r="G3350" s="81"/>
    </row>
    <row r="3351" spans="1:7" s="390" customFormat="1" ht="47.25" x14ac:dyDescent="0.2">
      <c r="A3351" s="311" t="str">
        <f>IF((SUM('Раздел 2'!F117:G117)=SUM('Раздел 2'!V117:V117)+SUM('Раздел 2'!X117:X117)+SUM('Раздел 2'!Z117:Z117)),"","Неверно!")</f>
        <v/>
      </c>
      <c r="B3351" s="320" t="s">
        <v>1735</v>
      </c>
      <c r="C3351" s="278" t="s">
        <v>5281</v>
      </c>
      <c r="D3351" s="278" t="s">
        <v>1261</v>
      </c>
      <c r="E3351" s="278" t="str">
        <f>CONCATENATE(SUM('Раздел 2'!F117:G117),"=",SUM('Раздел 2'!V117:V117),"+",SUM('Раздел 2'!X117:X117),"+",SUM('Раздел 2'!Z117:Z117))</f>
        <v>0=0+0+0</v>
      </c>
      <c r="F3351" s="278"/>
      <c r="G3351" s="81"/>
    </row>
    <row r="3352" spans="1:7" s="390" customFormat="1" ht="47.25" x14ac:dyDescent="0.2">
      <c r="A3352" s="311" t="str">
        <f>IF((SUM('Раздел 2'!F118:G118)=SUM('Раздел 2'!V118:V118)+SUM('Раздел 2'!X118:X118)+SUM('Раздел 2'!Z118:Z118)),"","Неверно!")</f>
        <v/>
      </c>
      <c r="B3352" s="320" t="s">
        <v>1735</v>
      </c>
      <c r="C3352" s="278" t="s">
        <v>5282</v>
      </c>
      <c r="D3352" s="278" t="s">
        <v>1261</v>
      </c>
      <c r="E3352" s="278" t="str">
        <f>CONCATENATE(SUM('Раздел 2'!F118:G118),"=",SUM('Раздел 2'!V118:V118),"+",SUM('Раздел 2'!X118:X118),"+",SUM('Раздел 2'!Z118:Z118))</f>
        <v>0=0+0+0</v>
      </c>
      <c r="F3352" s="278"/>
      <c r="G3352" s="81"/>
    </row>
    <row r="3353" spans="1:7" s="390" customFormat="1" ht="47.25" x14ac:dyDescent="0.2">
      <c r="A3353" s="311" t="str">
        <f>IF((SUM('Раздел 2'!F119:G119)=SUM('Раздел 2'!V119:V119)+SUM('Раздел 2'!X119:X119)+SUM('Раздел 2'!Z119:Z119)),"","Неверно!")</f>
        <v/>
      </c>
      <c r="B3353" s="320" t="s">
        <v>1735</v>
      </c>
      <c r="C3353" s="278" t="s">
        <v>5283</v>
      </c>
      <c r="D3353" s="278" t="s">
        <v>1261</v>
      </c>
      <c r="E3353" s="278" t="str">
        <f>CONCATENATE(SUM('Раздел 2'!F119:G119),"=",SUM('Раздел 2'!V119:V119),"+",SUM('Раздел 2'!X119:X119),"+",SUM('Раздел 2'!Z119:Z119))</f>
        <v>0=0+0+0</v>
      </c>
      <c r="F3353" s="278"/>
      <c r="G3353" s="81"/>
    </row>
    <row r="3354" spans="1:7" s="390" customFormat="1" ht="47.25" x14ac:dyDescent="0.2">
      <c r="A3354" s="311" t="str">
        <f>IF((SUM('Раздел 2'!F21:G21)=SUM('Раздел 2'!V21:V21)+SUM('Раздел 2'!X21:X21)+SUM('Раздел 2'!Z21:Z21)),"","Неверно!")</f>
        <v/>
      </c>
      <c r="B3354" s="320" t="s">
        <v>1735</v>
      </c>
      <c r="C3354" s="278" t="s">
        <v>5284</v>
      </c>
      <c r="D3354" s="278" t="s">
        <v>1261</v>
      </c>
      <c r="E3354" s="278" t="str">
        <f>CONCATENATE(SUM('Раздел 2'!F21:G21),"=",SUM('Раздел 2'!V21:V21),"+",SUM('Раздел 2'!X21:X21),"+",SUM('Раздел 2'!Z21:Z21))</f>
        <v>0=0+0+0</v>
      </c>
      <c r="F3354" s="278"/>
      <c r="G3354" s="81"/>
    </row>
    <row r="3355" spans="1:7" s="390" customFormat="1" ht="47.25" x14ac:dyDescent="0.2">
      <c r="A3355" s="311" t="str">
        <f>IF((SUM('Раздел 2'!F120:G120)=SUM('Раздел 2'!V120:V120)+SUM('Раздел 2'!X120:X120)+SUM('Раздел 2'!Z120:Z120)),"","Неверно!")</f>
        <v/>
      </c>
      <c r="B3355" s="320" t="s">
        <v>1735</v>
      </c>
      <c r="C3355" s="278" t="s">
        <v>5285</v>
      </c>
      <c r="D3355" s="278" t="s">
        <v>1261</v>
      </c>
      <c r="E3355" s="278" t="str">
        <f>CONCATENATE(SUM('Раздел 2'!F120:G120),"=",SUM('Раздел 2'!V120:V120),"+",SUM('Раздел 2'!X120:X120),"+",SUM('Раздел 2'!Z120:Z120))</f>
        <v>0=0+0+0</v>
      </c>
      <c r="F3355" s="278"/>
      <c r="G3355" s="81"/>
    </row>
    <row r="3356" spans="1:7" s="390" customFormat="1" ht="47.25" x14ac:dyDescent="0.2">
      <c r="A3356" s="311" t="str">
        <f>IF((SUM('Раздел 2'!F121:G121)=SUM('Раздел 2'!V121:V121)+SUM('Раздел 2'!X121:X121)+SUM('Раздел 2'!Z121:Z121)),"","Неверно!")</f>
        <v/>
      </c>
      <c r="B3356" s="320" t="s">
        <v>1735</v>
      </c>
      <c r="C3356" s="278" t="s">
        <v>5286</v>
      </c>
      <c r="D3356" s="278" t="s">
        <v>1261</v>
      </c>
      <c r="E3356" s="278" t="str">
        <f>CONCATENATE(SUM('Раздел 2'!F121:G121),"=",SUM('Раздел 2'!V121:V121),"+",SUM('Раздел 2'!X121:X121),"+",SUM('Раздел 2'!Z121:Z121))</f>
        <v>1=1+0+0</v>
      </c>
      <c r="F3356" s="278"/>
      <c r="G3356" s="81"/>
    </row>
    <row r="3357" spans="1:7" s="390" customFormat="1" ht="47.25" x14ac:dyDescent="0.2">
      <c r="A3357" s="311" t="str">
        <f>IF((SUM('Раздел 2'!F122:G122)=SUM('Раздел 2'!V122:V122)+SUM('Раздел 2'!X122:X122)+SUM('Раздел 2'!Z122:Z122)),"","Неверно!")</f>
        <v/>
      </c>
      <c r="B3357" s="320" t="s">
        <v>1735</v>
      </c>
      <c r="C3357" s="278" t="s">
        <v>5287</v>
      </c>
      <c r="D3357" s="278" t="s">
        <v>1261</v>
      </c>
      <c r="E3357" s="278" t="str">
        <f>CONCATENATE(SUM('Раздел 2'!F122:G122),"=",SUM('Раздел 2'!V122:V122),"+",SUM('Раздел 2'!X122:X122),"+",SUM('Раздел 2'!Z122:Z122))</f>
        <v>0=0+0+0</v>
      </c>
      <c r="F3357" s="278"/>
      <c r="G3357" s="81"/>
    </row>
    <row r="3358" spans="1:7" s="390" customFormat="1" ht="47.25" x14ac:dyDescent="0.2">
      <c r="A3358" s="311" t="str">
        <f>IF((SUM('Раздел 2'!F123:G123)=SUM('Раздел 2'!V123:V123)+SUM('Раздел 2'!X123:X123)+SUM('Раздел 2'!Z123:Z123)),"","Неверно!")</f>
        <v/>
      </c>
      <c r="B3358" s="320" t="s">
        <v>1735</v>
      </c>
      <c r="C3358" s="278" t="s">
        <v>5288</v>
      </c>
      <c r="D3358" s="278" t="s">
        <v>1261</v>
      </c>
      <c r="E3358" s="278" t="str">
        <f>CONCATENATE(SUM('Раздел 2'!F123:G123),"=",SUM('Раздел 2'!V123:V123),"+",SUM('Раздел 2'!X123:X123),"+",SUM('Раздел 2'!Z123:Z123))</f>
        <v>1=0+1+0</v>
      </c>
      <c r="F3358" s="278"/>
      <c r="G3358" s="81"/>
    </row>
    <row r="3359" spans="1:7" s="390" customFormat="1" ht="47.25" x14ac:dyDescent="0.2">
      <c r="A3359" s="311" t="str">
        <f>IF((SUM('Раздел 2'!F124:G124)=SUM('Раздел 2'!V124:V124)+SUM('Раздел 2'!X124:X124)+SUM('Раздел 2'!Z124:Z124)),"","Неверно!")</f>
        <v/>
      </c>
      <c r="B3359" s="320" t="s">
        <v>1735</v>
      </c>
      <c r="C3359" s="278" t="s">
        <v>5289</v>
      </c>
      <c r="D3359" s="278" t="s">
        <v>1261</v>
      </c>
      <c r="E3359" s="278" t="str">
        <f>CONCATENATE(SUM('Раздел 2'!F124:G124),"=",SUM('Раздел 2'!V124:V124),"+",SUM('Раздел 2'!X124:X124),"+",SUM('Раздел 2'!Z124:Z124))</f>
        <v>8=7+1+0</v>
      </c>
      <c r="F3359" s="278"/>
      <c r="G3359" s="81"/>
    </row>
    <row r="3360" spans="1:7" s="390" customFormat="1" ht="47.25" x14ac:dyDescent="0.2">
      <c r="A3360" s="311" t="str">
        <f>IF((SUM('Раздел 2'!F125:G125)=SUM('Раздел 2'!V125:V125)+SUM('Раздел 2'!X125:X125)+SUM('Раздел 2'!Z125:Z125)),"","Неверно!")</f>
        <v/>
      </c>
      <c r="B3360" s="320" t="s">
        <v>1735</v>
      </c>
      <c r="C3360" s="278" t="s">
        <v>5290</v>
      </c>
      <c r="D3360" s="278" t="s">
        <v>1261</v>
      </c>
      <c r="E3360" s="278" t="str">
        <f>CONCATENATE(SUM('Раздел 2'!F125:G125),"=",SUM('Раздел 2'!V125:V125),"+",SUM('Раздел 2'!X125:X125),"+",SUM('Раздел 2'!Z125:Z125))</f>
        <v>0=0+0+0</v>
      </c>
      <c r="F3360" s="278"/>
      <c r="G3360" s="81"/>
    </row>
    <row r="3361" spans="1:7" s="390" customFormat="1" ht="47.25" x14ac:dyDescent="0.2">
      <c r="A3361" s="311" t="str">
        <f>IF((SUM('Раздел 2'!F126:G126)=SUM('Раздел 2'!V126:V126)+SUM('Раздел 2'!X126:X126)+SUM('Раздел 2'!Z126:Z126)),"","Неверно!")</f>
        <v/>
      </c>
      <c r="B3361" s="320" t="s">
        <v>1735</v>
      </c>
      <c r="C3361" s="278" t="s">
        <v>5291</v>
      </c>
      <c r="D3361" s="278" t="s">
        <v>1261</v>
      </c>
      <c r="E3361" s="278" t="str">
        <f>CONCATENATE(SUM('Раздел 2'!F126:G126),"=",SUM('Раздел 2'!V126:V126),"+",SUM('Раздел 2'!X126:X126),"+",SUM('Раздел 2'!Z126:Z126))</f>
        <v>0=0+0+0</v>
      </c>
      <c r="F3361" s="278"/>
      <c r="G3361" s="81"/>
    </row>
    <row r="3362" spans="1:7" s="390" customFormat="1" ht="47.25" x14ac:dyDescent="0.2">
      <c r="A3362" s="311" t="str">
        <f>IF((SUM('Раздел 2'!F127:G127)=SUM('Раздел 2'!V127:V127)+SUM('Раздел 2'!X127:X127)+SUM('Раздел 2'!Z127:Z127)),"","Неверно!")</f>
        <v/>
      </c>
      <c r="B3362" s="320" t="s">
        <v>1735</v>
      </c>
      <c r="C3362" s="278" t="s">
        <v>5292</v>
      </c>
      <c r="D3362" s="278" t="s">
        <v>1261</v>
      </c>
      <c r="E3362" s="278" t="str">
        <f>CONCATENATE(SUM('Раздел 2'!F127:G127),"=",SUM('Раздел 2'!V127:V127),"+",SUM('Раздел 2'!X127:X127),"+",SUM('Раздел 2'!Z127:Z127))</f>
        <v>3=3+0+0</v>
      </c>
      <c r="F3362" s="278"/>
      <c r="G3362" s="81"/>
    </row>
    <row r="3363" spans="1:7" s="390" customFormat="1" ht="47.25" x14ac:dyDescent="0.2">
      <c r="A3363" s="311" t="str">
        <f>IF((SUM('Раздел 2'!F128:G128)=SUM('Раздел 2'!V128:V128)+SUM('Раздел 2'!X128:X128)+SUM('Раздел 2'!Z128:Z128)),"","Неверно!")</f>
        <v/>
      </c>
      <c r="B3363" s="320" t="s">
        <v>1735</v>
      </c>
      <c r="C3363" s="278" t="s">
        <v>5293</v>
      </c>
      <c r="D3363" s="278" t="s">
        <v>1261</v>
      </c>
      <c r="E3363" s="278" t="str">
        <f>CONCATENATE(SUM('Раздел 2'!F128:G128),"=",SUM('Раздел 2'!V128:V128),"+",SUM('Раздел 2'!X128:X128),"+",SUM('Раздел 2'!Z128:Z128))</f>
        <v>0=0+0+0</v>
      </c>
      <c r="F3363" s="278"/>
      <c r="G3363" s="81"/>
    </row>
    <row r="3364" spans="1:7" s="390" customFormat="1" ht="47.25" x14ac:dyDescent="0.2">
      <c r="A3364" s="311" t="str">
        <f>IF((SUM('Раздел 2'!F129:G129)=SUM('Раздел 2'!V129:V129)+SUM('Раздел 2'!X129:X129)+SUM('Раздел 2'!Z129:Z129)),"","Неверно!")</f>
        <v/>
      </c>
      <c r="B3364" s="320" t="s">
        <v>1735</v>
      </c>
      <c r="C3364" s="278" t="s">
        <v>5294</v>
      </c>
      <c r="D3364" s="278" t="s">
        <v>1261</v>
      </c>
      <c r="E3364" s="278" t="str">
        <f>CONCATENATE(SUM('Раздел 2'!F129:G129),"=",SUM('Раздел 2'!V129:V129),"+",SUM('Раздел 2'!X129:X129),"+",SUM('Раздел 2'!Z129:Z129))</f>
        <v>0=0+0+0</v>
      </c>
      <c r="F3364" s="278"/>
      <c r="G3364" s="81"/>
    </row>
    <row r="3365" spans="1:7" s="390" customFormat="1" ht="47.25" x14ac:dyDescent="0.2">
      <c r="A3365" s="311" t="str">
        <f>IF((SUM('Раздел 2'!F22:G22)=SUM('Раздел 2'!V22:V22)+SUM('Раздел 2'!X22:X22)+SUM('Раздел 2'!Z22:Z22)),"","Неверно!")</f>
        <v/>
      </c>
      <c r="B3365" s="320" t="s">
        <v>1735</v>
      </c>
      <c r="C3365" s="278" t="s">
        <v>5295</v>
      </c>
      <c r="D3365" s="278" t="s">
        <v>1261</v>
      </c>
      <c r="E3365" s="278" t="str">
        <f>CONCATENATE(SUM('Раздел 2'!F22:G22),"=",SUM('Раздел 2'!V22:V22),"+",SUM('Раздел 2'!X22:X22),"+",SUM('Раздел 2'!Z22:Z22))</f>
        <v>7=5+2+0</v>
      </c>
      <c r="F3365" s="278"/>
      <c r="G3365" s="81"/>
    </row>
    <row r="3366" spans="1:7" s="390" customFormat="1" ht="47.25" x14ac:dyDescent="0.2">
      <c r="A3366" s="311" t="str">
        <f>IF((SUM('Раздел 2'!F130:G130)=SUM('Раздел 2'!V130:V130)+SUM('Раздел 2'!X130:X130)+SUM('Раздел 2'!Z130:Z130)),"","Неверно!")</f>
        <v/>
      </c>
      <c r="B3366" s="320" t="s">
        <v>1735</v>
      </c>
      <c r="C3366" s="278" t="s">
        <v>5296</v>
      </c>
      <c r="D3366" s="278" t="s">
        <v>1261</v>
      </c>
      <c r="E3366" s="278" t="str">
        <f>CONCATENATE(SUM('Раздел 2'!F130:G130),"=",SUM('Раздел 2'!V130:V130),"+",SUM('Раздел 2'!X130:X130),"+",SUM('Раздел 2'!Z130:Z130))</f>
        <v>0=0+0+0</v>
      </c>
      <c r="F3366" s="278"/>
      <c r="G3366" s="81"/>
    </row>
    <row r="3367" spans="1:7" s="390" customFormat="1" ht="47.25" x14ac:dyDescent="0.2">
      <c r="A3367" s="311" t="str">
        <f>IF((SUM('Раздел 2'!F131:G131)=SUM('Раздел 2'!V131:V131)+SUM('Раздел 2'!X131:X131)+SUM('Раздел 2'!Z131:Z131)),"","Неверно!")</f>
        <v/>
      </c>
      <c r="B3367" s="320" t="s">
        <v>1735</v>
      </c>
      <c r="C3367" s="278" t="s">
        <v>5297</v>
      </c>
      <c r="D3367" s="278" t="s">
        <v>1261</v>
      </c>
      <c r="E3367" s="278" t="str">
        <f>CONCATENATE(SUM('Раздел 2'!F131:G131),"=",SUM('Раздел 2'!V131:V131),"+",SUM('Раздел 2'!X131:X131),"+",SUM('Раздел 2'!Z131:Z131))</f>
        <v>0=0+0+0</v>
      </c>
      <c r="F3367" s="278"/>
      <c r="G3367" s="81"/>
    </row>
    <row r="3368" spans="1:7" s="390" customFormat="1" ht="47.25" x14ac:dyDescent="0.2">
      <c r="A3368" s="311" t="str">
        <f>IF((SUM('Раздел 2'!F132:G132)=SUM('Раздел 2'!V132:V132)+SUM('Раздел 2'!X132:X132)+SUM('Раздел 2'!Z132:Z132)),"","Неверно!")</f>
        <v/>
      </c>
      <c r="B3368" s="320" t="s">
        <v>1735</v>
      </c>
      <c r="C3368" s="278" t="s">
        <v>5298</v>
      </c>
      <c r="D3368" s="278" t="s">
        <v>1261</v>
      </c>
      <c r="E3368" s="278" t="str">
        <f>CONCATENATE(SUM('Раздел 2'!F132:G132),"=",SUM('Раздел 2'!V132:V132),"+",SUM('Раздел 2'!X132:X132),"+",SUM('Раздел 2'!Z132:Z132))</f>
        <v>0=0+0+0</v>
      </c>
      <c r="F3368" s="278"/>
      <c r="G3368" s="81"/>
    </row>
    <row r="3369" spans="1:7" s="390" customFormat="1" ht="47.25" x14ac:dyDescent="0.2">
      <c r="A3369" s="311" t="str">
        <f>IF((SUM('Раздел 2'!F133:G133)=SUM('Раздел 2'!V133:V133)+SUM('Раздел 2'!X133:X133)+SUM('Раздел 2'!Z133:Z133)),"","Неверно!")</f>
        <v/>
      </c>
      <c r="B3369" s="320" t="s">
        <v>1735</v>
      </c>
      <c r="C3369" s="278" t="s">
        <v>5299</v>
      </c>
      <c r="D3369" s="278" t="s">
        <v>1261</v>
      </c>
      <c r="E3369" s="278" t="str">
        <f>CONCATENATE(SUM('Раздел 2'!F133:G133),"=",SUM('Раздел 2'!V133:V133),"+",SUM('Раздел 2'!X133:X133),"+",SUM('Раздел 2'!Z133:Z133))</f>
        <v>0=0+0+0</v>
      </c>
      <c r="F3369" s="278"/>
      <c r="G3369" s="81"/>
    </row>
    <row r="3370" spans="1:7" s="390" customFormat="1" ht="47.25" x14ac:dyDescent="0.2">
      <c r="A3370" s="311" t="str">
        <f>IF((SUM('Раздел 2'!F134:G134)=SUM('Раздел 2'!V134:V134)+SUM('Раздел 2'!X134:X134)+SUM('Раздел 2'!Z134:Z134)),"","Неверно!")</f>
        <v/>
      </c>
      <c r="B3370" s="320" t="s">
        <v>1735</v>
      </c>
      <c r="C3370" s="278" t="s">
        <v>5300</v>
      </c>
      <c r="D3370" s="278" t="s">
        <v>1261</v>
      </c>
      <c r="E3370" s="278" t="str">
        <f>CONCATENATE(SUM('Раздел 2'!F134:G134),"=",SUM('Раздел 2'!V134:V134),"+",SUM('Раздел 2'!X134:X134),"+",SUM('Раздел 2'!Z134:Z134))</f>
        <v>0=0+0+0</v>
      </c>
      <c r="F3370" s="278"/>
      <c r="G3370" s="81"/>
    </row>
    <row r="3371" spans="1:7" s="390" customFormat="1" ht="47.25" x14ac:dyDescent="0.2">
      <c r="A3371" s="311" t="str">
        <f>IF((SUM('Раздел 2'!F135:G135)=SUM('Раздел 2'!V135:V135)+SUM('Раздел 2'!X135:X135)+SUM('Раздел 2'!Z135:Z135)),"","Неверно!")</f>
        <v/>
      </c>
      <c r="B3371" s="320" t="s">
        <v>1735</v>
      </c>
      <c r="C3371" s="278" t="s">
        <v>5301</v>
      </c>
      <c r="D3371" s="278" t="s">
        <v>1261</v>
      </c>
      <c r="E3371" s="278" t="str">
        <f>CONCATENATE(SUM('Раздел 2'!F135:G135),"=",SUM('Раздел 2'!V135:V135),"+",SUM('Раздел 2'!X135:X135),"+",SUM('Раздел 2'!Z135:Z135))</f>
        <v>0=0+0+0</v>
      </c>
      <c r="F3371" s="278"/>
      <c r="G3371" s="81"/>
    </row>
    <row r="3372" spans="1:7" s="390" customFormat="1" ht="47.25" x14ac:dyDescent="0.2">
      <c r="A3372" s="311" t="str">
        <f>IF((SUM('Раздел 2'!F136:G136)=SUM('Раздел 2'!V136:V136)+SUM('Раздел 2'!X136:X136)+SUM('Раздел 2'!Z136:Z136)),"","Неверно!")</f>
        <v/>
      </c>
      <c r="B3372" s="320" t="s">
        <v>1735</v>
      </c>
      <c r="C3372" s="278" t="s">
        <v>5302</v>
      </c>
      <c r="D3372" s="278" t="s">
        <v>1261</v>
      </c>
      <c r="E3372" s="278" t="str">
        <f>CONCATENATE(SUM('Раздел 2'!F136:G136),"=",SUM('Раздел 2'!V136:V136),"+",SUM('Раздел 2'!X136:X136),"+",SUM('Раздел 2'!Z136:Z136))</f>
        <v>0=0+0+0</v>
      </c>
      <c r="F3372" s="278"/>
      <c r="G3372" s="81"/>
    </row>
    <row r="3373" spans="1:7" s="390" customFormat="1" ht="47.25" x14ac:dyDescent="0.2">
      <c r="A3373" s="311" t="str">
        <f>IF((SUM('Раздел 2'!F137:G137)=SUM('Раздел 2'!V137:V137)+SUM('Раздел 2'!X137:X137)+SUM('Раздел 2'!Z137:Z137)),"","Неверно!")</f>
        <v/>
      </c>
      <c r="B3373" s="320" t="s">
        <v>1735</v>
      </c>
      <c r="C3373" s="278" t="s">
        <v>5303</v>
      </c>
      <c r="D3373" s="278" t="s">
        <v>1261</v>
      </c>
      <c r="E3373" s="278" t="str">
        <f>CONCATENATE(SUM('Раздел 2'!F137:G137),"=",SUM('Раздел 2'!V137:V137),"+",SUM('Раздел 2'!X137:X137),"+",SUM('Раздел 2'!Z137:Z137))</f>
        <v>12=11+1+0</v>
      </c>
      <c r="F3373" s="278"/>
      <c r="G3373" s="81"/>
    </row>
    <row r="3374" spans="1:7" s="390" customFormat="1" ht="47.25" x14ac:dyDescent="0.2">
      <c r="A3374" s="311" t="str">
        <f>IF((SUM('Раздел 2'!F138:G138)=SUM('Раздел 2'!V138:V138)+SUM('Раздел 2'!X138:X138)+SUM('Раздел 2'!Z138:Z138)),"","Неверно!")</f>
        <v/>
      </c>
      <c r="B3374" s="320" t="s">
        <v>1735</v>
      </c>
      <c r="C3374" s="278" t="s">
        <v>5304</v>
      </c>
      <c r="D3374" s="278" t="s">
        <v>1261</v>
      </c>
      <c r="E3374" s="278" t="str">
        <f>CONCATENATE(SUM('Раздел 2'!F138:G138),"=",SUM('Раздел 2'!V138:V138),"+",SUM('Раздел 2'!X138:X138),"+",SUM('Раздел 2'!Z138:Z138))</f>
        <v>25=22+3+0</v>
      </c>
      <c r="F3374" s="278"/>
      <c r="G3374" s="81"/>
    </row>
    <row r="3375" spans="1:7" s="390" customFormat="1" ht="47.25" x14ac:dyDescent="0.2">
      <c r="A3375" s="311" t="str">
        <f>IF((SUM('Раздел 2'!F139:G139)=SUM('Раздел 2'!V139:V139)+SUM('Раздел 2'!X139:X139)+SUM('Раздел 2'!Z139:Z139)),"","Неверно!")</f>
        <v/>
      </c>
      <c r="B3375" s="320" t="s">
        <v>1735</v>
      </c>
      <c r="C3375" s="278" t="s">
        <v>5305</v>
      </c>
      <c r="D3375" s="278" t="s">
        <v>1261</v>
      </c>
      <c r="E3375" s="278" t="str">
        <f>CONCATENATE(SUM('Раздел 2'!F139:G139),"=",SUM('Раздел 2'!V139:V139),"+",SUM('Раздел 2'!X139:X139),"+",SUM('Раздел 2'!Z139:Z139))</f>
        <v>0=0+0+0</v>
      </c>
      <c r="F3375" s="278"/>
      <c r="G3375" s="81"/>
    </row>
    <row r="3376" spans="1:7" s="390" customFormat="1" ht="47.25" x14ac:dyDescent="0.2">
      <c r="A3376" s="311" t="str">
        <f>IF((SUM('Раздел 2'!F23:G23)=SUM('Раздел 2'!V23:V23)+SUM('Раздел 2'!X23:X23)+SUM('Раздел 2'!Z23:Z23)),"","Неверно!")</f>
        <v/>
      </c>
      <c r="B3376" s="320" t="s">
        <v>1735</v>
      </c>
      <c r="C3376" s="278" t="s">
        <v>5306</v>
      </c>
      <c r="D3376" s="278" t="s">
        <v>1261</v>
      </c>
      <c r="E3376" s="278" t="str">
        <f>CONCATENATE(SUM('Раздел 2'!F23:G23),"=",SUM('Раздел 2'!V23:V23),"+",SUM('Раздел 2'!X23:X23),"+",SUM('Раздел 2'!Z23:Z23))</f>
        <v>6=6+0+0</v>
      </c>
      <c r="F3376" s="278"/>
      <c r="G3376" s="81"/>
    </row>
    <row r="3377" spans="1:7" s="390" customFormat="1" ht="47.25" x14ac:dyDescent="0.2">
      <c r="A3377" s="311" t="str">
        <f>IF((SUM('Раздел 2'!F140:G140)=SUM('Раздел 2'!V140:V140)+SUM('Раздел 2'!X140:X140)+SUM('Раздел 2'!Z140:Z140)),"","Неверно!")</f>
        <v/>
      </c>
      <c r="B3377" s="320" t="s">
        <v>1735</v>
      </c>
      <c r="C3377" s="278" t="s">
        <v>5307</v>
      </c>
      <c r="D3377" s="278" t="s">
        <v>1261</v>
      </c>
      <c r="E3377" s="278" t="str">
        <f>CONCATENATE(SUM('Раздел 2'!F140:G140),"=",SUM('Раздел 2'!V140:V140),"+",SUM('Раздел 2'!X140:X140),"+",SUM('Раздел 2'!Z140:Z140))</f>
        <v>0=0+0+0</v>
      </c>
      <c r="F3377" s="278"/>
      <c r="G3377" s="81"/>
    </row>
    <row r="3378" spans="1:7" s="390" customFormat="1" ht="47.25" x14ac:dyDescent="0.2">
      <c r="A3378" s="311" t="str">
        <f>IF((SUM('Раздел 2'!F141:G141)=SUM('Раздел 2'!V141:V141)+SUM('Раздел 2'!X141:X141)+SUM('Раздел 2'!Z141:Z141)),"","Неверно!")</f>
        <v/>
      </c>
      <c r="B3378" s="320" t="s">
        <v>1735</v>
      </c>
      <c r="C3378" s="278" t="s">
        <v>5308</v>
      </c>
      <c r="D3378" s="278" t="s">
        <v>1261</v>
      </c>
      <c r="E3378" s="278" t="str">
        <f>CONCATENATE(SUM('Раздел 2'!F141:G141),"=",SUM('Раздел 2'!V141:V141),"+",SUM('Раздел 2'!X141:X141),"+",SUM('Раздел 2'!Z141:Z141))</f>
        <v>0=0+0+0</v>
      </c>
      <c r="F3378" s="278"/>
      <c r="G3378" s="81"/>
    </row>
    <row r="3379" spans="1:7" s="390" customFormat="1" ht="47.25" x14ac:dyDescent="0.2">
      <c r="A3379" s="311" t="str">
        <f>IF((SUM('Раздел 2'!F142:G142)=SUM('Раздел 2'!V142:V142)+SUM('Раздел 2'!X142:X142)+SUM('Раздел 2'!Z142:Z142)),"","Неверно!")</f>
        <v/>
      </c>
      <c r="B3379" s="320" t="s">
        <v>1735</v>
      </c>
      <c r="C3379" s="278" t="s">
        <v>5309</v>
      </c>
      <c r="D3379" s="278" t="s">
        <v>1261</v>
      </c>
      <c r="E3379" s="278" t="str">
        <f>CONCATENATE(SUM('Раздел 2'!F142:G142),"=",SUM('Раздел 2'!V142:V142),"+",SUM('Раздел 2'!X142:X142),"+",SUM('Раздел 2'!Z142:Z142))</f>
        <v>0=0+0+0</v>
      </c>
      <c r="F3379" s="278"/>
      <c r="G3379" s="81"/>
    </row>
    <row r="3380" spans="1:7" s="390" customFormat="1" ht="47.25" x14ac:dyDescent="0.2">
      <c r="A3380" s="311" t="str">
        <f>IF((SUM('Раздел 2'!F143:G143)=SUM('Раздел 2'!V143:V143)+SUM('Раздел 2'!X143:X143)+SUM('Раздел 2'!Z143:Z143)),"","Неверно!")</f>
        <v/>
      </c>
      <c r="B3380" s="320" t="s">
        <v>1735</v>
      </c>
      <c r="C3380" s="278" t="s">
        <v>5310</v>
      </c>
      <c r="D3380" s="278" t="s">
        <v>1261</v>
      </c>
      <c r="E3380" s="278" t="str">
        <f>CONCATENATE(SUM('Раздел 2'!F143:G143),"=",SUM('Раздел 2'!V143:V143),"+",SUM('Раздел 2'!X143:X143),"+",SUM('Раздел 2'!Z143:Z143))</f>
        <v>0=0+0+0</v>
      </c>
      <c r="F3380" s="278"/>
      <c r="G3380" s="81"/>
    </row>
    <row r="3381" spans="1:7" s="390" customFormat="1" ht="47.25" x14ac:dyDescent="0.2">
      <c r="A3381" s="311" t="str">
        <f>IF((SUM('Раздел 2'!F144:G144)=SUM('Раздел 2'!V144:V144)+SUM('Раздел 2'!X144:X144)+SUM('Раздел 2'!Z144:Z144)),"","Неверно!")</f>
        <v/>
      </c>
      <c r="B3381" s="320" t="s">
        <v>1735</v>
      </c>
      <c r="C3381" s="278" t="s">
        <v>5311</v>
      </c>
      <c r="D3381" s="278" t="s">
        <v>1261</v>
      </c>
      <c r="E3381" s="278" t="str">
        <f>CONCATENATE(SUM('Раздел 2'!F144:G144),"=",SUM('Раздел 2'!V144:V144),"+",SUM('Раздел 2'!X144:X144),"+",SUM('Раздел 2'!Z144:Z144))</f>
        <v>0=0+0+0</v>
      </c>
      <c r="F3381" s="278"/>
      <c r="G3381" s="81"/>
    </row>
    <row r="3382" spans="1:7" s="390" customFormat="1" ht="47.25" x14ac:dyDescent="0.2">
      <c r="A3382" s="311" t="str">
        <f>IF((SUM('Раздел 2'!F145:G145)=SUM('Раздел 2'!V145:V145)+SUM('Раздел 2'!X145:X145)+SUM('Раздел 2'!Z145:Z145)),"","Неверно!")</f>
        <v/>
      </c>
      <c r="B3382" s="320" t="s">
        <v>1735</v>
      </c>
      <c r="C3382" s="278" t="s">
        <v>5312</v>
      </c>
      <c r="D3382" s="278" t="s">
        <v>1261</v>
      </c>
      <c r="E3382" s="278" t="str">
        <f>CONCATENATE(SUM('Раздел 2'!F145:G145),"=",SUM('Раздел 2'!V145:V145),"+",SUM('Раздел 2'!X145:X145),"+",SUM('Раздел 2'!Z145:Z145))</f>
        <v>0=0+0+0</v>
      </c>
      <c r="F3382" s="278"/>
      <c r="G3382" s="81"/>
    </row>
    <row r="3383" spans="1:7" s="390" customFormat="1" ht="47.25" x14ac:dyDescent="0.2">
      <c r="A3383" s="311" t="str">
        <f>IF((SUM('Раздел 2'!F146:G146)=SUM('Раздел 2'!V146:V146)+SUM('Раздел 2'!X146:X146)+SUM('Раздел 2'!Z146:Z146)),"","Неверно!")</f>
        <v/>
      </c>
      <c r="B3383" s="320" t="s">
        <v>1735</v>
      </c>
      <c r="C3383" s="278" t="s">
        <v>5313</v>
      </c>
      <c r="D3383" s="278" t="s">
        <v>1261</v>
      </c>
      <c r="E3383" s="278" t="str">
        <f>CONCATENATE(SUM('Раздел 2'!F146:G146),"=",SUM('Раздел 2'!V146:V146),"+",SUM('Раздел 2'!X146:X146),"+",SUM('Раздел 2'!Z146:Z146))</f>
        <v>0=0+0+0</v>
      </c>
      <c r="F3383" s="278"/>
      <c r="G3383" s="81"/>
    </row>
    <row r="3384" spans="1:7" s="390" customFormat="1" ht="47.25" x14ac:dyDescent="0.2">
      <c r="A3384" s="311" t="str">
        <f>IF((SUM('Раздел 2'!F147:G147)=SUM('Раздел 2'!V147:V147)+SUM('Раздел 2'!X147:X147)+SUM('Раздел 2'!Z147:Z147)),"","Неверно!")</f>
        <v/>
      </c>
      <c r="B3384" s="320" t="s">
        <v>1735</v>
      </c>
      <c r="C3384" s="278" t="s">
        <v>5314</v>
      </c>
      <c r="D3384" s="278" t="s">
        <v>1261</v>
      </c>
      <c r="E3384" s="278" t="str">
        <f>CONCATENATE(SUM('Раздел 2'!F147:G147),"=",SUM('Раздел 2'!V147:V147),"+",SUM('Раздел 2'!X147:X147),"+",SUM('Раздел 2'!Z147:Z147))</f>
        <v>0=0+0+0</v>
      </c>
      <c r="F3384" s="278"/>
      <c r="G3384" s="81"/>
    </row>
    <row r="3385" spans="1:7" s="390" customFormat="1" ht="47.25" x14ac:dyDescent="0.2">
      <c r="A3385" s="311" t="str">
        <f>IF((SUM('Раздел 2'!F148:G148)=SUM('Раздел 2'!V148:V148)+SUM('Раздел 2'!X148:X148)+SUM('Раздел 2'!Z148:Z148)),"","Неверно!")</f>
        <v/>
      </c>
      <c r="B3385" s="320" t="s">
        <v>1735</v>
      </c>
      <c r="C3385" s="278" t="s">
        <v>5315</v>
      </c>
      <c r="D3385" s="278" t="s">
        <v>1261</v>
      </c>
      <c r="E3385" s="278" t="str">
        <f>CONCATENATE(SUM('Раздел 2'!F148:G148),"=",SUM('Раздел 2'!V148:V148),"+",SUM('Раздел 2'!X148:X148),"+",SUM('Раздел 2'!Z148:Z148))</f>
        <v>0=0+0+0</v>
      </c>
      <c r="F3385" s="278"/>
      <c r="G3385" s="81"/>
    </row>
    <row r="3386" spans="1:7" s="390" customFormat="1" ht="47.25" x14ac:dyDescent="0.2">
      <c r="A3386" s="311" t="str">
        <f>IF((SUM('Раздел 2'!F149:G149)=SUM('Раздел 2'!V149:V149)+SUM('Раздел 2'!X149:X149)+SUM('Раздел 2'!Z149:Z149)),"","Неверно!")</f>
        <v/>
      </c>
      <c r="B3386" s="320" t="s">
        <v>1735</v>
      </c>
      <c r="C3386" s="278" t="s">
        <v>5316</v>
      </c>
      <c r="D3386" s="278" t="s">
        <v>1261</v>
      </c>
      <c r="E3386" s="278" t="str">
        <f>CONCATENATE(SUM('Раздел 2'!F149:G149),"=",SUM('Раздел 2'!V149:V149),"+",SUM('Раздел 2'!X149:X149),"+",SUM('Раздел 2'!Z149:Z149))</f>
        <v>0=0+0+0</v>
      </c>
      <c r="F3386" s="278"/>
      <c r="G3386" s="81"/>
    </row>
    <row r="3387" spans="1:7" s="390" customFormat="1" ht="47.25" x14ac:dyDescent="0.2">
      <c r="A3387" s="311" t="str">
        <f>IF((SUM('Раздел 2'!F24:G24)=SUM('Раздел 2'!V24:V24)+SUM('Раздел 2'!X24:X24)+SUM('Раздел 2'!Z24:Z24)),"","Неверно!")</f>
        <v/>
      </c>
      <c r="B3387" s="320" t="s">
        <v>1735</v>
      </c>
      <c r="C3387" s="278" t="s">
        <v>5317</v>
      </c>
      <c r="D3387" s="278" t="s">
        <v>1261</v>
      </c>
      <c r="E3387" s="278" t="str">
        <f>CONCATENATE(SUM('Раздел 2'!F24:G24),"=",SUM('Раздел 2'!V24:V24),"+",SUM('Раздел 2'!X24:X24),"+",SUM('Раздел 2'!Z24:Z24))</f>
        <v>13=13+0+0</v>
      </c>
      <c r="F3387" s="278"/>
      <c r="G3387" s="81"/>
    </row>
    <row r="3388" spans="1:7" s="390" customFormat="1" ht="47.25" x14ac:dyDescent="0.2">
      <c r="A3388" s="311" t="str">
        <f>IF((SUM('Раздел 2'!F150:G150)=SUM('Раздел 2'!V150:V150)+SUM('Раздел 2'!X150:X150)+SUM('Раздел 2'!Z150:Z150)),"","Неверно!")</f>
        <v/>
      </c>
      <c r="B3388" s="320" t="s">
        <v>1735</v>
      </c>
      <c r="C3388" s="278" t="s">
        <v>5318</v>
      </c>
      <c r="D3388" s="278" t="s">
        <v>1261</v>
      </c>
      <c r="E3388" s="278" t="str">
        <f>CONCATENATE(SUM('Раздел 2'!F150:G150),"=",SUM('Раздел 2'!V150:V150),"+",SUM('Раздел 2'!X150:X150),"+",SUM('Раздел 2'!Z150:Z150))</f>
        <v>0=0+0+0</v>
      </c>
      <c r="F3388" s="278"/>
      <c r="G3388" s="81"/>
    </row>
    <row r="3389" spans="1:7" s="390" customFormat="1" ht="47.25" x14ac:dyDescent="0.2">
      <c r="A3389" s="311" t="str">
        <f>IF((SUM('Раздел 2'!F151:G151)=SUM('Раздел 2'!V151:V151)+SUM('Раздел 2'!X151:X151)+SUM('Раздел 2'!Z151:Z151)),"","Неверно!")</f>
        <v/>
      </c>
      <c r="B3389" s="320" t="s">
        <v>1735</v>
      </c>
      <c r="C3389" s="278" t="s">
        <v>5319</v>
      </c>
      <c r="D3389" s="278" t="s">
        <v>1261</v>
      </c>
      <c r="E3389" s="278" t="str">
        <f>CONCATENATE(SUM('Раздел 2'!F151:G151),"=",SUM('Раздел 2'!V151:V151),"+",SUM('Раздел 2'!X151:X151),"+",SUM('Раздел 2'!Z151:Z151))</f>
        <v>0=0+0+0</v>
      </c>
      <c r="F3389" s="278"/>
      <c r="G3389" s="81"/>
    </row>
    <row r="3390" spans="1:7" s="390" customFormat="1" ht="47.25" x14ac:dyDescent="0.2">
      <c r="A3390" s="311" t="str">
        <f>IF((SUM('Раздел 2'!F152:G152)=SUM('Раздел 2'!V152:V152)+SUM('Раздел 2'!X152:X152)+SUM('Раздел 2'!Z152:Z152)),"","Неверно!")</f>
        <v/>
      </c>
      <c r="B3390" s="320" t="s">
        <v>1735</v>
      </c>
      <c r="C3390" s="278" t="s">
        <v>5320</v>
      </c>
      <c r="D3390" s="278" t="s">
        <v>1261</v>
      </c>
      <c r="E3390" s="278" t="str">
        <f>CONCATENATE(SUM('Раздел 2'!F152:G152),"=",SUM('Раздел 2'!V152:V152),"+",SUM('Раздел 2'!X152:X152),"+",SUM('Раздел 2'!Z152:Z152))</f>
        <v>0=0+0+0</v>
      </c>
      <c r="F3390" s="278"/>
      <c r="G3390" s="81"/>
    </row>
    <row r="3391" spans="1:7" s="390" customFormat="1" ht="47.25" x14ac:dyDescent="0.2">
      <c r="A3391" s="311" t="str">
        <f>IF((SUM('Раздел 2'!F153:G153)=SUM('Раздел 2'!V153:V153)+SUM('Раздел 2'!X153:X153)+SUM('Раздел 2'!Z153:Z153)),"","Неверно!")</f>
        <v/>
      </c>
      <c r="B3391" s="320" t="s">
        <v>1735</v>
      </c>
      <c r="C3391" s="278" t="s">
        <v>5321</v>
      </c>
      <c r="D3391" s="278" t="s">
        <v>1261</v>
      </c>
      <c r="E3391" s="278" t="str">
        <f>CONCATENATE(SUM('Раздел 2'!F153:G153),"=",SUM('Раздел 2'!V153:V153),"+",SUM('Раздел 2'!X153:X153),"+",SUM('Раздел 2'!Z153:Z153))</f>
        <v>0=0+0+0</v>
      </c>
      <c r="F3391" s="278"/>
      <c r="G3391" s="81"/>
    </row>
    <row r="3392" spans="1:7" s="390" customFormat="1" ht="47.25" x14ac:dyDescent="0.2">
      <c r="A3392" s="311" t="str">
        <f>IF((SUM('Раздел 2'!F154:G154)=SUM('Раздел 2'!V154:V154)+SUM('Раздел 2'!X154:X154)+SUM('Раздел 2'!Z154:Z154)),"","Неверно!")</f>
        <v/>
      </c>
      <c r="B3392" s="320" t="s">
        <v>1735</v>
      </c>
      <c r="C3392" s="278" t="s">
        <v>5322</v>
      </c>
      <c r="D3392" s="278" t="s">
        <v>1261</v>
      </c>
      <c r="E3392" s="278" t="str">
        <f>CONCATENATE(SUM('Раздел 2'!F154:G154),"=",SUM('Раздел 2'!V154:V154),"+",SUM('Раздел 2'!X154:X154),"+",SUM('Раздел 2'!Z154:Z154))</f>
        <v>0=0+0+0</v>
      </c>
      <c r="F3392" s="278"/>
      <c r="G3392" s="81"/>
    </row>
    <row r="3393" spans="1:7" s="390" customFormat="1" ht="47.25" x14ac:dyDescent="0.2">
      <c r="A3393" s="311" t="str">
        <f>IF((SUM('Раздел 2'!F155:G155)=SUM('Раздел 2'!V155:V155)+SUM('Раздел 2'!X155:X155)+SUM('Раздел 2'!Z155:Z155)),"","Неверно!")</f>
        <v/>
      </c>
      <c r="B3393" s="320" t="s">
        <v>1735</v>
      </c>
      <c r="C3393" s="278" t="s">
        <v>5323</v>
      </c>
      <c r="D3393" s="278" t="s">
        <v>1261</v>
      </c>
      <c r="E3393" s="278" t="str">
        <f>CONCATENATE(SUM('Раздел 2'!F155:G155),"=",SUM('Раздел 2'!V155:V155),"+",SUM('Раздел 2'!X155:X155),"+",SUM('Раздел 2'!Z155:Z155))</f>
        <v>0=0+0+0</v>
      </c>
      <c r="F3393" s="278"/>
      <c r="G3393" s="81"/>
    </row>
    <row r="3394" spans="1:7" s="390" customFormat="1" ht="47.25" x14ac:dyDescent="0.2">
      <c r="A3394" s="311" t="str">
        <f>IF((SUM('Раздел 2'!F156:G156)=SUM('Раздел 2'!V156:V156)+SUM('Раздел 2'!X156:X156)+SUM('Раздел 2'!Z156:Z156)),"","Неверно!")</f>
        <v/>
      </c>
      <c r="B3394" s="320" t="s">
        <v>1735</v>
      </c>
      <c r="C3394" s="278" t="s">
        <v>5324</v>
      </c>
      <c r="D3394" s="278" t="s">
        <v>1261</v>
      </c>
      <c r="E3394" s="278" t="str">
        <f>CONCATENATE(SUM('Раздел 2'!F156:G156),"=",SUM('Раздел 2'!V156:V156),"+",SUM('Раздел 2'!X156:X156),"+",SUM('Раздел 2'!Z156:Z156))</f>
        <v>0=0+0+0</v>
      </c>
      <c r="F3394" s="278"/>
      <c r="G3394" s="81"/>
    </row>
    <row r="3395" spans="1:7" s="390" customFormat="1" ht="47.25" x14ac:dyDescent="0.2">
      <c r="A3395" s="311" t="str">
        <f>IF((SUM('Раздел 2'!F157:G157)=SUM('Раздел 2'!V157:V157)+SUM('Раздел 2'!X157:X157)+SUM('Раздел 2'!Z157:Z157)),"","Неверно!")</f>
        <v/>
      </c>
      <c r="B3395" s="320" t="s">
        <v>1735</v>
      </c>
      <c r="C3395" s="278" t="s">
        <v>5325</v>
      </c>
      <c r="D3395" s="278" t="s">
        <v>1261</v>
      </c>
      <c r="E3395" s="278" t="str">
        <f>CONCATENATE(SUM('Раздел 2'!F157:G157),"=",SUM('Раздел 2'!V157:V157),"+",SUM('Раздел 2'!X157:X157),"+",SUM('Раздел 2'!Z157:Z157))</f>
        <v>0=0+0+0</v>
      </c>
      <c r="F3395" s="278"/>
      <c r="G3395" s="81"/>
    </row>
    <row r="3396" spans="1:7" s="390" customFormat="1" ht="47.25" x14ac:dyDescent="0.2">
      <c r="A3396" s="311" t="str">
        <f>IF((SUM('Раздел 2'!F158:G158)=SUM('Раздел 2'!V158:V158)+SUM('Раздел 2'!X158:X158)+SUM('Раздел 2'!Z158:Z158)),"","Неверно!")</f>
        <v/>
      </c>
      <c r="B3396" s="320" t="s">
        <v>1735</v>
      </c>
      <c r="C3396" s="278" t="s">
        <v>5326</v>
      </c>
      <c r="D3396" s="278" t="s">
        <v>1261</v>
      </c>
      <c r="E3396" s="278" t="str">
        <f>CONCATENATE(SUM('Раздел 2'!F158:G158),"=",SUM('Раздел 2'!V158:V158),"+",SUM('Раздел 2'!X158:X158),"+",SUM('Раздел 2'!Z158:Z158))</f>
        <v>3=2+1+0</v>
      </c>
      <c r="F3396" s="278"/>
      <c r="G3396" s="81"/>
    </row>
    <row r="3397" spans="1:7" s="390" customFormat="1" ht="47.25" x14ac:dyDescent="0.2">
      <c r="A3397" s="311" t="str">
        <f>IF((SUM('Раздел 2'!F159:G159)=SUM('Раздел 2'!V159:V159)+SUM('Раздел 2'!X159:X159)+SUM('Раздел 2'!Z159:Z159)),"","Неверно!")</f>
        <v/>
      </c>
      <c r="B3397" s="320" t="s">
        <v>1735</v>
      </c>
      <c r="C3397" s="278" t="s">
        <v>5327</v>
      </c>
      <c r="D3397" s="278" t="s">
        <v>1261</v>
      </c>
      <c r="E3397" s="278" t="str">
        <f>CONCATENATE(SUM('Раздел 2'!F159:G159),"=",SUM('Раздел 2'!V159:V159),"+",SUM('Раздел 2'!X159:X159),"+",SUM('Раздел 2'!Z159:Z159))</f>
        <v>0=0+0+0</v>
      </c>
      <c r="F3397" s="278"/>
      <c r="G3397" s="81"/>
    </row>
    <row r="3398" spans="1:7" s="390" customFormat="1" ht="47.25" x14ac:dyDescent="0.2">
      <c r="A3398" s="311" t="str">
        <f>IF((SUM('Раздел 2'!F25:G25)=SUM('Раздел 2'!V25:V25)+SUM('Раздел 2'!X25:X25)+SUM('Раздел 2'!Z25:Z25)),"","Неверно!")</f>
        <v/>
      </c>
      <c r="B3398" s="320" t="s">
        <v>1735</v>
      </c>
      <c r="C3398" s="278" t="s">
        <v>5328</v>
      </c>
      <c r="D3398" s="278" t="s">
        <v>1261</v>
      </c>
      <c r="E3398" s="278" t="str">
        <f>CONCATENATE(SUM('Раздел 2'!F25:G25),"=",SUM('Раздел 2'!V25:V25),"+",SUM('Раздел 2'!X25:X25),"+",SUM('Раздел 2'!Z25:Z25))</f>
        <v>0=0+0+0</v>
      </c>
      <c r="F3398" s="278"/>
      <c r="G3398" s="81"/>
    </row>
    <row r="3399" spans="1:7" s="390" customFormat="1" ht="47.25" x14ac:dyDescent="0.2">
      <c r="A3399" s="311" t="str">
        <f>IF((SUM('Раздел 2'!F160:G160)=SUM('Раздел 2'!V160:V160)+SUM('Раздел 2'!X160:X160)+SUM('Раздел 2'!Z160:Z160)),"","Неверно!")</f>
        <v/>
      </c>
      <c r="B3399" s="320" t="s">
        <v>1735</v>
      </c>
      <c r="C3399" s="278" t="s">
        <v>5329</v>
      </c>
      <c r="D3399" s="278" t="s">
        <v>1261</v>
      </c>
      <c r="E3399" s="278" t="str">
        <f>CONCATENATE(SUM('Раздел 2'!F160:G160),"=",SUM('Раздел 2'!V160:V160),"+",SUM('Раздел 2'!X160:X160),"+",SUM('Раздел 2'!Z160:Z160))</f>
        <v>10=7+3+0</v>
      </c>
      <c r="F3399" s="278"/>
      <c r="G3399" s="81"/>
    </row>
    <row r="3400" spans="1:7" s="390" customFormat="1" ht="47.25" x14ac:dyDescent="0.2">
      <c r="A3400" s="311" t="str">
        <f>IF((SUM('Раздел 2'!F161:G161)=SUM('Раздел 2'!V161:V161)+SUM('Раздел 2'!X161:X161)+SUM('Раздел 2'!Z161:Z161)),"","Неверно!")</f>
        <v/>
      </c>
      <c r="B3400" s="320" t="s">
        <v>1735</v>
      </c>
      <c r="C3400" s="278" t="s">
        <v>5330</v>
      </c>
      <c r="D3400" s="278" t="s">
        <v>1261</v>
      </c>
      <c r="E3400" s="278" t="str">
        <f>CONCATENATE(SUM('Раздел 2'!F161:G161),"=",SUM('Раздел 2'!V161:V161),"+",SUM('Раздел 2'!X161:X161),"+",SUM('Раздел 2'!Z161:Z161))</f>
        <v>2=2+0+0</v>
      </c>
      <c r="F3400" s="278"/>
      <c r="G3400" s="81"/>
    </row>
    <row r="3401" spans="1:7" s="390" customFormat="1" ht="47.25" x14ac:dyDescent="0.2">
      <c r="A3401" s="311" t="str">
        <f>IF((SUM('Раздел 2'!F162:G162)=SUM('Раздел 2'!V162:V162)+SUM('Раздел 2'!X162:X162)+SUM('Раздел 2'!Z162:Z162)),"","Неверно!")</f>
        <v/>
      </c>
      <c r="B3401" s="320" t="s">
        <v>1735</v>
      </c>
      <c r="C3401" s="278" t="s">
        <v>5331</v>
      </c>
      <c r="D3401" s="278" t="s">
        <v>1261</v>
      </c>
      <c r="E3401" s="278" t="str">
        <f>CONCATENATE(SUM('Раздел 2'!F162:G162),"=",SUM('Раздел 2'!V162:V162),"+",SUM('Раздел 2'!X162:X162),"+",SUM('Раздел 2'!Z162:Z162))</f>
        <v>2=1+1+0</v>
      </c>
      <c r="F3401" s="278"/>
      <c r="G3401" s="81"/>
    </row>
    <row r="3402" spans="1:7" s="390" customFormat="1" ht="47.25" x14ac:dyDescent="0.2">
      <c r="A3402" s="311" t="str">
        <f>IF((SUM('Раздел 2'!F163:G163)=SUM('Раздел 2'!V163:V163)+SUM('Раздел 2'!X163:X163)+SUM('Раздел 2'!Z163:Z163)),"","Неверно!")</f>
        <v/>
      </c>
      <c r="B3402" s="320" t="s">
        <v>1735</v>
      </c>
      <c r="C3402" s="278" t="s">
        <v>5332</v>
      </c>
      <c r="D3402" s="278" t="s">
        <v>1261</v>
      </c>
      <c r="E3402" s="278" t="str">
        <f>CONCATENATE(SUM('Раздел 2'!F163:G163),"=",SUM('Раздел 2'!V163:V163),"+",SUM('Раздел 2'!X163:X163),"+",SUM('Раздел 2'!Z163:Z163))</f>
        <v>0=0+0+0</v>
      </c>
      <c r="F3402" s="278"/>
      <c r="G3402" s="81"/>
    </row>
    <row r="3403" spans="1:7" s="390" customFormat="1" ht="47.25" x14ac:dyDescent="0.2">
      <c r="A3403" s="311" t="str">
        <f>IF((SUM('Раздел 2'!F164:G164)=SUM('Раздел 2'!V164:V164)+SUM('Раздел 2'!X164:X164)+SUM('Раздел 2'!Z164:Z164)),"","Неверно!")</f>
        <v/>
      </c>
      <c r="B3403" s="320" t="s">
        <v>1735</v>
      </c>
      <c r="C3403" s="278" t="s">
        <v>5333</v>
      </c>
      <c r="D3403" s="278" t="s">
        <v>1261</v>
      </c>
      <c r="E3403" s="278" t="str">
        <f>CONCATENATE(SUM('Раздел 2'!F164:G164),"=",SUM('Раздел 2'!V164:V164),"+",SUM('Раздел 2'!X164:X164),"+",SUM('Раздел 2'!Z164:Z164))</f>
        <v>1=0+1+0</v>
      </c>
      <c r="F3403" s="278"/>
      <c r="G3403" s="81"/>
    </row>
    <row r="3404" spans="1:7" s="390" customFormat="1" ht="47.25" x14ac:dyDescent="0.2">
      <c r="A3404" s="311" t="str">
        <f>IF((SUM('Раздел 2'!F165:G165)=SUM('Раздел 2'!V165:V165)+SUM('Раздел 2'!X165:X165)+SUM('Раздел 2'!Z165:Z165)),"","Неверно!")</f>
        <v/>
      </c>
      <c r="B3404" s="320" t="s">
        <v>1735</v>
      </c>
      <c r="C3404" s="278" t="s">
        <v>5334</v>
      </c>
      <c r="D3404" s="278" t="s">
        <v>1261</v>
      </c>
      <c r="E3404" s="278" t="str">
        <f>CONCATENATE(SUM('Раздел 2'!F165:G165),"=",SUM('Раздел 2'!V165:V165),"+",SUM('Раздел 2'!X165:X165),"+",SUM('Раздел 2'!Z165:Z165))</f>
        <v>3=1+2+0</v>
      </c>
      <c r="F3404" s="278"/>
      <c r="G3404" s="81"/>
    </row>
    <row r="3405" spans="1:7" s="390" customFormat="1" ht="47.25" x14ac:dyDescent="0.2">
      <c r="A3405" s="311" t="str">
        <f>IF((SUM('Раздел 2'!F166:G166)=SUM('Раздел 2'!V166:V166)+SUM('Раздел 2'!X166:X166)+SUM('Раздел 2'!Z166:Z166)),"","Неверно!")</f>
        <v/>
      </c>
      <c r="B3405" s="320" t="s">
        <v>1735</v>
      </c>
      <c r="C3405" s="278" t="s">
        <v>5335</v>
      </c>
      <c r="D3405" s="278" t="s">
        <v>1261</v>
      </c>
      <c r="E3405" s="278" t="str">
        <f>CONCATENATE(SUM('Раздел 2'!F166:G166),"=",SUM('Раздел 2'!V166:V166),"+",SUM('Раздел 2'!X166:X166),"+",SUM('Раздел 2'!Z166:Z166))</f>
        <v>0=0+0+0</v>
      </c>
      <c r="F3405" s="278"/>
      <c r="G3405" s="81"/>
    </row>
    <row r="3406" spans="1:7" s="390" customFormat="1" ht="47.25" x14ac:dyDescent="0.2">
      <c r="A3406" s="311" t="str">
        <f>IF((SUM('Раздел 2'!F167:G167)=SUM('Раздел 2'!V167:V167)+SUM('Раздел 2'!X167:X167)+SUM('Раздел 2'!Z167:Z167)),"","Неверно!")</f>
        <v/>
      </c>
      <c r="B3406" s="320" t="s">
        <v>1735</v>
      </c>
      <c r="C3406" s="278" t="s">
        <v>5336</v>
      </c>
      <c r="D3406" s="278" t="s">
        <v>1261</v>
      </c>
      <c r="E3406" s="278" t="str">
        <f>CONCATENATE(SUM('Раздел 2'!F167:G167),"=",SUM('Раздел 2'!V167:V167),"+",SUM('Раздел 2'!X167:X167),"+",SUM('Раздел 2'!Z167:Z167))</f>
        <v>0=0+0+0</v>
      </c>
      <c r="F3406" s="278"/>
      <c r="G3406" s="81"/>
    </row>
    <row r="3407" spans="1:7" s="390" customFormat="1" ht="47.25" x14ac:dyDescent="0.2">
      <c r="A3407" s="311" t="str">
        <f>IF((SUM('Раздел 2'!F168:G168)=SUM('Раздел 2'!V168:V168)+SUM('Раздел 2'!X168:X168)+SUM('Раздел 2'!Z168:Z168)),"","Неверно!")</f>
        <v/>
      </c>
      <c r="B3407" s="320" t="s">
        <v>1735</v>
      </c>
      <c r="C3407" s="278" t="s">
        <v>5337</v>
      </c>
      <c r="D3407" s="278" t="s">
        <v>1261</v>
      </c>
      <c r="E3407" s="278" t="str">
        <f>CONCATENATE(SUM('Раздел 2'!F168:G168),"=",SUM('Раздел 2'!V168:V168),"+",SUM('Раздел 2'!X168:X168),"+",SUM('Раздел 2'!Z168:Z168))</f>
        <v>0=0+0+0</v>
      </c>
      <c r="F3407" s="278"/>
      <c r="G3407" s="81"/>
    </row>
    <row r="3408" spans="1:7" s="390" customFormat="1" ht="47.25" x14ac:dyDescent="0.2">
      <c r="A3408" s="311" t="str">
        <f>IF((SUM('Раздел 2'!F169:G169)=SUM('Раздел 2'!V169:V169)+SUM('Раздел 2'!X169:X169)+SUM('Раздел 2'!Z169:Z169)),"","Неверно!")</f>
        <v/>
      </c>
      <c r="B3408" s="320" t="s">
        <v>1735</v>
      </c>
      <c r="C3408" s="278" t="s">
        <v>5338</v>
      </c>
      <c r="D3408" s="278" t="s">
        <v>1261</v>
      </c>
      <c r="E3408" s="278" t="str">
        <f>CONCATENATE(SUM('Раздел 2'!F169:G169),"=",SUM('Раздел 2'!V169:V169),"+",SUM('Раздел 2'!X169:X169),"+",SUM('Раздел 2'!Z169:Z169))</f>
        <v>0=0+0+0</v>
      </c>
      <c r="F3408" s="278"/>
      <c r="G3408" s="81"/>
    </row>
    <row r="3409" spans="1:7" s="390" customFormat="1" ht="47.25" x14ac:dyDescent="0.2">
      <c r="A3409" s="311" t="str">
        <f>IF((SUM('Раздел 2'!F26:G26)=SUM('Раздел 2'!V26:V26)+SUM('Раздел 2'!X26:X26)+SUM('Раздел 2'!Z26:Z26)),"","Неверно!")</f>
        <v/>
      </c>
      <c r="B3409" s="320" t="s">
        <v>1735</v>
      </c>
      <c r="C3409" s="278" t="s">
        <v>5339</v>
      </c>
      <c r="D3409" s="278" t="s">
        <v>1261</v>
      </c>
      <c r="E3409" s="278" t="str">
        <f>CONCATENATE(SUM('Раздел 2'!F26:G26),"=",SUM('Раздел 2'!V26:V26),"+",SUM('Раздел 2'!X26:X26),"+",SUM('Раздел 2'!Z26:Z26))</f>
        <v>0=0+0+0</v>
      </c>
      <c r="F3409" s="278"/>
      <c r="G3409" s="81"/>
    </row>
    <row r="3410" spans="1:7" s="390" customFormat="1" ht="47.25" x14ac:dyDescent="0.2">
      <c r="A3410" s="311" t="str">
        <f>IF((SUM('Раздел 2'!F170:G170)=SUM('Раздел 2'!V170:V170)+SUM('Раздел 2'!X170:X170)+SUM('Раздел 2'!Z170:Z170)),"","Неверно!")</f>
        <v/>
      </c>
      <c r="B3410" s="320" t="s">
        <v>1735</v>
      </c>
      <c r="C3410" s="278" t="s">
        <v>5340</v>
      </c>
      <c r="D3410" s="278" t="s">
        <v>1261</v>
      </c>
      <c r="E3410" s="278" t="str">
        <f>CONCATENATE(SUM('Раздел 2'!F170:G170),"=",SUM('Раздел 2'!V170:V170),"+",SUM('Раздел 2'!X170:X170),"+",SUM('Раздел 2'!Z170:Z170))</f>
        <v>0=0+0+0</v>
      </c>
      <c r="F3410" s="278"/>
      <c r="G3410" s="81"/>
    </row>
    <row r="3411" spans="1:7" s="390" customFormat="1" ht="47.25" x14ac:dyDescent="0.2">
      <c r="A3411" s="311" t="str">
        <f>IF((SUM('Раздел 2'!F171:G171)=SUM('Раздел 2'!V171:V171)+SUM('Раздел 2'!X171:X171)+SUM('Раздел 2'!Z171:Z171)),"","Неверно!")</f>
        <v/>
      </c>
      <c r="B3411" s="320" t="s">
        <v>1735</v>
      </c>
      <c r="C3411" s="278" t="s">
        <v>5341</v>
      </c>
      <c r="D3411" s="278" t="s">
        <v>1261</v>
      </c>
      <c r="E3411" s="278" t="str">
        <f>CONCATENATE(SUM('Раздел 2'!F171:G171),"=",SUM('Раздел 2'!V171:V171),"+",SUM('Раздел 2'!X171:X171),"+",SUM('Раздел 2'!Z171:Z171))</f>
        <v>0=0+0+0</v>
      </c>
      <c r="F3411" s="278"/>
      <c r="G3411" s="81"/>
    </row>
    <row r="3412" spans="1:7" s="390" customFormat="1" ht="47.25" x14ac:dyDescent="0.2">
      <c r="A3412" s="311" t="str">
        <f>IF((SUM('Раздел 2'!F172:G172)=SUM('Раздел 2'!V172:V172)+SUM('Раздел 2'!X172:X172)+SUM('Раздел 2'!Z172:Z172)),"","Неверно!")</f>
        <v/>
      </c>
      <c r="B3412" s="320" t="s">
        <v>1735</v>
      </c>
      <c r="C3412" s="278" t="s">
        <v>5342</v>
      </c>
      <c r="D3412" s="278" t="s">
        <v>1261</v>
      </c>
      <c r="E3412" s="278" t="str">
        <f>CONCATENATE(SUM('Раздел 2'!F172:G172),"=",SUM('Раздел 2'!V172:V172),"+",SUM('Раздел 2'!X172:X172),"+",SUM('Раздел 2'!Z172:Z172))</f>
        <v>0=0+0+0</v>
      </c>
      <c r="F3412" s="278"/>
      <c r="G3412" s="81"/>
    </row>
    <row r="3413" spans="1:7" s="390" customFormat="1" ht="47.25" x14ac:dyDescent="0.2">
      <c r="A3413" s="311" t="str">
        <f>IF((SUM('Раздел 2'!F173:G173)=SUM('Раздел 2'!V173:V173)+SUM('Раздел 2'!X173:X173)+SUM('Раздел 2'!Z173:Z173)),"","Неверно!")</f>
        <v/>
      </c>
      <c r="B3413" s="320" t="s">
        <v>1735</v>
      </c>
      <c r="C3413" s="278" t="s">
        <v>5343</v>
      </c>
      <c r="D3413" s="278" t="s">
        <v>1261</v>
      </c>
      <c r="E3413" s="278" t="str">
        <f>CONCATENATE(SUM('Раздел 2'!F173:G173),"=",SUM('Раздел 2'!V173:V173),"+",SUM('Раздел 2'!X173:X173),"+",SUM('Раздел 2'!Z173:Z173))</f>
        <v>0=0+0+0</v>
      </c>
      <c r="F3413" s="278"/>
      <c r="G3413" s="81"/>
    </row>
    <row r="3414" spans="1:7" s="390" customFormat="1" ht="47.25" x14ac:dyDescent="0.2">
      <c r="A3414" s="311" t="str">
        <f>IF((SUM('Раздел 2'!F174:G174)=SUM('Раздел 2'!V174:V174)+SUM('Раздел 2'!X174:X174)+SUM('Раздел 2'!Z174:Z174)),"","Неверно!")</f>
        <v/>
      </c>
      <c r="B3414" s="320" t="s">
        <v>1735</v>
      </c>
      <c r="C3414" s="278" t="s">
        <v>5344</v>
      </c>
      <c r="D3414" s="278" t="s">
        <v>1261</v>
      </c>
      <c r="E3414" s="278" t="str">
        <f>CONCATENATE(SUM('Раздел 2'!F174:G174),"=",SUM('Раздел 2'!V174:V174),"+",SUM('Раздел 2'!X174:X174),"+",SUM('Раздел 2'!Z174:Z174))</f>
        <v>0=0+0+0</v>
      </c>
      <c r="F3414" s="278"/>
      <c r="G3414" s="81"/>
    </row>
    <row r="3415" spans="1:7" s="390" customFormat="1" ht="47.25" x14ac:dyDescent="0.2">
      <c r="A3415" s="311" t="str">
        <f>IF((SUM('Раздел 2'!F175:G175)=SUM('Раздел 2'!V175:V175)+SUM('Раздел 2'!X175:X175)+SUM('Раздел 2'!Z175:Z175)),"","Неверно!")</f>
        <v/>
      </c>
      <c r="B3415" s="320" t="s">
        <v>1735</v>
      </c>
      <c r="C3415" s="278" t="s">
        <v>5345</v>
      </c>
      <c r="D3415" s="278" t="s">
        <v>1261</v>
      </c>
      <c r="E3415" s="278" t="str">
        <f>CONCATENATE(SUM('Раздел 2'!F175:G175),"=",SUM('Раздел 2'!V175:V175),"+",SUM('Раздел 2'!X175:X175),"+",SUM('Раздел 2'!Z175:Z175))</f>
        <v>0=0+0+0</v>
      </c>
      <c r="F3415" s="278"/>
      <c r="G3415" s="81"/>
    </row>
    <row r="3416" spans="1:7" s="390" customFormat="1" ht="47.25" x14ac:dyDescent="0.2">
      <c r="A3416" s="311" t="str">
        <f>IF((SUM('Раздел 2'!F176:G176)=SUM('Раздел 2'!V176:V176)+SUM('Раздел 2'!X176:X176)+SUM('Раздел 2'!Z176:Z176)),"","Неверно!")</f>
        <v/>
      </c>
      <c r="B3416" s="320" t="s">
        <v>1735</v>
      </c>
      <c r="C3416" s="278" t="s">
        <v>5346</v>
      </c>
      <c r="D3416" s="278" t="s">
        <v>1261</v>
      </c>
      <c r="E3416" s="278" t="str">
        <f>CONCATENATE(SUM('Раздел 2'!F176:G176),"=",SUM('Раздел 2'!V176:V176),"+",SUM('Раздел 2'!X176:X176),"+",SUM('Раздел 2'!Z176:Z176))</f>
        <v>0=0+0+0</v>
      </c>
      <c r="F3416" s="278"/>
      <c r="G3416" s="81"/>
    </row>
    <row r="3417" spans="1:7" s="390" customFormat="1" ht="47.25" x14ac:dyDescent="0.2">
      <c r="A3417" s="311" t="str">
        <f>IF((SUM('Раздел 2'!F177:G177)=SUM('Раздел 2'!V177:V177)+SUM('Раздел 2'!X177:X177)+SUM('Раздел 2'!Z177:Z177)),"","Неверно!")</f>
        <v/>
      </c>
      <c r="B3417" s="320" t="s">
        <v>1735</v>
      </c>
      <c r="C3417" s="278" t="s">
        <v>5347</v>
      </c>
      <c r="D3417" s="278" t="s">
        <v>1261</v>
      </c>
      <c r="E3417" s="278" t="str">
        <f>CONCATENATE(SUM('Раздел 2'!F177:G177),"=",SUM('Раздел 2'!V177:V177),"+",SUM('Раздел 2'!X177:X177),"+",SUM('Раздел 2'!Z177:Z177))</f>
        <v>0=0+0+0</v>
      </c>
      <c r="F3417" s="278"/>
      <c r="G3417" s="81"/>
    </row>
    <row r="3418" spans="1:7" s="390" customFormat="1" ht="47.25" x14ac:dyDescent="0.2">
      <c r="A3418" s="311" t="str">
        <f>IF((SUM('Раздел 2'!F178:G178)=SUM('Раздел 2'!V178:V178)+SUM('Раздел 2'!X178:X178)+SUM('Раздел 2'!Z178:Z178)),"","Неверно!")</f>
        <v/>
      </c>
      <c r="B3418" s="320" t="s">
        <v>1735</v>
      </c>
      <c r="C3418" s="278" t="s">
        <v>5348</v>
      </c>
      <c r="D3418" s="278" t="s">
        <v>1261</v>
      </c>
      <c r="E3418" s="278" t="str">
        <f>CONCATENATE(SUM('Раздел 2'!F178:G178),"=",SUM('Раздел 2'!V178:V178),"+",SUM('Раздел 2'!X178:X178),"+",SUM('Раздел 2'!Z178:Z178))</f>
        <v>4=4+0+0</v>
      </c>
      <c r="F3418" s="278"/>
      <c r="G3418" s="81"/>
    </row>
    <row r="3419" spans="1:7" s="390" customFormat="1" ht="47.25" x14ac:dyDescent="0.2">
      <c r="A3419" s="311" t="str">
        <f>IF((SUM('Раздел 2'!F179:G179)=SUM('Раздел 2'!V179:V179)+SUM('Раздел 2'!X179:X179)+SUM('Раздел 2'!Z179:Z179)),"","Неверно!")</f>
        <v/>
      </c>
      <c r="B3419" s="320" t="s">
        <v>1735</v>
      </c>
      <c r="C3419" s="278" t="s">
        <v>5349</v>
      </c>
      <c r="D3419" s="278" t="s">
        <v>1261</v>
      </c>
      <c r="E3419" s="278" t="str">
        <f>CONCATENATE(SUM('Раздел 2'!F179:G179),"=",SUM('Раздел 2'!V179:V179),"+",SUM('Раздел 2'!X179:X179),"+",SUM('Раздел 2'!Z179:Z179))</f>
        <v>2=2+0+0</v>
      </c>
      <c r="F3419" s="278"/>
      <c r="G3419" s="81"/>
    </row>
    <row r="3420" spans="1:7" s="390" customFormat="1" ht="47.25" x14ac:dyDescent="0.2">
      <c r="A3420" s="311" t="str">
        <f>IF((SUM('Раздел 2'!F27:G27)=SUM('Раздел 2'!V27:V27)+SUM('Раздел 2'!X27:X27)+SUM('Раздел 2'!Z27:Z27)),"","Неверно!")</f>
        <v/>
      </c>
      <c r="B3420" s="320" t="s">
        <v>1735</v>
      </c>
      <c r="C3420" s="278" t="s">
        <v>5350</v>
      </c>
      <c r="D3420" s="278" t="s">
        <v>1261</v>
      </c>
      <c r="E3420" s="278" t="str">
        <f>CONCATENATE(SUM('Раздел 2'!F27:G27),"=",SUM('Раздел 2'!V27:V27),"+",SUM('Раздел 2'!X27:X27),"+",SUM('Раздел 2'!Z27:Z27))</f>
        <v>1=1+0+0</v>
      </c>
      <c r="F3420" s="278"/>
      <c r="G3420" s="81"/>
    </row>
    <row r="3421" spans="1:7" s="390" customFormat="1" ht="47.25" x14ac:dyDescent="0.2">
      <c r="A3421" s="311" t="str">
        <f>IF((SUM('Раздел 2'!F180:G180)=SUM('Раздел 2'!V180:V180)+SUM('Раздел 2'!X180:X180)+SUM('Раздел 2'!Z180:Z180)),"","Неверно!")</f>
        <v/>
      </c>
      <c r="B3421" s="320" t="s">
        <v>1735</v>
      </c>
      <c r="C3421" s="278" t="s">
        <v>5351</v>
      </c>
      <c r="D3421" s="278" t="s">
        <v>1261</v>
      </c>
      <c r="E3421" s="278" t="str">
        <f>CONCATENATE(SUM('Раздел 2'!F180:G180),"=",SUM('Раздел 2'!V180:V180),"+",SUM('Раздел 2'!X180:X180),"+",SUM('Раздел 2'!Z180:Z180))</f>
        <v>6=6+0+0</v>
      </c>
      <c r="F3421" s="278"/>
      <c r="G3421" s="81"/>
    </row>
    <row r="3422" spans="1:7" s="390" customFormat="1" ht="47.25" x14ac:dyDescent="0.2">
      <c r="A3422" s="311" t="str">
        <f>IF((SUM('Раздел 2'!F181:G181)=SUM('Раздел 2'!V181:V181)+SUM('Раздел 2'!X181:X181)+SUM('Раздел 2'!Z181:Z181)),"","Неверно!")</f>
        <v/>
      </c>
      <c r="B3422" s="320" t="s">
        <v>1735</v>
      </c>
      <c r="C3422" s="278" t="s">
        <v>5352</v>
      </c>
      <c r="D3422" s="278" t="s">
        <v>1261</v>
      </c>
      <c r="E3422" s="278" t="str">
        <f>CONCATENATE(SUM('Раздел 2'!F181:G181),"=",SUM('Раздел 2'!V181:V181),"+",SUM('Раздел 2'!X181:X181),"+",SUM('Раздел 2'!Z181:Z181))</f>
        <v>1=1+0+0</v>
      </c>
      <c r="F3422" s="278"/>
      <c r="G3422" s="81"/>
    </row>
    <row r="3423" spans="1:7" s="390" customFormat="1" ht="47.25" x14ac:dyDescent="0.2">
      <c r="A3423" s="311" t="str">
        <f>IF((SUM('Раздел 2'!F182:G182)=SUM('Раздел 2'!V182:V182)+SUM('Раздел 2'!X182:X182)+SUM('Раздел 2'!Z182:Z182)),"","Неверно!")</f>
        <v/>
      </c>
      <c r="B3423" s="320" t="s">
        <v>1735</v>
      </c>
      <c r="C3423" s="278" t="s">
        <v>5353</v>
      </c>
      <c r="D3423" s="278" t="s">
        <v>1261</v>
      </c>
      <c r="E3423" s="278" t="str">
        <f>CONCATENATE(SUM('Раздел 2'!F182:G182),"=",SUM('Раздел 2'!V182:V182),"+",SUM('Раздел 2'!X182:X182),"+",SUM('Раздел 2'!Z182:Z182))</f>
        <v>0=0+0+0</v>
      </c>
      <c r="F3423" s="278"/>
      <c r="G3423" s="81"/>
    </row>
    <row r="3424" spans="1:7" s="390" customFormat="1" ht="47.25" x14ac:dyDescent="0.2">
      <c r="A3424" s="311" t="str">
        <f>IF((SUM('Раздел 2'!F183:G183)=SUM('Раздел 2'!V183:V183)+SUM('Раздел 2'!X183:X183)+SUM('Раздел 2'!Z183:Z183)),"","Неверно!")</f>
        <v/>
      </c>
      <c r="B3424" s="320" t="s">
        <v>1735</v>
      </c>
      <c r="C3424" s="278" t="s">
        <v>5354</v>
      </c>
      <c r="D3424" s="278" t="s">
        <v>1261</v>
      </c>
      <c r="E3424" s="278" t="str">
        <f>CONCATENATE(SUM('Раздел 2'!F183:G183),"=",SUM('Раздел 2'!V183:V183),"+",SUM('Раздел 2'!X183:X183),"+",SUM('Раздел 2'!Z183:Z183))</f>
        <v>0=0+0+0</v>
      </c>
      <c r="F3424" s="278"/>
      <c r="G3424" s="81"/>
    </row>
    <row r="3425" spans="1:7" s="390" customFormat="1" ht="47.25" x14ac:dyDescent="0.2">
      <c r="A3425" s="311" t="str">
        <f>IF((SUM('Раздел 2'!F184:G184)=SUM('Раздел 2'!V184:V184)+SUM('Раздел 2'!X184:X184)+SUM('Раздел 2'!Z184:Z184)),"","Неверно!")</f>
        <v/>
      </c>
      <c r="B3425" s="320" t="s">
        <v>1735</v>
      </c>
      <c r="C3425" s="278" t="s">
        <v>5355</v>
      </c>
      <c r="D3425" s="278" t="s">
        <v>1261</v>
      </c>
      <c r="E3425" s="278" t="str">
        <f>CONCATENATE(SUM('Раздел 2'!F184:G184),"=",SUM('Раздел 2'!V184:V184),"+",SUM('Раздел 2'!X184:X184),"+",SUM('Раздел 2'!Z184:Z184))</f>
        <v>3=3+0+0</v>
      </c>
      <c r="F3425" s="278"/>
      <c r="G3425" s="81"/>
    </row>
    <row r="3426" spans="1:7" s="390" customFormat="1" ht="47.25" x14ac:dyDescent="0.2">
      <c r="A3426" s="311" t="str">
        <f>IF((SUM('Раздел 2'!F185:G185)=SUM('Раздел 2'!V185:V185)+SUM('Раздел 2'!X185:X185)+SUM('Раздел 2'!Z185:Z185)),"","Неверно!")</f>
        <v/>
      </c>
      <c r="B3426" s="320" t="s">
        <v>1735</v>
      </c>
      <c r="C3426" s="278" t="s">
        <v>5356</v>
      </c>
      <c r="D3426" s="278" t="s">
        <v>1261</v>
      </c>
      <c r="E3426" s="278" t="str">
        <f>CONCATENATE(SUM('Раздел 2'!F185:G185),"=",SUM('Раздел 2'!V185:V185),"+",SUM('Раздел 2'!X185:X185),"+",SUM('Раздел 2'!Z185:Z185))</f>
        <v>3=3+0+0</v>
      </c>
      <c r="F3426" s="278"/>
      <c r="G3426" s="81"/>
    </row>
    <row r="3427" spans="1:7" s="390" customFormat="1" ht="47.25" x14ac:dyDescent="0.2">
      <c r="A3427" s="311" t="str">
        <f>IF((SUM('Раздел 2'!F186:G186)=SUM('Раздел 2'!V186:V186)+SUM('Раздел 2'!X186:X186)+SUM('Раздел 2'!Z186:Z186)),"","Неверно!")</f>
        <v/>
      </c>
      <c r="B3427" s="320" t="s">
        <v>1735</v>
      </c>
      <c r="C3427" s="278" t="s">
        <v>5357</v>
      </c>
      <c r="D3427" s="278" t="s">
        <v>1261</v>
      </c>
      <c r="E3427" s="278" t="str">
        <f>CONCATENATE(SUM('Раздел 2'!F186:G186),"=",SUM('Раздел 2'!V186:V186),"+",SUM('Раздел 2'!X186:X186),"+",SUM('Раздел 2'!Z186:Z186))</f>
        <v>2=2+0+0</v>
      </c>
      <c r="F3427" s="278"/>
      <c r="G3427" s="81"/>
    </row>
    <row r="3428" spans="1:7" s="390" customFormat="1" ht="47.25" x14ac:dyDescent="0.2">
      <c r="A3428" s="311" t="str">
        <f>IF((SUM('Раздел 2'!F187:G187)=SUM('Раздел 2'!V187:V187)+SUM('Раздел 2'!X187:X187)+SUM('Раздел 2'!Z187:Z187)),"","Неверно!")</f>
        <v/>
      </c>
      <c r="B3428" s="320" t="s">
        <v>1735</v>
      </c>
      <c r="C3428" s="278" t="s">
        <v>5358</v>
      </c>
      <c r="D3428" s="278" t="s">
        <v>1261</v>
      </c>
      <c r="E3428" s="278" t="str">
        <f>CONCATENATE(SUM('Раздел 2'!F187:G187),"=",SUM('Раздел 2'!V187:V187),"+",SUM('Раздел 2'!X187:X187),"+",SUM('Раздел 2'!Z187:Z187))</f>
        <v>9=9+0+0</v>
      </c>
      <c r="F3428" s="278"/>
      <c r="G3428" s="81"/>
    </row>
    <row r="3429" spans="1:7" s="390" customFormat="1" ht="47.25" x14ac:dyDescent="0.2">
      <c r="A3429" s="311" t="str">
        <f>IF((SUM('Раздел 2'!F188:G188)=SUM('Раздел 2'!V188:V188)+SUM('Раздел 2'!X188:X188)+SUM('Раздел 2'!Z188:Z188)),"","Неверно!")</f>
        <v/>
      </c>
      <c r="B3429" s="320" t="s">
        <v>1735</v>
      </c>
      <c r="C3429" s="278" t="s">
        <v>5359</v>
      </c>
      <c r="D3429" s="278" t="s">
        <v>1261</v>
      </c>
      <c r="E3429" s="278" t="str">
        <f>CONCATENATE(SUM('Раздел 2'!F188:G188),"=",SUM('Раздел 2'!V188:V188),"+",SUM('Раздел 2'!X188:X188),"+",SUM('Раздел 2'!Z188:Z188))</f>
        <v>4=4+0+0</v>
      </c>
      <c r="F3429" s="278"/>
      <c r="G3429" s="81"/>
    </row>
    <row r="3430" spans="1:7" s="390" customFormat="1" ht="47.25" x14ac:dyDescent="0.2">
      <c r="A3430" s="311" t="str">
        <f>IF((SUM('Раздел 2'!F189:G189)=SUM('Раздел 2'!V189:V189)+SUM('Раздел 2'!X189:X189)+SUM('Раздел 2'!Z189:Z189)),"","Неверно!")</f>
        <v/>
      </c>
      <c r="B3430" s="320" t="s">
        <v>1735</v>
      </c>
      <c r="C3430" s="278" t="s">
        <v>5360</v>
      </c>
      <c r="D3430" s="278" t="s">
        <v>1261</v>
      </c>
      <c r="E3430" s="278" t="str">
        <f>CONCATENATE(SUM('Раздел 2'!F189:G189),"=",SUM('Раздел 2'!V189:V189),"+",SUM('Раздел 2'!X189:X189),"+",SUM('Раздел 2'!Z189:Z189))</f>
        <v>0=0+0+0</v>
      </c>
      <c r="F3430" s="278"/>
      <c r="G3430" s="81"/>
    </row>
    <row r="3431" spans="1:7" s="390" customFormat="1" ht="47.25" x14ac:dyDescent="0.2">
      <c r="A3431" s="311" t="str">
        <f>IF((SUM('Раздел 2'!F28:G28)=SUM('Раздел 2'!V28:V28)+SUM('Раздел 2'!X28:X28)+SUM('Раздел 2'!Z28:Z28)),"","Неверно!")</f>
        <v/>
      </c>
      <c r="B3431" s="320" t="s">
        <v>1735</v>
      </c>
      <c r="C3431" s="278" t="s">
        <v>5361</v>
      </c>
      <c r="D3431" s="278" t="s">
        <v>1261</v>
      </c>
      <c r="E3431" s="278" t="str">
        <f>CONCATENATE(SUM('Раздел 2'!F28:G28),"=",SUM('Раздел 2'!V28:V28),"+",SUM('Раздел 2'!X28:X28),"+",SUM('Раздел 2'!Z28:Z28))</f>
        <v>0=0+0+0</v>
      </c>
      <c r="F3431" s="278"/>
      <c r="G3431" s="81"/>
    </row>
    <row r="3432" spans="1:7" s="390" customFormat="1" ht="47.25" x14ac:dyDescent="0.2">
      <c r="A3432" s="311" t="str">
        <f>IF((SUM('Раздел 2'!F190:G190)=SUM('Раздел 2'!V190:V190)+SUM('Раздел 2'!X190:X190)+SUM('Раздел 2'!Z190:Z190)),"","Неверно!")</f>
        <v/>
      </c>
      <c r="B3432" s="320" t="s">
        <v>1735</v>
      </c>
      <c r="C3432" s="278" t="s">
        <v>5362</v>
      </c>
      <c r="D3432" s="278" t="s">
        <v>1261</v>
      </c>
      <c r="E3432" s="278" t="str">
        <f>CONCATENATE(SUM('Раздел 2'!F190:G190),"=",SUM('Раздел 2'!V190:V190),"+",SUM('Раздел 2'!X190:X190),"+",SUM('Раздел 2'!Z190:Z190))</f>
        <v>0=0+0+0</v>
      </c>
      <c r="F3432" s="278"/>
      <c r="G3432" s="81"/>
    </row>
    <row r="3433" spans="1:7" s="390" customFormat="1" ht="47.25" x14ac:dyDescent="0.2">
      <c r="A3433" s="311" t="str">
        <f>IF((SUM('Раздел 2'!F191:G191)=SUM('Раздел 2'!V191:V191)+SUM('Раздел 2'!X191:X191)+SUM('Раздел 2'!Z191:Z191)),"","Неверно!")</f>
        <v/>
      </c>
      <c r="B3433" s="320" t="s">
        <v>1735</v>
      </c>
      <c r="C3433" s="278" t="s">
        <v>5363</v>
      </c>
      <c r="D3433" s="278" t="s">
        <v>1261</v>
      </c>
      <c r="E3433" s="278" t="str">
        <f>CONCATENATE(SUM('Раздел 2'!F191:G191),"=",SUM('Раздел 2'!V191:V191),"+",SUM('Раздел 2'!X191:X191),"+",SUM('Раздел 2'!Z191:Z191))</f>
        <v>0=0+0+0</v>
      </c>
      <c r="F3433" s="278"/>
      <c r="G3433" s="81"/>
    </row>
    <row r="3434" spans="1:7" s="390" customFormat="1" ht="47.25" x14ac:dyDescent="0.2">
      <c r="A3434" s="311" t="str">
        <f>IF((SUM('Раздел 2'!F192:G192)=SUM('Раздел 2'!V192:V192)+SUM('Раздел 2'!X192:X192)+SUM('Раздел 2'!Z192:Z192)),"","Неверно!")</f>
        <v/>
      </c>
      <c r="B3434" s="320" t="s">
        <v>1735</v>
      </c>
      <c r="C3434" s="278" t="s">
        <v>5364</v>
      </c>
      <c r="D3434" s="278" t="s">
        <v>1261</v>
      </c>
      <c r="E3434" s="278" t="str">
        <f>CONCATENATE(SUM('Раздел 2'!F192:G192),"=",SUM('Раздел 2'!V192:V192),"+",SUM('Раздел 2'!X192:X192),"+",SUM('Раздел 2'!Z192:Z192))</f>
        <v>1=1+0+0</v>
      </c>
      <c r="F3434" s="278"/>
      <c r="G3434" s="81"/>
    </row>
    <row r="3435" spans="1:7" s="390" customFormat="1" ht="47.25" x14ac:dyDescent="0.2">
      <c r="A3435" s="311" t="str">
        <f>IF((SUM('Раздел 2'!F193:G193)=SUM('Раздел 2'!V193:V193)+SUM('Раздел 2'!X193:X193)+SUM('Раздел 2'!Z193:Z193)),"","Неверно!")</f>
        <v/>
      </c>
      <c r="B3435" s="320" t="s">
        <v>1735</v>
      </c>
      <c r="C3435" s="278" t="s">
        <v>5365</v>
      </c>
      <c r="D3435" s="278" t="s">
        <v>1261</v>
      </c>
      <c r="E3435" s="278" t="str">
        <f>CONCATENATE(SUM('Раздел 2'!F193:G193),"=",SUM('Раздел 2'!V193:V193),"+",SUM('Раздел 2'!X193:X193),"+",SUM('Раздел 2'!Z193:Z193))</f>
        <v>0=0+0+0</v>
      </c>
      <c r="F3435" s="278"/>
      <c r="G3435" s="81"/>
    </row>
    <row r="3436" spans="1:7" s="390" customFormat="1" ht="47.25" x14ac:dyDescent="0.2">
      <c r="A3436" s="311" t="str">
        <f>IF((SUM('Раздел 2'!F194:G194)=SUM('Раздел 2'!V194:V194)+SUM('Раздел 2'!X194:X194)+SUM('Раздел 2'!Z194:Z194)),"","Неверно!")</f>
        <v/>
      </c>
      <c r="B3436" s="320" t="s">
        <v>1735</v>
      </c>
      <c r="C3436" s="278" t="s">
        <v>5366</v>
      </c>
      <c r="D3436" s="278" t="s">
        <v>1261</v>
      </c>
      <c r="E3436" s="278" t="str">
        <f>CONCATENATE(SUM('Раздел 2'!F194:G194),"=",SUM('Раздел 2'!V194:V194),"+",SUM('Раздел 2'!X194:X194),"+",SUM('Раздел 2'!Z194:Z194))</f>
        <v>0=0+0+0</v>
      </c>
      <c r="F3436" s="278"/>
      <c r="G3436" s="81"/>
    </row>
    <row r="3437" spans="1:7" s="390" customFormat="1" ht="47.25" x14ac:dyDescent="0.2">
      <c r="A3437" s="311" t="str">
        <f>IF((SUM('Раздел 2'!F195:G195)=SUM('Раздел 2'!V195:V195)+SUM('Раздел 2'!X195:X195)+SUM('Раздел 2'!Z195:Z195)),"","Неверно!")</f>
        <v/>
      </c>
      <c r="B3437" s="320" t="s">
        <v>1735</v>
      </c>
      <c r="C3437" s="278" t="s">
        <v>5367</v>
      </c>
      <c r="D3437" s="278" t="s">
        <v>1261</v>
      </c>
      <c r="E3437" s="278" t="str">
        <f>CONCATENATE(SUM('Раздел 2'!F195:G195),"=",SUM('Раздел 2'!V195:V195),"+",SUM('Раздел 2'!X195:X195),"+",SUM('Раздел 2'!Z195:Z195))</f>
        <v>0=0+0+0</v>
      </c>
      <c r="F3437" s="278"/>
      <c r="G3437" s="81"/>
    </row>
    <row r="3438" spans="1:7" s="390" customFormat="1" ht="47.25" x14ac:dyDescent="0.2">
      <c r="A3438" s="311" t="str">
        <f>IF((SUM('Раздел 2'!F196:G196)=SUM('Раздел 2'!V196:V196)+SUM('Раздел 2'!X196:X196)+SUM('Раздел 2'!Z196:Z196)),"","Неверно!")</f>
        <v/>
      </c>
      <c r="B3438" s="320" t="s">
        <v>1735</v>
      </c>
      <c r="C3438" s="278" t="s">
        <v>5368</v>
      </c>
      <c r="D3438" s="278" t="s">
        <v>1261</v>
      </c>
      <c r="E3438" s="278" t="str">
        <f>CONCATENATE(SUM('Раздел 2'!F196:G196),"=",SUM('Раздел 2'!V196:V196),"+",SUM('Раздел 2'!X196:X196),"+",SUM('Раздел 2'!Z196:Z196))</f>
        <v>0=0+0+0</v>
      </c>
      <c r="F3438" s="278"/>
      <c r="G3438" s="81"/>
    </row>
    <row r="3439" spans="1:7" s="390" customFormat="1" ht="47.25" x14ac:dyDescent="0.2">
      <c r="A3439" s="311" t="str">
        <f>IF((SUM('Раздел 2'!F197:G197)=SUM('Раздел 2'!V197:V197)+SUM('Раздел 2'!X197:X197)+SUM('Раздел 2'!Z197:Z197)),"","Неверно!")</f>
        <v/>
      </c>
      <c r="B3439" s="320" t="s">
        <v>1735</v>
      </c>
      <c r="C3439" s="278" t="s">
        <v>5369</v>
      </c>
      <c r="D3439" s="278" t="s">
        <v>1261</v>
      </c>
      <c r="E3439" s="278" t="str">
        <f>CONCATENATE(SUM('Раздел 2'!F197:G197),"=",SUM('Раздел 2'!V197:V197),"+",SUM('Раздел 2'!X197:X197),"+",SUM('Раздел 2'!Z197:Z197))</f>
        <v>1=1+0+0</v>
      </c>
      <c r="F3439" s="278"/>
      <c r="G3439" s="81"/>
    </row>
    <row r="3440" spans="1:7" s="390" customFormat="1" ht="47.25" x14ac:dyDescent="0.2">
      <c r="A3440" s="311" t="str">
        <f>IF((SUM('Раздел 2'!F198:G198)=SUM('Раздел 2'!V198:V198)+SUM('Раздел 2'!X198:X198)+SUM('Раздел 2'!Z198:Z198)),"","Неверно!")</f>
        <v/>
      </c>
      <c r="B3440" s="320" t="s">
        <v>1735</v>
      </c>
      <c r="C3440" s="278" t="s">
        <v>5370</v>
      </c>
      <c r="D3440" s="278" t="s">
        <v>1261</v>
      </c>
      <c r="E3440" s="278" t="str">
        <f>CONCATENATE(SUM('Раздел 2'!F198:G198),"=",SUM('Раздел 2'!V198:V198),"+",SUM('Раздел 2'!X198:X198),"+",SUM('Раздел 2'!Z198:Z198))</f>
        <v>0=0+0+0</v>
      </c>
      <c r="F3440" s="278"/>
      <c r="G3440" s="81"/>
    </row>
    <row r="3441" spans="1:7" s="390" customFormat="1" ht="47.25" x14ac:dyDescent="0.2">
      <c r="A3441" s="311" t="str">
        <f>IF((SUM('Раздел 2'!F199:G199)=SUM('Раздел 2'!V199:V199)+SUM('Раздел 2'!X199:X199)+SUM('Раздел 2'!Z199:Z199)),"","Неверно!")</f>
        <v/>
      </c>
      <c r="B3441" s="320" t="s">
        <v>1735</v>
      </c>
      <c r="C3441" s="278" t="s">
        <v>5371</v>
      </c>
      <c r="D3441" s="278" t="s">
        <v>1261</v>
      </c>
      <c r="E3441" s="278" t="str">
        <f>CONCATENATE(SUM('Раздел 2'!F199:G199),"=",SUM('Раздел 2'!V199:V199),"+",SUM('Раздел 2'!X199:X199),"+",SUM('Раздел 2'!Z199:Z199))</f>
        <v>0=0+0+0</v>
      </c>
      <c r="F3441" s="278"/>
      <c r="G3441" s="81"/>
    </row>
    <row r="3442" spans="1:7" s="390" customFormat="1" ht="47.25" x14ac:dyDescent="0.2">
      <c r="A3442" s="311" t="str">
        <f>IF((SUM('Раздел 2'!F29:G29)=SUM('Раздел 2'!V29:V29)+SUM('Раздел 2'!X29:X29)+SUM('Раздел 2'!Z29:Z29)),"","Неверно!")</f>
        <v/>
      </c>
      <c r="B3442" s="320" t="s">
        <v>1735</v>
      </c>
      <c r="C3442" s="278" t="s">
        <v>5372</v>
      </c>
      <c r="D3442" s="278" t="s">
        <v>1261</v>
      </c>
      <c r="E3442" s="278" t="str">
        <f>CONCATENATE(SUM('Раздел 2'!F29:G29),"=",SUM('Раздел 2'!V29:V29),"+",SUM('Раздел 2'!X29:X29),"+",SUM('Раздел 2'!Z29:Z29))</f>
        <v>0=0+0+0</v>
      </c>
      <c r="F3442" s="278"/>
      <c r="G3442" s="81"/>
    </row>
    <row r="3443" spans="1:7" s="390" customFormat="1" ht="47.25" x14ac:dyDescent="0.2">
      <c r="A3443" s="311" t="str">
        <f>IF((SUM('Раздел 2'!F200:G200)=SUM('Раздел 2'!V200:V200)+SUM('Раздел 2'!X200:X200)+SUM('Раздел 2'!Z200:Z200)),"","Неверно!")</f>
        <v/>
      </c>
      <c r="B3443" s="320" t="s">
        <v>1735</v>
      </c>
      <c r="C3443" s="278" t="s">
        <v>5373</v>
      </c>
      <c r="D3443" s="278" t="s">
        <v>1261</v>
      </c>
      <c r="E3443" s="278" t="str">
        <f>CONCATENATE(SUM('Раздел 2'!F200:G200),"=",SUM('Раздел 2'!V200:V200),"+",SUM('Раздел 2'!X200:X200),"+",SUM('Раздел 2'!Z200:Z200))</f>
        <v>0=0+0+0</v>
      </c>
      <c r="F3443" s="278"/>
      <c r="G3443" s="81"/>
    </row>
    <row r="3444" spans="1:7" s="390" customFormat="1" ht="47.25" x14ac:dyDescent="0.2">
      <c r="A3444" s="311" t="str">
        <f>IF((SUM('Раздел 2'!F201:G201)=SUM('Раздел 2'!V201:V201)+SUM('Раздел 2'!X201:X201)+SUM('Раздел 2'!Z201:Z201)),"","Неверно!")</f>
        <v/>
      </c>
      <c r="B3444" s="320" t="s">
        <v>1735</v>
      </c>
      <c r="C3444" s="278" t="s">
        <v>5374</v>
      </c>
      <c r="D3444" s="278" t="s">
        <v>1261</v>
      </c>
      <c r="E3444" s="278" t="str">
        <f>CONCATENATE(SUM('Раздел 2'!F201:G201),"=",SUM('Раздел 2'!V201:V201),"+",SUM('Раздел 2'!X201:X201),"+",SUM('Раздел 2'!Z201:Z201))</f>
        <v>0=0+0+0</v>
      </c>
      <c r="F3444" s="278"/>
      <c r="G3444" s="81"/>
    </row>
    <row r="3445" spans="1:7" s="390" customFormat="1" ht="47.25" x14ac:dyDescent="0.2">
      <c r="A3445" s="311" t="str">
        <f>IF((SUM('Раздел 2'!F202:G202)=SUM('Раздел 2'!V202:V202)+SUM('Раздел 2'!X202:X202)+SUM('Раздел 2'!Z202:Z202)),"","Неверно!")</f>
        <v/>
      </c>
      <c r="B3445" s="320" t="s">
        <v>1735</v>
      </c>
      <c r="C3445" s="278" t="s">
        <v>5375</v>
      </c>
      <c r="D3445" s="278" t="s">
        <v>1261</v>
      </c>
      <c r="E3445" s="278" t="str">
        <f>CONCATENATE(SUM('Раздел 2'!F202:G202),"=",SUM('Раздел 2'!V202:V202),"+",SUM('Раздел 2'!X202:X202),"+",SUM('Раздел 2'!Z202:Z202))</f>
        <v>0=0+0+0</v>
      </c>
      <c r="F3445" s="278"/>
      <c r="G3445" s="81"/>
    </row>
    <row r="3446" spans="1:7" s="390" customFormat="1" ht="47.25" x14ac:dyDescent="0.2">
      <c r="A3446" s="311" t="str">
        <f>IF((SUM('Раздел 2'!F203:G203)=SUM('Раздел 2'!V203:V203)+SUM('Раздел 2'!X203:X203)+SUM('Раздел 2'!Z203:Z203)),"","Неверно!")</f>
        <v/>
      </c>
      <c r="B3446" s="320" t="s">
        <v>1735</v>
      </c>
      <c r="C3446" s="278" t="s">
        <v>5376</v>
      </c>
      <c r="D3446" s="278" t="s">
        <v>1261</v>
      </c>
      <c r="E3446" s="278" t="str">
        <f>CONCATENATE(SUM('Раздел 2'!F203:G203),"=",SUM('Раздел 2'!V203:V203),"+",SUM('Раздел 2'!X203:X203),"+",SUM('Раздел 2'!Z203:Z203))</f>
        <v>0=0+0+0</v>
      </c>
      <c r="F3446" s="278"/>
      <c r="G3446" s="81"/>
    </row>
    <row r="3447" spans="1:7" s="390" customFormat="1" ht="47.25" x14ac:dyDescent="0.2">
      <c r="A3447" s="311" t="str">
        <f>IF((SUM('Раздел 2'!F204:G204)=SUM('Раздел 2'!V204:V204)+SUM('Раздел 2'!X204:X204)+SUM('Раздел 2'!Z204:Z204)),"","Неверно!")</f>
        <v/>
      </c>
      <c r="B3447" s="320" t="s">
        <v>1735</v>
      </c>
      <c r="C3447" s="278" t="s">
        <v>5377</v>
      </c>
      <c r="D3447" s="278" t="s">
        <v>1261</v>
      </c>
      <c r="E3447" s="278" t="str">
        <f>CONCATENATE(SUM('Раздел 2'!F204:G204),"=",SUM('Раздел 2'!V204:V204),"+",SUM('Раздел 2'!X204:X204),"+",SUM('Раздел 2'!Z204:Z204))</f>
        <v>0=0+0+0</v>
      </c>
      <c r="F3447" s="278"/>
      <c r="G3447" s="81"/>
    </row>
    <row r="3448" spans="1:7" s="390" customFormat="1" ht="47.25" x14ac:dyDescent="0.2">
      <c r="A3448" s="311" t="str">
        <f>IF((SUM('Раздел 2'!F205:G205)=SUM('Раздел 2'!V205:V205)+SUM('Раздел 2'!X205:X205)+SUM('Раздел 2'!Z205:Z205)),"","Неверно!")</f>
        <v/>
      </c>
      <c r="B3448" s="320" t="s">
        <v>1735</v>
      </c>
      <c r="C3448" s="278" t="s">
        <v>5378</v>
      </c>
      <c r="D3448" s="278" t="s">
        <v>1261</v>
      </c>
      <c r="E3448" s="278" t="str">
        <f>CONCATENATE(SUM('Раздел 2'!F205:G205),"=",SUM('Раздел 2'!V205:V205),"+",SUM('Раздел 2'!X205:X205),"+",SUM('Раздел 2'!Z205:Z205))</f>
        <v>0=0+0+0</v>
      </c>
      <c r="F3448" s="278"/>
      <c r="G3448" s="81"/>
    </row>
    <row r="3449" spans="1:7" s="390" customFormat="1" ht="47.25" x14ac:dyDescent="0.2">
      <c r="A3449" s="311" t="str">
        <f>IF((SUM('Раздел 2'!F206:G206)=SUM('Раздел 2'!V206:V206)+SUM('Раздел 2'!X206:X206)+SUM('Раздел 2'!Z206:Z206)),"","Неверно!")</f>
        <v/>
      </c>
      <c r="B3449" s="320" t="s">
        <v>1735</v>
      </c>
      <c r="C3449" s="278" t="s">
        <v>5379</v>
      </c>
      <c r="D3449" s="278" t="s">
        <v>1261</v>
      </c>
      <c r="E3449" s="278" t="str">
        <f>CONCATENATE(SUM('Раздел 2'!F206:G206),"=",SUM('Раздел 2'!V206:V206),"+",SUM('Раздел 2'!X206:X206),"+",SUM('Раздел 2'!Z206:Z206))</f>
        <v>0=0+0+0</v>
      </c>
      <c r="F3449" s="278"/>
      <c r="G3449" s="81"/>
    </row>
    <row r="3450" spans="1:7" s="390" customFormat="1" ht="47.25" x14ac:dyDescent="0.2">
      <c r="A3450" s="311" t="str">
        <f>IF((SUM('Раздел 2'!F207:G207)=SUM('Раздел 2'!V207:V207)+SUM('Раздел 2'!X207:X207)+SUM('Раздел 2'!Z207:Z207)),"","Неверно!")</f>
        <v/>
      </c>
      <c r="B3450" s="320" t="s">
        <v>1735</v>
      </c>
      <c r="C3450" s="278" t="s">
        <v>5380</v>
      </c>
      <c r="D3450" s="278" t="s">
        <v>1261</v>
      </c>
      <c r="E3450" s="278" t="str">
        <f>CONCATENATE(SUM('Раздел 2'!F207:G207),"=",SUM('Раздел 2'!V207:V207),"+",SUM('Раздел 2'!X207:X207),"+",SUM('Раздел 2'!Z207:Z207))</f>
        <v>0=0+0+0</v>
      </c>
      <c r="F3450" s="278"/>
      <c r="G3450" s="81"/>
    </row>
    <row r="3451" spans="1:7" s="390" customFormat="1" ht="47.25" x14ac:dyDescent="0.2">
      <c r="A3451" s="311" t="str">
        <f>IF((SUM('Раздел 2'!F208:G208)=SUM('Раздел 2'!V208:V208)+SUM('Раздел 2'!X208:X208)+SUM('Раздел 2'!Z208:Z208)),"","Неверно!")</f>
        <v/>
      </c>
      <c r="B3451" s="320" t="s">
        <v>1735</v>
      </c>
      <c r="C3451" s="278" t="s">
        <v>5381</v>
      </c>
      <c r="D3451" s="278" t="s">
        <v>1261</v>
      </c>
      <c r="E3451" s="278" t="str">
        <f>CONCATENATE(SUM('Раздел 2'!F208:G208),"=",SUM('Раздел 2'!V208:V208),"+",SUM('Раздел 2'!X208:X208),"+",SUM('Раздел 2'!Z208:Z208))</f>
        <v>0=0+0+0</v>
      </c>
      <c r="F3451" s="278"/>
      <c r="G3451" s="81"/>
    </row>
    <row r="3452" spans="1:7" s="390" customFormat="1" ht="47.25" x14ac:dyDescent="0.2">
      <c r="A3452" s="311" t="str">
        <f>IF((SUM('Раздел 2'!F209:G209)=SUM('Раздел 2'!V209:V209)+SUM('Раздел 2'!X209:X209)+SUM('Раздел 2'!Z209:Z209)),"","Неверно!")</f>
        <v/>
      </c>
      <c r="B3452" s="320" t="s">
        <v>1735</v>
      </c>
      <c r="C3452" s="278" t="s">
        <v>5382</v>
      </c>
      <c r="D3452" s="278" t="s">
        <v>1261</v>
      </c>
      <c r="E3452" s="278" t="str">
        <f>CONCATENATE(SUM('Раздел 2'!F209:G209),"=",SUM('Раздел 2'!V209:V209),"+",SUM('Раздел 2'!X209:X209),"+",SUM('Раздел 2'!Z209:Z209))</f>
        <v>0=0+0+0</v>
      </c>
      <c r="F3452" s="278"/>
      <c r="G3452" s="81"/>
    </row>
    <row r="3453" spans="1:7" s="390" customFormat="1" ht="47.25" x14ac:dyDescent="0.2">
      <c r="A3453" s="311" t="str">
        <f>IF((SUM('Раздел 2'!F12:G12)=SUM('Раздел 2'!V12:V12)+SUM('Раздел 2'!X12:X12)+SUM('Раздел 2'!Z12:Z12)),"","Неверно!")</f>
        <v/>
      </c>
      <c r="B3453" s="320" t="s">
        <v>1735</v>
      </c>
      <c r="C3453" s="278" t="s">
        <v>5383</v>
      </c>
      <c r="D3453" s="278" t="s">
        <v>1261</v>
      </c>
      <c r="E3453" s="278" t="str">
        <f>CONCATENATE(SUM('Раздел 2'!F12:G12),"=",SUM('Раздел 2'!V12:V12),"+",SUM('Раздел 2'!X12:X12),"+",SUM('Раздел 2'!Z12:Z12))</f>
        <v>1=1+0+0</v>
      </c>
      <c r="F3453" s="278"/>
      <c r="G3453" s="81"/>
    </row>
    <row r="3454" spans="1:7" s="390" customFormat="1" ht="47.25" x14ac:dyDescent="0.2">
      <c r="A3454" s="311" t="str">
        <f>IF((SUM('Раздел 2'!F30:G30)=SUM('Раздел 2'!V30:V30)+SUM('Раздел 2'!X30:X30)+SUM('Раздел 2'!Z30:Z30)),"","Неверно!")</f>
        <v/>
      </c>
      <c r="B3454" s="320" t="s">
        <v>1735</v>
      </c>
      <c r="C3454" s="278" t="s">
        <v>5384</v>
      </c>
      <c r="D3454" s="278" t="s">
        <v>1261</v>
      </c>
      <c r="E3454" s="278" t="str">
        <f>CONCATENATE(SUM('Раздел 2'!F30:G30),"=",SUM('Раздел 2'!V30:V30),"+",SUM('Раздел 2'!X30:X30),"+",SUM('Раздел 2'!Z30:Z30))</f>
        <v>0=0+0+0</v>
      </c>
      <c r="F3454" s="278"/>
      <c r="G3454" s="81"/>
    </row>
    <row r="3455" spans="1:7" s="390" customFormat="1" ht="47.25" x14ac:dyDescent="0.2">
      <c r="A3455" s="311" t="str">
        <f>IF((SUM('Раздел 2'!F210:G210)=SUM('Раздел 2'!V210:V210)+SUM('Раздел 2'!X210:X210)+SUM('Раздел 2'!Z210:Z210)),"","Неверно!")</f>
        <v/>
      </c>
      <c r="B3455" s="320" t="s">
        <v>1735</v>
      </c>
      <c r="C3455" s="278" t="s">
        <v>5385</v>
      </c>
      <c r="D3455" s="278" t="s">
        <v>1261</v>
      </c>
      <c r="E3455" s="278" t="str">
        <f>CONCATENATE(SUM('Раздел 2'!F210:G210),"=",SUM('Раздел 2'!V210:V210),"+",SUM('Раздел 2'!X210:X210),"+",SUM('Раздел 2'!Z210:Z210))</f>
        <v>0=0+0+0</v>
      </c>
      <c r="F3455" s="278"/>
      <c r="G3455" s="81"/>
    </row>
    <row r="3456" spans="1:7" s="390" customFormat="1" ht="47.25" x14ac:dyDescent="0.2">
      <c r="A3456" s="311" t="str">
        <f>IF((SUM('Раздел 2'!F211:G211)=SUM('Раздел 2'!V211:V211)+SUM('Раздел 2'!X211:X211)+SUM('Раздел 2'!Z211:Z211)),"","Неверно!")</f>
        <v/>
      </c>
      <c r="B3456" s="320" t="s">
        <v>1735</v>
      </c>
      <c r="C3456" s="278" t="s">
        <v>5386</v>
      </c>
      <c r="D3456" s="278" t="s">
        <v>1261</v>
      </c>
      <c r="E3456" s="278" t="str">
        <f>CONCATENATE(SUM('Раздел 2'!F211:G211),"=",SUM('Раздел 2'!V211:V211),"+",SUM('Раздел 2'!X211:X211),"+",SUM('Раздел 2'!Z211:Z211))</f>
        <v>0=0+0+0</v>
      </c>
      <c r="F3456" s="278"/>
      <c r="G3456" s="81"/>
    </row>
    <row r="3457" spans="1:7" s="390" customFormat="1" ht="47.25" x14ac:dyDescent="0.2">
      <c r="A3457" s="311" t="str">
        <f>IF((SUM('Раздел 2'!F212:G212)=SUM('Раздел 2'!V212:V212)+SUM('Раздел 2'!X212:X212)+SUM('Раздел 2'!Z212:Z212)),"","Неверно!")</f>
        <v/>
      </c>
      <c r="B3457" s="320" t="s">
        <v>1735</v>
      </c>
      <c r="C3457" s="278" t="s">
        <v>5387</v>
      </c>
      <c r="D3457" s="278" t="s">
        <v>1261</v>
      </c>
      <c r="E3457" s="278" t="str">
        <f>CONCATENATE(SUM('Раздел 2'!F212:G212),"=",SUM('Раздел 2'!V212:V212),"+",SUM('Раздел 2'!X212:X212),"+",SUM('Раздел 2'!Z212:Z212))</f>
        <v>6=5+1+0</v>
      </c>
      <c r="F3457" s="278"/>
      <c r="G3457" s="81"/>
    </row>
    <row r="3458" spans="1:7" s="390" customFormat="1" ht="47.25" x14ac:dyDescent="0.2">
      <c r="A3458" s="311" t="str">
        <f>IF((SUM('Раздел 2'!F213:G213)=SUM('Раздел 2'!V213:V213)+SUM('Раздел 2'!X213:X213)+SUM('Раздел 2'!Z213:Z213)),"","Неверно!")</f>
        <v/>
      </c>
      <c r="B3458" s="320" t="s">
        <v>1735</v>
      </c>
      <c r="C3458" s="278" t="s">
        <v>5388</v>
      </c>
      <c r="D3458" s="278" t="s">
        <v>1261</v>
      </c>
      <c r="E3458" s="278" t="str">
        <f>CONCATENATE(SUM('Раздел 2'!F213:G213),"=",SUM('Раздел 2'!V213:V213),"+",SUM('Раздел 2'!X213:X213),"+",SUM('Раздел 2'!Z213:Z213))</f>
        <v>147=138+9+0</v>
      </c>
      <c r="F3458" s="278"/>
      <c r="G3458" s="81"/>
    </row>
    <row r="3459" spans="1:7" s="390" customFormat="1" ht="47.25" x14ac:dyDescent="0.2">
      <c r="A3459" s="311" t="str">
        <f>IF((SUM('Раздел 2'!F214:G214)=SUM('Раздел 2'!V214:V214)+SUM('Раздел 2'!X214:X214)+SUM('Раздел 2'!Z214:Z214)),"","Неверно!")</f>
        <v/>
      </c>
      <c r="B3459" s="320" t="s">
        <v>1735</v>
      </c>
      <c r="C3459" s="278" t="s">
        <v>5389</v>
      </c>
      <c r="D3459" s="278" t="s">
        <v>1261</v>
      </c>
      <c r="E3459" s="278" t="str">
        <f>CONCATENATE(SUM('Раздел 2'!F214:G214),"=",SUM('Раздел 2'!V214:V214),"+",SUM('Раздел 2'!X214:X214),"+",SUM('Раздел 2'!Z214:Z214))</f>
        <v>3=3+0+0</v>
      </c>
      <c r="F3459" s="278"/>
      <c r="G3459" s="81"/>
    </row>
    <row r="3460" spans="1:7" s="390" customFormat="1" ht="47.25" x14ac:dyDescent="0.2">
      <c r="A3460" s="311" t="str">
        <f>IF((SUM('Раздел 2'!F215:G215)=SUM('Раздел 2'!V215:V215)+SUM('Раздел 2'!X215:X215)+SUM('Раздел 2'!Z215:Z215)),"","Неверно!")</f>
        <v/>
      </c>
      <c r="B3460" s="320" t="s">
        <v>1735</v>
      </c>
      <c r="C3460" s="278" t="s">
        <v>5390</v>
      </c>
      <c r="D3460" s="278" t="s">
        <v>1261</v>
      </c>
      <c r="E3460" s="278" t="str">
        <f>CONCATENATE(SUM('Раздел 2'!F215:G215),"=",SUM('Раздел 2'!V215:V215),"+",SUM('Раздел 2'!X215:X215),"+",SUM('Раздел 2'!Z215:Z215))</f>
        <v>0=0+0+0</v>
      </c>
      <c r="F3460" s="278"/>
      <c r="G3460" s="81"/>
    </row>
    <row r="3461" spans="1:7" s="390" customFormat="1" ht="47.25" x14ac:dyDescent="0.2">
      <c r="A3461" s="311" t="str">
        <f>IF((SUM('Раздел 2'!F216:G216)=SUM('Раздел 2'!V216:V216)+SUM('Раздел 2'!X216:X216)+SUM('Раздел 2'!Z216:Z216)),"","Неверно!")</f>
        <v/>
      </c>
      <c r="B3461" s="320" t="s">
        <v>1735</v>
      </c>
      <c r="C3461" s="278" t="s">
        <v>5391</v>
      </c>
      <c r="D3461" s="278" t="s">
        <v>1261</v>
      </c>
      <c r="E3461" s="278" t="str">
        <f>CONCATENATE(SUM('Раздел 2'!F216:G216),"=",SUM('Раздел 2'!V216:V216),"+",SUM('Раздел 2'!X216:X216),"+",SUM('Раздел 2'!Z216:Z216))</f>
        <v>0=0+0+0</v>
      </c>
      <c r="F3461" s="278"/>
      <c r="G3461" s="81"/>
    </row>
    <row r="3462" spans="1:7" s="390" customFormat="1" ht="47.25" x14ac:dyDescent="0.2">
      <c r="A3462" s="311" t="str">
        <f>IF((SUM('Раздел 2'!F217:G217)=SUM('Раздел 2'!V217:V217)+SUM('Раздел 2'!X217:X217)+SUM('Раздел 2'!Z217:Z217)),"","Неверно!")</f>
        <v/>
      </c>
      <c r="B3462" s="320" t="s">
        <v>1735</v>
      </c>
      <c r="C3462" s="278" t="s">
        <v>5392</v>
      </c>
      <c r="D3462" s="278" t="s">
        <v>1261</v>
      </c>
      <c r="E3462" s="278" t="str">
        <f>CONCATENATE(SUM('Раздел 2'!F217:G217),"=",SUM('Раздел 2'!V217:V217),"+",SUM('Раздел 2'!X217:X217),"+",SUM('Раздел 2'!Z217:Z217))</f>
        <v>0=0+0+0</v>
      </c>
      <c r="F3462" s="278"/>
      <c r="G3462" s="81"/>
    </row>
    <row r="3463" spans="1:7" s="390" customFormat="1" ht="47.25" x14ac:dyDescent="0.2">
      <c r="A3463" s="311" t="str">
        <f>IF((SUM('Раздел 2'!F218:G218)=SUM('Раздел 2'!V218:V218)+SUM('Раздел 2'!X218:X218)+SUM('Раздел 2'!Z218:Z218)),"","Неверно!")</f>
        <v/>
      </c>
      <c r="B3463" s="320" t="s">
        <v>1735</v>
      </c>
      <c r="C3463" s="278" t="s">
        <v>5393</v>
      </c>
      <c r="D3463" s="278" t="s">
        <v>1261</v>
      </c>
      <c r="E3463" s="278" t="str">
        <f>CONCATENATE(SUM('Раздел 2'!F218:G218),"=",SUM('Раздел 2'!V218:V218),"+",SUM('Раздел 2'!X218:X218),"+",SUM('Раздел 2'!Z218:Z218))</f>
        <v>0=0+0+0</v>
      </c>
      <c r="F3463" s="278"/>
      <c r="G3463" s="81"/>
    </row>
    <row r="3464" spans="1:7" s="390" customFormat="1" ht="47.25" x14ac:dyDescent="0.2">
      <c r="A3464" s="311" t="str">
        <f>IF((SUM('Раздел 2'!F219:G219)=SUM('Раздел 2'!V219:V219)+SUM('Раздел 2'!X219:X219)+SUM('Раздел 2'!Z219:Z219)),"","Неверно!")</f>
        <v/>
      </c>
      <c r="B3464" s="320" t="s">
        <v>1735</v>
      </c>
      <c r="C3464" s="278" t="s">
        <v>5394</v>
      </c>
      <c r="D3464" s="278" t="s">
        <v>1261</v>
      </c>
      <c r="E3464" s="278" t="str">
        <f>CONCATENATE(SUM('Раздел 2'!F219:G219),"=",SUM('Раздел 2'!V219:V219),"+",SUM('Раздел 2'!X219:X219),"+",SUM('Раздел 2'!Z219:Z219))</f>
        <v>36=33+3+0</v>
      </c>
      <c r="F3464" s="278"/>
      <c r="G3464" s="81"/>
    </row>
    <row r="3465" spans="1:7" s="390" customFormat="1" ht="47.25" x14ac:dyDescent="0.2">
      <c r="A3465" s="311" t="str">
        <f>IF((SUM('Раздел 2'!F31:G31)=SUM('Раздел 2'!V31:V31)+SUM('Раздел 2'!X31:X31)+SUM('Раздел 2'!Z31:Z31)),"","Неверно!")</f>
        <v/>
      </c>
      <c r="B3465" s="320" t="s">
        <v>1735</v>
      </c>
      <c r="C3465" s="278" t="s">
        <v>5395</v>
      </c>
      <c r="D3465" s="278" t="s">
        <v>1261</v>
      </c>
      <c r="E3465" s="278" t="str">
        <f>CONCATENATE(SUM('Раздел 2'!F31:G31),"=",SUM('Раздел 2'!V31:V31),"+",SUM('Раздел 2'!X31:X31),"+",SUM('Раздел 2'!Z31:Z31))</f>
        <v>6=6+0+0</v>
      </c>
      <c r="F3465" s="278"/>
      <c r="G3465" s="81"/>
    </row>
    <row r="3466" spans="1:7" s="390" customFormat="1" ht="47.25" x14ac:dyDescent="0.2">
      <c r="A3466" s="311" t="str">
        <f>IF((SUM('Раздел 2'!F220:G220)=SUM('Раздел 2'!V220:V220)+SUM('Раздел 2'!X220:X220)+SUM('Раздел 2'!Z220:Z220)),"","Неверно!")</f>
        <v/>
      </c>
      <c r="B3466" s="320" t="s">
        <v>1735</v>
      </c>
      <c r="C3466" s="278" t="s">
        <v>5396</v>
      </c>
      <c r="D3466" s="278" t="s">
        <v>1261</v>
      </c>
      <c r="E3466" s="278" t="str">
        <f>CONCATENATE(SUM('Раздел 2'!F220:G220),"=",SUM('Раздел 2'!V220:V220),"+",SUM('Раздел 2'!X220:X220),"+",SUM('Раздел 2'!Z220:Z220))</f>
        <v>339=313+26+0</v>
      </c>
      <c r="F3466" s="278"/>
      <c r="G3466" s="81"/>
    </row>
    <row r="3467" spans="1:7" s="390" customFormat="1" ht="47.25" x14ac:dyDescent="0.2">
      <c r="A3467" s="311" t="str">
        <f>IF((SUM('Раздел 2'!F221:G221)=SUM('Раздел 2'!V221:V221)+SUM('Раздел 2'!X221:X221)+SUM('Раздел 2'!Z221:Z221)),"","Неверно!")</f>
        <v/>
      </c>
      <c r="B3467" s="320" t="s">
        <v>1735</v>
      </c>
      <c r="C3467" s="278" t="s">
        <v>5397</v>
      </c>
      <c r="D3467" s="278" t="s">
        <v>1261</v>
      </c>
      <c r="E3467" s="278" t="str">
        <f>CONCATENATE(SUM('Раздел 2'!F221:G221),"=",SUM('Раздел 2'!V221:V221),"+",SUM('Раздел 2'!X221:X221),"+",SUM('Раздел 2'!Z221:Z221))</f>
        <v>7=6+1+0</v>
      </c>
      <c r="F3467" s="278"/>
      <c r="G3467" s="81"/>
    </row>
    <row r="3468" spans="1:7" s="390" customFormat="1" ht="47.25" x14ac:dyDescent="0.2">
      <c r="A3468" s="311" t="str">
        <f>IF((SUM('Раздел 2'!F222:G222)=SUM('Раздел 2'!V222:V222)+SUM('Раздел 2'!X222:X222)+SUM('Раздел 2'!Z222:Z222)),"","Неверно!")</f>
        <v/>
      </c>
      <c r="B3468" s="320" t="s">
        <v>1735</v>
      </c>
      <c r="C3468" s="278" t="s">
        <v>5398</v>
      </c>
      <c r="D3468" s="278" t="s">
        <v>1261</v>
      </c>
      <c r="E3468" s="278" t="str">
        <f>CONCATENATE(SUM('Раздел 2'!F222:G222),"=",SUM('Раздел 2'!V222:V222),"+",SUM('Раздел 2'!X222:X222),"+",SUM('Раздел 2'!Z222:Z222))</f>
        <v>33=31+2+0</v>
      </c>
      <c r="F3468" s="278"/>
      <c r="G3468" s="81"/>
    </row>
    <row r="3469" spans="1:7" s="390" customFormat="1" ht="47.25" x14ac:dyDescent="0.2">
      <c r="A3469" s="311" t="str">
        <f>IF((SUM('Раздел 2'!F223:G223)=SUM('Раздел 2'!V223:V223)+SUM('Раздел 2'!X223:X223)+SUM('Раздел 2'!Z223:Z223)),"","Неверно!")</f>
        <v/>
      </c>
      <c r="B3469" s="320" t="s">
        <v>1735</v>
      </c>
      <c r="C3469" s="278" t="s">
        <v>5399</v>
      </c>
      <c r="D3469" s="278" t="s">
        <v>1261</v>
      </c>
      <c r="E3469" s="278" t="str">
        <f>CONCATENATE(SUM('Раздел 2'!F223:G223),"=",SUM('Раздел 2'!V223:V223),"+",SUM('Раздел 2'!X223:X223),"+",SUM('Раздел 2'!Z223:Z223))</f>
        <v>0=0+0+0</v>
      </c>
      <c r="F3469" s="278"/>
      <c r="G3469" s="81"/>
    </row>
    <row r="3470" spans="1:7" s="390" customFormat="1" ht="47.25" x14ac:dyDescent="0.2">
      <c r="A3470" s="311" t="str">
        <f>IF((SUM('Раздел 2'!F224:G224)=SUM('Раздел 2'!V224:V224)+SUM('Раздел 2'!X224:X224)+SUM('Раздел 2'!Z224:Z224)),"","Неверно!")</f>
        <v/>
      </c>
      <c r="B3470" s="320" t="s">
        <v>1735</v>
      </c>
      <c r="C3470" s="278" t="s">
        <v>5400</v>
      </c>
      <c r="D3470" s="278" t="s">
        <v>1261</v>
      </c>
      <c r="E3470" s="278" t="str">
        <f>CONCATENATE(SUM('Раздел 2'!F224:G224),"=",SUM('Раздел 2'!V224:V224),"+",SUM('Раздел 2'!X224:X224),"+",SUM('Раздел 2'!Z224:Z224))</f>
        <v>0=0+0+0</v>
      </c>
      <c r="F3470" s="278"/>
      <c r="G3470" s="81"/>
    </row>
    <row r="3471" spans="1:7" s="390" customFormat="1" ht="47.25" x14ac:dyDescent="0.2">
      <c r="A3471" s="311" t="str">
        <f>IF((SUM('Раздел 2'!F225:G225)=SUM('Раздел 2'!V225:V225)+SUM('Раздел 2'!X225:X225)+SUM('Раздел 2'!Z225:Z225)),"","Неверно!")</f>
        <v/>
      </c>
      <c r="B3471" s="320" t="s">
        <v>1735</v>
      </c>
      <c r="C3471" s="278" t="s">
        <v>5401</v>
      </c>
      <c r="D3471" s="278" t="s">
        <v>1261</v>
      </c>
      <c r="E3471" s="278" t="str">
        <f>CONCATENATE(SUM('Раздел 2'!F225:G225),"=",SUM('Раздел 2'!V225:V225),"+",SUM('Раздел 2'!X225:X225),"+",SUM('Раздел 2'!Z225:Z225))</f>
        <v>8=7+1+0</v>
      </c>
      <c r="F3471" s="278"/>
      <c r="G3471" s="81"/>
    </row>
    <row r="3472" spans="1:7" s="390" customFormat="1" ht="47.25" x14ac:dyDescent="0.2">
      <c r="A3472" s="311" t="str">
        <f>IF((SUM('Раздел 2'!F226:G226)=SUM('Раздел 2'!V226:V226)+SUM('Раздел 2'!X226:X226)+SUM('Раздел 2'!Z226:Z226)),"","Неверно!")</f>
        <v/>
      </c>
      <c r="B3472" s="320" t="s">
        <v>1735</v>
      </c>
      <c r="C3472" s="278" t="s">
        <v>5402</v>
      </c>
      <c r="D3472" s="278" t="s">
        <v>1261</v>
      </c>
      <c r="E3472" s="278" t="str">
        <f>CONCATENATE(SUM('Раздел 2'!F226:G226),"=",SUM('Раздел 2'!V226:V226),"+",SUM('Раздел 2'!X226:X226),"+",SUM('Раздел 2'!Z226:Z226))</f>
        <v>9=9+0+0</v>
      </c>
      <c r="F3472" s="278"/>
      <c r="G3472" s="81"/>
    </row>
    <row r="3473" spans="1:7" s="390" customFormat="1" ht="47.25" x14ac:dyDescent="0.2">
      <c r="A3473" s="311" t="str">
        <f>IF((SUM('Раздел 2'!F227:G227)=SUM('Раздел 2'!V227:V227)+SUM('Раздел 2'!X227:X227)+SUM('Раздел 2'!Z227:Z227)),"","Неверно!")</f>
        <v/>
      </c>
      <c r="B3473" s="320" t="s">
        <v>1735</v>
      </c>
      <c r="C3473" s="278" t="s">
        <v>5403</v>
      </c>
      <c r="D3473" s="278" t="s">
        <v>1261</v>
      </c>
      <c r="E3473" s="278" t="str">
        <f>CONCATENATE(SUM('Раздел 2'!F227:G227),"=",SUM('Раздел 2'!V227:V227),"+",SUM('Раздел 2'!X227:X227),"+",SUM('Раздел 2'!Z227:Z227))</f>
        <v>0=0+0+0</v>
      </c>
      <c r="F3473" s="278"/>
      <c r="G3473" s="81"/>
    </row>
    <row r="3474" spans="1:7" s="390" customFormat="1" ht="47.25" x14ac:dyDescent="0.2">
      <c r="A3474" s="311" t="str">
        <f>IF((SUM('Раздел 2'!F228:G228)=SUM('Раздел 2'!V228:V228)+SUM('Раздел 2'!X228:X228)+SUM('Раздел 2'!Z228:Z228)),"","Неверно!")</f>
        <v/>
      </c>
      <c r="B3474" s="320" t="s">
        <v>1735</v>
      </c>
      <c r="C3474" s="278" t="s">
        <v>5404</v>
      </c>
      <c r="D3474" s="278" t="s">
        <v>1261</v>
      </c>
      <c r="E3474" s="278" t="str">
        <f>CONCATENATE(SUM('Раздел 2'!F228:G228),"=",SUM('Раздел 2'!V228:V228),"+",SUM('Раздел 2'!X228:X228),"+",SUM('Раздел 2'!Z228:Z228))</f>
        <v>0=0+0+0</v>
      </c>
      <c r="F3474" s="278"/>
      <c r="G3474" s="81"/>
    </row>
    <row r="3475" spans="1:7" s="390" customFormat="1" ht="47.25" x14ac:dyDescent="0.2">
      <c r="A3475" s="311" t="str">
        <f>IF((SUM('Раздел 2'!F229:G229)=SUM('Раздел 2'!V229:V229)+SUM('Раздел 2'!X229:X229)+SUM('Раздел 2'!Z229:Z229)),"","Неверно!")</f>
        <v/>
      </c>
      <c r="B3475" s="320" t="s">
        <v>1735</v>
      </c>
      <c r="C3475" s="278" t="s">
        <v>5405</v>
      </c>
      <c r="D3475" s="278" t="s">
        <v>1261</v>
      </c>
      <c r="E3475" s="278" t="str">
        <f>CONCATENATE(SUM('Раздел 2'!F229:G229),"=",SUM('Раздел 2'!V229:V229),"+",SUM('Раздел 2'!X229:X229),"+",SUM('Раздел 2'!Z229:Z229))</f>
        <v>3=3+0+0</v>
      </c>
      <c r="F3475" s="278"/>
      <c r="G3475" s="81"/>
    </row>
    <row r="3476" spans="1:7" s="390" customFormat="1" ht="47.25" x14ac:dyDescent="0.2">
      <c r="A3476" s="311" t="str">
        <f>IF((SUM('Раздел 2'!F32:G32)=SUM('Раздел 2'!V32:V32)+SUM('Раздел 2'!X32:X32)+SUM('Раздел 2'!Z32:Z32)),"","Неверно!")</f>
        <v/>
      </c>
      <c r="B3476" s="320" t="s">
        <v>1735</v>
      </c>
      <c r="C3476" s="278" t="s">
        <v>5406</v>
      </c>
      <c r="D3476" s="278" t="s">
        <v>1261</v>
      </c>
      <c r="E3476" s="278" t="str">
        <f>CONCATENATE(SUM('Раздел 2'!F32:G32),"=",SUM('Раздел 2'!V32:V32),"+",SUM('Раздел 2'!X32:X32),"+",SUM('Раздел 2'!Z32:Z32))</f>
        <v>0=0+0+0</v>
      </c>
      <c r="F3476" s="278"/>
      <c r="G3476" s="81"/>
    </row>
    <row r="3477" spans="1:7" s="390" customFormat="1" ht="47.25" x14ac:dyDescent="0.2">
      <c r="A3477" s="311" t="str">
        <f>IF((SUM('Раздел 2'!F230:G230)=SUM('Раздел 2'!V230:V230)+SUM('Раздел 2'!X230:X230)+SUM('Раздел 2'!Z230:Z230)),"","Неверно!")</f>
        <v/>
      </c>
      <c r="B3477" s="320" t="s">
        <v>1735</v>
      </c>
      <c r="C3477" s="278" t="s">
        <v>5407</v>
      </c>
      <c r="D3477" s="278" t="s">
        <v>1261</v>
      </c>
      <c r="E3477" s="278" t="str">
        <f>CONCATENATE(SUM('Раздел 2'!F230:G230),"=",SUM('Раздел 2'!V230:V230),"+",SUM('Раздел 2'!X230:X230),"+",SUM('Раздел 2'!Z230:Z230))</f>
        <v>0=0+0+0</v>
      </c>
      <c r="F3477" s="278"/>
      <c r="G3477" s="81"/>
    </row>
    <row r="3478" spans="1:7" s="390" customFormat="1" ht="47.25" x14ac:dyDescent="0.2">
      <c r="A3478" s="311" t="str">
        <f>IF((SUM('Раздел 2'!F231:G231)=SUM('Раздел 2'!V231:V231)+SUM('Раздел 2'!X231:X231)+SUM('Раздел 2'!Z231:Z231)),"","Неверно!")</f>
        <v/>
      </c>
      <c r="B3478" s="320" t="s">
        <v>1735</v>
      </c>
      <c r="C3478" s="278" t="s">
        <v>5408</v>
      </c>
      <c r="D3478" s="278" t="s">
        <v>1261</v>
      </c>
      <c r="E3478" s="278" t="str">
        <f>CONCATENATE(SUM('Раздел 2'!F231:G231),"=",SUM('Раздел 2'!V231:V231),"+",SUM('Раздел 2'!X231:X231),"+",SUM('Раздел 2'!Z231:Z231))</f>
        <v>0=0+0+0</v>
      </c>
      <c r="F3478" s="278"/>
      <c r="G3478" s="81"/>
    </row>
    <row r="3479" spans="1:7" s="390" customFormat="1" ht="47.25" x14ac:dyDescent="0.2">
      <c r="A3479" s="311" t="str">
        <f>IF((SUM('Раздел 2'!F232:G232)=SUM('Раздел 2'!V232:V232)+SUM('Раздел 2'!X232:X232)+SUM('Раздел 2'!Z232:Z232)),"","Неверно!")</f>
        <v/>
      </c>
      <c r="B3479" s="320" t="s">
        <v>1735</v>
      </c>
      <c r="C3479" s="278" t="s">
        <v>5409</v>
      </c>
      <c r="D3479" s="278" t="s">
        <v>1261</v>
      </c>
      <c r="E3479" s="278" t="str">
        <f>CONCATENATE(SUM('Раздел 2'!F232:G232),"=",SUM('Раздел 2'!V232:V232),"+",SUM('Раздел 2'!X232:X232),"+",SUM('Раздел 2'!Z232:Z232))</f>
        <v>0=0+0+0</v>
      </c>
      <c r="F3479" s="278"/>
      <c r="G3479" s="81"/>
    </row>
    <row r="3480" spans="1:7" s="390" customFormat="1" ht="47.25" x14ac:dyDescent="0.2">
      <c r="A3480" s="311" t="str">
        <f>IF((SUM('Раздел 2'!F233:G233)=SUM('Раздел 2'!V233:V233)+SUM('Раздел 2'!X233:X233)+SUM('Раздел 2'!Z233:Z233)),"","Неверно!")</f>
        <v/>
      </c>
      <c r="B3480" s="320" t="s">
        <v>1735</v>
      </c>
      <c r="C3480" s="278" t="s">
        <v>5410</v>
      </c>
      <c r="D3480" s="278" t="s">
        <v>1261</v>
      </c>
      <c r="E3480" s="278" t="str">
        <f>CONCATENATE(SUM('Раздел 2'!F233:G233),"=",SUM('Раздел 2'!V233:V233),"+",SUM('Раздел 2'!X233:X233),"+",SUM('Раздел 2'!Z233:Z233))</f>
        <v>0=0+0+0</v>
      </c>
      <c r="F3480" s="278"/>
      <c r="G3480" s="81"/>
    </row>
    <row r="3481" spans="1:7" s="390" customFormat="1" ht="47.25" x14ac:dyDescent="0.2">
      <c r="A3481" s="311" t="str">
        <f>IF((SUM('Раздел 2'!F234:G234)=SUM('Раздел 2'!V234:V234)+SUM('Раздел 2'!X234:X234)+SUM('Раздел 2'!Z234:Z234)),"","Неверно!")</f>
        <v/>
      </c>
      <c r="B3481" s="320" t="s">
        <v>1735</v>
      </c>
      <c r="C3481" s="278" t="s">
        <v>5411</v>
      </c>
      <c r="D3481" s="278" t="s">
        <v>1261</v>
      </c>
      <c r="E3481" s="278" t="str">
        <f>CONCATENATE(SUM('Раздел 2'!F234:G234),"=",SUM('Раздел 2'!V234:V234),"+",SUM('Раздел 2'!X234:X234),"+",SUM('Раздел 2'!Z234:Z234))</f>
        <v>0=0+0+0</v>
      </c>
      <c r="F3481" s="278"/>
      <c r="G3481" s="81"/>
    </row>
    <row r="3482" spans="1:7" s="390" customFormat="1" ht="47.25" x14ac:dyDescent="0.2">
      <c r="A3482" s="311" t="str">
        <f>IF((SUM('Раздел 2'!F235:G235)=SUM('Раздел 2'!V235:V235)+SUM('Раздел 2'!X235:X235)+SUM('Раздел 2'!Z235:Z235)),"","Неверно!")</f>
        <v/>
      </c>
      <c r="B3482" s="320" t="s">
        <v>1735</v>
      </c>
      <c r="C3482" s="278" t="s">
        <v>5412</v>
      </c>
      <c r="D3482" s="278" t="s">
        <v>1261</v>
      </c>
      <c r="E3482" s="278" t="str">
        <f>CONCATENATE(SUM('Раздел 2'!F235:G235),"=",SUM('Раздел 2'!V235:V235),"+",SUM('Раздел 2'!X235:X235),"+",SUM('Раздел 2'!Z235:Z235))</f>
        <v>5=5+0+0</v>
      </c>
      <c r="F3482" s="278"/>
      <c r="G3482" s="81"/>
    </row>
    <row r="3483" spans="1:7" s="390" customFormat="1" ht="47.25" x14ac:dyDescent="0.2">
      <c r="A3483" s="311" t="str">
        <f>IF((SUM('Раздел 2'!F236:G236)=SUM('Раздел 2'!V236:V236)+SUM('Раздел 2'!X236:X236)+SUM('Раздел 2'!Z236:Z236)),"","Неверно!")</f>
        <v/>
      </c>
      <c r="B3483" s="320" t="s">
        <v>1735</v>
      </c>
      <c r="C3483" s="278" t="s">
        <v>5413</v>
      </c>
      <c r="D3483" s="278" t="s">
        <v>1261</v>
      </c>
      <c r="E3483" s="278" t="str">
        <f>CONCATENATE(SUM('Раздел 2'!F236:G236),"=",SUM('Раздел 2'!V236:V236),"+",SUM('Раздел 2'!X236:X236),"+",SUM('Раздел 2'!Z236:Z236))</f>
        <v>0=0+0+0</v>
      </c>
      <c r="F3483" s="278"/>
      <c r="G3483" s="81"/>
    </row>
    <row r="3484" spans="1:7" s="390" customFormat="1" ht="47.25" x14ac:dyDescent="0.2">
      <c r="A3484" s="311" t="str">
        <f>IF((SUM('Раздел 2'!F237:G237)=SUM('Раздел 2'!V237:V237)+SUM('Раздел 2'!X237:X237)+SUM('Раздел 2'!Z237:Z237)),"","Неверно!")</f>
        <v/>
      </c>
      <c r="B3484" s="320" t="s">
        <v>1735</v>
      </c>
      <c r="C3484" s="278" t="s">
        <v>5414</v>
      </c>
      <c r="D3484" s="278" t="s">
        <v>1261</v>
      </c>
      <c r="E3484" s="278" t="str">
        <f>CONCATENATE(SUM('Раздел 2'!F237:G237),"=",SUM('Раздел 2'!V237:V237),"+",SUM('Раздел 2'!X237:X237),"+",SUM('Раздел 2'!Z237:Z237))</f>
        <v>1=1+0+0</v>
      </c>
      <c r="F3484" s="278"/>
      <c r="G3484" s="81"/>
    </row>
    <row r="3485" spans="1:7" s="390" customFormat="1" ht="47.25" x14ac:dyDescent="0.2">
      <c r="A3485" s="311" t="str">
        <f>IF((SUM('Раздел 2'!F238:G238)=SUM('Раздел 2'!V238:V238)+SUM('Раздел 2'!X238:X238)+SUM('Раздел 2'!Z238:Z238)),"","Неверно!")</f>
        <v/>
      </c>
      <c r="B3485" s="320" t="s">
        <v>1735</v>
      </c>
      <c r="C3485" s="278" t="s">
        <v>5415</v>
      </c>
      <c r="D3485" s="278" t="s">
        <v>1261</v>
      </c>
      <c r="E3485" s="278" t="str">
        <f>CONCATENATE(SUM('Раздел 2'!F238:G238),"=",SUM('Раздел 2'!V238:V238),"+",SUM('Раздел 2'!X238:X238),"+",SUM('Раздел 2'!Z238:Z238))</f>
        <v>66=62+4+0</v>
      </c>
      <c r="F3485" s="278"/>
      <c r="G3485" s="81"/>
    </row>
    <row r="3486" spans="1:7" s="390" customFormat="1" ht="47.25" x14ac:dyDescent="0.2">
      <c r="A3486" s="311" t="str">
        <f>IF((SUM('Раздел 2'!F239:G239)=SUM('Раздел 2'!V239:V239)+SUM('Раздел 2'!X239:X239)+SUM('Раздел 2'!Z239:Z239)),"","Неверно!")</f>
        <v/>
      </c>
      <c r="B3486" s="320" t="s">
        <v>1735</v>
      </c>
      <c r="C3486" s="278" t="s">
        <v>5416</v>
      </c>
      <c r="D3486" s="278" t="s">
        <v>1261</v>
      </c>
      <c r="E3486" s="278" t="str">
        <f>CONCATENATE(SUM('Раздел 2'!F239:G239),"=",SUM('Раздел 2'!V239:V239),"+",SUM('Раздел 2'!X239:X239),"+",SUM('Раздел 2'!Z239:Z239))</f>
        <v>0=0+0+0</v>
      </c>
      <c r="F3486" s="278"/>
      <c r="G3486" s="81"/>
    </row>
    <row r="3487" spans="1:7" s="390" customFormat="1" ht="47.25" x14ac:dyDescent="0.2">
      <c r="A3487" s="311" t="str">
        <f>IF((SUM('Раздел 2'!F33:G33)=SUM('Раздел 2'!V33:V33)+SUM('Раздел 2'!X33:X33)+SUM('Раздел 2'!Z33:Z33)),"","Неверно!")</f>
        <v/>
      </c>
      <c r="B3487" s="320" t="s">
        <v>1735</v>
      </c>
      <c r="C3487" s="278" t="s">
        <v>5417</v>
      </c>
      <c r="D3487" s="278" t="s">
        <v>1261</v>
      </c>
      <c r="E3487" s="278" t="str">
        <f>CONCATENATE(SUM('Раздел 2'!F33:G33),"=",SUM('Раздел 2'!V33:V33),"+",SUM('Раздел 2'!X33:X33),"+",SUM('Раздел 2'!Z33:Z33))</f>
        <v>0=0+0+0</v>
      </c>
      <c r="F3487" s="278"/>
      <c r="G3487" s="81"/>
    </row>
    <row r="3488" spans="1:7" s="390" customFormat="1" ht="47.25" x14ac:dyDescent="0.2">
      <c r="A3488" s="311" t="str">
        <f>IF((SUM('Раздел 2'!F240:G240)=SUM('Раздел 2'!V240:V240)+SUM('Раздел 2'!X240:X240)+SUM('Раздел 2'!Z240:Z240)),"","Неверно!")</f>
        <v/>
      </c>
      <c r="B3488" s="320" t="s">
        <v>1735</v>
      </c>
      <c r="C3488" s="278" t="s">
        <v>5418</v>
      </c>
      <c r="D3488" s="278" t="s">
        <v>1261</v>
      </c>
      <c r="E3488" s="278" t="str">
        <f>CONCATENATE(SUM('Раздел 2'!F240:G240),"=",SUM('Раздел 2'!V240:V240),"+",SUM('Раздел 2'!X240:X240),"+",SUM('Раздел 2'!Z240:Z240))</f>
        <v>0=0+0+0</v>
      </c>
      <c r="F3488" s="278"/>
      <c r="G3488" s="81"/>
    </row>
    <row r="3489" spans="1:7" s="390" customFormat="1" ht="47.25" x14ac:dyDescent="0.2">
      <c r="A3489" s="311" t="str">
        <f>IF((SUM('Раздел 2'!F241:G241)=SUM('Раздел 2'!V241:V241)+SUM('Раздел 2'!X241:X241)+SUM('Раздел 2'!Z241:Z241)),"","Неверно!")</f>
        <v/>
      </c>
      <c r="B3489" s="320" t="s">
        <v>1735</v>
      </c>
      <c r="C3489" s="278" t="s">
        <v>5419</v>
      </c>
      <c r="D3489" s="278" t="s">
        <v>1261</v>
      </c>
      <c r="E3489" s="278" t="str">
        <f>CONCATENATE(SUM('Раздел 2'!F241:G241),"=",SUM('Раздел 2'!V241:V241),"+",SUM('Раздел 2'!X241:X241),"+",SUM('Раздел 2'!Z241:Z241))</f>
        <v>0=0+0+0</v>
      </c>
      <c r="F3489" s="278"/>
      <c r="G3489" s="81"/>
    </row>
    <row r="3490" spans="1:7" s="390" customFormat="1" ht="47.25" x14ac:dyDescent="0.2">
      <c r="A3490" s="311" t="str">
        <f>IF((SUM('Раздел 2'!F242:G242)=SUM('Раздел 2'!V242:V242)+SUM('Раздел 2'!X242:X242)+SUM('Раздел 2'!Z242:Z242)),"","Неверно!")</f>
        <v/>
      </c>
      <c r="B3490" s="320" t="s">
        <v>1735</v>
      </c>
      <c r="C3490" s="278" t="s">
        <v>5420</v>
      </c>
      <c r="D3490" s="278" t="s">
        <v>1261</v>
      </c>
      <c r="E3490" s="278" t="str">
        <f>CONCATENATE(SUM('Раздел 2'!F242:G242),"=",SUM('Раздел 2'!V242:V242),"+",SUM('Раздел 2'!X242:X242),"+",SUM('Раздел 2'!Z242:Z242))</f>
        <v>83=77+6+0</v>
      </c>
      <c r="F3490" s="278"/>
      <c r="G3490" s="81"/>
    </row>
    <row r="3491" spans="1:7" s="390" customFormat="1" ht="47.25" x14ac:dyDescent="0.2">
      <c r="A3491" s="311" t="str">
        <f>IF((SUM('Раздел 2'!F243:G243)=SUM('Раздел 2'!V243:V243)+SUM('Раздел 2'!X243:X243)+SUM('Раздел 2'!Z243:Z243)),"","Неверно!")</f>
        <v/>
      </c>
      <c r="B3491" s="320" t="s">
        <v>1735</v>
      </c>
      <c r="C3491" s="278" t="s">
        <v>5421</v>
      </c>
      <c r="D3491" s="278" t="s">
        <v>1261</v>
      </c>
      <c r="E3491" s="278" t="str">
        <f>CONCATENATE(SUM('Раздел 2'!F243:G243),"=",SUM('Раздел 2'!V243:V243),"+",SUM('Раздел 2'!X243:X243),"+",SUM('Раздел 2'!Z243:Z243))</f>
        <v>28=28+0+0</v>
      </c>
      <c r="F3491" s="278"/>
      <c r="G3491" s="81"/>
    </row>
    <row r="3492" spans="1:7" s="390" customFormat="1" ht="47.25" x14ac:dyDescent="0.2">
      <c r="A3492" s="311" t="str">
        <f>IF((SUM('Раздел 2'!F244:G244)=SUM('Раздел 2'!V244:V244)+SUM('Раздел 2'!X244:X244)+SUM('Раздел 2'!Z244:Z244)),"","Неверно!")</f>
        <v/>
      </c>
      <c r="B3492" s="320" t="s">
        <v>1735</v>
      </c>
      <c r="C3492" s="278" t="s">
        <v>5422</v>
      </c>
      <c r="D3492" s="278" t="s">
        <v>1261</v>
      </c>
      <c r="E3492" s="278" t="str">
        <f>CONCATENATE(SUM('Раздел 2'!F244:G244),"=",SUM('Раздел 2'!V244:V244),"+",SUM('Раздел 2'!X244:X244),"+",SUM('Раздел 2'!Z244:Z244))</f>
        <v>175=160+15+0</v>
      </c>
      <c r="F3492" s="278"/>
      <c r="G3492" s="81"/>
    </row>
    <row r="3493" spans="1:7" s="390" customFormat="1" ht="47.25" x14ac:dyDescent="0.2">
      <c r="A3493" s="311" t="str">
        <f>IF((SUM('Раздел 2'!F245:G245)=SUM('Раздел 2'!V245:V245)+SUM('Раздел 2'!X245:X245)+SUM('Раздел 2'!Z245:Z245)),"","Неверно!")</f>
        <v/>
      </c>
      <c r="B3493" s="320" t="s">
        <v>1735</v>
      </c>
      <c r="C3493" s="278" t="s">
        <v>5423</v>
      </c>
      <c r="D3493" s="278" t="s">
        <v>1261</v>
      </c>
      <c r="E3493" s="278" t="str">
        <f>CONCATENATE(SUM('Раздел 2'!F245:G245),"=",SUM('Раздел 2'!V245:V245),"+",SUM('Раздел 2'!X245:X245),"+",SUM('Раздел 2'!Z245:Z245))</f>
        <v>10=7+3+0</v>
      </c>
      <c r="F3493" s="278"/>
      <c r="G3493" s="81"/>
    </row>
    <row r="3494" spans="1:7" s="390" customFormat="1" ht="47.25" x14ac:dyDescent="0.2">
      <c r="A3494" s="311" t="str">
        <f>IF((SUM('Раздел 2'!F246:G246)=SUM('Раздел 2'!V246:V246)+SUM('Раздел 2'!X246:X246)+SUM('Раздел 2'!Z246:Z246)),"","Неверно!")</f>
        <v/>
      </c>
      <c r="B3494" s="320" t="s">
        <v>1735</v>
      </c>
      <c r="C3494" s="278" t="s">
        <v>5424</v>
      </c>
      <c r="D3494" s="278" t="s">
        <v>1261</v>
      </c>
      <c r="E3494" s="278" t="str">
        <f>CONCATENATE(SUM('Раздел 2'!F246:G246),"=",SUM('Раздел 2'!V246:V246),"+",SUM('Раздел 2'!X246:X246),"+",SUM('Раздел 2'!Z246:Z246))</f>
        <v>80=75+5+0</v>
      </c>
      <c r="F3494" s="278"/>
      <c r="G3494" s="81"/>
    </row>
    <row r="3495" spans="1:7" s="390" customFormat="1" ht="47.25" x14ac:dyDescent="0.2">
      <c r="A3495" s="311" t="str">
        <f>IF((SUM('Раздел 2'!F247:G247)=SUM('Раздел 2'!V247:V247)+SUM('Раздел 2'!X247:X247)+SUM('Раздел 2'!Z247:Z247)),"","Неверно!")</f>
        <v/>
      </c>
      <c r="B3495" s="320" t="s">
        <v>1735</v>
      </c>
      <c r="C3495" s="278" t="s">
        <v>5425</v>
      </c>
      <c r="D3495" s="278" t="s">
        <v>1261</v>
      </c>
      <c r="E3495" s="278" t="str">
        <f>CONCATENATE(SUM('Раздел 2'!F247:G247),"=",SUM('Раздел 2'!V247:V247),"+",SUM('Раздел 2'!X247:X247),"+",SUM('Раздел 2'!Z247:Z247))</f>
        <v>1=1+0+0</v>
      </c>
      <c r="F3495" s="278"/>
      <c r="G3495" s="81"/>
    </row>
    <row r="3496" spans="1:7" s="390" customFormat="1" ht="47.25" x14ac:dyDescent="0.2">
      <c r="A3496" s="311" t="str">
        <f>IF((SUM('Раздел 2'!F34:G34)=SUM('Раздел 2'!V34:V34)+SUM('Раздел 2'!X34:X34)+SUM('Раздел 2'!Z34:Z34)),"","Неверно!")</f>
        <v/>
      </c>
      <c r="B3496" s="320" t="s">
        <v>1735</v>
      </c>
      <c r="C3496" s="278" t="s">
        <v>5426</v>
      </c>
      <c r="D3496" s="278" t="s">
        <v>1261</v>
      </c>
      <c r="E3496" s="278" t="str">
        <f>CONCATENATE(SUM('Раздел 2'!F34:G34),"=",SUM('Раздел 2'!V34:V34),"+",SUM('Раздел 2'!X34:X34),"+",SUM('Раздел 2'!Z34:Z34))</f>
        <v>3=2+1+0</v>
      </c>
      <c r="F3496" s="278"/>
      <c r="G3496" s="81"/>
    </row>
    <row r="3497" spans="1:7" s="390" customFormat="1" ht="47.25" x14ac:dyDescent="0.2">
      <c r="A3497" s="311" t="str">
        <f>IF((SUM('Раздел 2'!F35:G35)=SUM('Раздел 2'!V35:V35)+SUM('Раздел 2'!X35:X35)+SUM('Раздел 2'!Z35:Z35)),"","Неверно!")</f>
        <v/>
      </c>
      <c r="B3497" s="320" t="s">
        <v>1735</v>
      </c>
      <c r="C3497" s="278" t="s">
        <v>5427</v>
      </c>
      <c r="D3497" s="278" t="s">
        <v>1261</v>
      </c>
      <c r="E3497" s="278" t="str">
        <f>CONCATENATE(SUM('Раздел 2'!F35:G35),"=",SUM('Раздел 2'!V35:V35),"+",SUM('Раздел 2'!X35:X35),"+",SUM('Раздел 2'!Z35:Z35))</f>
        <v>0=0+0+0</v>
      </c>
      <c r="F3497" s="278"/>
      <c r="G3497" s="81"/>
    </row>
    <row r="3498" spans="1:7" s="390" customFormat="1" ht="47.25" x14ac:dyDescent="0.2">
      <c r="A3498" s="311" t="str">
        <f>IF((SUM('Раздел 2'!F36:G36)=SUM('Раздел 2'!V36:V36)+SUM('Раздел 2'!X36:X36)+SUM('Раздел 2'!Z36:Z36)),"","Неверно!")</f>
        <v/>
      </c>
      <c r="B3498" s="320" t="s">
        <v>1735</v>
      </c>
      <c r="C3498" s="278" t="s">
        <v>5428</v>
      </c>
      <c r="D3498" s="278" t="s">
        <v>1261</v>
      </c>
      <c r="E3498" s="278" t="str">
        <f>CONCATENATE(SUM('Раздел 2'!F36:G36),"=",SUM('Раздел 2'!V36:V36),"+",SUM('Раздел 2'!X36:X36),"+",SUM('Раздел 2'!Z36:Z36))</f>
        <v>0=0+0+0</v>
      </c>
      <c r="F3498" s="278"/>
      <c r="G3498" s="81"/>
    </row>
    <row r="3499" spans="1:7" s="390" customFormat="1" ht="47.25" x14ac:dyDescent="0.2">
      <c r="A3499" s="311" t="str">
        <f>IF((SUM('Раздел 2'!F37:G37)=SUM('Раздел 2'!V37:V37)+SUM('Раздел 2'!X37:X37)+SUM('Раздел 2'!Z37:Z37)),"","Неверно!")</f>
        <v/>
      </c>
      <c r="B3499" s="320" t="s">
        <v>1735</v>
      </c>
      <c r="C3499" s="278" t="s">
        <v>5429</v>
      </c>
      <c r="D3499" s="278" t="s">
        <v>1261</v>
      </c>
      <c r="E3499" s="278" t="str">
        <f>CONCATENATE(SUM('Раздел 2'!F37:G37),"=",SUM('Раздел 2'!V37:V37),"+",SUM('Раздел 2'!X37:X37),"+",SUM('Раздел 2'!Z37:Z37))</f>
        <v>0=0+0+0</v>
      </c>
      <c r="F3499" s="278"/>
      <c r="G3499" s="81"/>
    </row>
    <row r="3500" spans="1:7" s="390" customFormat="1" ht="47.25" x14ac:dyDescent="0.2">
      <c r="A3500" s="311" t="str">
        <f>IF((SUM('Раздел 2'!F38:G38)=SUM('Раздел 2'!V38:V38)+SUM('Раздел 2'!X38:X38)+SUM('Раздел 2'!Z38:Z38)),"","Неверно!")</f>
        <v/>
      </c>
      <c r="B3500" s="320" t="s">
        <v>1735</v>
      </c>
      <c r="C3500" s="278" t="s">
        <v>5430</v>
      </c>
      <c r="D3500" s="278" t="s">
        <v>1261</v>
      </c>
      <c r="E3500" s="278" t="str">
        <f>CONCATENATE(SUM('Раздел 2'!F38:G38),"=",SUM('Раздел 2'!V38:V38),"+",SUM('Раздел 2'!X38:X38),"+",SUM('Раздел 2'!Z38:Z38))</f>
        <v>0=0+0+0</v>
      </c>
      <c r="F3500" s="278"/>
      <c r="G3500" s="81"/>
    </row>
    <row r="3501" spans="1:7" s="390" customFormat="1" ht="47.25" x14ac:dyDescent="0.2">
      <c r="A3501" s="311" t="str">
        <f>IF((SUM('Раздел 2'!F39:G39)=SUM('Раздел 2'!V39:V39)+SUM('Раздел 2'!X39:X39)+SUM('Раздел 2'!Z39:Z39)),"","Неверно!")</f>
        <v/>
      </c>
      <c r="B3501" s="320" t="s">
        <v>1735</v>
      </c>
      <c r="C3501" s="278" t="s">
        <v>5431</v>
      </c>
      <c r="D3501" s="278" t="s">
        <v>1261</v>
      </c>
      <c r="E3501" s="278" t="str">
        <f>CONCATENATE(SUM('Раздел 2'!F39:G39),"=",SUM('Раздел 2'!V39:V39),"+",SUM('Раздел 2'!X39:X39),"+",SUM('Раздел 2'!Z39:Z39))</f>
        <v>0=0+0+0</v>
      </c>
      <c r="F3501" s="278"/>
      <c r="G3501" s="81"/>
    </row>
    <row r="3502" spans="1:7" s="390" customFormat="1" ht="47.25" x14ac:dyDescent="0.2">
      <c r="A3502" s="311" t="str">
        <f>IF((SUM('Раздел 2'!F13:G13)=SUM('Раздел 2'!V13:V13)+SUM('Раздел 2'!X13:X13)+SUM('Раздел 2'!Z13:Z13)),"","Неверно!")</f>
        <v/>
      </c>
      <c r="B3502" s="320" t="s">
        <v>1735</v>
      </c>
      <c r="C3502" s="278" t="s">
        <v>5432</v>
      </c>
      <c r="D3502" s="278" t="s">
        <v>1261</v>
      </c>
      <c r="E3502" s="278" t="str">
        <f>CONCATENATE(SUM('Раздел 2'!F13:G13),"=",SUM('Раздел 2'!V13:V13),"+",SUM('Раздел 2'!X13:X13),"+",SUM('Раздел 2'!Z13:Z13))</f>
        <v>0=0+0+0</v>
      </c>
      <c r="F3502" s="278"/>
      <c r="G3502" s="81"/>
    </row>
    <row r="3503" spans="1:7" s="390" customFormat="1" ht="47.25" x14ac:dyDescent="0.2">
      <c r="A3503" s="311" t="str">
        <f>IF((SUM('Раздел 2'!F40:G40)=SUM('Раздел 2'!V40:V40)+SUM('Раздел 2'!X40:X40)+SUM('Раздел 2'!Z40:Z40)),"","Неверно!")</f>
        <v/>
      </c>
      <c r="B3503" s="320" t="s">
        <v>1735</v>
      </c>
      <c r="C3503" s="278" t="s">
        <v>5433</v>
      </c>
      <c r="D3503" s="278" t="s">
        <v>1261</v>
      </c>
      <c r="E3503" s="278" t="str">
        <f>CONCATENATE(SUM('Раздел 2'!F40:G40),"=",SUM('Раздел 2'!V40:V40),"+",SUM('Раздел 2'!X40:X40),"+",SUM('Раздел 2'!Z40:Z40))</f>
        <v>0=0+0+0</v>
      </c>
      <c r="F3503" s="278"/>
      <c r="G3503" s="81"/>
    </row>
    <row r="3504" spans="1:7" s="390" customFormat="1" ht="47.25" x14ac:dyDescent="0.2">
      <c r="A3504" s="311" t="str">
        <f>IF((SUM('Раздел 2'!F41:G41)=SUM('Раздел 2'!V41:V41)+SUM('Раздел 2'!X41:X41)+SUM('Раздел 2'!Z41:Z41)),"","Неверно!")</f>
        <v/>
      </c>
      <c r="B3504" s="320" t="s">
        <v>1735</v>
      </c>
      <c r="C3504" s="278" t="s">
        <v>5434</v>
      </c>
      <c r="D3504" s="278" t="s">
        <v>1261</v>
      </c>
      <c r="E3504" s="278" t="str">
        <f>CONCATENATE(SUM('Раздел 2'!F41:G41),"=",SUM('Раздел 2'!V41:V41),"+",SUM('Раздел 2'!X41:X41),"+",SUM('Раздел 2'!Z41:Z41))</f>
        <v>40=37+3+0</v>
      </c>
      <c r="F3504" s="278"/>
      <c r="G3504" s="81"/>
    </row>
    <row r="3505" spans="1:7" s="390" customFormat="1" ht="47.25" x14ac:dyDescent="0.2">
      <c r="A3505" s="311" t="str">
        <f>IF((SUM('Раздел 2'!F42:G42)=SUM('Раздел 2'!V42:V42)+SUM('Раздел 2'!X42:X42)+SUM('Раздел 2'!Z42:Z42)),"","Неверно!")</f>
        <v/>
      </c>
      <c r="B3505" s="320" t="s">
        <v>1735</v>
      </c>
      <c r="C3505" s="278" t="s">
        <v>5435</v>
      </c>
      <c r="D3505" s="278" t="s">
        <v>1261</v>
      </c>
      <c r="E3505" s="278" t="str">
        <f>CONCATENATE(SUM('Раздел 2'!F42:G42),"=",SUM('Раздел 2'!V42:V42),"+",SUM('Раздел 2'!X42:X42),"+",SUM('Раздел 2'!Z42:Z42))</f>
        <v>13=12+1+0</v>
      </c>
      <c r="F3505" s="278"/>
      <c r="G3505" s="81"/>
    </row>
    <row r="3506" spans="1:7" s="390" customFormat="1" ht="47.25" x14ac:dyDescent="0.2">
      <c r="A3506" s="311" t="str">
        <f>IF((SUM('Раздел 2'!F43:G43)=SUM('Раздел 2'!V43:V43)+SUM('Раздел 2'!X43:X43)+SUM('Раздел 2'!Z43:Z43)),"","Неверно!")</f>
        <v/>
      </c>
      <c r="B3506" s="320" t="s">
        <v>1735</v>
      </c>
      <c r="C3506" s="278" t="s">
        <v>5436</v>
      </c>
      <c r="D3506" s="278" t="s">
        <v>1261</v>
      </c>
      <c r="E3506" s="278" t="str">
        <f>CONCATENATE(SUM('Раздел 2'!F43:G43),"=",SUM('Раздел 2'!V43:V43),"+",SUM('Раздел 2'!X43:X43),"+",SUM('Раздел 2'!Z43:Z43))</f>
        <v>2=2+0+0</v>
      </c>
      <c r="F3506" s="278"/>
      <c r="G3506" s="81"/>
    </row>
    <row r="3507" spans="1:7" s="390" customFormat="1" ht="47.25" x14ac:dyDescent="0.2">
      <c r="A3507" s="311" t="str">
        <f>IF((SUM('Раздел 2'!F44:G44)=SUM('Раздел 2'!V44:V44)+SUM('Раздел 2'!X44:X44)+SUM('Раздел 2'!Z44:Z44)),"","Неверно!")</f>
        <v/>
      </c>
      <c r="B3507" s="320" t="s">
        <v>1735</v>
      </c>
      <c r="C3507" s="278" t="s">
        <v>5437</v>
      </c>
      <c r="D3507" s="278" t="s">
        <v>1261</v>
      </c>
      <c r="E3507" s="278" t="str">
        <f>CONCATENATE(SUM('Раздел 2'!F44:G44),"=",SUM('Раздел 2'!V44:V44),"+",SUM('Раздел 2'!X44:X44),"+",SUM('Раздел 2'!Z44:Z44))</f>
        <v>0=0+0+0</v>
      </c>
      <c r="F3507" s="278"/>
      <c r="G3507" s="81"/>
    </row>
    <row r="3508" spans="1:7" s="390" customFormat="1" ht="47.25" x14ac:dyDescent="0.2">
      <c r="A3508" s="311" t="str">
        <f>IF((SUM('Раздел 2'!F45:G45)=SUM('Раздел 2'!V45:V45)+SUM('Раздел 2'!X45:X45)+SUM('Раздел 2'!Z45:Z45)),"","Неверно!")</f>
        <v/>
      </c>
      <c r="B3508" s="320" t="s">
        <v>1735</v>
      </c>
      <c r="C3508" s="278" t="s">
        <v>5438</v>
      </c>
      <c r="D3508" s="278" t="s">
        <v>1261</v>
      </c>
      <c r="E3508" s="278" t="str">
        <f>CONCATENATE(SUM('Раздел 2'!F45:G45),"=",SUM('Раздел 2'!V45:V45),"+",SUM('Раздел 2'!X45:X45),"+",SUM('Раздел 2'!Z45:Z45))</f>
        <v>1=1+0+0</v>
      </c>
      <c r="F3508" s="278"/>
      <c r="G3508" s="81"/>
    </row>
    <row r="3509" spans="1:7" s="390" customFormat="1" ht="47.25" x14ac:dyDescent="0.2">
      <c r="A3509" s="311" t="str">
        <f>IF((SUM('Раздел 2'!F46:G46)=SUM('Раздел 2'!V46:V46)+SUM('Раздел 2'!X46:X46)+SUM('Раздел 2'!Z46:Z46)),"","Неверно!")</f>
        <v/>
      </c>
      <c r="B3509" s="320" t="s">
        <v>1735</v>
      </c>
      <c r="C3509" s="278" t="s">
        <v>5439</v>
      </c>
      <c r="D3509" s="278" t="s">
        <v>1261</v>
      </c>
      <c r="E3509" s="278" t="str">
        <f>CONCATENATE(SUM('Раздел 2'!F46:G46),"=",SUM('Раздел 2'!V46:V46),"+",SUM('Раздел 2'!X46:X46),"+",SUM('Раздел 2'!Z46:Z46))</f>
        <v>0=0+0+0</v>
      </c>
      <c r="F3509" s="278"/>
      <c r="G3509" s="81"/>
    </row>
    <row r="3510" spans="1:7" s="390" customFormat="1" ht="47.25" x14ac:dyDescent="0.2">
      <c r="A3510" s="311" t="str">
        <f>IF((SUM('Раздел 2'!F47:G47)=SUM('Раздел 2'!V47:V47)+SUM('Раздел 2'!X47:X47)+SUM('Раздел 2'!Z47:Z47)),"","Неверно!")</f>
        <v/>
      </c>
      <c r="B3510" s="320" t="s">
        <v>1735</v>
      </c>
      <c r="C3510" s="278" t="s">
        <v>5440</v>
      </c>
      <c r="D3510" s="278" t="s">
        <v>1261</v>
      </c>
      <c r="E3510" s="278" t="str">
        <f>CONCATENATE(SUM('Раздел 2'!F47:G47),"=",SUM('Раздел 2'!V47:V47),"+",SUM('Раздел 2'!X47:X47),"+",SUM('Раздел 2'!Z47:Z47))</f>
        <v>0=0+0+0</v>
      </c>
      <c r="F3510" s="278"/>
      <c r="G3510" s="81"/>
    </row>
    <row r="3511" spans="1:7" s="390" customFormat="1" ht="47.25" x14ac:dyDescent="0.2">
      <c r="A3511" s="311" t="str">
        <f>IF((SUM('Раздел 2'!F48:G48)=SUM('Раздел 2'!V48:V48)+SUM('Раздел 2'!X48:X48)+SUM('Раздел 2'!Z48:Z48)),"","Неверно!")</f>
        <v/>
      </c>
      <c r="B3511" s="320" t="s">
        <v>1735</v>
      </c>
      <c r="C3511" s="278" t="s">
        <v>5441</v>
      </c>
      <c r="D3511" s="278" t="s">
        <v>1261</v>
      </c>
      <c r="E3511" s="278" t="str">
        <f>CONCATENATE(SUM('Раздел 2'!F48:G48),"=",SUM('Раздел 2'!V48:V48),"+",SUM('Раздел 2'!X48:X48),"+",SUM('Раздел 2'!Z48:Z48))</f>
        <v>1=1+0+0</v>
      </c>
      <c r="F3511" s="278"/>
      <c r="G3511" s="81"/>
    </row>
    <row r="3512" spans="1:7" s="390" customFormat="1" ht="47.25" x14ac:dyDescent="0.2">
      <c r="A3512" s="311" t="str">
        <f>IF((SUM('Раздел 2'!F49:G49)=SUM('Раздел 2'!V49:V49)+SUM('Раздел 2'!X49:X49)+SUM('Раздел 2'!Z49:Z49)),"","Неверно!")</f>
        <v/>
      </c>
      <c r="B3512" s="320" t="s">
        <v>1735</v>
      </c>
      <c r="C3512" s="278" t="s">
        <v>5442</v>
      </c>
      <c r="D3512" s="278" t="s">
        <v>1261</v>
      </c>
      <c r="E3512" s="278" t="str">
        <f>CONCATENATE(SUM('Раздел 2'!F49:G49),"=",SUM('Раздел 2'!V49:V49),"+",SUM('Раздел 2'!X49:X49),"+",SUM('Раздел 2'!Z49:Z49))</f>
        <v>0=0+0+0</v>
      </c>
      <c r="F3512" s="278"/>
      <c r="G3512" s="81"/>
    </row>
    <row r="3513" spans="1:7" s="390" customFormat="1" ht="47.25" x14ac:dyDescent="0.2">
      <c r="A3513" s="311" t="str">
        <f>IF((SUM('Раздел 2'!F14:G14)=SUM('Раздел 2'!V14:V14)+SUM('Раздел 2'!X14:X14)+SUM('Раздел 2'!Z14:Z14)),"","Неверно!")</f>
        <v/>
      </c>
      <c r="B3513" s="320" t="s">
        <v>1735</v>
      </c>
      <c r="C3513" s="278" t="s">
        <v>5443</v>
      </c>
      <c r="D3513" s="278" t="s">
        <v>1261</v>
      </c>
      <c r="E3513" s="278" t="str">
        <f>CONCATENATE(SUM('Раздел 2'!F14:G14),"=",SUM('Раздел 2'!V14:V14),"+",SUM('Раздел 2'!X14:X14),"+",SUM('Раздел 2'!Z14:Z14))</f>
        <v>0=0+0+0</v>
      </c>
      <c r="F3513" s="278"/>
      <c r="G3513" s="81"/>
    </row>
    <row r="3514" spans="1:7" s="390" customFormat="1" ht="47.25" x14ac:dyDescent="0.2">
      <c r="A3514" s="311" t="str">
        <f>IF((SUM('Раздел 2'!F50:G50)=SUM('Раздел 2'!V50:V50)+SUM('Раздел 2'!X50:X50)+SUM('Раздел 2'!Z50:Z50)),"","Неверно!")</f>
        <v/>
      </c>
      <c r="B3514" s="320" t="s">
        <v>1735</v>
      </c>
      <c r="C3514" s="278" t="s">
        <v>5444</v>
      </c>
      <c r="D3514" s="278" t="s">
        <v>1261</v>
      </c>
      <c r="E3514" s="278" t="str">
        <f>CONCATENATE(SUM('Раздел 2'!F50:G50),"=",SUM('Раздел 2'!V50:V50),"+",SUM('Раздел 2'!X50:X50),"+",SUM('Раздел 2'!Z50:Z50))</f>
        <v>0=0+0+0</v>
      </c>
      <c r="F3514" s="278"/>
      <c r="G3514" s="81"/>
    </row>
    <row r="3515" spans="1:7" s="390" customFormat="1" ht="47.25" x14ac:dyDescent="0.2">
      <c r="A3515" s="311" t="str">
        <f>IF((SUM('Раздел 2'!F51:G51)=SUM('Раздел 2'!V51:V51)+SUM('Раздел 2'!X51:X51)+SUM('Раздел 2'!Z51:Z51)),"","Неверно!")</f>
        <v/>
      </c>
      <c r="B3515" s="320" t="s">
        <v>1735</v>
      </c>
      <c r="C3515" s="278" t="s">
        <v>5445</v>
      </c>
      <c r="D3515" s="278" t="s">
        <v>1261</v>
      </c>
      <c r="E3515" s="278" t="str">
        <f>CONCATENATE(SUM('Раздел 2'!F51:G51),"=",SUM('Раздел 2'!V51:V51),"+",SUM('Раздел 2'!X51:X51),"+",SUM('Раздел 2'!Z51:Z51))</f>
        <v>0=0+0+0</v>
      </c>
      <c r="F3515" s="278"/>
      <c r="G3515" s="81"/>
    </row>
    <row r="3516" spans="1:7" s="390" customFormat="1" ht="47.25" x14ac:dyDescent="0.2">
      <c r="A3516" s="311" t="str">
        <f>IF((SUM('Раздел 2'!F52:G52)=SUM('Раздел 2'!V52:V52)+SUM('Раздел 2'!X52:X52)+SUM('Раздел 2'!Z52:Z52)),"","Неверно!")</f>
        <v/>
      </c>
      <c r="B3516" s="320" t="s">
        <v>1735</v>
      </c>
      <c r="C3516" s="278" t="s">
        <v>5446</v>
      </c>
      <c r="D3516" s="278" t="s">
        <v>1261</v>
      </c>
      <c r="E3516" s="278" t="str">
        <f>CONCATENATE(SUM('Раздел 2'!F52:G52),"=",SUM('Раздел 2'!V52:V52),"+",SUM('Раздел 2'!X52:X52),"+",SUM('Раздел 2'!Z52:Z52))</f>
        <v>0=0+0+0</v>
      </c>
      <c r="F3516" s="278"/>
      <c r="G3516" s="81"/>
    </row>
    <row r="3517" spans="1:7" s="390" customFormat="1" ht="47.25" x14ac:dyDescent="0.2">
      <c r="A3517" s="311" t="str">
        <f>IF((SUM('Раздел 2'!F53:G53)=SUM('Раздел 2'!V53:V53)+SUM('Раздел 2'!X53:X53)+SUM('Раздел 2'!Z53:Z53)),"","Неверно!")</f>
        <v/>
      </c>
      <c r="B3517" s="320" t="s">
        <v>1735</v>
      </c>
      <c r="C3517" s="278" t="s">
        <v>5447</v>
      </c>
      <c r="D3517" s="278" t="s">
        <v>1261</v>
      </c>
      <c r="E3517" s="278" t="str">
        <f>CONCATENATE(SUM('Раздел 2'!F53:G53),"=",SUM('Раздел 2'!V53:V53),"+",SUM('Раздел 2'!X53:X53),"+",SUM('Раздел 2'!Z53:Z53))</f>
        <v>0=0+0+0</v>
      </c>
      <c r="F3517" s="278"/>
      <c r="G3517" s="81"/>
    </row>
    <row r="3518" spans="1:7" s="390" customFormat="1" ht="47.25" x14ac:dyDescent="0.2">
      <c r="A3518" s="311" t="str">
        <f>IF((SUM('Раздел 2'!F54:G54)=SUM('Раздел 2'!V54:V54)+SUM('Раздел 2'!X54:X54)+SUM('Раздел 2'!Z54:Z54)),"","Неверно!")</f>
        <v/>
      </c>
      <c r="B3518" s="320" t="s">
        <v>1735</v>
      </c>
      <c r="C3518" s="278" t="s">
        <v>5448</v>
      </c>
      <c r="D3518" s="278" t="s">
        <v>1261</v>
      </c>
      <c r="E3518" s="278" t="str">
        <f>CONCATENATE(SUM('Раздел 2'!F54:G54),"=",SUM('Раздел 2'!V54:V54),"+",SUM('Раздел 2'!X54:X54),"+",SUM('Раздел 2'!Z54:Z54))</f>
        <v>0=0+0+0</v>
      </c>
      <c r="F3518" s="278"/>
      <c r="G3518" s="81"/>
    </row>
    <row r="3519" spans="1:7" s="390" customFormat="1" ht="47.25" x14ac:dyDescent="0.2">
      <c r="A3519" s="311" t="str">
        <f>IF((SUM('Раздел 2'!F55:G55)=SUM('Раздел 2'!V55:V55)+SUM('Раздел 2'!X55:X55)+SUM('Раздел 2'!Z55:Z55)),"","Неверно!")</f>
        <v/>
      </c>
      <c r="B3519" s="320" t="s">
        <v>1735</v>
      </c>
      <c r="C3519" s="278" t="s">
        <v>5449</v>
      </c>
      <c r="D3519" s="278" t="s">
        <v>1261</v>
      </c>
      <c r="E3519" s="278" t="str">
        <f>CONCATENATE(SUM('Раздел 2'!F55:G55),"=",SUM('Раздел 2'!V55:V55),"+",SUM('Раздел 2'!X55:X55),"+",SUM('Раздел 2'!Z55:Z55))</f>
        <v>6=6+0+0</v>
      </c>
      <c r="F3519" s="278"/>
      <c r="G3519" s="81"/>
    </row>
    <row r="3520" spans="1:7" s="390" customFormat="1" ht="47.25" x14ac:dyDescent="0.2">
      <c r="A3520" s="311" t="str">
        <f>IF((SUM('Раздел 2'!F56:G56)=SUM('Раздел 2'!V56:V56)+SUM('Раздел 2'!X56:X56)+SUM('Раздел 2'!Z56:Z56)),"","Неверно!")</f>
        <v/>
      </c>
      <c r="B3520" s="320" t="s">
        <v>1735</v>
      </c>
      <c r="C3520" s="278" t="s">
        <v>5450</v>
      </c>
      <c r="D3520" s="278" t="s">
        <v>1261</v>
      </c>
      <c r="E3520" s="278" t="str">
        <f>CONCATENATE(SUM('Раздел 2'!F56:G56),"=",SUM('Раздел 2'!V56:V56),"+",SUM('Раздел 2'!X56:X56),"+",SUM('Раздел 2'!Z56:Z56))</f>
        <v>0=0+0+0</v>
      </c>
      <c r="F3520" s="278"/>
      <c r="G3520" s="81"/>
    </row>
    <row r="3521" spans="1:7" s="390" customFormat="1" ht="47.25" x14ac:dyDescent="0.2">
      <c r="A3521" s="311" t="str">
        <f>IF((SUM('Раздел 2'!F57:G57)=SUM('Раздел 2'!V57:V57)+SUM('Раздел 2'!X57:X57)+SUM('Раздел 2'!Z57:Z57)),"","Неверно!")</f>
        <v/>
      </c>
      <c r="B3521" s="320" t="s">
        <v>1735</v>
      </c>
      <c r="C3521" s="278" t="s">
        <v>5451</v>
      </c>
      <c r="D3521" s="278" t="s">
        <v>1261</v>
      </c>
      <c r="E3521" s="278" t="str">
        <f>CONCATENATE(SUM('Раздел 2'!F57:G57),"=",SUM('Раздел 2'!V57:V57),"+",SUM('Раздел 2'!X57:X57),"+",SUM('Раздел 2'!Z57:Z57))</f>
        <v>0=0+0+0</v>
      </c>
      <c r="F3521" s="278"/>
      <c r="G3521" s="81"/>
    </row>
    <row r="3522" spans="1:7" s="390" customFormat="1" ht="47.25" x14ac:dyDescent="0.2">
      <c r="A3522" s="311" t="str">
        <f>IF((SUM('Раздел 2'!F58:G58)=SUM('Раздел 2'!V58:V58)+SUM('Раздел 2'!X58:X58)+SUM('Раздел 2'!Z58:Z58)),"","Неверно!")</f>
        <v/>
      </c>
      <c r="B3522" s="320" t="s">
        <v>1735</v>
      </c>
      <c r="C3522" s="278" t="s">
        <v>5452</v>
      </c>
      <c r="D3522" s="278" t="s">
        <v>1261</v>
      </c>
      <c r="E3522" s="278" t="str">
        <f>CONCATENATE(SUM('Раздел 2'!F58:G58),"=",SUM('Раздел 2'!V58:V58),"+",SUM('Раздел 2'!X58:X58),"+",SUM('Раздел 2'!Z58:Z58))</f>
        <v>0=0+0+0</v>
      </c>
      <c r="F3522" s="278"/>
      <c r="G3522" s="81"/>
    </row>
    <row r="3523" spans="1:7" s="390" customFormat="1" ht="47.25" x14ac:dyDescent="0.2">
      <c r="A3523" s="311" t="str">
        <f>IF((SUM('Раздел 2'!F59:G59)=SUM('Раздел 2'!V59:V59)+SUM('Раздел 2'!X59:X59)+SUM('Раздел 2'!Z59:Z59)),"","Неверно!")</f>
        <v/>
      </c>
      <c r="B3523" s="320" t="s">
        <v>1735</v>
      </c>
      <c r="C3523" s="278" t="s">
        <v>5453</v>
      </c>
      <c r="D3523" s="278" t="s">
        <v>1261</v>
      </c>
      <c r="E3523" s="278" t="str">
        <f>CONCATENATE(SUM('Раздел 2'!F59:G59),"=",SUM('Раздел 2'!V59:V59),"+",SUM('Раздел 2'!X59:X59),"+",SUM('Раздел 2'!Z59:Z59))</f>
        <v>0=0+0+0</v>
      </c>
      <c r="F3523" s="278"/>
      <c r="G3523" s="81"/>
    </row>
    <row r="3524" spans="1:7" s="390" customFormat="1" ht="47.25" x14ac:dyDescent="0.2">
      <c r="A3524" s="311" t="str">
        <f>IF((SUM('Раздел 2'!F15:G15)=SUM('Раздел 2'!V15:V15)+SUM('Раздел 2'!X15:X15)+SUM('Раздел 2'!Z15:Z15)),"","Неверно!")</f>
        <v/>
      </c>
      <c r="B3524" s="320" t="s">
        <v>1735</v>
      </c>
      <c r="C3524" s="278" t="s">
        <v>5454</v>
      </c>
      <c r="D3524" s="278" t="s">
        <v>1261</v>
      </c>
      <c r="E3524" s="278" t="str">
        <f>CONCATENATE(SUM('Раздел 2'!F15:G15),"=",SUM('Раздел 2'!V15:V15),"+",SUM('Раздел 2'!X15:X15),"+",SUM('Раздел 2'!Z15:Z15))</f>
        <v>0=0+0+0</v>
      </c>
      <c r="F3524" s="278"/>
      <c r="G3524" s="81"/>
    </row>
    <row r="3525" spans="1:7" s="390" customFormat="1" ht="47.25" x14ac:dyDescent="0.2">
      <c r="A3525" s="311" t="str">
        <f>IF((SUM('Раздел 2'!F60:G60)=SUM('Раздел 2'!V60:V60)+SUM('Раздел 2'!X60:X60)+SUM('Раздел 2'!Z60:Z60)),"","Неверно!")</f>
        <v/>
      </c>
      <c r="B3525" s="320" t="s">
        <v>1735</v>
      </c>
      <c r="C3525" s="278" t="s">
        <v>5455</v>
      </c>
      <c r="D3525" s="278" t="s">
        <v>1261</v>
      </c>
      <c r="E3525" s="278" t="str">
        <f>CONCATENATE(SUM('Раздел 2'!F60:G60),"=",SUM('Раздел 2'!V60:V60),"+",SUM('Раздел 2'!X60:X60),"+",SUM('Раздел 2'!Z60:Z60))</f>
        <v>0=0+0+0</v>
      </c>
      <c r="F3525" s="278"/>
      <c r="G3525" s="81"/>
    </row>
    <row r="3526" spans="1:7" s="390" customFormat="1" ht="47.25" x14ac:dyDescent="0.2">
      <c r="A3526" s="311" t="str">
        <f>IF((SUM('Раздел 2'!F61:G61)=SUM('Раздел 2'!V61:V61)+SUM('Раздел 2'!X61:X61)+SUM('Раздел 2'!Z61:Z61)),"","Неверно!")</f>
        <v/>
      </c>
      <c r="B3526" s="320" t="s">
        <v>1735</v>
      </c>
      <c r="C3526" s="278" t="s">
        <v>5456</v>
      </c>
      <c r="D3526" s="278" t="s">
        <v>1261</v>
      </c>
      <c r="E3526" s="278" t="str">
        <f>CONCATENATE(SUM('Раздел 2'!F61:G61),"=",SUM('Раздел 2'!V61:V61),"+",SUM('Раздел 2'!X61:X61),"+",SUM('Раздел 2'!Z61:Z61))</f>
        <v>3=3+0+0</v>
      </c>
      <c r="F3526" s="278"/>
      <c r="G3526" s="81"/>
    </row>
    <row r="3527" spans="1:7" s="390" customFormat="1" ht="47.25" x14ac:dyDescent="0.2">
      <c r="A3527" s="311" t="str">
        <f>IF((SUM('Раздел 2'!F62:G62)=SUM('Раздел 2'!V62:V62)+SUM('Раздел 2'!X62:X62)+SUM('Раздел 2'!Z62:Z62)),"","Неверно!")</f>
        <v/>
      </c>
      <c r="B3527" s="320" t="s">
        <v>1735</v>
      </c>
      <c r="C3527" s="278" t="s">
        <v>5457</v>
      </c>
      <c r="D3527" s="278" t="s">
        <v>1261</v>
      </c>
      <c r="E3527" s="278" t="str">
        <f>CONCATENATE(SUM('Раздел 2'!F62:G62),"=",SUM('Раздел 2'!V62:V62),"+",SUM('Раздел 2'!X62:X62),"+",SUM('Раздел 2'!Z62:Z62))</f>
        <v>0=0+0+0</v>
      </c>
      <c r="F3527" s="278"/>
      <c r="G3527" s="81"/>
    </row>
    <row r="3528" spans="1:7" s="390" customFormat="1" ht="47.25" x14ac:dyDescent="0.2">
      <c r="A3528" s="311" t="str">
        <f>IF((SUM('Раздел 2'!F63:G63)=SUM('Раздел 2'!V63:V63)+SUM('Раздел 2'!X63:X63)+SUM('Раздел 2'!Z63:Z63)),"","Неверно!")</f>
        <v/>
      </c>
      <c r="B3528" s="320" t="s">
        <v>1735</v>
      </c>
      <c r="C3528" s="278" t="s">
        <v>5458</v>
      </c>
      <c r="D3528" s="278" t="s">
        <v>1261</v>
      </c>
      <c r="E3528" s="278" t="str">
        <f>CONCATENATE(SUM('Раздел 2'!F63:G63),"=",SUM('Раздел 2'!V63:V63),"+",SUM('Раздел 2'!X63:X63),"+",SUM('Раздел 2'!Z63:Z63))</f>
        <v>0=0+0+0</v>
      </c>
      <c r="F3528" s="278"/>
      <c r="G3528" s="81"/>
    </row>
    <row r="3529" spans="1:7" s="390" customFormat="1" ht="47.25" x14ac:dyDescent="0.2">
      <c r="A3529" s="311" t="str">
        <f>IF((SUM('Раздел 2'!F64:G64)=SUM('Раздел 2'!V64:V64)+SUM('Раздел 2'!X64:X64)+SUM('Раздел 2'!Z64:Z64)),"","Неверно!")</f>
        <v/>
      </c>
      <c r="B3529" s="320" t="s">
        <v>1735</v>
      </c>
      <c r="C3529" s="278" t="s">
        <v>5459</v>
      </c>
      <c r="D3529" s="278" t="s">
        <v>1261</v>
      </c>
      <c r="E3529" s="278" t="str">
        <f>CONCATENATE(SUM('Раздел 2'!F64:G64),"=",SUM('Раздел 2'!V64:V64),"+",SUM('Раздел 2'!X64:X64),"+",SUM('Раздел 2'!Z64:Z64))</f>
        <v>0=0+0+0</v>
      </c>
      <c r="F3529" s="278"/>
      <c r="G3529" s="81"/>
    </row>
    <row r="3530" spans="1:7" s="390" customFormat="1" ht="47.25" x14ac:dyDescent="0.2">
      <c r="A3530" s="311" t="str">
        <f>IF((SUM('Раздел 2'!F65:G65)=SUM('Раздел 2'!V65:V65)+SUM('Раздел 2'!X65:X65)+SUM('Раздел 2'!Z65:Z65)),"","Неверно!")</f>
        <v/>
      </c>
      <c r="B3530" s="320" t="s">
        <v>1735</v>
      </c>
      <c r="C3530" s="278" t="s">
        <v>5460</v>
      </c>
      <c r="D3530" s="278" t="s">
        <v>1261</v>
      </c>
      <c r="E3530" s="278" t="str">
        <f>CONCATENATE(SUM('Раздел 2'!F65:G65),"=",SUM('Раздел 2'!V65:V65),"+",SUM('Раздел 2'!X65:X65),"+",SUM('Раздел 2'!Z65:Z65))</f>
        <v>1=1+0+0</v>
      </c>
      <c r="F3530" s="278"/>
      <c r="G3530" s="81"/>
    </row>
    <row r="3531" spans="1:7" s="390" customFormat="1" ht="47.25" x14ac:dyDescent="0.2">
      <c r="A3531" s="311" t="str">
        <f>IF((SUM('Раздел 2'!F66:G66)=SUM('Раздел 2'!V66:V66)+SUM('Раздел 2'!X66:X66)+SUM('Раздел 2'!Z66:Z66)),"","Неверно!")</f>
        <v/>
      </c>
      <c r="B3531" s="320" t="s">
        <v>1735</v>
      </c>
      <c r="C3531" s="278" t="s">
        <v>5461</v>
      </c>
      <c r="D3531" s="278" t="s">
        <v>1261</v>
      </c>
      <c r="E3531" s="278" t="str">
        <f>CONCATENATE(SUM('Раздел 2'!F66:G66),"=",SUM('Раздел 2'!V66:V66),"+",SUM('Раздел 2'!X66:X66),"+",SUM('Раздел 2'!Z66:Z66))</f>
        <v>0=0+0+0</v>
      </c>
      <c r="F3531" s="278"/>
      <c r="G3531" s="81"/>
    </row>
    <row r="3532" spans="1:7" s="390" customFormat="1" ht="47.25" x14ac:dyDescent="0.2">
      <c r="A3532" s="311" t="str">
        <f>IF((SUM('Раздел 2'!F67:G67)=SUM('Раздел 2'!V67:V67)+SUM('Раздел 2'!X67:X67)+SUM('Раздел 2'!Z67:Z67)),"","Неверно!")</f>
        <v/>
      </c>
      <c r="B3532" s="320" t="s">
        <v>1735</v>
      </c>
      <c r="C3532" s="278" t="s">
        <v>5462</v>
      </c>
      <c r="D3532" s="278" t="s">
        <v>1261</v>
      </c>
      <c r="E3532" s="278" t="str">
        <f>CONCATENATE(SUM('Раздел 2'!F67:G67),"=",SUM('Раздел 2'!V67:V67),"+",SUM('Раздел 2'!X67:X67),"+",SUM('Раздел 2'!Z67:Z67))</f>
        <v>0=0+0+0</v>
      </c>
      <c r="F3532" s="278"/>
      <c r="G3532" s="81"/>
    </row>
    <row r="3533" spans="1:7" s="390" customFormat="1" ht="47.25" x14ac:dyDescent="0.2">
      <c r="A3533" s="311" t="str">
        <f>IF((SUM('Раздел 2'!F68:G68)=SUM('Раздел 2'!V68:V68)+SUM('Раздел 2'!X68:X68)+SUM('Раздел 2'!Z68:Z68)),"","Неверно!")</f>
        <v/>
      </c>
      <c r="B3533" s="320" t="s">
        <v>1735</v>
      </c>
      <c r="C3533" s="278" t="s">
        <v>5463</v>
      </c>
      <c r="D3533" s="278" t="s">
        <v>1261</v>
      </c>
      <c r="E3533" s="278" t="str">
        <f>CONCATENATE(SUM('Раздел 2'!F68:G68),"=",SUM('Раздел 2'!V68:V68),"+",SUM('Раздел 2'!X68:X68),"+",SUM('Раздел 2'!Z68:Z68))</f>
        <v>0=0+0+0</v>
      </c>
      <c r="F3533" s="278"/>
      <c r="G3533" s="81"/>
    </row>
    <row r="3534" spans="1:7" s="390" customFormat="1" ht="47.25" x14ac:dyDescent="0.2">
      <c r="A3534" s="311" t="str">
        <f>IF((SUM('Раздел 2'!F69:G69)=SUM('Раздел 2'!V69:V69)+SUM('Раздел 2'!X69:X69)+SUM('Раздел 2'!Z69:Z69)),"","Неверно!")</f>
        <v/>
      </c>
      <c r="B3534" s="320" t="s">
        <v>1735</v>
      </c>
      <c r="C3534" s="278" t="s">
        <v>5464</v>
      </c>
      <c r="D3534" s="278" t="s">
        <v>1261</v>
      </c>
      <c r="E3534" s="278" t="str">
        <f>CONCATENATE(SUM('Раздел 2'!F69:G69),"=",SUM('Раздел 2'!V69:V69),"+",SUM('Раздел 2'!X69:X69),"+",SUM('Раздел 2'!Z69:Z69))</f>
        <v>0=0+0+0</v>
      </c>
      <c r="F3534" s="278"/>
      <c r="G3534" s="81"/>
    </row>
    <row r="3535" spans="1:7" s="390" customFormat="1" ht="47.25" x14ac:dyDescent="0.2">
      <c r="A3535" s="311" t="str">
        <f>IF((SUM('Раздел 2'!F16:G16)=SUM('Раздел 2'!V16:V16)+SUM('Раздел 2'!X16:X16)+SUM('Раздел 2'!Z16:Z16)),"","Неверно!")</f>
        <v/>
      </c>
      <c r="B3535" s="320" t="s">
        <v>1735</v>
      </c>
      <c r="C3535" s="278" t="s">
        <v>5465</v>
      </c>
      <c r="D3535" s="278" t="s">
        <v>1261</v>
      </c>
      <c r="E3535" s="278" t="str">
        <f>CONCATENATE(SUM('Раздел 2'!F16:G16),"=",SUM('Раздел 2'!V16:V16),"+",SUM('Раздел 2'!X16:X16),"+",SUM('Раздел 2'!Z16:Z16))</f>
        <v>0=0+0+0</v>
      </c>
      <c r="F3535" s="278"/>
      <c r="G3535" s="81"/>
    </row>
    <row r="3536" spans="1:7" s="390" customFormat="1" ht="47.25" x14ac:dyDescent="0.2">
      <c r="A3536" s="311" t="str">
        <f>IF((SUM('Раздел 2'!F70:G70)=SUM('Раздел 2'!V70:V70)+SUM('Раздел 2'!X70:X70)+SUM('Раздел 2'!Z70:Z70)),"","Неверно!")</f>
        <v/>
      </c>
      <c r="B3536" s="320" t="s">
        <v>1735</v>
      </c>
      <c r="C3536" s="278" t="s">
        <v>5466</v>
      </c>
      <c r="D3536" s="278" t="s">
        <v>1261</v>
      </c>
      <c r="E3536" s="278" t="str">
        <f>CONCATENATE(SUM('Раздел 2'!F70:G70),"=",SUM('Раздел 2'!V70:V70),"+",SUM('Раздел 2'!X70:X70),"+",SUM('Раздел 2'!Z70:Z70))</f>
        <v>0=0+0+0</v>
      </c>
      <c r="F3536" s="278"/>
      <c r="G3536" s="81"/>
    </row>
    <row r="3537" spans="1:7" s="390" customFormat="1" ht="47.25" x14ac:dyDescent="0.2">
      <c r="A3537" s="311" t="str">
        <f>IF((SUM('Раздел 2'!F71:G71)=SUM('Раздел 2'!V71:V71)+SUM('Раздел 2'!X71:X71)+SUM('Раздел 2'!Z71:Z71)),"","Неверно!")</f>
        <v/>
      </c>
      <c r="B3537" s="320" t="s">
        <v>1735</v>
      </c>
      <c r="C3537" s="278" t="s">
        <v>5467</v>
      </c>
      <c r="D3537" s="278" t="s">
        <v>1261</v>
      </c>
      <c r="E3537" s="278" t="str">
        <f>CONCATENATE(SUM('Раздел 2'!F71:G71),"=",SUM('Раздел 2'!V71:V71),"+",SUM('Раздел 2'!X71:X71),"+",SUM('Раздел 2'!Z71:Z71))</f>
        <v>0=0+0+0</v>
      </c>
      <c r="F3537" s="278"/>
      <c r="G3537" s="81"/>
    </row>
    <row r="3538" spans="1:7" s="390" customFormat="1" ht="47.25" x14ac:dyDescent="0.2">
      <c r="A3538" s="311" t="str">
        <f>IF((SUM('Раздел 2'!F72:G72)=SUM('Раздел 2'!V72:V72)+SUM('Раздел 2'!X72:X72)+SUM('Раздел 2'!Z72:Z72)),"","Неверно!")</f>
        <v/>
      </c>
      <c r="B3538" s="320" t="s">
        <v>1735</v>
      </c>
      <c r="C3538" s="278" t="s">
        <v>5468</v>
      </c>
      <c r="D3538" s="278" t="s">
        <v>1261</v>
      </c>
      <c r="E3538" s="278" t="str">
        <f>CONCATENATE(SUM('Раздел 2'!F72:G72),"=",SUM('Раздел 2'!V72:V72),"+",SUM('Раздел 2'!X72:X72),"+",SUM('Раздел 2'!Z72:Z72))</f>
        <v>0=0+0+0</v>
      </c>
      <c r="F3538" s="278"/>
      <c r="G3538" s="81"/>
    </row>
    <row r="3539" spans="1:7" s="390" customFormat="1" ht="47.25" x14ac:dyDescent="0.2">
      <c r="A3539" s="311" t="str">
        <f>IF((SUM('Раздел 2'!F73:G73)=SUM('Раздел 2'!V73:V73)+SUM('Раздел 2'!X73:X73)+SUM('Раздел 2'!Z73:Z73)),"","Неверно!")</f>
        <v/>
      </c>
      <c r="B3539" s="320" t="s">
        <v>1735</v>
      </c>
      <c r="C3539" s="278" t="s">
        <v>5469</v>
      </c>
      <c r="D3539" s="278" t="s">
        <v>1261</v>
      </c>
      <c r="E3539" s="278" t="str">
        <f>CONCATENATE(SUM('Раздел 2'!F73:G73),"=",SUM('Раздел 2'!V73:V73),"+",SUM('Раздел 2'!X73:X73),"+",SUM('Раздел 2'!Z73:Z73))</f>
        <v>0=0+0+0</v>
      </c>
      <c r="F3539" s="278"/>
      <c r="G3539" s="81"/>
    </row>
    <row r="3540" spans="1:7" s="390" customFormat="1" ht="47.25" x14ac:dyDescent="0.2">
      <c r="A3540" s="311" t="str">
        <f>IF((SUM('Раздел 2'!F74:G74)=SUM('Раздел 2'!V74:V74)+SUM('Раздел 2'!X74:X74)+SUM('Раздел 2'!Z74:Z74)),"","Неверно!")</f>
        <v/>
      </c>
      <c r="B3540" s="320" t="s">
        <v>1735</v>
      </c>
      <c r="C3540" s="278" t="s">
        <v>5470</v>
      </c>
      <c r="D3540" s="278" t="s">
        <v>1261</v>
      </c>
      <c r="E3540" s="278" t="str">
        <f>CONCATENATE(SUM('Раздел 2'!F74:G74),"=",SUM('Раздел 2'!V74:V74),"+",SUM('Раздел 2'!X74:X74),"+",SUM('Раздел 2'!Z74:Z74))</f>
        <v>0=0+0+0</v>
      </c>
      <c r="F3540" s="278"/>
      <c r="G3540" s="81"/>
    </row>
    <row r="3541" spans="1:7" s="390" customFormat="1" ht="47.25" x14ac:dyDescent="0.2">
      <c r="A3541" s="311" t="str">
        <f>IF((SUM('Раздел 2'!F75:G75)=SUM('Раздел 2'!V75:V75)+SUM('Раздел 2'!X75:X75)+SUM('Раздел 2'!Z75:Z75)),"","Неверно!")</f>
        <v/>
      </c>
      <c r="B3541" s="320" t="s">
        <v>1735</v>
      </c>
      <c r="C3541" s="278" t="s">
        <v>5471</v>
      </c>
      <c r="D3541" s="278" t="s">
        <v>1261</v>
      </c>
      <c r="E3541" s="278" t="str">
        <f>CONCATENATE(SUM('Раздел 2'!F75:G75),"=",SUM('Раздел 2'!V75:V75),"+",SUM('Раздел 2'!X75:X75),"+",SUM('Раздел 2'!Z75:Z75))</f>
        <v>8=8+0+0</v>
      </c>
      <c r="F3541" s="278"/>
      <c r="G3541" s="81"/>
    </row>
    <row r="3542" spans="1:7" s="390" customFormat="1" ht="47.25" x14ac:dyDescent="0.2">
      <c r="A3542" s="311" t="str">
        <f>IF((SUM('Раздел 2'!F76:G76)=SUM('Раздел 2'!V76:V76)+SUM('Раздел 2'!X76:X76)+SUM('Раздел 2'!Z76:Z76)),"","Неверно!")</f>
        <v/>
      </c>
      <c r="B3542" s="320" t="s">
        <v>1735</v>
      </c>
      <c r="C3542" s="278" t="s">
        <v>5472</v>
      </c>
      <c r="D3542" s="278" t="s">
        <v>1261</v>
      </c>
      <c r="E3542" s="278" t="str">
        <f>CONCATENATE(SUM('Раздел 2'!F76:G76),"=",SUM('Раздел 2'!V76:V76),"+",SUM('Раздел 2'!X76:X76),"+",SUM('Раздел 2'!Z76:Z76))</f>
        <v>35=34+1+0</v>
      </c>
      <c r="F3542" s="278"/>
      <c r="G3542" s="81"/>
    </row>
    <row r="3543" spans="1:7" s="390" customFormat="1" ht="47.25" x14ac:dyDescent="0.2">
      <c r="A3543" s="311" t="str">
        <f>IF((SUM('Раздел 2'!F77:G77)=SUM('Раздел 2'!V77:V77)+SUM('Раздел 2'!X77:X77)+SUM('Раздел 2'!Z77:Z77)),"","Неверно!")</f>
        <v/>
      </c>
      <c r="B3543" s="320" t="s">
        <v>1735</v>
      </c>
      <c r="C3543" s="278" t="s">
        <v>5473</v>
      </c>
      <c r="D3543" s="278" t="s">
        <v>1261</v>
      </c>
      <c r="E3543" s="278" t="str">
        <f>CONCATENATE(SUM('Раздел 2'!F77:G77),"=",SUM('Раздел 2'!V77:V77),"+",SUM('Раздел 2'!X77:X77),"+",SUM('Раздел 2'!Z77:Z77))</f>
        <v>0=0+0+0</v>
      </c>
      <c r="F3543" s="278"/>
      <c r="G3543" s="81"/>
    </row>
    <row r="3544" spans="1:7" s="390" customFormat="1" ht="47.25" x14ac:dyDescent="0.2">
      <c r="A3544" s="311" t="str">
        <f>IF((SUM('Раздел 2'!F78:G78)=SUM('Раздел 2'!V78:V78)+SUM('Раздел 2'!X78:X78)+SUM('Раздел 2'!Z78:Z78)),"","Неверно!")</f>
        <v/>
      </c>
      <c r="B3544" s="320" t="s">
        <v>1735</v>
      </c>
      <c r="C3544" s="278" t="s">
        <v>5474</v>
      </c>
      <c r="D3544" s="278" t="s">
        <v>1261</v>
      </c>
      <c r="E3544" s="278" t="str">
        <f>CONCATENATE(SUM('Раздел 2'!F78:G78),"=",SUM('Раздел 2'!V78:V78),"+",SUM('Раздел 2'!X78:X78),"+",SUM('Раздел 2'!Z78:Z78))</f>
        <v>0=0+0+0</v>
      </c>
      <c r="F3544" s="278"/>
      <c r="G3544" s="81"/>
    </row>
    <row r="3545" spans="1:7" s="390" customFormat="1" ht="47.25" x14ac:dyDescent="0.2">
      <c r="A3545" s="311" t="str">
        <f>IF((SUM('Раздел 2'!F79:G79)=SUM('Раздел 2'!V79:V79)+SUM('Раздел 2'!X79:X79)+SUM('Раздел 2'!Z79:Z79)),"","Неверно!")</f>
        <v/>
      </c>
      <c r="B3545" s="320" t="s">
        <v>1735</v>
      </c>
      <c r="C3545" s="278" t="s">
        <v>5475</v>
      </c>
      <c r="D3545" s="278" t="s">
        <v>1261</v>
      </c>
      <c r="E3545" s="278" t="str">
        <f>CONCATENATE(SUM('Раздел 2'!F79:G79),"=",SUM('Раздел 2'!V79:V79),"+",SUM('Раздел 2'!X79:X79),"+",SUM('Раздел 2'!Z79:Z79))</f>
        <v>2=2+0+0</v>
      </c>
      <c r="F3545" s="278"/>
      <c r="G3545" s="81"/>
    </row>
    <row r="3546" spans="1:7" s="390" customFormat="1" ht="47.25" x14ac:dyDescent="0.2">
      <c r="A3546" s="311" t="str">
        <f>IF((SUM('Раздел 2'!F17:G17)=SUM('Раздел 2'!V17:V17)+SUM('Раздел 2'!X17:X17)+SUM('Раздел 2'!Z17:Z17)),"","Неверно!")</f>
        <v/>
      </c>
      <c r="B3546" s="320" t="s">
        <v>1735</v>
      </c>
      <c r="C3546" s="278" t="s">
        <v>5476</v>
      </c>
      <c r="D3546" s="278" t="s">
        <v>1261</v>
      </c>
      <c r="E3546" s="278" t="str">
        <f>CONCATENATE(SUM('Раздел 2'!F17:G17),"=",SUM('Раздел 2'!V17:V17),"+",SUM('Раздел 2'!X17:X17),"+",SUM('Раздел 2'!Z17:Z17))</f>
        <v>0=0+0+0</v>
      </c>
      <c r="F3546" s="278"/>
      <c r="G3546" s="81"/>
    </row>
    <row r="3547" spans="1:7" s="390" customFormat="1" ht="47.25" x14ac:dyDescent="0.2">
      <c r="A3547" s="311" t="str">
        <f>IF((SUM('Раздел 2'!F80:G80)=SUM('Раздел 2'!V80:V80)+SUM('Раздел 2'!X80:X80)+SUM('Раздел 2'!Z80:Z80)),"","Неверно!")</f>
        <v/>
      </c>
      <c r="B3547" s="320" t="s">
        <v>1735</v>
      </c>
      <c r="C3547" s="278" t="s">
        <v>5477</v>
      </c>
      <c r="D3547" s="278" t="s">
        <v>1261</v>
      </c>
      <c r="E3547" s="278" t="str">
        <f>CONCATENATE(SUM('Раздел 2'!F80:G80),"=",SUM('Раздел 2'!V80:V80),"+",SUM('Раздел 2'!X80:X80),"+",SUM('Раздел 2'!Z80:Z80))</f>
        <v>0=0+0+0</v>
      </c>
      <c r="F3547" s="278"/>
      <c r="G3547" s="81"/>
    </row>
    <row r="3548" spans="1:7" s="390" customFormat="1" ht="47.25" x14ac:dyDescent="0.2">
      <c r="A3548" s="311" t="str">
        <f>IF((SUM('Раздел 2'!F81:G81)=SUM('Раздел 2'!V81:V81)+SUM('Раздел 2'!X81:X81)+SUM('Раздел 2'!Z81:Z81)),"","Неверно!")</f>
        <v/>
      </c>
      <c r="B3548" s="320" t="s">
        <v>1735</v>
      </c>
      <c r="C3548" s="278" t="s">
        <v>5478</v>
      </c>
      <c r="D3548" s="278" t="s">
        <v>1261</v>
      </c>
      <c r="E3548" s="278" t="str">
        <f>CONCATENATE(SUM('Раздел 2'!F81:G81),"=",SUM('Раздел 2'!V81:V81),"+",SUM('Раздел 2'!X81:X81),"+",SUM('Раздел 2'!Z81:Z81))</f>
        <v>0=0+0+0</v>
      </c>
      <c r="F3548" s="278"/>
      <c r="G3548" s="81"/>
    </row>
    <row r="3549" spans="1:7" s="390" customFormat="1" ht="47.25" x14ac:dyDescent="0.2">
      <c r="A3549" s="311" t="str">
        <f>IF((SUM('Раздел 2'!F82:G82)=SUM('Раздел 2'!V82:V82)+SUM('Раздел 2'!X82:X82)+SUM('Раздел 2'!Z82:Z82)),"","Неверно!")</f>
        <v/>
      </c>
      <c r="B3549" s="320" t="s">
        <v>1735</v>
      </c>
      <c r="C3549" s="278" t="s">
        <v>5479</v>
      </c>
      <c r="D3549" s="278" t="s">
        <v>1261</v>
      </c>
      <c r="E3549" s="278" t="str">
        <f>CONCATENATE(SUM('Раздел 2'!F82:G82),"=",SUM('Раздел 2'!V82:V82),"+",SUM('Раздел 2'!X82:X82),"+",SUM('Раздел 2'!Z82:Z82))</f>
        <v>0=0+0+0</v>
      </c>
      <c r="F3549" s="278"/>
      <c r="G3549" s="81"/>
    </row>
    <row r="3550" spans="1:7" s="390" customFormat="1" ht="47.25" x14ac:dyDescent="0.2">
      <c r="A3550" s="311" t="str">
        <f>IF((SUM('Раздел 2'!F83:G83)=SUM('Раздел 2'!V83:V83)+SUM('Раздел 2'!X83:X83)+SUM('Раздел 2'!Z83:Z83)),"","Неверно!")</f>
        <v/>
      </c>
      <c r="B3550" s="320" t="s">
        <v>1735</v>
      </c>
      <c r="C3550" s="278" t="s">
        <v>5480</v>
      </c>
      <c r="D3550" s="278" t="s">
        <v>1261</v>
      </c>
      <c r="E3550" s="278" t="str">
        <f>CONCATENATE(SUM('Раздел 2'!F83:G83),"=",SUM('Раздел 2'!V83:V83),"+",SUM('Раздел 2'!X83:X83),"+",SUM('Раздел 2'!Z83:Z83))</f>
        <v>0=0+0+0</v>
      </c>
      <c r="F3550" s="278"/>
      <c r="G3550" s="81"/>
    </row>
    <row r="3551" spans="1:7" s="390" customFormat="1" ht="47.25" x14ac:dyDescent="0.2">
      <c r="A3551" s="311" t="str">
        <f>IF((SUM('Раздел 2'!F84:G84)=SUM('Раздел 2'!V84:V84)+SUM('Раздел 2'!X84:X84)+SUM('Раздел 2'!Z84:Z84)),"","Неверно!")</f>
        <v/>
      </c>
      <c r="B3551" s="320" t="s">
        <v>1735</v>
      </c>
      <c r="C3551" s="278" t="s">
        <v>5481</v>
      </c>
      <c r="D3551" s="278" t="s">
        <v>1261</v>
      </c>
      <c r="E3551" s="278" t="str">
        <f>CONCATENATE(SUM('Раздел 2'!F84:G84),"=",SUM('Раздел 2'!V84:V84),"+",SUM('Раздел 2'!X84:X84),"+",SUM('Раздел 2'!Z84:Z84))</f>
        <v>0=0+0+0</v>
      </c>
      <c r="F3551" s="278"/>
      <c r="G3551" s="81"/>
    </row>
    <row r="3552" spans="1:7" s="390" customFormat="1" ht="47.25" x14ac:dyDescent="0.2">
      <c r="A3552" s="311" t="str">
        <f>IF((SUM('Раздел 2'!F85:G85)=SUM('Раздел 2'!V85:V85)+SUM('Раздел 2'!X85:X85)+SUM('Раздел 2'!Z85:Z85)),"","Неверно!")</f>
        <v/>
      </c>
      <c r="B3552" s="320" t="s">
        <v>1735</v>
      </c>
      <c r="C3552" s="278" t="s">
        <v>5482</v>
      </c>
      <c r="D3552" s="278" t="s">
        <v>1261</v>
      </c>
      <c r="E3552" s="278" t="str">
        <f>CONCATENATE(SUM('Раздел 2'!F85:G85),"=",SUM('Раздел 2'!V85:V85),"+",SUM('Раздел 2'!X85:X85),"+",SUM('Раздел 2'!Z85:Z85))</f>
        <v>0=0+0+0</v>
      </c>
      <c r="F3552" s="278"/>
      <c r="G3552" s="81"/>
    </row>
    <row r="3553" spans="1:7" s="390" customFormat="1" ht="47.25" x14ac:dyDescent="0.2">
      <c r="A3553" s="311" t="str">
        <f>IF((SUM('Раздел 2'!F86:G86)=SUM('Раздел 2'!V86:V86)+SUM('Раздел 2'!X86:X86)+SUM('Раздел 2'!Z86:Z86)),"","Неверно!")</f>
        <v/>
      </c>
      <c r="B3553" s="320" t="s">
        <v>1735</v>
      </c>
      <c r="C3553" s="278" t="s">
        <v>5483</v>
      </c>
      <c r="D3553" s="278" t="s">
        <v>1261</v>
      </c>
      <c r="E3553" s="278" t="str">
        <f>CONCATENATE(SUM('Раздел 2'!F86:G86),"=",SUM('Раздел 2'!V86:V86),"+",SUM('Раздел 2'!X86:X86),"+",SUM('Раздел 2'!Z86:Z86))</f>
        <v>2=2+0+0</v>
      </c>
      <c r="F3553" s="278"/>
      <c r="G3553" s="81"/>
    </row>
    <row r="3554" spans="1:7" s="390" customFormat="1" ht="47.25" x14ac:dyDescent="0.2">
      <c r="A3554" s="311" t="str">
        <f>IF((SUM('Раздел 2'!F87:G87)=SUM('Раздел 2'!V87:V87)+SUM('Раздел 2'!X87:X87)+SUM('Раздел 2'!Z87:Z87)),"","Неверно!")</f>
        <v/>
      </c>
      <c r="B3554" s="320" t="s">
        <v>1735</v>
      </c>
      <c r="C3554" s="278" t="s">
        <v>5484</v>
      </c>
      <c r="D3554" s="278" t="s">
        <v>1261</v>
      </c>
      <c r="E3554" s="278" t="str">
        <f>CONCATENATE(SUM('Раздел 2'!F87:G87),"=",SUM('Раздел 2'!V87:V87),"+",SUM('Раздел 2'!X87:X87),"+",SUM('Раздел 2'!Z87:Z87))</f>
        <v>0=0+0+0</v>
      </c>
      <c r="F3554" s="278"/>
      <c r="G3554" s="81"/>
    </row>
    <row r="3555" spans="1:7" s="390" customFormat="1" ht="47.25" x14ac:dyDescent="0.2">
      <c r="A3555" s="311" t="str">
        <f>IF((SUM('Раздел 2'!F88:G88)=SUM('Раздел 2'!V88:V88)+SUM('Раздел 2'!X88:X88)+SUM('Раздел 2'!Z88:Z88)),"","Неверно!")</f>
        <v/>
      </c>
      <c r="B3555" s="320" t="s">
        <v>1735</v>
      </c>
      <c r="C3555" s="278" t="s">
        <v>5485</v>
      </c>
      <c r="D3555" s="278" t="s">
        <v>1261</v>
      </c>
      <c r="E3555" s="278" t="str">
        <f>CONCATENATE(SUM('Раздел 2'!F88:G88),"=",SUM('Раздел 2'!V88:V88),"+",SUM('Раздел 2'!X88:X88),"+",SUM('Раздел 2'!Z88:Z88))</f>
        <v>0=0+0+0</v>
      </c>
      <c r="F3555" s="278"/>
      <c r="G3555" s="81"/>
    </row>
    <row r="3556" spans="1:7" s="390" customFormat="1" ht="47.25" x14ac:dyDescent="0.2">
      <c r="A3556" s="311" t="str">
        <f>IF((SUM('Раздел 2'!F89:G89)=SUM('Раздел 2'!V89:V89)+SUM('Раздел 2'!X89:X89)+SUM('Раздел 2'!Z89:Z89)),"","Неверно!")</f>
        <v/>
      </c>
      <c r="B3556" s="320" t="s">
        <v>1735</v>
      </c>
      <c r="C3556" s="278" t="s">
        <v>5486</v>
      </c>
      <c r="D3556" s="278" t="s">
        <v>1261</v>
      </c>
      <c r="E3556" s="278" t="str">
        <f>CONCATENATE(SUM('Раздел 2'!F89:G89),"=",SUM('Раздел 2'!V89:V89),"+",SUM('Раздел 2'!X89:X89),"+",SUM('Раздел 2'!Z89:Z89))</f>
        <v>0=0+0+0</v>
      </c>
      <c r="F3556" s="278"/>
      <c r="G3556" s="81"/>
    </row>
    <row r="3557" spans="1:7" s="390" customFormat="1" ht="47.25" x14ac:dyDescent="0.2">
      <c r="A3557" s="311" t="str">
        <f>IF((SUM('Раздел 2'!F18:G18)=SUM('Раздел 2'!V18:V18)+SUM('Раздел 2'!X18:X18)+SUM('Раздел 2'!Z18:Z18)),"","Неверно!")</f>
        <v/>
      </c>
      <c r="B3557" s="320" t="s">
        <v>1735</v>
      </c>
      <c r="C3557" s="278" t="s">
        <v>5487</v>
      </c>
      <c r="D3557" s="278" t="s">
        <v>1261</v>
      </c>
      <c r="E3557" s="278" t="str">
        <f>CONCATENATE(SUM('Раздел 2'!F18:G18),"=",SUM('Раздел 2'!V18:V18),"+",SUM('Раздел 2'!X18:X18),"+",SUM('Раздел 2'!Z18:Z18))</f>
        <v>0=0+0+0</v>
      </c>
      <c r="F3557" s="278"/>
      <c r="G3557" s="81"/>
    </row>
    <row r="3558" spans="1:7" s="390" customFormat="1" ht="47.25" x14ac:dyDescent="0.2">
      <c r="A3558" s="311" t="str">
        <f>IF((SUM('Раздел 2'!F90:G90)=SUM('Раздел 2'!V90:V90)+SUM('Раздел 2'!X90:X90)+SUM('Раздел 2'!Z90:Z90)),"","Неверно!")</f>
        <v/>
      </c>
      <c r="B3558" s="320" t="s">
        <v>1735</v>
      </c>
      <c r="C3558" s="278" t="s">
        <v>5488</v>
      </c>
      <c r="D3558" s="278" t="s">
        <v>1261</v>
      </c>
      <c r="E3558" s="278" t="str">
        <f>CONCATENATE(SUM('Раздел 2'!F90:G90),"=",SUM('Раздел 2'!V90:V90),"+",SUM('Раздел 2'!X90:X90),"+",SUM('Раздел 2'!Z90:Z90))</f>
        <v>0=0+0+0</v>
      </c>
      <c r="F3558" s="278"/>
      <c r="G3558" s="81"/>
    </row>
    <row r="3559" spans="1:7" s="390" customFormat="1" ht="47.25" x14ac:dyDescent="0.2">
      <c r="A3559" s="311" t="str">
        <f>IF((SUM('Раздел 2'!F91:G91)=SUM('Раздел 2'!V91:V91)+SUM('Раздел 2'!X91:X91)+SUM('Раздел 2'!Z91:Z91)),"","Неверно!")</f>
        <v/>
      </c>
      <c r="B3559" s="320" t="s">
        <v>1735</v>
      </c>
      <c r="C3559" s="278" t="s">
        <v>5489</v>
      </c>
      <c r="D3559" s="278" t="s">
        <v>1261</v>
      </c>
      <c r="E3559" s="278" t="str">
        <f>CONCATENATE(SUM('Раздел 2'!F91:G91),"=",SUM('Раздел 2'!V91:V91),"+",SUM('Раздел 2'!X91:X91),"+",SUM('Раздел 2'!Z91:Z91))</f>
        <v>0=0+0+0</v>
      </c>
      <c r="F3559" s="278"/>
      <c r="G3559" s="81"/>
    </row>
    <row r="3560" spans="1:7" s="390" customFormat="1" ht="47.25" x14ac:dyDescent="0.2">
      <c r="A3560" s="311" t="str">
        <f>IF((SUM('Раздел 2'!F92:G92)=SUM('Раздел 2'!V92:V92)+SUM('Раздел 2'!X92:X92)+SUM('Раздел 2'!Z92:Z92)),"","Неверно!")</f>
        <v/>
      </c>
      <c r="B3560" s="320" t="s">
        <v>1735</v>
      </c>
      <c r="C3560" s="278" t="s">
        <v>5490</v>
      </c>
      <c r="D3560" s="278" t="s">
        <v>1261</v>
      </c>
      <c r="E3560" s="278" t="str">
        <f>CONCATENATE(SUM('Раздел 2'!F92:G92),"=",SUM('Раздел 2'!V92:V92),"+",SUM('Раздел 2'!X92:X92),"+",SUM('Раздел 2'!Z92:Z92))</f>
        <v>0=0+0+0</v>
      </c>
      <c r="F3560" s="278"/>
      <c r="G3560" s="81"/>
    </row>
    <row r="3561" spans="1:7" s="390" customFormat="1" ht="47.25" x14ac:dyDescent="0.2">
      <c r="A3561" s="311" t="str">
        <f>IF((SUM('Раздел 2'!F93:G93)=SUM('Раздел 2'!V93:V93)+SUM('Раздел 2'!X93:X93)+SUM('Раздел 2'!Z93:Z93)),"","Неверно!")</f>
        <v/>
      </c>
      <c r="B3561" s="320" t="s">
        <v>1735</v>
      </c>
      <c r="C3561" s="278" t="s">
        <v>5491</v>
      </c>
      <c r="D3561" s="278" t="s">
        <v>1261</v>
      </c>
      <c r="E3561" s="278" t="str">
        <f>CONCATENATE(SUM('Раздел 2'!F93:G93),"=",SUM('Раздел 2'!V93:V93),"+",SUM('Раздел 2'!X93:X93),"+",SUM('Раздел 2'!Z93:Z93))</f>
        <v>0=0+0+0</v>
      </c>
      <c r="F3561" s="278"/>
      <c r="G3561" s="81"/>
    </row>
    <row r="3562" spans="1:7" s="390" customFormat="1" ht="47.25" x14ac:dyDescent="0.2">
      <c r="A3562" s="311" t="str">
        <f>IF((SUM('Раздел 2'!F94:G94)=SUM('Раздел 2'!V94:V94)+SUM('Раздел 2'!X94:X94)+SUM('Раздел 2'!Z94:Z94)),"","Неверно!")</f>
        <v/>
      </c>
      <c r="B3562" s="320" t="s">
        <v>1735</v>
      </c>
      <c r="C3562" s="278" t="s">
        <v>5492</v>
      </c>
      <c r="D3562" s="278" t="s">
        <v>1261</v>
      </c>
      <c r="E3562" s="278" t="str">
        <f>CONCATENATE(SUM('Раздел 2'!F94:G94),"=",SUM('Раздел 2'!V94:V94),"+",SUM('Раздел 2'!X94:X94),"+",SUM('Раздел 2'!Z94:Z94))</f>
        <v>0=0+0+0</v>
      </c>
      <c r="F3562" s="278"/>
      <c r="G3562" s="81"/>
    </row>
    <row r="3563" spans="1:7" s="390" customFormat="1" ht="47.25" x14ac:dyDescent="0.2">
      <c r="A3563" s="311" t="str">
        <f>IF((SUM('Раздел 2'!F95:G95)=SUM('Раздел 2'!V95:V95)+SUM('Раздел 2'!X95:X95)+SUM('Раздел 2'!Z95:Z95)),"","Неверно!")</f>
        <v/>
      </c>
      <c r="B3563" s="320" t="s">
        <v>1735</v>
      </c>
      <c r="C3563" s="278" t="s">
        <v>5493</v>
      </c>
      <c r="D3563" s="278" t="s">
        <v>1261</v>
      </c>
      <c r="E3563" s="278" t="str">
        <f>CONCATENATE(SUM('Раздел 2'!F95:G95),"=",SUM('Раздел 2'!V95:V95),"+",SUM('Раздел 2'!X95:X95),"+",SUM('Раздел 2'!Z95:Z95))</f>
        <v>0=0+0+0</v>
      </c>
      <c r="F3563" s="278"/>
      <c r="G3563" s="81"/>
    </row>
    <row r="3564" spans="1:7" s="390" customFormat="1" ht="47.25" x14ac:dyDescent="0.2">
      <c r="A3564" s="311" t="str">
        <f>IF((SUM('Раздел 2'!F96:G96)=SUM('Раздел 2'!V96:V96)+SUM('Раздел 2'!X96:X96)+SUM('Раздел 2'!Z96:Z96)),"","Неверно!")</f>
        <v/>
      </c>
      <c r="B3564" s="320" t="s">
        <v>1735</v>
      </c>
      <c r="C3564" s="278" t="s">
        <v>5494</v>
      </c>
      <c r="D3564" s="278" t="s">
        <v>1261</v>
      </c>
      <c r="E3564" s="278" t="str">
        <f>CONCATENATE(SUM('Раздел 2'!F96:G96),"=",SUM('Раздел 2'!V96:V96),"+",SUM('Раздел 2'!X96:X96),"+",SUM('Раздел 2'!Z96:Z96))</f>
        <v>0=0+0+0</v>
      </c>
      <c r="F3564" s="278"/>
      <c r="G3564" s="81"/>
    </row>
    <row r="3565" spans="1:7" s="390" customFormat="1" ht="47.25" x14ac:dyDescent="0.2">
      <c r="A3565" s="311" t="str">
        <f>IF((SUM('Раздел 2'!F97:G97)=SUM('Раздел 2'!V97:V97)+SUM('Раздел 2'!X97:X97)+SUM('Раздел 2'!Z97:Z97)),"","Неверно!")</f>
        <v/>
      </c>
      <c r="B3565" s="320" t="s">
        <v>1735</v>
      </c>
      <c r="C3565" s="278" t="s">
        <v>5495</v>
      </c>
      <c r="D3565" s="278" t="s">
        <v>1261</v>
      </c>
      <c r="E3565" s="278" t="str">
        <f>CONCATENATE(SUM('Раздел 2'!F97:G97),"=",SUM('Раздел 2'!V97:V97),"+",SUM('Раздел 2'!X97:X97),"+",SUM('Раздел 2'!Z97:Z97))</f>
        <v>0=0+0+0</v>
      </c>
      <c r="F3565" s="278"/>
      <c r="G3565" s="81"/>
    </row>
    <row r="3566" spans="1:7" s="390" customFormat="1" ht="47.25" x14ac:dyDescent="0.2">
      <c r="A3566" s="311" t="str">
        <f>IF((SUM('Раздел 2'!F98:G98)=SUM('Раздел 2'!V98:V98)+SUM('Раздел 2'!X98:X98)+SUM('Раздел 2'!Z98:Z98)),"","Неверно!")</f>
        <v/>
      </c>
      <c r="B3566" s="320" t="s">
        <v>1735</v>
      </c>
      <c r="C3566" s="278" t="s">
        <v>5496</v>
      </c>
      <c r="D3566" s="278" t="s">
        <v>1261</v>
      </c>
      <c r="E3566" s="278" t="str">
        <f>CONCATENATE(SUM('Раздел 2'!F98:G98),"=",SUM('Раздел 2'!V98:V98),"+",SUM('Раздел 2'!X98:X98),"+",SUM('Раздел 2'!Z98:Z98))</f>
        <v>0=0+0+0</v>
      </c>
      <c r="F3566" s="278"/>
      <c r="G3566" s="81"/>
    </row>
    <row r="3567" spans="1:7" s="390" customFormat="1" ht="47.25" x14ac:dyDescent="0.2">
      <c r="A3567" s="311" t="str">
        <f>IF((SUM('Раздел 2'!F99:G99)=SUM('Раздел 2'!V99:V99)+SUM('Раздел 2'!X99:X99)+SUM('Раздел 2'!Z99:Z99)),"","Неверно!")</f>
        <v/>
      </c>
      <c r="B3567" s="320" t="s">
        <v>1735</v>
      </c>
      <c r="C3567" s="278" t="s">
        <v>5497</v>
      </c>
      <c r="D3567" s="278" t="s">
        <v>1261</v>
      </c>
      <c r="E3567" s="278" t="str">
        <f>CONCATENATE(SUM('Раздел 2'!F99:G99),"=",SUM('Раздел 2'!V99:V99),"+",SUM('Раздел 2'!X99:X99),"+",SUM('Раздел 2'!Z99:Z99))</f>
        <v>0=0+0+0</v>
      </c>
      <c r="F3567" s="278"/>
      <c r="G3567" s="81"/>
    </row>
    <row r="3568" spans="1:7" s="390" customFormat="1" ht="47.25" x14ac:dyDescent="0.2">
      <c r="A3568" s="311" t="str">
        <f>IF((SUM('Раздел 2'!F19:G19)=SUM('Раздел 2'!V19:V19)+SUM('Раздел 2'!X19:X19)+SUM('Раздел 2'!Z19:Z19)),"","Неверно!")</f>
        <v/>
      </c>
      <c r="B3568" s="320" t="s">
        <v>1735</v>
      </c>
      <c r="C3568" s="278" t="s">
        <v>5498</v>
      </c>
      <c r="D3568" s="278" t="s">
        <v>1261</v>
      </c>
      <c r="E3568" s="278" t="str">
        <f>CONCATENATE(SUM('Раздел 2'!F19:G19),"=",SUM('Раздел 2'!V19:V19),"+",SUM('Раздел 2'!X19:X19),"+",SUM('Раздел 2'!Z19:Z19))</f>
        <v>0=0+0+0</v>
      </c>
      <c r="F3568" s="278"/>
      <c r="G3568" s="81"/>
    </row>
    <row r="3569" spans="1:7" s="390" customFormat="1" ht="47.25" x14ac:dyDescent="0.2">
      <c r="A3569" s="311" t="str">
        <f>IF((SUM('Раздел 2'!F100:G100)=SUM('Раздел 2'!V100:V100)+SUM('Раздел 2'!X100:X100)+SUM('Раздел 2'!Z100:Z100)),"","Неверно!")</f>
        <v/>
      </c>
      <c r="B3569" s="320" t="s">
        <v>1735</v>
      </c>
      <c r="C3569" s="278" t="s">
        <v>5499</v>
      </c>
      <c r="D3569" s="278" t="s">
        <v>1261</v>
      </c>
      <c r="E3569" s="278" t="str">
        <f>CONCATENATE(SUM('Раздел 2'!F100:G100),"=",SUM('Раздел 2'!V100:V100),"+",SUM('Раздел 2'!X100:X100),"+",SUM('Раздел 2'!Z100:Z100))</f>
        <v>0=0+0+0</v>
      </c>
      <c r="F3569" s="278"/>
      <c r="G3569" s="81"/>
    </row>
    <row r="3570" spans="1:7" s="390" customFormat="1" ht="47.25" x14ac:dyDescent="0.2">
      <c r="A3570" s="311" t="str">
        <f>IF((SUM('Раздел 2'!F101:G101)=SUM('Раздел 2'!V101:V101)+SUM('Раздел 2'!X101:X101)+SUM('Раздел 2'!Z101:Z101)),"","Неверно!")</f>
        <v/>
      </c>
      <c r="B3570" s="320" t="s">
        <v>1735</v>
      </c>
      <c r="C3570" s="278" t="s">
        <v>5500</v>
      </c>
      <c r="D3570" s="278" t="s">
        <v>1261</v>
      </c>
      <c r="E3570" s="278" t="str">
        <f>CONCATENATE(SUM('Раздел 2'!F101:G101),"=",SUM('Раздел 2'!V101:V101),"+",SUM('Раздел 2'!X101:X101),"+",SUM('Раздел 2'!Z101:Z101))</f>
        <v>0=0+0+0</v>
      </c>
      <c r="F3570" s="278"/>
      <c r="G3570" s="81"/>
    </row>
    <row r="3571" spans="1:7" s="390" customFormat="1" ht="47.25" x14ac:dyDescent="0.2">
      <c r="A3571" s="311" t="str">
        <f>IF((SUM('Раздел 2'!F102:G102)=SUM('Раздел 2'!V102:V102)+SUM('Раздел 2'!X102:X102)+SUM('Раздел 2'!Z102:Z102)),"","Неверно!")</f>
        <v/>
      </c>
      <c r="B3571" s="320" t="s">
        <v>1735</v>
      </c>
      <c r="C3571" s="278" t="s">
        <v>5501</v>
      </c>
      <c r="D3571" s="278" t="s">
        <v>1261</v>
      </c>
      <c r="E3571" s="278" t="str">
        <f>CONCATENATE(SUM('Раздел 2'!F102:G102),"=",SUM('Раздел 2'!V102:V102),"+",SUM('Раздел 2'!X102:X102),"+",SUM('Раздел 2'!Z102:Z102))</f>
        <v>0=0+0+0</v>
      </c>
      <c r="F3571" s="278"/>
      <c r="G3571" s="81"/>
    </row>
    <row r="3572" spans="1:7" s="390" customFormat="1" ht="47.25" x14ac:dyDescent="0.2">
      <c r="A3572" s="311" t="str">
        <f>IF((SUM('Раздел 2'!F103:G103)=SUM('Раздел 2'!V103:V103)+SUM('Раздел 2'!X103:X103)+SUM('Раздел 2'!Z103:Z103)),"","Неверно!")</f>
        <v/>
      </c>
      <c r="B3572" s="320" t="s">
        <v>1735</v>
      </c>
      <c r="C3572" s="278" t="s">
        <v>5502</v>
      </c>
      <c r="D3572" s="278" t="s">
        <v>1261</v>
      </c>
      <c r="E3572" s="278" t="str">
        <f>CONCATENATE(SUM('Раздел 2'!F103:G103),"=",SUM('Раздел 2'!V103:V103),"+",SUM('Раздел 2'!X103:X103),"+",SUM('Раздел 2'!Z103:Z103))</f>
        <v>0=0+0+0</v>
      </c>
      <c r="F3572" s="278"/>
      <c r="G3572" s="81"/>
    </row>
    <row r="3573" spans="1:7" s="390" customFormat="1" ht="47.25" x14ac:dyDescent="0.2">
      <c r="A3573" s="311" t="str">
        <f>IF((SUM('Раздел 2'!F104:G104)=SUM('Раздел 2'!V104:V104)+SUM('Раздел 2'!X104:X104)+SUM('Раздел 2'!Z104:Z104)),"","Неверно!")</f>
        <v/>
      </c>
      <c r="B3573" s="320" t="s">
        <v>1735</v>
      </c>
      <c r="C3573" s="278" t="s">
        <v>5503</v>
      </c>
      <c r="D3573" s="278" t="s">
        <v>1261</v>
      </c>
      <c r="E3573" s="278" t="str">
        <f>CONCATENATE(SUM('Раздел 2'!F104:G104),"=",SUM('Раздел 2'!V104:V104),"+",SUM('Раздел 2'!X104:X104),"+",SUM('Раздел 2'!Z104:Z104))</f>
        <v>1=1+0+0</v>
      </c>
      <c r="F3573" s="278"/>
      <c r="G3573" s="81"/>
    </row>
    <row r="3574" spans="1:7" s="390" customFormat="1" ht="47.25" x14ac:dyDescent="0.2">
      <c r="A3574" s="311" t="str">
        <f>IF((SUM('Раздел 2'!F105:G105)=SUM('Раздел 2'!V105:V105)+SUM('Раздел 2'!X105:X105)+SUM('Раздел 2'!Z105:Z105)),"","Неверно!")</f>
        <v/>
      </c>
      <c r="B3574" s="320" t="s">
        <v>1735</v>
      </c>
      <c r="C3574" s="278" t="s">
        <v>5504</v>
      </c>
      <c r="D3574" s="278" t="s">
        <v>1261</v>
      </c>
      <c r="E3574" s="278" t="str">
        <f>CONCATENATE(SUM('Раздел 2'!F105:G105),"=",SUM('Раздел 2'!V105:V105),"+",SUM('Раздел 2'!X105:X105),"+",SUM('Раздел 2'!Z105:Z105))</f>
        <v>5=5+0+0</v>
      </c>
      <c r="F3574" s="278"/>
      <c r="G3574" s="81"/>
    </row>
    <row r="3575" spans="1:7" s="390" customFormat="1" ht="47.25" x14ac:dyDescent="0.2">
      <c r="A3575" s="311" t="str">
        <f>IF((SUM('Раздел 2'!F106:G106)=SUM('Раздел 2'!V106:V106)+SUM('Раздел 2'!X106:X106)+SUM('Раздел 2'!Z106:Z106)),"","Неверно!")</f>
        <v/>
      </c>
      <c r="B3575" s="320" t="s">
        <v>1735</v>
      </c>
      <c r="C3575" s="278" t="s">
        <v>5505</v>
      </c>
      <c r="D3575" s="278" t="s">
        <v>1261</v>
      </c>
      <c r="E3575" s="278" t="str">
        <f>CONCATENATE(SUM('Раздел 2'!F106:G106),"=",SUM('Раздел 2'!V106:V106),"+",SUM('Раздел 2'!X106:X106),"+",SUM('Раздел 2'!Z106:Z106))</f>
        <v>6=6+0+0</v>
      </c>
      <c r="F3575" s="278"/>
      <c r="G3575" s="81"/>
    </row>
    <row r="3576" spans="1:7" s="390" customFormat="1" ht="47.25" x14ac:dyDescent="0.2">
      <c r="A3576" s="311" t="str">
        <f>IF((SUM('Раздел 2'!F107:G107)=SUM('Раздел 2'!V107:V107)+SUM('Раздел 2'!X107:X107)+SUM('Раздел 2'!Z107:Z107)),"","Неверно!")</f>
        <v/>
      </c>
      <c r="B3576" s="320" t="s">
        <v>1735</v>
      </c>
      <c r="C3576" s="278" t="s">
        <v>5506</v>
      </c>
      <c r="D3576" s="278" t="s">
        <v>1261</v>
      </c>
      <c r="E3576" s="278" t="str">
        <f>CONCATENATE(SUM('Раздел 2'!F107:G107),"=",SUM('Раздел 2'!V107:V107),"+",SUM('Раздел 2'!X107:X107),"+",SUM('Раздел 2'!Z107:Z107))</f>
        <v>0=0+0+0</v>
      </c>
      <c r="F3576" s="278"/>
      <c r="G3576" s="81"/>
    </row>
    <row r="3577" spans="1:7" s="390" customFormat="1" ht="47.25" x14ac:dyDescent="0.2">
      <c r="A3577" s="311" t="str">
        <f>IF((SUM('Раздел 2'!F108:G108)=SUM('Раздел 2'!V108:V108)+SUM('Раздел 2'!X108:X108)+SUM('Раздел 2'!Z108:Z108)),"","Неверно!")</f>
        <v/>
      </c>
      <c r="B3577" s="320" t="s">
        <v>1735</v>
      </c>
      <c r="C3577" s="278" t="s">
        <v>5507</v>
      </c>
      <c r="D3577" s="278" t="s">
        <v>1261</v>
      </c>
      <c r="E3577" s="278" t="str">
        <f>CONCATENATE(SUM('Раздел 2'!F108:G108),"=",SUM('Раздел 2'!V108:V108),"+",SUM('Раздел 2'!X108:X108),"+",SUM('Раздел 2'!Z108:Z108))</f>
        <v>0=0+0+0</v>
      </c>
      <c r="F3577" s="278"/>
      <c r="G3577" s="81"/>
    </row>
    <row r="3578" spans="1:7" s="390" customFormat="1" ht="47.25" x14ac:dyDescent="0.2">
      <c r="A3578" s="311" t="str">
        <f>IF((SUM('Раздел 2'!F109:G109)=SUM('Раздел 2'!V109:V109)+SUM('Раздел 2'!X109:X109)+SUM('Раздел 2'!Z109:Z109)),"","Неверно!")</f>
        <v/>
      </c>
      <c r="B3578" s="320" t="s">
        <v>1735</v>
      </c>
      <c r="C3578" s="278" t="s">
        <v>5508</v>
      </c>
      <c r="D3578" s="278" t="s">
        <v>1261</v>
      </c>
      <c r="E3578" s="278" t="str">
        <f>CONCATENATE(SUM('Раздел 2'!F109:G109),"=",SUM('Раздел 2'!V109:V109),"+",SUM('Раздел 2'!X109:X109),"+",SUM('Раздел 2'!Z109:Z109))</f>
        <v>0=0+0+0</v>
      </c>
      <c r="F3578" s="278"/>
      <c r="G3578" s="81"/>
    </row>
    <row r="3579" spans="1:7" s="390" customFormat="1" ht="47.25" x14ac:dyDescent="0.2">
      <c r="A3579" s="311" t="str">
        <f>IF((SUM('Раздел 2'!V11:V11)=SUM('Раздел 2'!L11:L11)+SUM('Раздел 2'!R11:R11)+SUM('Раздел 2'!T11:T11)+SUM('Раздел 2'!U11:U11)),"","Неверно!")</f>
        <v/>
      </c>
      <c r="B3579" s="320" t="s">
        <v>1736</v>
      </c>
      <c r="C3579" s="278" t="s">
        <v>5509</v>
      </c>
      <c r="D3579" s="278" t="s">
        <v>1260</v>
      </c>
      <c r="E3579" s="278" t="str">
        <f>CONCATENATE(SUM('Раздел 2'!V11:V11),"=",SUM('Раздел 2'!L11:L11),"+",SUM('Раздел 2'!R11:R11),"+",SUM('Раздел 2'!T11:T11),"+",SUM('Раздел 2'!U11:U11))</f>
        <v>375=300+27+26+22</v>
      </c>
      <c r="F3579" s="278"/>
      <c r="G3579" s="81"/>
    </row>
    <row r="3580" spans="1:7" s="390" customFormat="1" ht="47.25" x14ac:dyDescent="0.2">
      <c r="A3580" s="311" t="str">
        <f>IF((SUM('Раздел 2'!V20:V20)=SUM('Раздел 2'!L20:L20)+SUM('Раздел 2'!R20:R20)+SUM('Раздел 2'!T20:T20)+SUM('Раздел 2'!U20:U20)),"","Неверно!")</f>
        <v/>
      </c>
      <c r="B3580" s="320" t="s">
        <v>1736</v>
      </c>
      <c r="C3580" s="278" t="s">
        <v>5510</v>
      </c>
      <c r="D3580" s="278" t="s">
        <v>1260</v>
      </c>
      <c r="E3580" s="278" t="str">
        <f>CONCATENATE(SUM('Раздел 2'!V20:V20),"=",SUM('Раздел 2'!L20:L20),"+",SUM('Раздел 2'!R20:R20),"+",SUM('Раздел 2'!T20:T20),"+",SUM('Раздел 2'!U20:U20))</f>
        <v>3=1+2+0+0</v>
      </c>
      <c r="F3580" s="278"/>
      <c r="G3580" s="81"/>
    </row>
    <row r="3581" spans="1:7" s="390" customFormat="1" ht="47.25" x14ac:dyDescent="0.2">
      <c r="A3581" s="311" t="str">
        <f>IF((SUM('Раздел 2'!V110:V110)=SUM('Раздел 2'!L110:L110)+SUM('Раздел 2'!R110:R110)+SUM('Раздел 2'!T110:T110)+SUM('Раздел 2'!U110:U110)),"","Неверно!")</f>
        <v/>
      </c>
      <c r="B3581" s="320" t="s">
        <v>1736</v>
      </c>
      <c r="C3581" s="278" t="s">
        <v>5511</v>
      </c>
      <c r="D3581" s="278" t="s">
        <v>1260</v>
      </c>
      <c r="E3581" s="278" t="str">
        <f>CONCATENATE(SUM('Раздел 2'!V110:V110),"=",SUM('Раздел 2'!L110:L110),"+",SUM('Раздел 2'!R110:R110),"+",SUM('Раздел 2'!T110:T110),"+",SUM('Раздел 2'!U110:U110))</f>
        <v>0=0+0+0+0</v>
      </c>
      <c r="F3581" s="278"/>
      <c r="G3581" s="81"/>
    </row>
    <row r="3582" spans="1:7" s="390" customFormat="1" ht="47.25" x14ac:dyDescent="0.2">
      <c r="A3582" s="311" t="str">
        <f>IF((SUM('Раздел 2'!V111:V111)=SUM('Раздел 2'!L111:L111)+SUM('Раздел 2'!R111:R111)+SUM('Раздел 2'!T111:T111)+SUM('Раздел 2'!U111:U111)),"","Неверно!")</f>
        <v/>
      </c>
      <c r="B3582" s="320" t="s">
        <v>1736</v>
      </c>
      <c r="C3582" s="278" t="s">
        <v>5512</v>
      </c>
      <c r="D3582" s="278" t="s">
        <v>1260</v>
      </c>
      <c r="E3582" s="278" t="str">
        <f>CONCATENATE(SUM('Раздел 2'!V111:V111),"=",SUM('Раздел 2'!L111:L111),"+",SUM('Раздел 2'!R111:R111),"+",SUM('Раздел 2'!T111:T111),"+",SUM('Раздел 2'!U111:U111))</f>
        <v>0=0+0+0+0</v>
      </c>
      <c r="F3582" s="278"/>
      <c r="G3582" s="81"/>
    </row>
    <row r="3583" spans="1:7" s="390" customFormat="1" ht="47.25" x14ac:dyDescent="0.2">
      <c r="A3583" s="311" t="str">
        <f>IF((SUM('Раздел 2'!V112:V112)=SUM('Раздел 2'!L112:L112)+SUM('Раздел 2'!R112:R112)+SUM('Раздел 2'!T112:T112)+SUM('Раздел 2'!U112:U112)),"","Неверно!")</f>
        <v/>
      </c>
      <c r="B3583" s="320" t="s">
        <v>1736</v>
      </c>
      <c r="C3583" s="278" t="s">
        <v>5513</v>
      </c>
      <c r="D3583" s="278" t="s">
        <v>1260</v>
      </c>
      <c r="E3583" s="278" t="str">
        <f>CONCATENATE(SUM('Раздел 2'!V112:V112),"=",SUM('Раздел 2'!L112:L112),"+",SUM('Раздел 2'!R112:R112),"+",SUM('Раздел 2'!T112:T112),"+",SUM('Раздел 2'!U112:U112))</f>
        <v>0=0+0+0+0</v>
      </c>
      <c r="F3583" s="278"/>
      <c r="G3583" s="81"/>
    </row>
    <row r="3584" spans="1:7" s="390" customFormat="1" ht="47.25" x14ac:dyDescent="0.2">
      <c r="A3584" s="311" t="str">
        <f>IF((SUM('Раздел 2'!V113:V113)=SUM('Раздел 2'!L113:L113)+SUM('Раздел 2'!R113:R113)+SUM('Раздел 2'!T113:T113)+SUM('Раздел 2'!U113:U113)),"","Неверно!")</f>
        <v/>
      </c>
      <c r="B3584" s="320" t="s">
        <v>1736</v>
      </c>
      <c r="C3584" s="278" t="s">
        <v>5514</v>
      </c>
      <c r="D3584" s="278" t="s">
        <v>1260</v>
      </c>
      <c r="E3584" s="278" t="str">
        <f>CONCATENATE(SUM('Раздел 2'!V113:V113),"=",SUM('Раздел 2'!L113:L113),"+",SUM('Раздел 2'!R113:R113),"+",SUM('Раздел 2'!T113:T113),"+",SUM('Раздел 2'!U113:U113))</f>
        <v>0=0+0+0+0</v>
      </c>
      <c r="F3584" s="278"/>
      <c r="G3584" s="81"/>
    </row>
    <row r="3585" spans="1:7" s="390" customFormat="1" ht="47.25" x14ac:dyDescent="0.2">
      <c r="A3585" s="311" t="str">
        <f>IF((SUM('Раздел 2'!V114:V114)=SUM('Раздел 2'!L114:L114)+SUM('Раздел 2'!R114:R114)+SUM('Раздел 2'!T114:T114)+SUM('Раздел 2'!U114:U114)),"","Неверно!")</f>
        <v/>
      </c>
      <c r="B3585" s="320" t="s">
        <v>1736</v>
      </c>
      <c r="C3585" s="278" t="s">
        <v>5515</v>
      </c>
      <c r="D3585" s="278" t="s">
        <v>1260</v>
      </c>
      <c r="E3585" s="278" t="str">
        <f>CONCATENATE(SUM('Раздел 2'!V114:V114),"=",SUM('Раздел 2'!L114:L114),"+",SUM('Раздел 2'!R114:R114),"+",SUM('Раздел 2'!T114:T114),"+",SUM('Раздел 2'!U114:U114))</f>
        <v>0=0+0+0+0</v>
      </c>
      <c r="F3585" s="278"/>
      <c r="G3585" s="81"/>
    </row>
    <row r="3586" spans="1:7" s="390" customFormat="1" ht="47.25" x14ac:dyDescent="0.2">
      <c r="A3586" s="311" t="str">
        <f>IF((SUM('Раздел 2'!V115:V115)=SUM('Раздел 2'!L115:L115)+SUM('Раздел 2'!R115:R115)+SUM('Раздел 2'!T115:T115)+SUM('Раздел 2'!U115:U115)),"","Неверно!")</f>
        <v/>
      </c>
      <c r="B3586" s="320" t="s">
        <v>1736</v>
      </c>
      <c r="C3586" s="278" t="s">
        <v>5516</v>
      </c>
      <c r="D3586" s="278" t="s">
        <v>1260</v>
      </c>
      <c r="E3586" s="278" t="str">
        <f>CONCATENATE(SUM('Раздел 2'!V115:V115),"=",SUM('Раздел 2'!L115:L115),"+",SUM('Раздел 2'!R115:R115),"+",SUM('Раздел 2'!T115:T115),"+",SUM('Раздел 2'!U115:U115))</f>
        <v>0=0+0+0+0</v>
      </c>
      <c r="F3586" s="278"/>
      <c r="G3586" s="81"/>
    </row>
    <row r="3587" spans="1:7" s="390" customFormat="1" ht="47.25" x14ac:dyDescent="0.2">
      <c r="A3587" s="311" t="str">
        <f>IF((SUM('Раздел 2'!V116:V116)=SUM('Раздел 2'!L116:L116)+SUM('Раздел 2'!R116:R116)+SUM('Раздел 2'!T116:T116)+SUM('Раздел 2'!U116:U116)),"","Неверно!")</f>
        <v/>
      </c>
      <c r="B3587" s="320" t="s">
        <v>1736</v>
      </c>
      <c r="C3587" s="278" t="s">
        <v>5517</v>
      </c>
      <c r="D3587" s="278" t="s">
        <v>1260</v>
      </c>
      <c r="E3587" s="278" t="str">
        <f>CONCATENATE(SUM('Раздел 2'!V116:V116),"=",SUM('Раздел 2'!L116:L116),"+",SUM('Раздел 2'!R116:R116),"+",SUM('Раздел 2'!T116:T116),"+",SUM('Раздел 2'!U116:U116))</f>
        <v>0=0+0+0+0</v>
      </c>
      <c r="F3587" s="278"/>
      <c r="G3587" s="81"/>
    </row>
    <row r="3588" spans="1:7" s="390" customFormat="1" ht="47.25" x14ac:dyDescent="0.2">
      <c r="A3588" s="311" t="str">
        <f>IF((SUM('Раздел 2'!V117:V117)=SUM('Раздел 2'!L117:L117)+SUM('Раздел 2'!R117:R117)+SUM('Раздел 2'!T117:T117)+SUM('Раздел 2'!U117:U117)),"","Неверно!")</f>
        <v/>
      </c>
      <c r="B3588" s="320" t="s">
        <v>1736</v>
      </c>
      <c r="C3588" s="278" t="s">
        <v>5518</v>
      </c>
      <c r="D3588" s="278" t="s">
        <v>1260</v>
      </c>
      <c r="E3588" s="278" t="str">
        <f>CONCATENATE(SUM('Раздел 2'!V117:V117),"=",SUM('Раздел 2'!L117:L117),"+",SUM('Раздел 2'!R117:R117),"+",SUM('Раздел 2'!T117:T117),"+",SUM('Раздел 2'!U117:U117))</f>
        <v>0=0+0+0+0</v>
      </c>
      <c r="F3588" s="278"/>
      <c r="G3588" s="81"/>
    </row>
    <row r="3589" spans="1:7" s="390" customFormat="1" ht="47.25" x14ac:dyDescent="0.2">
      <c r="A3589" s="311" t="str">
        <f>IF((SUM('Раздел 2'!V118:V118)=SUM('Раздел 2'!L118:L118)+SUM('Раздел 2'!R118:R118)+SUM('Раздел 2'!T118:T118)+SUM('Раздел 2'!U118:U118)),"","Неверно!")</f>
        <v/>
      </c>
      <c r="B3589" s="320" t="s">
        <v>1736</v>
      </c>
      <c r="C3589" s="278" t="s">
        <v>5519</v>
      </c>
      <c r="D3589" s="278" t="s">
        <v>1260</v>
      </c>
      <c r="E3589" s="278" t="str">
        <f>CONCATENATE(SUM('Раздел 2'!V118:V118),"=",SUM('Раздел 2'!L118:L118),"+",SUM('Раздел 2'!R118:R118),"+",SUM('Раздел 2'!T118:T118),"+",SUM('Раздел 2'!U118:U118))</f>
        <v>0=0+0+0+0</v>
      </c>
      <c r="F3589" s="278"/>
      <c r="G3589" s="81"/>
    </row>
    <row r="3590" spans="1:7" s="390" customFormat="1" ht="47.25" x14ac:dyDescent="0.2">
      <c r="A3590" s="311" t="str">
        <f>IF((SUM('Раздел 2'!V119:V119)=SUM('Раздел 2'!L119:L119)+SUM('Раздел 2'!R119:R119)+SUM('Раздел 2'!T119:T119)+SUM('Раздел 2'!U119:U119)),"","Неверно!")</f>
        <v/>
      </c>
      <c r="B3590" s="320" t="s">
        <v>1736</v>
      </c>
      <c r="C3590" s="278" t="s">
        <v>5520</v>
      </c>
      <c r="D3590" s="278" t="s">
        <v>1260</v>
      </c>
      <c r="E3590" s="278" t="str">
        <f>CONCATENATE(SUM('Раздел 2'!V119:V119),"=",SUM('Раздел 2'!L119:L119),"+",SUM('Раздел 2'!R119:R119),"+",SUM('Раздел 2'!T119:T119),"+",SUM('Раздел 2'!U119:U119))</f>
        <v>0=0+0+0+0</v>
      </c>
      <c r="F3590" s="278"/>
      <c r="G3590" s="81"/>
    </row>
    <row r="3591" spans="1:7" s="390" customFormat="1" ht="47.25" x14ac:dyDescent="0.2">
      <c r="A3591" s="311" t="str">
        <f>IF((SUM('Раздел 2'!V21:V21)=SUM('Раздел 2'!L21:L21)+SUM('Раздел 2'!R21:R21)+SUM('Раздел 2'!T21:T21)+SUM('Раздел 2'!U21:U21)),"","Неверно!")</f>
        <v/>
      </c>
      <c r="B3591" s="320" t="s">
        <v>1736</v>
      </c>
      <c r="C3591" s="278" t="s">
        <v>5521</v>
      </c>
      <c r="D3591" s="278" t="s">
        <v>1260</v>
      </c>
      <c r="E3591" s="278" t="str">
        <f>CONCATENATE(SUM('Раздел 2'!V21:V21),"=",SUM('Раздел 2'!L21:L21),"+",SUM('Раздел 2'!R21:R21),"+",SUM('Раздел 2'!T21:T21),"+",SUM('Раздел 2'!U21:U21))</f>
        <v>0=0+0+0+0</v>
      </c>
      <c r="F3591" s="278"/>
      <c r="G3591" s="81"/>
    </row>
    <row r="3592" spans="1:7" s="390" customFormat="1" ht="47.25" x14ac:dyDescent="0.2">
      <c r="A3592" s="311" t="str">
        <f>IF((SUM('Раздел 2'!V120:V120)=SUM('Раздел 2'!L120:L120)+SUM('Раздел 2'!R120:R120)+SUM('Раздел 2'!T120:T120)+SUM('Раздел 2'!U120:U120)),"","Неверно!")</f>
        <v/>
      </c>
      <c r="B3592" s="320" t="s">
        <v>1736</v>
      </c>
      <c r="C3592" s="278" t="s">
        <v>5522</v>
      </c>
      <c r="D3592" s="278" t="s">
        <v>1260</v>
      </c>
      <c r="E3592" s="278" t="str">
        <f>CONCATENATE(SUM('Раздел 2'!V120:V120),"=",SUM('Раздел 2'!L120:L120),"+",SUM('Раздел 2'!R120:R120),"+",SUM('Раздел 2'!T120:T120),"+",SUM('Раздел 2'!U120:U120))</f>
        <v>0=0+0+0+0</v>
      </c>
      <c r="F3592" s="278"/>
      <c r="G3592" s="81"/>
    </row>
    <row r="3593" spans="1:7" s="390" customFormat="1" ht="47.25" x14ac:dyDescent="0.2">
      <c r="A3593" s="311" t="str">
        <f>IF((SUM('Раздел 2'!V121:V121)=SUM('Раздел 2'!L121:L121)+SUM('Раздел 2'!R121:R121)+SUM('Раздел 2'!T121:T121)+SUM('Раздел 2'!U121:U121)),"","Неверно!")</f>
        <v/>
      </c>
      <c r="B3593" s="320" t="s">
        <v>1736</v>
      </c>
      <c r="C3593" s="278" t="s">
        <v>5523</v>
      </c>
      <c r="D3593" s="278" t="s">
        <v>1260</v>
      </c>
      <c r="E3593" s="278" t="str">
        <f>CONCATENATE(SUM('Раздел 2'!V121:V121),"=",SUM('Раздел 2'!L121:L121),"+",SUM('Раздел 2'!R121:R121),"+",SUM('Раздел 2'!T121:T121),"+",SUM('Раздел 2'!U121:U121))</f>
        <v>1=0+1+0+0</v>
      </c>
      <c r="F3593" s="278"/>
      <c r="G3593" s="81"/>
    </row>
    <row r="3594" spans="1:7" s="390" customFormat="1" ht="47.25" x14ac:dyDescent="0.2">
      <c r="A3594" s="311" t="str">
        <f>IF((SUM('Раздел 2'!V122:V122)=SUM('Раздел 2'!L122:L122)+SUM('Раздел 2'!R122:R122)+SUM('Раздел 2'!T122:T122)+SUM('Раздел 2'!U122:U122)),"","Неверно!")</f>
        <v/>
      </c>
      <c r="B3594" s="320" t="s">
        <v>1736</v>
      </c>
      <c r="C3594" s="278" t="s">
        <v>5524</v>
      </c>
      <c r="D3594" s="278" t="s">
        <v>1260</v>
      </c>
      <c r="E3594" s="278" t="str">
        <f>CONCATENATE(SUM('Раздел 2'!V122:V122),"=",SUM('Раздел 2'!L122:L122),"+",SUM('Раздел 2'!R122:R122),"+",SUM('Раздел 2'!T122:T122),"+",SUM('Раздел 2'!U122:U122))</f>
        <v>0=0+0+0+0</v>
      </c>
      <c r="F3594" s="278"/>
      <c r="G3594" s="81"/>
    </row>
    <row r="3595" spans="1:7" s="390" customFormat="1" ht="47.25" x14ac:dyDescent="0.2">
      <c r="A3595" s="311" t="str">
        <f>IF((SUM('Раздел 2'!V123:V123)=SUM('Раздел 2'!L123:L123)+SUM('Раздел 2'!R123:R123)+SUM('Раздел 2'!T123:T123)+SUM('Раздел 2'!U123:U123)),"","Неверно!")</f>
        <v/>
      </c>
      <c r="B3595" s="320" t="s">
        <v>1736</v>
      </c>
      <c r="C3595" s="278" t="s">
        <v>5525</v>
      </c>
      <c r="D3595" s="278" t="s">
        <v>1260</v>
      </c>
      <c r="E3595" s="278" t="str">
        <f>CONCATENATE(SUM('Раздел 2'!V123:V123),"=",SUM('Раздел 2'!L123:L123),"+",SUM('Раздел 2'!R123:R123),"+",SUM('Раздел 2'!T123:T123),"+",SUM('Раздел 2'!U123:U123))</f>
        <v>0=0+0+0+0</v>
      </c>
      <c r="F3595" s="278"/>
      <c r="G3595" s="81"/>
    </row>
    <row r="3596" spans="1:7" s="390" customFormat="1" ht="47.25" x14ac:dyDescent="0.2">
      <c r="A3596" s="311" t="str">
        <f>IF((SUM('Раздел 2'!V124:V124)=SUM('Раздел 2'!L124:L124)+SUM('Раздел 2'!R124:R124)+SUM('Раздел 2'!T124:T124)+SUM('Раздел 2'!U124:U124)),"","Неверно!")</f>
        <v/>
      </c>
      <c r="B3596" s="320" t="s">
        <v>1736</v>
      </c>
      <c r="C3596" s="278" t="s">
        <v>5526</v>
      </c>
      <c r="D3596" s="278" t="s">
        <v>1260</v>
      </c>
      <c r="E3596" s="278" t="str">
        <f>CONCATENATE(SUM('Раздел 2'!V124:V124),"=",SUM('Раздел 2'!L124:L124),"+",SUM('Раздел 2'!R124:R124),"+",SUM('Раздел 2'!T124:T124),"+",SUM('Раздел 2'!U124:U124))</f>
        <v>7=4+2+0+1</v>
      </c>
      <c r="F3596" s="278"/>
      <c r="G3596" s="81"/>
    </row>
    <row r="3597" spans="1:7" s="390" customFormat="1" ht="47.25" x14ac:dyDescent="0.2">
      <c r="A3597" s="311" t="str">
        <f>IF((SUM('Раздел 2'!V125:V125)=SUM('Раздел 2'!L125:L125)+SUM('Раздел 2'!R125:R125)+SUM('Раздел 2'!T125:T125)+SUM('Раздел 2'!U125:U125)),"","Неверно!")</f>
        <v/>
      </c>
      <c r="B3597" s="320" t="s">
        <v>1736</v>
      </c>
      <c r="C3597" s="278" t="s">
        <v>5527</v>
      </c>
      <c r="D3597" s="278" t="s">
        <v>1260</v>
      </c>
      <c r="E3597" s="278" t="str">
        <f>CONCATENATE(SUM('Раздел 2'!V125:V125),"=",SUM('Раздел 2'!L125:L125),"+",SUM('Раздел 2'!R125:R125),"+",SUM('Раздел 2'!T125:T125),"+",SUM('Раздел 2'!U125:U125))</f>
        <v>0=0+0+0+0</v>
      </c>
      <c r="F3597" s="278"/>
      <c r="G3597" s="81"/>
    </row>
    <row r="3598" spans="1:7" s="390" customFormat="1" ht="47.25" x14ac:dyDescent="0.2">
      <c r="A3598" s="311" t="str">
        <f>IF((SUM('Раздел 2'!V126:V126)=SUM('Раздел 2'!L126:L126)+SUM('Раздел 2'!R126:R126)+SUM('Раздел 2'!T126:T126)+SUM('Раздел 2'!U126:U126)),"","Неверно!")</f>
        <v/>
      </c>
      <c r="B3598" s="320" t="s">
        <v>1736</v>
      </c>
      <c r="C3598" s="278" t="s">
        <v>5528</v>
      </c>
      <c r="D3598" s="278" t="s">
        <v>1260</v>
      </c>
      <c r="E3598" s="278" t="str">
        <f>CONCATENATE(SUM('Раздел 2'!V126:V126),"=",SUM('Раздел 2'!L126:L126),"+",SUM('Раздел 2'!R126:R126),"+",SUM('Раздел 2'!T126:T126),"+",SUM('Раздел 2'!U126:U126))</f>
        <v>0=0+0+0+0</v>
      </c>
      <c r="F3598" s="278"/>
      <c r="G3598" s="81"/>
    </row>
    <row r="3599" spans="1:7" s="390" customFormat="1" ht="47.25" x14ac:dyDescent="0.2">
      <c r="A3599" s="311" t="str">
        <f>IF((SUM('Раздел 2'!V127:V127)=SUM('Раздел 2'!L127:L127)+SUM('Раздел 2'!R127:R127)+SUM('Раздел 2'!T127:T127)+SUM('Раздел 2'!U127:U127)),"","Неверно!")</f>
        <v/>
      </c>
      <c r="B3599" s="320" t="s">
        <v>1736</v>
      </c>
      <c r="C3599" s="278" t="s">
        <v>5529</v>
      </c>
      <c r="D3599" s="278" t="s">
        <v>1260</v>
      </c>
      <c r="E3599" s="278" t="str">
        <f>CONCATENATE(SUM('Раздел 2'!V127:V127),"=",SUM('Раздел 2'!L127:L127),"+",SUM('Раздел 2'!R127:R127),"+",SUM('Раздел 2'!T127:T127),"+",SUM('Раздел 2'!U127:U127))</f>
        <v>3=2+1+0+0</v>
      </c>
      <c r="F3599" s="278"/>
      <c r="G3599" s="81"/>
    </row>
    <row r="3600" spans="1:7" s="390" customFormat="1" ht="47.25" x14ac:dyDescent="0.2">
      <c r="A3600" s="311" t="str">
        <f>IF((SUM('Раздел 2'!V128:V128)=SUM('Раздел 2'!L128:L128)+SUM('Раздел 2'!R128:R128)+SUM('Раздел 2'!T128:T128)+SUM('Раздел 2'!U128:U128)),"","Неверно!")</f>
        <v/>
      </c>
      <c r="B3600" s="320" t="s">
        <v>1736</v>
      </c>
      <c r="C3600" s="278" t="s">
        <v>5530</v>
      </c>
      <c r="D3600" s="278" t="s">
        <v>1260</v>
      </c>
      <c r="E3600" s="278" t="str">
        <f>CONCATENATE(SUM('Раздел 2'!V128:V128),"=",SUM('Раздел 2'!L128:L128),"+",SUM('Раздел 2'!R128:R128),"+",SUM('Раздел 2'!T128:T128),"+",SUM('Раздел 2'!U128:U128))</f>
        <v>0=0+0+0+0</v>
      </c>
      <c r="F3600" s="278"/>
      <c r="G3600" s="81"/>
    </row>
    <row r="3601" spans="1:7" s="390" customFormat="1" ht="47.25" x14ac:dyDescent="0.2">
      <c r="A3601" s="311" t="str">
        <f>IF((SUM('Раздел 2'!V129:V129)=SUM('Раздел 2'!L129:L129)+SUM('Раздел 2'!R129:R129)+SUM('Раздел 2'!T129:T129)+SUM('Раздел 2'!U129:U129)),"","Неверно!")</f>
        <v/>
      </c>
      <c r="B3601" s="320" t="s">
        <v>1736</v>
      </c>
      <c r="C3601" s="278" t="s">
        <v>5531</v>
      </c>
      <c r="D3601" s="278" t="s">
        <v>1260</v>
      </c>
      <c r="E3601" s="278" t="str">
        <f>CONCATENATE(SUM('Раздел 2'!V129:V129),"=",SUM('Раздел 2'!L129:L129),"+",SUM('Раздел 2'!R129:R129),"+",SUM('Раздел 2'!T129:T129),"+",SUM('Раздел 2'!U129:U129))</f>
        <v>0=0+0+0+0</v>
      </c>
      <c r="F3601" s="278"/>
      <c r="G3601" s="81"/>
    </row>
    <row r="3602" spans="1:7" s="390" customFormat="1" ht="47.25" x14ac:dyDescent="0.2">
      <c r="A3602" s="311" t="str">
        <f>IF((SUM('Раздел 2'!V22:V22)=SUM('Раздел 2'!L22:L22)+SUM('Раздел 2'!R22:R22)+SUM('Раздел 2'!T22:T22)+SUM('Раздел 2'!U22:U22)),"","Неверно!")</f>
        <v/>
      </c>
      <c r="B3602" s="320" t="s">
        <v>1736</v>
      </c>
      <c r="C3602" s="278" t="s">
        <v>5532</v>
      </c>
      <c r="D3602" s="278" t="s">
        <v>1260</v>
      </c>
      <c r="E3602" s="278" t="str">
        <f>CONCATENATE(SUM('Раздел 2'!V22:V22),"=",SUM('Раздел 2'!L22:L22),"+",SUM('Раздел 2'!R22:R22),"+",SUM('Раздел 2'!T22:T22),"+",SUM('Раздел 2'!U22:U22))</f>
        <v>5=3+1+1+0</v>
      </c>
      <c r="F3602" s="278"/>
      <c r="G3602" s="81"/>
    </row>
    <row r="3603" spans="1:7" s="390" customFormat="1" ht="47.25" x14ac:dyDescent="0.2">
      <c r="A3603" s="311" t="str">
        <f>IF((SUM('Раздел 2'!V130:V130)=SUM('Раздел 2'!L130:L130)+SUM('Раздел 2'!R130:R130)+SUM('Раздел 2'!T130:T130)+SUM('Раздел 2'!U130:U130)),"","Неверно!")</f>
        <v/>
      </c>
      <c r="B3603" s="320" t="s">
        <v>1736</v>
      </c>
      <c r="C3603" s="278" t="s">
        <v>5533</v>
      </c>
      <c r="D3603" s="278" t="s">
        <v>1260</v>
      </c>
      <c r="E3603" s="278" t="str">
        <f>CONCATENATE(SUM('Раздел 2'!V130:V130),"=",SUM('Раздел 2'!L130:L130),"+",SUM('Раздел 2'!R130:R130),"+",SUM('Раздел 2'!T130:T130),"+",SUM('Раздел 2'!U130:U130))</f>
        <v>0=0+0+0+0</v>
      </c>
      <c r="F3603" s="278"/>
      <c r="G3603" s="81"/>
    </row>
    <row r="3604" spans="1:7" s="390" customFormat="1" ht="47.25" x14ac:dyDescent="0.2">
      <c r="A3604" s="311" t="str">
        <f>IF((SUM('Раздел 2'!V131:V131)=SUM('Раздел 2'!L131:L131)+SUM('Раздел 2'!R131:R131)+SUM('Раздел 2'!T131:T131)+SUM('Раздел 2'!U131:U131)),"","Неверно!")</f>
        <v/>
      </c>
      <c r="B3604" s="320" t="s">
        <v>1736</v>
      </c>
      <c r="C3604" s="278" t="s">
        <v>5534</v>
      </c>
      <c r="D3604" s="278" t="s">
        <v>1260</v>
      </c>
      <c r="E3604" s="278" t="str">
        <f>CONCATENATE(SUM('Раздел 2'!V131:V131),"=",SUM('Раздел 2'!L131:L131),"+",SUM('Раздел 2'!R131:R131),"+",SUM('Раздел 2'!T131:T131),"+",SUM('Раздел 2'!U131:U131))</f>
        <v>0=0+0+0+0</v>
      </c>
      <c r="F3604" s="278"/>
      <c r="G3604" s="81"/>
    </row>
    <row r="3605" spans="1:7" s="390" customFormat="1" ht="47.25" x14ac:dyDescent="0.2">
      <c r="A3605" s="311" t="str">
        <f>IF((SUM('Раздел 2'!V132:V132)=SUM('Раздел 2'!L132:L132)+SUM('Раздел 2'!R132:R132)+SUM('Раздел 2'!T132:T132)+SUM('Раздел 2'!U132:U132)),"","Неверно!")</f>
        <v/>
      </c>
      <c r="B3605" s="320" t="s">
        <v>1736</v>
      </c>
      <c r="C3605" s="278" t="s">
        <v>5535</v>
      </c>
      <c r="D3605" s="278" t="s">
        <v>1260</v>
      </c>
      <c r="E3605" s="278" t="str">
        <f>CONCATENATE(SUM('Раздел 2'!V132:V132),"=",SUM('Раздел 2'!L132:L132),"+",SUM('Раздел 2'!R132:R132),"+",SUM('Раздел 2'!T132:T132),"+",SUM('Раздел 2'!U132:U132))</f>
        <v>0=0+0+0+0</v>
      </c>
      <c r="F3605" s="278"/>
      <c r="G3605" s="81"/>
    </row>
    <row r="3606" spans="1:7" s="390" customFormat="1" ht="47.25" x14ac:dyDescent="0.2">
      <c r="A3606" s="311" t="str">
        <f>IF((SUM('Раздел 2'!V133:V133)=SUM('Раздел 2'!L133:L133)+SUM('Раздел 2'!R133:R133)+SUM('Раздел 2'!T133:T133)+SUM('Раздел 2'!U133:U133)),"","Неверно!")</f>
        <v/>
      </c>
      <c r="B3606" s="320" t="s">
        <v>1736</v>
      </c>
      <c r="C3606" s="278" t="s">
        <v>5536</v>
      </c>
      <c r="D3606" s="278" t="s">
        <v>1260</v>
      </c>
      <c r="E3606" s="278" t="str">
        <f>CONCATENATE(SUM('Раздел 2'!V133:V133),"=",SUM('Раздел 2'!L133:L133),"+",SUM('Раздел 2'!R133:R133),"+",SUM('Раздел 2'!T133:T133),"+",SUM('Раздел 2'!U133:U133))</f>
        <v>0=0+0+0+0</v>
      </c>
      <c r="F3606" s="278"/>
      <c r="G3606" s="81"/>
    </row>
    <row r="3607" spans="1:7" s="390" customFormat="1" ht="47.25" x14ac:dyDescent="0.2">
      <c r="A3607" s="311" t="str">
        <f>IF((SUM('Раздел 2'!V134:V134)=SUM('Раздел 2'!L134:L134)+SUM('Раздел 2'!R134:R134)+SUM('Раздел 2'!T134:T134)+SUM('Раздел 2'!U134:U134)),"","Неверно!")</f>
        <v/>
      </c>
      <c r="B3607" s="320" t="s">
        <v>1736</v>
      </c>
      <c r="C3607" s="278" t="s">
        <v>5537</v>
      </c>
      <c r="D3607" s="278" t="s">
        <v>1260</v>
      </c>
      <c r="E3607" s="278" t="str">
        <f>CONCATENATE(SUM('Раздел 2'!V134:V134),"=",SUM('Раздел 2'!L134:L134),"+",SUM('Раздел 2'!R134:R134),"+",SUM('Раздел 2'!T134:T134),"+",SUM('Раздел 2'!U134:U134))</f>
        <v>0=0+0+0+0</v>
      </c>
      <c r="F3607" s="278"/>
      <c r="G3607" s="81"/>
    </row>
    <row r="3608" spans="1:7" s="390" customFormat="1" ht="47.25" x14ac:dyDescent="0.2">
      <c r="A3608" s="311" t="str">
        <f>IF((SUM('Раздел 2'!V135:V135)=SUM('Раздел 2'!L135:L135)+SUM('Раздел 2'!R135:R135)+SUM('Раздел 2'!T135:T135)+SUM('Раздел 2'!U135:U135)),"","Неверно!")</f>
        <v/>
      </c>
      <c r="B3608" s="320" t="s">
        <v>1736</v>
      </c>
      <c r="C3608" s="278" t="s">
        <v>5538</v>
      </c>
      <c r="D3608" s="278" t="s">
        <v>1260</v>
      </c>
      <c r="E3608" s="278" t="str">
        <f>CONCATENATE(SUM('Раздел 2'!V135:V135),"=",SUM('Раздел 2'!L135:L135),"+",SUM('Раздел 2'!R135:R135),"+",SUM('Раздел 2'!T135:T135),"+",SUM('Раздел 2'!U135:U135))</f>
        <v>0=0+0+0+0</v>
      </c>
      <c r="F3608" s="278"/>
      <c r="G3608" s="81"/>
    </row>
    <row r="3609" spans="1:7" s="390" customFormat="1" ht="47.25" x14ac:dyDescent="0.2">
      <c r="A3609" s="311" t="str">
        <f>IF((SUM('Раздел 2'!V136:V136)=SUM('Раздел 2'!L136:L136)+SUM('Раздел 2'!R136:R136)+SUM('Раздел 2'!T136:T136)+SUM('Раздел 2'!U136:U136)),"","Неверно!")</f>
        <v/>
      </c>
      <c r="B3609" s="320" t="s">
        <v>1736</v>
      </c>
      <c r="C3609" s="278" t="s">
        <v>5539</v>
      </c>
      <c r="D3609" s="278" t="s">
        <v>1260</v>
      </c>
      <c r="E3609" s="278" t="str">
        <f>CONCATENATE(SUM('Раздел 2'!V136:V136),"=",SUM('Раздел 2'!L136:L136),"+",SUM('Раздел 2'!R136:R136),"+",SUM('Раздел 2'!T136:T136),"+",SUM('Раздел 2'!U136:U136))</f>
        <v>0=0+0+0+0</v>
      </c>
      <c r="F3609" s="278"/>
      <c r="G3609" s="81"/>
    </row>
    <row r="3610" spans="1:7" s="390" customFormat="1" ht="47.25" x14ac:dyDescent="0.2">
      <c r="A3610" s="311" t="str">
        <f>IF((SUM('Раздел 2'!V137:V137)=SUM('Раздел 2'!L137:L137)+SUM('Раздел 2'!R137:R137)+SUM('Раздел 2'!T137:T137)+SUM('Раздел 2'!U137:U137)),"","Неверно!")</f>
        <v/>
      </c>
      <c r="B3610" s="320" t="s">
        <v>1736</v>
      </c>
      <c r="C3610" s="278" t="s">
        <v>5540</v>
      </c>
      <c r="D3610" s="278" t="s">
        <v>1260</v>
      </c>
      <c r="E3610" s="278" t="str">
        <f>CONCATENATE(SUM('Раздел 2'!V137:V137),"=",SUM('Раздел 2'!L137:L137),"+",SUM('Раздел 2'!R137:R137),"+",SUM('Раздел 2'!T137:T137),"+",SUM('Раздел 2'!U137:U137))</f>
        <v>11=8+0+2+1</v>
      </c>
      <c r="F3610" s="278"/>
      <c r="G3610" s="81"/>
    </row>
    <row r="3611" spans="1:7" s="390" customFormat="1" ht="47.25" x14ac:dyDescent="0.2">
      <c r="A3611" s="311" t="str">
        <f>IF((SUM('Раздел 2'!V138:V138)=SUM('Раздел 2'!L138:L138)+SUM('Раздел 2'!R138:R138)+SUM('Раздел 2'!T138:T138)+SUM('Раздел 2'!U138:U138)),"","Неверно!")</f>
        <v/>
      </c>
      <c r="B3611" s="320" t="s">
        <v>1736</v>
      </c>
      <c r="C3611" s="278" t="s">
        <v>5541</v>
      </c>
      <c r="D3611" s="278" t="s">
        <v>1260</v>
      </c>
      <c r="E3611" s="278" t="str">
        <f>CONCATENATE(SUM('Раздел 2'!V138:V138),"=",SUM('Раздел 2'!L138:L138),"+",SUM('Раздел 2'!R138:R138),"+",SUM('Раздел 2'!T138:T138),"+",SUM('Раздел 2'!U138:U138))</f>
        <v>22=14+4+2+2</v>
      </c>
      <c r="F3611" s="278"/>
      <c r="G3611" s="81"/>
    </row>
    <row r="3612" spans="1:7" s="390" customFormat="1" ht="47.25" x14ac:dyDescent="0.2">
      <c r="A3612" s="311" t="str">
        <f>IF((SUM('Раздел 2'!V139:V139)=SUM('Раздел 2'!L139:L139)+SUM('Раздел 2'!R139:R139)+SUM('Раздел 2'!T139:T139)+SUM('Раздел 2'!U139:U139)),"","Неверно!")</f>
        <v/>
      </c>
      <c r="B3612" s="320" t="s">
        <v>1736</v>
      </c>
      <c r="C3612" s="278" t="s">
        <v>5542</v>
      </c>
      <c r="D3612" s="278" t="s">
        <v>1260</v>
      </c>
      <c r="E3612" s="278" t="str">
        <f>CONCATENATE(SUM('Раздел 2'!V139:V139),"=",SUM('Раздел 2'!L139:L139),"+",SUM('Раздел 2'!R139:R139),"+",SUM('Раздел 2'!T139:T139),"+",SUM('Раздел 2'!U139:U139))</f>
        <v>0=0+0+0+0</v>
      </c>
      <c r="F3612" s="278"/>
      <c r="G3612" s="81"/>
    </row>
    <row r="3613" spans="1:7" s="390" customFormat="1" ht="47.25" x14ac:dyDescent="0.2">
      <c r="A3613" s="311" t="str">
        <f>IF((SUM('Раздел 2'!V23:V23)=SUM('Раздел 2'!L23:L23)+SUM('Раздел 2'!R23:R23)+SUM('Раздел 2'!T23:T23)+SUM('Раздел 2'!U23:U23)),"","Неверно!")</f>
        <v/>
      </c>
      <c r="B3613" s="320" t="s">
        <v>1736</v>
      </c>
      <c r="C3613" s="278" t="s">
        <v>5543</v>
      </c>
      <c r="D3613" s="278" t="s">
        <v>1260</v>
      </c>
      <c r="E3613" s="278" t="str">
        <f>CONCATENATE(SUM('Раздел 2'!V23:V23),"=",SUM('Раздел 2'!L23:L23),"+",SUM('Раздел 2'!R23:R23),"+",SUM('Раздел 2'!T23:T23),"+",SUM('Раздел 2'!U23:U23))</f>
        <v>6=3+0+3+0</v>
      </c>
      <c r="F3613" s="278"/>
      <c r="G3613" s="81"/>
    </row>
    <row r="3614" spans="1:7" s="390" customFormat="1" ht="47.25" x14ac:dyDescent="0.2">
      <c r="A3614" s="311" t="str">
        <f>IF((SUM('Раздел 2'!V140:V140)=SUM('Раздел 2'!L140:L140)+SUM('Раздел 2'!R140:R140)+SUM('Раздел 2'!T140:T140)+SUM('Раздел 2'!U140:U140)),"","Неверно!")</f>
        <v/>
      </c>
      <c r="B3614" s="320" t="s">
        <v>1736</v>
      </c>
      <c r="C3614" s="278" t="s">
        <v>5544</v>
      </c>
      <c r="D3614" s="278" t="s">
        <v>1260</v>
      </c>
      <c r="E3614" s="278" t="str">
        <f>CONCATENATE(SUM('Раздел 2'!V140:V140),"=",SUM('Раздел 2'!L140:L140),"+",SUM('Раздел 2'!R140:R140),"+",SUM('Раздел 2'!T140:T140),"+",SUM('Раздел 2'!U140:U140))</f>
        <v>0=0+0+0+0</v>
      </c>
      <c r="F3614" s="278"/>
      <c r="G3614" s="81"/>
    </row>
    <row r="3615" spans="1:7" s="390" customFormat="1" ht="47.25" x14ac:dyDescent="0.2">
      <c r="A3615" s="311" t="str">
        <f>IF((SUM('Раздел 2'!V141:V141)=SUM('Раздел 2'!L141:L141)+SUM('Раздел 2'!R141:R141)+SUM('Раздел 2'!T141:T141)+SUM('Раздел 2'!U141:U141)),"","Неверно!")</f>
        <v/>
      </c>
      <c r="B3615" s="320" t="s">
        <v>1736</v>
      </c>
      <c r="C3615" s="278" t="s">
        <v>5545</v>
      </c>
      <c r="D3615" s="278" t="s">
        <v>1260</v>
      </c>
      <c r="E3615" s="278" t="str">
        <f>CONCATENATE(SUM('Раздел 2'!V141:V141),"=",SUM('Раздел 2'!L141:L141),"+",SUM('Раздел 2'!R141:R141),"+",SUM('Раздел 2'!T141:T141),"+",SUM('Раздел 2'!U141:U141))</f>
        <v>0=0+0+0+0</v>
      </c>
      <c r="F3615" s="278"/>
      <c r="G3615" s="81"/>
    </row>
    <row r="3616" spans="1:7" s="390" customFormat="1" ht="47.25" x14ac:dyDescent="0.2">
      <c r="A3616" s="311" t="str">
        <f>IF((SUM('Раздел 2'!V142:V142)=SUM('Раздел 2'!L142:L142)+SUM('Раздел 2'!R142:R142)+SUM('Раздел 2'!T142:T142)+SUM('Раздел 2'!U142:U142)),"","Неверно!")</f>
        <v/>
      </c>
      <c r="B3616" s="320" t="s">
        <v>1736</v>
      </c>
      <c r="C3616" s="278" t="s">
        <v>5546</v>
      </c>
      <c r="D3616" s="278" t="s">
        <v>1260</v>
      </c>
      <c r="E3616" s="278" t="str">
        <f>CONCATENATE(SUM('Раздел 2'!V142:V142),"=",SUM('Раздел 2'!L142:L142),"+",SUM('Раздел 2'!R142:R142),"+",SUM('Раздел 2'!T142:T142),"+",SUM('Раздел 2'!U142:U142))</f>
        <v>0=0+0+0+0</v>
      </c>
      <c r="F3616" s="278"/>
      <c r="G3616" s="81"/>
    </row>
    <row r="3617" spans="1:7" s="390" customFormat="1" ht="47.25" x14ac:dyDescent="0.2">
      <c r="A3617" s="311" t="str">
        <f>IF((SUM('Раздел 2'!V143:V143)=SUM('Раздел 2'!L143:L143)+SUM('Раздел 2'!R143:R143)+SUM('Раздел 2'!T143:T143)+SUM('Раздел 2'!U143:U143)),"","Неверно!")</f>
        <v/>
      </c>
      <c r="B3617" s="320" t="s">
        <v>1736</v>
      </c>
      <c r="C3617" s="278" t="s">
        <v>5547</v>
      </c>
      <c r="D3617" s="278" t="s">
        <v>1260</v>
      </c>
      <c r="E3617" s="278" t="str">
        <f>CONCATENATE(SUM('Раздел 2'!V143:V143),"=",SUM('Раздел 2'!L143:L143),"+",SUM('Раздел 2'!R143:R143),"+",SUM('Раздел 2'!T143:T143),"+",SUM('Раздел 2'!U143:U143))</f>
        <v>0=0+0+0+0</v>
      </c>
      <c r="F3617" s="278"/>
      <c r="G3617" s="81"/>
    </row>
    <row r="3618" spans="1:7" s="390" customFormat="1" ht="47.25" x14ac:dyDescent="0.2">
      <c r="A3618" s="311" t="str">
        <f>IF((SUM('Раздел 2'!V144:V144)=SUM('Раздел 2'!L144:L144)+SUM('Раздел 2'!R144:R144)+SUM('Раздел 2'!T144:T144)+SUM('Раздел 2'!U144:U144)),"","Неверно!")</f>
        <v/>
      </c>
      <c r="B3618" s="320" t="s">
        <v>1736</v>
      </c>
      <c r="C3618" s="278" t="s">
        <v>5548</v>
      </c>
      <c r="D3618" s="278" t="s">
        <v>1260</v>
      </c>
      <c r="E3618" s="278" t="str">
        <f>CONCATENATE(SUM('Раздел 2'!V144:V144),"=",SUM('Раздел 2'!L144:L144),"+",SUM('Раздел 2'!R144:R144),"+",SUM('Раздел 2'!T144:T144),"+",SUM('Раздел 2'!U144:U144))</f>
        <v>0=0+0+0+0</v>
      </c>
      <c r="F3618" s="278"/>
      <c r="G3618" s="81"/>
    </row>
    <row r="3619" spans="1:7" s="390" customFormat="1" ht="47.25" x14ac:dyDescent="0.2">
      <c r="A3619" s="311" t="str">
        <f>IF((SUM('Раздел 2'!V145:V145)=SUM('Раздел 2'!L145:L145)+SUM('Раздел 2'!R145:R145)+SUM('Раздел 2'!T145:T145)+SUM('Раздел 2'!U145:U145)),"","Неверно!")</f>
        <v/>
      </c>
      <c r="B3619" s="320" t="s">
        <v>1736</v>
      </c>
      <c r="C3619" s="278" t="s">
        <v>5549</v>
      </c>
      <c r="D3619" s="278" t="s">
        <v>1260</v>
      </c>
      <c r="E3619" s="278" t="str">
        <f>CONCATENATE(SUM('Раздел 2'!V145:V145),"=",SUM('Раздел 2'!L145:L145),"+",SUM('Раздел 2'!R145:R145),"+",SUM('Раздел 2'!T145:T145),"+",SUM('Раздел 2'!U145:U145))</f>
        <v>0=0+0+0+0</v>
      </c>
      <c r="F3619" s="278"/>
      <c r="G3619" s="81"/>
    </row>
    <row r="3620" spans="1:7" s="390" customFormat="1" ht="47.25" x14ac:dyDescent="0.2">
      <c r="A3620" s="311" t="str">
        <f>IF((SUM('Раздел 2'!V146:V146)=SUM('Раздел 2'!L146:L146)+SUM('Раздел 2'!R146:R146)+SUM('Раздел 2'!T146:T146)+SUM('Раздел 2'!U146:U146)),"","Неверно!")</f>
        <v/>
      </c>
      <c r="B3620" s="320" t="s">
        <v>1736</v>
      </c>
      <c r="C3620" s="278" t="s">
        <v>5550</v>
      </c>
      <c r="D3620" s="278" t="s">
        <v>1260</v>
      </c>
      <c r="E3620" s="278" t="str">
        <f>CONCATENATE(SUM('Раздел 2'!V146:V146),"=",SUM('Раздел 2'!L146:L146),"+",SUM('Раздел 2'!R146:R146),"+",SUM('Раздел 2'!T146:T146),"+",SUM('Раздел 2'!U146:U146))</f>
        <v>0=0+0+0+0</v>
      </c>
      <c r="F3620" s="278"/>
      <c r="G3620" s="81"/>
    </row>
    <row r="3621" spans="1:7" s="390" customFormat="1" ht="47.25" x14ac:dyDescent="0.2">
      <c r="A3621" s="311" t="str">
        <f>IF((SUM('Раздел 2'!V147:V147)=SUM('Раздел 2'!L147:L147)+SUM('Раздел 2'!R147:R147)+SUM('Раздел 2'!T147:T147)+SUM('Раздел 2'!U147:U147)),"","Неверно!")</f>
        <v/>
      </c>
      <c r="B3621" s="320" t="s">
        <v>1736</v>
      </c>
      <c r="C3621" s="278" t="s">
        <v>5551</v>
      </c>
      <c r="D3621" s="278" t="s">
        <v>1260</v>
      </c>
      <c r="E3621" s="278" t="str">
        <f>CONCATENATE(SUM('Раздел 2'!V147:V147),"=",SUM('Раздел 2'!L147:L147),"+",SUM('Раздел 2'!R147:R147),"+",SUM('Раздел 2'!T147:T147),"+",SUM('Раздел 2'!U147:U147))</f>
        <v>0=0+0+0+0</v>
      </c>
      <c r="F3621" s="278"/>
      <c r="G3621" s="81"/>
    </row>
    <row r="3622" spans="1:7" s="390" customFormat="1" ht="47.25" x14ac:dyDescent="0.2">
      <c r="A3622" s="311" t="str">
        <f>IF((SUM('Раздел 2'!V148:V148)=SUM('Раздел 2'!L148:L148)+SUM('Раздел 2'!R148:R148)+SUM('Раздел 2'!T148:T148)+SUM('Раздел 2'!U148:U148)),"","Неверно!")</f>
        <v/>
      </c>
      <c r="B3622" s="320" t="s">
        <v>1736</v>
      </c>
      <c r="C3622" s="278" t="s">
        <v>5552</v>
      </c>
      <c r="D3622" s="278" t="s">
        <v>1260</v>
      </c>
      <c r="E3622" s="278" t="str">
        <f>CONCATENATE(SUM('Раздел 2'!V148:V148),"=",SUM('Раздел 2'!L148:L148),"+",SUM('Раздел 2'!R148:R148),"+",SUM('Раздел 2'!T148:T148),"+",SUM('Раздел 2'!U148:U148))</f>
        <v>0=0+0+0+0</v>
      </c>
      <c r="F3622" s="278"/>
      <c r="G3622" s="81"/>
    </row>
    <row r="3623" spans="1:7" s="390" customFormat="1" ht="47.25" x14ac:dyDescent="0.2">
      <c r="A3623" s="311" t="str">
        <f>IF((SUM('Раздел 2'!V149:V149)=SUM('Раздел 2'!L149:L149)+SUM('Раздел 2'!R149:R149)+SUM('Раздел 2'!T149:T149)+SUM('Раздел 2'!U149:U149)),"","Неверно!")</f>
        <v/>
      </c>
      <c r="B3623" s="320" t="s">
        <v>1736</v>
      </c>
      <c r="C3623" s="278" t="s">
        <v>5553</v>
      </c>
      <c r="D3623" s="278" t="s">
        <v>1260</v>
      </c>
      <c r="E3623" s="278" t="str">
        <f>CONCATENATE(SUM('Раздел 2'!V149:V149),"=",SUM('Раздел 2'!L149:L149),"+",SUM('Раздел 2'!R149:R149),"+",SUM('Раздел 2'!T149:T149),"+",SUM('Раздел 2'!U149:U149))</f>
        <v>0=0+0+0+0</v>
      </c>
      <c r="F3623" s="278"/>
      <c r="G3623" s="81"/>
    </row>
    <row r="3624" spans="1:7" s="390" customFormat="1" ht="47.25" x14ac:dyDescent="0.2">
      <c r="A3624" s="311" t="str">
        <f>IF((SUM('Раздел 2'!V24:V24)=SUM('Раздел 2'!L24:L24)+SUM('Раздел 2'!R24:R24)+SUM('Раздел 2'!T24:T24)+SUM('Раздел 2'!U24:U24)),"","Неверно!")</f>
        <v/>
      </c>
      <c r="B3624" s="320" t="s">
        <v>1736</v>
      </c>
      <c r="C3624" s="278" t="s">
        <v>5554</v>
      </c>
      <c r="D3624" s="278" t="s">
        <v>1260</v>
      </c>
      <c r="E3624" s="278" t="str">
        <f>CONCATENATE(SUM('Раздел 2'!V24:V24),"=",SUM('Раздел 2'!L24:L24),"+",SUM('Раздел 2'!R24:R24),"+",SUM('Раздел 2'!T24:T24),"+",SUM('Раздел 2'!U24:U24))</f>
        <v>13=13+0+0+0</v>
      </c>
      <c r="F3624" s="278"/>
      <c r="G3624" s="81"/>
    </row>
    <row r="3625" spans="1:7" s="390" customFormat="1" ht="47.25" x14ac:dyDescent="0.2">
      <c r="A3625" s="311" t="str">
        <f>IF((SUM('Раздел 2'!V150:V150)=SUM('Раздел 2'!L150:L150)+SUM('Раздел 2'!R150:R150)+SUM('Раздел 2'!T150:T150)+SUM('Раздел 2'!U150:U150)),"","Неверно!")</f>
        <v/>
      </c>
      <c r="B3625" s="320" t="s">
        <v>1736</v>
      </c>
      <c r="C3625" s="278" t="s">
        <v>5555</v>
      </c>
      <c r="D3625" s="278" t="s">
        <v>1260</v>
      </c>
      <c r="E3625" s="278" t="str">
        <f>CONCATENATE(SUM('Раздел 2'!V150:V150),"=",SUM('Раздел 2'!L150:L150),"+",SUM('Раздел 2'!R150:R150),"+",SUM('Раздел 2'!T150:T150),"+",SUM('Раздел 2'!U150:U150))</f>
        <v>0=0+0+0+0</v>
      </c>
      <c r="F3625" s="278"/>
      <c r="G3625" s="81"/>
    </row>
    <row r="3626" spans="1:7" s="390" customFormat="1" ht="47.25" x14ac:dyDescent="0.2">
      <c r="A3626" s="311" t="str">
        <f>IF((SUM('Раздел 2'!V151:V151)=SUM('Раздел 2'!L151:L151)+SUM('Раздел 2'!R151:R151)+SUM('Раздел 2'!T151:T151)+SUM('Раздел 2'!U151:U151)),"","Неверно!")</f>
        <v/>
      </c>
      <c r="B3626" s="320" t="s">
        <v>1736</v>
      </c>
      <c r="C3626" s="278" t="s">
        <v>5556</v>
      </c>
      <c r="D3626" s="278" t="s">
        <v>1260</v>
      </c>
      <c r="E3626" s="278" t="str">
        <f>CONCATENATE(SUM('Раздел 2'!V151:V151),"=",SUM('Раздел 2'!L151:L151),"+",SUM('Раздел 2'!R151:R151),"+",SUM('Раздел 2'!T151:T151),"+",SUM('Раздел 2'!U151:U151))</f>
        <v>0=0+0+0+0</v>
      </c>
      <c r="F3626" s="278"/>
      <c r="G3626" s="81"/>
    </row>
    <row r="3627" spans="1:7" s="390" customFormat="1" ht="47.25" x14ac:dyDescent="0.2">
      <c r="A3627" s="311" t="str">
        <f>IF((SUM('Раздел 2'!V152:V152)=SUM('Раздел 2'!L152:L152)+SUM('Раздел 2'!R152:R152)+SUM('Раздел 2'!T152:T152)+SUM('Раздел 2'!U152:U152)),"","Неверно!")</f>
        <v/>
      </c>
      <c r="B3627" s="320" t="s">
        <v>1736</v>
      </c>
      <c r="C3627" s="278" t="s">
        <v>5557</v>
      </c>
      <c r="D3627" s="278" t="s">
        <v>1260</v>
      </c>
      <c r="E3627" s="278" t="str">
        <f>CONCATENATE(SUM('Раздел 2'!V152:V152),"=",SUM('Раздел 2'!L152:L152),"+",SUM('Раздел 2'!R152:R152),"+",SUM('Раздел 2'!T152:T152),"+",SUM('Раздел 2'!U152:U152))</f>
        <v>0=0+0+0+0</v>
      </c>
      <c r="F3627" s="278"/>
      <c r="G3627" s="81"/>
    </row>
    <row r="3628" spans="1:7" s="390" customFormat="1" ht="47.25" x14ac:dyDescent="0.2">
      <c r="A3628" s="311" t="str">
        <f>IF((SUM('Раздел 2'!V153:V153)=SUM('Раздел 2'!L153:L153)+SUM('Раздел 2'!R153:R153)+SUM('Раздел 2'!T153:T153)+SUM('Раздел 2'!U153:U153)),"","Неверно!")</f>
        <v/>
      </c>
      <c r="B3628" s="320" t="s">
        <v>1736</v>
      </c>
      <c r="C3628" s="278" t="s">
        <v>5558</v>
      </c>
      <c r="D3628" s="278" t="s">
        <v>1260</v>
      </c>
      <c r="E3628" s="278" t="str">
        <f>CONCATENATE(SUM('Раздел 2'!V153:V153),"=",SUM('Раздел 2'!L153:L153),"+",SUM('Раздел 2'!R153:R153),"+",SUM('Раздел 2'!T153:T153),"+",SUM('Раздел 2'!U153:U153))</f>
        <v>0=0+0+0+0</v>
      </c>
      <c r="F3628" s="278"/>
      <c r="G3628" s="81"/>
    </row>
    <row r="3629" spans="1:7" s="390" customFormat="1" ht="47.25" x14ac:dyDescent="0.2">
      <c r="A3629" s="311" t="str">
        <f>IF((SUM('Раздел 2'!V154:V154)=SUM('Раздел 2'!L154:L154)+SUM('Раздел 2'!R154:R154)+SUM('Раздел 2'!T154:T154)+SUM('Раздел 2'!U154:U154)),"","Неверно!")</f>
        <v/>
      </c>
      <c r="B3629" s="320" t="s">
        <v>1736</v>
      </c>
      <c r="C3629" s="278" t="s">
        <v>5559</v>
      </c>
      <c r="D3629" s="278" t="s">
        <v>1260</v>
      </c>
      <c r="E3629" s="278" t="str">
        <f>CONCATENATE(SUM('Раздел 2'!V154:V154),"=",SUM('Раздел 2'!L154:L154),"+",SUM('Раздел 2'!R154:R154),"+",SUM('Раздел 2'!T154:T154),"+",SUM('Раздел 2'!U154:U154))</f>
        <v>0=0+0+0+0</v>
      </c>
      <c r="F3629" s="278"/>
      <c r="G3629" s="81"/>
    </row>
    <row r="3630" spans="1:7" s="390" customFormat="1" ht="47.25" x14ac:dyDescent="0.2">
      <c r="A3630" s="311" t="str">
        <f>IF((SUM('Раздел 2'!V155:V155)=SUM('Раздел 2'!L155:L155)+SUM('Раздел 2'!R155:R155)+SUM('Раздел 2'!T155:T155)+SUM('Раздел 2'!U155:U155)),"","Неверно!")</f>
        <v/>
      </c>
      <c r="B3630" s="320" t="s">
        <v>1736</v>
      </c>
      <c r="C3630" s="278" t="s">
        <v>5560</v>
      </c>
      <c r="D3630" s="278" t="s">
        <v>1260</v>
      </c>
      <c r="E3630" s="278" t="str">
        <f>CONCATENATE(SUM('Раздел 2'!V155:V155),"=",SUM('Раздел 2'!L155:L155),"+",SUM('Раздел 2'!R155:R155),"+",SUM('Раздел 2'!T155:T155),"+",SUM('Раздел 2'!U155:U155))</f>
        <v>0=0+0+0+0</v>
      </c>
      <c r="F3630" s="278"/>
      <c r="G3630" s="81"/>
    </row>
    <row r="3631" spans="1:7" s="390" customFormat="1" ht="47.25" x14ac:dyDescent="0.2">
      <c r="A3631" s="311" t="str">
        <f>IF((SUM('Раздел 2'!V156:V156)=SUM('Раздел 2'!L156:L156)+SUM('Раздел 2'!R156:R156)+SUM('Раздел 2'!T156:T156)+SUM('Раздел 2'!U156:U156)),"","Неверно!")</f>
        <v/>
      </c>
      <c r="B3631" s="320" t="s">
        <v>1736</v>
      </c>
      <c r="C3631" s="278" t="s">
        <v>5561</v>
      </c>
      <c r="D3631" s="278" t="s">
        <v>1260</v>
      </c>
      <c r="E3631" s="278" t="str">
        <f>CONCATENATE(SUM('Раздел 2'!V156:V156),"=",SUM('Раздел 2'!L156:L156),"+",SUM('Раздел 2'!R156:R156),"+",SUM('Раздел 2'!T156:T156),"+",SUM('Раздел 2'!U156:U156))</f>
        <v>0=0+0+0+0</v>
      </c>
      <c r="F3631" s="278"/>
      <c r="G3631" s="81"/>
    </row>
    <row r="3632" spans="1:7" s="390" customFormat="1" ht="47.25" x14ac:dyDescent="0.2">
      <c r="A3632" s="311" t="str">
        <f>IF((SUM('Раздел 2'!V157:V157)=SUM('Раздел 2'!L157:L157)+SUM('Раздел 2'!R157:R157)+SUM('Раздел 2'!T157:T157)+SUM('Раздел 2'!U157:U157)),"","Неверно!")</f>
        <v/>
      </c>
      <c r="B3632" s="320" t="s">
        <v>1736</v>
      </c>
      <c r="C3632" s="278" t="s">
        <v>5562</v>
      </c>
      <c r="D3632" s="278" t="s">
        <v>1260</v>
      </c>
      <c r="E3632" s="278" t="str">
        <f>CONCATENATE(SUM('Раздел 2'!V157:V157),"=",SUM('Раздел 2'!L157:L157),"+",SUM('Раздел 2'!R157:R157),"+",SUM('Раздел 2'!T157:T157),"+",SUM('Раздел 2'!U157:U157))</f>
        <v>0=0+0+0+0</v>
      </c>
      <c r="F3632" s="278"/>
      <c r="G3632" s="81"/>
    </row>
    <row r="3633" spans="1:7" s="390" customFormat="1" ht="47.25" x14ac:dyDescent="0.2">
      <c r="A3633" s="311" t="str">
        <f>IF((SUM('Раздел 2'!V158:V158)=SUM('Раздел 2'!L158:L158)+SUM('Раздел 2'!R158:R158)+SUM('Раздел 2'!T158:T158)+SUM('Раздел 2'!U158:U158)),"","Неверно!")</f>
        <v/>
      </c>
      <c r="B3633" s="320" t="s">
        <v>1736</v>
      </c>
      <c r="C3633" s="278" t="s">
        <v>5563</v>
      </c>
      <c r="D3633" s="278" t="s">
        <v>1260</v>
      </c>
      <c r="E3633" s="278" t="str">
        <f>CONCATENATE(SUM('Раздел 2'!V158:V158),"=",SUM('Раздел 2'!L158:L158),"+",SUM('Раздел 2'!R158:R158),"+",SUM('Раздел 2'!T158:T158),"+",SUM('Раздел 2'!U158:U158))</f>
        <v>2=2+0+0+0</v>
      </c>
      <c r="F3633" s="278"/>
      <c r="G3633" s="81"/>
    </row>
    <row r="3634" spans="1:7" s="390" customFormat="1" ht="47.25" x14ac:dyDescent="0.2">
      <c r="A3634" s="311" t="str">
        <f>IF((SUM('Раздел 2'!V159:V159)=SUM('Раздел 2'!L159:L159)+SUM('Раздел 2'!R159:R159)+SUM('Раздел 2'!T159:T159)+SUM('Раздел 2'!U159:U159)),"","Неверно!")</f>
        <v/>
      </c>
      <c r="B3634" s="320" t="s">
        <v>1736</v>
      </c>
      <c r="C3634" s="278" t="s">
        <v>5564</v>
      </c>
      <c r="D3634" s="278" t="s">
        <v>1260</v>
      </c>
      <c r="E3634" s="278" t="str">
        <f>CONCATENATE(SUM('Раздел 2'!V159:V159),"=",SUM('Раздел 2'!L159:L159),"+",SUM('Раздел 2'!R159:R159),"+",SUM('Раздел 2'!T159:T159),"+",SUM('Раздел 2'!U159:U159))</f>
        <v>0=0+0+0+0</v>
      </c>
      <c r="F3634" s="278"/>
      <c r="G3634" s="81"/>
    </row>
    <row r="3635" spans="1:7" s="390" customFormat="1" ht="47.25" x14ac:dyDescent="0.2">
      <c r="A3635" s="311" t="str">
        <f>IF((SUM('Раздел 2'!V25:V25)=SUM('Раздел 2'!L25:L25)+SUM('Раздел 2'!R25:R25)+SUM('Раздел 2'!T25:T25)+SUM('Раздел 2'!U25:U25)),"","Неверно!")</f>
        <v/>
      </c>
      <c r="B3635" s="320" t="s">
        <v>1736</v>
      </c>
      <c r="C3635" s="278" t="s">
        <v>5565</v>
      </c>
      <c r="D3635" s="278" t="s">
        <v>1260</v>
      </c>
      <c r="E3635" s="278" t="str">
        <f>CONCATENATE(SUM('Раздел 2'!V25:V25),"=",SUM('Раздел 2'!L25:L25),"+",SUM('Раздел 2'!R25:R25),"+",SUM('Раздел 2'!T25:T25),"+",SUM('Раздел 2'!U25:U25))</f>
        <v>0=0+0+0+0</v>
      </c>
      <c r="F3635" s="278"/>
      <c r="G3635" s="81"/>
    </row>
    <row r="3636" spans="1:7" s="390" customFormat="1" ht="47.25" x14ac:dyDescent="0.2">
      <c r="A3636" s="311" t="str">
        <f>IF((SUM('Раздел 2'!V160:V160)=SUM('Раздел 2'!L160:L160)+SUM('Раздел 2'!R160:R160)+SUM('Раздел 2'!T160:T160)+SUM('Раздел 2'!U160:U160)),"","Неверно!")</f>
        <v/>
      </c>
      <c r="B3636" s="320" t="s">
        <v>1736</v>
      </c>
      <c r="C3636" s="278" t="s">
        <v>5566</v>
      </c>
      <c r="D3636" s="278" t="s">
        <v>1260</v>
      </c>
      <c r="E3636" s="278" t="str">
        <f>CONCATENATE(SUM('Раздел 2'!V160:V160),"=",SUM('Раздел 2'!L160:L160),"+",SUM('Раздел 2'!R160:R160),"+",SUM('Раздел 2'!T160:T160),"+",SUM('Раздел 2'!U160:U160))</f>
        <v>7=6+0+0+1</v>
      </c>
      <c r="F3636" s="278"/>
      <c r="G3636" s="81"/>
    </row>
    <row r="3637" spans="1:7" s="390" customFormat="1" ht="47.25" x14ac:dyDescent="0.2">
      <c r="A3637" s="311" t="str">
        <f>IF((SUM('Раздел 2'!V161:V161)=SUM('Раздел 2'!L161:L161)+SUM('Раздел 2'!R161:R161)+SUM('Раздел 2'!T161:T161)+SUM('Раздел 2'!U161:U161)),"","Неверно!")</f>
        <v/>
      </c>
      <c r="B3637" s="320" t="s">
        <v>1736</v>
      </c>
      <c r="C3637" s="278" t="s">
        <v>5567</v>
      </c>
      <c r="D3637" s="278" t="s">
        <v>1260</v>
      </c>
      <c r="E3637" s="278" t="str">
        <f>CONCATENATE(SUM('Раздел 2'!V161:V161),"=",SUM('Раздел 2'!L161:L161),"+",SUM('Раздел 2'!R161:R161),"+",SUM('Раздел 2'!T161:T161),"+",SUM('Раздел 2'!U161:U161))</f>
        <v>2=1+0+0+1</v>
      </c>
      <c r="F3637" s="278"/>
      <c r="G3637" s="81"/>
    </row>
    <row r="3638" spans="1:7" s="390" customFormat="1" ht="47.25" x14ac:dyDescent="0.2">
      <c r="A3638" s="311" t="str">
        <f>IF((SUM('Раздел 2'!V162:V162)=SUM('Раздел 2'!L162:L162)+SUM('Раздел 2'!R162:R162)+SUM('Раздел 2'!T162:T162)+SUM('Раздел 2'!U162:U162)),"","Неверно!")</f>
        <v/>
      </c>
      <c r="B3638" s="320" t="s">
        <v>1736</v>
      </c>
      <c r="C3638" s="278" t="s">
        <v>5568</v>
      </c>
      <c r="D3638" s="278" t="s">
        <v>1260</v>
      </c>
      <c r="E3638" s="278" t="str">
        <f>CONCATENATE(SUM('Раздел 2'!V162:V162),"=",SUM('Раздел 2'!L162:L162),"+",SUM('Раздел 2'!R162:R162),"+",SUM('Раздел 2'!T162:T162),"+",SUM('Раздел 2'!U162:U162))</f>
        <v>1=1+0+0+0</v>
      </c>
      <c r="F3638" s="278"/>
      <c r="G3638" s="81"/>
    </row>
    <row r="3639" spans="1:7" s="390" customFormat="1" ht="47.25" x14ac:dyDescent="0.2">
      <c r="A3639" s="311" t="str">
        <f>IF((SUM('Раздел 2'!V163:V163)=SUM('Раздел 2'!L163:L163)+SUM('Раздел 2'!R163:R163)+SUM('Раздел 2'!T163:T163)+SUM('Раздел 2'!U163:U163)),"","Неверно!")</f>
        <v/>
      </c>
      <c r="B3639" s="320" t="s">
        <v>1736</v>
      </c>
      <c r="C3639" s="278" t="s">
        <v>5569</v>
      </c>
      <c r="D3639" s="278" t="s">
        <v>1260</v>
      </c>
      <c r="E3639" s="278" t="str">
        <f>CONCATENATE(SUM('Раздел 2'!V163:V163),"=",SUM('Раздел 2'!L163:L163),"+",SUM('Раздел 2'!R163:R163),"+",SUM('Раздел 2'!T163:T163),"+",SUM('Раздел 2'!U163:U163))</f>
        <v>0=0+0+0+0</v>
      </c>
      <c r="F3639" s="278"/>
      <c r="G3639" s="81"/>
    </row>
    <row r="3640" spans="1:7" s="390" customFormat="1" ht="47.25" x14ac:dyDescent="0.2">
      <c r="A3640" s="311" t="str">
        <f>IF((SUM('Раздел 2'!V164:V164)=SUM('Раздел 2'!L164:L164)+SUM('Раздел 2'!R164:R164)+SUM('Раздел 2'!T164:T164)+SUM('Раздел 2'!U164:U164)),"","Неверно!")</f>
        <v/>
      </c>
      <c r="B3640" s="320" t="s">
        <v>1736</v>
      </c>
      <c r="C3640" s="278" t="s">
        <v>5570</v>
      </c>
      <c r="D3640" s="278" t="s">
        <v>1260</v>
      </c>
      <c r="E3640" s="278" t="str">
        <f>CONCATENATE(SUM('Раздел 2'!V164:V164),"=",SUM('Раздел 2'!L164:L164),"+",SUM('Раздел 2'!R164:R164),"+",SUM('Раздел 2'!T164:T164),"+",SUM('Раздел 2'!U164:U164))</f>
        <v>0=0+0+0+0</v>
      </c>
      <c r="F3640" s="278"/>
      <c r="G3640" s="81"/>
    </row>
    <row r="3641" spans="1:7" s="390" customFormat="1" ht="47.25" x14ac:dyDescent="0.2">
      <c r="A3641" s="311" t="str">
        <f>IF((SUM('Раздел 2'!V165:V165)=SUM('Раздел 2'!L165:L165)+SUM('Раздел 2'!R165:R165)+SUM('Раздел 2'!T165:T165)+SUM('Раздел 2'!U165:U165)),"","Неверно!")</f>
        <v/>
      </c>
      <c r="B3641" s="320" t="s">
        <v>1736</v>
      </c>
      <c r="C3641" s="278" t="s">
        <v>5571</v>
      </c>
      <c r="D3641" s="278" t="s">
        <v>1260</v>
      </c>
      <c r="E3641" s="278" t="str">
        <f>CONCATENATE(SUM('Раздел 2'!V165:V165),"=",SUM('Раздел 2'!L165:L165),"+",SUM('Раздел 2'!R165:R165),"+",SUM('Раздел 2'!T165:T165),"+",SUM('Раздел 2'!U165:U165))</f>
        <v>1=1+0+0+0</v>
      </c>
      <c r="F3641" s="278"/>
      <c r="G3641" s="81"/>
    </row>
    <row r="3642" spans="1:7" s="390" customFormat="1" ht="47.25" x14ac:dyDescent="0.2">
      <c r="A3642" s="311" t="str">
        <f>IF((SUM('Раздел 2'!V166:V166)=SUM('Раздел 2'!L166:L166)+SUM('Раздел 2'!R166:R166)+SUM('Раздел 2'!T166:T166)+SUM('Раздел 2'!U166:U166)),"","Неверно!")</f>
        <v/>
      </c>
      <c r="B3642" s="320" t="s">
        <v>1736</v>
      </c>
      <c r="C3642" s="278" t="s">
        <v>5572</v>
      </c>
      <c r="D3642" s="278" t="s">
        <v>1260</v>
      </c>
      <c r="E3642" s="278" t="str">
        <f>CONCATENATE(SUM('Раздел 2'!V166:V166),"=",SUM('Раздел 2'!L166:L166),"+",SUM('Раздел 2'!R166:R166),"+",SUM('Раздел 2'!T166:T166),"+",SUM('Раздел 2'!U166:U166))</f>
        <v>0=0+0+0+0</v>
      </c>
      <c r="F3642" s="278"/>
      <c r="G3642" s="81"/>
    </row>
    <row r="3643" spans="1:7" s="390" customFormat="1" ht="47.25" x14ac:dyDescent="0.2">
      <c r="A3643" s="311" t="str">
        <f>IF((SUM('Раздел 2'!V167:V167)=SUM('Раздел 2'!L167:L167)+SUM('Раздел 2'!R167:R167)+SUM('Раздел 2'!T167:T167)+SUM('Раздел 2'!U167:U167)),"","Неверно!")</f>
        <v/>
      </c>
      <c r="B3643" s="320" t="s">
        <v>1736</v>
      </c>
      <c r="C3643" s="278" t="s">
        <v>5573</v>
      </c>
      <c r="D3643" s="278" t="s">
        <v>1260</v>
      </c>
      <c r="E3643" s="278" t="str">
        <f>CONCATENATE(SUM('Раздел 2'!V167:V167),"=",SUM('Раздел 2'!L167:L167),"+",SUM('Раздел 2'!R167:R167),"+",SUM('Раздел 2'!T167:T167),"+",SUM('Раздел 2'!U167:U167))</f>
        <v>0=0+0+0+0</v>
      </c>
      <c r="F3643" s="278"/>
      <c r="G3643" s="81"/>
    </row>
    <row r="3644" spans="1:7" s="390" customFormat="1" ht="47.25" x14ac:dyDescent="0.2">
      <c r="A3644" s="311" t="str">
        <f>IF((SUM('Раздел 2'!V168:V168)=SUM('Раздел 2'!L168:L168)+SUM('Раздел 2'!R168:R168)+SUM('Раздел 2'!T168:T168)+SUM('Раздел 2'!U168:U168)),"","Неверно!")</f>
        <v/>
      </c>
      <c r="B3644" s="320" t="s">
        <v>1736</v>
      </c>
      <c r="C3644" s="278" t="s">
        <v>5574</v>
      </c>
      <c r="D3644" s="278" t="s">
        <v>1260</v>
      </c>
      <c r="E3644" s="278" t="str">
        <f>CONCATENATE(SUM('Раздел 2'!V168:V168),"=",SUM('Раздел 2'!L168:L168),"+",SUM('Раздел 2'!R168:R168),"+",SUM('Раздел 2'!T168:T168),"+",SUM('Раздел 2'!U168:U168))</f>
        <v>0=0+0+0+0</v>
      </c>
      <c r="F3644" s="278"/>
      <c r="G3644" s="81"/>
    </row>
    <row r="3645" spans="1:7" s="390" customFormat="1" ht="47.25" x14ac:dyDescent="0.2">
      <c r="A3645" s="311" t="str">
        <f>IF((SUM('Раздел 2'!V169:V169)=SUM('Раздел 2'!L169:L169)+SUM('Раздел 2'!R169:R169)+SUM('Раздел 2'!T169:T169)+SUM('Раздел 2'!U169:U169)),"","Неверно!")</f>
        <v/>
      </c>
      <c r="B3645" s="320" t="s">
        <v>1736</v>
      </c>
      <c r="C3645" s="278" t="s">
        <v>5575</v>
      </c>
      <c r="D3645" s="278" t="s">
        <v>1260</v>
      </c>
      <c r="E3645" s="278" t="str">
        <f>CONCATENATE(SUM('Раздел 2'!V169:V169),"=",SUM('Раздел 2'!L169:L169),"+",SUM('Раздел 2'!R169:R169),"+",SUM('Раздел 2'!T169:T169),"+",SUM('Раздел 2'!U169:U169))</f>
        <v>0=0+0+0+0</v>
      </c>
      <c r="F3645" s="278"/>
      <c r="G3645" s="81"/>
    </row>
    <row r="3646" spans="1:7" s="390" customFormat="1" ht="47.25" x14ac:dyDescent="0.2">
      <c r="A3646" s="311" t="str">
        <f>IF((SUM('Раздел 2'!V26:V26)=SUM('Раздел 2'!L26:L26)+SUM('Раздел 2'!R26:R26)+SUM('Раздел 2'!T26:T26)+SUM('Раздел 2'!U26:U26)),"","Неверно!")</f>
        <v/>
      </c>
      <c r="B3646" s="320" t="s">
        <v>1736</v>
      </c>
      <c r="C3646" s="278" t="s">
        <v>5576</v>
      </c>
      <c r="D3646" s="278" t="s">
        <v>1260</v>
      </c>
      <c r="E3646" s="278" t="str">
        <f>CONCATENATE(SUM('Раздел 2'!V26:V26),"=",SUM('Раздел 2'!L26:L26),"+",SUM('Раздел 2'!R26:R26),"+",SUM('Раздел 2'!T26:T26),"+",SUM('Раздел 2'!U26:U26))</f>
        <v>0=0+0+0+0</v>
      </c>
      <c r="F3646" s="278"/>
      <c r="G3646" s="81"/>
    </row>
    <row r="3647" spans="1:7" s="390" customFormat="1" ht="47.25" x14ac:dyDescent="0.2">
      <c r="A3647" s="311" t="str">
        <f>IF((SUM('Раздел 2'!V170:V170)=SUM('Раздел 2'!L170:L170)+SUM('Раздел 2'!R170:R170)+SUM('Раздел 2'!T170:T170)+SUM('Раздел 2'!U170:U170)),"","Неверно!")</f>
        <v/>
      </c>
      <c r="B3647" s="320" t="s">
        <v>1736</v>
      </c>
      <c r="C3647" s="278" t="s">
        <v>5577</v>
      </c>
      <c r="D3647" s="278" t="s">
        <v>1260</v>
      </c>
      <c r="E3647" s="278" t="str">
        <f>CONCATENATE(SUM('Раздел 2'!V170:V170),"=",SUM('Раздел 2'!L170:L170),"+",SUM('Раздел 2'!R170:R170),"+",SUM('Раздел 2'!T170:T170),"+",SUM('Раздел 2'!U170:U170))</f>
        <v>0=0+0+0+0</v>
      </c>
      <c r="F3647" s="278"/>
      <c r="G3647" s="81"/>
    </row>
    <row r="3648" spans="1:7" s="390" customFormat="1" ht="47.25" x14ac:dyDescent="0.2">
      <c r="A3648" s="311" t="str">
        <f>IF((SUM('Раздел 2'!V171:V171)=SUM('Раздел 2'!L171:L171)+SUM('Раздел 2'!R171:R171)+SUM('Раздел 2'!T171:T171)+SUM('Раздел 2'!U171:U171)),"","Неверно!")</f>
        <v/>
      </c>
      <c r="B3648" s="320" t="s">
        <v>1736</v>
      </c>
      <c r="C3648" s="278" t="s">
        <v>5578</v>
      </c>
      <c r="D3648" s="278" t="s">
        <v>1260</v>
      </c>
      <c r="E3648" s="278" t="str">
        <f>CONCATENATE(SUM('Раздел 2'!V171:V171),"=",SUM('Раздел 2'!L171:L171),"+",SUM('Раздел 2'!R171:R171),"+",SUM('Раздел 2'!T171:T171),"+",SUM('Раздел 2'!U171:U171))</f>
        <v>0=0+0+0+0</v>
      </c>
      <c r="F3648" s="278"/>
      <c r="G3648" s="81"/>
    </row>
    <row r="3649" spans="1:7" s="390" customFormat="1" ht="47.25" x14ac:dyDescent="0.2">
      <c r="A3649" s="311" t="str">
        <f>IF((SUM('Раздел 2'!V172:V172)=SUM('Раздел 2'!L172:L172)+SUM('Раздел 2'!R172:R172)+SUM('Раздел 2'!T172:T172)+SUM('Раздел 2'!U172:U172)),"","Неверно!")</f>
        <v/>
      </c>
      <c r="B3649" s="320" t="s">
        <v>1736</v>
      </c>
      <c r="C3649" s="278" t="s">
        <v>5579</v>
      </c>
      <c r="D3649" s="278" t="s">
        <v>1260</v>
      </c>
      <c r="E3649" s="278" t="str">
        <f>CONCATENATE(SUM('Раздел 2'!V172:V172),"=",SUM('Раздел 2'!L172:L172),"+",SUM('Раздел 2'!R172:R172),"+",SUM('Раздел 2'!T172:T172),"+",SUM('Раздел 2'!U172:U172))</f>
        <v>0=0+0+0+0</v>
      </c>
      <c r="F3649" s="278"/>
      <c r="G3649" s="81"/>
    </row>
    <row r="3650" spans="1:7" s="390" customFormat="1" ht="47.25" x14ac:dyDescent="0.2">
      <c r="A3650" s="311" t="str">
        <f>IF((SUM('Раздел 2'!V173:V173)=SUM('Раздел 2'!L173:L173)+SUM('Раздел 2'!R173:R173)+SUM('Раздел 2'!T173:T173)+SUM('Раздел 2'!U173:U173)),"","Неверно!")</f>
        <v/>
      </c>
      <c r="B3650" s="320" t="s">
        <v>1736</v>
      </c>
      <c r="C3650" s="278" t="s">
        <v>5580</v>
      </c>
      <c r="D3650" s="278" t="s">
        <v>1260</v>
      </c>
      <c r="E3650" s="278" t="str">
        <f>CONCATENATE(SUM('Раздел 2'!V173:V173),"=",SUM('Раздел 2'!L173:L173),"+",SUM('Раздел 2'!R173:R173),"+",SUM('Раздел 2'!T173:T173),"+",SUM('Раздел 2'!U173:U173))</f>
        <v>0=0+0+0+0</v>
      </c>
      <c r="F3650" s="278"/>
      <c r="G3650" s="81"/>
    </row>
    <row r="3651" spans="1:7" s="390" customFormat="1" ht="47.25" x14ac:dyDescent="0.2">
      <c r="A3651" s="311" t="str">
        <f>IF((SUM('Раздел 2'!V174:V174)=SUM('Раздел 2'!L174:L174)+SUM('Раздел 2'!R174:R174)+SUM('Раздел 2'!T174:T174)+SUM('Раздел 2'!U174:U174)),"","Неверно!")</f>
        <v/>
      </c>
      <c r="B3651" s="320" t="s">
        <v>1736</v>
      </c>
      <c r="C3651" s="278" t="s">
        <v>5581</v>
      </c>
      <c r="D3651" s="278" t="s">
        <v>1260</v>
      </c>
      <c r="E3651" s="278" t="str">
        <f>CONCATENATE(SUM('Раздел 2'!V174:V174),"=",SUM('Раздел 2'!L174:L174),"+",SUM('Раздел 2'!R174:R174),"+",SUM('Раздел 2'!T174:T174),"+",SUM('Раздел 2'!U174:U174))</f>
        <v>0=0+0+0+0</v>
      </c>
      <c r="F3651" s="278"/>
      <c r="G3651" s="81"/>
    </row>
    <row r="3652" spans="1:7" s="390" customFormat="1" ht="47.25" x14ac:dyDescent="0.2">
      <c r="A3652" s="311" t="str">
        <f>IF((SUM('Раздел 2'!V175:V175)=SUM('Раздел 2'!L175:L175)+SUM('Раздел 2'!R175:R175)+SUM('Раздел 2'!T175:T175)+SUM('Раздел 2'!U175:U175)),"","Неверно!")</f>
        <v/>
      </c>
      <c r="B3652" s="320" t="s">
        <v>1736</v>
      </c>
      <c r="C3652" s="278" t="s">
        <v>5582</v>
      </c>
      <c r="D3652" s="278" t="s">
        <v>1260</v>
      </c>
      <c r="E3652" s="278" t="str">
        <f>CONCATENATE(SUM('Раздел 2'!V175:V175),"=",SUM('Раздел 2'!L175:L175),"+",SUM('Раздел 2'!R175:R175),"+",SUM('Раздел 2'!T175:T175),"+",SUM('Раздел 2'!U175:U175))</f>
        <v>0=0+0+0+0</v>
      </c>
      <c r="F3652" s="278"/>
      <c r="G3652" s="81"/>
    </row>
    <row r="3653" spans="1:7" s="390" customFormat="1" ht="47.25" x14ac:dyDescent="0.2">
      <c r="A3653" s="311" t="str">
        <f>IF((SUM('Раздел 2'!V176:V176)=SUM('Раздел 2'!L176:L176)+SUM('Раздел 2'!R176:R176)+SUM('Раздел 2'!T176:T176)+SUM('Раздел 2'!U176:U176)),"","Неверно!")</f>
        <v/>
      </c>
      <c r="B3653" s="320" t="s">
        <v>1736</v>
      </c>
      <c r="C3653" s="278" t="s">
        <v>5583</v>
      </c>
      <c r="D3653" s="278" t="s">
        <v>1260</v>
      </c>
      <c r="E3653" s="278" t="str">
        <f>CONCATENATE(SUM('Раздел 2'!V176:V176),"=",SUM('Раздел 2'!L176:L176),"+",SUM('Раздел 2'!R176:R176),"+",SUM('Раздел 2'!T176:T176),"+",SUM('Раздел 2'!U176:U176))</f>
        <v>0=0+0+0+0</v>
      </c>
      <c r="F3653" s="278"/>
      <c r="G3653" s="81"/>
    </row>
    <row r="3654" spans="1:7" s="390" customFormat="1" ht="47.25" x14ac:dyDescent="0.2">
      <c r="A3654" s="311" t="str">
        <f>IF((SUM('Раздел 2'!V177:V177)=SUM('Раздел 2'!L177:L177)+SUM('Раздел 2'!R177:R177)+SUM('Раздел 2'!T177:T177)+SUM('Раздел 2'!U177:U177)),"","Неверно!")</f>
        <v/>
      </c>
      <c r="B3654" s="320" t="s">
        <v>1736</v>
      </c>
      <c r="C3654" s="278" t="s">
        <v>5584</v>
      </c>
      <c r="D3654" s="278" t="s">
        <v>1260</v>
      </c>
      <c r="E3654" s="278" t="str">
        <f>CONCATENATE(SUM('Раздел 2'!V177:V177),"=",SUM('Раздел 2'!L177:L177),"+",SUM('Раздел 2'!R177:R177),"+",SUM('Раздел 2'!T177:T177),"+",SUM('Раздел 2'!U177:U177))</f>
        <v>0=0+0+0+0</v>
      </c>
      <c r="F3654" s="278"/>
      <c r="G3654" s="81"/>
    </row>
    <row r="3655" spans="1:7" s="390" customFormat="1" ht="47.25" x14ac:dyDescent="0.2">
      <c r="A3655" s="311" t="str">
        <f>IF((SUM('Раздел 2'!V178:V178)=SUM('Раздел 2'!L178:L178)+SUM('Раздел 2'!R178:R178)+SUM('Раздел 2'!T178:T178)+SUM('Раздел 2'!U178:U178)),"","Неверно!")</f>
        <v/>
      </c>
      <c r="B3655" s="320" t="s">
        <v>1736</v>
      </c>
      <c r="C3655" s="278" t="s">
        <v>5585</v>
      </c>
      <c r="D3655" s="278" t="s">
        <v>1260</v>
      </c>
      <c r="E3655" s="278" t="str">
        <f>CONCATENATE(SUM('Раздел 2'!V178:V178),"=",SUM('Раздел 2'!L178:L178),"+",SUM('Раздел 2'!R178:R178),"+",SUM('Раздел 2'!T178:T178),"+",SUM('Раздел 2'!U178:U178))</f>
        <v>4=4+0+0+0</v>
      </c>
      <c r="F3655" s="278"/>
      <c r="G3655" s="81"/>
    </row>
    <row r="3656" spans="1:7" s="390" customFormat="1" ht="47.25" x14ac:dyDescent="0.2">
      <c r="A3656" s="311" t="str">
        <f>IF((SUM('Раздел 2'!V179:V179)=SUM('Раздел 2'!L179:L179)+SUM('Раздел 2'!R179:R179)+SUM('Раздел 2'!T179:T179)+SUM('Раздел 2'!U179:U179)),"","Неверно!")</f>
        <v/>
      </c>
      <c r="B3656" s="320" t="s">
        <v>1736</v>
      </c>
      <c r="C3656" s="278" t="s">
        <v>5586</v>
      </c>
      <c r="D3656" s="278" t="s">
        <v>1260</v>
      </c>
      <c r="E3656" s="278" t="str">
        <f>CONCATENATE(SUM('Раздел 2'!V179:V179),"=",SUM('Раздел 2'!L179:L179),"+",SUM('Раздел 2'!R179:R179),"+",SUM('Раздел 2'!T179:T179),"+",SUM('Раздел 2'!U179:U179))</f>
        <v>2=2+0+0+0</v>
      </c>
      <c r="F3656" s="278"/>
      <c r="G3656" s="81"/>
    </row>
    <row r="3657" spans="1:7" s="390" customFormat="1" ht="47.25" x14ac:dyDescent="0.2">
      <c r="A3657" s="311" t="str">
        <f>IF((SUM('Раздел 2'!V27:V27)=SUM('Раздел 2'!L27:L27)+SUM('Раздел 2'!R27:R27)+SUM('Раздел 2'!T27:T27)+SUM('Раздел 2'!U27:U27)),"","Неверно!")</f>
        <v/>
      </c>
      <c r="B3657" s="320" t="s">
        <v>1736</v>
      </c>
      <c r="C3657" s="278" t="s">
        <v>5587</v>
      </c>
      <c r="D3657" s="278" t="s">
        <v>1260</v>
      </c>
      <c r="E3657" s="278" t="str">
        <f>CONCATENATE(SUM('Раздел 2'!V27:V27),"=",SUM('Раздел 2'!L27:L27),"+",SUM('Раздел 2'!R27:R27),"+",SUM('Раздел 2'!T27:T27),"+",SUM('Раздел 2'!U27:U27))</f>
        <v>1=1+0+0+0</v>
      </c>
      <c r="F3657" s="278"/>
      <c r="G3657" s="81"/>
    </row>
    <row r="3658" spans="1:7" s="390" customFormat="1" ht="47.25" x14ac:dyDescent="0.2">
      <c r="A3658" s="311" t="str">
        <f>IF((SUM('Раздел 2'!V180:V180)=SUM('Раздел 2'!L180:L180)+SUM('Раздел 2'!R180:R180)+SUM('Раздел 2'!T180:T180)+SUM('Раздел 2'!U180:U180)),"","Неверно!")</f>
        <v/>
      </c>
      <c r="B3658" s="320" t="s">
        <v>1736</v>
      </c>
      <c r="C3658" s="278" t="s">
        <v>5588</v>
      </c>
      <c r="D3658" s="278" t="s">
        <v>1260</v>
      </c>
      <c r="E3658" s="278" t="str">
        <f>CONCATENATE(SUM('Раздел 2'!V180:V180),"=",SUM('Раздел 2'!L180:L180),"+",SUM('Раздел 2'!R180:R180),"+",SUM('Раздел 2'!T180:T180),"+",SUM('Раздел 2'!U180:U180))</f>
        <v>6=6+0+0+0</v>
      </c>
      <c r="F3658" s="278"/>
      <c r="G3658" s="81"/>
    </row>
    <row r="3659" spans="1:7" s="390" customFormat="1" ht="47.25" x14ac:dyDescent="0.2">
      <c r="A3659" s="311" t="str">
        <f>IF((SUM('Раздел 2'!V181:V181)=SUM('Раздел 2'!L181:L181)+SUM('Раздел 2'!R181:R181)+SUM('Раздел 2'!T181:T181)+SUM('Раздел 2'!U181:U181)),"","Неверно!")</f>
        <v/>
      </c>
      <c r="B3659" s="320" t="s">
        <v>1736</v>
      </c>
      <c r="C3659" s="278" t="s">
        <v>5589</v>
      </c>
      <c r="D3659" s="278" t="s">
        <v>1260</v>
      </c>
      <c r="E3659" s="278" t="str">
        <f>CONCATENATE(SUM('Раздел 2'!V181:V181),"=",SUM('Раздел 2'!L181:L181),"+",SUM('Раздел 2'!R181:R181),"+",SUM('Раздел 2'!T181:T181),"+",SUM('Раздел 2'!U181:U181))</f>
        <v>1=1+0+0+0</v>
      </c>
      <c r="F3659" s="278"/>
      <c r="G3659" s="81"/>
    </row>
    <row r="3660" spans="1:7" s="390" customFormat="1" ht="47.25" x14ac:dyDescent="0.2">
      <c r="A3660" s="311" t="str">
        <f>IF((SUM('Раздел 2'!V182:V182)=SUM('Раздел 2'!L182:L182)+SUM('Раздел 2'!R182:R182)+SUM('Раздел 2'!T182:T182)+SUM('Раздел 2'!U182:U182)),"","Неверно!")</f>
        <v/>
      </c>
      <c r="B3660" s="320" t="s">
        <v>1736</v>
      </c>
      <c r="C3660" s="278" t="s">
        <v>5590</v>
      </c>
      <c r="D3660" s="278" t="s">
        <v>1260</v>
      </c>
      <c r="E3660" s="278" t="str">
        <f>CONCATENATE(SUM('Раздел 2'!V182:V182),"=",SUM('Раздел 2'!L182:L182),"+",SUM('Раздел 2'!R182:R182),"+",SUM('Раздел 2'!T182:T182),"+",SUM('Раздел 2'!U182:U182))</f>
        <v>0=0+0+0+0</v>
      </c>
      <c r="F3660" s="278"/>
      <c r="G3660" s="81"/>
    </row>
    <row r="3661" spans="1:7" s="390" customFormat="1" ht="47.25" x14ac:dyDescent="0.2">
      <c r="A3661" s="311" t="str">
        <f>IF((SUM('Раздел 2'!V183:V183)=SUM('Раздел 2'!L183:L183)+SUM('Раздел 2'!R183:R183)+SUM('Раздел 2'!T183:T183)+SUM('Раздел 2'!U183:U183)),"","Неверно!")</f>
        <v/>
      </c>
      <c r="B3661" s="320" t="s">
        <v>1736</v>
      </c>
      <c r="C3661" s="278" t="s">
        <v>5591</v>
      </c>
      <c r="D3661" s="278" t="s">
        <v>1260</v>
      </c>
      <c r="E3661" s="278" t="str">
        <f>CONCATENATE(SUM('Раздел 2'!V183:V183),"=",SUM('Раздел 2'!L183:L183),"+",SUM('Раздел 2'!R183:R183),"+",SUM('Раздел 2'!T183:T183),"+",SUM('Раздел 2'!U183:U183))</f>
        <v>0=0+0+0+0</v>
      </c>
      <c r="F3661" s="278"/>
      <c r="G3661" s="81"/>
    </row>
    <row r="3662" spans="1:7" s="390" customFormat="1" ht="47.25" x14ac:dyDescent="0.2">
      <c r="A3662" s="311" t="str">
        <f>IF((SUM('Раздел 2'!V184:V184)=SUM('Раздел 2'!L184:L184)+SUM('Раздел 2'!R184:R184)+SUM('Раздел 2'!T184:T184)+SUM('Раздел 2'!U184:U184)),"","Неверно!")</f>
        <v/>
      </c>
      <c r="B3662" s="320" t="s">
        <v>1736</v>
      </c>
      <c r="C3662" s="278" t="s">
        <v>5592</v>
      </c>
      <c r="D3662" s="278" t="s">
        <v>1260</v>
      </c>
      <c r="E3662" s="278" t="str">
        <f>CONCATENATE(SUM('Раздел 2'!V184:V184),"=",SUM('Раздел 2'!L184:L184),"+",SUM('Раздел 2'!R184:R184),"+",SUM('Раздел 2'!T184:T184),"+",SUM('Раздел 2'!U184:U184))</f>
        <v>3=2+0+0+1</v>
      </c>
      <c r="F3662" s="278"/>
      <c r="G3662" s="81"/>
    </row>
    <row r="3663" spans="1:7" s="390" customFormat="1" ht="47.25" x14ac:dyDescent="0.2">
      <c r="A3663" s="311" t="str">
        <f>IF((SUM('Раздел 2'!V185:V185)=SUM('Раздел 2'!L185:L185)+SUM('Раздел 2'!R185:R185)+SUM('Раздел 2'!T185:T185)+SUM('Раздел 2'!U185:U185)),"","Неверно!")</f>
        <v/>
      </c>
      <c r="B3663" s="320" t="s">
        <v>1736</v>
      </c>
      <c r="C3663" s="278" t="s">
        <v>5593</v>
      </c>
      <c r="D3663" s="278" t="s">
        <v>1260</v>
      </c>
      <c r="E3663" s="278" t="str">
        <f>CONCATENATE(SUM('Раздел 2'!V185:V185),"=",SUM('Раздел 2'!L185:L185),"+",SUM('Раздел 2'!R185:R185),"+",SUM('Раздел 2'!T185:T185),"+",SUM('Раздел 2'!U185:U185))</f>
        <v>3=3+0+0+0</v>
      </c>
      <c r="F3663" s="278"/>
      <c r="G3663" s="81"/>
    </row>
    <row r="3664" spans="1:7" s="390" customFormat="1" ht="47.25" x14ac:dyDescent="0.2">
      <c r="A3664" s="311" t="str">
        <f>IF((SUM('Раздел 2'!V186:V186)=SUM('Раздел 2'!L186:L186)+SUM('Раздел 2'!R186:R186)+SUM('Раздел 2'!T186:T186)+SUM('Раздел 2'!U186:U186)),"","Неверно!")</f>
        <v/>
      </c>
      <c r="B3664" s="320" t="s">
        <v>1736</v>
      </c>
      <c r="C3664" s="278" t="s">
        <v>5594</v>
      </c>
      <c r="D3664" s="278" t="s">
        <v>1260</v>
      </c>
      <c r="E3664" s="278" t="str">
        <f>CONCATENATE(SUM('Раздел 2'!V186:V186),"=",SUM('Раздел 2'!L186:L186),"+",SUM('Раздел 2'!R186:R186),"+",SUM('Раздел 2'!T186:T186),"+",SUM('Раздел 2'!U186:U186))</f>
        <v>2=1+0+1+0</v>
      </c>
      <c r="F3664" s="278"/>
      <c r="G3664" s="81"/>
    </row>
    <row r="3665" spans="1:7" s="390" customFormat="1" ht="47.25" x14ac:dyDescent="0.2">
      <c r="A3665" s="311" t="str">
        <f>IF((SUM('Раздел 2'!V187:V187)=SUM('Раздел 2'!L187:L187)+SUM('Раздел 2'!R187:R187)+SUM('Раздел 2'!T187:T187)+SUM('Раздел 2'!U187:U187)),"","Неверно!")</f>
        <v/>
      </c>
      <c r="B3665" s="320" t="s">
        <v>1736</v>
      </c>
      <c r="C3665" s="278" t="s">
        <v>5595</v>
      </c>
      <c r="D3665" s="278" t="s">
        <v>1260</v>
      </c>
      <c r="E3665" s="278" t="str">
        <f>CONCATENATE(SUM('Раздел 2'!V187:V187),"=",SUM('Раздел 2'!L187:L187),"+",SUM('Раздел 2'!R187:R187),"+",SUM('Раздел 2'!T187:T187),"+",SUM('Раздел 2'!U187:U187))</f>
        <v>9=7+0+1+1</v>
      </c>
      <c r="F3665" s="278"/>
      <c r="G3665" s="81"/>
    </row>
    <row r="3666" spans="1:7" s="390" customFormat="1" ht="47.25" x14ac:dyDescent="0.2">
      <c r="A3666" s="311" t="str">
        <f>IF((SUM('Раздел 2'!V188:V188)=SUM('Раздел 2'!L188:L188)+SUM('Раздел 2'!R188:R188)+SUM('Раздел 2'!T188:T188)+SUM('Раздел 2'!U188:U188)),"","Неверно!")</f>
        <v/>
      </c>
      <c r="B3666" s="320" t="s">
        <v>1736</v>
      </c>
      <c r="C3666" s="278" t="s">
        <v>5596</v>
      </c>
      <c r="D3666" s="278" t="s">
        <v>1260</v>
      </c>
      <c r="E3666" s="278" t="str">
        <f>CONCATENATE(SUM('Раздел 2'!V188:V188),"=",SUM('Раздел 2'!L188:L188),"+",SUM('Раздел 2'!R188:R188),"+",SUM('Раздел 2'!T188:T188),"+",SUM('Раздел 2'!U188:U188))</f>
        <v>4=3+0+1+0</v>
      </c>
      <c r="F3666" s="278"/>
      <c r="G3666" s="81"/>
    </row>
    <row r="3667" spans="1:7" s="390" customFormat="1" ht="47.25" x14ac:dyDescent="0.2">
      <c r="A3667" s="311" t="str">
        <f>IF((SUM('Раздел 2'!V189:V189)=SUM('Раздел 2'!L189:L189)+SUM('Раздел 2'!R189:R189)+SUM('Раздел 2'!T189:T189)+SUM('Раздел 2'!U189:U189)),"","Неверно!")</f>
        <v/>
      </c>
      <c r="B3667" s="320" t="s">
        <v>1736</v>
      </c>
      <c r="C3667" s="278" t="s">
        <v>5597</v>
      </c>
      <c r="D3667" s="278" t="s">
        <v>1260</v>
      </c>
      <c r="E3667" s="278" t="str">
        <f>CONCATENATE(SUM('Раздел 2'!V189:V189),"=",SUM('Раздел 2'!L189:L189),"+",SUM('Раздел 2'!R189:R189),"+",SUM('Раздел 2'!T189:T189),"+",SUM('Раздел 2'!U189:U189))</f>
        <v>0=0+0+0+0</v>
      </c>
      <c r="F3667" s="278"/>
      <c r="G3667" s="81"/>
    </row>
    <row r="3668" spans="1:7" s="390" customFormat="1" ht="47.25" x14ac:dyDescent="0.2">
      <c r="A3668" s="311" t="str">
        <f>IF((SUM('Раздел 2'!V28:V28)=SUM('Раздел 2'!L28:L28)+SUM('Раздел 2'!R28:R28)+SUM('Раздел 2'!T28:T28)+SUM('Раздел 2'!U28:U28)),"","Неверно!")</f>
        <v/>
      </c>
      <c r="B3668" s="320" t="s">
        <v>1736</v>
      </c>
      <c r="C3668" s="278" t="s">
        <v>5598</v>
      </c>
      <c r="D3668" s="278" t="s">
        <v>1260</v>
      </c>
      <c r="E3668" s="278" t="str">
        <f>CONCATENATE(SUM('Раздел 2'!V28:V28),"=",SUM('Раздел 2'!L28:L28),"+",SUM('Раздел 2'!R28:R28),"+",SUM('Раздел 2'!T28:T28),"+",SUM('Раздел 2'!U28:U28))</f>
        <v>0=0+0+0+0</v>
      </c>
      <c r="F3668" s="278"/>
      <c r="G3668" s="81"/>
    </row>
    <row r="3669" spans="1:7" s="390" customFormat="1" ht="47.25" x14ac:dyDescent="0.2">
      <c r="A3669" s="311" t="str">
        <f>IF((SUM('Раздел 2'!V190:V190)=SUM('Раздел 2'!L190:L190)+SUM('Раздел 2'!R190:R190)+SUM('Раздел 2'!T190:T190)+SUM('Раздел 2'!U190:U190)),"","Неверно!")</f>
        <v/>
      </c>
      <c r="B3669" s="320" t="s">
        <v>1736</v>
      </c>
      <c r="C3669" s="278" t="s">
        <v>5599</v>
      </c>
      <c r="D3669" s="278" t="s">
        <v>1260</v>
      </c>
      <c r="E3669" s="278" t="str">
        <f>CONCATENATE(SUM('Раздел 2'!V190:V190),"=",SUM('Раздел 2'!L190:L190),"+",SUM('Раздел 2'!R190:R190),"+",SUM('Раздел 2'!T190:T190),"+",SUM('Раздел 2'!U190:U190))</f>
        <v>0=0+0+0+0</v>
      </c>
      <c r="F3669" s="278"/>
      <c r="G3669" s="81"/>
    </row>
    <row r="3670" spans="1:7" s="390" customFormat="1" ht="47.25" x14ac:dyDescent="0.2">
      <c r="A3670" s="311" t="str">
        <f>IF((SUM('Раздел 2'!V191:V191)=SUM('Раздел 2'!L191:L191)+SUM('Раздел 2'!R191:R191)+SUM('Раздел 2'!T191:T191)+SUM('Раздел 2'!U191:U191)),"","Неверно!")</f>
        <v/>
      </c>
      <c r="B3670" s="320" t="s">
        <v>1736</v>
      </c>
      <c r="C3670" s="278" t="s">
        <v>5600</v>
      </c>
      <c r="D3670" s="278" t="s">
        <v>1260</v>
      </c>
      <c r="E3670" s="278" t="str">
        <f>CONCATENATE(SUM('Раздел 2'!V191:V191),"=",SUM('Раздел 2'!L191:L191),"+",SUM('Раздел 2'!R191:R191),"+",SUM('Раздел 2'!T191:T191),"+",SUM('Раздел 2'!U191:U191))</f>
        <v>0=0+0+0+0</v>
      </c>
      <c r="F3670" s="278"/>
      <c r="G3670" s="81"/>
    </row>
    <row r="3671" spans="1:7" s="390" customFormat="1" ht="47.25" x14ac:dyDescent="0.2">
      <c r="A3671" s="311" t="str">
        <f>IF((SUM('Раздел 2'!V192:V192)=SUM('Раздел 2'!L192:L192)+SUM('Раздел 2'!R192:R192)+SUM('Раздел 2'!T192:T192)+SUM('Раздел 2'!U192:U192)),"","Неверно!")</f>
        <v/>
      </c>
      <c r="B3671" s="320" t="s">
        <v>1736</v>
      </c>
      <c r="C3671" s="278" t="s">
        <v>5601</v>
      </c>
      <c r="D3671" s="278" t="s">
        <v>1260</v>
      </c>
      <c r="E3671" s="278" t="str">
        <f>CONCATENATE(SUM('Раздел 2'!V192:V192),"=",SUM('Раздел 2'!L192:L192),"+",SUM('Раздел 2'!R192:R192),"+",SUM('Раздел 2'!T192:T192),"+",SUM('Раздел 2'!U192:U192))</f>
        <v>1=1+0+0+0</v>
      </c>
      <c r="F3671" s="278"/>
      <c r="G3671" s="81"/>
    </row>
    <row r="3672" spans="1:7" s="390" customFormat="1" ht="47.25" x14ac:dyDescent="0.2">
      <c r="A3672" s="311" t="str">
        <f>IF((SUM('Раздел 2'!V193:V193)=SUM('Раздел 2'!L193:L193)+SUM('Раздел 2'!R193:R193)+SUM('Раздел 2'!T193:T193)+SUM('Раздел 2'!U193:U193)),"","Неверно!")</f>
        <v/>
      </c>
      <c r="B3672" s="320" t="s">
        <v>1736</v>
      </c>
      <c r="C3672" s="278" t="s">
        <v>5602</v>
      </c>
      <c r="D3672" s="278" t="s">
        <v>1260</v>
      </c>
      <c r="E3672" s="278" t="str">
        <f>CONCATENATE(SUM('Раздел 2'!V193:V193),"=",SUM('Раздел 2'!L193:L193),"+",SUM('Раздел 2'!R193:R193),"+",SUM('Раздел 2'!T193:T193),"+",SUM('Раздел 2'!U193:U193))</f>
        <v>0=0+0+0+0</v>
      </c>
      <c r="F3672" s="278"/>
      <c r="G3672" s="81"/>
    </row>
    <row r="3673" spans="1:7" s="390" customFormat="1" ht="47.25" x14ac:dyDescent="0.2">
      <c r="A3673" s="311" t="str">
        <f>IF((SUM('Раздел 2'!V194:V194)=SUM('Раздел 2'!L194:L194)+SUM('Раздел 2'!R194:R194)+SUM('Раздел 2'!T194:T194)+SUM('Раздел 2'!U194:U194)),"","Неверно!")</f>
        <v/>
      </c>
      <c r="B3673" s="320" t="s">
        <v>1736</v>
      </c>
      <c r="C3673" s="278" t="s">
        <v>5603</v>
      </c>
      <c r="D3673" s="278" t="s">
        <v>1260</v>
      </c>
      <c r="E3673" s="278" t="str">
        <f>CONCATENATE(SUM('Раздел 2'!V194:V194),"=",SUM('Раздел 2'!L194:L194),"+",SUM('Раздел 2'!R194:R194),"+",SUM('Раздел 2'!T194:T194),"+",SUM('Раздел 2'!U194:U194))</f>
        <v>0=0+0+0+0</v>
      </c>
      <c r="F3673" s="278"/>
      <c r="G3673" s="81"/>
    </row>
    <row r="3674" spans="1:7" s="390" customFormat="1" ht="47.25" x14ac:dyDescent="0.2">
      <c r="A3674" s="311" t="str">
        <f>IF((SUM('Раздел 2'!V195:V195)=SUM('Раздел 2'!L195:L195)+SUM('Раздел 2'!R195:R195)+SUM('Раздел 2'!T195:T195)+SUM('Раздел 2'!U195:U195)),"","Неверно!")</f>
        <v/>
      </c>
      <c r="B3674" s="320" t="s">
        <v>1736</v>
      </c>
      <c r="C3674" s="278" t="s">
        <v>5604</v>
      </c>
      <c r="D3674" s="278" t="s">
        <v>1260</v>
      </c>
      <c r="E3674" s="278" t="str">
        <f>CONCATENATE(SUM('Раздел 2'!V195:V195),"=",SUM('Раздел 2'!L195:L195),"+",SUM('Раздел 2'!R195:R195),"+",SUM('Раздел 2'!T195:T195),"+",SUM('Раздел 2'!U195:U195))</f>
        <v>0=0+0+0+0</v>
      </c>
      <c r="F3674" s="278"/>
      <c r="G3674" s="81"/>
    </row>
    <row r="3675" spans="1:7" s="390" customFormat="1" ht="47.25" x14ac:dyDescent="0.2">
      <c r="A3675" s="311" t="str">
        <f>IF((SUM('Раздел 2'!V196:V196)=SUM('Раздел 2'!L196:L196)+SUM('Раздел 2'!R196:R196)+SUM('Раздел 2'!T196:T196)+SUM('Раздел 2'!U196:U196)),"","Неверно!")</f>
        <v/>
      </c>
      <c r="B3675" s="320" t="s">
        <v>1736</v>
      </c>
      <c r="C3675" s="278" t="s">
        <v>5605</v>
      </c>
      <c r="D3675" s="278" t="s">
        <v>1260</v>
      </c>
      <c r="E3675" s="278" t="str">
        <f>CONCATENATE(SUM('Раздел 2'!V196:V196),"=",SUM('Раздел 2'!L196:L196),"+",SUM('Раздел 2'!R196:R196),"+",SUM('Раздел 2'!T196:T196),"+",SUM('Раздел 2'!U196:U196))</f>
        <v>0=0+0+0+0</v>
      </c>
      <c r="F3675" s="278"/>
      <c r="G3675" s="81"/>
    </row>
    <row r="3676" spans="1:7" s="390" customFormat="1" ht="47.25" x14ac:dyDescent="0.2">
      <c r="A3676" s="311" t="str">
        <f>IF((SUM('Раздел 2'!V197:V197)=SUM('Раздел 2'!L197:L197)+SUM('Раздел 2'!R197:R197)+SUM('Раздел 2'!T197:T197)+SUM('Раздел 2'!U197:U197)),"","Неверно!")</f>
        <v/>
      </c>
      <c r="B3676" s="320" t="s">
        <v>1736</v>
      </c>
      <c r="C3676" s="278" t="s">
        <v>5606</v>
      </c>
      <c r="D3676" s="278" t="s">
        <v>1260</v>
      </c>
      <c r="E3676" s="278" t="str">
        <f>CONCATENATE(SUM('Раздел 2'!V197:V197),"=",SUM('Раздел 2'!L197:L197),"+",SUM('Раздел 2'!R197:R197),"+",SUM('Раздел 2'!T197:T197),"+",SUM('Раздел 2'!U197:U197))</f>
        <v>1=1+0+0+0</v>
      </c>
      <c r="F3676" s="278"/>
      <c r="G3676" s="81"/>
    </row>
    <row r="3677" spans="1:7" s="390" customFormat="1" ht="47.25" x14ac:dyDescent="0.2">
      <c r="A3677" s="311" t="str">
        <f>IF((SUM('Раздел 2'!V198:V198)=SUM('Раздел 2'!L198:L198)+SUM('Раздел 2'!R198:R198)+SUM('Раздел 2'!T198:T198)+SUM('Раздел 2'!U198:U198)),"","Неверно!")</f>
        <v/>
      </c>
      <c r="B3677" s="320" t="s">
        <v>1736</v>
      </c>
      <c r="C3677" s="278" t="s">
        <v>5607</v>
      </c>
      <c r="D3677" s="278" t="s">
        <v>1260</v>
      </c>
      <c r="E3677" s="278" t="str">
        <f>CONCATENATE(SUM('Раздел 2'!V198:V198),"=",SUM('Раздел 2'!L198:L198),"+",SUM('Раздел 2'!R198:R198),"+",SUM('Раздел 2'!T198:T198),"+",SUM('Раздел 2'!U198:U198))</f>
        <v>0=0+0+0+0</v>
      </c>
      <c r="F3677" s="278"/>
      <c r="G3677" s="81"/>
    </row>
    <row r="3678" spans="1:7" s="390" customFormat="1" ht="47.25" x14ac:dyDescent="0.2">
      <c r="A3678" s="311" t="str">
        <f>IF((SUM('Раздел 2'!V199:V199)=SUM('Раздел 2'!L199:L199)+SUM('Раздел 2'!R199:R199)+SUM('Раздел 2'!T199:T199)+SUM('Раздел 2'!U199:U199)),"","Неверно!")</f>
        <v/>
      </c>
      <c r="B3678" s="320" t="s">
        <v>1736</v>
      </c>
      <c r="C3678" s="278" t="s">
        <v>5608</v>
      </c>
      <c r="D3678" s="278" t="s">
        <v>1260</v>
      </c>
      <c r="E3678" s="278" t="str">
        <f>CONCATENATE(SUM('Раздел 2'!V199:V199),"=",SUM('Раздел 2'!L199:L199),"+",SUM('Раздел 2'!R199:R199),"+",SUM('Раздел 2'!T199:T199),"+",SUM('Раздел 2'!U199:U199))</f>
        <v>0=0+0+0+0</v>
      </c>
      <c r="F3678" s="278"/>
      <c r="G3678" s="81"/>
    </row>
    <row r="3679" spans="1:7" s="390" customFormat="1" ht="47.25" x14ac:dyDescent="0.2">
      <c r="A3679" s="311" t="str">
        <f>IF((SUM('Раздел 2'!V29:V29)=SUM('Раздел 2'!L29:L29)+SUM('Раздел 2'!R29:R29)+SUM('Раздел 2'!T29:T29)+SUM('Раздел 2'!U29:U29)),"","Неверно!")</f>
        <v/>
      </c>
      <c r="B3679" s="320" t="s">
        <v>1736</v>
      </c>
      <c r="C3679" s="278" t="s">
        <v>5609</v>
      </c>
      <c r="D3679" s="278" t="s">
        <v>1260</v>
      </c>
      <c r="E3679" s="278" t="str">
        <f>CONCATENATE(SUM('Раздел 2'!V29:V29),"=",SUM('Раздел 2'!L29:L29),"+",SUM('Раздел 2'!R29:R29),"+",SUM('Раздел 2'!T29:T29),"+",SUM('Раздел 2'!U29:U29))</f>
        <v>0=0+0+0+0</v>
      </c>
      <c r="F3679" s="278"/>
      <c r="G3679" s="81"/>
    </row>
    <row r="3680" spans="1:7" s="390" customFormat="1" ht="47.25" x14ac:dyDescent="0.2">
      <c r="A3680" s="311" t="str">
        <f>IF((SUM('Раздел 2'!V200:V200)=SUM('Раздел 2'!L200:L200)+SUM('Раздел 2'!R200:R200)+SUM('Раздел 2'!T200:T200)+SUM('Раздел 2'!U200:U200)),"","Неверно!")</f>
        <v/>
      </c>
      <c r="B3680" s="320" t="s">
        <v>1736</v>
      </c>
      <c r="C3680" s="278" t="s">
        <v>5610</v>
      </c>
      <c r="D3680" s="278" t="s">
        <v>1260</v>
      </c>
      <c r="E3680" s="278" t="str">
        <f>CONCATENATE(SUM('Раздел 2'!V200:V200),"=",SUM('Раздел 2'!L200:L200),"+",SUM('Раздел 2'!R200:R200),"+",SUM('Раздел 2'!T200:T200),"+",SUM('Раздел 2'!U200:U200))</f>
        <v>0=0+0+0+0</v>
      </c>
      <c r="F3680" s="278"/>
      <c r="G3680" s="81"/>
    </row>
    <row r="3681" spans="1:7" s="390" customFormat="1" ht="47.25" x14ac:dyDescent="0.2">
      <c r="A3681" s="311" t="str">
        <f>IF((SUM('Раздел 2'!V201:V201)=SUM('Раздел 2'!L201:L201)+SUM('Раздел 2'!R201:R201)+SUM('Раздел 2'!T201:T201)+SUM('Раздел 2'!U201:U201)),"","Неверно!")</f>
        <v/>
      </c>
      <c r="B3681" s="320" t="s">
        <v>1736</v>
      </c>
      <c r="C3681" s="278" t="s">
        <v>5611</v>
      </c>
      <c r="D3681" s="278" t="s">
        <v>1260</v>
      </c>
      <c r="E3681" s="278" t="str">
        <f>CONCATENATE(SUM('Раздел 2'!V201:V201),"=",SUM('Раздел 2'!L201:L201),"+",SUM('Раздел 2'!R201:R201),"+",SUM('Раздел 2'!T201:T201),"+",SUM('Раздел 2'!U201:U201))</f>
        <v>0=0+0+0+0</v>
      </c>
      <c r="F3681" s="278"/>
      <c r="G3681" s="81"/>
    </row>
    <row r="3682" spans="1:7" s="390" customFormat="1" ht="47.25" x14ac:dyDescent="0.2">
      <c r="A3682" s="311" t="str">
        <f>IF((SUM('Раздел 2'!V202:V202)=SUM('Раздел 2'!L202:L202)+SUM('Раздел 2'!R202:R202)+SUM('Раздел 2'!T202:T202)+SUM('Раздел 2'!U202:U202)),"","Неверно!")</f>
        <v/>
      </c>
      <c r="B3682" s="320" t="s">
        <v>1736</v>
      </c>
      <c r="C3682" s="278" t="s">
        <v>5612</v>
      </c>
      <c r="D3682" s="278" t="s">
        <v>1260</v>
      </c>
      <c r="E3682" s="278" t="str">
        <f>CONCATENATE(SUM('Раздел 2'!V202:V202),"=",SUM('Раздел 2'!L202:L202),"+",SUM('Раздел 2'!R202:R202),"+",SUM('Раздел 2'!T202:T202),"+",SUM('Раздел 2'!U202:U202))</f>
        <v>0=0+0+0+0</v>
      </c>
      <c r="F3682" s="278"/>
      <c r="G3682" s="81"/>
    </row>
    <row r="3683" spans="1:7" s="390" customFormat="1" ht="47.25" x14ac:dyDescent="0.2">
      <c r="A3683" s="311" t="str">
        <f>IF((SUM('Раздел 2'!V203:V203)=SUM('Раздел 2'!L203:L203)+SUM('Раздел 2'!R203:R203)+SUM('Раздел 2'!T203:T203)+SUM('Раздел 2'!U203:U203)),"","Неверно!")</f>
        <v/>
      </c>
      <c r="B3683" s="320" t="s">
        <v>1736</v>
      </c>
      <c r="C3683" s="278" t="s">
        <v>5613</v>
      </c>
      <c r="D3683" s="278" t="s">
        <v>1260</v>
      </c>
      <c r="E3683" s="278" t="str">
        <f>CONCATENATE(SUM('Раздел 2'!V203:V203),"=",SUM('Раздел 2'!L203:L203),"+",SUM('Раздел 2'!R203:R203),"+",SUM('Раздел 2'!T203:T203),"+",SUM('Раздел 2'!U203:U203))</f>
        <v>0=0+0+0+0</v>
      </c>
      <c r="F3683" s="278"/>
      <c r="G3683" s="81"/>
    </row>
    <row r="3684" spans="1:7" s="390" customFormat="1" ht="47.25" x14ac:dyDescent="0.2">
      <c r="A3684" s="311" t="str">
        <f>IF((SUM('Раздел 2'!V204:V204)=SUM('Раздел 2'!L204:L204)+SUM('Раздел 2'!R204:R204)+SUM('Раздел 2'!T204:T204)+SUM('Раздел 2'!U204:U204)),"","Неверно!")</f>
        <v/>
      </c>
      <c r="B3684" s="320" t="s">
        <v>1736</v>
      </c>
      <c r="C3684" s="278" t="s">
        <v>5614</v>
      </c>
      <c r="D3684" s="278" t="s">
        <v>1260</v>
      </c>
      <c r="E3684" s="278" t="str">
        <f>CONCATENATE(SUM('Раздел 2'!V204:V204),"=",SUM('Раздел 2'!L204:L204),"+",SUM('Раздел 2'!R204:R204),"+",SUM('Раздел 2'!T204:T204),"+",SUM('Раздел 2'!U204:U204))</f>
        <v>0=0+0+0+0</v>
      </c>
      <c r="F3684" s="278"/>
      <c r="G3684" s="81"/>
    </row>
    <row r="3685" spans="1:7" s="390" customFormat="1" ht="47.25" x14ac:dyDescent="0.2">
      <c r="A3685" s="311" t="str">
        <f>IF((SUM('Раздел 2'!V205:V205)=SUM('Раздел 2'!L205:L205)+SUM('Раздел 2'!R205:R205)+SUM('Раздел 2'!T205:T205)+SUM('Раздел 2'!U205:U205)),"","Неверно!")</f>
        <v/>
      </c>
      <c r="B3685" s="320" t="s">
        <v>1736</v>
      </c>
      <c r="C3685" s="278" t="s">
        <v>5615</v>
      </c>
      <c r="D3685" s="278" t="s">
        <v>1260</v>
      </c>
      <c r="E3685" s="278" t="str">
        <f>CONCATENATE(SUM('Раздел 2'!V205:V205),"=",SUM('Раздел 2'!L205:L205),"+",SUM('Раздел 2'!R205:R205),"+",SUM('Раздел 2'!T205:T205),"+",SUM('Раздел 2'!U205:U205))</f>
        <v>0=0+0+0+0</v>
      </c>
      <c r="F3685" s="278"/>
      <c r="G3685" s="81"/>
    </row>
    <row r="3686" spans="1:7" s="390" customFormat="1" ht="47.25" x14ac:dyDescent="0.2">
      <c r="A3686" s="311" t="str">
        <f>IF((SUM('Раздел 2'!V206:V206)=SUM('Раздел 2'!L206:L206)+SUM('Раздел 2'!R206:R206)+SUM('Раздел 2'!T206:T206)+SUM('Раздел 2'!U206:U206)),"","Неверно!")</f>
        <v/>
      </c>
      <c r="B3686" s="320" t="s">
        <v>1736</v>
      </c>
      <c r="C3686" s="278" t="s">
        <v>5616</v>
      </c>
      <c r="D3686" s="278" t="s">
        <v>1260</v>
      </c>
      <c r="E3686" s="278" t="str">
        <f>CONCATENATE(SUM('Раздел 2'!V206:V206),"=",SUM('Раздел 2'!L206:L206),"+",SUM('Раздел 2'!R206:R206),"+",SUM('Раздел 2'!T206:T206),"+",SUM('Раздел 2'!U206:U206))</f>
        <v>0=0+0+0+0</v>
      </c>
      <c r="F3686" s="278"/>
      <c r="G3686" s="81"/>
    </row>
    <row r="3687" spans="1:7" s="390" customFormat="1" ht="47.25" x14ac:dyDescent="0.2">
      <c r="A3687" s="311" t="str">
        <f>IF((SUM('Раздел 2'!V207:V207)=SUM('Раздел 2'!L207:L207)+SUM('Раздел 2'!R207:R207)+SUM('Раздел 2'!T207:T207)+SUM('Раздел 2'!U207:U207)),"","Неверно!")</f>
        <v/>
      </c>
      <c r="B3687" s="320" t="s">
        <v>1736</v>
      </c>
      <c r="C3687" s="278" t="s">
        <v>5617</v>
      </c>
      <c r="D3687" s="278" t="s">
        <v>1260</v>
      </c>
      <c r="E3687" s="278" t="str">
        <f>CONCATENATE(SUM('Раздел 2'!V207:V207),"=",SUM('Раздел 2'!L207:L207),"+",SUM('Раздел 2'!R207:R207),"+",SUM('Раздел 2'!T207:T207),"+",SUM('Раздел 2'!U207:U207))</f>
        <v>0=0+0+0+0</v>
      </c>
      <c r="F3687" s="278"/>
      <c r="G3687" s="81"/>
    </row>
    <row r="3688" spans="1:7" s="390" customFormat="1" ht="47.25" x14ac:dyDescent="0.2">
      <c r="A3688" s="311" t="str">
        <f>IF((SUM('Раздел 2'!V208:V208)=SUM('Раздел 2'!L208:L208)+SUM('Раздел 2'!R208:R208)+SUM('Раздел 2'!T208:T208)+SUM('Раздел 2'!U208:U208)),"","Неверно!")</f>
        <v/>
      </c>
      <c r="B3688" s="320" t="s">
        <v>1736</v>
      </c>
      <c r="C3688" s="278" t="s">
        <v>5618</v>
      </c>
      <c r="D3688" s="278" t="s">
        <v>1260</v>
      </c>
      <c r="E3688" s="278" t="str">
        <f>CONCATENATE(SUM('Раздел 2'!V208:V208),"=",SUM('Раздел 2'!L208:L208),"+",SUM('Раздел 2'!R208:R208),"+",SUM('Раздел 2'!T208:T208),"+",SUM('Раздел 2'!U208:U208))</f>
        <v>0=0+0+0+0</v>
      </c>
      <c r="F3688" s="278"/>
      <c r="G3688" s="81"/>
    </row>
    <row r="3689" spans="1:7" s="390" customFormat="1" ht="47.25" x14ac:dyDescent="0.2">
      <c r="A3689" s="311" t="str">
        <f>IF((SUM('Раздел 2'!V209:V209)=SUM('Раздел 2'!L209:L209)+SUM('Раздел 2'!R209:R209)+SUM('Раздел 2'!T209:T209)+SUM('Раздел 2'!U209:U209)),"","Неверно!")</f>
        <v/>
      </c>
      <c r="B3689" s="320" t="s">
        <v>1736</v>
      </c>
      <c r="C3689" s="278" t="s">
        <v>5619</v>
      </c>
      <c r="D3689" s="278" t="s">
        <v>1260</v>
      </c>
      <c r="E3689" s="278" t="str">
        <f>CONCATENATE(SUM('Раздел 2'!V209:V209),"=",SUM('Раздел 2'!L209:L209),"+",SUM('Раздел 2'!R209:R209),"+",SUM('Раздел 2'!T209:T209),"+",SUM('Раздел 2'!U209:U209))</f>
        <v>0=0+0+0+0</v>
      </c>
      <c r="F3689" s="278"/>
      <c r="G3689" s="81"/>
    </row>
    <row r="3690" spans="1:7" s="390" customFormat="1" ht="47.25" x14ac:dyDescent="0.2">
      <c r="A3690" s="311" t="str">
        <f>IF((SUM('Раздел 2'!V12:V12)=SUM('Раздел 2'!L12:L12)+SUM('Раздел 2'!R12:R12)+SUM('Раздел 2'!T12:T12)+SUM('Раздел 2'!U12:U12)),"","Неверно!")</f>
        <v/>
      </c>
      <c r="B3690" s="320" t="s">
        <v>1736</v>
      </c>
      <c r="C3690" s="278" t="s">
        <v>5620</v>
      </c>
      <c r="D3690" s="278" t="s">
        <v>1260</v>
      </c>
      <c r="E3690" s="278" t="str">
        <f>CONCATENATE(SUM('Раздел 2'!V12:V12),"=",SUM('Раздел 2'!L12:L12),"+",SUM('Раздел 2'!R12:R12),"+",SUM('Раздел 2'!T12:T12),"+",SUM('Раздел 2'!U12:U12))</f>
        <v>1=1+0+0+0</v>
      </c>
      <c r="F3690" s="278"/>
      <c r="G3690" s="81"/>
    </row>
    <row r="3691" spans="1:7" s="390" customFormat="1" ht="47.25" x14ac:dyDescent="0.2">
      <c r="A3691" s="311" t="str">
        <f>IF((SUM('Раздел 2'!V30:V30)=SUM('Раздел 2'!L30:L30)+SUM('Раздел 2'!R30:R30)+SUM('Раздел 2'!T30:T30)+SUM('Раздел 2'!U30:U30)),"","Неверно!")</f>
        <v/>
      </c>
      <c r="B3691" s="320" t="s">
        <v>1736</v>
      </c>
      <c r="C3691" s="278" t="s">
        <v>5621</v>
      </c>
      <c r="D3691" s="278" t="s">
        <v>1260</v>
      </c>
      <c r="E3691" s="278" t="str">
        <f>CONCATENATE(SUM('Раздел 2'!V30:V30),"=",SUM('Раздел 2'!L30:L30),"+",SUM('Раздел 2'!R30:R30),"+",SUM('Раздел 2'!T30:T30),"+",SUM('Раздел 2'!U30:U30))</f>
        <v>0=0+0+0+0</v>
      </c>
      <c r="F3691" s="278"/>
      <c r="G3691" s="81"/>
    </row>
    <row r="3692" spans="1:7" s="390" customFormat="1" ht="47.25" x14ac:dyDescent="0.2">
      <c r="A3692" s="311" t="str">
        <f>IF((SUM('Раздел 2'!V210:V210)=SUM('Раздел 2'!L210:L210)+SUM('Раздел 2'!R210:R210)+SUM('Раздел 2'!T210:T210)+SUM('Раздел 2'!U210:U210)),"","Неверно!")</f>
        <v/>
      </c>
      <c r="B3692" s="320" t="s">
        <v>1736</v>
      </c>
      <c r="C3692" s="278" t="s">
        <v>5622</v>
      </c>
      <c r="D3692" s="278" t="s">
        <v>1260</v>
      </c>
      <c r="E3692" s="278" t="str">
        <f>CONCATENATE(SUM('Раздел 2'!V210:V210),"=",SUM('Раздел 2'!L210:L210),"+",SUM('Раздел 2'!R210:R210),"+",SUM('Раздел 2'!T210:T210),"+",SUM('Раздел 2'!U210:U210))</f>
        <v>0=0+0+0+0</v>
      </c>
      <c r="F3692" s="278"/>
      <c r="G3692" s="81"/>
    </row>
    <row r="3693" spans="1:7" s="390" customFormat="1" ht="47.25" x14ac:dyDescent="0.2">
      <c r="A3693" s="311" t="str">
        <f>IF((SUM('Раздел 2'!V211:V211)=SUM('Раздел 2'!L211:L211)+SUM('Раздел 2'!R211:R211)+SUM('Раздел 2'!T211:T211)+SUM('Раздел 2'!U211:U211)),"","Неверно!")</f>
        <v/>
      </c>
      <c r="B3693" s="320" t="s">
        <v>1736</v>
      </c>
      <c r="C3693" s="278" t="s">
        <v>5623</v>
      </c>
      <c r="D3693" s="278" t="s">
        <v>1260</v>
      </c>
      <c r="E3693" s="278" t="str">
        <f>CONCATENATE(SUM('Раздел 2'!V211:V211),"=",SUM('Раздел 2'!L211:L211),"+",SUM('Раздел 2'!R211:R211),"+",SUM('Раздел 2'!T211:T211),"+",SUM('Раздел 2'!U211:U211))</f>
        <v>0=0+0+0+0</v>
      </c>
      <c r="F3693" s="278"/>
      <c r="G3693" s="81"/>
    </row>
    <row r="3694" spans="1:7" s="390" customFormat="1" ht="47.25" x14ac:dyDescent="0.2">
      <c r="A3694" s="311" t="str">
        <f>IF((SUM('Раздел 2'!V212:V212)=SUM('Раздел 2'!L212:L212)+SUM('Раздел 2'!R212:R212)+SUM('Раздел 2'!T212:T212)+SUM('Раздел 2'!U212:U212)),"","Неверно!")</f>
        <v/>
      </c>
      <c r="B3694" s="320" t="s">
        <v>1736</v>
      </c>
      <c r="C3694" s="278" t="s">
        <v>5624</v>
      </c>
      <c r="D3694" s="278" t="s">
        <v>1260</v>
      </c>
      <c r="E3694" s="278" t="str">
        <f>CONCATENATE(SUM('Раздел 2'!V212:V212),"=",SUM('Раздел 2'!L212:L212),"+",SUM('Раздел 2'!R212:R212),"+",SUM('Раздел 2'!T212:T212),"+",SUM('Раздел 2'!U212:U212))</f>
        <v>5=5+0+0+0</v>
      </c>
      <c r="F3694" s="278"/>
      <c r="G3694" s="81"/>
    </row>
    <row r="3695" spans="1:7" s="390" customFormat="1" ht="47.25" x14ac:dyDescent="0.2">
      <c r="A3695" s="311" t="str">
        <f>IF((SUM('Раздел 2'!V213:V213)=SUM('Раздел 2'!L213:L213)+SUM('Раздел 2'!R213:R213)+SUM('Раздел 2'!T213:T213)+SUM('Раздел 2'!U213:U213)),"","Неверно!")</f>
        <v/>
      </c>
      <c r="B3695" s="320" t="s">
        <v>1736</v>
      </c>
      <c r="C3695" s="278" t="s">
        <v>5625</v>
      </c>
      <c r="D3695" s="278" t="s">
        <v>1260</v>
      </c>
      <c r="E3695" s="278" t="str">
        <f>CONCATENATE(SUM('Раздел 2'!V213:V213),"=",SUM('Раздел 2'!L213:L213),"+",SUM('Раздел 2'!R213:R213),"+",SUM('Раздел 2'!T213:T213),"+",SUM('Раздел 2'!U213:U213))</f>
        <v>138=115+9+0+14</v>
      </c>
      <c r="F3695" s="278"/>
      <c r="G3695" s="81"/>
    </row>
    <row r="3696" spans="1:7" s="390" customFormat="1" ht="47.25" x14ac:dyDescent="0.2">
      <c r="A3696" s="311" t="str">
        <f>IF((SUM('Раздел 2'!V214:V214)=SUM('Раздел 2'!L214:L214)+SUM('Раздел 2'!R214:R214)+SUM('Раздел 2'!T214:T214)+SUM('Раздел 2'!U214:U214)),"","Неверно!")</f>
        <v/>
      </c>
      <c r="B3696" s="320" t="s">
        <v>1736</v>
      </c>
      <c r="C3696" s="278" t="s">
        <v>5626</v>
      </c>
      <c r="D3696" s="278" t="s">
        <v>1260</v>
      </c>
      <c r="E3696" s="278" t="str">
        <f>CONCATENATE(SUM('Раздел 2'!V214:V214),"=",SUM('Раздел 2'!L214:L214),"+",SUM('Раздел 2'!R214:R214),"+",SUM('Раздел 2'!T214:T214),"+",SUM('Раздел 2'!U214:U214))</f>
        <v>3=2+1+0+0</v>
      </c>
      <c r="F3696" s="278"/>
      <c r="G3696" s="81"/>
    </row>
    <row r="3697" spans="1:7" s="390" customFormat="1" ht="47.25" x14ac:dyDescent="0.2">
      <c r="A3697" s="311" t="str">
        <f>IF((SUM('Раздел 2'!V215:V215)=SUM('Раздел 2'!L215:L215)+SUM('Раздел 2'!R215:R215)+SUM('Раздел 2'!T215:T215)+SUM('Раздел 2'!U215:U215)),"","Неверно!")</f>
        <v/>
      </c>
      <c r="B3697" s="320" t="s">
        <v>1736</v>
      </c>
      <c r="C3697" s="278" t="s">
        <v>5627</v>
      </c>
      <c r="D3697" s="278" t="s">
        <v>1260</v>
      </c>
      <c r="E3697" s="278" t="str">
        <f>CONCATENATE(SUM('Раздел 2'!V215:V215),"=",SUM('Раздел 2'!L215:L215),"+",SUM('Раздел 2'!R215:R215),"+",SUM('Раздел 2'!T215:T215),"+",SUM('Раздел 2'!U215:U215))</f>
        <v>0=0+0+0+0</v>
      </c>
      <c r="F3697" s="278"/>
      <c r="G3697" s="81"/>
    </row>
    <row r="3698" spans="1:7" s="390" customFormat="1" ht="47.25" x14ac:dyDescent="0.2">
      <c r="A3698" s="311" t="str">
        <f>IF((SUM('Раздел 2'!V216:V216)=SUM('Раздел 2'!L216:L216)+SUM('Раздел 2'!R216:R216)+SUM('Раздел 2'!T216:T216)+SUM('Раздел 2'!U216:U216)),"","Неверно!")</f>
        <v/>
      </c>
      <c r="B3698" s="320" t="s">
        <v>1736</v>
      </c>
      <c r="C3698" s="278" t="s">
        <v>5628</v>
      </c>
      <c r="D3698" s="278" t="s">
        <v>1260</v>
      </c>
      <c r="E3698" s="278" t="str">
        <f>CONCATENATE(SUM('Раздел 2'!V216:V216),"=",SUM('Раздел 2'!L216:L216),"+",SUM('Раздел 2'!R216:R216),"+",SUM('Раздел 2'!T216:T216),"+",SUM('Раздел 2'!U216:U216))</f>
        <v>0=0+0+0+0</v>
      </c>
      <c r="F3698" s="278"/>
      <c r="G3698" s="81"/>
    </row>
    <row r="3699" spans="1:7" s="390" customFormat="1" ht="47.25" x14ac:dyDescent="0.2">
      <c r="A3699" s="311" t="str">
        <f>IF((SUM('Раздел 2'!V217:V217)=SUM('Раздел 2'!L217:L217)+SUM('Раздел 2'!R217:R217)+SUM('Раздел 2'!T217:T217)+SUM('Раздел 2'!U217:U217)),"","Неверно!")</f>
        <v/>
      </c>
      <c r="B3699" s="320" t="s">
        <v>1736</v>
      </c>
      <c r="C3699" s="278" t="s">
        <v>5629</v>
      </c>
      <c r="D3699" s="278" t="s">
        <v>1260</v>
      </c>
      <c r="E3699" s="278" t="str">
        <f>CONCATENATE(SUM('Раздел 2'!V217:V217),"=",SUM('Раздел 2'!L217:L217),"+",SUM('Раздел 2'!R217:R217),"+",SUM('Раздел 2'!T217:T217),"+",SUM('Раздел 2'!U217:U217))</f>
        <v>0=0+0+0+0</v>
      </c>
      <c r="F3699" s="278"/>
      <c r="G3699" s="81"/>
    </row>
    <row r="3700" spans="1:7" s="390" customFormat="1" ht="47.25" x14ac:dyDescent="0.2">
      <c r="A3700" s="311" t="str">
        <f>IF((SUM('Раздел 2'!V218:V218)=SUM('Раздел 2'!L218:L218)+SUM('Раздел 2'!R218:R218)+SUM('Раздел 2'!T218:T218)+SUM('Раздел 2'!U218:U218)),"","Неверно!")</f>
        <v/>
      </c>
      <c r="B3700" s="320" t="s">
        <v>1736</v>
      </c>
      <c r="C3700" s="278" t="s">
        <v>5630</v>
      </c>
      <c r="D3700" s="278" t="s">
        <v>1260</v>
      </c>
      <c r="E3700" s="278" t="str">
        <f>CONCATENATE(SUM('Раздел 2'!V218:V218),"=",SUM('Раздел 2'!L218:L218),"+",SUM('Раздел 2'!R218:R218),"+",SUM('Раздел 2'!T218:T218),"+",SUM('Раздел 2'!U218:U218))</f>
        <v>0=0+0+0+0</v>
      </c>
      <c r="F3700" s="278"/>
      <c r="G3700" s="81"/>
    </row>
    <row r="3701" spans="1:7" s="390" customFormat="1" ht="47.25" x14ac:dyDescent="0.2">
      <c r="A3701" s="311" t="str">
        <f>IF((SUM('Раздел 2'!V219:V219)=SUM('Раздел 2'!L219:L219)+SUM('Раздел 2'!R219:R219)+SUM('Раздел 2'!T219:T219)+SUM('Раздел 2'!U219:U219)),"","Неверно!")</f>
        <v/>
      </c>
      <c r="B3701" s="320" t="s">
        <v>1736</v>
      </c>
      <c r="C3701" s="278" t="s">
        <v>5631</v>
      </c>
      <c r="D3701" s="278" t="s">
        <v>1260</v>
      </c>
      <c r="E3701" s="278" t="str">
        <f>CONCATENATE(SUM('Раздел 2'!V219:V219),"=",SUM('Раздел 2'!L219:L219),"+",SUM('Раздел 2'!R219:R219),"+",SUM('Раздел 2'!T219:T219),"+",SUM('Раздел 2'!U219:U219))</f>
        <v>33=29+2+2+0</v>
      </c>
      <c r="F3701" s="278"/>
      <c r="G3701" s="81"/>
    </row>
    <row r="3702" spans="1:7" s="390" customFormat="1" ht="47.25" x14ac:dyDescent="0.2">
      <c r="A3702" s="311" t="str">
        <f>IF((SUM('Раздел 2'!V31:V31)=SUM('Раздел 2'!L31:L31)+SUM('Раздел 2'!R31:R31)+SUM('Раздел 2'!T31:T31)+SUM('Раздел 2'!U31:U31)),"","Неверно!")</f>
        <v/>
      </c>
      <c r="B3702" s="320" t="s">
        <v>1736</v>
      </c>
      <c r="C3702" s="278" t="s">
        <v>5632</v>
      </c>
      <c r="D3702" s="278" t="s">
        <v>1260</v>
      </c>
      <c r="E3702" s="278" t="str">
        <f>CONCATENATE(SUM('Раздел 2'!V31:V31),"=",SUM('Раздел 2'!L31:L31),"+",SUM('Раздел 2'!R31:R31),"+",SUM('Раздел 2'!T31:T31),"+",SUM('Раздел 2'!U31:U31))</f>
        <v>6=4+0+1+1</v>
      </c>
      <c r="F3702" s="278"/>
      <c r="G3702" s="81"/>
    </row>
    <row r="3703" spans="1:7" s="390" customFormat="1" ht="47.25" x14ac:dyDescent="0.2">
      <c r="A3703" s="311" t="str">
        <f>IF((SUM('Раздел 2'!V220:V220)=SUM('Раздел 2'!L220:L220)+SUM('Раздел 2'!R220:R220)+SUM('Раздел 2'!T220:T220)+SUM('Раздел 2'!U220:U220)),"","Неверно!")</f>
        <v/>
      </c>
      <c r="B3703" s="320" t="s">
        <v>1736</v>
      </c>
      <c r="C3703" s="278" t="s">
        <v>5633</v>
      </c>
      <c r="D3703" s="278" t="s">
        <v>1260</v>
      </c>
      <c r="E3703" s="278" t="str">
        <f>CONCATENATE(SUM('Раздел 2'!V220:V220),"=",SUM('Раздел 2'!L220:L220),"+",SUM('Раздел 2'!R220:R220),"+",SUM('Раздел 2'!T220:T220),"+",SUM('Раздел 2'!U220:U220))</f>
        <v>313=255+26+11+21</v>
      </c>
      <c r="F3703" s="278"/>
      <c r="G3703" s="81"/>
    </row>
    <row r="3704" spans="1:7" s="390" customFormat="1" ht="47.25" x14ac:dyDescent="0.2">
      <c r="A3704" s="311" t="str">
        <f>IF((SUM('Раздел 2'!V221:V221)=SUM('Раздел 2'!L221:L221)+SUM('Раздел 2'!R221:R221)+SUM('Раздел 2'!T221:T221)+SUM('Раздел 2'!U221:U221)),"","Неверно!")</f>
        <v/>
      </c>
      <c r="B3704" s="320" t="s">
        <v>1736</v>
      </c>
      <c r="C3704" s="278" t="s">
        <v>5634</v>
      </c>
      <c r="D3704" s="278" t="s">
        <v>1260</v>
      </c>
      <c r="E3704" s="278" t="str">
        <f>CONCATENATE(SUM('Раздел 2'!V221:V221),"=",SUM('Раздел 2'!L221:L221),"+",SUM('Раздел 2'!R221:R221),"+",SUM('Раздел 2'!T221:T221),"+",SUM('Раздел 2'!U221:U221))</f>
        <v>6=5+0+1+0</v>
      </c>
      <c r="F3704" s="278"/>
      <c r="G3704" s="81"/>
    </row>
    <row r="3705" spans="1:7" s="390" customFormat="1" ht="47.25" x14ac:dyDescent="0.2">
      <c r="A3705" s="311" t="str">
        <f>IF((SUM('Раздел 2'!V222:V222)=SUM('Раздел 2'!L222:L222)+SUM('Раздел 2'!R222:R222)+SUM('Раздел 2'!T222:T222)+SUM('Раздел 2'!U222:U222)),"","Неверно!")</f>
        <v/>
      </c>
      <c r="B3705" s="320" t="s">
        <v>1736</v>
      </c>
      <c r="C3705" s="278" t="s">
        <v>5635</v>
      </c>
      <c r="D3705" s="278" t="s">
        <v>1260</v>
      </c>
      <c r="E3705" s="278" t="str">
        <f>CONCATENATE(SUM('Раздел 2'!V222:V222),"=",SUM('Раздел 2'!L222:L222),"+",SUM('Раздел 2'!R222:R222),"+",SUM('Раздел 2'!T222:T222),"+",SUM('Раздел 2'!U222:U222))</f>
        <v>31=16+1+13+1</v>
      </c>
      <c r="F3705" s="278"/>
      <c r="G3705" s="81"/>
    </row>
    <row r="3706" spans="1:7" s="390" customFormat="1" ht="47.25" x14ac:dyDescent="0.2">
      <c r="A3706" s="311" t="str">
        <f>IF((SUM('Раздел 2'!V223:V223)=SUM('Раздел 2'!L223:L223)+SUM('Раздел 2'!R223:R223)+SUM('Раздел 2'!T223:T223)+SUM('Раздел 2'!U223:U223)),"","Неверно!")</f>
        <v/>
      </c>
      <c r="B3706" s="320" t="s">
        <v>1736</v>
      </c>
      <c r="C3706" s="278" t="s">
        <v>5636</v>
      </c>
      <c r="D3706" s="278" t="s">
        <v>1260</v>
      </c>
      <c r="E3706" s="278" t="str">
        <f>CONCATENATE(SUM('Раздел 2'!V223:V223),"=",SUM('Раздел 2'!L223:L223),"+",SUM('Раздел 2'!R223:R223),"+",SUM('Раздел 2'!T223:T223),"+",SUM('Раздел 2'!U223:U223))</f>
        <v>0=0+0+0+0</v>
      </c>
      <c r="F3706" s="278"/>
      <c r="G3706" s="81"/>
    </row>
    <row r="3707" spans="1:7" s="390" customFormat="1" ht="47.25" x14ac:dyDescent="0.2">
      <c r="A3707" s="311" t="str">
        <f>IF((SUM('Раздел 2'!V224:V224)=SUM('Раздел 2'!L224:L224)+SUM('Раздел 2'!R224:R224)+SUM('Раздел 2'!T224:T224)+SUM('Раздел 2'!U224:U224)),"","Неверно!")</f>
        <v/>
      </c>
      <c r="B3707" s="320" t="s">
        <v>1736</v>
      </c>
      <c r="C3707" s="278" t="s">
        <v>5637</v>
      </c>
      <c r="D3707" s="278" t="s">
        <v>1260</v>
      </c>
      <c r="E3707" s="278" t="str">
        <f>CONCATENATE(SUM('Раздел 2'!V224:V224),"=",SUM('Раздел 2'!L224:L224),"+",SUM('Раздел 2'!R224:R224),"+",SUM('Раздел 2'!T224:T224),"+",SUM('Раздел 2'!U224:U224))</f>
        <v>0=0+0+0+0</v>
      </c>
      <c r="F3707" s="278"/>
      <c r="G3707" s="81"/>
    </row>
    <row r="3708" spans="1:7" s="390" customFormat="1" ht="47.25" x14ac:dyDescent="0.2">
      <c r="A3708" s="311" t="str">
        <f>IF((SUM('Раздел 2'!V225:V225)=SUM('Раздел 2'!L225:L225)+SUM('Раздел 2'!R225:R225)+SUM('Раздел 2'!T225:T225)+SUM('Раздел 2'!U225:U225)),"","Неверно!")</f>
        <v/>
      </c>
      <c r="B3708" s="320" t="s">
        <v>1736</v>
      </c>
      <c r="C3708" s="278" t="s">
        <v>5638</v>
      </c>
      <c r="D3708" s="278" t="s">
        <v>1260</v>
      </c>
      <c r="E3708" s="278" t="str">
        <f>CONCATENATE(SUM('Раздел 2'!V225:V225),"=",SUM('Раздел 2'!L225:L225),"+",SUM('Раздел 2'!R225:R225),"+",SUM('Раздел 2'!T225:T225),"+",SUM('Раздел 2'!U225:U225))</f>
        <v>7=7+0+0+0</v>
      </c>
      <c r="F3708" s="278"/>
      <c r="G3708" s="81"/>
    </row>
    <row r="3709" spans="1:7" s="390" customFormat="1" ht="47.25" x14ac:dyDescent="0.2">
      <c r="A3709" s="311" t="str">
        <f>IF((SUM('Раздел 2'!V226:V226)=SUM('Раздел 2'!L226:L226)+SUM('Раздел 2'!R226:R226)+SUM('Раздел 2'!T226:T226)+SUM('Раздел 2'!U226:U226)),"","Неверно!")</f>
        <v/>
      </c>
      <c r="B3709" s="320" t="s">
        <v>1736</v>
      </c>
      <c r="C3709" s="278" t="s">
        <v>5639</v>
      </c>
      <c r="D3709" s="278" t="s">
        <v>1260</v>
      </c>
      <c r="E3709" s="278" t="str">
        <f>CONCATENATE(SUM('Раздел 2'!V226:V226),"=",SUM('Раздел 2'!L226:L226),"+",SUM('Раздел 2'!R226:R226),"+",SUM('Раздел 2'!T226:T226),"+",SUM('Раздел 2'!U226:U226))</f>
        <v>9=9+0+0+0</v>
      </c>
      <c r="F3709" s="278"/>
      <c r="G3709" s="81"/>
    </row>
    <row r="3710" spans="1:7" s="390" customFormat="1" ht="47.25" x14ac:dyDescent="0.2">
      <c r="A3710" s="311" t="str">
        <f>IF((SUM('Раздел 2'!V227:V227)=SUM('Раздел 2'!L227:L227)+SUM('Раздел 2'!R227:R227)+SUM('Раздел 2'!T227:T227)+SUM('Раздел 2'!U227:U227)),"","Неверно!")</f>
        <v/>
      </c>
      <c r="B3710" s="320" t="s">
        <v>1736</v>
      </c>
      <c r="C3710" s="278" t="s">
        <v>5640</v>
      </c>
      <c r="D3710" s="278" t="s">
        <v>1260</v>
      </c>
      <c r="E3710" s="278" t="str">
        <f>CONCATENATE(SUM('Раздел 2'!V227:V227),"=",SUM('Раздел 2'!L227:L227),"+",SUM('Раздел 2'!R227:R227),"+",SUM('Раздел 2'!T227:T227),"+",SUM('Раздел 2'!U227:U227))</f>
        <v>0=0+0+0+0</v>
      </c>
      <c r="F3710" s="278"/>
      <c r="G3710" s="81"/>
    </row>
    <row r="3711" spans="1:7" s="390" customFormat="1" ht="47.25" x14ac:dyDescent="0.2">
      <c r="A3711" s="311" t="str">
        <f>IF((SUM('Раздел 2'!V228:V228)=SUM('Раздел 2'!L228:L228)+SUM('Раздел 2'!R228:R228)+SUM('Раздел 2'!T228:T228)+SUM('Раздел 2'!U228:U228)),"","Неверно!")</f>
        <v/>
      </c>
      <c r="B3711" s="320" t="s">
        <v>1736</v>
      </c>
      <c r="C3711" s="278" t="s">
        <v>5641</v>
      </c>
      <c r="D3711" s="278" t="s">
        <v>1260</v>
      </c>
      <c r="E3711" s="278" t="str">
        <f>CONCATENATE(SUM('Раздел 2'!V228:V228),"=",SUM('Раздел 2'!L228:L228),"+",SUM('Раздел 2'!R228:R228),"+",SUM('Раздел 2'!T228:T228),"+",SUM('Раздел 2'!U228:U228))</f>
        <v>0=0+0+0+0</v>
      </c>
      <c r="F3711" s="278"/>
      <c r="G3711" s="81"/>
    </row>
    <row r="3712" spans="1:7" s="390" customFormat="1" ht="47.25" x14ac:dyDescent="0.2">
      <c r="A3712" s="311" t="str">
        <f>IF((SUM('Раздел 2'!V229:V229)=SUM('Раздел 2'!L229:L229)+SUM('Раздел 2'!R229:R229)+SUM('Раздел 2'!T229:T229)+SUM('Раздел 2'!U229:U229)),"","Неверно!")</f>
        <v/>
      </c>
      <c r="B3712" s="320" t="s">
        <v>1736</v>
      </c>
      <c r="C3712" s="278" t="s">
        <v>5642</v>
      </c>
      <c r="D3712" s="278" t="s">
        <v>1260</v>
      </c>
      <c r="E3712" s="278" t="str">
        <f>CONCATENATE(SUM('Раздел 2'!V229:V229),"=",SUM('Раздел 2'!L229:L229),"+",SUM('Раздел 2'!R229:R229),"+",SUM('Раздел 2'!T229:T229),"+",SUM('Раздел 2'!U229:U229))</f>
        <v>3=3+0+0+0</v>
      </c>
      <c r="F3712" s="278"/>
      <c r="G3712" s="81"/>
    </row>
    <row r="3713" spans="1:7" s="390" customFormat="1" ht="47.25" x14ac:dyDescent="0.2">
      <c r="A3713" s="311" t="str">
        <f>IF((SUM('Раздел 2'!V32:V32)=SUM('Раздел 2'!L32:L32)+SUM('Раздел 2'!R32:R32)+SUM('Раздел 2'!T32:T32)+SUM('Раздел 2'!U32:U32)),"","Неверно!")</f>
        <v/>
      </c>
      <c r="B3713" s="320" t="s">
        <v>1736</v>
      </c>
      <c r="C3713" s="278" t="s">
        <v>5643</v>
      </c>
      <c r="D3713" s="278" t="s">
        <v>1260</v>
      </c>
      <c r="E3713" s="278" t="str">
        <f>CONCATENATE(SUM('Раздел 2'!V32:V32),"=",SUM('Раздел 2'!L32:L32),"+",SUM('Раздел 2'!R32:R32),"+",SUM('Раздел 2'!T32:T32),"+",SUM('Раздел 2'!U32:U32))</f>
        <v>0=0+0+0+0</v>
      </c>
      <c r="F3713" s="278"/>
      <c r="G3713" s="81"/>
    </row>
    <row r="3714" spans="1:7" s="390" customFormat="1" ht="47.25" x14ac:dyDescent="0.2">
      <c r="A3714" s="311" t="str">
        <f>IF((SUM('Раздел 2'!V230:V230)=SUM('Раздел 2'!L230:L230)+SUM('Раздел 2'!R230:R230)+SUM('Раздел 2'!T230:T230)+SUM('Раздел 2'!U230:U230)),"","Неверно!")</f>
        <v/>
      </c>
      <c r="B3714" s="320" t="s">
        <v>1736</v>
      </c>
      <c r="C3714" s="278" t="s">
        <v>5644</v>
      </c>
      <c r="D3714" s="278" t="s">
        <v>1260</v>
      </c>
      <c r="E3714" s="278" t="str">
        <f>CONCATENATE(SUM('Раздел 2'!V230:V230),"=",SUM('Раздел 2'!L230:L230),"+",SUM('Раздел 2'!R230:R230),"+",SUM('Раздел 2'!T230:T230),"+",SUM('Раздел 2'!U230:U230))</f>
        <v>0=0+0+0+0</v>
      </c>
      <c r="F3714" s="278"/>
      <c r="G3714" s="81"/>
    </row>
    <row r="3715" spans="1:7" s="390" customFormat="1" ht="47.25" x14ac:dyDescent="0.2">
      <c r="A3715" s="311" t="str">
        <f>IF((SUM('Раздел 2'!V231:V231)=SUM('Раздел 2'!L231:L231)+SUM('Раздел 2'!R231:R231)+SUM('Раздел 2'!T231:T231)+SUM('Раздел 2'!U231:U231)),"","Неверно!")</f>
        <v/>
      </c>
      <c r="B3715" s="320" t="s">
        <v>1736</v>
      </c>
      <c r="C3715" s="278" t="s">
        <v>5645</v>
      </c>
      <c r="D3715" s="278" t="s">
        <v>1260</v>
      </c>
      <c r="E3715" s="278" t="str">
        <f>CONCATENATE(SUM('Раздел 2'!V231:V231),"=",SUM('Раздел 2'!L231:L231),"+",SUM('Раздел 2'!R231:R231),"+",SUM('Раздел 2'!T231:T231),"+",SUM('Раздел 2'!U231:U231))</f>
        <v>0=0+0+0+0</v>
      </c>
      <c r="F3715" s="278"/>
      <c r="G3715" s="81"/>
    </row>
    <row r="3716" spans="1:7" s="390" customFormat="1" ht="47.25" x14ac:dyDescent="0.2">
      <c r="A3716" s="311" t="str">
        <f>IF((SUM('Раздел 2'!V232:V232)=SUM('Раздел 2'!L232:L232)+SUM('Раздел 2'!R232:R232)+SUM('Раздел 2'!T232:T232)+SUM('Раздел 2'!U232:U232)),"","Неверно!")</f>
        <v/>
      </c>
      <c r="B3716" s="320" t="s">
        <v>1736</v>
      </c>
      <c r="C3716" s="278" t="s">
        <v>5646</v>
      </c>
      <c r="D3716" s="278" t="s">
        <v>1260</v>
      </c>
      <c r="E3716" s="278" t="str">
        <f>CONCATENATE(SUM('Раздел 2'!V232:V232),"=",SUM('Раздел 2'!L232:L232),"+",SUM('Раздел 2'!R232:R232),"+",SUM('Раздел 2'!T232:T232),"+",SUM('Раздел 2'!U232:U232))</f>
        <v>0=0+0+0+0</v>
      </c>
      <c r="F3716" s="278"/>
      <c r="G3716" s="81"/>
    </row>
    <row r="3717" spans="1:7" s="390" customFormat="1" ht="47.25" x14ac:dyDescent="0.2">
      <c r="A3717" s="311" t="str">
        <f>IF((SUM('Раздел 2'!V233:V233)=SUM('Раздел 2'!L233:L233)+SUM('Раздел 2'!R233:R233)+SUM('Раздел 2'!T233:T233)+SUM('Раздел 2'!U233:U233)),"","Неверно!")</f>
        <v/>
      </c>
      <c r="B3717" s="320" t="s">
        <v>1736</v>
      </c>
      <c r="C3717" s="278" t="s">
        <v>5647</v>
      </c>
      <c r="D3717" s="278" t="s">
        <v>1260</v>
      </c>
      <c r="E3717" s="278" t="str">
        <f>CONCATENATE(SUM('Раздел 2'!V233:V233),"=",SUM('Раздел 2'!L233:L233),"+",SUM('Раздел 2'!R233:R233),"+",SUM('Раздел 2'!T233:T233),"+",SUM('Раздел 2'!U233:U233))</f>
        <v>0=0+0+0+0</v>
      </c>
      <c r="F3717" s="278"/>
      <c r="G3717" s="81"/>
    </row>
    <row r="3718" spans="1:7" s="390" customFormat="1" ht="47.25" x14ac:dyDescent="0.2">
      <c r="A3718" s="311" t="str">
        <f>IF((SUM('Раздел 2'!V234:V234)=SUM('Раздел 2'!L234:L234)+SUM('Раздел 2'!R234:R234)+SUM('Раздел 2'!T234:T234)+SUM('Раздел 2'!U234:U234)),"","Неверно!")</f>
        <v/>
      </c>
      <c r="B3718" s="320" t="s">
        <v>1736</v>
      </c>
      <c r="C3718" s="278" t="s">
        <v>5648</v>
      </c>
      <c r="D3718" s="278" t="s">
        <v>1260</v>
      </c>
      <c r="E3718" s="278" t="str">
        <f>CONCATENATE(SUM('Раздел 2'!V234:V234),"=",SUM('Раздел 2'!L234:L234),"+",SUM('Раздел 2'!R234:R234),"+",SUM('Раздел 2'!T234:T234),"+",SUM('Раздел 2'!U234:U234))</f>
        <v>0=0+0+0+0</v>
      </c>
      <c r="F3718" s="278"/>
      <c r="G3718" s="81"/>
    </row>
    <row r="3719" spans="1:7" s="390" customFormat="1" ht="47.25" x14ac:dyDescent="0.2">
      <c r="A3719" s="311" t="str">
        <f>IF((SUM('Раздел 2'!V235:V235)=SUM('Раздел 2'!L235:L235)+SUM('Раздел 2'!R235:R235)+SUM('Раздел 2'!T235:T235)+SUM('Раздел 2'!U235:U235)),"","Неверно!")</f>
        <v/>
      </c>
      <c r="B3719" s="320" t="s">
        <v>1736</v>
      </c>
      <c r="C3719" s="278" t="s">
        <v>5649</v>
      </c>
      <c r="D3719" s="278" t="s">
        <v>1260</v>
      </c>
      <c r="E3719" s="278" t="str">
        <f>CONCATENATE(SUM('Раздел 2'!V235:V235),"=",SUM('Раздел 2'!L235:L235),"+",SUM('Раздел 2'!R235:R235),"+",SUM('Раздел 2'!T235:T235),"+",SUM('Раздел 2'!U235:U235))</f>
        <v>5=4+0+1+0</v>
      </c>
      <c r="F3719" s="278"/>
      <c r="G3719" s="81"/>
    </row>
    <row r="3720" spans="1:7" s="390" customFormat="1" ht="47.25" x14ac:dyDescent="0.2">
      <c r="A3720" s="311" t="str">
        <f>IF((SUM('Раздел 2'!V236:V236)=SUM('Раздел 2'!L236:L236)+SUM('Раздел 2'!R236:R236)+SUM('Раздел 2'!T236:T236)+SUM('Раздел 2'!U236:U236)),"","Неверно!")</f>
        <v/>
      </c>
      <c r="B3720" s="320" t="s">
        <v>1736</v>
      </c>
      <c r="C3720" s="278" t="s">
        <v>5650</v>
      </c>
      <c r="D3720" s="278" t="s">
        <v>1260</v>
      </c>
      <c r="E3720" s="278" t="str">
        <f>CONCATENATE(SUM('Раздел 2'!V236:V236),"=",SUM('Раздел 2'!L236:L236),"+",SUM('Раздел 2'!R236:R236),"+",SUM('Раздел 2'!T236:T236),"+",SUM('Раздел 2'!U236:U236))</f>
        <v>0=0+0+0+0</v>
      </c>
      <c r="F3720" s="278"/>
      <c r="G3720" s="81"/>
    </row>
    <row r="3721" spans="1:7" s="390" customFormat="1" ht="47.25" x14ac:dyDescent="0.2">
      <c r="A3721" s="311" t="str">
        <f>IF((SUM('Раздел 2'!V237:V237)=SUM('Раздел 2'!L237:L237)+SUM('Раздел 2'!R237:R237)+SUM('Раздел 2'!T237:T237)+SUM('Раздел 2'!U237:U237)),"","Неверно!")</f>
        <v/>
      </c>
      <c r="B3721" s="320" t="s">
        <v>1736</v>
      </c>
      <c r="C3721" s="278" t="s">
        <v>5651</v>
      </c>
      <c r="D3721" s="278" t="s">
        <v>1260</v>
      </c>
      <c r="E3721" s="278" t="str">
        <f>CONCATENATE(SUM('Раздел 2'!V237:V237),"=",SUM('Раздел 2'!L237:L237),"+",SUM('Раздел 2'!R237:R237),"+",SUM('Раздел 2'!T237:T237),"+",SUM('Раздел 2'!U237:U237))</f>
        <v>1=1+0+0+0</v>
      </c>
      <c r="F3721" s="278"/>
      <c r="G3721" s="81"/>
    </row>
    <row r="3722" spans="1:7" s="390" customFormat="1" ht="47.25" x14ac:dyDescent="0.2">
      <c r="A3722" s="311" t="str">
        <f>IF((SUM('Раздел 2'!V238:V238)=SUM('Раздел 2'!L238:L238)+SUM('Раздел 2'!R238:R238)+SUM('Раздел 2'!T238:T238)+SUM('Раздел 2'!U238:U238)),"","Неверно!")</f>
        <v/>
      </c>
      <c r="B3722" s="320" t="s">
        <v>1736</v>
      </c>
      <c r="C3722" s="278" t="s">
        <v>5652</v>
      </c>
      <c r="D3722" s="278" t="s">
        <v>1260</v>
      </c>
      <c r="E3722" s="278" t="str">
        <f>CONCATENATE(SUM('Раздел 2'!V238:V238),"=",SUM('Раздел 2'!L238:L238),"+",SUM('Раздел 2'!R238:R238),"+",SUM('Раздел 2'!T238:T238),"+",SUM('Раздел 2'!U238:U238))</f>
        <v>62=45+1+15+1</v>
      </c>
      <c r="F3722" s="278"/>
      <c r="G3722" s="81"/>
    </row>
    <row r="3723" spans="1:7" s="390" customFormat="1" ht="47.25" x14ac:dyDescent="0.2">
      <c r="A3723" s="311" t="str">
        <f>IF((SUM('Раздел 2'!V239:V239)=SUM('Раздел 2'!L239:L239)+SUM('Раздел 2'!R239:R239)+SUM('Раздел 2'!T239:T239)+SUM('Раздел 2'!U239:U239)),"","Неверно!")</f>
        <v/>
      </c>
      <c r="B3723" s="320" t="s">
        <v>1736</v>
      </c>
      <c r="C3723" s="278" t="s">
        <v>5653</v>
      </c>
      <c r="D3723" s="278" t="s">
        <v>1260</v>
      </c>
      <c r="E3723" s="278" t="str">
        <f>CONCATENATE(SUM('Раздел 2'!V239:V239),"=",SUM('Раздел 2'!L239:L239),"+",SUM('Раздел 2'!R239:R239),"+",SUM('Раздел 2'!T239:T239),"+",SUM('Раздел 2'!U239:U239))</f>
        <v>0=0+0+0+0</v>
      </c>
      <c r="F3723" s="278"/>
      <c r="G3723" s="81"/>
    </row>
    <row r="3724" spans="1:7" s="390" customFormat="1" ht="47.25" x14ac:dyDescent="0.2">
      <c r="A3724" s="311" t="str">
        <f>IF((SUM('Раздел 2'!V33:V33)=SUM('Раздел 2'!L33:L33)+SUM('Раздел 2'!R33:R33)+SUM('Раздел 2'!T33:T33)+SUM('Раздел 2'!U33:U33)),"","Неверно!")</f>
        <v/>
      </c>
      <c r="B3724" s="320" t="s">
        <v>1736</v>
      </c>
      <c r="C3724" s="278" t="s">
        <v>5654</v>
      </c>
      <c r="D3724" s="278" t="s">
        <v>1260</v>
      </c>
      <c r="E3724" s="278" t="str">
        <f>CONCATENATE(SUM('Раздел 2'!V33:V33),"=",SUM('Раздел 2'!L33:L33),"+",SUM('Раздел 2'!R33:R33),"+",SUM('Раздел 2'!T33:T33),"+",SUM('Раздел 2'!U33:U33))</f>
        <v>0=0+0+0+0</v>
      </c>
      <c r="F3724" s="278"/>
      <c r="G3724" s="81"/>
    </row>
    <row r="3725" spans="1:7" s="390" customFormat="1" ht="47.25" x14ac:dyDescent="0.2">
      <c r="A3725" s="311" t="str">
        <f>IF((SUM('Раздел 2'!V240:V240)=SUM('Раздел 2'!L240:L240)+SUM('Раздел 2'!R240:R240)+SUM('Раздел 2'!T240:T240)+SUM('Раздел 2'!U240:U240)),"","Неверно!")</f>
        <v/>
      </c>
      <c r="B3725" s="320" t="s">
        <v>1736</v>
      </c>
      <c r="C3725" s="278" t="s">
        <v>5655</v>
      </c>
      <c r="D3725" s="278" t="s">
        <v>1260</v>
      </c>
      <c r="E3725" s="278" t="str">
        <f>CONCATENATE(SUM('Раздел 2'!V240:V240),"=",SUM('Раздел 2'!L240:L240),"+",SUM('Раздел 2'!R240:R240),"+",SUM('Раздел 2'!T240:T240),"+",SUM('Раздел 2'!U240:U240))</f>
        <v>0=0+0+0+0</v>
      </c>
      <c r="F3725" s="278"/>
      <c r="G3725" s="81"/>
    </row>
    <row r="3726" spans="1:7" s="390" customFormat="1" ht="47.25" x14ac:dyDescent="0.2">
      <c r="A3726" s="311" t="str">
        <f>IF((SUM('Раздел 2'!V241:V241)=SUM('Раздел 2'!L241:L241)+SUM('Раздел 2'!R241:R241)+SUM('Раздел 2'!T241:T241)+SUM('Раздел 2'!U241:U241)),"","Неверно!")</f>
        <v/>
      </c>
      <c r="B3726" s="320" t="s">
        <v>1736</v>
      </c>
      <c r="C3726" s="278" t="s">
        <v>5656</v>
      </c>
      <c r="D3726" s="278" t="s">
        <v>1260</v>
      </c>
      <c r="E3726" s="278" t="str">
        <f>CONCATENATE(SUM('Раздел 2'!V241:V241),"=",SUM('Раздел 2'!L241:L241),"+",SUM('Раздел 2'!R241:R241),"+",SUM('Раздел 2'!T241:T241),"+",SUM('Раздел 2'!U241:U241))</f>
        <v>0=0+0+0+0</v>
      </c>
      <c r="F3726" s="278"/>
      <c r="G3726" s="81"/>
    </row>
    <row r="3727" spans="1:7" s="390" customFormat="1" ht="47.25" x14ac:dyDescent="0.2">
      <c r="A3727" s="311" t="str">
        <f>IF((SUM('Раздел 2'!V242:V242)=SUM('Раздел 2'!L242:L242)+SUM('Раздел 2'!R242:R242)+SUM('Раздел 2'!T242:T242)+SUM('Раздел 2'!U242:U242)),"","Неверно!")</f>
        <v/>
      </c>
      <c r="B3727" s="320" t="s">
        <v>1736</v>
      </c>
      <c r="C3727" s="278" t="s">
        <v>5657</v>
      </c>
      <c r="D3727" s="278" t="s">
        <v>1260</v>
      </c>
      <c r="E3727" s="278" t="str">
        <f>CONCATENATE(SUM('Раздел 2'!V242:V242),"=",SUM('Раздел 2'!L242:L242),"+",SUM('Раздел 2'!R242:R242),"+",SUM('Раздел 2'!T242:T242),"+",SUM('Раздел 2'!U242:U242))</f>
        <v>77=66+9+1+1</v>
      </c>
      <c r="F3727" s="278"/>
      <c r="G3727" s="81"/>
    </row>
    <row r="3728" spans="1:7" s="390" customFormat="1" ht="47.25" x14ac:dyDescent="0.2">
      <c r="A3728" s="311" t="str">
        <f>IF((SUM('Раздел 2'!V243:V243)=SUM('Раздел 2'!L243:L243)+SUM('Раздел 2'!R243:R243)+SUM('Раздел 2'!T243:T243)+SUM('Раздел 2'!U243:U243)),"","Неверно!")</f>
        <v/>
      </c>
      <c r="B3728" s="320" t="s">
        <v>1736</v>
      </c>
      <c r="C3728" s="278" t="s">
        <v>5658</v>
      </c>
      <c r="D3728" s="278" t="s">
        <v>1260</v>
      </c>
      <c r="E3728" s="278" t="str">
        <f>CONCATENATE(SUM('Раздел 2'!V243:V243),"=",SUM('Раздел 2'!L243:L243),"+",SUM('Раздел 2'!R243:R243),"+",SUM('Раздел 2'!T243:T243),"+",SUM('Раздел 2'!U243:U243))</f>
        <v>28=25+2+0+1</v>
      </c>
      <c r="F3728" s="278"/>
      <c r="G3728" s="81"/>
    </row>
    <row r="3729" spans="1:7" s="390" customFormat="1" ht="47.25" x14ac:dyDescent="0.2">
      <c r="A3729" s="311" t="str">
        <f>IF((SUM('Раздел 2'!V244:V244)=SUM('Раздел 2'!L244:L244)+SUM('Раздел 2'!R244:R244)+SUM('Раздел 2'!T244:T244)+SUM('Раздел 2'!U244:U244)),"","Неверно!")</f>
        <v/>
      </c>
      <c r="B3729" s="320" t="s">
        <v>1736</v>
      </c>
      <c r="C3729" s="278" t="s">
        <v>5659</v>
      </c>
      <c r="D3729" s="278" t="s">
        <v>1260</v>
      </c>
      <c r="E3729" s="278" t="str">
        <f>CONCATENATE(SUM('Раздел 2'!V244:V244),"=",SUM('Раздел 2'!L244:L244),"+",SUM('Раздел 2'!R244:R244),"+",SUM('Раздел 2'!T244:T244),"+",SUM('Раздел 2'!U244:U244))</f>
        <v>160=132+12+0+16</v>
      </c>
      <c r="F3729" s="278"/>
      <c r="G3729" s="81"/>
    </row>
    <row r="3730" spans="1:7" s="390" customFormat="1" ht="47.25" x14ac:dyDescent="0.2">
      <c r="A3730" s="311" t="str">
        <f>IF((SUM('Раздел 2'!V245:V245)=SUM('Раздел 2'!L245:L245)+SUM('Раздел 2'!R245:R245)+SUM('Раздел 2'!T245:T245)+SUM('Раздел 2'!U245:U245)),"","Неверно!")</f>
        <v/>
      </c>
      <c r="B3730" s="320" t="s">
        <v>1736</v>
      </c>
      <c r="C3730" s="278" t="s">
        <v>5660</v>
      </c>
      <c r="D3730" s="278" t="s">
        <v>1260</v>
      </c>
      <c r="E3730" s="278" t="str">
        <f>CONCATENATE(SUM('Раздел 2'!V245:V245),"=",SUM('Раздел 2'!L245:L245),"+",SUM('Раздел 2'!R245:R245),"+",SUM('Раздел 2'!T245:T245),"+",SUM('Раздел 2'!U245:U245))</f>
        <v>7=6+1+0+0</v>
      </c>
      <c r="F3730" s="278"/>
      <c r="G3730" s="81"/>
    </row>
    <row r="3731" spans="1:7" s="390" customFormat="1" ht="47.25" x14ac:dyDescent="0.2">
      <c r="A3731" s="311" t="str">
        <f>IF((SUM('Раздел 2'!V246:V246)=SUM('Раздел 2'!L246:L246)+SUM('Раздел 2'!R246:R246)+SUM('Раздел 2'!T246:T246)+SUM('Раздел 2'!U246:U246)),"","Неверно!")</f>
        <v/>
      </c>
      <c r="B3731" s="320" t="s">
        <v>1736</v>
      </c>
      <c r="C3731" s="278" t="s">
        <v>5661</v>
      </c>
      <c r="D3731" s="278" t="s">
        <v>1260</v>
      </c>
      <c r="E3731" s="278" t="str">
        <f>CONCATENATE(SUM('Раздел 2'!V246:V246),"=",SUM('Раздел 2'!L246:L246),"+",SUM('Раздел 2'!R246:R246),"+",SUM('Раздел 2'!T246:T246),"+",SUM('Раздел 2'!U246:U246))</f>
        <v>75=57+4+10+4</v>
      </c>
      <c r="F3731" s="278"/>
      <c r="G3731" s="81"/>
    </row>
    <row r="3732" spans="1:7" s="390" customFormat="1" ht="47.25" x14ac:dyDescent="0.2">
      <c r="A3732" s="311" t="str">
        <f>IF((SUM('Раздел 2'!V247:V247)=SUM('Раздел 2'!L247:L247)+SUM('Раздел 2'!R247:R247)+SUM('Раздел 2'!T247:T247)+SUM('Раздел 2'!U247:U247)),"","Неверно!")</f>
        <v/>
      </c>
      <c r="B3732" s="320" t="s">
        <v>1736</v>
      </c>
      <c r="C3732" s="278" t="s">
        <v>5662</v>
      </c>
      <c r="D3732" s="278" t="s">
        <v>1260</v>
      </c>
      <c r="E3732" s="278" t="str">
        <f>CONCATENATE(SUM('Раздел 2'!V247:V247),"=",SUM('Раздел 2'!L247:L247),"+",SUM('Раздел 2'!R247:R247),"+",SUM('Раздел 2'!T247:T247),"+",SUM('Раздел 2'!U247:U247))</f>
        <v>1=0+1+0+0</v>
      </c>
      <c r="F3732" s="278"/>
      <c r="G3732" s="81"/>
    </row>
    <row r="3733" spans="1:7" s="390" customFormat="1" ht="47.25" x14ac:dyDescent="0.2">
      <c r="A3733" s="311" t="str">
        <f>IF((SUM('Раздел 2'!V34:V34)=SUM('Раздел 2'!L34:L34)+SUM('Раздел 2'!R34:R34)+SUM('Раздел 2'!T34:T34)+SUM('Раздел 2'!U34:U34)),"","Неверно!")</f>
        <v/>
      </c>
      <c r="B3733" s="320" t="s">
        <v>1736</v>
      </c>
      <c r="C3733" s="278" t="s">
        <v>5663</v>
      </c>
      <c r="D3733" s="278" t="s">
        <v>1260</v>
      </c>
      <c r="E3733" s="278" t="str">
        <f>CONCATENATE(SUM('Раздел 2'!V34:V34),"=",SUM('Раздел 2'!L34:L34),"+",SUM('Раздел 2'!R34:R34),"+",SUM('Раздел 2'!T34:T34),"+",SUM('Раздел 2'!U34:U34))</f>
        <v>2=1+0+0+1</v>
      </c>
      <c r="F3733" s="278"/>
      <c r="G3733" s="81"/>
    </row>
    <row r="3734" spans="1:7" s="390" customFormat="1" ht="47.25" x14ac:dyDescent="0.2">
      <c r="A3734" s="311" t="str">
        <f>IF((SUM('Раздел 2'!V35:V35)=SUM('Раздел 2'!L35:L35)+SUM('Раздел 2'!R35:R35)+SUM('Раздел 2'!T35:T35)+SUM('Раздел 2'!U35:U35)),"","Неверно!")</f>
        <v/>
      </c>
      <c r="B3734" s="320" t="s">
        <v>1736</v>
      </c>
      <c r="C3734" s="278" t="s">
        <v>5664</v>
      </c>
      <c r="D3734" s="278" t="s">
        <v>1260</v>
      </c>
      <c r="E3734" s="278" t="str">
        <f>CONCATENATE(SUM('Раздел 2'!V35:V35),"=",SUM('Раздел 2'!L35:L35),"+",SUM('Раздел 2'!R35:R35),"+",SUM('Раздел 2'!T35:T35),"+",SUM('Раздел 2'!U35:U35))</f>
        <v>0=0+0+0+0</v>
      </c>
      <c r="F3734" s="278"/>
      <c r="G3734" s="81"/>
    </row>
    <row r="3735" spans="1:7" s="390" customFormat="1" ht="47.25" x14ac:dyDescent="0.2">
      <c r="A3735" s="311" t="str">
        <f>IF((SUM('Раздел 2'!V36:V36)=SUM('Раздел 2'!L36:L36)+SUM('Раздел 2'!R36:R36)+SUM('Раздел 2'!T36:T36)+SUM('Раздел 2'!U36:U36)),"","Неверно!")</f>
        <v/>
      </c>
      <c r="B3735" s="320" t="s">
        <v>1736</v>
      </c>
      <c r="C3735" s="278" t="s">
        <v>5665</v>
      </c>
      <c r="D3735" s="278" t="s">
        <v>1260</v>
      </c>
      <c r="E3735" s="278" t="str">
        <f>CONCATENATE(SUM('Раздел 2'!V36:V36),"=",SUM('Раздел 2'!L36:L36),"+",SUM('Раздел 2'!R36:R36),"+",SUM('Раздел 2'!T36:T36),"+",SUM('Раздел 2'!U36:U36))</f>
        <v>0=0+0+0+0</v>
      </c>
      <c r="F3735" s="278"/>
      <c r="G3735" s="81"/>
    </row>
    <row r="3736" spans="1:7" s="390" customFormat="1" ht="47.25" x14ac:dyDescent="0.2">
      <c r="A3736" s="311" t="str">
        <f>IF((SUM('Раздел 2'!V37:V37)=SUM('Раздел 2'!L37:L37)+SUM('Раздел 2'!R37:R37)+SUM('Раздел 2'!T37:T37)+SUM('Раздел 2'!U37:U37)),"","Неверно!")</f>
        <v/>
      </c>
      <c r="B3736" s="320" t="s">
        <v>1736</v>
      </c>
      <c r="C3736" s="278" t="s">
        <v>5666</v>
      </c>
      <c r="D3736" s="278" t="s">
        <v>1260</v>
      </c>
      <c r="E3736" s="278" t="str">
        <f>CONCATENATE(SUM('Раздел 2'!V37:V37),"=",SUM('Раздел 2'!L37:L37),"+",SUM('Раздел 2'!R37:R37),"+",SUM('Раздел 2'!T37:T37),"+",SUM('Раздел 2'!U37:U37))</f>
        <v>0=0+0+0+0</v>
      </c>
      <c r="F3736" s="278"/>
      <c r="G3736" s="81"/>
    </row>
    <row r="3737" spans="1:7" s="390" customFormat="1" ht="47.25" x14ac:dyDescent="0.2">
      <c r="A3737" s="311" t="str">
        <f>IF((SUM('Раздел 2'!V38:V38)=SUM('Раздел 2'!L38:L38)+SUM('Раздел 2'!R38:R38)+SUM('Раздел 2'!T38:T38)+SUM('Раздел 2'!U38:U38)),"","Неверно!")</f>
        <v/>
      </c>
      <c r="B3737" s="320" t="s">
        <v>1736</v>
      </c>
      <c r="C3737" s="278" t="s">
        <v>5667</v>
      </c>
      <c r="D3737" s="278" t="s">
        <v>1260</v>
      </c>
      <c r="E3737" s="278" t="str">
        <f>CONCATENATE(SUM('Раздел 2'!V38:V38),"=",SUM('Раздел 2'!L38:L38),"+",SUM('Раздел 2'!R38:R38),"+",SUM('Раздел 2'!T38:T38),"+",SUM('Раздел 2'!U38:U38))</f>
        <v>0=0+0+0+0</v>
      </c>
      <c r="F3737" s="278"/>
      <c r="G3737" s="81"/>
    </row>
    <row r="3738" spans="1:7" s="390" customFormat="1" ht="47.25" x14ac:dyDescent="0.2">
      <c r="A3738" s="311" t="str">
        <f>IF((SUM('Раздел 2'!V39:V39)=SUM('Раздел 2'!L39:L39)+SUM('Раздел 2'!R39:R39)+SUM('Раздел 2'!T39:T39)+SUM('Раздел 2'!U39:U39)),"","Неверно!")</f>
        <v/>
      </c>
      <c r="B3738" s="320" t="s">
        <v>1736</v>
      </c>
      <c r="C3738" s="278" t="s">
        <v>5668</v>
      </c>
      <c r="D3738" s="278" t="s">
        <v>1260</v>
      </c>
      <c r="E3738" s="278" t="str">
        <f>CONCATENATE(SUM('Раздел 2'!V39:V39),"=",SUM('Раздел 2'!L39:L39),"+",SUM('Раздел 2'!R39:R39),"+",SUM('Раздел 2'!T39:T39),"+",SUM('Раздел 2'!U39:U39))</f>
        <v>0=0+0+0+0</v>
      </c>
      <c r="F3738" s="278"/>
      <c r="G3738" s="81"/>
    </row>
    <row r="3739" spans="1:7" s="390" customFormat="1" ht="47.25" x14ac:dyDescent="0.2">
      <c r="A3739" s="311" t="str">
        <f>IF((SUM('Раздел 2'!V13:V13)=SUM('Раздел 2'!L13:L13)+SUM('Раздел 2'!R13:R13)+SUM('Раздел 2'!T13:T13)+SUM('Раздел 2'!U13:U13)),"","Неверно!")</f>
        <v/>
      </c>
      <c r="B3739" s="320" t="s">
        <v>1736</v>
      </c>
      <c r="C3739" s="278" t="s">
        <v>5669</v>
      </c>
      <c r="D3739" s="278" t="s">
        <v>1260</v>
      </c>
      <c r="E3739" s="278" t="str">
        <f>CONCATENATE(SUM('Раздел 2'!V13:V13),"=",SUM('Раздел 2'!L13:L13),"+",SUM('Раздел 2'!R13:R13),"+",SUM('Раздел 2'!T13:T13),"+",SUM('Раздел 2'!U13:U13))</f>
        <v>0=0+0+0+0</v>
      </c>
      <c r="F3739" s="278"/>
      <c r="G3739" s="81"/>
    </row>
    <row r="3740" spans="1:7" s="390" customFormat="1" ht="47.25" x14ac:dyDescent="0.2">
      <c r="A3740" s="311" t="str">
        <f>IF((SUM('Раздел 2'!V40:V40)=SUM('Раздел 2'!L40:L40)+SUM('Раздел 2'!R40:R40)+SUM('Раздел 2'!T40:T40)+SUM('Раздел 2'!U40:U40)),"","Неверно!")</f>
        <v/>
      </c>
      <c r="B3740" s="320" t="s">
        <v>1736</v>
      </c>
      <c r="C3740" s="278" t="s">
        <v>5670</v>
      </c>
      <c r="D3740" s="278" t="s">
        <v>1260</v>
      </c>
      <c r="E3740" s="278" t="str">
        <f>CONCATENATE(SUM('Раздел 2'!V40:V40),"=",SUM('Раздел 2'!L40:L40),"+",SUM('Раздел 2'!R40:R40),"+",SUM('Раздел 2'!T40:T40),"+",SUM('Раздел 2'!U40:U40))</f>
        <v>0=0+0+0+0</v>
      </c>
      <c r="F3740" s="278"/>
      <c r="G3740" s="81"/>
    </row>
    <row r="3741" spans="1:7" s="390" customFormat="1" ht="47.25" x14ac:dyDescent="0.2">
      <c r="A3741" s="311" t="str">
        <f>IF((SUM('Раздел 2'!V41:V41)=SUM('Раздел 2'!L41:L41)+SUM('Раздел 2'!R41:R41)+SUM('Раздел 2'!T41:T41)+SUM('Раздел 2'!U41:U41)),"","Неверно!")</f>
        <v/>
      </c>
      <c r="B3741" s="320" t="s">
        <v>1736</v>
      </c>
      <c r="C3741" s="278" t="s">
        <v>5671</v>
      </c>
      <c r="D3741" s="278" t="s">
        <v>1260</v>
      </c>
      <c r="E3741" s="278" t="str">
        <f>CONCATENATE(SUM('Раздел 2'!V41:V41),"=",SUM('Раздел 2'!L41:L41),"+",SUM('Раздел 2'!R41:R41),"+",SUM('Раздел 2'!T41:T41),"+",SUM('Раздел 2'!U41:U41))</f>
        <v>37=27+3+5+2</v>
      </c>
      <c r="F3741" s="278"/>
      <c r="G3741" s="81"/>
    </row>
    <row r="3742" spans="1:7" s="390" customFormat="1" ht="47.25" x14ac:dyDescent="0.2">
      <c r="A3742" s="311" t="str">
        <f>IF((SUM('Раздел 2'!V42:V42)=SUM('Раздел 2'!L42:L42)+SUM('Раздел 2'!R42:R42)+SUM('Раздел 2'!T42:T42)+SUM('Раздел 2'!U42:U42)),"","Неверно!")</f>
        <v/>
      </c>
      <c r="B3742" s="320" t="s">
        <v>1736</v>
      </c>
      <c r="C3742" s="278" t="s">
        <v>5672</v>
      </c>
      <c r="D3742" s="278" t="s">
        <v>1260</v>
      </c>
      <c r="E3742" s="278" t="str">
        <f>CONCATENATE(SUM('Раздел 2'!V42:V42),"=",SUM('Раздел 2'!L42:L42),"+",SUM('Раздел 2'!R42:R42),"+",SUM('Раздел 2'!T42:T42),"+",SUM('Раздел 2'!U42:U42))</f>
        <v>12=9+3+0+0</v>
      </c>
      <c r="F3742" s="278"/>
      <c r="G3742" s="81"/>
    </row>
    <row r="3743" spans="1:7" s="390" customFormat="1" ht="47.25" x14ac:dyDescent="0.2">
      <c r="A3743" s="311" t="str">
        <f>IF((SUM('Раздел 2'!V43:V43)=SUM('Раздел 2'!L43:L43)+SUM('Раздел 2'!R43:R43)+SUM('Раздел 2'!T43:T43)+SUM('Раздел 2'!U43:U43)),"","Неверно!")</f>
        <v/>
      </c>
      <c r="B3743" s="320" t="s">
        <v>1736</v>
      </c>
      <c r="C3743" s="278" t="s">
        <v>5673</v>
      </c>
      <c r="D3743" s="278" t="s">
        <v>1260</v>
      </c>
      <c r="E3743" s="278" t="str">
        <f>CONCATENATE(SUM('Раздел 2'!V43:V43),"=",SUM('Раздел 2'!L43:L43),"+",SUM('Раздел 2'!R43:R43),"+",SUM('Раздел 2'!T43:T43),"+",SUM('Раздел 2'!U43:U43))</f>
        <v>2=2+0+0+0</v>
      </c>
      <c r="F3743" s="278"/>
      <c r="G3743" s="81"/>
    </row>
    <row r="3744" spans="1:7" s="390" customFormat="1" ht="47.25" x14ac:dyDescent="0.2">
      <c r="A3744" s="311" t="str">
        <f>IF((SUM('Раздел 2'!V44:V44)=SUM('Раздел 2'!L44:L44)+SUM('Раздел 2'!R44:R44)+SUM('Раздел 2'!T44:T44)+SUM('Раздел 2'!U44:U44)),"","Неверно!")</f>
        <v/>
      </c>
      <c r="B3744" s="320" t="s">
        <v>1736</v>
      </c>
      <c r="C3744" s="278" t="s">
        <v>5674</v>
      </c>
      <c r="D3744" s="278" t="s">
        <v>1260</v>
      </c>
      <c r="E3744" s="278" t="str">
        <f>CONCATENATE(SUM('Раздел 2'!V44:V44),"=",SUM('Раздел 2'!L44:L44),"+",SUM('Раздел 2'!R44:R44),"+",SUM('Раздел 2'!T44:T44),"+",SUM('Раздел 2'!U44:U44))</f>
        <v>0=0+0+0+0</v>
      </c>
      <c r="F3744" s="278"/>
      <c r="G3744" s="81"/>
    </row>
    <row r="3745" spans="1:7" s="390" customFormat="1" ht="47.25" x14ac:dyDescent="0.2">
      <c r="A3745" s="311" t="str">
        <f>IF((SUM('Раздел 2'!V45:V45)=SUM('Раздел 2'!L45:L45)+SUM('Раздел 2'!R45:R45)+SUM('Раздел 2'!T45:T45)+SUM('Раздел 2'!U45:U45)),"","Неверно!")</f>
        <v/>
      </c>
      <c r="B3745" s="320" t="s">
        <v>1736</v>
      </c>
      <c r="C3745" s="278" t="s">
        <v>5675</v>
      </c>
      <c r="D3745" s="278" t="s">
        <v>1260</v>
      </c>
      <c r="E3745" s="278" t="str">
        <f>CONCATENATE(SUM('Раздел 2'!V45:V45),"=",SUM('Раздел 2'!L45:L45),"+",SUM('Раздел 2'!R45:R45),"+",SUM('Раздел 2'!T45:T45),"+",SUM('Раздел 2'!U45:U45))</f>
        <v>1=1+0+0+0</v>
      </c>
      <c r="F3745" s="278"/>
      <c r="G3745" s="81"/>
    </row>
    <row r="3746" spans="1:7" s="390" customFormat="1" ht="47.25" x14ac:dyDescent="0.2">
      <c r="A3746" s="311" t="str">
        <f>IF((SUM('Раздел 2'!V46:V46)=SUM('Раздел 2'!L46:L46)+SUM('Раздел 2'!R46:R46)+SUM('Раздел 2'!T46:T46)+SUM('Раздел 2'!U46:U46)),"","Неверно!")</f>
        <v/>
      </c>
      <c r="B3746" s="320" t="s">
        <v>1736</v>
      </c>
      <c r="C3746" s="278" t="s">
        <v>5676</v>
      </c>
      <c r="D3746" s="278" t="s">
        <v>1260</v>
      </c>
      <c r="E3746" s="278" t="str">
        <f>CONCATENATE(SUM('Раздел 2'!V46:V46),"=",SUM('Раздел 2'!L46:L46),"+",SUM('Раздел 2'!R46:R46),"+",SUM('Раздел 2'!T46:T46),"+",SUM('Раздел 2'!U46:U46))</f>
        <v>0=0+0+0+0</v>
      </c>
      <c r="F3746" s="278"/>
      <c r="G3746" s="81"/>
    </row>
    <row r="3747" spans="1:7" s="390" customFormat="1" ht="47.25" x14ac:dyDescent="0.2">
      <c r="A3747" s="311" t="str">
        <f>IF((SUM('Раздел 2'!V47:V47)=SUM('Раздел 2'!L47:L47)+SUM('Раздел 2'!R47:R47)+SUM('Раздел 2'!T47:T47)+SUM('Раздел 2'!U47:U47)),"","Неверно!")</f>
        <v/>
      </c>
      <c r="B3747" s="320" t="s">
        <v>1736</v>
      </c>
      <c r="C3747" s="278" t="s">
        <v>5677</v>
      </c>
      <c r="D3747" s="278" t="s">
        <v>1260</v>
      </c>
      <c r="E3747" s="278" t="str">
        <f>CONCATENATE(SUM('Раздел 2'!V47:V47),"=",SUM('Раздел 2'!L47:L47),"+",SUM('Раздел 2'!R47:R47),"+",SUM('Раздел 2'!T47:T47),"+",SUM('Раздел 2'!U47:U47))</f>
        <v>0=0+0+0+0</v>
      </c>
      <c r="F3747" s="278"/>
      <c r="G3747" s="81"/>
    </row>
    <row r="3748" spans="1:7" s="390" customFormat="1" ht="47.25" x14ac:dyDescent="0.2">
      <c r="A3748" s="311" t="str">
        <f>IF((SUM('Раздел 2'!V48:V48)=SUM('Раздел 2'!L48:L48)+SUM('Раздел 2'!R48:R48)+SUM('Раздел 2'!T48:T48)+SUM('Раздел 2'!U48:U48)),"","Неверно!")</f>
        <v/>
      </c>
      <c r="B3748" s="320" t="s">
        <v>1736</v>
      </c>
      <c r="C3748" s="278" t="s">
        <v>5678</v>
      </c>
      <c r="D3748" s="278" t="s">
        <v>1260</v>
      </c>
      <c r="E3748" s="278" t="str">
        <f>CONCATENATE(SUM('Раздел 2'!V48:V48),"=",SUM('Раздел 2'!L48:L48),"+",SUM('Раздел 2'!R48:R48),"+",SUM('Раздел 2'!T48:T48),"+",SUM('Раздел 2'!U48:U48))</f>
        <v>1=1+0+0+0</v>
      </c>
      <c r="F3748" s="278"/>
      <c r="G3748" s="81"/>
    </row>
    <row r="3749" spans="1:7" s="390" customFormat="1" ht="47.25" x14ac:dyDescent="0.2">
      <c r="A3749" s="311" t="str">
        <f>IF((SUM('Раздел 2'!V49:V49)=SUM('Раздел 2'!L49:L49)+SUM('Раздел 2'!R49:R49)+SUM('Раздел 2'!T49:T49)+SUM('Раздел 2'!U49:U49)),"","Неверно!")</f>
        <v/>
      </c>
      <c r="B3749" s="320" t="s">
        <v>1736</v>
      </c>
      <c r="C3749" s="278" t="s">
        <v>5679</v>
      </c>
      <c r="D3749" s="278" t="s">
        <v>1260</v>
      </c>
      <c r="E3749" s="278" t="str">
        <f>CONCATENATE(SUM('Раздел 2'!V49:V49),"=",SUM('Раздел 2'!L49:L49),"+",SUM('Раздел 2'!R49:R49),"+",SUM('Раздел 2'!T49:T49),"+",SUM('Раздел 2'!U49:U49))</f>
        <v>0=0+0+0+0</v>
      </c>
      <c r="F3749" s="278"/>
      <c r="G3749" s="81"/>
    </row>
    <row r="3750" spans="1:7" s="390" customFormat="1" ht="47.25" x14ac:dyDescent="0.2">
      <c r="A3750" s="311" t="str">
        <f>IF((SUM('Раздел 2'!V14:V14)=SUM('Раздел 2'!L14:L14)+SUM('Раздел 2'!R14:R14)+SUM('Раздел 2'!T14:T14)+SUM('Раздел 2'!U14:U14)),"","Неверно!")</f>
        <v/>
      </c>
      <c r="B3750" s="320" t="s">
        <v>1736</v>
      </c>
      <c r="C3750" s="278" t="s">
        <v>5680</v>
      </c>
      <c r="D3750" s="278" t="s">
        <v>1260</v>
      </c>
      <c r="E3750" s="278" t="str">
        <f>CONCATENATE(SUM('Раздел 2'!V14:V14),"=",SUM('Раздел 2'!L14:L14),"+",SUM('Раздел 2'!R14:R14),"+",SUM('Раздел 2'!T14:T14),"+",SUM('Раздел 2'!U14:U14))</f>
        <v>0=0+0+0+0</v>
      </c>
      <c r="F3750" s="278"/>
      <c r="G3750" s="81"/>
    </row>
    <row r="3751" spans="1:7" s="390" customFormat="1" ht="47.25" x14ac:dyDescent="0.2">
      <c r="A3751" s="311" t="str">
        <f>IF((SUM('Раздел 2'!V50:V50)=SUM('Раздел 2'!L50:L50)+SUM('Раздел 2'!R50:R50)+SUM('Раздел 2'!T50:T50)+SUM('Раздел 2'!U50:U50)),"","Неверно!")</f>
        <v/>
      </c>
      <c r="B3751" s="320" t="s">
        <v>1736</v>
      </c>
      <c r="C3751" s="278" t="s">
        <v>5681</v>
      </c>
      <c r="D3751" s="278" t="s">
        <v>1260</v>
      </c>
      <c r="E3751" s="278" t="str">
        <f>CONCATENATE(SUM('Раздел 2'!V50:V50),"=",SUM('Раздел 2'!L50:L50),"+",SUM('Раздел 2'!R50:R50),"+",SUM('Раздел 2'!T50:T50),"+",SUM('Раздел 2'!U50:U50))</f>
        <v>0=0+0+0+0</v>
      </c>
      <c r="F3751" s="278"/>
      <c r="G3751" s="81"/>
    </row>
    <row r="3752" spans="1:7" s="390" customFormat="1" ht="47.25" x14ac:dyDescent="0.2">
      <c r="A3752" s="311" t="str">
        <f>IF((SUM('Раздел 2'!V51:V51)=SUM('Раздел 2'!L51:L51)+SUM('Раздел 2'!R51:R51)+SUM('Раздел 2'!T51:T51)+SUM('Раздел 2'!U51:U51)),"","Неверно!")</f>
        <v/>
      </c>
      <c r="B3752" s="320" t="s">
        <v>1736</v>
      </c>
      <c r="C3752" s="278" t="s">
        <v>5682</v>
      </c>
      <c r="D3752" s="278" t="s">
        <v>1260</v>
      </c>
      <c r="E3752" s="278" t="str">
        <f>CONCATENATE(SUM('Раздел 2'!V51:V51),"=",SUM('Раздел 2'!L51:L51),"+",SUM('Раздел 2'!R51:R51),"+",SUM('Раздел 2'!T51:T51),"+",SUM('Раздел 2'!U51:U51))</f>
        <v>0=0+0+0+0</v>
      </c>
      <c r="F3752" s="278"/>
      <c r="G3752" s="81"/>
    </row>
    <row r="3753" spans="1:7" s="390" customFormat="1" ht="47.25" x14ac:dyDescent="0.2">
      <c r="A3753" s="311" t="str">
        <f>IF((SUM('Раздел 2'!V52:V52)=SUM('Раздел 2'!L52:L52)+SUM('Раздел 2'!R52:R52)+SUM('Раздел 2'!T52:T52)+SUM('Раздел 2'!U52:U52)),"","Неверно!")</f>
        <v/>
      </c>
      <c r="B3753" s="320" t="s">
        <v>1736</v>
      </c>
      <c r="C3753" s="278" t="s">
        <v>5683</v>
      </c>
      <c r="D3753" s="278" t="s">
        <v>1260</v>
      </c>
      <c r="E3753" s="278" t="str">
        <f>CONCATENATE(SUM('Раздел 2'!V52:V52),"=",SUM('Раздел 2'!L52:L52),"+",SUM('Раздел 2'!R52:R52),"+",SUM('Раздел 2'!T52:T52),"+",SUM('Раздел 2'!U52:U52))</f>
        <v>0=0+0+0+0</v>
      </c>
      <c r="F3753" s="278"/>
      <c r="G3753" s="81"/>
    </row>
    <row r="3754" spans="1:7" s="390" customFormat="1" ht="47.25" x14ac:dyDescent="0.2">
      <c r="A3754" s="311" t="str">
        <f>IF((SUM('Раздел 2'!V53:V53)=SUM('Раздел 2'!L53:L53)+SUM('Раздел 2'!R53:R53)+SUM('Раздел 2'!T53:T53)+SUM('Раздел 2'!U53:U53)),"","Неверно!")</f>
        <v/>
      </c>
      <c r="B3754" s="320" t="s">
        <v>1736</v>
      </c>
      <c r="C3754" s="278" t="s">
        <v>5684</v>
      </c>
      <c r="D3754" s="278" t="s">
        <v>1260</v>
      </c>
      <c r="E3754" s="278" t="str">
        <f>CONCATENATE(SUM('Раздел 2'!V53:V53),"=",SUM('Раздел 2'!L53:L53),"+",SUM('Раздел 2'!R53:R53),"+",SUM('Раздел 2'!T53:T53),"+",SUM('Раздел 2'!U53:U53))</f>
        <v>0=0+0+0+0</v>
      </c>
      <c r="F3754" s="278"/>
      <c r="G3754" s="81"/>
    </row>
    <row r="3755" spans="1:7" s="390" customFormat="1" ht="47.25" x14ac:dyDescent="0.2">
      <c r="A3755" s="311" t="str">
        <f>IF((SUM('Раздел 2'!V54:V54)=SUM('Раздел 2'!L54:L54)+SUM('Раздел 2'!R54:R54)+SUM('Раздел 2'!T54:T54)+SUM('Раздел 2'!U54:U54)),"","Неверно!")</f>
        <v/>
      </c>
      <c r="B3755" s="320" t="s">
        <v>1736</v>
      </c>
      <c r="C3755" s="278" t="s">
        <v>5685</v>
      </c>
      <c r="D3755" s="278" t="s">
        <v>1260</v>
      </c>
      <c r="E3755" s="278" t="str">
        <f>CONCATENATE(SUM('Раздел 2'!V54:V54),"=",SUM('Раздел 2'!L54:L54),"+",SUM('Раздел 2'!R54:R54),"+",SUM('Раздел 2'!T54:T54),"+",SUM('Раздел 2'!U54:U54))</f>
        <v>0=0+0+0+0</v>
      </c>
      <c r="F3755" s="278"/>
      <c r="G3755" s="81"/>
    </row>
    <row r="3756" spans="1:7" s="390" customFormat="1" ht="47.25" x14ac:dyDescent="0.2">
      <c r="A3756" s="311" t="str">
        <f>IF((SUM('Раздел 2'!V55:V55)=SUM('Раздел 2'!L55:L55)+SUM('Раздел 2'!R55:R55)+SUM('Раздел 2'!T55:T55)+SUM('Раздел 2'!U55:U55)),"","Неверно!")</f>
        <v/>
      </c>
      <c r="B3756" s="320" t="s">
        <v>1736</v>
      </c>
      <c r="C3756" s="278" t="s">
        <v>5686</v>
      </c>
      <c r="D3756" s="278" t="s">
        <v>1260</v>
      </c>
      <c r="E3756" s="278" t="str">
        <f>CONCATENATE(SUM('Раздел 2'!V55:V55),"=",SUM('Раздел 2'!L55:L55),"+",SUM('Раздел 2'!R55:R55),"+",SUM('Раздел 2'!T55:T55),"+",SUM('Раздел 2'!U55:U55))</f>
        <v>6=5+1+0+0</v>
      </c>
      <c r="F3756" s="278"/>
      <c r="G3756" s="81"/>
    </row>
    <row r="3757" spans="1:7" s="390" customFormat="1" ht="47.25" x14ac:dyDescent="0.2">
      <c r="A3757" s="311" t="str">
        <f>IF((SUM('Раздел 2'!V56:V56)=SUM('Раздел 2'!L56:L56)+SUM('Раздел 2'!R56:R56)+SUM('Раздел 2'!T56:T56)+SUM('Раздел 2'!U56:U56)),"","Неверно!")</f>
        <v/>
      </c>
      <c r="B3757" s="320" t="s">
        <v>1736</v>
      </c>
      <c r="C3757" s="278" t="s">
        <v>5687</v>
      </c>
      <c r="D3757" s="278" t="s">
        <v>1260</v>
      </c>
      <c r="E3757" s="278" t="str">
        <f>CONCATENATE(SUM('Раздел 2'!V56:V56),"=",SUM('Раздел 2'!L56:L56),"+",SUM('Раздел 2'!R56:R56),"+",SUM('Раздел 2'!T56:T56),"+",SUM('Раздел 2'!U56:U56))</f>
        <v>0=0+0+0+0</v>
      </c>
      <c r="F3757" s="278"/>
      <c r="G3757" s="81"/>
    </row>
    <row r="3758" spans="1:7" s="390" customFormat="1" ht="47.25" x14ac:dyDescent="0.2">
      <c r="A3758" s="311" t="str">
        <f>IF((SUM('Раздел 2'!V57:V57)=SUM('Раздел 2'!L57:L57)+SUM('Раздел 2'!R57:R57)+SUM('Раздел 2'!T57:T57)+SUM('Раздел 2'!U57:U57)),"","Неверно!")</f>
        <v/>
      </c>
      <c r="B3758" s="320" t="s">
        <v>1736</v>
      </c>
      <c r="C3758" s="278" t="s">
        <v>5688</v>
      </c>
      <c r="D3758" s="278" t="s">
        <v>1260</v>
      </c>
      <c r="E3758" s="278" t="str">
        <f>CONCATENATE(SUM('Раздел 2'!V57:V57),"=",SUM('Раздел 2'!L57:L57),"+",SUM('Раздел 2'!R57:R57),"+",SUM('Раздел 2'!T57:T57),"+",SUM('Раздел 2'!U57:U57))</f>
        <v>0=0+0+0+0</v>
      </c>
      <c r="F3758" s="278"/>
      <c r="G3758" s="81"/>
    </row>
    <row r="3759" spans="1:7" s="390" customFormat="1" ht="47.25" x14ac:dyDescent="0.2">
      <c r="A3759" s="311" t="str">
        <f>IF((SUM('Раздел 2'!V58:V58)=SUM('Раздел 2'!L58:L58)+SUM('Раздел 2'!R58:R58)+SUM('Раздел 2'!T58:T58)+SUM('Раздел 2'!U58:U58)),"","Неверно!")</f>
        <v/>
      </c>
      <c r="B3759" s="320" t="s">
        <v>1736</v>
      </c>
      <c r="C3759" s="278" t="s">
        <v>5689</v>
      </c>
      <c r="D3759" s="278" t="s">
        <v>1260</v>
      </c>
      <c r="E3759" s="278" t="str">
        <f>CONCATENATE(SUM('Раздел 2'!V58:V58),"=",SUM('Раздел 2'!L58:L58),"+",SUM('Раздел 2'!R58:R58),"+",SUM('Раздел 2'!T58:T58),"+",SUM('Раздел 2'!U58:U58))</f>
        <v>0=0+0+0+0</v>
      </c>
      <c r="F3759" s="278"/>
      <c r="G3759" s="81"/>
    </row>
    <row r="3760" spans="1:7" s="390" customFormat="1" ht="47.25" x14ac:dyDescent="0.2">
      <c r="A3760" s="311" t="str">
        <f>IF((SUM('Раздел 2'!V59:V59)=SUM('Раздел 2'!L59:L59)+SUM('Раздел 2'!R59:R59)+SUM('Раздел 2'!T59:T59)+SUM('Раздел 2'!U59:U59)),"","Неверно!")</f>
        <v/>
      </c>
      <c r="B3760" s="320" t="s">
        <v>1736</v>
      </c>
      <c r="C3760" s="278" t="s">
        <v>5690</v>
      </c>
      <c r="D3760" s="278" t="s">
        <v>1260</v>
      </c>
      <c r="E3760" s="278" t="str">
        <f>CONCATENATE(SUM('Раздел 2'!V59:V59),"=",SUM('Раздел 2'!L59:L59),"+",SUM('Раздел 2'!R59:R59),"+",SUM('Раздел 2'!T59:T59),"+",SUM('Раздел 2'!U59:U59))</f>
        <v>0=0+0+0+0</v>
      </c>
      <c r="F3760" s="278"/>
      <c r="G3760" s="81"/>
    </row>
    <row r="3761" spans="1:7" s="390" customFormat="1" ht="47.25" x14ac:dyDescent="0.2">
      <c r="A3761" s="311" t="str">
        <f>IF((SUM('Раздел 2'!V15:V15)=SUM('Раздел 2'!L15:L15)+SUM('Раздел 2'!R15:R15)+SUM('Раздел 2'!T15:T15)+SUM('Раздел 2'!U15:U15)),"","Неверно!")</f>
        <v/>
      </c>
      <c r="B3761" s="320" t="s">
        <v>1736</v>
      </c>
      <c r="C3761" s="278" t="s">
        <v>5691</v>
      </c>
      <c r="D3761" s="278" t="s">
        <v>1260</v>
      </c>
      <c r="E3761" s="278" t="str">
        <f>CONCATENATE(SUM('Раздел 2'!V15:V15),"=",SUM('Раздел 2'!L15:L15),"+",SUM('Раздел 2'!R15:R15),"+",SUM('Раздел 2'!T15:T15),"+",SUM('Раздел 2'!U15:U15))</f>
        <v>0=0+0+0+0</v>
      </c>
      <c r="F3761" s="278"/>
      <c r="G3761" s="81"/>
    </row>
    <row r="3762" spans="1:7" s="390" customFormat="1" ht="47.25" x14ac:dyDescent="0.2">
      <c r="A3762" s="311" t="str">
        <f>IF((SUM('Раздел 2'!V60:V60)=SUM('Раздел 2'!L60:L60)+SUM('Раздел 2'!R60:R60)+SUM('Раздел 2'!T60:T60)+SUM('Раздел 2'!U60:U60)),"","Неверно!")</f>
        <v/>
      </c>
      <c r="B3762" s="320" t="s">
        <v>1736</v>
      </c>
      <c r="C3762" s="278" t="s">
        <v>5692</v>
      </c>
      <c r="D3762" s="278" t="s">
        <v>1260</v>
      </c>
      <c r="E3762" s="278" t="str">
        <f>CONCATENATE(SUM('Раздел 2'!V60:V60),"=",SUM('Раздел 2'!L60:L60),"+",SUM('Раздел 2'!R60:R60),"+",SUM('Раздел 2'!T60:T60),"+",SUM('Раздел 2'!U60:U60))</f>
        <v>0=0+0+0+0</v>
      </c>
      <c r="F3762" s="278"/>
      <c r="G3762" s="81"/>
    </row>
    <row r="3763" spans="1:7" s="390" customFormat="1" ht="47.25" x14ac:dyDescent="0.2">
      <c r="A3763" s="311" t="str">
        <f>IF((SUM('Раздел 2'!V61:V61)=SUM('Раздел 2'!L61:L61)+SUM('Раздел 2'!R61:R61)+SUM('Раздел 2'!T61:T61)+SUM('Раздел 2'!U61:U61)),"","Неверно!")</f>
        <v/>
      </c>
      <c r="B3763" s="320" t="s">
        <v>1736</v>
      </c>
      <c r="C3763" s="278" t="s">
        <v>5693</v>
      </c>
      <c r="D3763" s="278" t="s">
        <v>1260</v>
      </c>
      <c r="E3763" s="278" t="str">
        <f>CONCATENATE(SUM('Раздел 2'!V61:V61),"=",SUM('Раздел 2'!L61:L61),"+",SUM('Раздел 2'!R61:R61),"+",SUM('Раздел 2'!T61:T61),"+",SUM('Раздел 2'!U61:U61))</f>
        <v>3=3+0+0+0</v>
      </c>
      <c r="F3763" s="278"/>
      <c r="G3763" s="81"/>
    </row>
    <row r="3764" spans="1:7" s="390" customFormat="1" ht="47.25" x14ac:dyDescent="0.2">
      <c r="A3764" s="311" t="str">
        <f>IF((SUM('Раздел 2'!V62:V62)=SUM('Раздел 2'!L62:L62)+SUM('Раздел 2'!R62:R62)+SUM('Раздел 2'!T62:T62)+SUM('Раздел 2'!U62:U62)),"","Неверно!")</f>
        <v/>
      </c>
      <c r="B3764" s="320" t="s">
        <v>1736</v>
      </c>
      <c r="C3764" s="278" t="s">
        <v>5694</v>
      </c>
      <c r="D3764" s="278" t="s">
        <v>1260</v>
      </c>
      <c r="E3764" s="278" t="str">
        <f>CONCATENATE(SUM('Раздел 2'!V62:V62),"=",SUM('Раздел 2'!L62:L62),"+",SUM('Раздел 2'!R62:R62),"+",SUM('Раздел 2'!T62:T62),"+",SUM('Раздел 2'!U62:U62))</f>
        <v>0=0+0+0+0</v>
      </c>
      <c r="F3764" s="278"/>
      <c r="G3764" s="81"/>
    </row>
    <row r="3765" spans="1:7" s="390" customFormat="1" ht="47.25" x14ac:dyDescent="0.2">
      <c r="A3765" s="311" t="str">
        <f>IF((SUM('Раздел 2'!V63:V63)=SUM('Раздел 2'!L63:L63)+SUM('Раздел 2'!R63:R63)+SUM('Раздел 2'!T63:T63)+SUM('Раздел 2'!U63:U63)),"","Неверно!")</f>
        <v/>
      </c>
      <c r="B3765" s="320" t="s">
        <v>1736</v>
      </c>
      <c r="C3765" s="278" t="s">
        <v>5695</v>
      </c>
      <c r="D3765" s="278" t="s">
        <v>1260</v>
      </c>
      <c r="E3765" s="278" t="str">
        <f>CONCATENATE(SUM('Раздел 2'!V63:V63),"=",SUM('Раздел 2'!L63:L63),"+",SUM('Раздел 2'!R63:R63),"+",SUM('Раздел 2'!T63:T63),"+",SUM('Раздел 2'!U63:U63))</f>
        <v>0=0+0+0+0</v>
      </c>
      <c r="F3765" s="278"/>
      <c r="G3765" s="81"/>
    </row>
    <row r="3766" spans="1:7" s="390" customFormat="1" ht="47.25" x14ac:dyDescent="0.2">
      <c r="A3766" s="311" t="str">
        <f>IF((SUM('Раздел 2'!V64:V64)=SUM('Раздел 2'!L64:L64)+SUM('Раздел 2'!R64:R64)+SUM('Раздел 2'!T64:T64)+SUM('Раздел 2'!U64:U64)),"","Неверно!")</f>
        <v/>
      </c>
      <c r="B3766" s="320" t="s">
        <v>1736</v>
      </c>
      <c r="C3766" s="278" t="s">
        <v>5696</v>
      </c>
      <c r="D3766" s="278" t="s">
        <v>1260</v>
      </c>
      <c r="E3766" s="278" t="str">
        <f>CONCATENATE(SUM('Раздел 2'!V64:V64),"=",SUM('Раздел 2'!L64:L64),"+",SUM('Раздел 2'!R64:R64),"+",SUM('Раздел 2'!T64:T64),"+",SUM('Раздел 2'!U64:U64))</f>
        <v>0=0+0+0+0</v>
      </c>
      <c r="F3766" s="278"/>
      <c r="G3766" s="81"/>
    </row>
    <row r="3767" spans="1:7" s="390" customFormat="1" ht="47.25" x14ac:dyDescent="0.2">
      <c r="A3767" s="311" t="str">
        <f>IF((SUM('Раздел 2'!V65:V65)=SUM('Раздел 2'!L65:L65)+SUM('Раздел 2'!R65:R65)+SUM('Раздел 2'!T65:T65)+SUM('Раздел 2'!U65:U65)),"","Неверно!")</f>
        <v/>
      </c>
      <c r="B3767" s="320" t="s">
        <v>1736</v>
      </c>
      <c r="C3767" s="278" t="s">
        <v>5697</v>
      </c>
      <c r="D3767" s="278" t="s">
        <v>1260</v>
      </c>
      <c r="E3767" s="278" t="str">
        <f>CONCATENATE(SUM('Раздел 2'!V65:V65),"=",SUM('Раздел 2'!L65:L65),"+",SUM('Раздел 2'!R65:R65),"+",SUM('Раздел 2'!T65:T65),"+",SUM('Раздел 2'!U65:U65))</f>
        <v>1=0+1+0+0</v>
      </c>
      <c r="F3767" s="278"/>
      <c r="G3767" s="81"/>
    </row>
    <row r="3768" spans="1:7" s="390" customFormat="1" ht="47.25" x14ac:dyDescent="0.2">
      <c r="A3768" s="311" t="str">
        <f>IF((SUM('Раздел 2'!V66:V66)=SUM('Раздел 2'!L66:L66)+SUM('Раздел 2'!R66:R66)+SUM('Раздел 2'!T66:T66)+SUM('Раздел 2'!U66:U66)),"","Неверно!")</f>
        <v/>
      </c>
      <c r="B3768" s="320" t="s">
        <v>1736</v>
      </c>
      <c r="C3768" s="278" t="s">
        <v>5698</v>
      </c>
      <c r="D3768" s="278" t="s">
        <v>1260</v>
      </c>
      <c r="E3768" s="278" t="str">
        <f>CONCATENATE(SUM('Раздел 2'!V66:V66),"=",SUM('Раздел 2'!L66:L66),"+",SUM('Раздел 2'!R66:R66),"+",SUM('Раздел 2'!T66:T66),"+",SUM('Раздел 2'!U66:U66))</f>
        <v>0=0+0+0+0</v>
      </c>
      <c r="F3768" s="278"/>
      <c r="G3768" s="81"/>
    </row>
    <row r="3769" spans="1:7" s="390" customFormat="1" ht="47.25" x14ac:dyDescent="0.2">
      <c r="A3769" s="311" t="str">
        <f>IF((SUM('Раздел 2'!V67:V67)=SUM('Раздел 2'!L67:L67)+SUM('Раздел 2'!R67:R67)+SUM('Раздел 2'!T67:T67)+SUM('Раздел 2'!U67:U67)),"","Неверно!")</f>
        <v/>
      </c>
      <c r="B3769" s="320" t="s">
        <v>1736</v>
      </c>
      <c r="C3769" s="278" t="s">
        <v>5699</v>
      </c>
      <c r="D3769" s="278" t="s">
        <v>1260</v>
      </c>
      <c r="E3769" s="278" t="str">
        <f>CONCATENATE(SUM('Раздел 2'!V67:V67),"=",SUM('Раздел 2'!L67:L67),"+",SUM('Раздел 2'!R67:R67),"+",SUM('Раздел 2'!T67:T67),"+",SUM('Раздел 2'!U67:U67))</f>
        <v>0=0+0+0+0</v>
      </c>
      <c r="F3769" s="278"/>
      <c r="G3769" s="81"/>
    </row>
    <row r="3770" spans="1:7" s="390" customFormat="1" ht="47.25" x14ac:dyDescent="0.2">
      <c r="A3770" s="311" t="str">
        <f>IF((SUM('Раздел 2'!V68:V68)=SUM('Раздел 2'!L68:L68)+SUM('Раздел 2'!R68:R68)+SUM('Раздел 2'!T68:T68)+SUM('Раздел 2'!U68:U68)),"","Неверно!")</f>
        <v/>
      </c>
      <c r="B3770" s="320" t="s">
        <v>1736</v>
      </c>
      <c r="C3770" s="278" t="s">
        <v>5700</v>
      </c>
      <c r="D3770" s="278" t="s">
        <v>1260</v>
      </c>
      <c r="E3770" s="278" t="str">
        <f>CONCATENATE(SUM('Раздел 2'!V68:V68),"=",SUM('Раздел 2'!L68:L68),"+",SUM('Раздел 2'!R68:R68),"+",SUM('Раздел 2'!T68:T68),"+",SUM('Раздел 2'!U68:U68))</f>
        <v>0=0+0+0+0</v>
      </c>
      <c r="F3770" s="278"/>
      <c r="G3770" s="81"/>
    </row>
    <row r="3771" spans="1:7" s="390" customFormat="1" ht="47.25" x14ac:dyDescent="0.2">
      <c r="A3771" s="311" t="str">
        <f>IF((SUM('Раздел 2'!V69:V69)=SUM('Раздел 2'!L69:L69)+SUM('Раздел 2'!R69:R69)+SUM('Раздел 2'!T69:T69)+SUM('Раздел 2'!U69:U69)),"","Неверно!")</f>
        <v/>
      </c>
      <c r="B3771" s="320" t="s">
        <v>1736</v>
      </c>
      <c r="C3771" s="278" t="s">
        <v>5701</v>
      </c>
      <c r="D3771" s="278" t="s">
        <v>1260</v>
      </c>
      <c r="E3771" s="278" t="str">
        <f>CONCATENATE(SUM('Раздел 2'!V69:V69),"=",SUM('Раздел 2'!L69:L69),"+",SUM('Раздел 2'!R69:R69),"+",SUM('Раздел 2'!T69:T69),"+",SUM('Раздел 2'!U69:U69))</f>
        <v>0=0+0+0+0</v>
      </c>
      <c r="F3771" s="278"/>
      <c r="G3771" s="81"/>
    </row>
    <row r="3772" spans="1:7" s="390" customFormat="1" ht="47.25" x14ac:dyDescent="0.2">
      <c r="A3772" s="311" t="str">
        <f>IF((SUM('Раздел 2'!V16:V16)=SUM('Раздел 2'!L16:L16)+SUM('Раздел 2'!R16:R16)+SUM('Раздел 2'!T16:T16)+SUM('Раздел 2'!U16:U16)),"","Неверно!")</f>
        <v/>
      </c>
      <c r="B3772" s="320" t="s">
        <v>1736</v>
      </c>
      <c r="C3772" s="278" t="s">
        <v>5702</v>
      </c>
      <c r="D3772" s="278" t="s">
        <v>1260</v>
      </c>
      <c r="E3772" s="278" t="str">
        <f>CONCATENATE(SUM('Раздел 2'!V16:V16),"=",SUM('Раздел 2'!L16:L16),"+",SUM('Раздел 2'!R16:R16),"+",SUM('Раздел 2'!T16:T16),"+",SUM('Раздел 2'!U16:U16))</f>
        <v>0=0+0+0+0</v>
      </c>
      <c r="F3772" s="278"/>
      <c r="G3772" s="81"/>
    </row>
    <row r="3773" spans="1:7" s="390" customFormat="1" ht="47.25" x14ac:dyDescent="0.2">
      <c r="A3773" s="311" t="str">
        <f>IF((SUM('Раздел 2'!V70:V70)=SUM('Раздел 2'!L70:L70)+SUM('Раздел 2'!R70:R70)+SUM('Раздел 2'!T70:T70)+SUM('Раздел 2'!U70:U70)),"","Неверно!")</f>
        <v/>
      </c>
      <c r="B3773" s="320" t="s">
        <v>1736</v>
      </c>
      <c r="C3773" s="278" t="s">
        <v>5703</v>
      </c>
      <c r="D3773" s="278" t="s">
        <v>1260</v>
      </c>
      <c r="E3773" s="278" t="str">
        <f>CONCATENATE(SUM('Раздел 2'!V70:V70),"=",SUM('Раздел 2'!L70:L70),"+",SUM('Раздел 2'!R70:R70),"+",SUM('Раздел 2'!T70:T70),"+",SUM('Раздел 2'!U70:U70))</f>
        <v>0=0+0+0+0</v>
      </c>
      <c r="F3773" s="278"/>
      <c r="G3773" s="81"/>
    </row>
    <row r="3774" spans="1:7" s="390" customFormat="1" ht="47.25" x14ac:dyDescent="0.2">
      <c r="A3774" s="311" t="str">
        <f>IF((SUM('Раздел 2'!V71:V71)=SUM('Раздел 2'!L71:L71)+SUM('Раздел 2'!R71:R71)+SUM('Раздел 2'!T71:T71)+SUM('Раздел 2'!U71:U71)),"","Неверно!")</f>
        <v/>
      </c>
      <c r="B3774" s="320" t="s">
        <v>1736</v>
      </c>
      <c r="C3774" s="278" t="s">
        <v>5704</v>
      </c>
      <c r="D3774" s="278" t="s">
        <v>1260</v>
      </c>
      <c r="E3774" s="278" t="str">
        <f>CONCATENATE(SUM('Раздел 2'!V71:V71),"=",SUM('Раздел 2'!L71:L71),"+",SUM('Раздел 2'!R71:R71),"+",SUM('Раздел 2'!T71:T71),"+",SUM('Раздел 2'!U71:U71))</f>
        <v>0=0+0+0+0</v>
      </c>
      <c r="F3774" s="278"/>
      <c r="G3774" s="81"/>
    </row>
    <row r="3775" spans="1:7" s="390" customFormat="1" ht="47.25" x14ac:dyDescent="0.2">
      <c r="A3775" s="311" t="str">
        <f>IF((SUM('Раздел 2'!V72:V72)=SUM('Раздел 2'!L72:L72)+SUM('Раздел 2'!R72:R72)+SUM('Раздел 2'!T72:T72)+SUM('Раздел 2'!U72:U72)),"","Неверно!")</f>
        <v/>
      </c>
      <c r="B3775" s="320" t="s">
        <v>1736</v>
      </c>
      <c r="C3775" s="278" t="s">
        <v>5705</v>
      </c>
      <c r="D3775" s="278" t="s">
        <v>1260</v>
      </c>
      <c r="E3775" s="278" t="str">
        <f>CONCATENATE(SUM('Раздел 2'!V72:V72),"=",SUM('Раздел 2'!L72:L72),"+",SUM('Раздел 2'!R72:R72),"+",SUM('Раздел 2'!T72:T72),"+",SUM('Раздел 2'!U72:U72))</f>
        <v>0=0+0+0+0</v>
      </c>
      <c r="F3775" s="278"/>
      <c r="G3775" s="81"/>
    </row>
    <row r="3776" spans="1:7" s="390" customFormat="1" ht="47.25" x14ac:dyDescent="0.2">
      <c r="A3776" s="311" t="str">
        <f>IF((SUM('Раздел 2'!V73:V73)=SUM('Раздел 2'!L73:L73)+SUM('Раздел 2'!R73:R73)+SUM('Раздел 2'!T73:T73)+SUM('Раздел 2'!U73:U73)),"","Неверно!")</f>
        <v/>
      </c>
      <c r="B3776" s="320" t="s">
        <v>1736</v>
      </c>
      <c r="C3776" s="278" t="s">
        <v>5706</v>
      </c>
      <c r="D3776" s="278" t="s">
        <v>1260</v>
      </c>
      <c r="E3776" s="278" t="str">
        <f>CONCATENATE(SUM('Раздел 2'!V73:V73),"=",SUM('Раздел 2'!L73:L73),"+",SUM('Раздел 2'!R73:R73),"+",SUM('Раздел 2'!T73:T73),"+",SUM('Раздел 2'!U73:U73))</f>
        <v>0=0+0+0+0</v>
      </c>
      <c r="F3776" s="278"/>
      <c r="G3776" s="81"/>
    </row>
    <row r="3777" spans="1:7" s="390" customFormat="1" ht="47.25" x14ac:dyDescent="0.2">
      <c r="A3777" s="311" t="str">
        <f>IF((SUM('Раздел 2'!V74:V74)=SUM('Раздел 2'!L74:L74)+SUM('Раздел 2'!R74:R74)+SUM('Раздел 2'!T74:T74)+SUM('Раздел 2'!U74:U74)),"","Неверно!")</f>
        <v/>
      </c>
      <c r="B3777" s="320" t="s">
        <v>1736</v>
      </c>
      <c r="C3777" s="278" t="s">
        <v>5707</v>
      </c>
      <c r="D3777" s="278" t="s">
        <v>1260</v>
      </c>
      <c r="E3777" s="278" t="str">
        <f>CONCATENATE(SUM('Раздел 2'!V74:V74),"=",SUM('Раздел 2'!L74:L74),"+",SUM('Раздел 2'!R74:R74),"+",SUM('Раздел 2'!T74:T74),"+",SUM('Раздел 2'!U74:U74))</f>
        <v>0=0+0+0+0</v>
      </c>
      <c r="F3777" s="278"/>
      <c r="G3777" s="81"/>
    </row>
    <row r="3778" spans="1:7" s="390" customFormat="1" ht="47.25" x14ac:dyDescent="0.2">
      <c r="A3778" s="311" t="str">
        <f>IF((SUM('Раздел 2'!V75:V75)=SUM('Раздел 2'!L75:L75)+SUM('Раздел 2'!R75:R75)+SUM('Раздел 2'!T75:T75)+SUM('Раздел 2'!U75:U75)),"","Неверно!")</f>
        <v/>
      </c>
      <c r="B3778" s="320" t="s">
        <v>1736</v>
      </c>
      <c r="C3778" s="278" t="s">
        <v>5708</v>
      </c>
      <c r="D3778" s="278" t="s">
        <v>1260</v>
      </c>
      <c r="E3778" s="278" t="str">
        <f>CONCATENATE(SUM('Раздел 2'!V75:V75),"=",SUM('Раздел 2'!L75:L75),"+",SUM('Раздел 2'!R75:R75),"+",SUM('Раздел 2'!T75:T75),"+",SUM('Раздел 2'!U75:U75))</f>
        <v>8=6+2+0+0</v>
      </c>
      <c r="F3778" s="278"/>
      <c r="G3778" s="81"/>
    </row>
    <row r="3779" spans="1:7" s="390" customFormat="1" ht="47.25" x14ac:dyDescent="0.2">
      <c r="A3779" s="311" t="str">
        <f>IF((SUM('Раздел 2'!V76:V76)=SUM('Раздел 2'!L76:L76)+SUM('Раздел 2'!R76:R76)+SUM('Раздел 2'!T76:T76)+SUM('Раздел 2'!U76:U76)),"","Неверно!")</f>
        <v/>
      </c>
      <c r="B3779" s="320" t="s">
        <v>1736</v>
      </c>
      <c r="C3779" s="278" t="s">
        <v>5709</v>
      </c>
      <c r="D3779" s="278" t="s">
        <v>1260</v>
      </c>
      <c r="E3779" s="278" t="str">
        <f>CONCATENATE(SUM('Раздел 2'!V76:V76),"=",SUM('Раздел 2'!L76:L76),"+",SUM('Раздел 2'!R76:R76),"+",SUM('Раздел 2'!T76:T76),"+",SUM('Раздел 2'!U76:U76))</f>
        <v>34=27+7+0+0</v>
      </c>
      <c r="F3779" s="278"/>
      <c r="G3779" s="81"/>
    </row>
    <row r="3780" spans="1:7" s="390" customFormat="1" ht="47.25" x14ac:dyDescent="0.2">
      <c r="A3780" s="311" t="str">
        <f>IF((SUM('Раздел 2'!V77:V77)=SUM('Раздел 2'!L77:L77)+SUM('Раздел 2'!R77:R77)+SUM('Раздел 2'!T77:T77)+SUM('Раздел 2'!U77:U77)),"","Неверно!")</f>
        <v/>
      </c>
      <c r="B3780" s="320" t="s">
        <v>1736</v>
      </c>
      <c r="C3780" s="278" t="s">
        <v>5710</v>
      </c>
      <c r="D3780" s="278" t="s">
        <v>1260</v>
      </c>
      <c r="E3780" s="278" t="str">
        <f>CONCATENATE(SUM('Раздел 2'!V77:V77),"=",SUM('Раздел 2'!L77:L77),"+",SUM('Раздел 2'!R77:R77),"+",SUM('Раздел 2'!T77:T77),"+",SUM('Раздел 2'!U77:U77))</f>
        <v>0=0+0+0+0</v>
      </c>
      <c r="F3780" s="278"/>
      <c r="G3780" s="81"/>
    </row>
    <row r="3781" spans="1:7" s="390" customFormat="1" ht="47.25" x14ac:dyDescent="0.2">
      <c r="A3781" s="311" t="str">
        <f>IF((SUM('Раздел 2'!V78:V78)=SUM('Раздел 2'!L78:L78)+SUM('Раздел 2'!R78:R78)+SUM('Раздел 2'!T78:T78)+SUM('Раздел 2'!U78:U78)),"","Неверно!")</f>
        <v/>
      </c>
      <c r="B3781" s="320" t="s">
        <v>1736</v>
      </c>
      <c r="C3781" s="278" t="s">
        <v>5711</v>
      </c>
      <c r="D3781" s="278" t="s">
        <v>1260</v>
      </c>
      <c r="E3781" s="278" t="str">
        <f>CONCATENATE(SUM('Раздел 2'!V78:V78),"=",SUM('Раздел 2'!L78:L78),"+",SUM('Раздел 2'!R78:R78),"+",SUM('Раздел 2'!T78:T78),"+",SUM('Раздел 2'!U78:U78))</f>
        <v>0=0+0+0+0</v>
      </c>
      <c r="F3781" s="278"/>
      <c r="G3781" s="81"/>
    </row>
    <row r="3782" spans="1:7" s="390" customFormat="1" ht="47.25" x14ac:dyDescent="0.2">
      <c r="A3782" s="311" t="str">
        <f>IF((SUM('Раздел 2'!V79:V79)=SUM('Раздел 2'!L79:L79)+SUM('Раздел 2'!R79:R79)+SUM('Раздел 2'!T79:T79)+SUM('Раздел 2'!U79:U79)),"","Неверно!")</f>
        <v/>
      </c>
      <c r="B3782" s="320" t="s">
        <v>1736</v>
      </c>
      <c r="C3782" s="278" t="s">
        <v>5712</v>
      </c>
      <c r="D3782" s="278" t="s">
        <v>1260</v>
      </c>
      <c r="E3782" s="278" t="str">
        <f>CONCATENATE(SUM('Раздел 2'!V79:V79),"=",SUM('Раздел 2'!L79:L79),"+",SUM('Раздел 2'!R79:R79),"+",SUM('Раздел 2'!T79:T79),"+",SUM('Раздел 2'!U79:U79))</f>
        <v>2=2+0+0+0</v>
      </c>
      <c r="F3782" s="278"/>
      <c r="G3782" s="81"/>
    </row>
    <row r="3783" spans="1:7" s="390" customFormat="1" ht="47.25" x14ac:dyDescent="0.2">
      <c r="A3783" s="311" t="str">
        <f>IF((SUM('Раздел 2'!V17:V17)=SUM('Раздел 2'!L17:L17)+SUM('Раздел 2'!R17:R17)+SUM('Раздел 2'!T17:T17)+SUM('Раздел 2'!U17:U17)),"","Неверно!")</f>
        <v/>
      </c>
      <c r="B3783" s="320" t="s">
        <v>1736</v>
      </c>
      <c r="C3783" s="278" t="s">
        <v>5713</v>
      </c>
      <c r="D3783" s="278" t="s">
        <v>1260</v>
      </c>
      <c r="E3783" s="278" t="str">
        <f>CONCATENATE(SUM('Раздел 2'!V17:V17),"=",SUM('Раздел 2'!L17:L17),"+",SUM('Раздел 2'!R17:R17),"+",SUM('Раздел 2'!T17:T17),"+",SUM('Раздел 2'!U17:U17))</f>
        <v>0=0+0+0+0</v>
      </c>
      <c r="F3783" s="278"/>
      <c r="G3783" s="81"/>
    </row>
    <row r="3784" spans="1:7" s="390" customFormat="1" ht="47.25" x14ac:dyDescent="0.2">
      <c r="A3784" s="311" t="str">
        <f>IF((SUM('Раздел 2'!V80:V80)=SUM('Раздел 2'!L80:L80)+SUM('Раздел 2'!R80:R80)+SUM('Раздел 2'!T80:T80)+SUM('Раздел 2'!U80:U80)),"","Неверно!")</f>
        <v/>
      </c>
      <c r="B3784" s="320" t="s">
        <v>1736</v>
      </c>
      <c r="C3784" s="278" t="s">
        <v>5714</v>
      </c>
      <c r="D3784" s="278" t="s">
        <v>1260</v>
      </c>
      <c r="E3784" s="278" t="str">
        <f>CONCATENATE(SUM('Раздел 2'!V80:V80),"=",SUM('Раздел 2'!L80:L80),"+",SUM('Раздел 2'!R80:R80),"+",SUM('Раздел 2'!T80:T80),"+",SUM('Раздел 2'!U80:U80))</f>
        <v>0=0+0+0+0</v>
      </c>
      <c r="F3784" s="278"/>
      <c r="G3784" s="81"/>
    </row>
    <row r="3785" spans="1:7" s="390" customFormat="1" ht="47.25" x14ac:dyDescent="0.2">
      <c r="A3785" s="311" t="str">
        <f>IF((SUM('Раздел 2'!V81:V81)=SUM('Раздел 2'!L81:L81)+SUM('Раздел 2'!R81:R81)+SUM('Раздел 2'!T81:T81)+SUM('Раздел 2'!U81:U81)),"","Неверно!")</f>
        <v/>
      </c>
      <c r="B3785" s="320" t="s">
        <v>1736</v>
      </c>
      <c r="C3785" s="278" t="s">
        <v>5715</v>
      </c>
      <c r="D3785" s="278" t="s">
        <v>1260</v>
      </c>
      <c r="E3785" s="278" t="str">
        <f>CONCATENATE(SUM('Раздел 2'!V81:V81),"=",SUM('Раздел 2'!L81:L81),"+",SUM('Раздел 2'!R81:R81),"+",SUM('Раздел 2'!T81:T81),"+",SUM('Раздел 2'!U81:U81))</f>
        <v>0=0+0+0+0</v>
      </c>
      <c r="F3785" s="278"/>
      <c r="G3785" s="81"/>
    </row>
    <row r="3786" spans="1:7" s="390" customFormat="1" ht="47.25" x14ac:dyDescent="0.2">
      <c r="A3786" s="311" t="str">
        <f>IF((SUM('Раздел 2'!V82:V82)=SUM('Раздел 2'!L82:L82)+SUM('Раздел 2'!R82:R82)+SUM('Раздел 2'!T82:T82)+SUM('Раздел 2'!U82:U82)),"","Неверно!")</f>
        <v/>
      </c>
      <c r="B3786" s="320" t="s">
        <v>1736</v>
      </c>
      <c r="C3786" s="278" t="s">
        <v>5716</v>
      </c>
      <c r="D3786" s="278" t="s">
        <v>1260</v>
      </c>
      <c r="E3786" s="278" t="str">
        <f>CONCATENATE(SUM('Раздел 2'!V82:V82),"=",SUM('Раздел 2'!L82:L82),"+",SUM('Раздел 2'!R82:R82),"+",SUM('Раздел 2'!T82:T82),"+",SUM('Раздел 2'!U82:U82))</f>
        <v>0=0+0+0+0</v>
      </c>
      <c r="F3786" s="278"/>
      <c r="G3786" s="81"/>
    </row>
    <row r="3787" spans="1:7" s="390" customFormat="1" ht="47.25" x14ac:dyDescent="0.2">
      <c r="A3787" s="311" t="str">
        <f>IF((SUM('Раздел 2'!V83:V83)=SUM('Раздел 2'!L83:L83)+SUM('Раздел 2'!R83:R83)+SUM('Раздел 2'!T83:T83)+SUM('Раздел 2'!U83:U83)),"","Неверно!")</f>
        <v/>
      </c>
      <c r="B3787" s="320" t="s">
        <v>1736</v>
      </c>
      <c r="C3787" s="278" t="s">
        <v>5717</v>
      </c>
      <c r="D3787" s="278" t="s">
        <v>1260</v>
      </c>
      <c r="E3787" s="278" t="str">
        <f>CONCATENATE(SUM('Раздел 2'!V83:V83),"=",SUM('Раздел 2'!L83:L83),"+",SUM('Раздел 2'!R83:R83),"+",SUM('Раздел 2'!T83:T83),"+",SUM('Раздел 2'!U83:U83))</f>
        <v>0=0+0+0+0</v>
      </c>
      <c r="F3787" s="278"/>
      <c r="G3787" s="81"/>
    </row>
    <row r="3788" spans="1:7" s="390" customFormat="1" ht="47.25" x14ac:dyDescent="0.2">
      <c r="A3788" s="311" t="str">
        <f>IF((SUM('Раздел 2'!V84:V84)=SUM('Раздел 2'!L84:L84)+SUM('Раздел 2'!R84:R84)+SUM('Раздел 2'!T84:T84)+SUM('Раздел 2'!U84:U84)),"","Неверно!")</f>
        <v/>
      </c>
      <c r="B3788" s="320" t="s">
        <v>1736</v>
      </c>
      <c r="C3788" s="278" t="s">
        <v>5718</v>
      </c>
      <c r="D3788" s="278" t="s">
        <v>1260</v>
      </c>
      <c r="E3788" s="278" t="str">
        <f>CONCATENATE(SUM('Раздел 2'!V84:V84),"=",SUM('Раздел 2'!L84:L84),"+",SUM('Раздел 2'!R84:R84),"+",SUM('Раздел 2'!T84:T84),"+",SUM('Раздел 2'!U84:U84))</f>
        <v>0=0+0+0+0</v>
      </c>
      <c r="F3788" s="278"/>
      <c r="G3788" s="81"/>
    </row>
    <row r="3789" spans="1:7" s="390" customFormat="1" ht="47.25" x14ac:dyDescent="0.2">
      <c r="A3789" s="311" t="str">
        <f>IF((SUM('Раздел 2'!V85:V85)=SUM('Раздел 2'!L85:L85)+SUM('Раздел 2'!R85:R85)+SUM('Раздел 2'!T85:T85)+SUM('Раздел 2'!U85:U85)),"","Неверно!")</f>
        <v/>
      </c>
      <c r="B3789" s="320" t="s">
        <v>1736</v>
      </c>
      <c r="C3789" s="278" t="s">
        <v>5719</v>
      </c>
      <c r="D3789" s="278" t="s">
        <v>1260</v>
      </c>
      <c r="E3789" s="278" t="str">
        <f>CONCATENATE(SUM('Раздел 2'!V85:V85),"=",SUM('Раздел 2'!L85:L85),"+",SUM('Раздел 2'!R85:R85),"+",SUM('Раздел 2'!T85:T85),"+",SUM('Раздел 2'!U85:U85))</f>
        <v>0=0+0+0+0</v>
      </c>
      <c r="F3789" s="278"/>
      <c r="G3789" s="81"/>
    </row>
    <row r="3790" spans="1:7" s="390" customFormat="1" ht="47.25" x14ac:dyDescent="0.2">
      <c r="A3790" s="311" t="str">
        <f>IF((SUM('Раздел 2'!V86:V86)=SUM('Раздел 2'!L86:L86)+SUM('Раздел 2'!R86:R86)+SUM('Раздел 2'!T86:T86)+SUM('Раздел 2'!U86:U86)),"","Неверно!")</f>
        <v/>
      </c>
      <c r="B3790" s="320" t="s">
        <v>1736</v>
      </c>
      <c r="C3790" s="278" t="s">
        <v>5720</v>
      </c>
      <c r="D3790" s="278" t="s">
        <v>1260</v>
      </c>
      <c r="E3790" s="278" t="str">
        <f>CONCATENATE(SUM('Раздел 2'!V86:V86),"=",SUM('Раздел 2'!L86:L86),"+",SUM('Раздел 2'!R86:R86),"+",SUM('Раздел 2'!T86:T86),"+",SUM('Раздел 2'!U86:U86))</f>
        <v>2=2+0+0+0</v>
      </c>
      <c r="F3790" s="278"/>
      <c r="G3790" s="81"/>
    </row>
    <row r="3791" spans="1:7" s="390" customFormat="1" ht="47.25" x14ac:dyDescent="0.2">
      <c r="A3791" s="311" t="str">
        <f>IF((SUM('Раздел 2'!V87:V87)=SUM('Раздел 2'!L87:L87)+SUM('Раздел 2'!R87:R87)+SUM('Раздел 2'!T87:T87)+SUM('Раздел 2'!U87:U87)),"","Неверно!")</f>
        <v/>
      </c>
      <c r="B3791" s="320" t="s">
        <v>1736</v>
      </c>
      <c r="C3791" s="278" t="s">
        <v>5721</v>
      </c>
      <c r="D3791" s="278" t="s">
        <v>1260</v>
      </c>
      <c r="E3791" s="278" t="str">
        <f>CONCATENATE(SUM('Раздел 2'!V87:V87),"=",SUM('Раздел 2'!L87:L87),"+",SUM('Раздел 2'!R87:R87),"+",SUM('Раздел 2'!T87:T87),"+",SUM('Раздел 2'!U87:U87))</f>
        <v>0=0+0+0+0</v>
      </c>
      <c r="F3791" s="278"/>
      <c r="G3791" s="81"/>
    </row>
    <row r="3792" spans="1:7" s="390" customFormat="1" ht="47.25" x14ac:dyDescent="0.2">
      <c r="A3792" s="311" t="str">
        <f>IF((SUM('Раздел 2'!V88:V88)=SUM('Раздел 2'!L88:L88)+SUM('Раздел 2'!R88:R88)+SUM('Раздел 2'!T88:T88)+SUM('Раздел 2'!U88:U88)),"","Неверно!")</f>
        <v/>
      </c>
      <c r="B3792" s="320" t="s">
        <v>1736</v>
      </c>
      <c r="C3792" s="278" t="s">
        <v>5722</v>
      </c>
      <c r="D3792" s="278" t="s">
        <v>1260</v>
      </c>
      <c r="E3792" s="278" t="str">
        <f>CONCATENATE(SUM('Раздел 2'!V88:V88),"=",SUM('Раздел 2'!L88:L88),"+",SUM('Раздел 2'!R88:R88),"+",SUM('Раздел 2'!T88:T88),"+",SUM('Раздел 2'!U88:U88))</f>
        <v>0=0+0+0+0</v>
      </c>
      <c r="F3792" s="278"/>
      <c r="G3792" s="81"/>
    </row>
    <row r="3793" spans="1:7" s="390" customFormat="1" ht="47.25" x14ac:dyDescent="0.2">
      <c r="A3793" s="311" t="str">
        <f>IF((SUM('Раздел 2'!V89:V89)=SUM('Раздел 2'!L89:L89)+SUM('Раздел 2'!R89:R89)+SUM('Раздел 2'!T89:T89)+SUM('Раздел 2'!U89:U89)),"","Неверно!")</f>
        <v/>
      </c>
      <c r="B3793" s="320" t="s">
        <v>1736</v>
      </c>
      <c r="C3793" s="278" t="s">
        <v>5723</v>
      </c>
      <c r="D3793" s="278" t="s">
        <v>1260</v>
      </c>
      <c r="E3793" s="278" t="str">
        <f>CONCATENATE(SUM('Раздел 2'!V89:V89),"=",SUM('Раздел 2'!L89:L89),"+",SUM('Раздел 2'!R89:R89),"+",SUM('Раздел 2'!T89:T89),"+",SUM('Раздел 2'!U89:U89))</f>
        <v>0=0+0+0+0</v>
      </c>
      <c r="F3793" s="278"/>
      <c r="G3793" s="81"/>
    </row>
    <row r="3794" spans="1:7" s="390" customFormat="1" ht="47.25" x14ac:dyDescent="0.2">
      <c r="A3794" s="311" t="str">
        <f>IF((SUM('Раздел 2'!V18:V18)=SUM('Раздел 2'!L18:L18)+SUM('Раздел 2'!R18:R18)+SUM('Раздел 2'!T18:T18)+SUM('Раздел 2'!U18:U18)),"","Неверно!")</f>
        <v/>
      </c>
      <c r="B3794" s="320" t="s">
        <v>1736</v>
      </c>
      <c r="C3794" s="278" t="s">
        <v>5724</v>
      </c>
      <c r="D3794" s="278" t="s">
        <v>1260</v>
      </c>
      <c r="E3794" s="278" t="str">
        <f>CONCATENATE(SUM('Раздел 2'!V18:V18),"=",SUM('Раздел 2'!L18:L18),"+",SUM('Раздел 2'!R18:R18),"+",SUM('Раздел 2'!T18:T18),"+",SUM('Раздел 2'!U18:U18))</f>
        <v>0=0+0+0+0</v>
      </c>
      <c r="F3794" s="278"/>
      <c r="G3794" s="81"/>
    </row>
    <row r="3795" spans="1:7" s="390" customFormat="1" ht="47.25" x14ac:dyDescent="0.2">
      <c r="A3795" s="311" t="str">
        <f>IF((SUM('Раздел 2'!V90:V90)=SUM('Раздел 2'!L90:L90)+SUM('Раздел 2'!R90:R90)+SUM('Раздел 2'!T90:T90)+SUM('Раздел 2'!U90:U90)),"","Неверно!")</f>
        <v/>
      </c>
      <c r="B3795" s="320" t="s">
        <v>1736</v>
      </c>
      <c r="C3795" s="278" t="s">
        <v>5725</v>
      </c>
      <c r="D3795" s="278" t="s">
        <v>1260</v>
      </c>
      <c r="E3795" s="278" t="str">
        <f>CONCATENATE(SUM('Раздел 2'!V90:V90),"=",SUM('Раздел 2'!L90:L90),"+",SUM('Раздел 2'!R90:R90),"+",SUM('Раздел 2'!T90:T90),"+",SUM('Раздел 2'!U90:U90))</f>
        <v>0=0+0+0+0</v>
      </c>
      <c r="F3795" s="278"/>
      <c r="G3795" s="81"/>
    </row>
    <row r="3796" spans="1:7" s="390" customFormat="1" ht="47.25" x14ac:dyDescent="0.2">
      <c r="A3796" s="311" t="str">
        <f>IF((SUM('Раздел 2'!V91:V91)=SUM('Раздел 2'!L91:L91)+SUM('Раздел 2'!R91:R91)+SUM('Раздел 2'!T91:T91)+SUM('Раздел 2'!U91:U91)),"","Неверно!")</f>
        <v/>
      </c>
      <c r="B3796" s="320" t="s">
        <v>1736</v>
      </c>
      <c r="C3796" s="278" t="s">
        <v>5726</v>
      </c>
      <c r="D3796" s="278" t="s">
        <v>1260</v>
      </c>
      <c r="E3796" s="278" t="str">
        <f>CONCATENATE(SUM('Раздел 2'!V91:V91),"=",SUM('Раздел 2'!L91:L91),"+",SUM('Раздел 2'!R91:R91),"+",SUM('Раздел 2'!T91:T91),"+",SUM('Раздел 2'!U91:U91))</f>
        <v>0=0+0+0+0</v>
      </c>
      <c r="F3796" s="278"/>
      <c r="G3796" s="81"/>
    </row>
    <row r="3797" spans="1:7" s="390" customFormat="1" ht="47.25" x14ac:dyDescent="0.2">
      <c r="A3797" s="311" t="str">
        <f>IF((SUM('Раздел 2'!V92:V92)=SUM('Раздел 2'!L92:L92)+SUM('Раздел 2'!R92:R92)+SUM('Раздел 2'!T92:T92)+SUM('Раздел 2'!U92:U92)),"","Неверно!")</f>
        <v/>
      </c>
      <c r="B3797" s="320" t="s">
        <v>1736</v>
      </c>
      <c r="C3797" s="278" t="s">
        <v>5727</v>
      </c>
      <c r="D3797" s="278" t="s">
        <v>1260</v>
      </c>
      <c r="E3797" s="278" t="str">
        <f>CONCATENATE(SUM('Раздел 2'!V92:V92),"=",SUM('Раздел 2'!L92:L92),"+",SUM('Раздел 2'!R92:R92),"+",SUM('Раздел 2'!T92:T92),"+",SUM('Раздел 2'!U92:U92))</f>
        <v>0=0+0+0+0</v>
      </c>
      <c r="F3797" s="278"/>
      <c r="G3797" s="81"/>
    </row>
    <row r="3798" spans="1:7" s="390" customFormat="1" ht="47.25" x14ac:dyDescent="0.2">
      <c r="A3798" s="311" t="str">
        <f>IF((SUM('Раздел 2'!V93:V93)=SUM('Раздел 2'!L93:L93)+SUM('Раздел 2'!R93:R93)+SUM('Раздел 2'!T93:T93)+SUM('Раздел 2'!U93:U93)),"","Неверно!")</f>
        <v/>
      </c>
      <c r="B3798" s="320" t="s">
        <v>1736</v>
      </c>
      <c r="C3798" s="278" t="s">
        <v>5728</v>
      </c>
      <c r="D3798" s="278" t="s">
        <v>1260</v>
      </c>
      <c r="E3798" s="278" t="str">
        <f>CONCATENATE(SUM('Раздел 2'!V93:V93),"=",SUM('Раздел 2'!L93:L93),"+",SUM('Раздел 2'!R93:R93),"+",SUM('Раздел 2'!T93:T93),"+",SUM('Раздел 2'!U93:U93))</f>
        <v>0=0+0+0+0</v>
      </c>
      <c r="F3798" s="278"/>
      <c r="G3798" s="81"/>
    </row>
    <row r="3799" spans="1:7" s="390" customFormat="1" ht="47.25" x14ac:dyDescent="0.2">
      <c r="A3799" s="311" t="str">
        <f>IF((SUM('Раздел 2'!V94:V94)=SUM('Раздел 2'!L94:L94)+SUM('Раздел 2'!R94:R94)+SUM('Раздел 2'!T94:T94)+SUM('Раздел 2'!U94:U94)),"","Неверно!")</f>
        <v/>
      </c>
      <c r="B3799" s="320" t="s">
        <v>1736</v>
      </c>
      <c r="C3799" s="278" t="s">
        <v>5729</v>
      </c>
      <c r="D3799" s="278" t="s">
        <v>1260</v>
      </c>
      <c r="E3799" s="278" t="str">
        <f>CONCATENATE(SUM('Раздел 2'!V94:V94),"=",SUM('Раздел 2'!L94:L94),"+",SUM('Раздел 2'!R94:R94),"+",SUM('Раздел 2'!T94:T94),"+",SUM('Раздел 2'!U94:U94))</f>
        <v>0=0+0+0+0</v>
      </c>
      <c r="F3799" s="278"/>
      <c r="G3799" s="81"/>
    </row>
    <row r="3800" spans="1:7" s="390" customFormat="1" ht="47.25" x14ac:dyDescent="0.2">
      <c r="A3800" s="311" t="str">
        <f>IF((SUM('Раздел 2'!V95:V95)=SUM('Раздел 2'!L95:L95)+SUM('Раздел 2'!R95:R95)+SUM('Раздел 2'!T95:T95)+SUM('Раздел 2'!U95:U95)),"","Неверно!")</f>
        <v/>
      </c>
      <c r="B3800" s="320" t="s">
        <v>1736</v>
      </c>
      <c r="C3800" s="278" t="s">
        <v>5730</v>
      </c>
      <c r="D3800" s="278" t="s">
        <v>1260</v>
      </c>
      <c r="E3800" s="278" t="str">
        <f>CONCATENATE(SUM('Раздел 2'!V95:V95),"=",SUM('Раздел 2'!L95:L95),"+",SUM('Раздел 2'!R95:R95),"+",SUM('Раздел 2'!T95:T95),"+",SUM('Раздел 2'!U95:U95))</f>
        <v>0=0+0+0+0</v>
      </c>
      <c r="F3800" s="278"/>
      <c r="G3800" s="81"/>
    </row>
    <row r="3801" spans="1:7" s="390" customFormat="1" ht="47.25" x14ac:dyDescent="0.2">
      <c r="A3801" s="311" t="str">
        <f>IF((SUM('Раздел 2'!V96:V96)=SUM('Раздел 2'!L96:L96)+SUM('Раздел 2'!R96:R96)+SUM('Раздел 2'!T96:T96)+SUM('Раздел 2'!U96:U96)),"","Неверно!")</f>
        <v/>
      </c>
      <c r="B3801" s="320" t="s">
        <v>1736</v>
      </c>
      <c r="C3801" s="278" t="s">
        <v>5731</v>
      </c>
      <c r="D3801" s="278" t="s">
        <v>1260</v>
      </c>
      <c r="E3801" s="278" t="str">
        <f>CONCATENATE(SUM('Раздел 2'!V96:V96),"=",SUM('Раздел 2'!L96:L96),"+",SUM('Раздел 2'!R96:R96),"+",SUM('Раздел 2'!T96:T96),"+",SUM('Раздел 2'!U96:U96))</f>
        <v>0=0+0+0+0</v>
      </c>
      <c r="F3801" s="278"/>
      <c r="G3801" s="81"/>
    </row>
    <row r="3802" spans="1:7" s="390" customFormat="1" ht="47.25" x14ac:dyDescent="0.2">
      <c r="A3802" s="311" t="str">
        <f>IF((SUM('Раздел 2'!V97:V97)=SUM('Раздел 2'!L97:L97)+SUM('Раздел 2'!R97:R97)+SUM('Раздел 2'!T97:T97)+SUM('Раздел 2'!U97:U97)),"","Неверно!")</f>
        <v/>
      </c>
      <c r="B3802" s="320" t="s">
        <v>1736</v>
      </c>
      <c r="C3802" s="278" t="s">
        <v>5732</v>
      </c>
      <c r="D3802" s="278" t="s">
        <v>1260</v>
      </c>
      <c r="E3802" s="278" t="str">
        <f>CONCATENATE(SUM('Раздел 2'!V97:V97),"=",SUM('Раздел 2'!L97:L97),"+",SUM('Раздел 2'!R97:R97),"+",SUM('Раздел 2'!T97:T97),"+",SUM('Раздел 2'!U97:U97))</f>
        <v>0=0+0+0+0</v>
      </c>
      <c r="F3802" s="278"/>
      <c r="G3802" s="81"/>
    </row>
    <row r="3803" spans="1:7" s="390" customFormat="1" ht="47.25" x14ac:dyDescent="0.2">
      <c r="A3803" s="311" t="str">
        <f>IF((SUM('Раздел 2'!V98:V98)=SUM('Раздел 2'!L98:L98)+SUM('Раздел 2'!R98:R98)+SUM('Раздел 2'!T98:T98)+SUM('Раздел 2'!U98:U98)),"","Неверно!")</f>
        <v/>
      </c>
      <c r="B3803" s="320" t="s">
        <v>1736</v>
      </c>
      <c r="C3803" s="278" t="s">
        <v>5733</v>
      </c>
      <c r="D3803" s="278" t="s">
        <v>1260</v>
      </c>
      <c r="E3803" s="278" t="str">
        <f>CONCATENATE(SUM('Раздел 2'!V98:V98),"=",SUM('Раздел 2'!L98:L98),"+",SUM('Раздел 2'!R98:R98),"+",SUM('Раздел 2'!T98:T98),"+",SUM('Раздел 2'!U98:U98))</f>
        <v>0=0+0+0+0</v>
      </c>
      <c r="F3803" s="278"/>
      <c r="G3803" s="81"/>
    </row>
    <row r="3804" spans="1:7" s="390" customFormat="1" ht="47.25" x14ac:dyDescent="0.2">
      <c r="A3804" s="311" t="str">
        <f>IF((SUM('Раздел 2'!V99:V99)=SUM('Раздел 2'!L99:L99)+SUM('Раздел 2'!R99:R99)+SUM('Раздел 2'!T99:T99)+SUM('Раздел 2'!U99:U99)),"","Неверно!")</f>
        <v/>
      </c>
      <c r="B3804" s="320" t="s">
        <v>1736</v>
      </c>
      <c r="C3804" s="278" t="s">
        <v>5734</v>
      </c>
      <c r="D3804" s="278" t="s">
        <v>1260</v>
      </c>
      <c r="E3804" s="278" t="str">
        <f>CONCATENATE(SUM('Раздел 2'!V99:V99),"=",SUM('Раздел 2'!L99:L99),"+",SUM('Раздел 2'!R99:R99),"+",SUM('Раздел 2'!T99:T99),"+",SUM('Раздел 2'!U99:U99))</f>
        <v>0=0+0+0+0</v>
      </c>
      <c r="F3804" s="278"/>
      <c r="G3804" s="81"/>
    </row>
    <row r="3805" spans="1:7" s="390" customFormat="1" ht="47.25" x14ac:dyDescent="0.2">
      <c r="A3805" s="311" t="str">
        <f>IF((SUM('Раздел 2'!V19:V19)=SUM('Раздел 2'!L19:L19)+SUM('Раздел 2'!R19:R19)+SUM('Раздел 2'!T19:T19)+SUM('Раздел 2'!U19:U19)),"","Неверно!")</f>
        <v/>
      </c>
      <c r="B3805" s="320" t="s">
        <v>1736</v>
      </c>
      <c r="C3805" s="278" t="s">
        <v>5735</v>
      </c>
      <c r="D3805" s="278" t="s">
        <v>1260</v>
      </c>
      <c r="E3805" s="278" t="str">
        <f>CONCATENATE(SUM('Раздел 2'!V19:V19),"=",SUM('Раздел 2'!L19:L19),"+",SUM('Раздел 2'!R19:R19),"+",SUM('Раздел 2'!T19:T19),"+",SUM('Раздел 2'!U19:U19))</f>
        <v>0=0+0+0+0</v>
      </c>
      <c r="F3805" s="278"/>
      <c r="G3805" s="81"/>
    </row>
    <row r="3806" spans="1:7" s="390" customFormat="1" ht="47.25" x14ac:dyDescent="0.2">
      <c r="A3806" s="311" t="str">
        <f>IF((SUM('Раздел 2'!V100:V100)=SUM('Раздел 2'!L100:L100)+SUM('Раздел 2'!R100:R100)+SUM('Раздел 2'!T100:T100)+SUM('Раздел 2'!U100:U100)),"","Неверно!")</f>
        <v/>
      </c>
      <c r="B3806" s="320" t="s">
        <v>1736</v>
      </c>
      <c r="C3806" s="278" t="s">
        <v>5736</v>
      </c>
      <c r="D3806" s="278" t="s">
        <v>1260</v>
      </c>
      <c r="E3806" s="278" t="str">
        <f>CONCATENATE(SUM('Раздел 2'!V100:V100),"=",SUM('Раздел 2'!L100:L100),"+",SUM('Раздел 2'!R100:R100),"+",SUM('Раздел 2'!T100:T100),"+",SUM('Раздел 2'!U100:U100))</f>
        <v>0=0+0+0+0</v>
      </c>
      <c r="F3806" s="278"/>
      <c r="G3806" s="81"/>
    </row>
    <row r="3807" spans="1:7" s="390" customFormat="1" ht="47.25" x14ac:dyDescent="0.2">
      <c r="A3807" s="311" t="str">
        <f>IF((SUM('Раздел 2'!V101:V101)=SUM('Раздел 2'!L101:L101)+SUM('Раздел 2'!R101:R101)+SUM('Раздел 2'!T101:T101)+SUM('Раздел 2'!U101:U101)),"","Неверно!")</f>
        <v/>
      </c>
      <c r="B3807" s="320" t="s">
        <v>1736</v>
      </c>
      <c r="C3807" s="278" t="s">
        <v>5737</v>
      </c>
      <c r="D3807" s="278" t="s">
        <v>1260</v>
      </c>
      <c r="E3807" s="278" t="str">
        <f>CONCATENATE(SUM('Раздел 2'!V101:V101),"=",SUM('Раздел 2'!L101:L101),"+",SUM('Раздел 2'!R101:R101),"+",SUM('Раздел 2'!T101:T101),"+",SUM('Раздел 2'!U101:U101))</f>
        <v>0=0+0+0+0</v>
      </c>
      <c r="F3807" s="278"/>
      <c r="G3807" s="81"/>
    </row>
    <row r="3808" spans="1:7" s="390" customFormat="1" ht="47.25" x14ac:dyDescent="0.2">
      <c r="A3808" s="311" t="str">
        <f>IF((SUM('Раздел 2'!V102:V102)=SUM('Раздел 2'!L102:L102)+SUM('Раздел 2'!R102:R102)+SUM('Раздел 2'!T102:T102)+SUM('Раздел 2'!U102:U102)),"","Неверно!")</f>
        <v/>
      </c>
      <c r="B3808" s="320" t="s">
        <v>1736</v>
      </c>
      <c r="C3808" s="278" t="s">
        <v>5738</v>
      </c>
      <c r="D3808" s="278" t="s">
        <v>1260</v>
      </c>
      <c r="E3808" s="278" t="str">
        <f>CONCATENATE(SUM('Раздел 2'!V102:V102),"=",SUM('Раздел 2'!L102:L102),"+",SUM('Раздел 2'!R102:R102),"+",SUM('Раздел 2'!T102:T102),"+",SUM('Раздел 2'!U102:U102))</f>
        <v>0=0+0+0+0</v>
      </c>
      <c r="F3808" s="278"/>
      <c r="G3808" s="81"/>
    </row>
    <row r="3809" spans="1:7" s="390" customFormat="1" ht="47.25" x14ac:dyDescent="0.2">
      <c r="A3809" s="311" t="str">
        <f>IF((SUM('Раздел 2'!V103:V103)=SUM('Раздел 2'!L103:L103)+SUM('Раздел 2'!R103:R103)+SUM('Раздел 2'!T103:T103)+SUM('Раздел 2'!U103:U103)),"","Неверно!")</f>
        <v/>
      </c>
      <c r="B3809" s="320" t="s">
        <v>1736</v>
      </c>
      <c r="C3809" s="278" t="s">
        <v>5739</v>
      </c>
      <c r="D3809" s="278" t="s">
        <v>1260</v>
      </c>
      <c r="E3809" s="278" t="str">
        <f>CONCATENATE(SUM('Раздел 2'!V103:V103),"=",SUM('Раздел 2'!L103:L103),"+",SUM('Раздел 2'!R103:R103),"+",SUM('Раздел 2'!T103:T103),"+",SUM('Раздел 2'!U103:U103))</f>
        <v>0=0+0+0+0</v>
      </c>
      <c r="F3809" s="278"/>
      <c r="G3809" s="81"/>
    </row>
    <row r="3810" spans="1:7" s="390" customFormat="1" ht="47.25" x14ac:dyDescent="0.2">
      <c r="A3810" s="311" t="str">
        <f>IF((SUM('Раздел 2'!V104:V104)=SUM('Раздел 2'!L104:L104)+SUM('Раздел 2'!R104:R104)+SUM('Раздел 2'!T104:T104)+SUM('Раздел 2'!U104:U104)),"","Неверно!")</f>
        <v/>
      </c>
      <c r="B3810" s="320" t="s">
        <v>1736</v>
      </c>
      <c r="C3810" s="278" t="s">
        <v>5740</v>
      </c>
      <c r="D3810" s="278" t="s">
        <v>1260</v>
      </c>
      <c r="E3810" s="278" t="str">
        <f>CONCATENATE(SUM('Раздел 2'!V104:V104),"=",SUM('Раздел 2'!L104:L104),"+",SUM('Раздел 2'!R104:R104),"+",SUM('Раздел 2'!T104:T104),"+",SUM('Раздел 2'!U104:U104))</f>
        <v>1=1+0+0+0</v>
      </c>
      <c r="F3810" s="278"/>
      <c r="G3810" s="81"/>
    </row>
    <row r="3811" spans="1:7" s="390" customFormat="1" ht="47.25" x14ac:dyDescent="0.2">
      <c r="A3811" s="311" t="str">
        <f>IF((SUM('Раздел 2'!V105:V105)=SUM('Раздел 2'!L105:L105)+SUM('Раздел 2'!R105:R105)+SUM('Раздел 2'!T105:T105)+SUM('Раздел 2'!U105:U105)),"","Неверно!")</f>
        <v/>
      </c>
      <c r="B3811" s="320" t="s">
        <v>1736</v>
      </c>
      <c r="C3811" s="278" t="s">
        <v>5741</v>
      </c>
      <c r="D3811" s="278" t="s">
        <v>1260</v>
      </c>
      <c r="E3811" s="278" t="str">
        <f>CONCATENATE(SUM('Раздел 2'!V105:V105),"=",SUM('Раздел 2'!L105:L105),"+",SUM('Раздел 2'!R105:R105),"+",SUM('Раздел 2'!T105:T105),"+",SUM('Раздел 2'!U105:U105))</f>
        <v>5=5+0+0+0</v>
      </c>
      <c r="F3811" s="278"/>
      <c r="G3811" s="81"/>
    </row>
    <row r="3812" spans="1:7" s="390" customFormat="1" ht="47.25" x14ac:dyDescent="0.2">
      <c r="A3812" s="311" t="str">
        <f>IF((SUM('Раздел 2'!V106:V106)=SUM('Раздел 2'!L106:L106)+SUM('Раздел 2'!R106:R106)+SUM('Раздел 2'!T106:T106)+SUM('Раздел 2'!U106:U106)),"","Неверно!")</f>
        <v/>
      </c>
      <c r="B3812" s="320" t="s">
        <v>1736</v>
      </c>
      <c r="C3812" s="278" t="s">
        <v>5742</v>
      </c>
      <c r="D3812" s="278" t="s">
        <v>1260</v>
      </c>
      <c r="E3812" s="278" t="str">
        <f>CONCATENATE(SUM('Раздел 2'!V106:V106),"=",SUM('Раздел 2'!L106:L106),"+",SUM('Раздел 2'!R106:R106),"+",SUM('Раздел 2'!T106:T106),"+",SUM('Раздел 2'!U106:U106))</f>
        <v>6=6+0+0+0</v>
      </c>
      <c r="F3812" s="278"/>
      <c r="G3812" s="81"/>
    </row>
    <row r="3813" spans="1:7" s="390" customFormat="1" ht="47.25" x14ac:dyDescent="0.2">
      <c r="A3813" s="311" t="str">
        <f>IF((SUM('Раздел 2'!V107:V107)=SUM('Раздел 2'!L107:L107)+SUM('Раздел 2'!R107:R107)+SUM('Раздел 2'!T107:T107)+SUM('Раздел 2'!U107:U107)),"","Неверно!")</f>
        <v/>
      </c>
      <c r="B3813" s="320" t="s">
        <v>1736</v>
      </c>
      <c r="C3813" s="278" t="s">
        <v>5743</v>
      </c>
      <c r="D3813" s="278" t="s">
        <v>1260</v>
      </c>
      <c r="E3813" s="278" t="str">
        <f>CONCATENATE(SUM('Раздел 2'!V107:V107),"=",SUM('Раздел 2'!L107:L107),"+",SUM('Раздел 2'!R107:R107),"+",SUM('Раздел 2'!T107:T107),"+",SUM('Раздел 2'!U107:U107))</f>
        <v>0=0+0+0+0</v>
      </c>
      <c r="F3813" s="278"/>
      <c r="G3813" s="81"/>
    </row>
    <row r="3814" spans="1:7" s="390" customFormat="1" ht="47.25" x14ac:dyDescent="0.2">
      <c r="A3814" s="311" t="str">
        <f>IF((SUM('Раздел 2'!V108:V108)=SUM('Раздел 2'!L108:L108)+SUM('Раздел 2'!R108:R108)+SUM('Раздел 2'!T108:T108)+SUM('Раздел 2'!U108:U108)),"","Неверно!")</f>
        <v/>
      </c>
      <c r="B3814" s="320" t="s">
        <v>1736</v>
      </c>
      <c r="C3814" s="278" t="s">
        <v>5744</v>
      </c>
      <c r="D3814" s="278" t="s">
        <v>1260</v>
      </c>
      <c r="E3814" s="278" t="str">
        <f>CONCATENATE(SUM('Раздел 2'!V108:V108),"=",SUM('Раздел 2'!L108:L108),"+",SUM('Раздел 2'!R108:R108),"+",SUM('Раздел 2'!T108:T108),"+",SUM('Раздел 2'!U108:U108))</f>
        <v>0=0+0+0+0</v>
      </c>
      <c r="F3814" s="278"/>
      <c r="G3814" s="81"/>
    </row>
    <row r="3815" spans="1:7" s="390" customFormat="1" ht="47.25" x14ac:dyDescent="0.2">
      <c r="A3815" s="311" t="str">
        <f>IF((SUM('Раздел 2'!V109:V109)=SUM('Раздел 2'!L109:L109)+SUM('Раздел 2'!R109:R109)+SUM('Раздел 2'!T109:T109)+SUM('Раздел 2'!U109:U109)),"","Неверно!")</f>
        <v/>
      </c>
      <c r="B3815" s="320" t="s">
        <v>1736</v>
      </c>
      <c r="C3815" s="278" t="s">
        <v>5745</v>
      </c>
      <c r="D3815" s="278" t="s">
        <v>1260</v>
      </c>
      <c r="E3815" s="278" t="str">
        <f>CONCATENATE(SUM('Раздел 2'!V109:V109),"=",SUM('Раздел 2'!L109:L109),"+",SUM('Раздел 2'!R109:R109),"+",SUM('Раздел 2'!T109:T109),"+",SUM('Раздел 2'!U109:U109))</f>
        <v>0=0+0+0+0</v>
      </c>
      <c r="F3815" s="278"/>
      <c r="G3815" s="81"/>
    </row>
    <row r="3816" spans="1:7" s="390" customFormat="1" ht="31.5" x14ac:dyDescent="0.2">
      <c r="A3816" s="311" t="str">
        <f>IF((SUM('Раздел 2'!G11:G247)&gt;=SUM('Раздел 2'!H11:H247)),"","Неверно!")</f>
        <v/>
      </c>
      <c r="B3816" s="320" t="s">
        <v>1737</v>
      </c>
      <c r="C3816" s="278" t="s">
        <v>5746</v>
      </c>
      <c r="D3816" s="278" t="s">
        <v>1392</v>
      </c>
      <c r="E3816" s="278" t="str">
        <f>CONCATENATE(SUM('Раздел 2'!G11:G247),"&gt;=",SUM('Раздел 2'!H11:H247))</f>
        <v>1569&gt;=672</v>
      </c>
      <c r="F3816" s="278"/>
      <c r="G3816" s="81"/>
    </row>
    <row r="3817" spans="1:7" s="390" customFormat="1" ht="31.5" x14ac:dyDescent="0.2">
      <c r="A3817" s="311" t="str">
        <f>IF((SUM('Раздел 2'!G11:G247)&gt;=SUM('Раздел 2'!I11:I247)),"","Неверно!")</f>
        <v/>
      </c>
      <c r="B3817" s="320" t="s">
        <v>1737</v>
      </c>
      <c r="C3817" s="278" t="s">
        <v>5747</v>
      </c>
      <c r="D3817" s="278" t="s">
        <v>1392</v>
      </c>
      <c r="E3817" s="278" t="str">
        <f>CONCATENATE(SUM('Раздел 2'!G11:G247),"&gt;=",SUM('Раздел 2'!I11:I247))</f>
        <v>1569&gt;=234</v>
      </c>
      <c r="F3817" s="278"/>
      <c r="G3817" s="81"/>
    </row>
    <row r="3818" spans="1:7" s="390" customFormat="1" ht="31.5" x14ac:dyDescent="0.2">
      <c r="A3818" s="311" t="str">
        <f>IF((SUM('Раздел 2'!L11:L11)&gt;=SUM('Раздел 2'!M11:M11)),"","Неверно!")</f>
        <v/>
      </c>
      <c r="B3818" s="320" t="s">
        <v>1738</v>
      </c>
      <c r="C3818" s="278" t="s">
        <v>5748</v>
      </c>
      <c r="D3818" s="278" t="s">
        <v>1259</v>
      </c>
      <c r="E3818" s="278" t="str">
        <f>CONCATENATE(SUM('Раздел 2'!L11:L11),"&gt;=",SUM('Раздел 2'!M11:M11))</f>
        <v>300&gt;=266</v>
      </c>
      <c r="F3818" s="278"/>
      <c r="G3818" s="81"/>
    </row>
    <row r="3819" spans="1:7" s="390" customFormat="1" ht="31.5" x14ac:dyDescent="0.2">
      <c r="A3819" s="311" t="str">
        <f>IF((SUM('Раздел 2'!L20:L20)&gt;=SUM('Раздел 2'!M20:M20)),"","Неверно!")</f>
        <v/>
      </c>
      <c r="B3819" s="320" t="s">
        <v>1738</v>
      </c>
      <c r="C3819" s="278" t="s">
        <v>5749</v>
      </c>
      <c r="D3819" s="278" t="s">
        <v>1259</v>
      </c>
      <c r="E3819" s="278" t="str">
        <f>CONCATENATE(SUM('Раздел 2'!L20:L20),"&gt;=",SUM('Раздел 2'!M20:M20))</f>
        <v>1&gt;=1</v>
      </c>
      <c r="F3819" s="278"/>
      <c r="G3819" s="81"/>
    </row>
    <row r="3820" spans="1:7" s="390" customFormat="1" ht="31.5" x14ac:dyDescent="0.2">
      <c r="A3820" s="311" t="str">
        <f>IF((SUM('Раздел 2'!L110:L110)&gt;=SUM('Раздел 2'!M110:M110)),"","Неверно!")</f>
        <v/>
      </c>
      <c r="B3820" s="320" t="s">
        <v>1738</v>
      </c>
      <c r="C3820" s="278" t="s">
        <v>5750</v>
      </c>
      <c r="D3820" s="278" t="s">
        <v>1259</v>
      </c>
      <c r="E3820" s="278" t="str">
        <f>CONCATENATE(SUM('Раздел 2'!L110:L110),"&gt;=",SUM('Раздел 2'!M110:M110))</f>
        <v>0&gt;=0</v>
      </c>
      <c r="F3820" s="278"/>
      <c r="G3820" s="81"/>
    </row>
    <row r="3821" spans="1:7" s="390" customFormat="1" ht="31.5" x14ac:dyDescent="0.2">
      <c r="A3821" s="311" t="str">
        <f>IF((SUM('Раздел 2'!L111:L111)&gt;=SUM('Раздел 2'!M111:M111)),"","Неверно!")</f>
        <v/>
      </c>
      <c r="B3821" s="320" t="s">
        <v>1738</v>
      </c>
      <c r="C3821" s="278" t="s">
        <v>5751</v>
      </c>
      <c r="D3821" s="278" t="s">
        <v>1259</v>
      </c>
      <c r="E3821" s="278" t="str">
        <f>CONCATENATE(SUM('Раздел 2'!L111:L111),"&gt;=",SUM('Раздел 2'!M111:M111))</f>
        <v>0&gt;=0</v>
      </c>
      <c r="F3821" s="278"/>
      <c r="G3821" s="81"/>
    </row>
    <row r="3822" spans="1:7" s="390" customFormat="1" ht="31.5" x14ac:dyDescent="0.2">
      <c r="A3822" s="311" t="str">
        <f>IF((SUM('Раздел 2'!L112:L112)&gt;=SUM('Раздел 2'!M112:M112)),"","Неверно!")</f>
        <v/>
      </c>
      <c r="B3822" s="320" t="s">
        <v>1738</v>
      </c>
      <c r="C3822" s="278" t="s">
        <v>5752</v>
      </c>
      <c r="D3822" s="278" t="s">
        <v>1259</v>
      </c>
      <c r="E3822" s="278" t="str">
        <f>CONCATENATE(SUM('Раздел 2'!L112:L112),"&gt;=",SUM('Раздел 2'!M112:M112))</f>
        <v>0&gt;=0</v>
      </c>
      <c r="F3822" s="278"/>
      <c r="G3822" s="81"/>
    </row>
    <row r="3823" spans="1:7" s="390" customFormat="1" ht="31.5" x14ac:dyDescent="0.2">
      <c r="A3823" s="311" t="str">
        <f>IF((SUM('Раздел 2'!L113:L113)&gt;=SUM('Раздел 2'!M113:M113)),"","Неверно!")</f>
        <v/>
      </c>
      <c r="B3823" s="320" t="s">
        <v>1738</v>
      </c>
      <c r="C3823" s="278" t="s">
        <v>5753</v>
      </c>
      <c r="D3823" s="278" t="s">
        <v>1259</v>
      </c>
      <c r="E3823" s="278" t="str">
        <f>CONCATENATE(SUM('Раздел 2'!L113:L113),"&gt;=",SUM('Раздел 2'!M113:M113))</f>
        <v>0&gt;=0</v>
      </c>
      <c r="F3823" s="278"/>
      <c r="G3823" s="81"/>
    </row>
    <row r="3824" spans="1:7" s="390" customFormat="1" ht="31.5" x14ac:dyDescent="0.2">
      <c r="A3824" s="311" t="str">
        <f>IF((SUM('Раздел 2'!L114:L114)&gt;=SUM('Раздел 2'!M114:M114)),"","Неверно!")</f>
        <v/>
      </c>
      <c r="B3824" s="320" t="s">
        <v>1738</v>
      </c>
      <c r="C3824" s="278" t="s">
        <v>5754</v>
      </c>
      <c r="D3824" s="278" t="s">
        <v>1259</v>
      </c>
      <c r="E3824" s="278" t="str">
        <f>CONCATENATE(SUM('Раздел 2'!L114:L114),"&gt;=",SUM('Раздел 2'!M114:M114))</f>
        <v>0&gt;=0</v>
      </c>
      <c r="F3824" s="278"/>
      <c r="G3824" s="81"/>
    </row>
    <row r="3825" spans="1:7" s="390" customFormat="1" ht="31.5" x14ac:dyDescent="0.2">
      <c r="A3825" s="311" t="str">
        <f>IF((SUM('Раздел 2'!L115:L115)&gt;=SUM('Раздел 2'!M115:M115)),"","Неверно!")</f>
        <v/>
      </c>
      <c r="B3825" s="320" t="s">
        <v>1738</v>
      </c>
      <c r="C3825" s="278" t="s">
        <v>5755</v>
      </c>
      <c r="D3825" s="278" t="s">
        <v>1259</v>
      </c>
      <c r="E3825" s="278" t="str">
        <f>CONCATENATE(SUM('Раздел 2'!L115:L115),"&gt;=",SUM('Раздел 2'!M115:M115))</f>
        <v>0&gt;=0</v>
      </c>
      <c r="F3825" s="278"/>
      <c r="G3825" s="81"/>
    </row>
    <row r="3826" spans="1:7" s="390" customFormat="1" ht="31.5" x14ac:dyDescent="0.2">
      <c r="A3826" s="311" t="str">
        <f>IF((SUM('Раздел 2'!L116:L116)&gt;=SUM('Раздел 2'!M116:M116)),"","Неверно!")</f>
        <v/>
      </c>
      <c r="B3826" s="320" t="s">
        <v>1738</v>
      </c>
      <c r="C3826" s="278" t="s">
        <v>5756</v>
      </c>
      <c r="D3826" s="278" t="s">
        <v>1259</v>
      </c>
      <c r="E3826" s="278" t="str">
        <f>CONCATENATE(SUM('Раздел 2'!L116:L116),"&gt;=",SUM('Раздел 2'!M116:M116))</f>
        <v>0&gt;=0</v>
      </c>
      <c r="F3826" s="278"/>
      <c r="G3826" s="81"/>
    </row>
    <row r="3827" spans="1:7" s="390" customFormat="1" ht="31.5" x14ac:dyDescent="0.2">
      <c r="A3827" s="311" t="str">
        <f>IF((SUM('Раздел 2'!L117:L117)&gt;=SUM('Раздел 2'!M117:M117)),"","Неверно!")</f>
        <v/>
      </c>
      <c r="B3827" s="320" t="s">
        <v>1738</v>
      </c>
      <c r="C3827" s="278" t="s">
        <v>5757</v>
      </c>
      <c r="D3827" s="278" t="s">
        <v>1259</v>
      </c>
      <c r="E3827" s="278" t="str">
        <f>CONCATENATE(SUM('Раздел 2'!L117:L117),"&gt;=",SUM('Раздел 2'!M117:M117))</f>
        <v>0&gt;=0</v>
      </c>
      <c r="F3827" s="278"/>
      <c r="G3827" s="81"/>
    </row>
    <row r="3828" spans="1:7" s="390" customFormat="1" ht="31.5" x14ac:dyDescent="0.2">
      <c r="A3828" s="311" t="str">
        <f>IF((SUM('Раздел 2'!L118:L118)&gt;=SUM('Раздел 2'!M118:M118)),"","Неверно!")</f>
        <v/>
      </c>
      <c r="B3828" s="320" t="s">
        <v>1738</v>
      </c>
      <c r="C3828" s="278" t="s">
        <v>5758</v>
      </c>
      <c r="D3828" s="278" t="s">
        <v>1259</v>
      </c>
      <c r="E3828" s="278" t="str">
        <f>CONCATENATE(SUM('Раздел 2'!L118:L118),"&gt;=",SUM('Раздел 2'!M118:M118))</f>
        <v>0&gt;=0</v>
      </c>
      <c r="F3828" s="278"/>
      <c r="G3828" s="81"/>
    </row>
    <row r="3829" spans="1:7" s="390" customFormat="1" ht="31.5" x14ac:dyDescent="0.2">
      <c r="A3829" s="311" t="str">
        <f>IF((SUM('Раздел 2'!L119:L119)&gt;=SUM('Раздел 2'!M119:M119)),"","Неверно!")</f>
        <v/>
      </c>
      <c r="B3829" s="320" t="s">
        <v>1738</v>
      </c>
      <c r="C3829" s="278" t="s">
        <v>5759</v>
      </c>
      <c r="D3829" s="278" t="s">
        <v>1259</v>
      </c>
      <c r="E3829" s="278" t="str">
        <f>CONCATENATE(SUM('Раздел 2'!L119:L119),"&gt;=",SUM('Раздел 2'!M119:M119))</f>
        <v>0&gt;=0</v>
      </c>
      <c r="F3829" s="278"/>
      <c r="G3829" s="81"/>
    </row>
    <row r="3830" spans="1:7" s="390" customFormat="1" ht="31.5" x14ac:dyDescent="0.2">
      <c r="A3830" s="311" t="str">
        <f>IF((SUM('Раздел 2'!L21:L21)&gt;=SUM('Раздел 2'!M21:M21)),"","Неверно!")</f>
        <v/>
      </c>
      <c r="B3830" s="320" t="s">
        <v>1738</v>
      </c>
      <c r="C3830" s="278" t="s">
        <v>5760</v>
      </c>
      <c r="D3830" s="278" t="s">
        <v>1259</v>
      </c>
      <c r="E3830" s="278" t="str">
        <f>CONCATENATE(SUM('Раздел 2'!L21:L21),"&gt;=",SUM('Раздел 2'!M21:M21))</f>
        <v>0&gt;=0</v>
      </c>
      <c r="F3830" s="278"/>
      <c r="G3830" s="81"/>
    </row>
    <row r="3831" spans="1:7" s="390" customFormat="1" ht="31.5" x14ac:dyDescent="0.2">
      <c r="A3831" s="311" t="str">
        <f>IF((SUM('Раздел 2'!L120:L120)&gt;=SUM('Раздел 2'!M120:M120)),"","Неверно!")</f>
        <v/>
      </c>
      <c r="B3831" s="320" t="s">
        <v>1738</v>
      </c>
      <c r="C3831" s="278" t="s">
        <v>5761</v>
      </c>
      <c r="D3831" s="278" t="s">
        <v>1259</v>
      </c>
      <c r="E3831" s="278" t="str">
        <f>CONCATENATE(SUM('Раздел 2'!L120:L120),"&gt;=",SUM('Раздел 2'!M120:M120))</f>
        <v>0&gt;=0</v>
      </c>
      <c r="F3831" s="278"/>
      <c r="G3831" s="81"/>
    </row>
    <row r="3832" spans="1:7" s="390" customFormat="1" ht="31.5" x14ac:dyDescent="0.2">
      <c r="A3832" s="311" t="str">
        <f>IF((SUM('Раздел 2'!L121:L121)&gt;=SUM('Раздел 2'!M121:M121)),"","Неверно!")</f>
        <v/>
      </c>
      <c r="B3832" s="320" t="s">
        <v>1738</v>
      </c>
      <c r="C3832" s="278" t="s">
        <v>5762</v>
      </c>
      <c r="D3832" s="278" t="s">
        <v>1259</v>
      </c>
      <c r="E3832" s="278" t="str">
        <f>CONCATENATE(SUM('Раздел 2'!L121:L121),"&gt;=",SUM('Раздел 2'!M121:M121))</f>
        <v>0&gt;=0</v>
      </c>
      <c r="F3832" s="278"/>
      <c r="G3832" s="81"/>
    </row>
    <row r="3833" spans="1:7" s="390" customFormat="1" ht="31.5" x14ac:dyDescent="0.2">
      <c r="A3833" s="311" t="str">
        <f>IF((SUM('Раздел 2'!L122:L122)&gt;=SUM('Раздел 2'!M122:M122)),"","Неверно!")</f>
        <v/>
      </c>
      <c r="B3833" s="320" t="s">
        <v>1738</v>
      </c>
      <c r="C3833" s="278" t="s">
        <v>5763</v>
      </c>
      <c r="D3833" s="278" t="s">
        <v>1259</v>
      </c>
      <c r="E3833" s="278" t="str">
        <f>CONCATENATE(SUM('Раздел 2'!L122:L122),"&gt;=",SUM('Раздел 2'!M122:M122))</f>
        <v>0&gt;=0</v>
      </c>
      <c r="F3833" s="278"/>
      <c r="G3833" s="81"/>
    </row>
    <row r="3834" spans="1:7" s="390" customFormat="1" ht="31.5" x14ac:dyDescent="0.2">
      <c r="A3834" s="311" t="str">
        <f>IF((SUM('Раздел 2'!L123:L123)&gt;=SUM('Раздел 2'!M123:M123)),"","Неверно!")</f>
        <v/>
      </c>
      <c r="B3834" s="320" t="s">
        <v>1738</v>
      </c>
      <c r="C3834" s="278" t="s">
        <v>5764</v>
      </c>
      <c r="D3834" s="278" t="s">
        <v>1259</v>
      </c>
      <c r="E3834" s="278" t="str">
        <f>CONCATENATE(SUM('Раздел 2'!L123:L123),"&gt;=",SUM('Раздел 2'!M123:M123))</f>
        <v>0&gt;=0</v>
      </c>
      <c r="F3834" s="278"/>
      <c r="G3834" s="81"/>
    </row>
    <row r="3835" spans="1:7" s="390" customFormat="1" ht="31.5" x14ac:dyDescent="0.2">
      <c r="A3835" s="311" t="str">
        <f>IF((SUM('Раздел 2'!L124:L124)&gt;=SUM('Раздел 2'!M124:M124)),"","Неверно!")</f>
        <v/>
      </c>
      <c r="B3835" s="320" t="s">
        <v>1738</v>
      </c>
      <c r="C3835" s="278" t="s">
        <v>5765</v>
      </c>
      <c r="D3835" s="278" t="s">
        <v>1259</v>
      </c>
      <c r="E3835" s="278" t="str">
        <f>CONCATENATE(SUM('Раздел 2'!L124:L124),"&gt;=",SUM('Раздел 2'!M124:M124))</f>
        <v>4&gt;=3</v>
      </c>
      <c r="F3835" s="278"/>
      <c r="G3835" s="81"/>
    </row>
    <row r="3836" spans="1:7" s="390" customFormat="1" ht="31.5" x14ac:dyDescent="0.2">
      <c r="A3836" s="311" t="str">
        <f>IF((SUM('Раздел 2'!L125:L125)&gt;=SUM('Раздел 2'!M125:M125)),"","Неверно!")</f>
        <v/>
      </c>
      <c r="B3836" s="320" t="s">
        <v>1738</v>
      </c>
      <c r="C3836" s="278" t="s">
        <v>5766</v>
      </c>
      <c r="D3836" s="278" t="s">
        <v>1259</v>
      </c>
      <c r="E3836" s="278" t="str">
        <f>CONCATENATE(SUM('Раздел 2'!L125:L125),"&gt;=",SUM('Раздел 2'!M125:M125))</f>
        <v>0&gt;=0</v>
      </c>
      <c r="F3836" s="278"/>
      <c r="G3836" s="81"/>
    </row>
    <row r="3837" spans="1:7" s="390" customFormat="1" ht="31.5" x14ac:dyDescent="0.2">
      <c r="A3837" s="311" t="str">
        <f>IF((SUM('Раздел 2'!L126:L126)&gt;=SUM('Раздел 2'!M126:M126)),"","Неверно!")</f>
        <v/>
      </c>
      <c r="B3837" s="320" t="s">
        <v>1738</v>
      </c>
      <c r="C3837" s="278" t="s">
        <v>5767</v>
      </c>
      <c r="D3837" s="278" t="s">
        <v>1259</v>
      </c>
      <c r="E3837" s="278" t="str">
        <f>CONCATENATE(SUM('Раздел 2'!L126:L126),"&gt;=",SUM('Раздел 2'!M126:M126))</f>
        <v>0&gt;=0</v>
      </c>
      <c r="F3837" s="278"/>
      <c r="G3837" s="81"/>
    </row>
    <row r="3838" spans="1:7" s="390" customFormat="1" ht="31.5" x14ac:dyDescent="0.2">
      <c r="A3838" s="311" t="str">
        <f>IF((SUM('Раздел 2'!L127:L127)&gt;=SUM('Раздел 2'!M127:M127)),"","Неверно!")</f>
        <v/>
      </c>
      <c r="B3838" s="320" t="s">
        <v>1738</v>
      </c>
      <c r="C3838" s="278" t="s">
        <v>5768</v>
      </c>
      <c r="D3838" s="278" t="s">
        <v>1259</v>
      </c>
      <c r="E3838" s="278" t="str">
        <f>CONCATENATE(SUM('Раздел 2'!L127:L127),"&gt;=",SUM('Раздел 2'!M127:M127))</f>
        <v>2&gt;=2</v>
      </c>
      <c r="F3838" s="278"/>
      <c r="G3838" s="81"/>
    </row>
    <row r="3839" spans="1:7" s="390" customFormat="1" ht="31.5" x14ac:dyDescent="0.2">
      <c r="A3839" s="311" t="str">
        <f>IF((SUM('Раздел 2'!L128:L128)&gt;=SUM('Раздел 2'!M128:M128)),"","Неверно!")</f>
        <v/>
      </c>
      <c r="B3839" s="320" t="s">
        <v>1738</v>
      </c>
      <c r="C3839" s="278" t="s">
        <v>5769</v>
      </c>
      <c r="D3839" s="278" t="s">
        <v>1259</v>
      </c>
      <c r="E3839" s="278" t="str">
        <f>CONCATENATE(SUM('Раздел 2'!L128:L128),"&gt;=",SUM('Раздел 2'!M128:M128))</f>
        <v>0&gt;=0</v>
      </c>
      <c r="F3839" s="278"/>
      <c r="G3839" s="81"/>
    </row>
    <row r="3840" spans="1:7" s="390" customFormat="1" ht="31.5" x14ac:dyDescent="0.2">
      <c r="A3840" s="311" t="str">
        <f>IF((SUM('Раздел 2'!L129:L129)&gt;=SUM('Раздел 2'!M129:M129)),"","Неверно!")</f>
        <v/>
      </c>
      <c r="B3840" s="320" t="s">
        <v>1738</v>
      </c>
      <c r="C3840" s="278" t="s">
        <v>5770</v>
      </c>
      <c r="D3840" s="278" t="s">
        <v>1259</v>
      </c>
      <c r="E3840" s="278" t="str">
        <f>CONCATENATE(SUM('Раздел 2'!L129:L129),"&gt;=",SUM('Раздел 2'!M129:M129))</f>
        <v>0&gt;=0</v>
      </c>
      <c r="F3840" s="278"/>
      <c r="G3840" s="81"/>
    </row>
    <row r="3841" spans="1:7" s="390" customFormat="1" ht="31.5" x14ac:dyDescent="0.2">
      <c r="A3841" s="311" t="str">
        <f>IF((SUM('Раздел 2'!L22:L22)&gt;=SUM('Раздел 2'!M22:M22)),"","Неверно!")</f>
        <v/>
      </c>
      <c r="B3841" s="320" t="s">
        <v>1738</v>
      </c>
      <c r="C3841" s="278" t="s">
        <v>5771</v>
      </c>
      <c r="D3841" s="278" t="s">
        <v>1259</v>
      </c>
      <c r="E3841" s="278" t="str">
        <f>CONCATENATE(SUM('Раздел 2'!L22:L22),"&gt;=",SUM('Раздел 2'!M22:M22))</f>
        <v>3&gt;=3</v>
      </c>
      <c r="F3841" s="278"/>
      <c r="G3841" s="81"/>
    </row>
    <row r="3842" spans="1:7" s="390" customFormat="1" ht="31.5" x14ac:dyDescent="0.2">
      <c r="A3842" s="311" t="str">
        <f>IF((SUM('Раздел 2'!L130:L130)&gt;=SUM('Раздел 2'!M130:M130)),"","Неверно!")</f>
        <v/>
      </c>
      <c r="B3842" s="320" t="s">
        <v>1738</v>
      </c>
      <c r="C3842" s="278" t="s">
        <v>5772</v>
      </c>
      <c r="D3842" s="278" t="s">
        <v>1259</v>
      </c>
      <c r="E3842" s="278" t="str">
        <f>CONCATENATE(SUM('Раздел 2'!L130:L130),"&gt;=",SUM('Раздел 2'!M130:M130))</f>
        <v>0&gt;=0</v>
      </c>
      <c r="F3842" s="278"/>
      <c r="G3842" s="81"/>
    </row>
    <row r="3843" spans="1:7" s="390" customFormat="1" ht="31.5" x14ac:dyDescent="0.2">
      <c r="A3843" s="311" t="str">
        <f>IF((SUM('Раздел 2'!L131:L131)&gt;=SUM('Раздел 2'!M131:M131)),"","Неверно!")</f>
        <v/>
      </c>
      <c r="B3843" s="320" t="s">
        <v>1738</v>
      </c>
      <c r="C3843" s="278" t="s">
        <v>5773</v>
      </c>
      <c r="D3843" s="278" t="s">
        <v>1259</v>
      </c>
      <c r="E3843" s="278" t="str">
        <f>CONCATENATE(SUM('Раздел 2'!L131:L131),"&gt;=",SUM('Раздел 2'!M131:M131))</f>
        <v>0&gt;=0</v>
      </c>
      <c r="F3843" s="278"/>
      <c r="G3843" s="81"/>
    </row>
    <row r="3844" spans="1:7" s="390" customFormat="1" ht="31.5" x14ac:dyDescent="0.2">
      <c r="A3844" s="311" t="str">
        <f>IF((SUM('Раздел 2'!L132:L132)&gt;=SUM('Раздел 2'!M132:M132)),"","Неверно!")</f>
        <v/>
      </c>
      <c r="B3844" s="320" t="s">
        <v>1738</v>
      </c>
      <c r="C3844" s="278" t="s">
        <v>5774</v>
      </c>
      <c r="D3844" s="278" t="s">
        <v>1259</v>
      </c>
      <c r="E3844" s="278" t="str">
        <f>CONCATENATE(SUM('Раздел 2'!L132:L132),"&gt;=",SUM('Раздел 2'!M132:M132))</f>
        <v>0&gt;=0</v>
      </c>
      <c r="F3844" s="278"/>
      <c r="G3844" s="81"/>
    </row>
    <row r="3845" spans="1:7" s="390" customFormat="1" ht="31.5" x14ac:dyDescent="0.2">
      <c r="A3845" s="311" t="str">
        <f>IF((SUM('Раздел 2'!L133:L133)&gt;=SUM('Раздел 2'!M133:M133)),"","Неверно!")</f>
        <v/>
      </c>
      <c r="B3845" s="320" t="s">
        <v>1738</v>
      </c>
      <c r="C3845" s="278" t="s">
        <v>5775</v>
      </c>
      <c r="D3845" s="278" t="s">
        <v>1259</v>
      </c>
      <c r="E3845" s="278" t="str">
        <f>CONCATENATE(SUM('Раздел 2'!L133:L133),"&gt;=",SUM('Раздел 2'!M133:M133))</f>
        <v>0&gt;=0</v>
      </c>
      <c r="F3845" s="278"/>
      <c r="G3845" s="81"/>
    </row>
    <row r="3846" spans="1:7" s="390" customFormat="1" ht="31.5" x14ac:dyDescent="0.2">
      <c r="A3846" s="311" t="str">
        <f>IF((SUM('Раздел 2'!L134:L134)&gt;=SUM('Раздел 2'!M134:M134)),"","Неверно!")</f>
        <v/>
      </c>
      <c r="B3846" s="320" t="s">
        <v>1738</v>
      </c>
      <c r="C3846" s="278" t="s">
        <v>5776</v>
      </c>
      <c r="D3846" s="278" t="s">
        <v>1259</v>
      </c>
      <c r="E3846" s="278" t="str">
        <f>CONCATENATE(SUM('Раздел 2'!L134:L134),"&gt;=",SUM('Раздел 2'!M134:M134))</f>
        <v>0&gt;=0</v>
      </c>
      <c r="F3846" s="278"/>
      <c r="G3846" s="81"/>
    </row>
    <row r="3847" spans="1:7" s="390" customFormat="1" ht="31.5" x14ac:dyDescent="0.2">
      <c r="A3847" s="311" t="str">
        <f>IF((SUM('Раздел 2'!L135:L135)&gt;=SUM('Раздел 2'!M135:M135)),"","Неверно!")</f>
        <v/>
      </c>
      <c r="B3847" s="320" t="s">
        <v>1738</v>
      </c>
      <c r="C3847" s="278" t="s">
        <v>5777</v>
      </c>
      <c r="D3847" s="278" t="s">
        <v>1259</v>
      </c>
      <c r="E3847" s="278" t="str">
        <f>CONCATENATE(SUM('Раздел 2'!L135:L135),"&gt;=",SUM('Раздел 2'!M135:M135))</f>
        <v>0&gt;=0</v>
      </c>
      <c r="F3847" s="278"/>
      <c r="G3847" s="81"/>
    </row>
    <row r="3848" spans="1:7" s="390" customFormat="1" ht="31.5" x14ac:dyDescent="0.2">
      <c r="A3848" s="311" t="str">
        <f>IF((SUM('Раздел 2'!L136:L136)&gt;=SUM('Раздел 2'!M136:M136)),"","Неверно!")</f>
        <v/>
      </c>
      <c r="B3848" s="320" t="s">
        <v>1738</v>
      </c>
      <c r="C3848" s="278" t="s">
        <v>5778</v>
      </c>
      <c r="D3848" s="278" t="s">
        <v>1259</v>
      </c>
      <c r="E3848" s="278" t="str">
        <f>CONCATENATE(SUM('Раздел 2'!L136:L136),"&gt;=",SUM('Раздел 2'!M136:M136))</f>
        <v>0&gt;=0</v>
      </c>
      <c r="F3848" s="278"/>
      <c r="G3848" s="81"/>
    </row>
    <row r="3849" spans="1:7" s="390" customFormat="1" ht="31.5" x14ac:dyDescent="0.2">
      <c r="A3849" s="311" t="str">
        <f>IF((SUM('Раздел 2'!L137:L137)&gt;=SUM('Раздел 2'!M137:M137)),"","Неверно!")</f>
        <v/>
      </c>
      <c r="B3849" s="320" t="s">
        <v>1738</v>
      </c>
      <c r="C3849" s="278" t="s">
        <v>5779</v>
      </c>
      <c r="D3849" s="278" t="s">
        <v>1259</v>
      </c>
      <c r="E3849" s="278" t="str">
        <f>CONCATENATE(SUM('Раздел 2'!L137:L137),"&gt;=",SUM('Раздел 2'!M137:M137))</f>
        <v>8&gt;=7</v>
      </c>
      <c r="F3849" s="278"/>
      <c r="G3849" s="81"/>
    </row>
    <row r="3850" spans="1:7" s="390" customFormat="1" ht="31.5" x14ac:dyDescent="0.2">
      <c r="A3850" s="311" t="str">
        <f>IF((SUM('Раздел 2'!L138:L138)&gt;=SUM('Раздел 2'!M138:M138)),"","Неверно!")</f>
        <v/>
      </c>
      <c r="B3850" s="320" t="s">
        <v>1738</v>
      </c>
      <c r="C3850" s="278" t="s">
        <v>5780</v>
      </c>
      <c r="D3850" s="278" t="s">
        <v>1259</v>
      </c>
      <c r="E3850" s="278" t="str">
        <f>CONCATENATE(SUM('Раздел 2'!L138:L138),"&gt;=",SUM('Раздел 2'!M138:M138))</f>
        <v>14&gt;=12</v>
      </c>
      <c r="F3850" s="278"/>
      <c r="G3850" s="81"/>
    </row>
    <row r="3851" spans="1:7" s="390" customFormat="1" ht="31.5" x14ac:dyDescent="0.2">
      <c r="A3851" s="311" t="str">
        <f>IF((SUM('Раздел 2'!L139:L139)&gt;=SUM('Раздел 2'!M139:M139)),"","Неверно!")</f>
        <v/>
      </c>
      <c r="B3851" s="320" t="s">
        <v>1738</v>
      </c>
      <c r="C3851" s="278" t="s">
        <v>5781</v>
      </c>
      <c r="D3851" s="278" t="s">
        <v>1259</v>
      </c>
      <c r="E3851" s="278" t="str">
        <f>CONCATENATE(SUM('Раздел 2'!L139:L139),"&gt;=",SUM('Раздел 2'!M139:M139))</f>
        <v>0&gt;=0</v>
      </c>
      <c r="F3851" s="278"/>
      <c r="G3851" s="81"/>
    </row>
    <row r="3852" spans="1:7" s="390" customFormat="1" ht="31.5" x14ac:dyDescent="0.2">
      <c r="A3852" s="311" t="str">
        <f>IF((SUM('Раздел 2'!L23:L23)&gt;=SUM('Раздел 2'!M23:M23)),"","Неверно!")</f>
        <v/>
      </c>
      <c r="B3852" s="320" t="s">
        <v>1738</v>
      </c>
      <c r="C3852" s="278" t="s">
        <v>5782</v>
      </c>
      <c r="D3852" s="278" t="s">
        <v>1259</v>
      </c>
      <c r="E3852" s="278" t="str">
        <f>CONCATENATE(SUM('Раздел 2'!L23:L23),"&gt;=",SUM('Раздел 2'!M23:M23))</f>
        <v>3&gt;=1</v>
      </c>
      <c r="F3852" s="278"/>
      <c r="G3852" s="81"/>
    </row>
    <row r="3853" spans="1:7" s="390" customFormat="1" ht="31.5" x14ac:dyDescent="0.2">
      <c r="A3853" s="311" t="str">
        <f>IF((SUM('Раздел 2'!L140:L140)&gt;=SUM('Раздел 2'!M140:M140)),"","Неверно!")</f>
        <v/>
      </c>
      <c r="B3853" s="320" t="s">
        <v>1738</v>
      </c>
      <c r="C3853" s="278" t="s">
        <v>5783</v>
      </c>
      <c r="D3853" s="278" t="s">
        <v>1259</v>
      </c>
      <c r="E3853" s="278" t="str">
        <f>CONCATENATE(SUM('Раздел 2'!L140:L140),"&gt;=",SUM('Раздел 2'!M140:M140))</f>
        <v>0&gt;=0</v>
      </c>
      <c r="F3853" s="278"/>
      <c r="G3853" s="81"/>
    </row>
    <row r="3854" spans="1:7" s="390" customFormat="1" ht="31.5" x14ac:dyDescent="0.2">
      <c r="A3854" s="311" t="str">
        <f>IF((SUM('Раздел 2'!L141:L141)&gt;=SUM('Раздел 2'!M141:M141)),"","Неверно!")</f>
        <v/>
      </c>
      <c r="B3854" s="320" t="s">
        <v>1738</v>
      </c>
      <c r="C3854" s="278" t="s">
        <v>5784</v>
      </c>
      <c r="D3854" s="278" t="s">
        <v>1259</v>
      </c>
      <c r="E3854" s="278" t="str">
        <f>CONCATENATE(SUM('Раздел 2'!L141:L141),"&gt;=",SUM('Раздел 2'!M141:M141))</f>
        <v>0&gt;=0</v>
      </c>
      <c r="F3854" s="278"/>
      <c r="G3854" s="81"/>
    </row>
    <row r="3855" spans="1:7" s="390" customFormat="1" ht="31.5" x14ac:dyDescent="0.2">
      <c r="A3855" s="311" t="str">
        <f>IF((SUM('Раздел 2'!L142:L142)&gt;=SUM('Раздел 2'!M142:M142)),"","Неверно!")</f>
        <v/>
      </c>
      <c r="B3855" s="320" t="s">
        <v>1738</v>
      </c>
      <c r="C3855" s="278" t="s">
        <v>5785</v>
      </c>
      <c r="D3855" s="278" t="s">
        <v>1259</v>
      </c>
      <c r="E3855" s="278" t="str">
        <f>CONCATENATE(SUM('Раздел 2'!L142:L142),"&gt;=",SUM('Раздел 2'!M142:M142))</f>
        <v>0&gt;=0</v>
      </c>
      <c r="F3855" s="278"/>
      <c r="G3855" s="81"/>
    </row>
    <row r="3856" spans="1:7" s="390" customFormat="1" ht="31.5" x14ac:dyDescent="0.2">
      <c r="A3856" s="311" t="str">
        <f>IF((SUM('Раздел 2'!L143:L143)&gt;=SUM('Раздел 2'!M143:M143)),"","Неверно!")</f>
        <v/>
      </c>
      <c r="B3856" s="320" t="s">
        <v>1738</v>
      </c>
      <c r="C3856" s="278" t="s">
        <v>5786</v>
      </c>
      <c r="D3856" s="278" t="s">
        <v>1259</v>
      </c>
      <c r="E3856" s="278" t="str">
        <f>CONCATENATE(SUM('Раздел 2'!L143:L143),"&gt;=",SUM('Раздел 2'!M143:M143))</f>
        <v>0&gt;=0</v>
      </c>
      <c r="F3856" s="278"/>
      <c r="G3856" s="81"/>
    </row>
    <row r="3857" spans="1:7" s="390" customFormat="1" ht="31.5" x14ac:dyDescent="0.2">
      <c r="A3857" s="311" t="str">
        <f>IF((SUM('Раздел 2'!L144:L144)&gt;=SUM('Раздел 2'!M144:M144)),"","Неверно!")</f>
        <v/>
      </c>
      <c r="B3857" s="320" t="s">
        <v>1738</v>
      </c>
      <c r="C3857" s="278" t="s">
        <v>5787</v>
      </c>
      <c r="D3857" s="278" t="s">
        <v>1259</v>
      </c>
      <c r="E3857" s="278" t="str">
        <f>CONCATENATE(SUM('Раздел 2'!L144:L144),"&gt;=",SUM('Раздел 2'!M144:M144))</f>
        <v>0&gt;=0</v>
      </c>
      <c r="F3857" s="278"/>
      <c r="G3857" s="81"/>
    </row>
    <row r="3858" spans="1:7" s="390" customFormat="1" ht="31.5" x14ac:dyDescent="0.2">
      <c r="A3858" s="311" t="str">
        <f>IF((SUM('Раздел 2'!L145:L145)&gt;=SUM('Раздел 2'!M145:M145)),"","Неверно!")</f>
        <v/>
      </c>
      <c r="B3858" s="320" t="s">
        <v>1738</v>
      </c>
      <c r="C3858" s="278" t="s">
        <v>5788</v>
      </c>
      <c r="D3858" s="278" t="s">
        <v>1259</v>
      </c>
      <c r="E3858" s="278" t="str">
        <f>CONCATENATE(SUM('Раздел 2'!L145:L145),"&gt;=",SUM('Раздел 2'!M145:M145))</f>
        <v>0&gt;=0</v>
      </c>
      <c r="F3858" s="278"/>
      <c r="G3858" s="81"/>
    </row>
    <row r="3859" spans="1:7" s="390" customFormat="1" ht="31.5" x14ac:dyDescent="0.2">
      <c r="A3859" s="311" t="str">
        <f>IF((SUM('Раздел 2'!L146:L146)&gt;=SUM('Раздел 2'!M146:M146)),"","Неверно!")</f>
        <v/>
      </c>
      <c r="B3859" s="320" t="s">
        <v>1738</v>
      </c>
      <c r="C3859" s="278" t="s">
        <v>5789</v>
      </c>
      <c r="D3859" s="278" t="s">
        <v>1259</v>
      </c>
      <c r="E3859" s="278" t="str">
        <f>CONCATENATE(SUM('Раздел 2'!L146:L146),"&gt;=",SUM('Раздел 2'!M146:M146))</f>
        <v>0&gt;=0</v>
      </c>
      <c r="F3859" s="278"/>
      <c r="G3859" s="81"/>
    </row>
    <row r="3860" spans="1:7" s="390" customFormat="1" ht="31.5" x14ac:dyDescent="0.2">
      <c r="A3860" s="311" t="str">
        <f>IF((SUM('Раздел 2'!L147:L147)&gt;=SUM('Раздел 2'!M147:M147)),"","Неверно!")</f>
        <v/>
      </c>
      <c r="B3860" s="320" t="s">
        <v>1738</v>
      </c>
      <c r="C3860" s="278" t="s">
        <v>5790</v>
      </c>
      <c r="D3860" s="278" t="s">
        <v>1259</v>
      </c>
      <c r="E3860" s="278" t="str">
        <f>CONCATENATE(SUM('Раздел 2'!L147:L147),"&gt;=",SUM('Раздел 2'!M147:M147))</f>
        <v>0&gt;=0</v>
      </c>
      <c r="F3860" s="278"/>
      <c r="G3860" s="81"/>
    </row>
    <row r="3861" spans="1:7" s="390" customFormat="1" ht="31.5" x14ac:dyDescent="0.2">
      <c r="A3861" s="311" t="str">
        <f>IF((SUM('Раздел 2'!L148:L148)&gt;=SUM('Раздел 2'!M148:M148)),"","Неверно!")</f>
        <v/>
      </c>
      <c r="B3861" s="320" t="s">
        <v>1738</v>
      </c>
      <c r="C3861" s="278" t="s">
        <v>5791</v>
      </c>
      <c r="D3861" s="278" t="s">
        <v>1259</v>
      </c>
      <c r="E3861" s="278" t="str">
        <f>CONCATENATE(SUM('Раздел 2'!L148:L148),"&gt;=",SUM('Раздел 2'!M148:M148))</f>
        <v>0&gt;=0</v>
      </c>
      <c r="F3861" s="278"/>
      <c r="G3861" s="81"/>
    </row>
    <row r="3862" spans="1:7" s="390" customFormat="1" ht="31.5" x14ac:dyDescent="0.2">
      <c r="A3862" s="311" t="str">
        <f>IF((SUM('Раздел 2'!L149:L149)&gt;=SUM('Раздел 2'!M149:M149)),"","Неверно!")</f>
        <v/>
      </c>
      <c r="B3862" s="320" t="s">
        <v>1738</v>
      </c>
      <c r="C3862" s="278" t="s">
        <v>5792</v>
      </c>
      <c r="D3862" s="278" t="s">
        <v>1259</v>
      </c>
      <c r="E3862" s="278" t="str">
        <f>CONCATENATE(SUM('Раздел 2'!L149:L149),"&gt;=",SUM('Раздел 2'!M149:M149))</f>
        <v>0&gt;=0</v>
      </c>
      <c r="F3862" s="278"/>
      <c r="G3862" s="81"/>
    </row>
    <row r="3863" spans="1:7" s="390" customFormat="1" ht="31.5" x14ac:dyDescent="0.2">
      <c r="A3863" s="311" t="str">
        <f>IF((SUM('Раздел 2'!L24:L24)&gt;=SUM('Раздел 2'!M24:M24)),"","Неверно!")</f>
        <v/>
      </c>
      <c r="B3863" s="320" t="s">
        <v>1738</v>
      </c>
      <c r="C3863" s="278" t="s">
        <v>5793</v>
      </c>
      <c r="D3863" s="278" t="s">
        <v>1259</v>
      </c>
      <c r="E3863" s="278" t="str">
        <f>CONCATENATE(SUM('Раздел 2'!L24:L24),"&gt;=",SUM('Раздел 2'!M24:M24))</f>
        <v>13&gt;=13</v>
      </c>
      <c r="F3863" s="278"/>
      <c r="G3863" s="81"/>
    </row>
    <row r="3864" spans="1:7" s="390" customFormat="1" ht="31.5" x14ac:dyDescent="0.2">
      <c r="A3864" s="311" t="str">
        <f>IF((SUM('Раздел 2'!L150:L150)&gt;=SUM('Раздел 2'!M150:M150)),"","Неверно!")</f>
        <v/>
      </c>
      <c r="B3864" s="320" t="s">
        <v>1738</v>
      </c>
      <c r="C3864" s="278" t="s">
        <v>5794</v>
      </c>
      <c r="D3864" s="278" t="s">
        <v>1259</v>
      </c>
      <c r="E3864" s="278" t="str">
        <f>CONCATENATE(SUM('Раздел 2'!L150:L150),"&gt;=",SUM('Раздел 2'!M150:M150))</f>
        <v>0&gt;=0</v>
      </c>
      <c r="F3864" s="278"/>
      <c r="G3864" s="81"/>
    </row>
    <row r="3865" spans="1:7" s="390" customFormat="1" ht="31.5" x14ac:dyDescent="0.2">
      <c r="A3865" s="311" t="str">
        <f>IF((SUM('Раздел 2'!L151:L151)&gt;=SUM('Раздел 2'!M151:M151)),"","Неверно!")</f>
        <v/>
      </c>
      <c r="B3865" s="320" t="s">
        <v>1738</v>
      </c>
      <c r="C3865" s="278" t="s">
        <v>5795</v>
      </c>
      <c r="D3865" s="278" t="s">
        <v>1259</v>
      </c>
      <c r="E3865" s="278" t="str">
        <f>CONCATENATE(SUM('Раздел 2'!L151:L151),"&gt;=",SUM('Раздел 2'!M151:M151))</f>
        <v>0&gt;=0</v>
      </c>
      <c r="F3865" s="278"/>
      <c r="G3865" s="81"/>
    </row>
    <row r="3866" spans="1:7" s="390" customFormat="1" ht="31.5" x14ac:dyDescent="0.2">
      <c r="A3866" s="311" t="str">
        <f>IF((SUM('Раздел 2'!L152:L152)&gt;=SUM('Раздел 2'!M152:M152)),"","Неверно!")</f>
        <v/>
      </c>
      <c r="B3866" s="320" t="s">
        <v>1738</v>
      </c>
      <c r="C3866" s="278" t="s">
        <v>5796</v>
      </c>
      <c r="D3866" s="278" t="s">
        <v>1259</v>
      </c>
      <c r="E3866" s="278" t="str">
        <f>CONCATENATE(SUM('Раздел 2'!L152:L152),"&gt;=",SUM('Раздел 2'!M152:M152))</f>
        <v>0&gt;=0</v>
      </c>
      <c r="F3866" s="278"/>
      <c r="G3866" s="81"/>
    </row>
    <row r="3867" spans="1:7" s="390" customFormat="1" ht="31.5" x14ac:dyDescent="0.2">
      <c r="A3867" s="311" t="str">
        <f>IF((SUM('Раздел 2'!L153:L153)&gt;=SUM('Раздел 2'!M153:M153)),"","Неверно!")</f>
        <v/>
      </c>
      <c r="B3867" s="320" t="s">
        <v>1738</v>
      </c>
      <c r="C3867" s="278" t="s">
        <v>5797</v>
      </c>
      <c r="D3867" s="278" t="s">
        <v>1259</v>
      </c>
      <c r="E3867" s="278" t="str">
        <f>CONCATENATE(SUM('Раздел 2'!L153:L153),"&gt;=",SUM('Раздел 2'!M153:M153))</f>
        <v>0&gt;=0</v>
      </c>
      <c r="F3867" s="278"/>
      <c r="G3867" s="81"/>
    </row>
    <row r="3868" spans="1:7" s="390" customFormat="1" ht="31.5" x14ac:dyDescent="0.2">
      <c r="A3868" s="311" t="str">
        <f>IF((SUM('Раздел 2'!L154:L154)&gt;=SUM('Раздел 2'!M154:M154)),"","Неверно!")</f>
        <v/>
      </c>
      <c r="B3868" s="320" t="s">
        <v>1738</v>
      </c>
      <c r="C3868" s="278" t="s">
        <v>5798</v>
      </c>
      <c r="D3868" s="278" t="s">
        <v>1259</v>
      </c>
      <c r="E3868" s="278" t="str">
        <f>CONCATENATE(SUM('Раздел 2'!L154:L154),"&gt;=",SUM('Раздел 2'!M154:M154))</f>
        <v>0&gt;=0</v>
      </c>
      <c r="F3868" s="278"/>
      <c r="G3868" s="81"/>
    </row>
    <row r="3869" spans="1:7" s="390" customFormat="1" ht="31.5" x14ac:dyDescent="0.2">
      <c r="A3869" s="311" t="str">
        <f>IF((SUM('Раздел 2'!L155:L155)&gt;=SUM('Раздел 2'!M155:M155)),"","Неверно!")</f>
        <v/>
      </c>
      <c r="B3869" s="320" t="s">
        <v>1738</v>
      </c>
      <c r="C3869" s="278" t="s">
        <v>5799</v>
      </c>
      <c r="D3869" s="278" t="s">
        <v>1259</v>
      </c>
      <c r="E3869" s="278" t="str">
        <f>CONCATENATE(SUM('Раздел 2'!L155:L155),"&gt;=",SUM('Раздел 2'!M155:M155))</f>
        <v>0&gt;=0</v>
      </c>
      <c r="F3869" s="278"/>
      <c r="G3869" s="81"/>
    </row>
    <row r="3870" spans="1:7" s="390" customFormat="1" ht="31.5" x14ac:dyDescent="0.2">
      <c r="A3870" s="311" t="str">
        <f>IF((SUM('Раздел 2'!L156:L156)&gt;=SUM('Раздел 2'!M156:M156)),"","Неверно!")</f>
        <v/>
      </c>
      <c r="B3870" s="320" t="s">
        <v>1738</v>
      </c>
      <c r="C3870" s="278" t="s">
        <v>5800</v>
      </c>
      <c r="D3870" s="278" t="s">
        <v>1259</v>
      </c>
      <c r="E3870" s="278" t="str">
        <f>CONCATENATE(SUM('Раздел 2'!L156:L156),"&gt;=",SUM('Раздел 2'!M156:M156))</f>
        <v>0&gt;=0</v>
      </c>
      <c r="F3870" s="278"/>
      <c r="G3870" s="81"/>
    </row>
    <row r="3871" spans="1:7" s="390" customFormat="1" ht="31.5" x14ac:dyDescent="0.2">
      <c r="A3871" s="311" t="str">
        <f>IF((SUM('Раздел 2'!L157:L157)&gt;=SUM('Раздел 2'!M157:M157)),"","Неверно!")</f>
        <v/>
      </c>
      <c r="B3871" s="320" t="s">
        <v>1738</v>
      </c>
      <c r="C3871" s="278" t="s">
        <v>5801</v>
      </c>
      <c r="D3871" s="278" t="s">
        <v>1259</v>
      </c>
      <c r="E3871" s="278" t="str">
        <f>CONCATENATE(SUM('Раздел 2'!L157:L157),"&gt;=",SUM('Раздел 2'!M157:M157))</f>
        <v>0&gt;=0</v>
      </c>
      <c r="F3871" s="278"/>
      <c r="G3871" s="81"/>
    </row>
    <row r="3872" spans="1:7" s="390" customFormat="1" ht="31.5" x14ac:dyDescent="0.2">
      <c r="A3872" s="311" t="str">
        <f>IF((SUM('Раздел 2'!L158:L158)&gt;=SUM('Раздел 2'!M158:M158)),"","Неверно!")</f>
        <v/>
      </c>
      <c r="B3872" s="320" t="s">
        <v>1738</v>
      </c>
      <c r="C3872" s="278" t="s">
        <v>5802</v>
      </c>
      <c r="D3872" s="278" t="s">
        <v>1259</v>
      </c>
      <c r="E3872" s="278" t="str">
        <f>CONCATENATE(SUM('Раздел 2'!L158:L158),"&gt;=",SUM('Раздел 2'!M158:M158))</f>
        <v>2&gt;=2</v>
      </c>
      <c r="F3872" s="278"/>
      <c r="G3872" s="81"/>
    </row>
    <row r="3873" spans="1:7" s="390" customFormat="1" ht="31.5" x14ac:dyDescent="0.2">
      <c r="A3873" s="311" t="str">
        <f>IF((SUM('Раздел 2'!L159:L159)&gt;=SUM('Раздел 2'!M159:M159)),"","Неверно!")</f>
        <v/>
      </c>
      <c r="B3873" s="320" t="s">
        <v>1738</v>
      </c>
      <c r="C3873" s="278" t="s">
        <v>5803</v>
      </c>
      <c r="D3873" s="278" t="s">
        <v>1259</v>
      </c>
      <c r="E3873" s="278" t="str">
        <f>CONCATENATE(SUM('Раздел 2'!L159:L159),"&gt;=",SUM('Раздел 2'!M159:M159))</f>
        <v>0&gt;=0</v>
      </c>
      <c r="F3873" s="278"/>
      <c r="G3873" s="81"/>
    </row>
    <row r="3874" spans="1:7" s="390" customFormat="1" ht="31.5" x14ac:dyDescent="0.2">
      <c r="A3874" s="311" t="str">
        <f>IF((SUM('Раздел 2'!L25:L25)&gt;=SUM('Раздел 2'!M25:M25)),"","Неверно!")</f>
        <v/>
      </c>
      <c r="B3874" s="320" t="s">
        <v>1738</v>
      </c>
      <c r="C3874" s="278" t="s">
        <v>5804</v>
      </c>
      <c r="D3874" s="278" t="s">
        <v>1259</v>
      </c>
      <c r="E3874" s="278" t="str">
        <f>CONCATENATE(SUM('Раздел 2'!L25:L25),"&gt;=",SUM('Раздел 2'!M25:M25))</f>
        <v>0&gt;=0</v>
      </c>
      <c r="F3874" s="278"/>
      <c r="G3874" s="81"/>
    </row>
    <row r="3875" spans="1:7" s="390" customFormat="1" ht="31.5" x14ac:dyDescent="0.2">
      <c r="A3875" s="311" t="str">
        <f>IF((SUM('Раздел 2'!L160:L160)&gt;=SUM('Раздел 2'!M160:M160)),"","Неверно!")</f>
        <v/>
      </c>
      <c r="B3875" s="320" t="s">
        <v>1738</v>
      </c>
      <c r="C3875" s="278" t="s">
        <v>5805</v>
      </c>
      <c r="D3875" s="278" t="s">
        <v>1259</v>
      </c>
      <c r="E3875" s="278" t="str">
        <f>CONCATENATE(SUM('Раздел 2'!L160:L160),"&gt;=",SUM('Раздел 2'!M160:M160))</f>
        <v>6&gt;=6</v>
      </c>
      <c r="F3875" s="278"/>
      <c r="G3875" s="81"/>
    </row>
    <row r="3876" spans="1:7" s="390" customFormat="1" ht="31.5" x14ac:dyDescent="0.2">
      <c r="A3876" s="311" t="str">
        <f>IF((SUM('Раздел 2'!L161:L161)&gt;=SUM('Раздел 2'!M161:M161)),"","Неверно!")</f>
        <v/>
      </c>
      <c r="B3876" s="320" t="s">
        <v>1738</v>
      </c>
      <c r="C3876" s="278" t="s">
        <v>5806</v>
      </c>
      <c r="D3876" s="278" t="s">
        <v>1259</v>
      </c>
      <c r="E3876" s="278" t="str">
        <f>CONCATENATE(SUM('Раздел 2'!L161:L161),"&gt;=",SUM('Раздел 2'!M161:M161))</f>
        <v>1&gt;=1</v>
      </c>
      <c r="F3876" s="278"/>
      <c r="G3876" s="81"/>
    </row>
    <row r="3877" spans="1:7" s="390" customFormat="1" ht="31.5" x14ac:dyDescent="0.2">
      <c r="A3877" s="311" t="str">
        <f>IF((SUM('Раздел 2'!L162:L162)&gt;=SUM('Раздел 2'!M162:M162)),"","Неверно!")</f>
        <v/>
      </c>
      <c r="B3877" s="320" t="s">
        <v>1738</v>
      </c>
      <c r="C3877" s="278" t="s">
        <v>5807</v>
      </c>
      <c r="D3877" s="278" t="s">
        <v>1259</v>
      </c>
      <c r="E3877" s="278" t="str">
        <f>CONCATENATE(SUM('Раздел 2'!L162:L162),"&gt;=",SUM('Раздел 2'!M162:M162))</f>
        <v>1&gt;=1</v>
      </c>
      <c r="F3877" s="278"/>
      <c r="G3877" s="81"/>
    </row>
    <row r="3878" spans="1:7" s="390" customFormat="1" ht="31.5" x14ac:dyDescent="0.2">
      <c r="A3878" s="311" t="str">
        <f>IF((SUM('Раздел 2'!L163:L163)&gt;=SUM('Раздел 2'!M163:M163)),"","Неверно!")</f>
        <v/>
      </c>
      <c r="B3878" s="320" t="s">
        <v>1738</v>
      </c>
      <c r="C3878" s="278" t="s">
        <v>5808</v>
      </c>
      <c r="D3878" s="278" t="s">
        <v>1259</v>
      </c>
      <c r="E3878" s="278" t="str">
        <f>CONCATENATE(SUM('Раздел 2'!L163:L163),"&gt;=",SUM('Раздел 2'!M163:M163))</f>
        <v>0&gt;=0</v>
      </c>
      <c r="F3878" s="278"/>
      <c r="G3878" s="81"/>
    </row>
    <row r="3879" spans="1:7" s="390" customFormat="1" ht="31.5" x14ac:dyDescent="0.2">
      <c r="A3879" s="311" t="str">
        <f>IF((SUM('Раздел 2'!L164:L164)&gt;=SUM('Раздел 2'!M164:M164)),"","Неверно!")</f>
        <v/>
      </c>
      <c r="B3879" s="320" t="s">
        <v>1738</v>
      </c>
      <c r="C3879" s="278" t="s">
        <v>5809</v>
      </c>
      <c r="D3879" s="278" t="s">
        <v>1259</v>
      </c>
      <c r="E3879" s="278" t="str">
        <f>CONCATENATE(SUM('Раздел 2'!L164:L164),"&gt;=",SUM('Раздел 2'!M164:M164))</f>
        <v>0&gt;=0</v>
      </c>
      <c r="F3879" s="278"/>
      <c r="G3879" s="81"/>
    </row>
    <row r="3880" spans="1:7" s="390" customFormat="1" ht="31.5" x14ac:dyDescent="0.2">
      <c r="A3880" s="311" t="str">
        <f>IF((SUM('Раздел 2'!L165:L165)&gt;=SUM('Раздел 2'!M165:M165)),"","Неверно!")</f>
        <v/>
      </c>
      <c r="B3880" s="320" t="s">
        <v>1738</v>
      </c>
      <c r="C3880" s="278" t="s">
        <v>5810</v>
      </c>
      <c r="D3880" s="278" t="s">
        <v>1259</v>
      </c>
      <c r="E3880" s="278" t="str">
        <f>CONCATENATE(SUM('Раздел 2'!L165:L165),"&gt;=",SUM('Раздел 2'!M165:M165))</f>
        <v>1&gt;=1</v>
      </c>
      <c r="F3880" s="278"/>
      <c r="G3880" s="81"/>
    </row>
    <row r="3881" spans="1:7" s="390" customFormat="1" ht="31.5" x14ac:dyDescent="0.2">
      <c r="A3881" s="311" t="str">
        <f>IF((SUM('Раздел 2'!L166:L166)&gt;=SUM('Раздел 2'!M166:M166)),"","Неверно!")</f>
        <v/>
      </c>
      <c r="B3881" s="320" t="s">
        <v>1738</v>
      </c>
      <c r="C3881" s="278" t="s">
        <v>5811</v>
      </c>
      <c r="D3881" s="278" t="s">
        <v>1259</v>
      </c>
      <c r="E3881" s="278" t="str">
        <f>CONCATENATE(SUM('Раздел 2'!L166:L166),"&gt;=",SUM('Раздел 2'!M166:M166))</f>
        <v>0&gt;=0</v>
      </c>
      <c r="F3881" s="278"/>
      <c r="G3881" s="81"/>
    </row>
    <row r="3882" spans="1:7" s="390" customFormat="1" ht="31.5" x14ac:dyDescent="0.2">
      <c r="A3882" s="311" t="str">
        <f>IF((SUM('Раздел 2'!L167:L167)&gt;=SUM('Раздел 2'!M167:M167)),"","Неверно!")</f>
        <v/>
      </c>
      <c r="B3882" s="320" t="s">
        <v>1738</v>
      </c>
      <c r="C3882" s="278" t="s">
        <v>5812</v>
      </c>
      <c r="D3882" s="278" t="s">
        <v>1259</v>
      </c>
      <c r="E3882" s="278" t="str">
        <f>CONCATENATE(SUM('Раздел 2'!L167:L167),"&gt;=",SUM('Раздел 2'!M167:M167))</f>
        <v>0&gt;=0</v>
      </c>
      <c r="F3882" s="278"/>
      <c r="G3882" s="81"/>
    </row>
    <row r="3883" spans="1:7" s="390" customFormat="1" ht="31.5" x14ac:dyDescent="0.2">
      <c r="A3883" s="311" t="str">
        <f>IF((SUM('Раздел 2'!L168:L168)&gt;=SUM('Раздел 2'!M168:M168)),"","Неверно!")</f>
        <v/>
      </c>
      <c r="B3883" s="320" t="s">
        <v>1738</v>
      </c>
      <c r="C3883" s="278" t="s">
        <v>5813</v>
      </c>
      <c r="D3883" s="278" t="s">
        <v>1259</v>
      </c>
      <c r="E3883" s="278" t="str">
        <f>CONCATENATE(SUM('Раздел 2'!L168:L168),"&gt;=",SUM('Раздел 2'!M168:M168))</f>
        <v>0&gt;=0</v>
      </c>
      <c r="F3883" s="278"/>
      <c r="G3883" s="81"/>
    </row>
    <row r="3884" spans="1:7" s="390" customFormat="1" ht="31.5" x14ac:dyDescent="0.2">
      <c r="A3884" s="311" t="str">
        <f>IF((SUM('Раздел 2'!L169:L169)&gt;=SUM('Раздел 2'!M169:M169)),"","Неверно!")</f>
        <v/>
      </c>
      <c r="B3884" s="320" t="s">
        <v>1738</v>
      </c>
      <c r="C3884" s="278" t="s">
        <v>5814</v>
      </c>
      <c r="D3884" s="278" t="s">
        <v>1259</v>
      </c>
      <c r="E3884" s="278" t="str">
        <f>CONCATENATE(SUM('Раздел 2'!L169:L169),"&gt;=",SUM('Раздел 2'!M169:M169))</f>
        <v>0&gt;=0</v>
      </c>
      <c r="F3884" s="278"/>
      <c r="G3884" s="81"/>
    </row>
    <row r="3885" spans="1:7" s="390" customFormat="1" ht="31.5" x14ac:dyDescent="0.2">
      <c r="A3885" s="311" t="str">
        <f>IF((SUM('Раздел 2'!L26:L26)&gt;=SUM('Раздел 2'!M26:M26)),"","Неверно!")</f>
        <v/>
      </c>
      <c r="B3885" s="320" t="s">
        <v>1738</v>
      </c>
      <c r="C3885" s="278" t="s">
        <v>5815</v>
      </c>
      <c r="D3885" s="278" t="s">
        <v>1259</v>
      </c>
      <c r="E3885" s="278" t="str">
        <f>CONCATENATE(SUM('Раздел 2'!L26:L26),"&gt;=",SUM('Раздел 2'!M26:M26))</f>
        <v>0&gt;=0</v>
      </c>
      <c r="F3885" s="278"/>
      <c r="G3885" s="81"/>
    </row>
    <row r="3886" spans="1:7" s="390" customFormat="1" ht="31.5" x14ac:dyDescent="0.2">
      <c r="A3886" s="311" t="str">
        <f>IF((SUM('Раздел 2'!L170:L170)&gt;=SUM('Раздел 2'!M170:M170)),"","Неверно!")</f>
        <v/>
      </c>
      <c r="B3886" s="320" t="s">
        <v>1738</v>
      </c>
      <c r="C3886" s="278" t="s">
        <v>5816</v>
      </c>
      <c r="D3886" s="278" t="s">
        <v>1259</v>
      </c>
      <c r="E3886" s="278" t="str">
        <f>CONCATENATE(SUM('Раздел 2'!L170:L170),"&gt;=",SUM('Раздел 2'!M170:M170))</f>
        <v>0&gt;=0</v>
      </c>
      <c r="F3886" s="278"/>
      <c r="G3886" s="81"/>
    </row>
    <row r="3887" spans="1:7" s="390" customFormat="1" ht="31.5" x14ac:dyDescent="0.2">
      <c r="A3887" s="311" t="str">
        <f>IF((SUM('Раздел 2'!L171:L171)&gt;=SUM('Раздел 2'!M171:M171)),"","Неверно!")</f>
        <v/>
      </c>
      <c r="B3887" s="320" t="s">
        <v>1738</v>
      </c>
      <c r="C3887" s="278" t="s">
        <v>5817</v>
      </c>
      <c r="D3887" s="278" t="s">
        <v>1259</v>
      </c>
      <c r="E3887" s="278" t="str">
        <f>CONCATENATE(SUM('Раздел 2'!L171:L171),"&gt;=",SUM('Раздел 2'!M171:M171))</f>
        <v>0&gt;=0</v>
      </c>
      <c r="F3887" s="278"/>
      <c r="G3887" s="81"/>
    </row>
    <row r="3888" spans="1:7" s="390" customFormat="1" ht="31.5" x14ac:dyDescent="0.2">
      <c r="A3888" s="311" t="str">
        <f>IF((SUM('Раздел 2'!L172:L172)&gt;=SUM('Раздел 2'!M172:M172)),"","Неверно!")</f>
        <v/>
      </c>
      <c r="B3888" s="320" t="s">
        <v>1738</v>
      </c>
      <c r="C3888" s="278" t="s">
        <v>5818</v>
      </c>
      <c r="D3888" s="278" t="s">
        <v>1259</v>
      </c>
      <c r="E3888" s="278" t="str">
        <f>CONCATENATE(SUM('Раздел 2'!L172:L172),"&gt;=",SUM('Раздел 2'!M172:M172))</f>
        <v>0&gt;=0</v>
      </c>
      <c r="F3888" s="278"/>
      <c r="G3888" s="81"/>
    </row>
    <row r="3889" spans="1:7" s="390" customFormat="1" ht="31.5" x14ac:dyDescent="0.2">
      <c r="A3889" s="311" t="str">
        <f>IF((SUM('Раздел 2'!L173:L173)&gt;=SUM('Раздел 2'!M173:M173)),"","Неверно!")</f>
        <v/>
      </c>
      <c r="B3889" s="320" t="s">
        <v>1738</v>
      </c>
      <c r="C3889" s="278" t="s">
        <v>5819</v>
      </c>
      <c r="D3889" s="278" t="s">
        <v>1259</v>
      </c>
      <c r="E3889" s="278" t="str">
        <f>CONCATENATE(SUM('Раздел 2'!L173:L173),"&gt;=",SUM('Раздел 2'!M173:M173))</f>
        <v>0&gt;=0</v>
      </c>
      <c r="F3889" s="278"/>
      <c r="G3889" s="81"/>
    </row>
    <row r="3890" spans="1:7" s="390" customFormat="1" ht="31.5" x14ac:dyDescent="0.2">
      <c r="A3890" s="311" t="str">
        <f>IF((SUM('Раздел 2'!L174:L174)&gt;=SUM('Раздел 2'!M174:M174)),"","Неверно!")</f>
        <v/>
      </c>
      <c r="B3890" s="320" t="s">
        <v>1738</v>
      </c>
      <c r="C3890" s="278" t="s">
        <v>5820</v>
      </c>
      <c r="D3890" s="278" t="s">
        <v>1259</v>
      </c>
      <c r="E3890" s="278" t="str">
        <f>CONCATENATE(SUM('Раздел 2'!L174:L174),"&gt;=",SUM('Раздел 2'!M174:M174))</f>
        <v>0&gt;=0</v>
      </c>
      <c r="F3890" s="278"/>
      <c r="G3890" s="81"/>
    </row>
    <row r="3891" spans="1:7" s="390" customFormat="1" ht="31.5" x14ac:dyDescent="0.2">
      <c r="A3891" s="311" t="str">
        <f>IF((SUM('Раздел 2'!L175:L175)&gt;=SUM('Раздел 2'!M175:M175)),"","Неверно!")</f>
        <v/>
      </c>
      <c r="B3891" s="320" t="s">
        <v>1738</v>
      </c>
      <c r="C3891" s="278" t="s">
        <v>5821</v>
      </c>
      <c r="D3891" s="278" t="s">
        <v>1259</v>
      </c>
      <c r="E3891" s="278" t="str">
        <f>CONCATENATE(SUM('Раздел 2'!L175:L175),"&gt;=",SUM('Раздел 2'!M175:M175))</f>
        <v>0&gt;=0</v>
      </c>
      <c r="F3891" s="278"/>
      <c r="G3891" s="81"/>
    </row>
    <row r="3892" spans="1:7" s="390" customFormat="1" ht="31.5" x14ac:dyDescent="0.2">
      <c r="A3892" s="311" t="str">
        <f>IF((SUM('Раздел 2'!L176:L176)&gt;=SUM('Раздел 2'!M176:M176)),"","Неверно!")</f>
        <v/>
      </c>
      <c r="B3892" s="320" t="s">
        <v>1738</v>
      </c>
      <c r="C3892" s="278" t="s">
        <v>5822</v>
      </c>
      <c r="D3892" s="278" t="s">
        <v>1259</v>
      </c>
      <c r="E3892" s="278" t="str">
        <f>CONCATENATE(SUM('Раздел 2'!L176:L176),"&gt;=",SUM('Раздел 2'!M176:M176))</f>
        <v>0&gt;=0</v>
      </c>
      <c r="F3892" s="278"/>
      <c r="G3892" s="81"/>
    </row>
    <row r="3893" spans="1:7" s="390" customFormat="1" ht="31.5" x14ac:dyDescent="0.2">
      <c r="A3893" s="311" t="str">
        <f>IF((SUM('Раздел 2'!L177:L177)&gt;=SUM('Раздел 2'!M177:M177)),"","Неверно!")</f>
        <v/>
      </c>
      <c r="B3893" s="320" t="s">
        <v>1738</v>
      </c>
      <c r="C3893" s="278" t="s">
        <v>5823</v>
      </c>
      <c r="D3893" s="278" t="s">
        <v>1259</v>
      </c>
      <c r="E3893" s="278" t="str">
        <f>CONCATENATE(SUM('Раздел 2'!L177:L177),"&gt;=",SUM('Раздел 2'!M177:M177))</f>
        <v>0&gt;=0</v>
      </c>
      <c r="F3893" s="278"/>
      <c r="G3893" s="81"/>
    </row>
    <row r="3894" spans="1:7" s="390" customFormat="1" ht="31.5" x14ac:dyDescent="0.2">
      <c r="A3894" s="311" t="str">
        <f>IF((SUM('Раздел 2'!L178:L178)&gt;=SUM('Раздел 2'!M178:M178)),"","Неверно!")</f>
        <v/>
      </c>
      <c r="B3894" s="320" t="s">
        <v>1738</v>
      </c>
      <c r="C3894" s="278" t="s">
        <v>5824</v>
      </c>
      <c r="D3894" s="278" t="s">
        <v>1259</v>
      </c>
      <c r="E3894" s="278" t="str">
        <f>CONCATENATE(SUM('Раздел 2'!L178:L178),"&gt;=",SUM('Раздел 2'!M178:M178))</f>
        <v>4&gt;=1</v>
      </c>
      <c r="F3894" s="278"/>
      <c r="G3894" s="81"/>
    </row>
    <row r="3895" spans="1:7" s="390" customFormat="1" ht="31.5" x14ac:dyDescent="0.2">
      <c r="A3895" s="311" t="str">
        <f>IF((SUM('Раздел 2'!L179:L179)&gt;=SUM('Раздел 2'!M179:M179)),"","Неверно!")</f>
        <v/>
      </c>
      <c r="B3895" s="320" t="s">
        <v>1738</v>
      </c>
      <c r="C3895" s="278" t="s">
        <v>5825</v>
      </c>
      <c r="D3895" s="278" t="s">
        <v>1259</v>
      </c>
      <c r="E3895" s="278" t="str">
        <f>CONCATENATE(SUM('Раздел 2'!L179:L179),"&gt;=",SUM('Раздел 2'!M179:M179))</f>
        <v>2&gt;=2</v>
      </c>
      <c r="F3895" s="278"/>
      <c r="G3895" s="81"/>
    </row>
    <row r="3896" spans="1:7" s="390" customFormat="1" ht="31.5" x14ac:dyDescent="0.2">
      <c r="A3896" s="311" t="str">
        <f>IF((SUM('Раздел 2'!L27:L27)&gt;=SUM('Раздел 2'!M27:M27)),"","Неверно!")</f>
        <v/>
      </c>
      <c r="B3896" s="320" t="s">
        <v>1738</v>
      </c>
      <c r="C3896" s="278" t="s">
        <v>5826</v>
      </c>
      <c r="D3896" s="278" t="s">
        <v>1259</v>
      </c>
      <c r="E3896" s="278" t="str">
        <f>CONCATENATE(SUM('Раздел 2'!L27:L27),"&gt;=",SUM('Раздел 2'!M27:M27))</f>
        <v>1&gt;=1</v>
      </c>
      <c r="F3896" s="278"/>
      <c r="G3896" s="81"/>
    </row>
    <row r="3897" spans="1:7" s="390" customFormat="1" ht="31.5" x14ac:dyDescent="0.2">
      <c r="A3897" s="311" t="str">
        <f>IF((SUM('Раздел 2'!L180:L180)&gt;=SUM('Раздел 2'!M180:M180)),"","Неверно!")</f>
        <v/>
      </c>
      <c r="B3897" s="320" t="s">
        <v>1738</v>
      </c>
      <c r="C3897" s="278" t="s">
        <v>5827</v>
      </c>
      <c r="D3897" s="278" t="s">
        <v>1259</v>
      </c>
      <c r="E3897" s="278" t="str">
        <f>CONCATENATE(SUM('Раздел 2'!L180:L180),"&gt;=",SUM('Раздел 2'!M180:M180))</f>
        <v>6&gt;=3</v>
      </c>
      <c r="F3897" s="278"/>
      <c r="G3897" s="81"/>
    </row>
    <row r="3898" spans="1:7" s="390" customFormat="1" ht="31.5" x14ac:dyDescent="0.2">
      <c r="A3898" s="311" t="str">
        <f>IF((SUM('Раздел 2'!L181:L181)&gt;=SUM('Раздел 2'!M181:M181)),"","Неверно!")</f>
        <v/>
      </c>
      <c r="B3898" s="320" t="s">
        <v>1738</v>
      </c>
      <c r="C3898" s="278" t="s">
        <v>5828</v>
      </c>
      <c r="D3898" s="278" t="s">
        <v>1259</v>
      </c>
      <c r="E3898" s="278" t="str">
        <f>CONCATENATE(SUM('Раздел 2'!L181:L181),"&gt;=",SUM('Раздел 2'!M181:M181))</f>
        <v>1&gt;=1</v>
      </c>
      <c r="F3898" s="278"/>
      <c r="G3898" s="81"/>
    </row>
    <row r="3899" spans="1:7" s="390" customFormat="1" ht="31.5" x14ac:dyDescent="0.2">
      <c r="A3899" s="311" t="str">
        <f>IF((SUM('Раздел 2'!L182:L182)&gt;=SUM('Раздел 2'!M182:M182)),"","Неверно!")</f>
        <v/>
      </c>
      <c r="B3899" s="320" t="s">
        <v>1738</v>
      </c>
      <c r="C3899" s="278" t="s">
        <v>5829</v>
      </c>
      <c r="D3899" s="278" t="s">
        <v>1259</v>
      </c>
      <c r="E3899" s="278" t="str">
        <f>CONCATENATE(SUM('Раздел 2'!L182:L182),"&gt;=",SUM('Раздел 2'!M182:M182))</f>
        <v>0&gt;=0</v>
      </c>
      <c r="F3899" s="278"/>
      <c r="G3899" s="81"/>
    </row>
    <row r="3900" spans="1:7" s="390" customFormat="1" ht="31.5" x14ac:dyDescent="0.2">
      <c r="A3900" s="311" t="str">
        <f>IF((SUM('Раздел 2'!L183:L183)&gt;=SUM('Раздел 2'!M183:M183)),"","Неверно!")</f>
        <v/>
      </c>
      <c r="B3900" s="320" t="s">
        <v>1738</v>
      </c>
      <c r="C3900" s="278" t="s">
        <v>5830</v>
      </c>
      <c r="D3900" s="278" t="s">
        <v>1259</v>
      </c>
      <c r="E3900" s="278" t="str">
        <f>CONCATENATE(SUM('Раздел 2'!L183:L183),"&gt;=",SUM('Раздел 2'!M183:M183))</f>
        <v>0&gt;=0</v>
      </c>
      <c r="F3900" s="278"/>
      <c r="G3900" s="81"/>
    </row>
    <row r="3901" spans="1:7" s="390" customFormat="1" ht="31.5" x14ac:dyDescent="0.2">
      <c r="A3901" s="311" t="str">
        <f>IF((SUM('Раздел 2'!L184:L184)&gt;=SUM('Раздел 2'!M184:M184)),"","Неверно!")</f>
        <v/>
      </c>
      <c r="B3901" s="320" t="s">
        <v>1738</v>
      </c>
      <c r="C3901" s="278" t="s">
        <v>5831</v>
      </c>
      <c r="D3901" s="278" t="s">
        <v>1259</v>
      </c>
      <c r="E3901" s="278" t="str">
        <f>CONCATENATE(SUM('Раздел 2'!L184:L184),"&gt;=",SUM('Раздел 2'!M184:M184))</f>
        <v>2&gt;=1</v>
      </c>
      <c r="F3901" s="278"/>
      <c r="G3901" s="81"/>
    </row>
    <row r="3902" spans="1:7" s="390" customFormat="1" ht="31.5" x14ac:dyDescent="0.2">
      <c r="A3902" s="311" t="str">
        <f>IF((SUM('Раздел 2'!L185:L185)&gt;=SUM('Раздел 2'!M185:M185)),"","Неверно!")</f>
        <v/>
      </c>
      <c r="B3902" s="320" t="s">
        <v>1738</v>
      </c>
      <c r="C3902" s="278" t="s">
        <v>5832</v>
      </c>
      <c r="D3902" s="278" t="s">
        <v>1259</v>
      </c>
      <c r="E3902" s="278" t="str">
        <f>CONCATENATE(SUM('Раздел 2'!L185:L185),"&gt;=",SUM('Раздел 2'!M185:M185))</f>
        <v>3&gt;=3</v>
      </c>
      <c r="F3902" s="278"/>
      <c r="G3902" s="81"/>
    </row>
    <row r="3903" spans="1:7" s="390" customFormat="1" ht="31.5" x14ac:dyDescent="0.2">
      <c r="A3903" s="311" t="str">
        <f>IF((SUM('Раздел 2'!L186:L186)&gt;=SUM('Раздел 2'!M186:M186)),"","Неверно!")</f>
        <v/>
      </c>
      <c r="B3903" s="320" t="s">
        <v>1738</v>
      </c>
      <c r="C3903" s="278" t="s">
        <v>5833</v>
      </c>
      <c r="D3903" s="278" t="s">
        <v>1259</v>
      </c>
      <c r="E3903" s="278" t="str">
        <f>CONCATENATE(SUM('Раздел 2'!L186:L186),"&gt;=",SUM('Раздел 2'!M186:M186))</f>
        <v>1&gt;=1</v>
      </c>
      <c r="F3903" s="278"/>
      <c r="G3903" s="81"/>
    </row>
    <row r="3904" spans="1:7" s="390" customFormat="1" ht="31.5" x14ac:dyDescent="0.2">
      <c r="A3904" s="311" t="str">
        <f>IF((SUM('Раздел 2'!L187:L187)&gt;=SUM('Раздел 2'!M187:M187)),"","Неверно!")</f>
        <v/>
      </c>
      <c r="B3904" s="320" t="s">
        <v>1738</v>
      </c>
      <c r="C3904" s="278" t="s">
        <v>5834</v>
      </c>
      <c r="D3904" s="278" t="s">
        <v>1259</v>
      </c>
      <c r="E3904" s="278" t="str">
        <f>CONCATENATE(SUM('Раздел 2'!L187:L187),"&gt;=",SUM('Раздел 2'!M187:M187))</f>
        <v>7&gt;=6</v>
      </c>
      <c r="F3904" s="278"/>
      <c r="G3904" s="81"/>
    </row>
    <row r="3905" spans="1:7" s="390" customFormat="1" ht="31.5" x14ac:dyDescent="0.2">
      <c r="A3905" s="311" t="str">
        <f>IF((SUM('Раздел 2'!L188:L188)&gt;=SUM('Раздел 2'!M188:M188)),"","Неверно!")</f>
        <v/>
      </c>
      <c r="B3905" s="320" t="s">
        <v>1738</v>
      </c>
      <c r="C3905" s="278" t="s">
        <v>5835</v>
      </c>
      <c r="D3905" s="278" t="s">
        <v>1259</v>
      </c>
      <c r="E3905" s="278" t="str">
        <f>CONCATENATE(SUM('Раздел 2'!L188:L188),"&gt;=",SUM('Раздел 2'!M188:M188))</f>
        <v>3&gt;=1</v>
      </c>
      <c r="F3905" s="278"/>
      <c r="G3905" s="81"/>
    </row>
    <row r="3906" spans="1:7" s="390" customFormat="1" ht="31.5" x14ac:dyDescent="0.2">
      <c r="A3906" s="311" t="str">
        <f>IF((SUM('Раздел 2'!L189:L189)&gt;=SUM('Раздел 2'!M189:M189)),"","Неверно!")</f>
        <v/>
      </c>
      <c r="B3906" s="320" t="s">
        <v>1738</v>
      </c>
      <c r="C3906" s="278" t="s">
        <v>5836</v>
      </c>
      <c r="D3906" s="278" t="s">
        <v>1259</v>
      </c>
      <c r="E3906" s="278" t="str">
        <f>CONCATENATE(SUM('Раздел 2'!L189:L189),"&gt;=",SUM('Раздел 2'!M189:M189))</f>
        <v>0&gt;=0</v>
      </c>
      <c r="F3906" s="278"/>
      <c r="G3906" s="81"/>
    </row>
    <row r="3907" spans="1:7" s="390" customFormat="1" ht="31.5" x14ac:dyDescent="0.2">
      <c r="A3907" s="311" t="str">
        <f>IF((SUM('Раздел 2'!L28:L28)&gt;=SUM('Раздел 2'!M28:M28)),"","Неверно!")</f>
        <v/>
      </c>
      <c r="B3907" s="320" t="s">
        <v>1738</v>
      </c>
      <c r="C3907" s="278" t="s">
        <v>5837</v>
      </c>
      <c r="D3907" s="278" t="s">
        <v>1259</v>
      </c>
      <c r="E3907" s="278" t="str">
        <f>CONCATENATE(SUM('Раздел 2'!L28:L28),"&gt;=",SUM('Раздел 2'!M28:M28))</f>
        <v>0&gt;=0</v>
      </c>
      <c r="F3907" s="278"/>
      <c r="G3907" s="81"/>
    </row>
    <row r="3908" spans="1:7" s="390" customFormat="1" ht="31.5" x14ac:dyDescent="0.2">
      <c r="A3908" s="311" t="str">
        <f>IF((SUM('Раздел 2'!L190:L190)&gt;=SUM('Раздел 2'!M190:M190)),"","Неверно!")</f>
        <v/>
      </c>
      <c r="B3908" s="320" t="s">
        <v>1738</v>
      </c>
      <c r="C3908" s="278" t="s">
        <v>5838</v>
      </c>
      <c r="D3908" s="278" t="s">
        <v>1259</v>
      </c>
      <c r="E3908" s="278" t="str">
        <f>CONCATENATE(SUM('Раздел 2'!L190:L190),"&gt;=",SUM('Раздел 2'!M190:M190))</f>
        <v>0&gt;=0</v>
      </c>
      <c r="F3908" s="278"/>
      <c r="G3908" s="81"/>
    </row>
    <row r="3909" spans="1:7" s="390" customFormat="1" ht="31.5" x14ac:dyDescent="0.2">
      <c r="A3909" s="311" t="str">
        <f>IF((SUM('Раздел 2'!L191:L191)&gt;=SUM('Раздел 2'!M191:M191)),"","Неверно!")</f>
        <v/>
      </c>
      <c r="B3909" s="320" t="s">
        <v>1738</v>
      </c>
      <c r="C3909" s="278" t="s">
        <v>5839</v>
      </c>
      <c r="D3909" s="278" t="s">
        <v>1259</v>
      </c>
      <c r="E3909" s="278" t="str">
        <f>CONCATENATE(SUM('Раздел 2'!L191:L191),"&gt;=",SUM('Раздел 2'!M191:M191))</f>
        <v>0&gt;=0</v>
      </c>
      <c r="F3909" s="278"/>
      <c r="G3909" s="81"/>
    </row>
    <row r="3910" spans="1:7" s="390" customFormat="1" ht="31.5" x14ac:dyDescent="0.2">
      <c r="A3910" s="311" t="str">
        <f>IF((SUM('Раздел 2'!L192:L192)&gt;=SUM('Раздел 2'!M192:M192)),"","Неверно!")</f>
        <v/>
      </c>
      <c r="B3910" s="320" t="s">
        <v>1738</v>
      </c>
      <c r="C3910" s="278" t="s">
        <v>5840</v>
      </c>
      <c r="D3910" s="278" t="s">
        <v>1259</v>
      </c>
      <c r="E3910" s="278" t="str">
        <f>CONCATENATE(SUM('Раздел 2'!L192:L192),"&gt;=",SUM('Раздел 2'!M192:M192))</f>
        <v>1&gt;=1</v>
      </c>
      <c r="F3910" s="278"/>
      <c r="G3910" s="81"/>
    </row>
    <row r="3911" spans="1:7" s="390" customFormat="1" ht="31.5" x14ac:dyDescent="0.2">
      <c r="A3911" s="311" t="str">
        <f>IF((SUM('Раздел 2'!L193:L193)&gt;=SUM('Раздел 2'!M193:M193)),"","Неверно!")</f>
        <v/>
      </c>
      <c r="B3911" s="320" t="s">
        <v>1738</v>
      </c>
      <c r="C3911" s="278" t="s">
        <v>5841</v>
      </c>
      <c r="D3911" s="278" t="s">
        <v>1259</v>
      </c>
      <c r="E3911" s="278" t="str">
        <f>CONCATENATE(SUM('Раздел 2'!L193:L193),"&gt;=",SUM('Раздел 2'!M193:M193))</f>
        <v>0&gt;=0</v>
      </c>
      <c r="F3911" s="278"/>
      <c r="G3911" s="81"/>
    </row>
    <row r="3912" spans="1:7" s="390" customFormat="1" ht="31.5" x14ac:dyDescent="0.2">
      <c r="A3912" s="311" t="str">
        <f>IF((SUM('Раздел 2'!L194:L194)&gt;=SUM('Раздел 2'!M194:M194)),"","Неверно!")</f>
        <v/>
      </c>
      <c r="B3912" s="320" t="s">
        <v>1738</v>
      </c>
      <c r="C3912" s="278" t="s">
        <v>5842</v>
      </c>
      <c r="D3912" s="278" t="s">
        <v>1259</v>
      </c>
      <c r="E3912" s="278" t="str">
        <f>CONCATENATE(SUM('Раздел 2'!L194:L194),"&gt;=",SUM('Раздел 2'!M194:M194))</f>
        <v>0&gt;=0</v>
      </c>
      <c r="F3912" s="278"/>
      <c r="G3912" s="81"/>
    </row>
    <row r="3913" spans="1:7" s="390" customFormat="1" ht="31.5" x14ac:dyDescent="0.2">
      <c r="A3913" s="311" t="str">
        <f>IF((SUM('Раздел 2'!L195:L195)&gt;=SUM('Раздел 2'!M195:M195)),"","Неверно!")</f>
        <v/>
      </c>
      <c r="B3913" s="320" t="s">
        <v>1738</v>
      </c>
      <c r="C3913" s="278" t="s">
        <v>5843</v>
      </c>
      <c r="D3913" s="278" t="s">
        <v>1259</v>
      </c>
      <c r="E3913" s="278" t="str">
        <f>CONCATENATE(SUM('Раздел 2'!L195:L195),"&gt;=",SUM('Раздел 2'!M195:M195))</f>
        <v>0&gt;=0</v>
      </c>
      <c r="F3913" s="278"/>
      <c r="G3913" s="81"/>
    </row>
    <row r="3914" spans="1:7" s="390" customFormat="1" ht="31.5" x14ac:dyDescent="0.2">
      <c r="A3914" s="311" t="str">
        <f>IF((SUM('Раздел 2'!L196:L196)&gt;=SUM('Раздел 2'!M196:M196)),"","Неверно!")</f>
        <v/>
      </c>
      <c r="B3914" s="320" t="s">
        <v>1738</v>
      </c>
      <c r="C3914" s="278" t="s">
        <v>5844</v>
      </c>
      <c r="D3914" s="278" t="s">
        <v>1259</v>
      </c>
      <c r="E3914" s="278" t="str">
        <f>CONCATENATE(SUM('Раздел 2'!L196:L196),"&gt;=",SUM('Раздел 2'!M196:M196))</f>
        <v>0&gt;=0</v>
      </c>
      <c r="F3914" s="278"/>
      <c r="G3914" s="81"/>
    </row>
    <row r="3915" spans="1:7" s="390" customFormat="1" ht="31.5" x14ac:dyDescent="0.2">
      <c r="A3915" s="311" t="str">
        <f>IF((SUM('Раздел 2'!L197:L197)&gt;=SUM('Раздел 2'!M197:M197)),"","Неверно!")</f>
        <v/>
      </c>
      <c r="B3915" s="320" t="s">
        <v>1738</v>
      </c>
      <c r="C3915" s="278" t="s">
        <v>5845</v>
      </c>
      <c r="D3915" s="278" t="s">
        <v>1259</v>
      </c>
      <c r="E3915" s="278" t="str">
        <f>CONCATENATE(SUM('Раздел 2'!L197:L197),"&gt;=",SUM('Раздел 2'!M197:M197))</f>
        <v>1&gt;=0</v>
      </c>
      <c r="F3915" s="278"/>
      <c r="G3915" s="81"/>
    </row>
    <row r="3916" spans="1:7" s="390" customFormat="1" ht="31.5" x14ac:dyDescent="0.2">
      <c r="A3916" s="311" t="str">
        <f>IF((SUM('Раздел 2'!L198:L198)&gt;=SUM('Раздел 2'!M198:M198)),"","Неверно!")</f>
        <v/>
      </c>
      <c r="B3916" s="320" t="s">
        <v>1738</v>
      </c>
      <c r="C3916" s="278" t="s">
        <v>5846</v>
      </c>
      <c r="D3916" s="278" t="s">
        <v>1259</v>
      </c>
      <c r="E3916" s="278" t="str">
        <f>CONCATENATE(SUM('Раздел 2'!L198:L198),"&gt;=",SUM('Раздел 2'!M198:M198))</f>
        <v>0&gt;=0</v>
      </c>
      <c r="F3916" s="278"/>
      <c r="G3916" s="81"/>
    </row>
    <row r="3917" spans="1:7" s="390" customFormat="1" ht="31.5" x14ac:dyDescent="0.2">
      <c r="A3917" s="311" t="str">
        <f>IF((SUM('Раздел 2'!L199:L199)&gt;=SUM('Раздел 2'!M199:M199)),"","Неверно!")</f>
        <v/>
      </c>
      <c r="B3917" s="320" t="s">
        <v>1738</v>
      </c>
      <c r="C3917" s="278" t="s">
        <v>5847</v>
      </c>
      <c r="D3917" s="278" t="s">
        <v>1259</v>
      </c>
      <c r="E3917" s="278" t="str">
        <f>CONCATENATE(SUM('Раздел 2'!L199:L199),"&gt;=",SUM('Раздел 2'!M199:M199))</f>
        <v>0&gt;=0</v>
      </c>
      <c r="F3917" s="278"/>
      <c r="G3917" s="81"/>
    </row>
    <row r="3918" spans="1:7" s="390" customFormat="1" ht="31.5" x14ac:dyDescent="0.2">
      <c r="A3918" s="311" t="str">
        <f>IF((SUM('Раздел 2'!L29:L29)&gt;=SUM('Раздел 2'!M29:M29)),"","Неверно!")</f>
        <v/>
      </c>
      <c r="B3918" s="320" t="s">
        <v>1738</v>
      </c>
      <c r="C3918" s="278" t="s">
        <v>5848</v>
      </c>
      <c r="D3918" s="278" t="s">
        <v>1259</v>
      </c>
      <c r="E3918" s="278" t="str">
        <f>CONCATENATE(SUM('Раздел 2'!L29:L29),"&gt;=",SUM('Раздел 2'!M29:M29))</f>
        <v>0&gt;=0</v>
      </c>
      <c r="F3918" s="278"/>
      <c r="G3918" s="81"/>
    </row>
    <row r="3919" spans="1:7" s="390" customFormat="1" ht="31.5" x14ac:dyDescent="0.2">
      <c r="A3919" s="311" t="str">
        <f>IF((SUM('Раздел 2'!L200:L200)&gt;=SUM('Раздел 2'!M200:M200)),"","Неверно!")</f>
        <v/>
      </c>
      <c r="B3919" s="320" t="s">
        <v>1738</v>
      </c>
      <c r="C3919" s="278" t="s">
        <v>5849</v>
      </c>
      <c r="D3919" s="278" t="s">
        <v>1259</v>
      </c>
      <c r="E3919" s="278" t="str">
        <f>CONCATENATE(SUM('Раздел 2'!L200:L200),"&gt;=",SUM('Раздел 2'!M200:M200))</f>
        <v>0&gt;=0</v>
      </c>
      <c r="F3919" s="278"/>
      <c r="G3919" s="81"/>
    </row>
    <row r="3920" spans="1:7" s="390" customFormat="1" ht="31.5" x14ac:dyDescent="0.2">
      <c r="A3920" s="311" t="str">
        <f>IF((SUM('Раздел 2'!L201:L201)&gt;=SUM('Раздел 2'!M201:M201)),"","Неверно!")</f>
        <v/>
      </c>
      <c r="B3920" s="320" t="s">
        <v>1738</v>
      </c>
      <c r="C3920" s="278" t="s">
        <v>5850</v>
      </c>
      <c r="D3920" s="278" t="s">
        <v>1259</v>
      </c>
      <c r="E3920" s="278" t="str">
        <f>CONCATENATE(SUM('Раздел 2'!L201:L201),"&gt;=",SUM('Раздел 2'!M201:M201))</f>
        <v>0&gt;=0</v>
      </c>
      <c r="F3920" s="278"/>
      <c r="G3920" s="81"/>
    </row>
    <row r="3921" spans="1:7" s="390" customFormat="1" ht="31.5" x14ac:dyDescent="0.2">
      <c r="A3921" s="311" t="str">
        <f>IF((SUM('Раздел 2'!L202:L202)&gt;=SUM('Раздел 2'!M202:M202)),"","Неверно!")</f>
        <v/>
      </c>
      <c r="B3921" s="320" t="s">
        <v>1738</v>
      </c>
      <c r="C3921" s="278" t="s">
        <v>5851</v>
      </c>
      <c r="D3921" s="278" t="s">
        <v>1259</v>
      </c>
      <c r="E3921" s="278" t="str">
        <f>CONCATENATE(SUM('Раздел 2'!L202:L202),"&gt;=",SUM('Раздел 2'!M202:M202))</f>
        <v>0&gt;=0</v>
      </c>
      <c r="F3921" s="278"/>
      <c r="G3921" s="81"/>
    </row>
    <row r="3922" spans="1:7" s="390" customFormat="1" ht="31.5" x14ac:dyDescent="0.2">
      <c r="A3922" s="311" t="str">
        <f>IF((SUM('Раздел 2'!L203:L203)&gt;=SUM('Раздел 2'!M203:M203)),"","Неверно!")</f>
        <v/>
      </c>
      <c r="B3922" s="320" t="s">
        <v>1738</v>
      </c>
      <c r="C3922" s="278" t="s">
        <v>5852</v>
      </c>
      <c r="D3922" s="278" t="s">
        <v>1259</v>
      </c>
      <c r="E3922" s="278" t="str">
        <f>CONCATENATE(SUM('Раздел 2'!L203:L203),"&gt;=",SUM('Раздел 2'!M203:M203))</f>
        <v>0&gt;=0</v>
      </c>
      <c r="F3922" s="278"/>
      <c r="G3922" s="81"/>
    </row>
    <row r="3923" spans="1:7" s="390" customFormat="1" ht="31.5" x14ac:dyDescent="0.2">
      <c r="A3923" s="311" t="str">
        <f>IF((SUM('Раздел 2'!L204:L204)&gt;=SUM('Раздел 2'!M204:M204)),"","Неверно!")</f>
        <v/>
      </c>
      <c r="B3923" s="320" t="s">
        <v>1738</v>
      </c>
      <c r="C3923" s="278" t="s">
        <v>5853</v>
      </c>
      <c r="D3923" s="278" t="s">
        <v>1259</v>
      </c>
      <c r="E3923" s="278" t="str">
        <f>CONCATENATE(SUM('Раздел 2'!L204:L204),"&gt;=",SUM('Раздел 2'!M204:M204))</f>
        <v>0&gt;=0</v>
      </c>
      <c r="F3923" s="278"/>
      <c r="G3923" s="81"/>
    </row>
    <row r="3924" spans="1:7" s="390" customFormat="1" ht="31.5" x14ac:dyDescent="0.2">
      <c r="A3924" s="311" t="str">
        <f>IF((SUM('Раздел 2'!L205:L205)&gt;=SUM('Раздел 2'!M205:M205)),"","Неверно!")</f>
        <v/>
      </c>
      <c r="B3924" s="320" t="s">
        <v>1738</v>
      </c>
      <c r="C3924" s="278" t="s">
        <v>5854</v>
      </c>
      <c r="D3924" s="278" t="s">
        <v>1259</v>
      </c>
      <c r="E3924" s="278" t="str">
        <f>CONCATENATE(SUM('Раздел 2'!L205:L205),"&gt;=",SUM('Раздел 2'!M205:M205))</f>
        <v>0&gt;=0</v>
      </c>
      <c r="F3924" s="278"/>
      <c r="G3924" s="81"/>
    </row>
    <row r="3925" spans="1:7" s="390" customFormat="1" ht="31.5" x14ac:dyDescent="0.2">
      <c r="A3925" s="311" t="str">
        <f>IF((SUM('Раздел 2'!L206:L206)&gt;=SUM('Раздел 2'!M206:M206)),"","Неверно!")</f>
        <v/>
      </c>
      <c r="B3925" s="320" t="s">
        <v>1738</v>
      </c>
      <c r="C3925" s="278" t="s">
        <v>5855</v>
      </c>
      <c r="D3925" s="278" t="s">
        <v>1259</v>
      </c>
      <c r="E3925" s="278" t="str">
        <f>CONCATENATE(SUM('Раздел 2'!L206:L206),"&gt;=",SUM('Раздел 2'!M206:M206))</f>
        <v>0&gt;=0</v>
      </c>
      <c r="F3925" s="278"/>
      <c r="G3925" s="81"/>
    </row>
    <row r="3926" spans="1:7" s="390" customFormat="1" ht="31.5" x14ac:dyDescent="0.2">
      <c r="A3926" s="311" t="str">
        <f>IF((SUM('Раздел 2'!L207:L207)&gt;=SUM('Раздел 2'!M207:M207)),"","Неверно!")</f>
        <v/>
      </c>
      <c r="B3926" s="320" t="s">
        <v>1738</v>
      </c>
      <c r="C3926" s="278" t="s">
        <v>5856</v>
      </c>
      <c r="D3926" s="278" t="s">
        <v>1259</v>
      </c>
      <c r="E3926" s="278" t="str">
        <f>CONCATENATE(SUM('Раздел 2'!L207:L207),"&gt;=",SUM('Раздел 2'!M207:M207))</f>
        <v>0&gt;=0</v>
      </c>
      <c r="F3926" s="278"/>
      <c r="G3926" s="81"/>
    </row>
    <row r="3927" spans="1:7" s="390" customFormat="1" ht="31.5" x14ac:dyDescent="0.2">
      <c r="A3927" s="311" t="str">
        <f>IF((SUM('Раздел 2'!L208:L208)&gt;=SUM('Раздел 2'!M208:M208)),"","Неверно!")</f>
        <v/>
      </c>
      <c r="B3927" s="320" t="s">
        <v>1738</v>
      </c>
      <c r="C3927" s="278" t="s">
        <v>5857</v>
      </c>
      <c r="D3927" s="278" t="s">
        <v>1259</v>
      </c>
      <c r="E3927" s="278" t="str">
        <f>CONCATENATE(SUM('Раздел 2'!L208:L208),"&gt;=",SUM('Раздел 2'!M208:M208))</f>
        <v>0&gt;=0</v>
      </c>
      <c r="F3927" s="278"/>
      <c r="G3927" s="81"/>
    </row>
    <row r="3928" spans="1:7" s="390" customFormat="1" ht="31.5" x14ac:dyDescent="0.2">
      <c r="A3928" s="311" t="str">
        <f>IF((SUM('Раздел 2'!L209:L209)&gt;=SUM('Раздел 2'!M209:M209)),"","Неверно!")</f>
        <v/>
      </c>
      <c r="B3928" s="320" t="s">
        <v>1738</v>
      </c>
      <c r="C3928" s="278" t="s">
        <v>5858</v>
      </c>
      <c r="D3928" s="278" t="s">
        <v>1259</v>
      </c>
      <c r="E3928" s="278" t="str">
        <f>CONCATENATE(SUM('Раздел 2'!L209:L209),"&gt;=",SUM('Раздел 2'!M209:M209))</f>
        <v>0&gt;=0</v>
      </c>
      <c r="F3928" s="278"/>
      <c r="G3928" s="81"/>
    </row>
    <row r="3929" spans="1:7" s="390" customFormat="1" ht="31.5" x14ac:dyDescent="0.2">
      <c r="A3929" s="311" t="str">
        <f>IF((SUM('Раздел 2'!L12:L12)&gt;=SUM('Раздел 2'!M12:M12)),"","Неверно!")</f>
        <v/>
      </c>
      <c r="B3929" s="320" t="s">
        <v>1738</v>
      </c>
      <c r="C3929" s="278" t="s">
        <v>5859</v>
      </c>
      <c r="D3929" s="278" t="s">
        <v>1259</v>
      </c>
      <c r="E3929" s="278" t="str">
        <f>CONCATENATE(SUM('Раздел 2'!L12:L12),"&gt;=",SUM('Раздел 2'!M12:M12))</f>
        <v>1&gt;=1</v>
      </c>
      <c r="F3929" s="278"/>
      <c r="G3929" s="81"/>
    </row>
    <row r="3930" spans="1:7" s="390" customFormat="1" ht="31.5" x14ac:dyDescent="0.2">
      <c r="A3930" s="311" t="str">
        <f>IF((SUM('Раздел 2'!L30:L30)&gt;=SUM('Раздел 2'!M30:M30)),"","Неверно!")</f>
        <v/>
      </c>
      <c r="B3930" s="320" t="s">
        <v>1738</v>
      </c>
      <c r="C3930" s="278" t="s">
        <v>5860</v>
      </c>
      <c r="D3930" s="278" t="s">
        <v>1259</v>
      </c>
      <c r="E3930" s="278" t="str">
        <f>CONCATENATE(SUM('Раздел 2'!L30:L30),"&gt;=",SUM('Раздел 2'!M30:M30))</f>
        <v>0&gt;=0</v>
      </c>
      <c r="F3930" s="278"/>
      <c r="G3930" s="81"/>
    </row>
    <row r="3931" spans="1:7" s="390" customFormat="1" ht="31.5" x14ac:dyDescent="0.2">
      <c r="A3931" s="311" t="str">
        <f>IF((SUM('Раздел 2'!L210:L210)&gt;=SUM('Раздел 2'!M210:M210)),"","Неверно!")</f>
        <v/>
      </c>
      <c r="B3931" s="320" t="s">
        <v>1738</v>
      </c>
      <c r="C3931" s="278" t="s">
        <v>5861</v>
      </c>
      <c r="D3931" s="278" t="s">
        <v>1259</v>
      </c>
      <c r="E3931" s="278" t="str">
        <f>CONCATENATE(SUM('Раздел 2'!L210:L210),"&gt;=",SUM('Раздел 2'!M210:M210))</f>
        <v>0&gt;=0</v>
      </c>
      <c r="F3931" s="278"/>
      <c r="G3931" s="81"/>
    </row>
    <row r="3932" spans="1:7" s="390" customFormat="1" ht="31.5" x14ac:dyDescent="0.2">
      <c r="A3932" s="311" t="str">
        <f>IF((SUM('Раздел 2'!L211:L211)&gt;=SUM('Раздел 2'!M211:M211)),"","Неверно!")</f>
        <v/>
      </c>
      <c r="B3932" s="320" t="s">
        <v>1738</v>
      </c>
      <c r="C3932" s="278" t="s">
        <v>5862</v>
      </c>
      <c r="D3932" s="278" t="s">
        <v>1259</v>
      </c>
      <c r="E3932" s="278" t="str">
        <f>CONCATENATE(SUM('Раздел 2'!L211:L211),"&gt;=",SUM('Раздел 2'!M211:M211))</f>
        <v>0&gt;=0</v>
      </c>
      <c r="F3932" s="278"/>
      <c r="G3932" s="81"/>
    </row>
    <row r="3933" spans="1:7" s="390" customFormat="1" ht="31.5" x14ac:dyDescent="0.2">
      <c r="A3933" s="311" t="str">
        <f>IF((SUM('Раздел 2'!L212:L212)&gt;=SUM('Раздел 2'!M212:M212)),"","Неверно!")</f>
        <v/>
      </c>
      <c r="B3933" s="320" t="s">
        <v>1738</v>
      </c>
      <c r="C3933" s="278" t="s">
        <v>5863</v>
      </c>
      <c r="D3933" s="278" t="s">
        <v>1259</v>
      </c>
      <c r="E3933" s="278" t="str">
        <f>CONCATENATE(SUM('Раздел 2'!L212:L212),"&gt;=",SUM('Раздел 2'!M212:M212))</f>
        <v>5&gt;=5</v>
      </c>
      <c r="F3933" s="278"/>
      <c r="G3933" s="81"/>
    </row>
    <row r="3934" spans="1:7" s="390" customFormat="1" ht="31.5" x14ac:dyDescent="0.2">
      <c r="A3934" s="311" t="str">
        <f>IF((SUM('Раздел 2'!L213:L213)&gt;=SUM('Раздел 2'!M213:M213)),"","Неверно!")</f>
        <v/>
      </c>
      <c r="B3934" s="320" t="s">
        <v>1738</v>
      </c>
      <c r="C3934" s="278" t="s">
        <v>5864</v>
      </c>
      <c r="D3934" s="278" t="s">
        <v>1259</v>
      </c>
      <c r="E3934" s="278" t="str">
        <f>CONCATENATE(SUM('Раздел 2'!L213:L213),"&gt;=",SUM('Раздел 2'!M213:M213))</f>
        <v>115&gt;=106</v>
      </c>
      <c r="F3934" s="278"/>
      <c r="G3934" s="81"/>
    </row>
    <row r="3935" spans="1:7" s="390" customFormat="1" ht="31.5" x14ac:dyDescent="0.2">
      <c r="A3935" s="311" t="str">
        <f>IF((SUM('Раздел 2'!L214:L214)&gt;=SUM('Раздел 2'!M214:M214)),"","Неверно!")</f>
        <v/>
      </c>
      <c r="B3935" s="320" t="s">
        <v>1738</v>
      </c>
      <c r="C3935" s="278" t="s">
        <v>5865</v>
      </c>
      <c r="D3935" s="278" t="s">
        <v>1259</v>
      </c>
      <c r="E3935" s="278" t="str">
        <f>CONCATENATE(SUM('Раздел 2'!L214:L214),"&gt;=",SUM('Раздел 2'!M214:M214))</f>
        <v>2&gt;=2</v>
      </c>
      <c r="F3935" s="278"/>
      <c r="G3935" s="81"/>
    </row>
    <row r="3936" spans="1:7" s="390" customFormat="1" ht="31.5" x14ac:dyDescent="0.2">
      <c r="A3936" s="311" t="str">
        <f>IF((SUM('Раздел 2'!L215:L215)&gt;=SUM('Раздел 2'!M215:M215)),"","Неверно!")</f>
        <v/>
      </c>
      <c r="B3936" s="320" t="s">
        <v>1738</v>
      </c>
      <c r="C3936" s="278" t="s">
        <v>5866</v>
      </c>
      <c r="D3936" s="278" t="s">
        <v>1259</v>
      </c>
      <c r="E3936" s="278" t="str">
        <f>CONCATENATE(SUM('Раздел 2'!L215:L215),"&gt;=",SUM('Раздел 2'!M215:M215))</f>
        <v>0&gt;=0</v>
      </c>
      <c r="F3936" s="278"/>
      <c r="G3936" s="81"/>
    </row>
    <row r="3937" spans="1:7" s="390" customFormat="1" ht="31.5" x14ac:dyDescent="0.2">
      <c r="A3937" s="311" t="str">
        <f>IF((SUM('Раздел 2'!L216:L216)&gt;=SUM('Раздел 2'!M216:M216)),"","Неверно!")</f>
        <v/>
      </c>
      <c r="B3937" s="320" t="s">
        <v>1738</v>
      </c>
      <c r="C3937" s="278" t="s">
        <v>5867</v>
      </c>
      <c r="D3937" s="278" t="s">
        <v>1259</v>
      </c>
      <c r="E3937" s="278" t="str">
        <f>CONCATENATE(SUM('Раздел 2'!L216:L216),"&gt;=",SUM('Раздел 2'!M216:M216))</f>
        <v>0&gt;=0</v>
      </c>
      <c r="F3937" s="278"/>
      <c r="G3937" s="81"/>
    </row>
    <row r="3938" spans="1:7" s="390" customFormat="1" ht="31.5" x14ac:dyDescent="0.2">
      <c r="A3938" s="311" t="str">
        <f>IF((SUM('Раздел 2'!L217:L217)&gt;=SUM('Раздел 2'!M217:M217)),"","Неверно!")</f>
        <v/>
      </c>
      <c r="B3938" s="320" t="s">
        <v>1738</v>
      </c>
      <c r="C3938" s="278" t="s">
        <v>5868</v>
      </c>
      <c r="D3938" s="278" t="s">
        <v>1259</v>
      </c>
      <c r="E3938" s="278" t="str">
        <f>CONCATENATE(SUM('Раздел 2'!L217:L217),"&gt;=",SUM('Раздел 2'!M217:M217))</f>
        <v>0&gt;=0</v>
      </c>
      <c r="F3938" s="278"/>
      <c r="G3938" s="81"/>
    </row>
    <row r="3939" spans="1:7" s="390" customFormat="1" ht="31.5" x14ac:dyDescent="0.2">
      <c r="A3939" s="311" t="str">
        <f>IF((SUM('Раздел 2'!L218:L218)&gt;=SUM('Раздел 2'!M218:M218)),"","Неверно!")</f>
        <v/>
      </c>
      <c r="B3939" s="320" t="s">
        <v>1738</v>
      </c>
      <c r="C3939" s="278" t="s">
        <v>5869</v>
      </c>
      <c r="D3939" s="278" t="s">
        <v>1259</v>
      </c>
      <c r="E3939" s="278" t="str">
        <f>CONCATENATE(SUM('Раздел 2'!L218:L218),"&gt;=",SUM('Раздел 2'!M218:M218))</f>
        <v>0&gt;=0</v>
      </c>
      <c r="F3939" s="278"/>
      <c r="G3939" s="81"/>
    </row>
    <row r="3940" spans="1:7" s="390" customFormat="1" ht="31.5" x14ac:dyDescent="0.2">
      <c r="A3940" s="311" t="str">
        <f>IF((SUM('Раздел 2'!L219:L219)&gt;=SUM('Раздел 2'!M219:M219)),"","Неверно!")</f>
        <v/>
      </c>
      <c r="B3940" s="320" t="s">
        <v>1738</v>
      </c>
      <c r="C3940" s="278" t="s">
        <v>5870</v>
      </c>
      <c r="D3940" s="278" t="s">
        <v>1259</v>
      </c>
      <c r="E3940" s="278" t="str">
        <f>CONCATENATE(SUM('Раздел 2'!L219:L219),"&gt;=",SUM('Раздел 2'!M219:M219))</f>
        <v>29&gt;=28</v>
      </c>
      <c r="F3940" s="278"/>
      <c r="G3940" s="81"/>
    </row>
    <row r="3941" spans="1:7" s="390" customFormat="1" ht="31.5" x14ac:dyDescent="0.2">
      <c r="A3941" s="311" t="str">
        <f>IF((SUM('Раздел 2'!L31:L31)&gt;=SUM('Раздел 2'!M31:M31)),"","Неверно!")</f>
        <v/>
      </c>
      <c r="B3941" s="320" t="s">
        <v>1738</v>
      </c>
      <c r="C3941" s="278" t="s">
        <v>5871</v>
      </c>
      <c r="D3941" s="278" t="s">
        <v>1259</v>
      </c>
      <c r="E3941" s="278" t="str">
        <f>CONCATENATE(SUM('Раздел 2'!L31:L31),"&gt;=",SUM('Раздел 2'!M31:M31))</f>
        <v>4&gt;=4</v>
      </c>
      <c r="F3941" s="278"/>
      <c r="G3941" s="81"/>
    </row>
    <row r="3942" spans="1:7" s="390" customFormat="1" ht="31.5" x14ac:dyDescent="0.2">
      <c r="A3942" s="311" t="str">
        <f>IF((SUM('Раздел 2'!L220:L220)&gt;=SUM('Раздел 2'!M220:M220)),"","Неверно!")</f>
        <v/>
      </c>
      <c r="B3942" s="320" t="s">
        <v>1738</v>
      </c>
      <c r="C3942" s="278" t="s">
        <v>5872</v>
      </c>
      <c r="D3942" s="278" t="s">
        <v>1259</v>
      </c>
      <c r="E3942" s="278" t="str">
        <f>CONCATENATE(SUM('Раздел 2'!L220:L220),"&gt;=",SUM('Раздел 2'!M220:M220))</f>
        <v>255&gt;=222</v>
      </c>
      <c r="F3942" s="278"/>
      <c r="G3942" s="81"/>
    </row>
    <row r="3943" spans="1:7" s="390" customFormat="1" ht="31.5" x14ac:dyDescent="0.2">
      <c r="A3943" s="311" t="str">
        <f>IF((SUM('Раздел 2'!L221:L221)&gt;=SUM('Раздел 2'!M221:M221)),"","Неверно!")</f>
        <v/>
      </c>
      <c r="B3943" s="320" t="s">
        <v>1738</v>
      </c>
      <c r="C3943" s="278" t="s">
        <v>5873</v>
      </c>
      <c r="D3943" s="278" t="s">
        <v>1259</v>
      </c>
      <c r="E3943" s="278" t="str">
        <f>CONCATENATE(SUM('Раздел 2'!L221:L221),"&gt;=",SUM('Раздел 2'!M221:M221))</f>
        <v>5&gt;=5</v>
      </c>
      <c r="F3943" s="278"/>
      <c r="G3943" s="81"/>
    </row>
    <row r="3944" spans="1:7" s="390" customFormat="1" ht="31.5" x14ac:dyDescent="0.2">
      <c r="A3944" s="311" t="str">
        <f>IF((SUM('Раздел 2'!L222:L222)&gt;=SUM('Раздел 2'!M222:M222)),"","Неверно!")</f>
        <v/>
      </c>
      <c r="B3944" s="320" t="s">
        <v>1738</v>
      </c>
      <c r="C3944" s="278" t="s">
        <v>5874</v>
      </c>
      <c r="D3944" s="278" t="s">
        <v>1259</v>
      </c>
      <c r="E3944" s="278" t="str">
        <f>CONCATENATE(SUM('Раздел 2'!L222:L222),"&gt;=",SUM('Раздел 2'!M222:M222))</f>
        <v>16&gt;=15</v>
      </c>
      <c r="F3944" s="278"/>
      <c r="G3944" s="81"/>
    </row>
    <row r="3945" spans="1:7" s="390" customFormat="1" ht="31.5" x14ac:dyDescent="0.2">
      <c r="A3945" s="311" t="str">
        <f>IF((SUM('Раздел 2'!L223:L223)&gt;=SUM('Раздел 2'!M223:M223)),"","Неверно!")</f>
        <v/>
      </c>
      <c r="B3945" s="320" t="s">
        <v>1738</v>
      </c>
      <c r="C3945" s="278" t="s">
        <v>5875</v>
      </c>
      <c r="D3945" s="278" t="s">
        <v>1259</v>
      </c>
      <c r="E3945" s="278" t="str">
        <f>CONCATENATE(SUM('Раздел 2'!L223:L223),"&gt;=",SUM('Раздел 2'!M223:M223))</f>
        <v>0&gt;=0</v>
      </c>
      <c r="F3945" s="278"/>
      <c r="G3945" s="81"/>
    </row>
    <row r="3946" spans="1:7" s="390" customFormat="1" ht="31.5" x14ac:dyDescent="0.2">
      <c r="A3946" s="311" t="str">
        <f>IF((SUM('Раздел 2'!L224:L224)&gt;=SUM('Раздел 2'!M224:M224)),"","Неверно!")</f>
        <v/>
      </c>
      <c r="B3946" s="320" t="s">
        <v>1738</v>
      </c>
      <c r="C3946" s="278" t="s">
        <v>5876</v>
      </c>
      <c r="D3946" s="278" t="s">
        <v>1259</v>
      </c>
      <c r="E3946" s="278" t="str">
        <f>CONCATENATE(SUM('Раздел 2'!L224:L224),"&gt;=",SUM('Раздел 2'!M224:M224))</f>
        <v>0&gt;=0</v>
      </c>
      <c r="F3946" s="278"/>
      <c r="G3946" s="81"/>
    </row>
    <row r="3947" spans="1:7" s="390" customFormat="1" ht="31.5" x14ac:dyDescent="0.2">
      <c r="A3947" s="311" t="str">
        <f>IF((SUM('Раздел 2'!L225:L225)&gt;=SUM('Раздел 2'!M225:M225)),"","Неверно!")</f>
        <v/>
      </c>
      <c r="B3947" s="320" t="s">
        <v>1738</v>
      </c>
      <c r="C3947" s="278" t="s">
        <v>5877</v>
      </c>
      <c r="D3947" s="278" t="s">
        <v>1259</v>
      </c>
      <c r="E3947" s="278" t="str">
        <f>CONCATENATE(SUM('Раздел 2'!L225:L225),"&gt;=",SUM('Раздел 2'!M225:M225))</f>
        <v>7&gt;=7</v>
      </c>
      <c r="F3947" s="278"/>
      <c r="G3947" s="81"/>
    </row>
    <row r="3948" spans="1:7" s="390" customFormat="1" ht="31.5" x14ac:dyDescent="0.2">
      <c r="A3948" s="311" t="str">
        <f>IF((SUM('Раздел 2'!L226:L226)&gt;=SUM('Раздел 2'!M226:M226)),"","Неверно!")</f>
        <v/>
      </c>
      <c r="B3948" s="320" t="s">
        <v>1738</v>
      </c>
      <c r="C3948" s="278" t="s">
        <v>5878</v>
      </c>
      <c r="D3948" s="278" t="s">
        <v>1259</v>
      </c>
      <c r="E3948" s="278" t="str">
        <f>CONCATENATE(SUM('Раздел 2'!L226:L226),"&gt;=",SUM('Раздел 2'!M226:M226))</f>
        <v>9&gt;=9</v>
      </c>
      <c r="F3948" s="278"/>
      <c r="G3948" s="81"/>
    </row>
    <row r="3949" spans="1:7" s="390" customFormat="1" ht="31.5" x14ac:dyDescent="0.2">
      <c r="A3949" s="311" t="str">
        <f>IF((SUM('Раздел 2'!L227:L227)&gt;=SUM('Раздел 2'!M227:M227)),"","Неверно!")</f>
        <v/>
      </c>
      <c r="B3949" s="320" t="s">
        <v>1738</v>
      </c>
      <c r="C3949" s="278" t="s">
        <v>5879</v>
      </c>
      <c r="D3949" s="278" t="s">
        <v>1259</v>
      </c>
      <c r="E3949" s="278" t="str">
        <f>CONCATENATE(SUM('Раздел 2'!L227:L227),"&gt;=",SUM('Раздел 2'!M227:M227))</f>
        <v>0&gt;=0</v>
      </c>
      <c r="F3949" s="278"/>
      <c r="G3949" s="81"/>
    </row>
    <row r="3950" spans="1:7" s="390" customFormat="1" ht="31.5" x14ac:dyDescent="0.2">
      <c r="A3950" s="311" t="str">
        <f>IF((SUM('Раздел 2'!L228:L228)&gt;=SUM('Раздел 2'!M228:M228)),"","Неверно!")</f>
        <v/>
      </c>
      <c r="B3950" s="320" t="s">
        <v>1738</v>
      </c>
      <c r="C3950" s="278" t="s">
        <v>5880</v>
      </c>
      <c r="D3950" s="278" t="s">
        <v>1259</v>
      </c>
      <c r="E3950" s="278" t="str">
        <f>CONCATENATE(SUM('Раздел 2'!L228:L228),"&gt;=",SUM('Раздел 2'!M228:M228))</f>
        <v>0&gt;=0</v>
      </c>
      <c r="F3950" s="278"/>
      <c r="G3950" s="81"/>
    </row>
    <row r="3951" spans="1:7" s="390" customFormat="1" ht="31.5" x14ac:dyDescent="0.2">
      <c r="A3951" s="311" t="str">
        <f>IF((SUM('Раздел 2'!L229:L229)&gt;=SUM('Раздел 2'!M229:M229)),"","Неверно!")</f>
        <v/>
      </c>
      <c r="B3951" s="320" t="s">
        <v>1738</v>
      </c>
      <c r="C3951" s="278" t="s">
        <v>5881</v>
      </c>
      <c r="D3951" s="278" t="s">
        <v>1259</v>
      </c>
      <c r="E3951" s="278" t="str">
        <f>CONCATENATE(SUM('Раздел 2'!L229:L229),"&gt;=",SUM('Раздел 2'!M229:M229))</f>
        <v>3&gt;=3</v>
      </c>
      <c r="F3951" s="278"/>
      <c r="G3951" s="81"/>
    </row>
    <row r="3952" spans="1:7" s="390" customFormat="1" ht="31.5" x14ac:dyDescent="0.2">
      <c r="A3952" s="311" t="str">
        <f>IF((SUM('Раздел 2'!L32:L32)&gt;=SUM('Раздел 2'!M32:M32)),"","Неверно!")</f>
        <v/>
      </c>
      <c r="B3952" s="320" t="s">
        <v>1738</v>
      </c>
      <c r="C3952" s="278" t="s">
        <v>5882</v>
      </c>
      <c r="D3952" s="278" t="s">
        <v>1259</v>
      </c>
      <c r="E3952" s="278" t="str">
        <f>CONCATENATE(SUM('Раздел 2'!L32:L32),"&gt;=",SUM('Раздел 2'!M32:M32))</f>
        <v>0&gt;=0</v>
      </c>
      <c r="F3952" s="278"/>
      <c r="G3952" s="81"/>
    </row>
    <row r="3953" spans="1:7" s="390" customFormat="1" ht="31.5" x14ac:dyDescent="0.2">
      <c r="A3953" s="311" t="str">
        <f>IF((SUM('Раздел 2'!L230:L230)&gt;=SUM('Раздел 2'!M230:M230)),"","Неверно!")</f>
        <v/>
      </c>
      <c r="B3953" s="320" t="s">
        <v>1738</v>
      </c>
      <c r="C3953" s="278" t="s">
        <v>5883</v>
      </c>
      <c r="D3953" s="278" t="s">
        <v>1259</v>
      </c>
      <c r="E3953" s="278" t="str">
        <f>CONCATENATE(SUM('Раздел 2'!L230:L230),"&gt;=",SUM('Раздел 2'!M230:M230))</f>
        <v>0&gt;=0</v>
      </c>
      <c r="F3953" s="278"/>
      <c r="G3953" s="81"/>
    </row>
    <row r="3954" spans="1:7" s="390" customFormat="1" ht="31.5" x14ac:dyDescent="0.2">
      <c r="A3954" s="311" t="str">
        <f>IF((SUM('Раздел 2'!L231:L231)&gt;=SUM('Раздел 2'!M231:M231)),"","Неверно!")</f>
        <v/>
      </c>
      <c r="B3954" s="320" t="s">
        <v>1738</v>
      </c>
      <c r="C3954" s="278" t="s">
        <v>5884</v>
      </c>
      <c r="D3954" s="278" t="s">
        <v>1259</v>
      </c>
      <c r="E3954" s="278" t="str">
        <f>CONCATENATE(SUM('Раздел 2'!L231:L231),"&gt;=",SUM('Раздел 2'!M231:M231))</f>
        <v>0&gt;=0</v>
      </c>
      <c r="F3954" s="278"/>
      <c r="G3954" s="81"/>
    </row>
    <row r="3955" spans="1:7" s="390" customFormat="1" ht="31.5" x14ac:dyDescent="0.2">
      <c r="A3955" s="311" t="str">
        <f>IF((SUM('Раздел 2'!L232:L232)&gt;=SUM('Раздел 2'!M232:M232)),"","Неверно!")</f>
        <v/>
      </c>
      <c r="B3955" s="320" t="s">
        <v>1738</v>
      </c>
      <c r="C3955" s="278" t="s">
        <v>5885</v>
      </c>
      <c r="D3955" s="278" t="s">
        <v>1259</v>
      </c>
      <c r="E3955" s="278" t="str">
        <f>CONCATENATE(SUM('Раздел 2'!L232:L232),"&gt;=",SUM('Раздел 2'!M232:M232))</f>
        <v>0&gt;=0</v>
      </c>
      <c r="F3955" s="278"/>
      <c r="G3955" s="81"/>
    </row>
    <row r="3956" spans="1:7" s="390" customFormat="1" ht="31.5" x14ac:dyDescent="0.2">
      <c r="A3956" s="311" t="str">
        <f>IF((SUM('Раздел 2'!L233:L233)&gt;=SUM('Раздел 2'!M233:M233)),"","Неверно!")</f>
        <v/>
      </c>
      <c r="B3956" s="320" t="s">
        <v>1738</v>
      </c>
      <c r="C3956" s="278" t="s">
        <v>5886</v>
      </c>
      <c r="D3956" s="278" t="s">
        <v>1259</v>
      </c>
      <c r="E3956" s="278" t="str">
        <f>CONCATENATE(SUM('Раздел 2'!L233:L233),"&gt;=",SUM('Раздел 2'!M233:M233))</f>
        <v>0&gt;=0</v>
      </c>
      <c r="F3956" s="278"/>
      <c r="G3956" s="81"/>
    </row>
    <row r="3957" spans="1:7" s="390" customFormat="1" ht="31.5" x14ac:dyDescent="0.2">
      <c r="A3957" s="311" t="str">
        <f>IF((SUM('Раздел 2'!L234:L234)&gt;=SUM('Раздел 2'!M234:M234)),"","Неверно!")</f>
        <v/>
      </c>
      <c r="B3957" s="320" t="s">
        <v>1738</v>
      </c>
      <c r="C3957" s="278" t="s">
        <v>5887</v>
      </c>
      <c r="D3957" s="278" t="s">
        <v>1259</v>
      </c>
      <c r="E3957" s="278" t="str">
        <f>CONCATENATE(SUM('Раздел 2'!L234:L234),"&gt;=",SUM('Раздел 2'!M234:M234))</f>
        <v>0&gt;=0</v>
      </c>
      <c r="F3957" s="278"/>
      <c r="G3957" s="81"/>
    </row>
    <row r="3958" spans="1:7" s="390" customFormat="1" ht="31.5" x14ac:dyDescent="0.2">
      <c r="A3958" s="311" t="str">
        <f>IF((SUM('Раздел 2'!L235:L235)&gt;=SUM('Раздел 2'!M235:M235)),"","Неверно!")</f>
        <v/>
      </c>
      <c r="B3958" s="320" t="s">
        <v>1738</v>
      </c>
      <c r="C3958" s="278" t="s">
        <v>5888</v>
      </c>
      <c r="D3958" s="278" t="s">
        <v>1259</v>
      </c>
      <c r="E3958" s="278" t="str">
        <f>CONCATENATE(SUM('Раздел 2'!L235:L235),"&gt;=",SUM('Раздел 2'!M235:M235))</f>
        <v>4&gt;=4</v>
      </c>
      <c r="F3958" s="278"/>
      <c r="G3958" s="81"/>
    </row>
    <row r="3959" spans="1:7" s="390" customFormat="1" ht="31.5" x14ac:dyDescent="0.2">
      <c r="A3959" s="311" t="str">
        <f>IF((SUM('Раздел 2'!L236:L236)&gt;=SUM('Раздел 2'!M236:M236)),"","Неверно!")</f>
        <v/>
      </c>
      <c r="B3959" s="320" t="s">
        <v>1738</v>
      </c>
      <c r="C3959" s="278" t="s">
        <v>5889</v>
      </c>
      <c r="D3959" s="278" t="s">
        <v>1259</v>
      </c>
      <c r="E3959" s="278" t="str">
        <f>CONCATENATE(SUM('Раздел 2'!L236:L236),"&gt;=",SUM('Раздел 2'!M236:M236))</f>
        <v>0&gt;=0</v>
      </c>
      <c r="F3959" s="278"/>
      <c r="G3959" s="81"/>
    </row>
    <row r="3960" spans="1:7" s="390" customFormat="1" ht="31.5" x14ac:dyDescent="0.2">
      <c r="A3960" s="311" t="str">
        <f>IF((SUM('Раздел 2'!L237:L237)&gt;=SUM('Раздел 2'!M237:M237)),"","Неверно!")</f>
        <v/>
      </c>
      <c r="B3960" s="320" t="s">
        <v>1738</v>
      </c>
      <c r="C3960" s="278" t="s">
        <v>5890</v>
      </c>
      <c r="D3960" s="278" t="s">
        <v>1259</v>
      </c>
      <c r="E3960" s="278" t="str">
        <f>CONCATENATE(SUM('Раздел 2'!L237:L237),"&gt;=",SUM('Раздел 2'!M237:M237))</f>
        <v>1&gt;=1</v>
      </c>
      <c r="F3960" s="278"/>
      <c r="G3960" s="81"/>
    </row>
    <row r="3961" spans="1:7" s="390" customFormat="1" ht="31.5" x14ac:dyDescent="0.2">
      <c r="A3961" s="311" t="str">
        <f>IF((SUM('Раздел 2'!L238:L238)&gt;=SUM('Раздел 2'!M238:M238)),"","Неверно!")</f>
        <v/>
      </c>
      <c r="B3961" s="320" t="s">
        <v>1738</v>
      </c>
      <c r="C3961" s="278" t="s">
        <v>5891</v>
      </c>
      <c r="D3961" s="278" t="s">
        <v>1259</v>
      </c>
      <c r="E3961" s="278" t="str">
        <f>CONCATENATE(SUM('Раздел 2'!L238:L238),"&gt;=",SUM('Раздел 2'!M238:M238))</f>
        <v>45&gt;=44</v>
      </c>
      <c r="F3961" s="278"/>
      <c r="G3961" s="81"/>
    </row>
    <row r="3962" spans="1:7" s="390" customFormat="1" ht="31.5" x14ac:dyDescent="0.2">
      <c r="A3962" s="311" t="str">
        <f>IF((SUM('Раздел 2'!L239:L239)&gt;=SUM('Раздел 2'!M239:M239)),"","Неверно!")</f>
        <v/>
      </c>
      <c r="B3962" s="320" t="s">
        <v>1738</v>
      </c>
      <c r="C3962" s="278" t="s">
        <v>5892</v>
      </c>
      <c r="D3962" s="278" t="s">
        <v>1259</v>
      </c>
      <c r="E3962" s="278" t="str">
        <f>CONCATENATE(SUM('Раздел 2'!L239:L239),"&gt;=",SUM('Раздел 2'!M239:M239))</f>
        <v>0&gt;=0</v>
      </c>
      <c r="F3962" s="278"/>
      <c r="G3962" s="81"/>
    </row>
    <row r="3963" spans="1:7" s="390" customFormat="1" ht="31.5" x14ac:dyDescent="0.2">
      <c r="A3963" s="311" t="str">
        <f>IF((SUM('Раздел 2'!L33:L33)&gt;=SUM('Раздел 2'!M33:M33)),"","Неверно!")</f>
        <v/>
      </c>
      <c r="B3963" s="320" t="s">
        <v>1738</v>
      </c>
      <c r="C3963" s="278" t="s">
        <v>5893</v>
      </c>
      <c r="D3963" s="278" t="s">
        <v>1259</v>
      </c>
      <c r="E3963" s="278" t="str">
        <f>CONCATENATE(SUM('Раздел 2'!L33:L33),"&gt;=",SUM('Раздел 2'!M33:M33))</f>
        <v>0&gt;=0</v>
      </c>
      <c r="F3963" s="278"/>
      <c r="G3963" s="81"/>
    </row>
    <row r="3964" spans="1:7" s="390" customFormat="1" ht="31.5" x14ac:dyDescent="0.2">
      <c r="A3964" s="311" t="str">
        <f>IF((SUM('Раздел 2'!L240:L240)&gt;=SUM('Раздел 2'!M240:M240)),"","Неверно!")</f>
        <v/>
      </c>
      <c r="B3964" s="320" t="s">
        <v>1738</v>
      </c>
      <c r="C3964" s="278" t="s">
        <v>5894</v>
      </c>
      <c r="D3964" s="278" t="s">
        <v>1259</v>
      </c>
      <c r="E3964" s="278" t="str">
        <f>CONCATENATE(SUM('Раздел 2'!L240:L240),"&gt;=",SUM('Раздел 2'!M240:M240))</f>
        <v>0&gt;=0</v>
      </c>
      <c r="F3964" s="278"/>
      <c r="G3964" s="81"/>
    </row>
    <row r="3965" spans="1:7" s="390" customFormat="1" ht="31.5" x14ac:dyDescent="0.2">
      <c r="A3965" s="311" t="str">
        <f>IF((SUM('Раздел 2'!L241:L241)&gt;=SUM('Раздел 2'!M241:M241)),"","Неверно!")</f>
        <v/>
      </c>
      <c r="B3965" s="320" t="s">
        <v>1738</v>
      </c>
      <c r="C3965" s="278" t="s">
        <v>5895</v>
      </c>
      <c r="D3965" s="278" t="s">
        <v>1259</v>
      </c>
      <c r="E3965" s="278" t="str">
        <f>CONCATENATE(SUM('Раздел 2'!L241:L241),"&gt;=",SUM('Раздел 2'!M241:M241))</f>
        <v>0&gt;=0</v>
      </c>
      <c r="F3965" s="278"/>
      <c r="G3965" s="81"/>
    </row>
    <row r="3966" spans="1:7" s="390" customFormat="1" ht="31.5" x14ac:dyDescent="0.2">
      <c r="A3966" s="311" t="str">
        <f>IF((SUM('Раздел 2'!L242:L242)&gt;=SUM('Раздел 2'!M242:M242)),"","Неверно!")</f>
        <v/>
      </c>
      <c r="B3966" s="320" t="s">
        <v>1738</v>
      </c>
      <c r="C3966" s="278" t="s">
        <v>5896</v>
      </c>
      <c r="D3966" s="278" t="s">
        <v>1259</v>
      </c>
      <c r="E3966" s="278" t="str">
        <f>CONCATENATE(SUM('Раздел 2'!L242:L242),"&gt;=",SUM('Раздел 2'!M242:M242))</f>
        <v>66&gt;=53</v>
      </c>
      <c r="F3966" s="278"/>
      <c r="G3966" s="81"/>
    </row>
    <row r="3967" spans="1:7" s="390" customFormat="1" ht="31.5" x14ac:dyDescent="0.2">
      <c r="A3967" s="311" t="str">
        <f>IF((SUM('Раздел 2'!L243:L243)&gt;=SUM('Раздел 2'!M243:M243)),"","Неверно!")</f>
        <v/>
      </c>
      <c r="B3967" s="320" t="s">
        <v>1738</v>
      </c>
      <c r="C3967" s="278" t="s">
        <v>5897</v>
      </c>
      <c r="D3967" s="278" t="s">
        <v>1259</v>
      </c>
      <c r="E3967" s="278" t="str">
        <f>CONCATENATE(SUM('Раздел 2'!L243:L243),"&gt;=",SUM('Раздел 2'!M243:M243))</f>
        <v>25&gt;=19</v>
      </c>
      <c r="F3967" s="278"/>
      <c r="G3967" s="81"/>
    </row>
    <row r="3968" spans="1:7" s="390" customFormat="1" ht="31.5" x14ac:dyDescent="0.2">
      <c r="A3968" s="311" t="str">
        <f>IF((SUM('Раздел 2'!L244:L244)&gt;=SUM('Раздел 2'!M244:M244)),"","Неверно!")</f>
        <v/>
      </c>
      <c r="B3968" s="320" t="s">
        <v>1738</v>
      </c>
      <c r="C3968" s="278" t="s">
        <v>5898</v>
      </c>
      <c r="D3968" s="278" t="s">
        <v>1259</v>
      </c>
      <c r="E3968" s="278" t="str">
        <f>CONCATENATE(SUM('Раздел 2'!L244:L244),"&gt;=",SUM('Раздел 2'!M244:M244))</f>
        <v>132&gt;=119</v>
      </c>
      <c r="F3968" s="278"/>
      <c r="G3968" s="81"/>
    </row>
    <row r="3969" spans="1:7" s="390" customFormat="1" ht="31.5" x14ac:dyDescent="0.2">
      <c r="A3969" s="311" t="str">
        <f>IF((SUM('Раздел 2'!L245:L245)&gt;=SUM('Раздел 2'!M245:M245)),"","Неверно!")</f>
        <v/>
      </c>
      <c r="B3969" s="320" t="s">
        <v>1738</v>
      </c>
      <c r="C3969" s="278" t="s">
        <v>5899</v>
      </c>
      <c r="D3969" s="278" t="s">
        <v>1259</v>
      </c>
      <c r="E3969" s="278" t="str">
        <f>CONCATENATE(SUM('Раздел 2'!L245:L245),"&gt;=",SUM('Раздел 2'!M245:M245))</f>
        <v>6&gt;=5</v>
      </c>
      <c r="F3969" s="278"/>
      <c r="G3969" s="81"/>
    </row>
    <row r="3970" spans="1:7" s="390" customFormat="1" ht="31.5" x14ac:dyDescent="0.2">
      <c r="A3970" s="311" t="str">
        <f>IF((SUM('Раздел 2'!L246:L246)&gt;=SUM('Раздел 2'!M246:M246)),"","Неверно!")</f>
        <v/>
      </c>
      <c r="B3970" s="320" t="s">
        <v>1738</v>
      </c>
      <c r="C3970" s="278" t="s">
        <v>5900</v>
      </c>
      <c r="D3970" s="278" t="s">
        <v>1259</v>
      </c>
      <c r="E3970" s="278" t="str">
        <f>CONCATENATE(SUM('Раздел 2'!L246:L246),"&gt;=",SUM('Раздел 2'!M246:M246))</f>
        <v>57&gt;=50</v>
      </c>
      <c r="F3970" s="278"/>
      <c r="G3970" s="81"/>
    </row>
    <row r="3971" spans="1:7" s="390" customFormat="1" ht="31.5" x14ac:dyDescent="0.2">
      <c r="A3971" s="311" t="str">
        <f>IF((SUM('Раздел 2'!L247:L247)&gt;=SUM('Раздел 2'!M247:M247)),"","Неверно!")</f>
        <v/>
      </c>
      <c r="B3971" s="320" t="s">
        <v>1738</v>
      </c>
      <c r="C3971" s="278" t="s">
        <v>5901</v>
      </c>
      <c r="D3971" s="278" t="s">
        <v>1259</v>
      </c>
      <c r="E3971" s="278" t="str">
        <f>CONCATENATE(SUM('Раздел 2'!L247:L247),"&gt;=",SUM('Раздел 2'!M247:M247))</f>
        <v>0&gt;=0</v>
      </c>
      <c r="F3971" s="278"/>
      <c r="G3971" s="81"/>
    </row>
    <row r="3972" spans="1:7" s="390" customFormat="1" ht="31.5" x14ac:dyDescent="0.2">
      <c r="A3972" s="311" t="str">
        <f>IF((SUM('Раздел 2'!L34:L34)&gt;=SUM('Раздел 2'!M34:M34)),"","Неверно!")</f>
        <v/>
      </c>
      <c r="B3972" s="320" t="s">
        <v>1738</v>
      </c>
      <c r="C3972" s="278" t="s">
        <v>5902</v>
      </c>
      <c r="D3972" s="278" t="s">
        <v>1259</v>
      </c>
      <c r="E3972" s="278" t="str">
        <f>CONCATENATE(SUM('Раздел 2'!L34:L34),"&gt;=",SUM('Раздел 2'!M34:M34))</f>
        <v>1&gt;=1</v>
      </c>
      <c r="F3972" s="278"/>
      <c r="G3972" s="81"/>
    </row>
    <row r="3973" spans="1:7" s="390" customFormat="1" ht="31.5" x14ac:dyDescent="0.2">
      <c r="A3973" s="311" t="str">
        <f>IF((SUM('Раздел 2'!L35:L35)&gt;=SUM('Раздел 2'!M35:M35)),"","Неверно!")</f>
        <v/>
      </c>
      <c r="B3973" s="320" t="s">
        <v>1738</v>
      </c>
      <c r="C3973" s="278" t="s">
        <v>5903</v>
      </c>
      <c r="D3973" s="278" t="s">
        <v>1259</v>
      </c>
      <c r="E3973" s="278" t="str">
        <f>CONCATENATE(SUM('Раздел 2'!L35:L35),"&gt;=",SUM('Раздел 2'!M35:M35))</f>
        <v>0&gt;=0</v>
      </c>
      <c r="F3973" s="278"/>
      <c r="G3973" s="81"/>
    </row>
    <row r="3974" spans="1:7" s="390" customFormat="1" ht="31.5" x14ac:dyDescent="0.2">
      <c r="A3974" s="311" t="str">
        <f>IF((SUM('Раздел 2'!L36:L36)&gt;=SUM('Раздел 2'!M36:M36)),"","Неверно!")</f>
        <v/>
      </c>
      <c r="B3974" s="320" t="s">
        <v>1738</v>
      </c>
      <c r="C3974" s="278" t="s">
        <v>5904</v>
      </c>
      <c r="D3974" s="278" t="s">
        <v>1259</v>
      </c>
      <c r="E3974" s="278" t="str">
        <f>CONCATENATE(SUM('Раздел 2'!L36:L36),"&gt;=",SUM('Раздел 2'!M36:M36))</f>
        <v>0&gt;=0</v>
      </c>
      <c r="F3974" s="278"/>
      <c r="G3974" s="81"/>
    </row>
    <row r="3975" spans="1:7" s="390" customFormat="1" ht="31.5" x14ac:dyDescent="0.2">
      <c r="A3975" s="311" t="str">
        <f>IF((SUM('Раздел 2'!L37:L37)&gt;=SUM('Раздел 2'!M37:M37)),"","Неверно!")</f>
        <v/>
      </c>
      <c r="B3975" s="320" t="s">
        <v>1738</v>
      </c>
      <c r="C3975" s="278" t="s">
        <v>5905</v>
      </c>
      <c r="D3975" s="278" t="s">
        <v>1259</v>
      </c>
      <c r="E3975" s="278" t="str">
        <f>CONCATENATE(SUM('Раздел 2'!L37:L37),"&gt;=",SUM('Раздел 2'!M37:M37))</f>
        <v>0&gt;=0</v>
      </c>
      <c r="F3975" s="278"/>
      <c r="G3975" s="81"/>
    </row>
    <row r="3976" spans="1:7" s="390" customFormat="1" ht="31.5" x14ac:dyDescent="0.2">
      <c r="A3976" s="311" t="str">
        <f>IF((SUM('Раздел 2'!L38:L38)&gt;=SUM('Раздел 2'!M38:M38)),"","Неверно!")</f>
        <v/>
      </c>
      <c r="B3976" s="320" t="s">
        <v>1738</v>
      </c>
      <c r="C3976" s="278" t="s">
        <v>5906</v>
      </c>
      <c r="D3976" s="278" t="s">
        <v>1259</v>
      </c>
      <c r="E3976" s="278" t="str">
        <f>CONCATENATE(SUM('Раздел 2'!L38:L38),"&gt;=",SUM('Раздел 2'!M38:M38))</f>
        <v>0&gt;=0</v>
      </c>
      <c r="F3976" s="278"/>
      <c r="G3976" s="81"/>
    </row>
    <row r="3977" spans="1:7" s="390" customFormat="1" ht="31.5" x14ac:dyDescent="0.2">
      <c r="A3977" s="311" t="str">
        <f>IF((SUM('Раздел 2'!L39:L39)&gt;=SUM('Раздел 2'!M39:M39)),"","Неверно!")</f>
        <v/>
      </c>
      <c r="B3977" s="320" t="s">
        <v>1738</v>
      </c>
      <c r="C3977" s="278" t="s">
        <v>5907</v>
      </c>
      <c r="D3977" s="278" t="s">
        <v>1259</v>
      </c>
      <c r="E3977" s="278" t="str">
        <f>CONCATENATE(SUM('Раздел 2'!L39:L39),"&gt;=",SUM('Раздел 2'!M39:M39))</f>
        <v>0&gt;=0</v>
      </c>
      <c r="F3977" s="278"/>
      <c r="G3977" s="81"/>
    </row>
    <row r="3978" spans="1:7" s="390" customFormat="1" ht="31.5" x14ac:dyDescent="0.2">
      <c r="A3978" s="311" t="str">
        <f>IF((SUM('Раздел 2'!L13:L13)&gt;=SUM('Раздел 2'!M13:M13)),"","Неверно!")</f>
        <v/>
      </c>
      <c r="B3978" s="320" t="s">
        <v>1738</v>
      </c>
      <c r="C3978" s="278" t="s">
        <v>5908</v>
      </c>
      <c r="D3978" s="278" t="s">
        <v>1259</v>
      </c>
      <c r="E3978" s="278" t="str">
        <f>CONCATENATE(SUM('Раздел 2'!L13:L13),"&gt;=",SUM('Раздел 2'!M13:M13))</f>
        <v>0&gt;=0</v>
      </c>
      <c r="F3978" s="278"/>
      <c r="G3978" s="81"/>
    </row>
    <row r="3979" spans="1:7" s="390" customFormat="1" ht="31.5" x14ac:dyDescent="0.2">
      <c r="A3979" s="311" t="str">
        <f>IF((SUM('Раздел 2'!L40:L40)&gt;=SUM('Раздел 2'!M40:M40)),"","Неверно!")</f>
        <v/>
      </c>
      <c r="B3979" s="320" t="s">
        <v>1738</v>
      </c>
      <c r="C3979" s="278" t="s">
        <v>5909</v>
      </c>
      <c r="D3979" s="278" t="s">
        <v>1259</v>
      </c>
      <c r="E3979" s="278" t="str">
        <f>CONCATENATE(SUM('Раздел 2'!L40:L40),"&gt;=",SUM('Раздел 2'!M40:M40))</f>
        <v>0&gt;=0</v>
      </c>
      <c r="F3979" s="278"/>
      <c r="G3979" s="81"/>
    </row>
    <row r="3980" spans="1:7" s="390" customFormat="1" ht="31.5" x14ac:dyDescent="0.2">
      <c r="A3980" s="311" t="str">
        <f>IF((SUM('Раздел 2'!L41:L41)&gt;=SUM('Раздел 2'!M41:M41)),"","Неверно!")</f>
        <v/>
      </c>
      <c r="B3980" s="320" t="s">
        <v>1738</v>
      </c>
      <c r="C3980" s="278" t="s">
        <v>5910</v>
      </c>
      <c r="D3980" s="278" t="s">
        <v>1259</v>
      </c>
      <c r="E3980" s="278" t="str">
        <f>CONCATENATE(SUM('Раздел 2'!L41:L41),"&gt;=",SUM('Раздел 2'!M41:M41))</f>
        <v>27&gt;=25</v>
      </c>
      <c r="F3980" s="278"/>
      <c r="G3980" s="81"/>
    </row>
    <row r="3981" spans="1:7" s="390" customFormat="1" ht="31.5" x14ac:dyDescent="0.2">
      <c r="A3981" s="311" t="str">
        <f>IF((SUM('Раздел 2'!L42:L42)&gt;=SUM('Раздел 2'!M42:M42)),"","Неверно!")</f>
        <v/>
      </c>
      <c r="B3981" s="320" t="s">
        <v>1738</v>
      </c>
      <c r="C3981" s="278" t="s">
        <v>5911</v>
      </c>
      <c r="D3981" s="278" t="s">
        <v>1259</v>
      </c>
      <c r="E3981" s="278" t="str">
        <f>CONCATENATE(SUM('Раздел 2'!L42:L42),"&gt;=",SUM('Раздел 2'!M42:M42))</f>
        <v>9&gt;=4</v>
      </c>
      <c r="F3981" s="278"/>
      <c r="G3981" s="81"/>
    </row>
    <row r="3982" spans="1:7" s="390" customFormat="1" ht="31.5" x14ac:dyDescent="0.2">
      <c r="A3982" s="311" t="str">
        <f>IF((SUM('Раздел 2'!L43:L43)&gt;=SUM('Раздел 2'!M43:M43)),"","Неверно!")</f>
        <v/>
      </c>
      <c r="B3982" s="320" t="s">
        <v>1738</v>
      </c>
      <c r="C3982" s="278" t="s">
        <v>5912</v>
      </c>
      <c r="D3982" s="278" t="s">
        <v>1259</v>
      </c>
      <c r="E3982" s="278" t="str">
        <f>CONCATENATE(SUM('Раздел 2'!L43:L43),"&gt;=",SUM('Раздел 2'!M43:M43))</f>
        <v>2&gt;=0</v>
      </c>
      <c r="F3982" s="278"/>
      <c r="G3982" s="81"/>
    </row>
    <row r="3983" spans="1:7" s="390" customFormat="1" ht="31.5" x14ac:dyDescent="0.2">
      <c r="A3983" s="311" t="str">
        <f>IF((SUM('Раздел 2'!L44:L44)&gt;=SUM('Раздел 2'!M44:M44)),"","Неверно!")</f>
        <v/>
      </c>
      <c r="B3983" s="320" t="s">
        <v>1738</v>
      </c>
      <c r="C3983" s="278" t="s">
        <v>5913</v>
      </c>
      <c r="D3983" s="278" t="s">
        <v>1259</v>
      </c>
      <c r="E3983" s="278" t="str">
        <f>CONCATENATE(SUM('Раздел 2'!L44:L44),"&gt;=",SUM('Раздел 2'!M44:M44))</f>
        <v>0&gt;=0</v>
      </c>
      <c r="F3983" s="278"/>
      <c r="G3983" s="81"/>
    </row>
    <row r="3984" spans="1:7" s="390" customFormat="1" ht="31.5" x14ac:dyDescent="0.2">
      <c r="A3984" s="311" t="str">
        <f>IF((SUM('Раздел 2'!L45:L45)&gt;=SUM('Раздел 2'!M45:M45)),"","Неверно!")</f>
        <v/>
      </c>
      <c r="B3984" s="320" t="s">
        <v>1738</v>
      </c>
      <c r="C3984" s="278" t="s">
        <v>5914</v>
      </c>
      <c r="D3984" s="278" t="s">
        <v>1259</v>
      </c>
      <c r="E3984" s="278" t="str">
        <f>CONCATENATE(SUM('Раздел 2'!L45:L45),"&gt;=",SUM('Раздел 2'!M45:M45))</f>
        <v>1&gt;=0</v>
      </c>
      <c r="F3984" s="278"/>
      <c r="G3984" s="81"/>
    </row>
    <row r="3985" spans="1:7" s="390" customFormat="1" ht="31.5" x14ac:dyDescent="0.2">
      <c r="A3985" s="311" t="str">
        <f>IF((SUM('Раздел 2'!L46:L46)&gt;=SUM('Раздел 2'!M46:M46)),"","Неверно!")</f>
        <v/>
      </c>
      <c r="B3985" s="320" t="s">
        <v>1738</v>
      </c>
      <c r="C3985" s="278" t="s">
        <v>5915</v>
      </c>
      <c r="D3985" s="278" t="s">
        <v>1259</v>
      </c>
      <c r="E3985" s="278" t="str">
        <f>CONCATENATE(SUM('Раздел 2'!L46:L46),"&gt;=",SUM('Раздел 2'!M46:M46))</f>
        <v>0&gt;=0</v>
      </c>
      <c r="F3985" s="278"/>
      <c r="G3985" s="81"/>
    </row>
    <row r="3986" spans="1:7" s="390" customFormat="1" ht="31.5" x14ac:dyDescent="0.2">
      <c r="A3986" s="311" t="str">
        <f>IF((SUM('Раздел 2'!L47:L47)&gt;=SUM('Раздел 2'!M47:M47)),"","Неверно!")</f>
        <v/>
      </c>
      <c r="B3986" s="320" t="s">
        <v>1738</v>
      </c>
      <c r="C3986" s="278" t="s">
        <v>5916</v>
      </c>
      <c r="D3986" s="278" t="s">
        <v>1259</v>
      </c>
      <c r="E3986" s="278" t="str">
        <f>CONCATENATE(SUM('Раздел 2'!L47:L47),"&gt;=",SUM('Раздел 2'!M47:M47))</f>
        <v>0&gt;=0</v>
      </c>
      <c r="F3986" s="278"/>
      <c r="G3986" s="81"/>
    </row>
    <row r="3987" spans="1:7" s="390" customFormat="1" ht="31.5" x14ac:dyDescent="0.2">
      <c r="A3987" s="311" t="str">
        <f>IF((SUM('Раздел 2'!L48:L48)&gt;=SUM('Раздел 2'!M48:M48)),"","Неверно!")</f>
        <v/>
      </c>
      <c r="B3987" s="320" t="s">
        <v>1738</v>
      </c>
      <c r="C3987" s="278" t="s">
        <v>5917</v>
      </c>
      <c r="D3987" s="278" t="s">
        <v>1259</v>
      </c>
      <c r="E3987" s="278" t="str">
        <f>CONCATENATE(SUM('Раздел 2'!L48:L48),"&gt;=",SUM('Раздел 2'!M48:M48))</f>
        <v>1&gt;=0</v>
      </c>
      <c r="F3987" s="278"/>
      <c r="G3987" s="81"/>
    </row>
    <row r="3988" spans="1:7" s="390" customFormat="1" ht="31.5" x14ac:dyDescent="0.2">
      <c r="A3988" s="311" t="str">
        <f>IF((SUM('Раздел 2'!L49:L49)&gt;=SUM('Раздел 2'!M49:M49)),"","Неверно!")</f>
        <v/>
      </c>
      <c r="B3988" s="320" t="s">
        <v>1738</v>
      </c>
      <c r="C3988" s="278" t="s">
        <v>5918</v>
      </c>
      <c r="D3988" s="278" t="s">
        <v>1259</v>
      </c>
      <c r="E3988" s="278" t="str">
        <f>CONCATENATE(SUM('Раздел 2'!L49:L49),"&gt;=",SUM('Раздел 2'!M49:M49))</f>
        <v>0&gt;=0</v>
      </c>
      <c r="F3988" s="278"/>
      <c r="G3988" s="81"/>
    </row>
    <row r="3989" spans="1:7" s="390" customFormat="1" ht="31.5" x14ac:dyDescent="0.2">
      <c r="A3989" s="311" t="str">
        <f>IF((SUM('Раздел 2'!L14:L14)&gt;=SUM('Раздел 2'!M14:M14)),"","Неверно!")</f>
        <v/>
      </c>
      <c r="B3989" s="320" t="s">
        <v>1738</v>
      </c>
      <c r="C3989" s="278" t="s">
        <v>5919</v>
      </c>
      <c r="D3989" s="278" t="s">
        <v>1259</v>
      </c>
      <c r="E3989" s="278" t="str">
        <f>CONCATENATE(SUM('Раздел 2'!L14:L14),"&gt;=",SUM('Раздел 2'!M14:M14))</f>
        <v>0&gt;=0</v>
      </c>
      <c r="F3989" s="278"/>
      <c r="G3989" s="81"/>
    </row>
    <row r="3990" spans="1:7" s="390" customFormat="1" ht="31.5" x14ac:dyDescent="0.2">
      <c r="A3990" s="311" t="str">
        <f>IF((SUM('Раздел 2'!L50:L50)&gt;=SUM('Раздел 2'!M50:M50)),"","Неверно!")</f>
        <v/>
      </c>
      <c r="B3990" s="320" t="s">
        <v>1738</v>
      </c>
      <c r="C3990" s="278" t="s">
        <v>5920</v>
      </c>
      <c r="D3990" s="278" t="s">
        <v>1259</v>
      </c>
      <c r="E3990" s="278" t="str">
        <f>CONCATENATE(SUM('Раздел 2'!L50:L50),"&gt;=",SUM('Раздел 2'!M50:M50))</f>
        <v>0&gt;=0</v>
      </c>
      <c r="F3990" s="278"/>
      <c r="G3990" s="81"/>
    </row>
    <row r="3991" spans="1:7" s="390" customFormat="1" ht="31.5" x14ac:dyDescent="0.2">
      <c r="A3991" s="311" t="str">
        <f>IF((SUM('Раздел 2'!L51:L51)&gt;=SUM('Раздел 2'!M51:M51)),"","Неверно!")</f>
        <v/>
      </c>
      <c r="B3991" s="320" t="s">
        <v>1738</v>
      </c>
      <c r="C3991" s="278" t="s">
        <v>5921</v>
      </c>
      <c r="D3991" s="278" t="s">
        <v>1259</v>
      </c>
      <c r="E3991" s="278" t="str">
        <f>CONCATENATE(SUM('Раздел 2'!L51:L51),"&gt;=",SUM('Раздел 2'!M51:M51))</f>
        <v>0&gt;=0</v>
      </c>
      <c r="F3991" s="278"/>
      <c r="G3991" s="81"/>
    </row>
    <row r="3992" spans="1:7" s="390" customFormat="1" ht="31.5" x14ac:dyDescent="0.2">
      <c r="A3992" s="311" t="str">
        <f>IF((SUM('Раздел 2'!L52:L52)&gt;=SUM('Раздел 2'!M52:M52)),"","Неверно!")</f>
        <v/>
      </c>
      <c r="B3992" s="320" t="s">
        <v>1738</v>
      </c>
      <c r="C3992" s="278" t="s">
        <v>5922</v>
      </c>
      <c r="D3992" s="278" t="s">
        <v>1259</v>
      </c>
      <c r="E3992" s="278" t="str">
        <f>CONCATENATE(SUM('Раздел 2'!L52:L52),"&gt;=",SUM('Раздел 2'!M52:M52))</f>
        <v>0&gt;=0</v>
      </c>
      <c r="F3992" s="278"/>
      <c r="G3992" s="81"/>
    </row>
    <row r="3993" spans="1:7" s="390" customFormat="1" ht="31.5" x14ac:dyDescent="0.2">
      <c r="A3993" s="311" t="str">
        <f>IF((SUM('Раздел 2'!L53:L53)&gt;=SUM('Раздел 2'!M53:M53)),"","Неверно!")</f>
        <v/>
      </c>
      <c r="B3993" s="320" t="s">
        <v>1738</v>
      </c>
      <c r="C3993" s="278" t="s">
        <v>5923</v>
      </c>
      <c r="D3993" s="278" t="s">
        <v>1259</v>
      </c>
      <c r="E3993" s="278" t="str">
        <f>CONCATENATE(SUM('Раздел 2'!L53:L53),"&gt;=",SUM('Раздел 2'!M53:M53))</f>
        <v>0&gt;=0</v>
      </c>
      <c r="F3993" s="278"/>
      <c r="G3993" s="81"/>
    </row>
    <row r="3994" spans="1:7" s="390" customFormat="1" ht="31.5" x14ac:dyDescent="0.2">
      <c r="A3994" s="311" t="str">
        <f>IF((SUM('Раздел 2'!L54:L54)&gt;=SUM('Раздел 2'!M54:M54)),"","Неверно!")</f>
        <v/>
      </c>
      <c r="B3994" s="320" t="s">
        <v>1738</v>
      </c>
      <c r="C3994" s="278" t="s">
        <v>5924</v>
      </c>
      <c r="D3994" s="278" t="s">
        <v>1259</v>
      </c>
      <c r="E3994" s="278" t="str">
        <f>CONCATENATE(SUM('Раздел 2'!L54:L54),"&gt;=",SUM('Раздел 2'!M54:M54))</f>
        <v>0&gt;=0</v>
      </c>
      <c r="F3994" s="278"/>
      <c r="G3994" s="81"/>
    </row>
    <row r="3995" spans="1:7" s="390" customFormat="1" ht="31.5" x14ac:dyDescent="0.2">
      <c r="A3995" s="311" t="str">
        <f>IF((SUM('Раздел 2'!L55:L55)&gt;=SUM('Раздел 2'!M55:M55)),"","Неверно!")</f>
        <v/>
      </c>
      <c r="B3995" s="320" t="s">
        <v>1738</v>
      </c>
      <c r="C3995" s="278" t="s">
        <v>5925</v>
      </c>
      <c r="D3995" s="278" t="s">
        <v>1259</v>
      </c>
      <c r="E3995" s="278" t="str">
        <f>CONCATENATE(SUM('Раздел 2'!L55:L55),"&gt;=",SUM('Раздел 2'!M55:M55))</f>
        <v>5&gt;=4</v>
      </c>
      <c r="F3995" s="278"/>
      <c r="G3995" s="81"/>
    </row>
    <row r="3996" spans="1:7" s="390" customFormat="1" ht="31.5" x14ac:dyDescent="0.2">
      <c r="A3996" s="311" t="str">
        <f>IF((SUM('Раздел 2'!L56:L56)&gt;=SUM('Раздел 2'!M56:M56)),"","Неверно!")</f>
        <v/>
      </c>
      <c r="B3996" s="320" t="s">
        <v>1738</v>
      </c>
      <c r="C3996" s="278" t="s">
        <v>5926</v>
      </c>
      <c r="D3996" s="278" t="s">
        <v>1259</v>
      </c>
      <c r="E3996" s="278" t="str">
        <f>CONCATENATE(SUM('Раздел 2'!L56:L56),"&gt;=",SUM('Раздел 2'!M56:M56))</f>
        <v>0&gt;=0</v>
      </c>
      <c r="F3996" s="278"/>
      <c r="G3996" s="81"/>
    </row>
    <row r="3997" spans="1:7" s="390" customFormat="1" ht="31.5" x14ac:dyDescent="0.2">
      <c r="A3997" s="311" t="str">
        <f>IF((SUM('Раздел 2'!L57:L57)&gt;=SUM('Раздел 2'!M57:M57)),"","Неверно!")</f>
        <v/>
      </c>
      <c r="B3997" s="320" t="s">
        <v>1738</v>
      </c>
      <c r="C3997" s="278" t="s">
        <v>5927</v>
      </c>
      <c r="D3997" s="278" t="s">
        <v>1259</v>
      </c>
      <c r="E3997" s="278" t="str">
        <f>CONCATENATE(SUM('Раздел 2'!L57:L57),"&gt;=",SUM('Раздел 2'!M57:M57))</f>
        <v>0&gt;=0</v>
      </c>
      <c r="F3997" s="278"/>
      <c r="G3997" s="81"/>
    </row>
    <row r="3998" spans="1:7" s="390" customFormat="1" ht="31.5" x14ac:dyDescent="0.2">
      <c r="A3998" s="311" t="str">
        <f>IF((SUM('Раздел 2'!L58:L58)&gt;=SUM('Раздел 2'!M58:M58)),"","Неверно!")</f>
        <v/>
      </c>
      <c r="B3998" s="320" t="s">
        <v>1738</v>
      </c>
      <c r="C3998" s="278" t="s">
        <v>5928</v>
      </c>
      <c r="D3998" s="278" t="s">
        <v>1259</v>
      </c>
      <c r="E3998" s="278" t="str">
        <f>CONCATENATE(SUM('Раздел 2'!L58:L58),"&gt;=",SUM('Раздел 2'!M58:M58))</f>
        <v>0&gt;=0</v>
      </c>
      <c r="F3998" s="278"/>
      <c r="G3998" s="81"/>
    </row>
    <row r="3999" spans="1:7" s="390" customFormat="1" ht="31.5" x14ac:dyDescent="0.2">
      <c r="A3999" s="311" t="str">
        <f>IF((SUM('Раздел 2'!L59:L59)&gt;=SUM('Раздел 2'!M59:M59)),"","Неверно!")</f>
        <v/>
      </c>
      <c r="B3999" s="320" t="s">
        <v>1738</v>
      </c>
      <c r="C3999" s="278" t="s">
        <v>5929</v>
      </c>
      <c r="D3999" s="278" t="s">
        <v>1259</v>
      </c>
      <c r="E3999" s="278" t="str">
        <f>CONCATENATE(SUM('Раздел 2'!L59:L59),"&gt;=",SUM('Раздел 2'!M59:M59))</f>
        <v>0&gt;=0</v>
      </c>
      <c r="F3999" s="278"/>
      <c r="G3999" s="81"/>
    </row>
    <row r="4000" spans="1:7" s="390" customFormat="1" ht="31.5" x14ac:dyDescent="0.2">
      <c r="A4000" s="311" t="str">
        <f>IF((SUM('Раздел 2'!L15:L15)&gt;=SUM('Раздел 2'!M15:M15)),"","Неверно!")</f>
        <v/>
      </c>
      <c r="B4000" s="320" t="s">
        <v>1738</v>
      </c>
      <c r="C4000" s="278" t="s">
        <v>5930</v>
      </c>
      <c r="D4000" s="278" t="s">
        <v>1259</v>
      </c>
      <c r="E4000" s="278" t="str">
        <f>CONCATENATE(SUM('Раздел 2'!L15:L15),"&gt;=",SUM('Раздел 2'!M15:M15))</f>
        <v>0&gt;=0</v>
      </c>
      <c r="F4000" s="278"/>
      <c r="G4000" s="81"/>
    </row>
    <row r="4001" spans="1:7" s="390" customFormat="1" ht="31.5" x14ac:dyDescent="0.2">
      <c r="A4001" s="311" t="str">
        <f>IF((SUM('Раздел 2'!L60:L60)&gt;=SUM('Раздел 2'!M60:M60)),"","Неверно!")</f>
        <v/>
      </c>
      <c r="B4001" s="320" t="s">
        <v>1738</v>
      </c>
      <c r="C4001" s="278" t="s">
        <v>5931</v>
      </c>
      <c r="D4001" s="278" t="s">
        <v>1259</v>
      </c>
      <c r="E4001" s="278" t="str">
        <f>CONCATENATE(SUM('Раздел 2'!L60:L60),"&gt;=",SUM('Раздел 2'!M60:M60))</f>
        <v>0&gt;=0</v>
      </c>
      <c r="F4001" s="278"/>
      <c r="G4001" s="81"/>
    </row>
    <row r="4002" spans="1:7" s="390" customFormat="1" ht="31.5" x14ac:dyDescent="0.2">
      <c r="A4002" s="311" t="str">
        <f>IF((SUM('Раздел 2'!L61:L61)&gt;=SUM('Раздел 2'!M61:M61)),"","Неверно!")</f>
        <v/>
      </c>
      <c r="B4002" s="320" t="s">
        <v>1738</v>
      </c>
      <c r="C4002" s="278" t="s">
        <v>5932</v>
      </c>
      <c r="D4002" s="278" t="s">
        <v>1259</v>
      </c>
      <c r="E4002" s="278" t="str">
        <f>CONCATENATE(SUM('Раздел 2'!L61:L61),"&gt;=",SUM('Раздел 2'!M61:M61))</f>
        <v>3&gt;=1</v>
      </c>
      <c r="F4002" s="278"/>
      <c r="G4002" s="81"/>
    </row>
    <row r="4003" spans="1:7" s="390" customFormat="1" ht="31.5" x14ac:dyDescent="0.2">
      <c r="A4003" s="311" t="str">
        <f>IF((SUM('Раздел 2'!L62:L62)&gt;=SUM('Раздел 2'!M62:M62)),"","Неверно!")</f>
        <v/>
      </c>
      <c r="B4003" s="320" t="s">
        <v>1738</v>
      </c>
      <c r="C4003" s="278" t="s">
        <v>5933</v>
      </c>
      <c r="D4003" s="278" t="s">
        <v>1259</v>
      </c>
      <c r="E4003" s="278" t="str">
        <f>CONCATENATE(SUM('Раздел 2'!L62:L62),"&gt;=",SUM('Раздел 2'!M62:M62))</f>
        <v>0&gt;=0</v>
      </c>
      <c r="F4003" s="278"/>
      <c r="G4003" s="81"/>
    </row>
    <row r="4004" spans="1:7" s="390" customFormat="1" ht="31.5" x14ac:dyDescent="0.2">
      <c r="A4004" s="311" t="str">
        <f>IF((SUM('Раздел 2'!L63:L63)&gt;=SUM('Раздел 2'!M63:M63)),"","Неверно!")</f>
        <v/>
      </c>
      <c r="B4004" s="320" t="s">
        <v>1738</v>
      </c>
      <c r="C4004" s="278" t="s">
        <v>5934</v>
      </c>
      <c r="D4004" s="278" t="s">
        <v>1259</v>
      </c>
      <c r="E4004" s="278" t="str">
        <f>CONCATENATE(SUM('Раздел 2'!L63:L63),"&gt;=",SUM('Раздел 2'!M63:M63))</f>
        <v>0&gt;=0</v>
      </c>
      <c r="F4004" s="278"/>
      <c r="G4004" s="81"/>
    </row>
    <row r="4005" spans="1:7" s="390" customFormat="1" ht="31.5" x14ac:dyDescent="0.2">
      <c r="A4005" s="311" t="str">
        <f>IF((SUM('Раздел 2'!L64:L64)&gt;=SUM('Раздел 2'!M64:M64)),"","Неверно!")</f>
        <v/>
      </c>
      <c r="B4005" s="320" t="s">
        <v>1738</v>
      </c>
      <c r="C4005" s="278" t="s">
        <v>5935</v>
      </c>
      <c r="D4005" s="278" t="s">
        <v>1259</v>
      </c>
      <c r="E4005" s="278" t="str">
        <f>CONCATENATE(SUM('Раздел 2'!L64:L64),"&gt;=",SUM('Раздел 2'!M64:M64))</f>
        <v>0&gt;=0</v>
      </c>
      <c r="F4005" s="278"/>
      <c r="G4005" s="81"/>
    </row>
    <row r="4006" spans="1:7" s="390" customFormat="1" ht="31.5" x14ac:dyDescent="0.2">
      <c r="A4006" s="311" t="str">
        <f>IF((SUM('Раздел 2'!L65:L65)&gt;=SUM('Раздел 2'!M65:M65)),"","Неверно!")</f>
        <v/>
      </c>
      <c r="B4006" s="320" t="s">
        <v>1738</v>
      </c>
      <c r="C4006" s="278" t="s">
        <v>5936</v>
      </c>
      <c r="D4006" s="278" t="s">
        <v>1259</v>
      </c>
      <c r="E4006" s="278" t="str">
        <f>CONCATENATE(SUM('Раздел 2'!L65:L65),"&gt;=",SUM('Раздел 2'!M65:M65))</f>
        <v>0&gt;=0</v>
      </c>
      <c r="F4006" s="278"/>
      <c r="G4006" s="81"/>
    </row>
    <row r="4007" spans="1:7" s="390" customFormat="1" ht="31.5" x14ac:dyDescent="0.2">
      <c r="A4007" s="311" t="str">
        <f>IF((SUM('Раздел 2'!L66:L66)&gt;=SUM('Раздел 2'!M66:M66)),"","Неверно!")</f>
        <v/>
      </c>
      <c r="B4007" s="320" t="s">
        <v>1738</v>
      </c>
      <c r="C4007" s="278" t="s">
        <v>5937</v>
      </c>
      <c r="D4007" s="278" t="s">
        <v>1259</v>
      </c>
      <c r="E4007" s="278" t="str">
        <f>CONCATENATE(SUM('Раздел 2'!L66:L66),"&gt;=",SUM('Раздел 2'!M66:M66))</f>
        <v>0&gt;=0</v>
      </c>
      <c r="F4007" s="278"/>
      <c r="G4007" s="81"/>
    </row>
    <row r="4008" spans="1:7" s="390" customFormat="1" ht="31.5" x14ac:dyDescent="0.2">
      <c r="A4008" s="311" t="str">
        <f>IF((SUM('Раздел 2'!L67:L67)&gt;=SUM('Раздел 2'!M67:M67)),"","Неверно!")</f>
        <v/>
      </c>
      <c r="B4008" s="320" t="s">
        <v>1738</v>
      </c>
      <c r="C4008" s="278" t="s">
        <v>5938</v>
      </c>
      <c r="D4008" s="278" t="s">
        <v>1259</v>
      </c>
      <c r="E4008" s="278" t="str">
        <f>CONCATENATE(SUM('Раздел 2'!L67:L67),"&gt;=",SUM('Раздел 2'!M67:M67))</f>
        <v>0&gt;=0</v>
      </c>
      <c r="F4008" s="278"/>
      <c r="G4008" s="81"/>
    </row>
    <row r="4009" spans="1:7" s="390" customFormat="1" ht="31.5" x14ac:dyDescent="0.2">
      <c r="A4009" s="311" t="str">
        <f>IF((SUM('Раздел 2'!L68:L68)&gt;=SUM('Раздел 2'!M68:M68)),"","Неверно!")</f>
        <v/>
      </c>
      <c r="B4009" s="320" t="s">
        <v>1738</v>
      </c>
      <c r="C4009" s="278" t="s">
        <v>5939</v>
      </c>
      <c r="D4009" s="278" t="s">
        <v>1259</v>
      </c>
      <c r="E4009" s="278" t="str">
        <f>CONCATENATE(SUM('Раздел 2'!L68:L68),"&gt;=",SUM('Раздел 2'!M68:M68))</f>
        <v>0&gt;=0</v>
      </c>
      <c r="F4009" s="278"/>
      <c r="G4009" s="81"/>
    </row>
    <row r="4010" spans="1:7" s="390" customFormat="1" ht="31.5" x14ac:dyDescent="0.2">
      <c r="A4010" s="311" t="str">
        <f>IF((SUM('Раздел 2'!L69:L69)&gt;=SUM('Раздел 2'!M69:M69)),"","Неверно!")</f>
        <v/>
      </c>
      <c r="B4010" s="320" t="s">
        <v>1738</v>
      </c>
      <c r="C4010" s="278" t="s">
        <v>5940</v>
      </c>
      <c r="D4010" s="278" t="s">
        <v>1259</v>
      </c>
      <c r="E4010" s="278" t="str">
        <f>CONCATENATE(SUM('Раздел 2'!L69:L69),"&gt;=",SUM('Раздел 2'!M69:M69))</f>
        <v>0&gt;=0</v>
      </c>
      <c r="F4010" s="278"/>
      <c r="G4010" s="81"/>
    </row>
    <row r="4011" spans="1:7" s="390" customFormat="1" ht="31.5" x14ac:dyDescent="0.2">
      <c r="A4011" s="311" t="str">
        <f>IF((SUM('Раздел 2'!L16:L16)&gt;=SUM('Раздел 2'!M16:M16)),"","Неверно!")</f>
        <v/>
      </c>
      <c r="B4011" s="320" t="s">
        <v>1738</v>
      </c>
      <c r="C4011" s="278" t="s">
        <v>5941</v>
      </c>
      <c r="D4011" s="278" t="s">
        <v>1259</v>
      </c>
      <c r="E4011" s="278" t="str">
        <f>CONCATENATE(SUM('Раздел 2'!L16:L16),"&gt;=",SUM('Раздел 2'!M16:M16))</f>
        <v>0&gt;=0</v>
      </c>
      <c r="F4011" s="278"/>
      <c r="G4011" s="81"/>
    </row>
    <row r="4012" spans="1:7" s="390" customFormat="1" ht="31.5" x14ac:dyDescent="0.2">
      <c r="A4012" s="311" t="str">
        <f>IF((SUM('Раздел 2'!L70:L70)&gt;=SUM('Раздел 2'!M70:M70)),"","Неверно!")</f>
        <v/>
      </c>
      <c r="B4012" s="320" t="s">
        <v>1738</v>
      </c>
      <c r="C4012" s="278" t="s">
        <v>5942</v>
      </c>
      <c r="D4012" s="278" t="s">
        <v>1259</v>
      </c>
      <c r="E4012" s="278" t="str">
        <f>CONCATENATE(SUM('Раздел 2'!L70:L70),"&gt;=",SUM('Раздел 2'!M70:M70))</f>
        <v>0&gt;=0</v>
      </c>
      <c r="F4012" s="278"/>
      <c r="G4012" s="81"/>
    </row>
    <row r="4013" spans="1:7" s="390" customFormat="1" ht="31.5" x14ac:dyDescent="0.2">
      <c r="A4013" s="311" t="str">
        <f>IF((SUM('Раздел 2'!L71:L71)&gt;=SUM('Раздел 2'!M71:M71)),"","Неверно!")</f>
        <v/>
      </c>
      <c r="B4013" s="320" t="s">
        <v>1738</v>
      </c>
      <c r="C4013" s="278" t="s">
        <v>5943</v>
      </c>
      <c r="D4013" s="278" t="s">
        <v>1259</v>
      </c>
      <c r="E4013" s="278" t="str">
        <f>CONCATENATE(SUM('Раздел 2'!L71:L71),"&gt;=",SUM('Раздел 2'!M71:M71))</f>
        <v>0&gt;=0</v>
      </c>
      <c r="F4013" s="278"/>
      <c r="G4013" s="81"/>
    </row>
    <row r="4014" spans="1:7" s="390" customFormat="1" ht="31.5" x14ac:dyDescent="0.2">
      <c r="A4014" s="311" t="str">
        <f>IF((SUM('Раздел 2'!L72:L72)&gt;=SUM('Раздел 2'!M72:M72)),"","Неверно!")</f>
        <v/>
      </c>
      <c r="B4014" s="320" t="s">
        <v>1738</v>
      </c>
      <c r="C4014" s="278" t="s">
        <v>5944</v>
      </c>
      <c r="D4014" s="278" t="s">
        <v>1259</v>
      </c>
      <c r="E4014" s="278" t="str">
        <f>CONCATENATE(SUM('Раздел 2'!L72:L72),"&gt;=",SUM('Раздел 2'!M72:M72))</f>
        <v>0&gt;=0</v>
      </c>
      <c r="F4014" s="278"/>
      <c r="G4014" s="81"/>
    </row>
    <row r="4015" spans="1:7" s="390" customFormat="1" ht="31.5" x14ac:dyDescent="0.2">
      <c r="A4015" s="311" t="str">
        <f>IF((SUM('Раздел 2'!L73:L73)&gt;=SUM('Раздел 2'!M73:M73)),"","Неверно!")</f>
        <v/>
      </c>
      <c r="B4015" s="320" t="s">
        <v>1738</v>
      </c>
      <c r="C4015" s="278" t="s">
        <v>5945</v>
      </c>
      <c r="D4015" s="278" t="s">
        <v>1259</v>
      </c>
      <c r="E4015" s="278" t="str">
        <f>CONCATENATE(SUM('Раздел 2'!L73:L73),"&gt;=",SUM('Раздел 2'!M73:M73))</f>
        <v>0&gt;=0</v>
      </c>
      <c r="F4015" s="278"/>
      <c r="G4015" s="81"/>
    </row>
    <row r="4016" spans="1:7" s="390" customFormat="1" ht="31.5" x14ac:dyDescent="0.2">
      <c r="A4016" s="311" t="str">
        <f>IF((SUM('Раздел 2'!L74:L74)&gt;=SUM('Раздел 2'!M74:M74)),"","Неверно!")</f>
        <v/>
      </c>
      <c r="B4016" s="320" t="s">
        <v>1738</v>
      </c>
      <c r="C4016" s="278" t="s">
        <v>5946</v>
      </c>
      <c r="D4016" s="278" t="s">
        <v>1259</v>
      </c>
      <c r="E4016" s="278" t="str">
        <f>CONCATENATE(SUM('Раздел 2'!L74:L74),"&gt;=",SUM('Раздел 2'!M74:M74))</f>
        <v>0&gt;=0</v>
      </c>
      <c r="F4016" s="278"/>
      <c r="G4016" s="81"/>
    </row>
    <row r="4017" spans="1:7" s="390" customFormat="1" ht="31.5" x14ac:dyDescent="0.2">
      <c r="A4017" s="311" t="str">
        <f>IF((SUM('Раздел 2'!L75:L75)&gt;=SUM('Раздел 2'!M75:M75)),"","Неверно!")</f>
        <v/>
      </c>
      <c r="B4017" s="320" t="s">
        <v>1738</v>
      </c>
      <c r="C4017" s="278" t="s">
        <v>5947</v>
      </c>
      <c r="D4017" s="278" t="s">
        <v>1259</v>
      </c>
      <c r="E4017" s="278" t="str">
        <f>CONCATENATE(SUM('Раздел 2'!L75:L75),"&gt;=",SUM('Раздел 2'!M75:M75))</f>
        <v>6&gt;=6</v>
      </c>
      <c r="F4017" s="278"/>
      <c r="G4017" s="81"/>
    </row>
    <row r="4018" spans="1:7" s="390" customFormat="1" ht="31.5" x14ac:dyDescent="0.2">
      <c r="A4018" s="311" t="str">
        <f>IF((SUM('Раздел 2'!L76:L76)&gt;=SUM('Раздел 2'!M76:M76)),"","Неверно!")</f>
        <v/>
      </c>
      <c r="B4018" s="320" t="s">
        <v>1738</v>
      </c>
      <c r="C4018" s="278" t="s">
        <v>5948</v>
      </c>
      <c r="D4018" s="278" t="s">
        <v>1259</v>
      </c>
      <c r="E4018" s="278" t="str">
        <f>CONCATENATE(SUM('Раздел 2'!L76:L76),"&gt;=",SUM('Раздел 2'!M76:M76))</f>
        <v>27&gt;=15</v>
      </c>
      <c r="F4018" s="278"/>
      <c r="G4018" s="81"/>
    </row>
    <row r="4019" spans="1:7" s="390" customFormat="1" ht="31.5" x14ac:dyDescent="0.2">
      <c r="A4019" s="311" t="str">
        <f>IF((SUM('Раздел 2'!L77:L77)&gt;=SUM('Раздел 2'!M77:M77)),"","Неверно!")</f>
        <v/>
      </c>
      <c r="B4019" s="320" t="s">
        <v>1738</v>
      </c>
      <c r="C4019" s="278" t="s">
        <v>5949</v>
      </c>
      <c r="D4019" s="278" t="s">
        <v>1259</v>
      </c>
      <c r="E4019" s="278" t="str">
        <f>CONCATENATE(SUM('Раздел 2'!L77:L77),"&gt;=",SUM('Раздел 2'!M77:M77))</f>
        <v>0&gt;=0</v>
      </c>
      <c r="F4019" s="278"/>
      <c r="G4019" s="81"/>
    </row>
    <row r="4020" spans="1:7" s="390" customFormat="1" ht="31.5" x14ac:dyDescent="0.2">
      <c r="A4020" s="311" t="str">
        <f>IF((SUM('Раздел 2'!L78:L78)&gt;=SUM('Раздел 2'!M78:M78)),"","Неверно!")</f>
        <v/>
      </c>
      <c r="B4020" s="320" t="s">
        <v>1738</v>
      </c>
      <c r="C4020" s="278" t="s">
        <v>5950</v>
      </c>
      <c r="D4020" s="278" t="s">
        <v>1259</v>
      </c>
      <c r="E4020" s="278" t="str">
        <f>CONCATENATE(SUM('Раздел 2'!L78:L78),"&gt;=",SUM('Раздел 2'!M78:M78))</f>
        <v>0&gt;=0</v>
      </c>
      <c r="F4020" s="278"/>
      <c r="G4020" s="81"/>
    </row>
    <row r="4021" spans="1:7" s="390" customFormat="1" ht="31.5" x14ac:dyDescent="0.2">
      <c r="A4021" s="311" t="str">
        <f>IF((SUM('Раздел 2'!L79:L79)&gt;=SUM('Раздел 2'!M79:M79)),"","Неверно!")</f>
        <v/>
      </c>
      <c r="B4021" s="320" t="s">
        <v>1738</v>
      </c>
      <c r="C4021" s="278" t="s">
        <v>5951</v>
      </c>
      <c r="D4021" s="278" t="s">
        <v>1259</v>
      </c>
      <c r="E4021" s="278" t="str">
        <f>CONCATENATE(SUM('Раздел 2'!L79:L79),"&gt;=",SUM('Раздел 2'!M79:M79))</f>
        <v>2&gt;=2</v>
      </c>
      <c r="F4021" s="278"/>
      <c r="G4021" s="81"/>
    </row>
    <row r="4022" spans="1:7" s="390" customFormat="1" ht="31.5" x14ac:dyDescent="0.2">
      <c r="A4022" s="311" t="str">
        <f>IF((SUM('Раздел 2'!L17:L17)&gt;=SUM('Раздел 2'!M17:M17)),"","Неверно!")</f>
        <v/>
      </c>
      <c r="B4022" s="320" t="s">
        <v>1738</v>
      </c>
      <c r="C4022" s="278" t="s">
        <v>5952</v>
      </c>
      <c r="D4022" s="278" t="s">
        <v>1259</v>
      </c>
      <c r="E4022" s="278" t="str">
        <f>CONCATENATE(SUM('Раздел 2'!L17:L17),"&gt;=",SUM('Раздел 2'!M17:M17))</f>
        <v>0&gt;=0</v>
      </c>
      <c r="F4022" s="278"/>
      <c r="G4022" s="81"/>
    </row>
    <row r="4023" spans="1:7" s="390" customFormat="1" ht="31.5" x14ac:dyDescent="0.2">
      <c r="A4023" s="311" t="str">
        <f>IF((SUM('Раздел 2'!L80:L80)&gt;=SUM('Раздел 2'!M80:M80)),"","Неверно!")</f>
        <v/>
      </c>
      <c r="B4023" s="320" t="s">
        <v>1738</v>
      </c>
      <c r="C4023" s="278" t="s">
        <v>5953</v>
      </c>
      <c r="D4023" s="278" t="s">
        <v>1259</v>
      </c>
      <c r="E4023" s="278" t="str">
        <f>CONCATENATE(SUM('Раздел 2'!L80:L80),"&gt;=",SUM('Раздел 2'!M80:M80))</f>
        <v>0&gt;=0</v>
      </c>
      <c r="F4023" s="278"/>
      <c r="G4023" s="81"/>
    </row>
    <row r="4024" spans="1:7" s="390" customFormat="1" ht="31.5" x14ac:dyDescent="0.2">
      <c r="A4024" s="311" t="str">
        <f>IF((SUM('Раздел 2'!L81:L81)&gt;=SUM('Раздел 2'!M81:M81)),"","Неверно!")</f>
        <v/>
      </c>
      <c r="B4024" s="320" t="s">
        <v>1738</v>
      </c>
      <c r="C4024" s="278" t="s">
        <v>5954</v>
      </c>
      <c r="D4024" s="278" t="s">
        <v>1259</v>
      </c>
      <c r="E4024" s="278" t="str">
        <f>CONCATENATE(SUM('Раздел 2'!L81:L81),"&gt;=",SUM('Раздел 2'!M81:M81))</f>
        <v>0&gt;=0</v>
      </c>
      <c r="F4024" s="278"/>
      <c r="G4024" s="81"/>
    </row>
    <row r="4025" spans="1:7" s="390" customFormat="1" ht="31.5" x14ac:dyDescent="0.2">
      <c r="A4025" s="311" t="str">
        <f>IF((SUM('Раздел 2'!L82:L82)&gt;=SUM('Раздел 2'!M82:M82)),"","Неверно!")</f>
        <v/>
      </c>
      <c r="B4025" s="320" t="s">
        <v>1738</v>
      </c>
      <c r="C4025" s="278" t="s">
        <v>5955</v>
      </c>
      <c r="D4025" s="278" t="s">
        <v>1259</v>
      </c>
      <c r="E4025" s="278" t="str">
        <f>CONCATENATE(SUM('Раздел 2'!L82:L82),"&gt;=",SUM('Раздел 2'!M82:M82))</f>
        <v>0&gt;=0</v>
      </c>
      <c r="F4025" s="278"/>
      <c r="G4025" s="81"/>
    </row>
    <row r="4026" spans="1:7" s="390" customFormat="1" ht="31.5" x14ac:dyDescent="0.2">
      <c r="A4026" s="311" t="str">
        <f>IF((SUM('Раздел 2'!L83:L83)&gt;=SUM('Раздел 2'!M83:M83)),"","Неверно!")</f>
        <v/>
      </c>
      <c r="B4026" s="320" t="s">
        <v>1738</v>
      </c>
      <c r="C4026" s="278" t="s">
        <v>5956</v>
      </c>
      <c r="D4026" s="278" t="s">
        <v>1259</v>
      </c>
      <c r="E4026" s="278" t="str">
        <f>CONCATENATE(SUM('Раздел 2'!L83:L83),"&gt;=",SUM('Раздел 2'!M83:M83))</f>
        <v>0&gt;=0</v>
      </c>
      <c r="F4026" s="278"/>
      <c r="G4026" s="81"/>
    </row>
    <row r="4027" spans="1:7" s="390" customFormat="1" ht="31.5" x14ac:dyDescent="0.2">
      <c r="A4027" s="311" t="str">
        <f>IF((SUM('Раздел 2'!L84:L84)&gt;=SUM('Раздел 2'!M84:M84)),"","Неверно!")</f>
        <v/>
      </c>
      <c r="B4027" s="320" t="s">
        <v>1738</v>
      </c>
      <c r="C4027" s="278" t="s">
        <v>5957</v>
      </c>
      <c r="D4027" s="278" t="s">
        <v>1259</v>
      </c>
      <c r="E4027" s="278" t="str">
        <f>CONCATENATE(SUM('Раздел 2'!L84:L84),"&gt;=",SUM('Раздел 2'!M84:M84))</f>
        <v>0&gt;=0</v>
      </c>
      <c r="F4027" s="278"/>
      <c r="G4027" s="81"/>
    </row>
    <row r="4028" spans="1:7" s="390" customFormat="1" ht="31.5" x14ac:dyDescent="0.2">
      <c r="A4028" s="311" t="str">
        <f>IF((SUM('Раздел 2'!L85:L85)&gt;=SUM('Раздел 2'!M85:M85)),"","Неверно!")</f>
        <v/>
      </c>
      <c r="B4028" s="320" t="s">
        <v>1738</v>
      </c>
      <c r="C4028" s="278" t="s">
        <v>5958</v>
      </c>
      <c r="D4028" s="278" t="s">
        <v>1259</v>
      </c>
      <c r="E4028" s="278" t="str">
        <f>CONCATENATE(SUM('Раздел 2'!L85:L85),"&gt;=",SUM('Раздел 2'!M85:M85))</f>
        <v>0&gt;=0</v>
      </c>
      <c r="F4028" s="278"/>
      <c r="G4028" s="81"/>
    </row>
    <row r="4029" spans="1:7" s="390" customFormat="1" ht="31.5" x14ac:dyDescent="0.2">
      <c r="A4029" s="311" t="str">
        <f>IF((SUM('Раздел 2'!L86:L86)&gt;=SUM('Раздел 2'!M86:M86)),"","Неверно!")</f>
        <v/>
      </c>
      <c r="B4029" s="320" t="s">
        <v>1738</v>
      </c>
      <c r="C4029" s="278" t="s">
        <v>5959</v>
      </c>
      <c r="D4029" s="278" t="s">
        <v>1259</v>
      </c>
      <c r="E4029" s="278" t="str">
        <f>CONCATENATE(SUM('Раздел 2'!L86:L86),"&gt;=",SUM('Раздел 2'!M86:M86))</f>
        <v>2&gt;=2</v>
      </c>
      <c r="F4029" s="278"/>
      <c r="G4029" s="81"/>
    </row>
    <row r="4030" spans="1:7" s="390" customFormat="1" ht="31.5" x14ac:dyDescent="0.2">
      <c r="A4030" s="311" t="str">
        <f>IF((SUM('Раздел 2'!L87:L87)&gt;=SUM('Раздел 2'!M87:M87)),"","Неверно!")</f>
        <v/>
      </c>
      <c r="B4030" s="320" t="s">
        <v>1738</v>
      </c>
      <c r="C4030" s="278" t="s">
        <v>5960</v>
      </c>
      <c r="D4030" s="278" t="s">
        <v>1259</v>
      </c>
      <c r="E4030" s="278" t="str">
        <f>CONCATENATE(SUM('Раздел 2'!L87:L87),"&gt;=",SUM('Раздел 2'!M87:M87))</f>
        <v>0&gt;=0</v>
      </c>
      <c r="F4030" s="278"/>
      <c r="G4030" s="81"/>
    </row>
    <row r="4031" spans="1:7" s="390" customFormat="1" ht="31.5" x14ac:dyDescent="0.2">
      <c r="A4031" s="311" t="str">
        <f>IF((SUM('Раздел 2'!L88:L88)&gt;=SUM('Раздел 2'!M88:M88)),"","Неверно!")</f>
        <v/>
      </c>
      <c r="B4031" s="320" t="s">
        <v>1738</v>
      </c>
      <c r="C4031" s="278" t="s">
        <v>5961</v>
      </c>
      <c r="D4031" s="278" t="s">
        <v>1259</v>
      </c>
      <c r="E4031" s="278" t="str">
        <f>CONCATENATE(SUM('Раздел 2'!L88:L88),"&gt;=",SUM('Раздел 2'!M88:M88))</f>
        <v>0&gt;=0</v>
      </c>
      <c r="F4031" s="278"/>
      <c r="G4031" s="81"/>
    </row>
    <row r="4032" spans="1:7" s="390" customFormat="1" ht="31.5" x14ac:dyDescent="0.2">
      <c r="A4032" s="311" t="str">
        <f>IF((SUM('Раздел 2'!L89:L89)&gt;=SUM('Раздел 2'!M89:M89)),"","Неверно!")</f>
        <v/>
      </c>
      <c r="B4032" s="320" t="s">
        <v>1738</v>
      </c>
      <c r="C4032" s="278" t="s">
        <v>5962</v>
      </c>
      <c r="D4032" s="278" t="s">
        <v>1259</v>
      </c>
      <c r="E4032" s="278" t="str">
        <f>CONCATENATE(SUM('Раздел 2'!L89:L89),"&gt;=",SUM('Раздел 2'!M89:M89))</f>
        <v>0&gt;=0</v>
      </c>
      <c r="F4032" s="278"/>
      <c r="G4032" s="81"/>
    </row>
    <row r="4033" spans="1:7" s="390" customFormat="1" ht="31.5" x14ac:dyDescent="0.2">
      <c r="A4033" s="311" t="str">
        <f>IF((SUM('Раздел 2'!L18:L18)&gt;=SUM('Раздел 2'!M18:M18)),"","Неверно!")</f>
        <v/>
      </c>
      <c r="B4033" s="320" t="s">
        <v>1738</v>
      </c>
      <c r="C4033" s="278" t="s">
        <v>5963</v>
      </c>
      <c r="D4033" s="278" t="s">
        <v>1259</v>
      </c>
      <c r="E4033" s="278" t="str">
        <f>CONCATENATE(SUM('Раздел 2'!L18:L18),"&gt;=",SUM('Раздел 2'!M18:M18))</f>
        <v>0&gt;=0</v>
      </c>
      <c r="F4033" s="278"/>
      <c r="G4033" s="81"/>
    </row>
    <row r="4034" spans="1:7" s="390" customFormat="1" ht="31.5" x14ac:dyDescent="0.2">
      <c r="A4034" s="311" t="str">
        <f>IF((SUM('Раздел 2'!L90:L90)&gt;=SUM('Раздел 2'!M90:M90)),"","Неверно!")</f>
        <v/>
      </c>
      <c r="B4034" s="320" t="s">
        <v>1738</v>
      </c>
      <c r="C4034" s="278" t="s">
        <v>5964</v>
      </c>
      <c r="D4034" s="278" t="s">
        <v>1259</v>
      </c>
      <c r="E4034" s="278" t="str">
        <f>CONCATENATE(SUM('Раздел 2'!L90:L90),"&gt;=",SUM('Раздел 2'!M90:M90))</f>
        <v>0&gt;=0</v>
      </c>
      <c r="F4034" s="278"/>
      <c r="G4034" s="81"/>
    </row>
    <row r="4035" spans="1:7" s="390" customFormat="1" ht="31.5" x14ac:dyDescent="0.2">
      <c r="A4035" s="311" t="str">
        <f>IF((SUM('Раздел 2'!L91:L91)&gt;=SUM('Раздел 2'!M91:M91)),"","Неверно!")</f>
        <v/>
      </c>
      <c r="B4035" s="320" t="s">
        <v>1738</v>
      </c>
      <c r="C4035" s="278" t="s">
        <v>5965</v>
      </c>
      <c r="D4035" s="278" t="s">
        <v>1259</v>
      </c>
      <c r="E4035" s="278" t="str">
        <f>CONCATENATE(SUM('Раздел 2'!L91:L91),"&gt;=",SUM('Раздел 2'!M91:M91))</f>
        <v>0&gt;=0</v>
      </c>
      <c r="F4035" s="278"/>
      <c r="G4035" s="81"/>
    </row>
    <row r="4036" spans="1:7" s="390" customFormat="1" ht="31.5" x14ac:dyDescent="0.2">
      <c r="A4036" s="311" t="str">
        <f>IF((SUM('Раздел 2'!L92:L92)&gt;=SUM('Раздел 2'!M92:M92)),"","Неверно!")</f>
        <v/>
      </c>
      <c r="B4036" s="320" t="s">
        <v>1738</v>
      </c>
      <c r="C4036" s="278" t="s">
        <v>5966</v>
      </c>
      <c r="D4036" s="278" t="s">
        <v>1259</v>
      </c>
      <c r="E4036" s="278" t="str">
        <f>CONCATENATE(SUM('Раздел 2'!L92:L92),"&gt;=",SUM('Раздел 2'!M92:M92))</f>
        <v>0&gt;=0</v>
      </c>
      <c r="F4036" s="278"/>
      <c r="G4036" s="81"/>
    </row>
    <row r="4037" spans="1:7" s="390" customFormat="1" ht="31.5" x14ac:dyDescent="0.2">
      <c r="A4037" s="311" t="str">
        <f>IF((SUM('Раздел 2'!L93:L93)&gt;=SUM('Раздел 2'!M93:M93)),"","Неверно!")</f>
        <v/>
      </c>
      <c r="B4037" s="320" t="s">
        <v>1738</v>
      </c>
      <c r="C4037" s="278" t="s">
        <v>5967</v>
      </c>
      <c r="D4037" s="278" t="s">
        <v>1259</v>
      </c>
      <c r="E4037" s="278" t="str">
        <f>CONCATENATE(SUM('Раздел 2'!L93:L93),"&gt;=",SUM('Раздел 2'!M93:M93))</f>
        <v>0&gt;=0</v>
      </c>
      <c r="F4037" s="278"/>
      <c r="G4037" s="81"/>
    </row>
    <row r="4038" spans="1:7" s="390" customFormat="1" ht="31.5" x14ac:dyDescent="0.2">
      <c r="A4038" s="311" t="str">
        <f>IF((SUM('Раздел 2'!L94:L94)&gt;=SUM('Раздел 2'!M94:M94)),"","Неверно!")</f>
        <v/>
      </c>
      <c r="B4038" s="320" t="s">
        <v>1738</v>
      </c>
      <c r="C4038" s="278" t="s">
        <v>5968</v>
      </c>
      <c r="D4038" s="278" t="s">
        <v>1259</v>
      </c>
      <c r="E4038" s="278" t="str">
        <f>CONCATENATE(SUM('Раздел 2'!L94:L94),"&gt;=",SUM('Раздел 2'!M94:M94))</f>
        <v>0&gt;=0</v>
      </c>
      <c r="F4038" s="278"/>
      <c r="G4038" s="81"/>
    </row>
    <row r="4039" spans="1:7" s="390" customFormat="1" ht="31.5" x14ac:dyDescent="0.2">
      <c r="A4039" s="311" t="str">
        <f>IF((SUM('Раздел 2'!L95:L95)&gt;=SUM('Раздел 2'!M95:M95)),"","Неверно!")</f>
        <v/>
      </c>
      <c r="B4039" s="320" t="s">
        <v>1738</v>
      </c>
      <c r="C4039" s="278" t="s">
        <v>5969</v>
      </c>
      <c r="D4039" s="278" t="s">
        <v>1259</v>
      </c>
      <c r="E4039" s="278" t="str">
        <f>CONCATENATE(SUM('Раздел 2'!L95:L95),"&gt;=",SUM('Раздел 2'!M95:M95))</f>
        <v>0&gt;=0</v>
      </c>
      <c r="F4039" s="278"/>
      <c r="G4039" s="81"/>
    </row>
    <row r="4040" spans="1:7" s="390" customFormat="1" ht="31.5" x14ac:dyDescent="0.2">
      <c r="A4040" s="311" t="str">
        <f>IF((SUM('Раздел 2'!L96:L96)&gt;=SUM('Раздел 2'!M96:M96)),"","Неверно!")</f>
        <v/>
      </c>
      <c r="B4040" s="320" t="s">
        <v>1738</v>
      </c>
      <c r="C4040" s="278" t="s">
        <v>5970</v>
      </c>
      <c r="D4040" s="278" t="s">
        <v>1259</v>
      </c>
      <c r="E4040" s="278" t="str">
        <f>CONCATENATE(SUM('Раздел 2'!L96:L96),"&gt;=",SUM('Раздел 2'!M96:M96))</f>
        <v>0&gt;=0</v>
      </c>
      <c r="F4040" s="278"/>
      <c r="G4040" s="81"/>
    </row>
    <row r="4041" spans="1:7" s="390" customFormat="1" ht="31.5" x14ac:dyDescent="0.2">
      <c r="A4041" s="311" t="str">
        <f>IF((SUM('Раздел 2'!L97:L97)&gt;=SUM('Раздел 2'!M97:M97)),"","Неверно!")</f>
        <v/>
      </c>
      <c r="B4041" s="320" t="s">
        <v>1738</v>
      </c>
      <c r="C4041" s="278" t="s">
        <v>5971</v>
      </c>
      <c r="D4041" s="278" t="s">
        <v>1259</v>
      </c>
      <c r="E4041" s="278" t="str">
        <f>CONCATENATE(SUM('Раздел 2'!L97:L97),"&gt;=",SUM('Раздел 2'!M97:M97))</f>
        <v>0&gt;=0</v>
      </c>
      <c r="F4041" s="278"/>
      <c r="G4041" s="81"/>
    </row>
    <row r="4042" spans="1:7" s="390" customFormat="1" ht="31.5" x14ac:dyDescent="0.2">
      <c r="A4042" s="311" t="str">
        <f>IF((SUM('Раздел 2'!L98:L98)&gt;=SUM('Раздел 2'!M98:M98)),"","Неверно!")</f>
        <v/>
      </c>
      <c r="B4042" s="320" t="s">
        <v>1738</v>
      </c>
      <c r="C4042" s="278" t="s">
        <v>5972</v>
      </c>
      <c r="D4042" s="278" t="s">
        <v>1259</v>
      </c>
      <c r="E4042" s="278" t="str">
        <f>CONCATENATE(SUM('Раздел 2'!L98:L98),"&gt;=",SUM('Раздел 2'!M98:M98))</f>
        <v>0&gt;=0</v>
      </c>
      <c r="F4042" s="278"/>
      <c r="G4042" s="81"/>
    </row>
    <row r="4043" spans="1:7" s="390" customFormat="1" ht="31.5" x14ac:dyDescent="0.2">
      <c r="A4043" s="311" t="str">
        <f>IF((SUM('Раздел 2'!L99:L99)&gt;=SUM('Раздел 2'!M99:M99)),"","Неверно!")</f>
        <v/>
      </c>
      <c r="B4043" s="320" t="s">
        <v>1738</v>
      </c>
      <c r="C4043" s="278" t="s">
        <v>5973</v>
      </c>
      <c r="D4043" s="278" t="s">
        <v>1259</v>
      </c>
      <c r="E4043" s="278" t="str">
        <f>CONCATENATE(SUM('Раздел 2'!L99:L99),"&gt;=",SUM('Раздел 2'!M99:M99))</f>
        <v>0&gt;=0</v>
      </c>
      <c r="F4043" s="278"/>
      <c r="G4043" s="81"/>
    </row>
    <row r="4044" spans="1:7" s="390" customFormat="1" ht="31.5" x14ac:dyDescent="0.2">
      <c r="A4044" s="311" t="str">
        <f>IF((SUM('Раздел 2'!L19:L19)&gt;=SUM('Раздел 2'!M19:M19)),"","Неверно!")</f>
        <v/>
      </c>
      <c r="B4044" s="320" t="s">
        <v>1738</v>
      </c>
      <c r="C4044" s="278" t="s">
        <v>5974</v>
      </c>
      <c r="D4044" s="278" t="s">
        <v>1259</v>
      </c>
      <c r="E4044" s="278" t="str">
        <f>CONCATENATE(SUM('Раздел 2'!L19:L19),"&gt;=",SUM('Раздел 2'!M19:M19))</f>
        <v>0&gt;=0</v>
      </c>
      <c r="F4044" s="278"/>
      <c r="G4044" s="81"/>
    </row>
    <row r="4045" spans="1:7" s="390" customFormat="1" ht="31.5" x14ac:dyDescent="0.2">
      <c r="A4045" s="311" t="str">
        <f>IF((SUM('Раздел 2'!L100:L100)&gt;=SUM('Раздел 2'!M100:M100)),"","Неверно!")</f>
        <v/>
      </c>
      <c r="B4045" s="320" t="s">
        <v>1738</v>
      </c>
      <c r="C4045" s="278" t="s">
        <v>5975</v>
      </c>
      <c r="D4045" s="278" t="s">
        <v>1259</v>
      </c>
      <c r="E4045" s="278" t="str">
        <f>CONCATENATE(SUM('Раздел 2'!L100:L100),"&gt;=",SUM('Раздел 2'!M100:M100))</f>
        <v>0&gt;=0</v>
      </c>
      <c r="F4045" s="278"/>
      <c r="G4045" s="81"/>
    </row>
    <row r="4046" spans="1:7" s="390" customFormat="1" ht="31.5" x14ac:dyDescent="0.2">
      <c r="A4046" s="311" t="str">
        <f>IF((SUM('Раздел 2'!L101:L101)&gt;=SUM('Раздел 2'!M101:M101)),"","Неверно!")</f>
        <v/>
      </c>
      <c r="B4046" s="320" t="s">
        <v>1738</v>
      </c>
      <c r="C4046" s="278" t="s">
        <v>5976</v>
      </c>
      <c r="D4046" s="278" t="s">
        <v>1259</v>
      </c>
      <c r="E4046" s="278" t="str">
        <f>CONCATENATE(SUM('Раздел 2'!L101:L101),"&gt;=",SUM('Раздел 2'!M101:M101))</f>
        <v>0&gt;=0</v>
      </c>
      <c r="F4046" s="278"/>
      <c r="G4046" s="81"/>
    </row>
    <row r="4047" spans="1:7" s="390" customFormat="1" ht="31.5" x14ac:dyDescent="0.2">
      <c r="A4047" s="311" t="str">
        <f>IF((SUM('Раздел 2'!L102:L102)&gt;=SUM('Раздел 2'!M102:M102)),"","Неверно!")</f>
        <v/>
      </c>
      <c r="B4047" s="320" t="s">
        <v>1738</v>
      </c>
      <c r="C4047" s="278" t="s">
        <v>5977</v>
      </c>
      <c r="D4047" s="278" t="s">
        <v>1259</v>
      </c>
      <c r="E4047" s="278" t="str">
        <f>CONCATENATE(SUM('Раздел 2'!L102:L102),"&gt;=",SUM('Раздел 2'!M102:M102))</f>
        <v>0&gt;=0</v>
      </c>
      <c r="F4047" s="278"/>
      <c r="G4047" s="81"/>
    </row>
    <row r="4048" spans="1:7" s="390" customFormat="1" ht="31.5" x14ac:dyDescent="0.2">
      <c r="A4048" s="311" t="str">
        <f>IF((SUM('Раздел 2'!L103:L103)&gt;=SUM('Раздел 2'!M103:M103)),"","Неверно!")</f>
        <v/>
      </c>
      <c r="B4048" s="320" t="s">
        <v>1738</v>
      </c>
      <c r="C4048" s="278" t="s">
        <v>5978</v>
      </c>
      <c r="D4048" s="278" t="s">
        <v>1259</v>
      </c>
      <c r="E4048" s="278" t="str">
        <f>CONCATENATE(SUM('Раздел 2'!L103:L103),"&gt;=",SUM('Раздел 2'!M103:M103))</f>
        <v>0&gt;=0</v>
      </c>
      <c r="F4048" s="278"/>
      <c r="G4048" s="81"/>
    </row>
    <row r="4049" spans="1:7" s="390" customFormat="1" ht="31.5" x14ac:dyDescent="0.2">
      <c r="A4049" s="311" t="str">
        <f>IF((SUM('Раздел 2'!L104:L104)&gt;=SUM('Раздел 2'!M104:M104)),"","Неверно!")</f>
        <v/>
      </c>
      <c r="B4049" s="320" t="s">
        <v>1738</v>
      </c>
      <c r="C4049" s="278" t="s">
        <v>5979</v>
      </c>
      <c r="D4049" s="278" t="s">
        <v>1259</v>
      </c>
      <c r="E4049" s="278" t="str">
        <f>CONCATENATE(SUM('Раздел 2'!L104:L104),"&gt;=",SUM('Раздел 2'!M104:M104))</f>
        <v>1&gt;=1</v>
      </c>
      <c r="F4049" s="278"/>
      <c r="G4049" s="81"/>
    </row>
    <row r="4050" spans="1:7" s="390" customFormat="1" ht="31.5" x14ac:dyDescent="0.2">
      <c r="A4050" s="311" t="str">
        <f>IF((SUM('Раздел 2'!L105:L105)&gt;=SUM('Раздел 2'!M105:M105)),"","Неверно!")</f>
        <v/>
      </c>
      <c r="B4050" s="320" t="s">
        <v>1738</v>
      </c>
      <c r="C4050" s="278" t="s">
        <v>5980</v>
      </c>
      <c r="D4050" s="278" t="s">
        <v>1259</v>
      </c>
      <c r="E4050" s="278" t="str">
        <f>CONCATENATE(SUM('Раздел 2'!L105:L105),"&gt;=",SUM('Раздел 2'!M105:M105))</f>
        <v>5&gt;=5</v>
      </c>
      <c r="F4050" s="278"/>
      <c r="G4050" s="81"/>
    </row>
    <row r="4051" spans="1:7" s="390" customFormat="1" ht="31.5" x14ac:dyDescent="0.2">
      <c r="A4051" s="311" t="str">
        <f>IF((SUM('Раздел 2'!L106:L106)&gt;=SUM('Раздел 2'!M106:M106)),"","Неверно!")</f>
        <v/>
      </c>
      <c r="B4051" s="320" t="s">
        <v>1738</v>
      </c>
      <c r="C4051" s="278" t="s">
        <v>5981</v>
      </c>
      <c r="D4051" s="278" t="s">
        <v>1259</v>
      </c>
      <c r="E4051" s="278" t="str">
        <f>CONCATENATE(SUM('Раздел 2'!L106:L106),"&gt;=",SUM('Раздел 2'!M106:M106))</f>
        <v>6&gt;=6</v>
      </c>
      <c r="F4051" s="278"/>
      <c r="G4051" s="81"/>
    </row>
    <row r="4052" spans="1:7" s="390" customFormat="1" ht="31.5" x14ac:dyDescent="0.2">
      <c r="A4052" s="311" t="str">
        <f>IF((SUM('Раздел 2'!L107:L107)&gt;=SUM('Раздел 2'!M107:M107)),"","Неверно!")</f>
        <v/>
      </c>
      <c r="B4052" s="320" t="s">
        <v>1738</v>
      </c>
      <c r="C4052" s="278" t="s">
        <v>5982</v>
      </c>
      <c r="D4052" s="278" t="s">
        <v>1259</v>
      </c>
      <c r="E4052" s="278" t="str">
        <f>CONCATENATE(SUM('Раздел 2'!L107:L107),"&gt;=",SUM('Раздел 2'!M107:M107))</f>
        <v>0&gt;=0</v>
      </c>
      <c r="F4052" s="278"/>
      <c r="G4052" s="81"/>
    </row>
    <row r="4053" spans="1:7" s="390" customFormat="1" ht="31.5" x14ac:dyDescent="0.2">
      <c r="A4053" s="311" t="str">
        <f>IF((SUM('Раздел 2'!L108:L108)&gt;=SUM('Раздел 2'!M108:M108)),"","Неверно!")</f>
        <v/>
      </c>
      <c r="B4053" s="320" t="s">
        <v>1738</v>
      </c>
      <c r="C4053" s="278" t="s">
        <v>5983</v>
      </c>
      <c r="D4053" s="278" t="s">
        <v>1259</v>
      </c>
      <c r="E4053" s="278" t="str">
        <f>CONCATENATE(SUM('Раздел 2'!L108:L108),"&gt;=",SUM('Раздел 2'!M108:M108))</f>
        <v>0&gt;=0</v>
      </c>
      <c r="F4053" s="278"/>
      <c r="G4053" s="81"/>
    </row>
    <row r="4054" spans="1:7" s="390" customFormat="1" ht="31.5" x14ac:dyDescent="0.2">
      <c r="A4054" s="311" t="str">
        <f>IF((SUM('Раздел 2'!L109:L109)&gt;=SUM('Раздел 2'!M109:M109)),"","Неверно!")</f>
        <v/>
      </c>
      <c r="B4054" s="320" t="s">
        <v>1738</v>
      </c>
      <c r="C4054" s="278" t="s">
        <v>5984</v>
      </c>
      <c r="D4054" s="278" t="s">
        <v>1259</v>
      </c>
      <c r="E4054" s="278" t="str">
        <f>CONCATENATE(SUM('Раздел 2'!L109:L109),"&gt;=",SUM('Раздел 2'!M109:M109))</f>
        <v>0&gt;=0</v>
      </c>
      <c r="F4054" s="278"/>
      <c r="G4054" s="81"/>
    </row>
    <row r="4055" spans="1:7" s="390" customFormat="1" ht="31.5" x14ac:dyDescent="0.2">
      <c r="A4055" s="311" t="str">
        <f>IF((SUM('Раздел 2'!L11:L11)&gt;=SUM('Раздел 2'!P11:P11)),"","Неверно!")</f>
        <v/>
      </c>
      <c r="B4055" s="320" t="s">
        <v>1739</v>
      </c>
      <c r="C4055" s="278" t="s">
        <v>5985</v>
      </c>
      <c r="D4055" s="278" t="s">
        <v>1258</v>
      </c>
      <c r="E4055" s="278" t="str">
        <f>CONCATENATE(SUM('Раздел 2'!L11:L11),"&gt;=",SUM('Раздел 2'!P11:P11))</f>
        <v>300&gt;=4</v>
      </c>
      <c r="F4055" s="278"/>
      <c r="G4055" s="81"/>
    </row>
    <row r="4056" spans="1:7" s="390" customFormat="1" ht="31.5" x14ac:dyDescent="0.2">
      <c r="A4056" s="311" t="str">
        <f>IF((SUM('Раздел 2'!L20:L20)&gt;=SUM('Раздел 2'!P20:P20)),"","Неверно!")</f>
        <v/>
      </c>
      <c r="B4056" s="320" t="s">
        <v>1739</v>
      </c>
      <c r="C4056" s="278" t="s">
        <v>5986</v>
      </c>
      <c r="D4056" s="278" t="s">
        <v>1258</v>
      </c>
      <c r="E4056" s="278" t="str">
        <f>CONCATENATE(SUM('Раздел 2'!L20:L20),"&gt;=",SUM('Раздел 2'!P20:P20))</f>
        <v>1&gt;=0</v>
      </c>
      <c r="F4056" s="278"/>
      <c r="G4056" s="81"/>
    </row>
    <row r="4057" spans="1:7" s="390" customFormat="1" ht="31.5" x14ac:dyDescent="0.2">
      <c r="A4057" s="311" t="str">
        <f>IF((SUM('Раздел 2'!L110:L110)&gt;=SUM('Раздел 2'!P110:P110)),"","Неверно!")</f>
        <v/>
      </c>
      <c r="B4057" s="320" t="s">
        <v>1739</v>
      </c>
      <c r="C4057" s="278" t="s">
        <v>5987</v>
      </c>
      <c r="D4057" s="278" t="s">
        <v>1258</v>
      </c>
      <c r="E4057" s="278" t="str">
        <f>CONCATENATE(SUM('Раздел 2'!L110:L110),"&gt;=",SUM('Раздел 2'!P110:P110))</f>
        <v>0&gt;=0</v>
      </c>
      <c r="F4057" s="278"/>
      <c r="G4057" s="81"/>
    </row>
    <row r="4058" spans="1:7" s="390" customFormat="1" ht="31.5" x14ac:dyDescent="0.2">
      <c r="A4058" s="311" t="str">
        <f>IF((SUM('Раздел 2'!L111:L111)&gt;=SUM('Раздел 2'!P111:P111)),"","Неверно!")</f>
        <v/>
      </c>
      <c r="B4058" s="320" t="s">
        <v>1739</v>
      </c>
      <c r="C4058" s="278" t="s">
        <v>5988</v>
      </c>
      <c r="D4058" s="278" t="s">
        <v>1258</v>
      </c>
      <c r="E4058" s="278" t="str">
        <f>CONCATENATE(SUM('Раздел 2'!L111:L111),"&gt;=",SUM('Раздел 2'!P111:P111))</f>
        <v>0&gt;=0</v>
      </c>
      <c r="F4058" s="278"/>
      <c r="G4058" s="81"/>
    </row>
    <row r="4059" spans="1:7" s="390" customFormat="1" ht="31.5" x14ac:dyDescent="0.2">
      <c r="A4059" s="311" t="str">
        <f>IF((SUM('Раздел 2'!L112:L112)&gt;=SUM('Раздел 2'!P112:P112)),"","Неверно!")</f>
        <v/>
      </c>
      <c r="B4059" s="320" t="s">
        <v>1739</v>
      </c>
      <c r="C4059" s="278" t="s">
        <v>5989</v>
      </c>
      <c r="D4059" s="278" t="s">
        <v>1258</v>
      </c>
      <c r="E4059" s="278" t="str">
        <f>CONCATENATE(SUM('Раздел 2'!L112:L112),"&gt;=",SUM('Раздел 2'!P112:P112))</f>
        <v>0&gt;=0</v>
      </c>
      <c r="F4059" s="278"/>
      <c r="G4059" s="81"/>
    </row>
    <row r="4060" spans="1:7" s="390" customFormat="1" ht="31.5" x14ac:dyDescent="0.2">
      <c r="A4060" s="311" t="str">
        <f>IF((SUM('Раздел 2'!L113:L113)&gt;=SUM('Раздел 2'!P113:P113)),"","Неверно!")</f>
        <v/>
      </c>
      <c r="B4060" s="320" t="s">
        <v>1739</v>
      </c>
      <c r="C4060" s="278" t="s">
        <v>5990</v>
      </c>
      <c r="D4060" s="278" t="s">
        <v>1258</v>
      </c>
      <c r="E4060" s="278" t="str">
        <f>CONCATENATE(SUM('Раздел 2'!L113:L113),"&gt;=",SUM('Раздел 2'!P113:P113))</f>
        <v>0&gt;=0</v>
      </c>
      <c r="F4060" s="278"/>
      <c r="G4060" s="81"/>
    </row>
    <row r="4061" spans="1:7" s="390" customFormat="1" ht="31.5" x14ac:dyDescent="0.2">
      <c r="A4061" s="311" t="str">
        <f>IF((SUM('Раздел 2'!L114:L114)&gt;=SUM('Раздел 2'!P114:P114)),"","Неверно!")</f>
        <v/>
      </c>
      <c r="B4061" s="320" t="s">
        <v>1739</v>
      </c>
      <c r="C4061" s="278" t="s">
        <v>5991</v>
      </c>
      <c r="D4061" s="278" t="s">
        <v>1258</v>
      </c>
      <c r="E4061" s="278" t="str">
        <f>CONCATENATE(SUM('Раздел 2'!L114:L114),"&gt;=",SUM('Раздел 2'!P114:P114))</f>
        <v>0&gt;=0</v>
      </c>
      <c r="F4061" s="278"/>
      <c r="G4061" s="81"/>
    </row>
    <row r="4062" spans="1:7" s="390" customFormat="1" ht="31.5" x14ac:dyDescent="0.2">
      <c r="A4062" s="311" t="str">
        <f>IF((SUM('Раздел 2'!L115:L115)&gt;=SUM('Раздел 2'!P115:P115)),"","Неверно!")</f>
        <v/>
      </c>
      <c r="B4062" s="320" t="s">
        <v>1739</v>
      </c>
      <c r="C4062" s="278" t="s">
        <v>5992</v>
      </c>
      <c r="D4062" s="278" t="s">
        <v>1258</v>
      </c>
      <c r="E4062" s="278" t="str">
        <f>CONCATENATE(SUM('Раздел 2'!L115:L115),"&gt;=",SUM('Раздел 2'!P115:P115))</f>
        <v>0&gt;=0</v>
      </c>
      <c r="F4062" s="278"/>
      <c r="G4062" s="81"/>
    </row>
    <row r="4063" spans="1:7" s="390" customFormat="1" ht="31.5" x14ac:dyDescent="0.2">
      <c r="A4063" s="311" t="str">
        <f>IF((SUM('Раздел 2'!L116:L116)&gt;=SUM('Раздел 2'!P116:P116)),"","Неверно!")</f>
        <v/>
      </c>
      <c r="B4063" s="320" t="s">
        <v>1739</v>
      </c>
      <c r="C4063" s="278" t="s">
        <v>5993</v>
      </c>
      <c r="D4063" s="278" t="s">
        <v>1258</v>
      </c>
      <c r="E4063" s="278" t="str">
        <f>CONCATENATE(SUM('Раздел 2'!L116:L116),"&gt;=",SUM('Раздел 2'!P116:P116))</f>
        <v>0&gt;=0</v>
      </c>
      <c r="F4063" s="278"/>
      <c r="G4063" s="81"/>
    </row>
    <row r="4064" spans="1:7" s="390" customFormat="1" ht="31.5" x14ac:dyDescent="0.2">
      <c r="A4064" s="311" t="str">
        <f>IF((SUM('Раздел 2'!L117:L117)&gt;=SUM('Раздел 2'!P117:P117)),"","Неверно!")</f>
        <v/>
      </c>
      <c r="B4064" s="320" t="s">
        <v>1739</v>
      </c>
      <c r="C4064" s="278" t="s">
        <v>5994</v>
      </c>
      <c r="D4064" s="278" t="s">
        <v>1258</v>
      </c>
      <c r="E4064" s="278" t="str">
        <f>CONCATENATE(SUM('Раздел 2'!L117:L117),"&gt;=",SUM('Раздел 2'!P117:P117))</f>
        <v>0&gt;=0</v>
      </c>
      <c r="F4064" s="278"/>
      <c r="G4064" s="81"/>
    </row>
    <row r="4065" spans="1:7" s="390" customFormat="1" ht="31.5" x14ac:dyDescent="0.2">
      <c r="A4065" s="311" t="str">
        <f>IF((SUM('Раздел 2'!L118:L118)&gt;=SUM('Раздел 2'!P118:P118)),"","Неверно!")</f>
        <v/>
      </c>
      <c r="B4065" s="320" t="s">
        <v>1739</v>
      </c>
      <c r="C4065" s="278" t="s">
        <v>5995</v>
      </c>
      <c r="D4065" s="278" t="s">
        <v>1258</v>
      </c>
      <c r="E4065" s="278" t="str">
        <f>CONCATENATE(SUM('Раздел 2'!L118:L118),"&gt;=",SUM('Раздел 2'!P118:P118))</f>
        <v>0&gt;=0</v>
      </c>
      <c r="F4065" s="278"/>
      <c r="G4065" s="81"/>
    </row>
    <row r="4066" spans="1:7" s="390" customFormat="1" ht="31.5" x14ac:dyDescent="0.2">
      <c r="A4066" s="311" t="str">
        <f>IF((SUM('Раздел 2'!L119:L119)&gt;=SUM('Раздел 2'!P119:P119)),"","Неверно!")</f>
        <v/>
      </c>
      <c r="B4066" s="320" t="s">
        <v>1739</v>
      </c>
      <c r="C4066" s="278" t="s">
        <v>5996</v>
      </c>
      <c r="D4066" s="278" t="s">
        <v>1258</v>
      </c>
      <c r="E4066" s="278" t="str">
        <f>CONCATENATE(SUM('Раздел 2'!L119:L119),"&gt;=",SUM('Раздел 2'!P119:P119))</f>
        <v>0&gt;=0</v>
      </c>
      <c r="F4066" s="278"/>
      <c r="G4066" s="81"/>
    </row>
    <row r="4067" spans="1:7" s="390" customFormat="1" ht="31.5" x14ac:dyDescent="0.2">
      <c r="A4067" s="311" t="str">
        <f>IF((SUM('Раздел 2'!L21:L21)&gt;=SUM('Раздел 2'!P21:P21)),"","Неверно!")</f>
        <v/>
      </c>
      <c r="B4067" s="320" t="s">
        <v>1739</v>
      </c>
      <c r="C4067" s="278" t="s">
        <v>5997</v>
      </c>
      <c r="D4067" s="278" t="s">
        <v>1258</v>
      </c>
      <c r="E4067" s="278" t="str">
        <f>CONCATENATE(SUM('Раздел 2'!L21:L21),"&gt;=",SUM('Раздел 2'!P21:P21))</f>
        <v>0&gt;=0</v>
      </c>
      <c r="F4067" s="278"/>
      <c r="G4067" s="81"/>
    </row>
    <row r="4068" spans="1:7" s="390" customFormat="1" ht="31.5" x14ac:dyDescent="0.2">
      <c r="A4068" s="311" t="str">
        <f>IF((SUM('Раздел 2'!L120:L120)&gt;=SUM('Раздел 2'!P120:P120)),"","Неверно!")</f>
        <v/>
      </c>
      <c r="B4068" s="320" t="s">
        <v>1739</v>
      </c>
      <c r="C4068" s="278" t="s">
        <v>5998</v>
      </c>
      <c r="D4068" s="278" t="s">
        <v>1258</v>
      </c>
      <c r="E4068" s="278" t="str">
        <f>CONCATENATE(SUM('Раздел 2'!L120:L120),"&gt;=",SUM('Раздел 2'!P120:P120))</f>
        <v>0&gt;=0</v>
      </c>
      <c r="F4068" s="278"/>
      <c r="G4068" s="81"/>
    </row>
    <row r="4069" spans="1:7" s="390" customFormat="1" ht="31.5" x14ac:dyDescent="0.2">
      <c r="A4069" s="311" t="str">
        <f>IF((SUM('Раздел 2'!L121:L121)&gt;=SUM('Раздел 2'!P121:P121)),"","Неверно!")</f>
        <v/>
      </c>
      <c r="B4069" s="320" t="s">
        <v>1739</v>
      </c>
      <c r="C4069" s="278" t="s">
        <v>5999</v>
      </c>
      <c r="D4069" s="278" t="s">
        <v>1258</v>
      </c>
      <c r="E4069" s="278" t="str">
        <f>CONCATENATE(SUM('Раздел 2'!L121:L121),"&gt;=",SUM('Раздел 2'!P121:P121))</f>
        <v>0&gt;=0</v>
      </c>
      <c r="F4069" s="278"/>
      <c r="G4069" s="81"/>
    </row>
    <row r="4070" spans="1:7" s="390" customFormat="1" ht="31.5" x14ac:dyDescent="0.2">
      <c r="A4070" s="311" t="str">
        <f>IF((SUM('Раздел 2'!L122:L122)&gt;=SUM('Раздел 2'!P122:P122)),"","Неверно!")</f>
        <v/>
      </c>
      <c r="B4070" s="320" t="s">
        <v>1739</v>
      </c>
      <c r="C4070" s="278" t="s">
        <v>6000</v>
      </c>
      <c r="D4070" s="278" t="s">
        <v>1258</v>
      </c>
      <c r="E4070" s="278" t="str">
        <f>CONCATENATE(SUM('Раздел 2'!L122:L122),"&gt;=",SUM('Раздел 2'!P122:P122))</f>
        <v>0&gt;=0</v>
      </c>
      <c r="F4070" s="278"/>
      <c r="G4070" s="81"/>
    </row>
    <row r="4071" spans="1:7" s="390" customFormat="1" ht="31.5" x14ac:dyDescent="0.2">
      <c r="A4071" s="311" t="str">
        <f>IF((SUM('Раздел 2'!L123:L123)&gt;=SUM('Раздел 2'!P123:P123)),"","Неверно!")</f>
        <v/>
      </c>
      <c r="B4071" s="320" t="s">
        <v>1739</v>
      </c>
      <c r="C4071" s="278" t="s">
        <v>6001</v>
      </c>
      <c r="D4071" s="278" t="s">
        <v>1258</v>
      </c>
      <c r="E4071" s="278" t="str">
        <f>CONCATENATE(SUM('Раздел 2'!L123:L123),"&gt;=",SUM('Раздел 2'!P123:P123))</f>
        <v>0&gt;=0</v>
      </c>
      <c r="F4071" s="278"/>
      <c r="G4071" s="81"/>
    </row>
    <row r="4072" spans="1:7" s="390" customFormat="1" ht="31.5" x14ac:dyDescent="0.2">
      <c r="A4072" s="311" t="str">
        <f>IF((SUM('Раздел 2'!L124:L124)&gt;=SUM('Раздел 2'!P124:P124)),"","Неверно!")</f>
        <v/>
      </c>
      <c r="B4072" s="320" t="s">
        <v>1739</v>
      </c>
      <c r="C4072" s="278" t="s">
        <v>6002</v>
      </c>
      <c r="D4072" s="278" t="s">
        <v>1258</v>
      </c>
      <c r="E4072" s="278" t="str">
        <f>CONCATENATE(SUM('Раздел 2'!L124:L124),"&gt;=",SUM('Раздел 2'!P124:P124))</f>
        <v>4&gt;=0</v>
      </c>
      <c r="F4072" s="278"/>
      <c r="G4072" s="81"/>
    </row>
    <row r="4073" spans="1:7" s="390" customFormat="1" ht="31.5" x14ac:dyDescent="0.2">
      <c r="A4073" s="311" t="str">
        <f>IF((SUM('Раздел 2'!L125:L125)&gt;=SUM('Раздел 2'!P125:P125)),"","Неверно!")</f>
        <v/>
      </c>
      <c r="B4073" s="320" t="s">
        <v>1739</v>
      </c>
      <c r="C4073" s="278" t="s">
        <v>6003</v>
      </c>
      <c r="D4073" s="278" t="s">
        <v>1258</v>
      </c>
      <c r="E4073" s="278" t="str">
        <f>CONCATENATE(SUM('Раздел 2'!L125:L125),"&gt;=",SUM('Раздел 2'!P125:P125))</f>
        <v>0&gt;=0</v>
      </c>
      <c r="F4073" s="278"/>
      <c r="G4073" s="81"/>
    </row>
    <row r="4074" spans="1:7" s="390" customFormat="1" ht="31.5" x14ac:dyDescent="0.2">
      <c r="A4074" s="311" t="str">
        <f>IF((SUM('Раздел 2'!L126:L126)&gt;=SUM('Раздел 2'!P126:P126)),"","Неверно!")</f>
        <v/>
      </c>
      <c r="B4074" s="320" t="s">
        <v>1739</v>
      </c>
      <c r="C4074" s="278" t="s">
        <v>6004</v>
      </c>
      <c r="D4074" s="278" t="s">
        <v>1258</v>
      </c>
      <c r="E4074" s="278" t="str">
        <f>CONCATENATE(SUM('Раздел 2'!L126:L126),"&gt;=",SUM('Раздел 2'!P126:P126))</f>
        <v>0&gt;=0</v>
      </c>
      <c r="F4074" s="278"/>
      <c r="G4074" s="81"/>
    </row>
    <row r="4075" spans="1:7" s="390" customFormat="1" ht="31.5" x14ac:dyDescent="0.2">
      <c r="A4075" s="311" t="str">
        <f>IF((SUM('Раздел 2'!L127:L127)&gt;=SUM('Раздел 2'!P127:P127)),"","Неверно!")</f>
        <v/>
      </c>
      <c r="B4075" s="320" t="s">
        <v>1739</v>
      </c>
      <c r="C4075" s="278" t="s">
        <v>6005</v>
      </c>
      <c r="D4075" s="278" t="s">
        <v>1258</v>
      </c>
      <c r="E4075" s="278" t="str">
        <f>CONCATENATE(SUM('Раздел 2'!L127:L127),"&gt;=",SUM('Раздел 2'!P127:P127))</f>
        <v>2&gt;=0</v>
      </c>
      <c r="F4075" s="278"/>
      <c r="G4075" s="81"/>
    </row>
    <row r="4076" spans="1:7" s="390" customFormat="1" ht="31.5" x14ac:dyDescent="0.2">
      <c r="A4076" s="311" t="str">
        <f>IF((SUM('Раздел 2'!L128:L128)&gt;=SUM('Раздел 2'!P128:P128)),"","Неверно!")</f>
        <v/>
      </c>
      <c r="B4076" s="320" t="s">
        <v>1739</v>
      </c>
      <c r="C4076" s="278" t="s">
        <v>6006</v>
      </c>
      <c r="D4076" s="278" t="s">
        <v>1258</v>
      </c>
      <c r="E4076" s="278" t="str">
        <f>CONCATENATE(SUM('Раздел 2'!L128:L128),"&gt;=",SUM('Раздел 2'!P128:P128))</f>
        <v>0&gt;=0</v>
      </c>
      <c r="F4076" s="278"/>
      <c r="G4076" s="81"/>
    </row>
    <row r="4077" spans="1:7" s="390" customFormat="1" ht="31.5" x14ac:dyDescent="0.2">
      <c r="A4077" s="311" t="str">
        <f>IF((SUM('Раздел 2'!L129:L129)&gt;=SUM('Раздел 2'!P129:P129)),"","Неверно!")</f>
        <v/>
      </c>
      <c r="B4077" s="320" t="s">
        <v>1739</v>
      </c>
      <c r="C4077" s="278" t="s">
        <v>6007</v>
      </c>
      <c r="D4077" s="278" t="s">
        <v>1258</v>
      </c>
      <c r="E4077" s="278" t="str">
        <f>CONCATENATE(SUM('Раздел 2'!L129:L129),"&gt;=",SUM('Раздел 2'!P129:P129))</f>
        <v>0&gt;=0</v>
      </c>
      <c r="F4077" s="278"/>
      <c r="G4077" s="81"/>
    </row>
    <row r="4078" spans="1:7" s="390" customFormat="1" ht="31.5" x14ac:dyDescent="0.2">
      <c r="A4078" s="311" t="str">
        <f>IF((SUM('Раздел 2'!L22:L22)&gt;=SUM('Раздел 2'!P22:P22)),"","Неверно!")</f>
        <v/>
      </c>
      <c r="B4078" s="320" t="s">
        <v>1739</v>
      </c>
      <c r="C4078" s="278" t="s">
        <v>6008</v>
      </c>
      <c r="D4078" s="278" t="s">
        <v>1258</v>
      </c>
      <c r="E4078" s="278" t="str">
        <f>CONCATENATE(SUM('Раздел 2'!L22:L22),"&gt;=",SUM('Раздел 2'!P22:P22))</f>
        <v>3&gt;=0</v>
      </c>
      <c r="F4078" s="278"/>
      <c r="G4078" s="81"/>
    </row>
    <row r="4079" spans="1:7" s="390" customFormat="1" ht="31.5" x14ac:dyDescent="0.2">
      <c r="A4079" s="311" t="str">
        <f>IF((SUM('Раздел 2'!L130:L130)&gt;=SUM('Раздел 2'!P130:P130)),"","Неверно!")</f>
        <v/>
      </c>
      <c r="B4079" s="320" t="s">
        <v>1739</v>
      </c>
      <c r="C4079" s="278" t="s">
        <v>6009</v>
      </c>
      <c r="D4079" s="278" t="s">
        <v>1258</v>
      </c>
      <c r="E4079" s="278" t="str">
        <f>CONCATENATE(SUM('Раздел 2'!L130:L130),"&gt;=",SUM('Раздел 2'!P130:P130))</f>
        <v>0&gt;=0</v>
      </c>
      <c r="F4079" s="278"/>
      <c r="G4079" s="81"/>
    </row>
    <row r="4080" spans="1:7" s="390" customFormat="1" ht="31.5" x14ac:dyDescent="0.2">
      <c r="A4080" s="311" t="str">
        <f>IF((SUM('Раздел 2'!L131:L131)&gt;=SUM('Раздел 2'!P131:P131)),"","Неверно!")</f>
        <v/>
      </c>
      <c r="B4080" s="320" t="s">
        <v>1739</v>
      </c>
      <c r="C4080" s="278" t="s">
        <v>6010</v>
      </c>
      <c r="D4080" s="278" t="s">
        <v>1258</v>
      </c>
      <c r="E4080" s="278" t="str">
        <f>CONCATENATE(SUM('Раздел 2'!L131:L131),"&gt;=",SUM('Раздел 2'!P131:P131))</f>
        <v>0&gt;=0</v>
      </c>
      <c r="F4080" s="278"/>
      <c r="G4080" s="81"/>
    </row>
    <row r="4081" spans="1:7" s="390" customFormat="1" ht="31.5" x14ac:dyDescent="0.2">
      <c r="A4081" s="311" t="str">
        <f>IF((SUM('Раздел 2'!L132:L132)&gt;=SUM('Раздел 2'!P132:P132)),"","Неверно!")</f>
        <v/>
      </c>
      <c r="B4081" s="320" t="s">
        <v>1739</v>
      </c>
      <c r="C4081" s="278" t="s">
        <v>6011</v>
      </c>
      <c r="D4081" s="278" t="s">
        <v>1258</v>
      </c>
      <c r="E4081" s="278" t="str">
        <f>CONCATENATE(SUM('Раздел 2'!L132:L132),"&gt;=",SUM('Раздел 2'!P132:P132))</f>
        <v>0&gt;=0</v>
      </c>
      <c r="F4081" s="278"/>
      <c r="G4081" s="81"/>
    </row>
    <row r="4082" spans="1:7" s="390" customFormat="1" ht="31.5" x14ac:dyDescent="0.2">
      <c r="A4082" s="311" t="str">
        <f>IF((SUM('Раздел 2'!L133:L133)&gt;=SUM('Раздел 2'!P133:P133)),"","Неверно!")</f>
        <v/>
      </c>
      <c r="B4082" s="320" t="s">
        <v>1739</v>
      </c>
      <c r="C4082" s="278" t="s">
        <v>6012</v>
      </c>
      <c r="D4082" s="278" t="s">
        <v>1258</v>
      </c>
      <c r="E4082" s="278" t="str">
        <f>CONCATENATE(SUM('Раздел 2'!L133:L133),"&gt;=",SUM('Раздел 2'!P133:P133))</f>
        <v>0&gt;=0</v>
      </c>
      <c r="F4082" s="278"/>
      <c r="G4082" s="81"/>
    </row>
    <row r="4083" spans="1:7" s="390" customFormat="1" ht="31.5" x14ac:dyDescent="0.2">
      <c r="A4083" s="311" t="str">
        <f>IF((SUM('Раздел 2'!L134:L134)&gt;=SUM('Раздел 2'!P134:P134)),"","Неверно!")</f>
        <v/>
      </c>
      <c r="B4083" s="320" t="s">
        <v>1739</v>
      </c>
      <c r="C4083" s="278" t="s">
        <v>6013</v>
      </c>
      <c r="D4083" s="278" t="s">
        <v>1258</v>
      </c>
      <c r="E4083" s="278" t="str">
        <f>CONCATENATE(SUM('Раздел 2'!L134:L134),"&gt;=",SUM('Раздел 2'!P134:P134))</f>
        <v>0&gt;=0</v>
      </c>
      <c r="F4083" s="278"/>
      <c r="G4083" s="81"/>
    </row>
    <row r="4084" spans="1:7" s="390" customFormat="1" ht="31.5" x14ac:dyDescent="0.2">
      <c r="A4084" s="311" t="str">
        <f>IF((SUM('Раздел 2'!L135:L135)&gt;=SUM('Раздел 2'!P135:P135)),"","Неверно!")</f>
        <v/>
      </c>
      <c r="B4084" s="320" t="s">
        <v>1739</v>
      </c>
      <c r="C4084" s="278" t="s">
        <v>6014</v>
      </c>
      <c r="D4084" s="278" t="s">
        <v>1258</v>
      </c>
      <c r="E4084" s="278" t="str">
        <f>CONCATENATE(SUM('Раздел 2'!L135:L135),"&gt;=",SUM('Раздел 2'!P135:P135))</f>
        <v>0&gt;=0</v>
      </c>
      <c r="F4084" s="278"/>
      <c r="G4084" s="81"/>
    </row>
    <row r="4085" spans="1:7" s="390" customFormat="1" ht="31.5" x14ac:dyDescent="0.2">
      <c r="A4085" s="311" t="str">
        <f>IF((SUM('Раздел 2'!L136:L136)&gt;=SUM('Раздел 2'!P136:P136)),"","Неверно!")</f>
        <v/>
      </c>
      <c r="B4085" s="320" t="s">
        <v>1739</v>
      </c>
      <c r="C4085" s="278" t="s">
        <v>6015</v>
      </c>
      <c r="D4085" s="278" t="s">
        <v>1258</v>
      </c>
      <c r="E4085" s="278" t="str">
        <f>CONCATENATE(SUM('Раздел 2'!L136:L136),"&gt;=",SUM('Раздел 2'!P136:P136))</f>
        <v>0&gt;=0</v>
      </c>
      <c r="F4085" s="278"/>
      <c r="G4085" s="81"/>
    </row>
    <row r="4086" spans="1:7" s="390" customFormat="1" ht="31.5" x14ac:dyDescent="0.2">
      <c r="A4086" s="311" t="str">
        <f>IF((SUM('Раздел 2'!L137:L137)&gt;=SUM('Раздел 2'!P137:P137)),"","Неверно!")</f>
        <v/>
      </c>
      <c r="B4086" s="320" t="s">
        <v>1739</v>
      </c>
      <c r="C4086" s="278" t="s">
        <v>6016</v>
      </c>
      <c r="D4086" s="278" t="s">
        <v>1258</v>
      </c>
      <c r="E4086" s="278" t="str">
        <f>CONCATENATE(SUM('Раздел 2'!L137:L137),"&gt;=",SUM('Раздел 2'!P137:P137))</f>
        <v>8&gt;=0</v>
      </c>
      <c r="F4086" s="278"/>
      <c r="G4086" s="81"/>
    </row>
    <row r="4087" spans="1:7" s="390" customFormat="1" ht="31.5" x14ac:dyDescent="0.2">
      <c r="A4087" s="311" t="str">
        <f>IF((SUM('Раздел 2'!L138:L138)&gt;=SUM('Раздел 2'!P138:P138)),"","Неверно!")</f>
        <v/>
      </c>
      <c r="B4087" s="320" t="s">
        <v>1739</v>
      </c>
      <c r="C4087" s="278" t="s">
        <v>6017</v>
      </c>
      <c r="D4087" s="278" t="s">
        <v>1258</v>
      </c>
      <c r="E4087" s="278" t="str">
        <f>CONCATENATE(SUM('Раздел 2'!L138:L138),"&gt;=",SUM('Раздел 2'!P138:P138))</f>
        <v>14&gt;=0</v>
      </c>
      <c r="F4087" s="278"/>
      <c r="G4087" s="81"/>
    </row>
    <row r="4088" spans="1:7" s="390" customFormat="1" ht="31.5" x14ac:dyDescent="0.2">
      <c r="A4088" s="311" t="str">
        <f>IF((SUM('Раздел 2'!L139:L139)&gt;=SUM('Раздел 2'!P139:P139)),"","Неверно!")</f>
        <v/>
      </c>
      <c r="B4088" s="320" t="s">
        <v>1739</v>
      </c>
      <c r="C4088" s="278" t="s">
        <v>6018</v>
      </c>
      <c r="D4088" s="278" t="s">
        <v>1258</v>
      </c>
      <c r="E4088" s="278" t="str">
        <f>CONCATENATE(SUM('Раздел 2'!L139:L139),"&gt;=",SUM('Раздел 2'!P139:P139))</f>
        <v>0&gt;=0</v>
      </c>
      <c r="F4088" s="278"/>
      <c r="G4088" s="81"/>
    </row>
    <row r="4089" spans="1:7" s="390" customFormat="1" ht="31.5" x14ac:dyDescent="0.2">
      <c r="A4089" s="311" t="str">
        <f>IF((SUM('Раздел 2'!L23:L23)&gt;=SUM('Раздел 2'!P23:P23)),"","Неверно!")</f>
        <v/>
      </c>
      <c r="B4089" s="320" t="s">
        <v>1739</v>
      </c>
      <c r="C4089" s="278" t="s">
        <v>6019</v>
      </c>
      <c r="D4089" s="278" t="s">
        <v>1258</v>
      </c>
      <c r="E4089" s="278" t="str">
        <f>CONCATENATE(SUM('Раздел 2'!L23:L23),"&gt;=",SUM('Раздел 2'!P23:P23))</f>
        <v>3&gt;=0</v>
      </c>
      <c r="F4089" s="278"/>
      <c r="G4089" s="81"/>
    </row>
    <row r="4090" spans="1:7" s="390" customFormat="1" ht="31.5" x14ac:dyDescent="0.2">
      <c r="A4090" s="311" t="str">
        <f>IF((SUM('Раздел 2'!L140:L140)&gt;=SUM('Раздел 2'!P140:P140)),"","Неверно!")</f>
        <v/>
      </c>
      <c r="B4090" s="320" t="s">
        <v>1739</v>
      </c>
      <c r="C4090" s="278" t="s">
        <v>6020</v>
      </c>
      <c r="D4090" s="278" t="s">
        <v>1258</v>
      </c>
      <c r="E4090" s="278" t="str">
        <f>CONCATENATE(SUM('Раздел 2'!L140:L140),"&gt;=",SUM('Раздел 2'!P140:P140))</f>
        <v>0&gt;=0</v>
      </c>
      <c r="F4090" s="278"/>
      <c r="G4090" s="81"/>
    </row>
    <row r="4091" spans="1:7" s="390" customFormat="1" ht="31.5" x14ac:dyDescent="0.2">
      <c r="A4091" s="311" t="str">
        <f>IF((SUM('Раздел 2'!L141:L141)&gt;=SUM('Раздел 2'!P141:P141)),"","Неверно!")</f>
        <v/>
      </c>
      <c r="B4091" s="320" t="s">
        <v>1739</v>
      </c>
      <c r="C4091" s="278" t="s">
        <v>6021</v>
      </c>
      <c r="D4091" s="278" t="s">
        <v>1258</v>
      </c>
      <c r="E4091" s="278" t="str">
        <f>CONCATENATE(SUM('Раздел 2'!L141:L141),"&gt;=",SUM('Раздел 2'!P141:P141))</f>
        <v>0&gt;=0</v>
      </c>
      <c r="F4091" s="278"/>
      <c r="G4091" s="81"/>
    </row>
    <row r="4092" spans="1:7" s="390" customFormat="1" ht="31.5" x14ac:dyDescent="0.2">
      <c r="A4092" s="311" t="str">
        <f>IF((SUM('Раздел 2'!L142:L142)&gt;=SUM('Раздел 2'!P142:P142)),"","Неверно!")</f>
        <v/>
      </c>
      <c r="B4092" s="320" t="s">
        <v>1739</v>
      </c>
      <c r="C4092" s="278" t="s">
        <v>6022</v>
      </c>
      <c r="D4092" s="278" t="s">
        <v>1258</v>
      </c>
      <c r="E4092" s="278" t="str">
        <f>CONCATENATE(SUM('Раздел 2'!L142:L142),"&gt;=",SUM('Раздел 2'!P142:P142))</f>
        <v>0&gt;=0</v>
      </c>
      <c r="F4092" s="278"/>
      <c r="G4092" s="81"/>
    </row>
    <row r="4093" spans="1:7" s="390" customFormat="1" ht="31.5" x14ac:dyDescent="0.2">
      <c r="A4093" s="311" t="str">
        <f>IF((SUM('Раздел 2'!L143:L143)&gt;=SUM('Раздел 2'!P143:P143)),"","Неверно!")</f>
        <v/>
      </c>
      <c r="B4093" s="320" t="s">
        <v>1739</v>
      </c>
      <c r="C4093" s="278" t="s">
        <v>6023</v>
      </c>
      <c r="D4093" s="278" t="s">
        <v>1258</v>
      </c>
      <c r="E4093" s="278" t="str">
        <f>CONCATENATE(SUM('Раздел 2'!L143:L143),"&gt;=",SUM('Раздел 2'!P143:P143))</f>
        <v>0&gt;=0</v>
      </c>
      <c r="F4093" s="278"/>
      <c r="G4093" s="81"/>
    </row>
    <row r="4094" spans="1:7" s="390" customFormat="1" ht="31.5" x14ac:dyDescent="0.2">
      <c r="A4094" s="311" t="str">
        <f>IF((SUM('Раздел 2'!L144:L144)&gt;=SUM('Раздел 2'!P144:P144)),"","Неверно!")</f>
        <v/>
      </c>
      <c r="B4094" s="320" t="s">
        <v>1739</v>
      </c>
      <c r="C4094" s="278" t="s">
        <v>6024</v>
      </c>
      <c r="D4094" s="278" t="s">
        <v>1258</v>
      </c>
      <c r="E4094" s="278" t="str">
        <f>CONCATENATE(SUM('Раздел 2'!L144:L144),"&gt;=",SUM('Раздел 2'!P144:P144))</f>
        <v>0&gt;=0</v>
      </c>
      <c r="F4094" s="278"/>
      <c r="G4094" s="81"/>
    </row>
    <row r="4095" spans="1:7" s="390" customFormat="1" ht="31.5" x14ac:dyDescent="0.2">
      <c r="A4095" s="311" t="str">
        <f>IF((SUM('Раздел 2'!L145:L145)&gt;=SUM('Раздел 2'!P145:P145)),"","Неверно!")</f>
        <v/>
      </c>
      <c r="B4095" s="320" t="s">
        <v>1739</v>
      </c>
      <c r="C4095" s="278" t="s">
        <v>6025</v>
      </c>
      <c r="D4095" s="278" t="s">
        <v>1258</v>
      </c>
      <c r="E4095" s="278" t="str">
        <f>CONCATENATE(SUM('Раздел 2'!L145:L145),"&gt;=",SUM('Раздел 2'!P145:P145))</f>
        <v>0&gt;=0</v>
      </c>
      <c r="F4095" s="278"/>
      <c r="G4095" s="81"/>
    </row>
    <row r="4096" spans="1:7" s="390" customFormat="1" ht="31.5" x14ac:dyDescent="0.2">
      <c r="A4096" s="311" t="str">
        <f>IF((SUM('Раздел 2'!L146:L146)&gt;=SUM('Раздел 2'!P146:P146)),"","Неверно!")</f>
        <v/>
      </c>
      <c r="B4096" s="320" t="s">
        <v>1739</v>
      </c>
      <c r="C4096" s="278" t="s">
        <v>6026</v>
      </c>
      <c r="D4096" s="278" t="s">
        <v>1258</v>
      </c>
      <c r="E4096" s="278" t="str">
        <f>CONCATENATE(SUM('Раздел 2'!L146:L146),"&gt;=",SUM('Раздел 2'!P146:P146))</f>
        <v>0&gt;=0</v>
      </c>
      <c r="F4096" s="278"/>
      <c r="G4096" s="81"/>
    </row>
    <row r="4097" spans="1:7" s="390" customFormat="1" ht="31.5" x14ac:dyDescent="0.2">
      <c r="A4097" s="311" t="str">
        <f>IF((SUM('Раздел 2'!L147:L147)&gt;=SUM('Раздел 2'!P147:P147)),"","Неверно!")</f>
        <v/>
      </c>
      <c r="B4097" s="320" t="s">
        <v>1739</v>
      </c>
      <c r="C4097" s="278" t="s">
        <v>6027</v>
      </c>
      <c r="D4097" s="278" t="s">
        <v>1258</v>
      </c>
      <c r="E4097" s="278" t="str">
        <f>CONCATENATE(SUM('Раздел 2'!L147:L147),"&gt;=",SUM('Раздел 2'!P147:P147))</f>
        <v>0&gt;=0</v>
      </c>
      <c r="F4097" s="278"/>
      <c r="G4097" s="81"/>
    </row>
    <row r="4098" spans="1:7" s="390" customFormat="1" ht="31.5" x14ac:dyDescent="0.2">
      <c r="A4098" s="311" t="str">
        <f>IF((SUM('Раздел 2'!L148:L148)&gt;=SUM('Раздел 2'!P148:P148)),"","Неверно!")</f>
        <v/>
      </c>
      <c r="B4098" s="320" t="s">
        <v>1739</v>
      </c>
      <c r="C4098" s="278" t="s">
        <v>6028</v>
      </c>
      <c r="D4098" s="278" t="s">
        <v>1258</v>
      </c>
      <c r="E4098" s="278" t="str">
        <f>CONCATENATE(SUM('Раздел 2'!L148:L148),"&gt;=",SUM('Раздел 2'!P148:P148))</f>
        <v>0&gt;=0</v>
      </c>
      <c r="F4098" s="278"/>
      <c r="G4098" s="81"/>
    </row>
    <row r="4099" spans="1:7" s="390" customFormat="1" ht="31.5" x14ac:dyDescent="0.2">
      <c r="A4099" s="311" t="str">
        <f>IF((SUM('Раздел 2'!L149:L149)&gt;=SUM('Раздел 2'!P149:P149)),"","Неверно!")</f>
        <v/>
      </c>
      <c r="B4099" s="320" t="s">
        <v>1739</v>
      </c>
      <c r="C4099" s="278" t="s">
        <v>6029</v>
      </c>
      <c r="D4099" s="278" t="s">
        <v>1258</v>
      </c>
      <c r="E4099" s="278" t="str">
        <f>CONCATENATE(SUM('Раздел 2'!L149:L149),"&gt;=",SUM('Раздел 2'!P149:P149))</f>
        <v>0&gt;=0</v>
      </c>
      <c r="F4099" s="278"/>
      <c r="G4099" s="81"/>
    </row>
    <row r="4100" spans="1:7" s="390" customFormat="1" ht="31.5" x14ac:dyDescent="0.2">
      <c r="A4100" s="311" t="str">
        <f>IF((SUM('Раздел 2'!L24:L24)&gt;=SUM('Раздел 2'!P24:P24)),"","Неверно!")</f>
        <v/>
      </c>
      <c r="B4100" s="320" t="s">
        <v>1739</v>
      </c>
      <c r="C4100" s="278" t="s">
        <v>6030</v>
      </c>
      <c r="D4100" s="278" t="s">
        <v>1258</v>
      </c>
      <c r="E4100" s="278" t="str">
        <f>CONCATENATE(SUM('Раздел 2'!L24:L24),"&gt;=",SUM('Раздел 2'!P24:P24))</f>
        <v>13&gt;=0</v>
      </c>
      <c r="F4100" s="278"/>
      <c r="G4100" s="81"/>
    </row>
    <row r="4101" spans="1:7" s="390" customFormat="1" ht="31.5" x14ac:dyDescent="0.2">
      <c r="A4101" s="311" t="str">
        <f>IF((SUM('Раздел 2'!L150:L150)&gt;=SUM('Раздел 2'!P150:P150)),"","Неверно!")</f>
        <v/>
      </c>
      <c r="B4101" s="320" t="s">
        <v>1739</v>
      </c>
      <c r="C4101" s="278" t="s">
        <v>6031</v>
      </c>
      <c r="D4101" s="278" t="s">
        <v>1258</v>
      </c>
      <c r="E4101" s="278" t="str">
        <f>CONCATENATE(SUM('Раздел 2'!L150:L150),"&gt;=",SUM('Раздел 2'!P150:P150))</f>
        <v>0&gt;=0</v>
      </c>
      <c r="F4101" s="278"/>
      <c r="G4101" s="81"/>
    </row>
    <row r="4102" spans="1:7" s="390" customFormat="1" ht="31.5" x14ac:dyDescent="0.2">
      <c r="A4102" s="311" t="str">
        <f>IF((SUM('Раздел 2'!L151:L151)&gt;=SUM('Раздел 2'!P151:P151)),"","Неверно!")</f>
        <v/>
      </c>
      <c r="B4102" s="320" t="s">
        <v>1739</v>
      </c>
      <c r="C4102" s="278" t="s">
        <v>6032</v>
      </c>
      <c r="D4102" s="278" t="s">
        <v>1258</v>
      </c>
      <c r="E4102" s="278" t="str">
        <f>CONCATENATE(SUM('Раздел 2'!L151:L151),"&gt;=",SUM('Раздел 2'!P151:P151))</f>
        <v>0&gt;=0</v>
      </c>
      <c r="F4102" s="278"/>
      <c r="G4102" s="81"/>
    </row>
    <row r="4103" spans="1:7" s="390" customFormat="1" ht="31.5" x14ac:dyDescent="0.2">
      <c r="A4103" s="311" t="str">
        <f>IF((SUM('Раздел 2'!L152:L152)&gt;=SUM('Раздел 2'!P152:P152)),"","Неверно!")</f>
        <v/>
      </c>
      <c r="B4103" s="320" t="s">
        <v>1739</v>
      </c>
      <c r="C4103" s="278" t="s">
        <v>6033</v>
      </c>
      <c r="D4103" s="278" t="s">
        <v>1258</v>
      </c>
      <c r="E4103" s="278" t="str">
        <f>CONCATENATE(SUM('Раздел 2'!L152:L152),"&gt;=",SUM('Раздел 2'!P152:P152))</f>
        <v>0&gt;=0</v>
      </c>
      <c r="F4103" s="278"/>
      <c r="G4103" s="81"/>
    </row>
    <row r="4104" spans="1:7" s="390" customFormat="1" ht="31.5" x14ac:dyDescent="0.2">
      <c r="A4104" s="311" t="str">
        <f>IF((SUM('Раздел 2'!L153:L153)&gt;=SUM('Раздел 2'!P153:P153)),"","Неверно!")</f>
        <v/>
      </c>
      <c r="B4104" s="320" t="s">
        <v>1739</v>
      </c>
      <c r="C4104" s="278" t="s">
        <v>6034</v>
      </c>
      <c r="D4104" s="278" t="s">
        <v>1258</v>
      </c>
      <c r="E4104" s="278" t="str">
        <f>CONCATENATE(SUM('Раздел 2'!L153:L153),"&gt;=",SUM('Раздел 2'!P153:P153))</f>
        <v>0&gt;=0</v>
      </c>
      <c r="F4104" s="278"/>
      <c r="G4104" s="81"/>
    </row>
    <row r="4105" spans="1:7" s="390" customFormat="1" ht="31.5" x14ac:dyDescent="0.2">
      <c r="A4105" s="311" t="str">
        <f>IF((SUM('Раздел 2'!L154:L154)&gt;=SUM('Раздел 2'!P154:P154)),"","Неверно!")</f>
        <v/>
      </c>
      <c r="B4105" s="320" t="s">
        <v>1739</v>
      </c>
      <c r="C4105" s="278" t="s">
        <v>6035</v>
      </c>
      <c r="D4105" s="278" t="s">
        <v>1258</v>
      </c>
      <c r="E4105" s="278" t="str">
        <f>CONCATENATE(SUM('Раздел 2'!L154:L154),"&gt;=",SUM('Раздел 2'!P154:P154))</f>
        <v>0&gt;=0</v>
      </c>
      <c r="F4105" s="278"/>
      <c r="G4105" s="81"/>
    </row>
    <row r="4106" spans="1:7" s="390" customFormat="1" ht="31.5" x14ac:dyDescent="0.2">
      <c r="A4106" s="311" t="str">
        <f>IF((SUM('Раздел 2'!L155:L155)&gt;=SUM('Раздел 2'!P155:P155)),"","Неверно!")</f>
        <v/>
      </c>
      <c r="B4106" s="320" t="s">
        <v>1739</v>
      </c>
      <c r="C4106" s="278" t="s">
        <v>6036</v>
      </c>
      <c r="D4106" s="278" t="s">
        <v>1258</v>
      </c>
      <c r="E4106" s="278" t="str">
        <f>CONCATENATE(SUM('Раздел 2'!L155:L155),"&gt;=",SUM('Раздел 2'!P155:P155))</f>
        <v>0&gt;=0</v>
      </c>
      <c r="F4106" s="278"/>
      <c r="G4106" s="81"/>
    </row>
    <row r="4107" spans="1:7" s="390" customFormat="1" ht="31.5" x14ac:dyDescent="0.2">
      <c r="A4107" s="311" t="str">
        <f>IF((SUM('Раздел 2'!L156:L156)&gt;=SUM('Раздел 2'!P156:P156)),"","Неверно!")</f>
        <v/>
      </c>
      <c r="B4107" s="320" t="s">
        <v>1739</v>
      </c>
      <c r="C4107" s="278" t="s">
        <v>6037</v>
      </c>
      <c r="D4107" s="278" t="s">
        <v>1258</v>
      </c>
      <c r="E4107" s="278" t="str">
        <f>CONCATENATE(SUM('Раздел 2'!L156:L156),"&gt;=",SUM('Раздел 2'!P156:P156))</f>
        <v>0&gt;=0</v>
      </c>
      <c r="F4107" s="278"/>
      <c r="G4107" s="81"/>
    </row>
    <row r="4108" spans="1:7" s="390" customFormat="1" ht="31.5" x14ac:dyDescent="0.2">
      <c r="A4108" s="311" t="str">
        <f>IF((SUM('Раздел 2'!L157:L157)&gt;=SUM('Раздел 2'!P157:P157)),"","Неверно!")</f>
        <v/>
      </c>
      <c r="B4108" s="320" t="s">
        <v>1739</v>
      </c>
      <c r="C4108" s="278" t="s">
        <v>6038</v>
      </c>
      <c r="D4108" s="278" t="s">
        <v>1258</v>
      </c>
      <c r="E4108" s="278" t="str">
        <f>CONCATENATE(SUM('Раздел 2'!L157:L157),"&gt;=",SUM('Раздел 2'!P157:P157))</f>
        <v>0&gt;=0</v>
      </c>
      <c r="F4108" s="278"/>
      <c r="G4108" s="81"/>
    </row>
    <row r="4109" spans="1:7" s="390" customFormat="1" ht="31.5" x14ac:dyDescent="0.2">
      <c r="A4109" s="311" t="str">
        <f>IF((SUM('Раздел 2'!L158:L158)&gt;=SUM('Раздел 2'!P158:P158)),"","Неверно!")</f>
        <v/>
      </c>
      <c r="B4109" s="320" t="s">
        <v>1739</v>
      </c>
      <c r="C4109" s="278" t="s">
        <v>6039</v>
      </c>
      <c r="D4109" s="278" t="s">
        <v>1258</v>
      </c>
      <c r="E4109" s="278" t="str">
        <f>CONCATENATE(SUM('Раздел 2'!L158:L158),"&gt;=",SUM('Раздел 2'!P158:P158))</f>
        <v>2&gt;=0</v>
      </c>
      <c r="F4109" s="278"/>
      <c r="G4109" s="81"/>
    </row>
    <row r="4110" spans="1:7" s="390" customFormat="1" ht="31.5" x14ac:dyDescent="0.2">
      <c r="A4110" s="311" t="str">
        <f>IF((SUM('Раздел 2'!L159:L159)&gt;=SUM('Раздел 2'!P159:P159)),"","Неверно!")</f>
        <v/>
      </c>
      <c r="B4110" s="320" t="s">
        <v>1739</v>
      </c>
      <c r="C4110" s="278" t="s">
        <v>6040</v>
      </c>
      <c r="D4110" s="278" t="s">
        <v>1258</v>
      </c>
      <c r="E4110" s="278" t="str">
        <f>CONCATENATE(SUM('Раздел 2'!L159:L159),"&gt;=",SUM('Раздел 2'!P159:P159))</f>
        <v>0&gt;=0</v>
      </c>
      <c r="F4110" s="278"/>
      <c r="G4110" s="81"/>
    </row>
    <row r="4111" spans="1:7" s="390" customFormat="1" ht="31.5" x14ac:dyDescent="0.2">
      <c r="A4111" s="311" t="str">
        <f>IF((SUM('Раздел 2'!L25:L25)&gt;=SUM('Раздел 2'!P25:P25)),"","Неверно!")</f>
        <v/>
      </c>
      <c r="B4111" s="320" t="s">
        <v>1739</v>
      </c>
      <c r="C4111" s="278" t="s">
        <v>6041</v>
      </c>
      <c r="D4111" s="278" t="s">
        <v>1258</v>
      </c>
      <c r="E4111" s="278" t="str">
        <f>CONCATENATE(SUM('Раздел 2'!L25:L25),"&gt;=",SUM('Раздел 2'!P25:P25))</f>
        <v>0&gt;=0</v>
      </c>
      <c r="F4111" s="278"/>
      <c r="G4111" s="81"/>
    </row>
    <row r="4112" spans="1:7" s="390" customFormat="1" ht="31.5" x14ac:dyDescent="0.2">
      <c r="A4112" s="311" t="str">
        <f>IF((SUM('Раздел 2'!L160:L160)&gt;=SUM('Раздел 2'!P160:P160)),"","Неверно!")</f>
        <v/>
      </c>
      <c r="B4112" s="320" t="s">
        <v>1739</v>
      </c>
      <c r="C4112" s="278" t="s">
        <v>6042</v>
      </c>
      <c r="D4112" s="278" t="s">
        <v>1258</v>
      </c>
      <c r="E4112" s="278" t="str">
        <f>CONCATENATE(SUM('Раздел 2'!L160:L160),"&gt;=",SUM('Раздел 2'!P160:P160))</f>
        <v>6&gt;=0</v>
      </c>
      <c r="F4112" s="278"/>
      <c r="G4112" s="81"/>
    </row>
    <row r="4113" spans="1:7" s="390" customFormat="1" ht="31.5" x14ac:dyDescent="0.2">
      <c r="A4113" s="311" t="str">
        <f>IF((SUM('Раздел 2'!L161:L161)&gt;=SUM('Раздел 2'!P161:P161)),"","Неверно!")</f>
        <v/>
      </c>
      <c r="B4113" s="320" t="s">
        <v>1739</v>
      </c>
      <c r="C4113" s="278" t="s">
        <v>6043</v>
      </c>
      <c r="D4113" s="278" t="s">
        <v>1258</v>
      </c>
      <c r="E4113" s="278" t="str">
        <f>CONCATENATE(SUM('Раздел 2'!L161:L161),"&gt;=",SUM('Раздел 2'!P161:P161))</f>
        <v>1&gt;=0</v>
      </c>
      <c r="F4113" s="278"/>
      <c r="G4113" s="81"/>
    </row>
    <row r="4114" spans="1:7" s="390" customFormat="1" ht="31.5" x14ac:dyDescent="0.2">
      <c r="A4114" s="311" t="str">
        <f>IF((SUM('Раздел 2'!L162:L162)&gt;=SUM('Раздел 2'!P162:P162)),"","Неверно!")</f>
        <v/>
      </c>
      <c r="B4114" s="320" t="s">
        <v>1739</v>
      </c>
      <c r="C4114" s="278" t="s">
        <v>6044</v>
      </c>
      <c r="D4114" s="278" t="s">
        <v>1258</v>
      </c>
      <c r="E4114" s="278" t="str">
        <f>CONCATENATE(SUM('Раздел 2'!L162:L162),"&gt;=",SUM('Раздел 2'!P162:P162))</f>
        <v>1&gt;=0</v>
      </c>
      <c r="F4114" s="278"/>
      <c r="G4114" s="81"/>
    </row>
    <row r="4115" spans="1:7" s="390" customFormat="1" ht="31.5" x14ac:dyDescent="0.2">
      <c r="A4115" s="311" t="str">
        <f>IF((SUM('Раздел 2'!L163:L163)&gt;=SUM('Раздел 2'!P163:P163)),"","Неверно!")</f>
        <v/>
      </c>
      <c r="B4115" s="320" t="s">
        <v>1739</v>
      </c>
      <c r="C4115" s="278" t="s">
        <v>6045</v>
      </c>
      <c r="D4115" s="278" t="s">
        <v>1258</v>
      </c>
      <c r="E4115" s="278" t="str">
        <f>CONCATENATE(SUM('Раздел 2'!L163:L163),"&gt;=",SUM('Раздел 2'!P163:P163))</f>
        <v>0&gt;=0</v>
      </c>
      <c r="F4115" s="278"/>
      <c r="G4115" s="81"/>
    </row>
    <row r="4116" spans="1:7" s="390" customFormat="1" ht="31.5" x14ac:dyDescent="0.2">
      <c r="A4116" s="311" t="str">
        <f>IF((SUM('Раздел 2'!L164:L164)&gt;=SUM('Раздел 2'!P164:P164)),"","Неверно!")</f>
        <v/>
      </c>
      <c r="B4116" s="320" t="s">
        <v>1739</v>
      </c>
      <c r="C4116" s="278" t="s">
        <v>6046</v>
      </c>
      <c r="D4116" s="278" t="s">
        <v>1258</v>
      </c>
      <c r="E4116" s="278" t="str">
        <f>CONCATENATE(SUM('Раздел 2'!L164:L164),"&gt;=",SUM('Раздел 2'!P164:P164))</f>
        <v>0&gt;=0</v>
      </c>
      <c r="F4116" s="278"/>
      <c r="G4116" s="81"/>
    </row>
    <row r="4117" spans="1:7" s="390" customFormat="1" ht="31.5" x14ac:dyDescent="0.2">
      <c r="A4117" s="311" t="str">
        <f>IF((SUM('Раздел 2'!L165:L165)&gt;=SUM('Раздел 2'!P165:P165)),"","Неверно!")</f>
        <v/>
      </c>
      <c r="B4117" s="320" t="s">
        <v>1739</v>
      </c>
      <c r="C4117" s="278" t="s">
        <v>6047</v>
      </c>
      <c r="D4117" s="278" t="s">
        <v>1258</v>
      </c>
      <c r="E4117" s="278" t="str">
        <f>CONCATENATE(SUM('Раздел 2'!L165:L165),"&gt;=",SUM('Раздел 2'!P165:P165))</f>
        <v>1&gt;=0</v>
      </c>
      <c r="F4117" s="278"/>
      <c r="G4117" s="81"/>
    </row>
    <row r="4118" spans="1:7" s="390" customFormat="1" ht="31.5" x14ac:dyDescent="0.2">
      <c r="A4118" s="311" t="str">
        <f>IF((SUM('Раздел 2'!L166:L166)&gt;=SUM('Раздел 2'!P166:P166)),"","Неверно!")</f>
        <v/>
      </c>
      <c r="B4118" s="320" t="s">
        <v>1739</v>
      </c>
      <c r="C4118" s="278" t="s">
        <v>6048</v>
      </c>
      <c r="D4118" s="278" t="s">
        <v>1258</v>
      </c>
      <c r="E4118" s="278" t="str">
        <f>CONCATENATE(SUM('Раздел 2'!L166:L166),"&gt;=",SUM('Раздел 2'!P166:P166))</f>
        <v>0&gt;=0</v>
      </c>
      <c r="F4118" s="278"/>
      <c r="G4118" s="81"/>
    </row>
    <row r="4119" spans="1:7" s="390" customFormat="1" ht="31.5" x14ac:dyDescent="0.2">
      <c r="A4119" s="311" t="str">
        <f>IF((SUM('Раздел 2'!L167:L167)&gt;=SUM('Раздел 2'!P167:P167)),"","Неверно!")</f>
        <v/>
      </c>
      <c r="B4119" s="320" t="s">
        <v>1739</v>
      </c>
      <c r="C4119" s="278" t="s">
        <v>6049</v>
      </c>
      <c r="D4119" s="278" t="s">
        <v>1258</v>
      </c>
      <c r="E4119" s="278" t="str">
        <f>CONCATENATE(SUM('Раздел 2'!L167:L167),"&gt;=",SUM('Раздел 2'!P167:P167))</f>
        <v>0&gt;=0</v>
      </c>
      <c r="F4119" s="278"/>
      <c r="G4119" s="81"/>
    </row>
    <row r="4120" spans="1:7" s="390" customFormat="1" ht="31.5" x14ac:dyDescent="0.2">
      <c r="A4120" s="311" t="str">
        <f>IF((SUM('Раздел 2'!L168:L168)&gt;=SUM('Раздел 2'!P168:P168)),"","Неверно!")</f>
        <v/>
      </c>
      <c r="B4120" s="320" t="s">
        <v>1739</v>
      </c>
      <c r="C4120" s="278" t="s">
        <v>6050</v>
      </c>
      <c r="D4120" s="278" t="s">
        <v>1258</v>
      </c>
      <c r="E4120" s="278" t="str">
        <f>CONCATENATE(SUM('Раздел 2'!L168:L168),"&gt;=",SUM('Раздел 2'!P168:P168))</f>
        <v>0&gt;=0</v>
      </c>
      <c r="F4120" s="278"/>
      <c r="G4120" s="81"/>
    </row>
    <row r="4121" spans="1:7" s="390" customFormat="1" ht="31.5" x14ac:dyDescent="0.2">
      <c r="A4121" s="311" t="str">
        <f>IF((SUM('Раздел 2'!L169:L169)&gt;=SUM('Раздел 2'!P169:P169)),"","Неверно!")</f>
        <v/>
      </c>
      <c r="B4121" s="320" t="s">
        <v>1739</v>
      </c>
      <c r="C4121" s="278" t="s">
        <v>6051</v>
      </c>
      <c r="D4121" s="278" t="s">
        <v>1258</v>
      </c>
      <c r="E4121" s="278" t="str">
        <f>CONCATENATE(SUM('Раздел 2'!L169:L169),"&gt;=",SUM('Раздел 2'!P169:P169))</f>
        <v>0&gt;=0</v>
      </c>
      <c r="F4121" s="278"/>
      <c r="G4121" s="81"/>
    </row>
    <row r="4122" spans="1:7" s="390" customFormat="1" ht="31.5" x14ac:dyDescent="0.2">
      <c r="A4122" s="311" t="str">
        <f>IF((SUM('Раздел 2'!L26:L26)&gt;=SUM('Раздел 2'!P26:P26)),"","Неверно!")</f>
        <v/>
      </c>
      <c r="B4122" s="320" t="s">
        <v>1739</v>
      </c>
      <c r="C4122" s="278" t="s">
        <v>6052</v>
      </c>
      <c r="D4122" s="278" t="s">
        <v>1258</v>
      </c>
      <c r="E4122" s="278" t="str">
        <f>CONCATENATE(SUM('Раздел 2'!L26:L26),"&gt;=",SUM('Раздел 2'!P26:P26))</f>
        <v>0&gt;=0</v>
      </c>
      <c r="F4122" s="278"/>
      <c r="G4122" s="81"/>
    </row>
    <row r="4123" spans="1:7" s="390" customFormat="1" ht="31.5" x14ac:dyDescent="0.2">
      <c r="A4123" s="311" t="str">
        <f>IF((SUM('Раздел 2'!L170:L170)&gt;=SUM('Раздел 2'!P170:P170)),"","Неверно!")</f>
        <v/>
      </c>
      <c r="B4123" s="320" t="s">
        <v>1739</v>
      </c>
      <c r="C4123" s="278" t="s">
        <v>6053</v>
      </c>
      <c r="D4123" s="278" t="s">
        <v>1258</v>
      </c>
      <c r="E4123" s="278" t="str">
        <f>CONCATENATE(SUM('Раздел 2'!L170:L170),"&gt;=",SUM('Раздел 2'!P170:P170))</f>
        <v>0&gt;=0</v>
      </c>
      <c r="F4123" s="278"/>
      <c r="G4123" s="81"/>
    </row>
    <row r="4124" spans="1:7" s="390" customFormat="1" ht="31.5" x14ac:dyDescent="0.2">
      <c r="A4124" s="311" t="str">
        <f>IF((SUM('Раздел 2'!L171:L171)&gt;=SUM('Раздел 2'!P171:P171)),"","Неверно!")</f>
        <v/>
      </c>
      <c r="B4124" s="320" t="s">
        <v>1739</v>
      </c>
      <c r="C4124" s="278" t="s">
        <v>6054</v>
      </c>
      <c r="D4124" s="278" t="s">
        <v>1258</v>
      </c>
      <c r="E4124" s="278" t="str">
        <f>CONCATENATE(SUM('Раздел 2'!L171:L171),"&gt;=",SUM('Раздел 2'!P171:P171))</f>
        <v>0&gt;=0</v>
      </c>
      <c r="F4124" s="278"/>
      <c r="G4124" s="81"/>
    </row>
    <row r="4125" spans="1:7" s="390" customFormat="1" ht="31.5" x14ac:dyDescent="0.2">
      <c r="A4125" s="311" t="str">
        <f>IF((SUM('Раздел 2'!L172:L172)&gt;=SUM('Раздел 2'!P172:P172)),"","Неверно!")</f>
        <v/>
      </c>
      <c r="B4125" s="320" t="s">
        <v>1739</v>
      </c>
      <c r="C4125" s="278" t="s">
        <v>6055</v>
      </c>
      <c r="D4125" s="278" t="s">
        <v>1258</v>
      </c>
      <c r="E4125" s="278" t="str">
        <f>CONCATENATE(SUM('Раздел 2'!L172:L172),"&gt;=",SUM('Раздел 2'!P172:P172))</f>
        <v>0&gt;=0</v>
      </c>
      <c r="F4125" s="278"/>
      <c r="G4125" s="81"/>
    </row>
    <row r="4126" spans="1:7" s="390" customFormat="1" ht="31.5" x14ac:dyDescent="0.2">
      <c r="A4126" s="311" t="str">
        <f>IF((SUM('Раздел 2'!L173:L173)&gt;=SUM('Раздел 2'!P173:P173)),"","Неверно!")</f>
        <v/>
      </c>
      <c r="B4126" s="320" t="s">
        <v>1739</v>
      </c>
      <c r="C4126" s="278" t="s">
        <v>6056</v>
      </c>
      <c r="D4126" s="278" t="s">
        <v>1258</v>
      </c>
      <c r="E4126" s="278" t="str">
        <f>CONCATENATE(SUM('Раздел 2'!L173:L173),"&gt;=",SUM('Раздел 2'!P173:P173))</f>
        <v>0&gt;=0</v>
      </c>
      <c r="F4126" s="278"/>
      <c r="G4126" s="81"/>
    </row>
    <row r="4127" spans="1:7" s="390" customFormat="1" ht="31.5" x14ac:dyDescent="0.2">
      <c r="A4127" s="311" t="str">
        <f>IF((SUM('Раздел 2'!L174:L174)&gt;=SUM('Раздел 2'!P174:P174)),"","Неверно!")</f>
        <v/>
      </c>
      <c r="B4127" s="320" t="s">
        <v>1739</v>
      </c>
      <c r="C4127" s="278" t="s">
        <v>6057</v>
      </c>
      <c r="D4127" s="278" t="s">
        <v>1258</v>
      </c>
      <c r="E4127" s="278" t="str">
        <f>CONCATENATE(SUM('Раздел 2'!L174:L174),"&gt;=",SUM('Раздел 2'!P174:P174))</f>
        <v>0&gt;=0</v>
      </c>
      <c r="F4127" s="278"/>
      <c r="G4127" s="81"/>
    </row>
    <row r="4128" spans="1:7" s="390" customFormat="1" ht="31.5" x14ac:dyDescent="0.2">
      <c r="A4128" s="311" t="str">
        <f>IF((SUM('Раздел 2'!L175:L175)&gt;=SUM('Раздел 2'!P175:P175)),"","Неверно!")</f>
        <v/>
      </c>
      <c r="B4128" s="320" t="s">
        <v>1739</v>
      </c>
      <c r="C4128" s="278" t="s">
        <v>6058</v>
      </c>
      <c r="D4128" s="278" t="s">
        <v>1258</v>
      </c>
      <c r="E4128" s="278" t="str">
        <f>CONCATENATE(SUM('Раздел 2'!L175:L175),"&gt;=",SUM('Раздел 2'!P175:P175))</f>
        <v>0&gt;=0</v>
      </c>
      <c r="F4128" s="278"/>
      <c r="G4128" s="81"/>
    </row>
    <row r="4129" spans="1:7" s="390" customFormat="1" ht="31.5" x14ac:dyDescent="0.2">
      <c r="A4129" s="311" t="str">
        <f>IF((SUM('Раздел 2'!L176:L176)&gt;=SUM('Раздел 2'!P176:P176)),"","Неверно!")</f>
        <v/>
      </c>
      <c r="B4129" s="320" t="s">
        <v>1739</v>
      </c>
      <c r="C4129" s="278" t="s">
        <v>6059</v>
      </c>
      <c r="D4129" s="278" t="s">
        <v>1258</v>
      </c>
      <c r="E4129" s="278" t="str">
        <f>CONCATENATE(SUM('Раздел 2'!L176:L176),"&gt;=",SUM('Раздел 2'!P176:P176))</f>
        <v>0&gt;=0</v>
      </c>
      <c r="F4129" s="278"/>
      <c r="G4129" s="81"/>
    </row>
    <row r="4130" spans="1:7" s="390" customFormat="1" ht="31.5" x14ac:dyDescent="0.2">
      <c r="A4130" s="311" t="str">
        <f>IF((SUM('Раздел 2'!L177:L177)&gt;=SUM('Раздел 2'!P177:P177)),"","Неверно!")</f>
        <v/>
      </c>
      <c r="B4130" s="320" t="s">
        <v>1739</v>
      </c>
      <c r="C4130" s="278" t="s">
        <v>6060</v>
      </c>
      <c r="D4130" s="278" t="s">
        <v>1258</v>
      </c>
      <c r="E4130" s="278" t="str">
        <f>CONCATENATE(SUM('Раздел 2'!L177:L177),"&gt;=",SUM('Раздел 2'!P177:P177))</f>
        <v>0&gt;=0</v>
      </c>
      <c r="F4130" s="278"/>
      <c r="G4130" s="81"/>
    </row>
    <row r="4131" spans="1:7" s="390" customFormat="1" ht="31.5" x14ac:dyDescent="0.2">
      <c r="A4131" s="311" t="str">
        <f>IF((SUM('Раздел 2'!L178:L178)&gt;=SUM('Раздел 2'!P178:P178)),"","Неверно!")</f>
        <v/>
      </c>
      <c r="B4131" s="320" t="s">
        <v>1739</v>
      </c>
      <c r="C4131" s="278" t="s">
        <v>6061</v>
      </c>
      <c r="D4131" s="278" t="s">
        <v>1258</v>
      </c>
      <c r="E4131" s="278" t="str">
        <f>CONCATENATE(SUM('Раздел 2'!L178:L178),"&gt;=",SUM('Раздел 2'!P178:P178))</f>
        <v>4&gt;=0</v>
      </c>
      <c r="F4131" s="278"/>
      <c r="G4131" s="81"/>
    </row>
    <row r="4132" spans="1:7" s="390" customFormat="1" ht="31.5" x14ac:dyDescent="0.2">
      <c r="A4132" s="311" t="str">
        <f>IF((SUM('Раздел 2'!L179:L179)&gt;=SUM('Раздел 2'!P179:P179)),"","Неверно!")</f>
        <v/>
      </c>
      <c r="B4132" s="320" t="s">
        <v>1739</v>
      </c>
      <c r="C4132" s="278" t="s">
        <v>6062</v>
      </c>
      <c r="D4132" s="278" t="s">
        <v>1258</v>
      </c>
      <c r="E4132" s="278" t="str">
        <f>CONCATENATE(SUM('Раздел 2'!L179:L179),"&gt;=",SUM('Раздел 2'!P179:P179))</f>
        <v>2&gt;=0</v>
      </c>
      <c r="F4132" s="278"/>
      <c r="G4132" s="81"/>
    </row>
    <row r="4133" spans="1:7" s="390" customFormat="1" ht="31.5" x14ac:dyDescent="0.2">
      <c r="A4133" s="311" t="str">
        <f>IF((SUM('Раздел 2'!L27:L27)&gt;=SUM('Раздел 2'!P27:P27)),"","Неверно!")</f>
        <v/>
      </c>
      <c r="B4133" s="320" t="s">
        <v>1739</v>
      </c>
      <c r="C4133" s="278" t="s">
        <v>6063</v>
      </c>
      <c r="D4133" s="278" t="s">
        <v>1258</v>
      </c>
      <c r="E4133" s="278" t="str">
        <f>CONCATENATE(SUM('Раздел 2'!L27:L27),"&gt;=",SUM('Раздел 2'!P27:P27))</f>
        <v>1&gt;=0</v>
      </c>
      <c r="F4133" s="278"/>
      <c r="G4133" s="81"/>
    </row>
    <row r="4134" spans="1:7" s="390" customFormat="1" ht="31.5" x14ac:dyDescent="0.2">
      <c r="A4134" s="311" t="str">
        <f>IF((SUM('Раздел 2'!L180:L180)&gt;=SUM('Раздел 2'!P180:P180)),"","Неверно!")</f>
        <v/>
      </c>
      <c r="B4134" s="320" t="s">
        <v>1739</v>
      </c>
      <c r="C4134" s="278" t="s">
        <v>6064</v>
      </c>
      <c r="D4134" s="278" t="s">
        <v>1258</v>
      </c>
      <c r="E4134" s="278" t="str">
        <f>CONCATENATE(SUM('Раздел 2'!L180:L180),"&gt;=",SUM('Раздел 2'!P180:P180))</f>
        <v>6&gt;=0</v>
      </c>
      <c r="F4134" s="278"/>
      <c r="G4134" s="81"/>
    </row>
    <row r="4135" spans="1:7" s="390" customFormat="1" ht="31.5" x14ac:dyDescent="0.2">
      <c r="A4135" s="311" t="str">
        <f>IF((SUM('Раздел 2'!L181:L181)&gt;=SUM('Раздел 2'!P181:P181)),"","Неверно!")</f>
        <v/>
      </c>
      <c r="B4135" s="320" t="s">
        <v>1739</v>
      </c>
      <c r="C4135" s="278" t="s">
        <v>6065</v>
      </c>
      <c r="D4135" s="278" t="s">
        <v>1258</v>
      </c>
      <c r="E4135" s="278" t="str">
        <f>CONCATENATE(SUM('Раздел 2'!L181:L181),"&gt;=",SUM('Раздел 2'!P181:P181))</f>
        <v>1&gt;=0</v>
      </c>
      <c r="F4135" s="278"/>
      <c r="G4135" s="81"/>
    </row>
    <row r="4136" spans="1:7" s="390" customFormat="1" ht="31.5" x14ac:dyDescent="0.2">
      <c r="A4136" s="311" t="str">
        <f>IF((SUM('Раздел 2'!L182:L182)&gt;=SUM('Раздел 2'!P182:P182)),"","Неверно!")</f>
        <v/>
      </c>
      <c r="B4136" s="320" t="s">
        <v>1739</v>
      </c>
      <c r="C4136" s="278" t="s">
        <v>6066</v>
      </c>
      <c r="D4136" s="278" t="s">
        <v>1258</v>
      </c>
      <c r="E4136" s="278" t="str">
        <f>CONCATENATE(SUM('Раздел 2'!L182:L182),"&gt;=",SUM('Раздел 2'!P182:P182))</f>
        <v>0&gt;=0</v>
      </c>
      <c r="F4136" s="278"/>
      <c r="G4136" s="81"/>
    </row>
    <row r="4137" spans="1:7" s="390" customFormat="1" ht="31.5" x14ac:dyDescent="0.2">
      <c r="A4137" s="311" t="str">
        <f>IF((SUM('Раздел 2'!L183:L183)&gt;=SUM('Раздел 2'!P183:P183)),"","Неверно!")</f>
        <v/>
      </c>
      <c r="B4137" s="320" t="s">
        <v>1739</v>
      </c>
      <c r="C4137" s="278" t="s">
        <v>6067</v>
      </c>
      <c r="D4137" s="278" t="s">
        <v>1258</v>
      </c>
      <c r="E4137" s="278" t="str">
        <f>CONCATENATE(SUM('Раздел 2'!L183:L183),"&gt;=",SUM('Раздел 2'!P183:P183))</f>
        <v>0&gt;=0</v>
      </c>
      <c r="F4137" s="278"/>
      <c r="G4137" s="81"/>
    </row>
    <row r="4138" spans="1:7" s="390" customFormat="1" ht="31.5" x14ac:dyDescent="0.2">
      <c r="A4138" s="311" t="str">
        <f>IF((SUM('Раздел 2'!L184:L184)&gt;=SUM('Раздел 2'!P184:P184)),"","Неверно!")</f>
        <v/>
      </c>
      <c r="B4138" s="320" t="s">
        <v>1739</v>
      </c>
      <c r="C4138" s="278" t="s">
        <v>6068</v>
      </c>
      <c r="D4138" s="278" t="s">
        <v>1258</v>
      </c>
      <c r="E4138" s="278" t="str">
        <f>CONCATENATE(SUM('Раздел 2'!L184:L184),"&gt;=",SUM('Раздел 2'!P184:P184))</f>
        <v>2&gt;=0</v>
      </c>
      <c r="F4138" s="278"/>
      <c r="G4138" s="81"/>
    </row>
    <row r="4139" spans="1:7" s="390" customFormat="1" ht="31.5" x14ac:dyDescent="0.2">
      <c r="A4139" s="311" t="str">
        <f>IF((SUM('Раздел 2'!L185:L185)&gt;=SUM('Раздел 2'!P185:P185)),"","Неверно!")</f>
        <v/>
      </c>
      <c r="B4139" s="320" t="s">
        <v>1739</v>
      </c>
      <c r="C4139" s="278" t="s">
        <v>6069</v>
      </c>
      <c r="D4139" s="278" t="s">
        <v>1258</v>
      </c>
      <c r="E4139" s="278" t="str">
        <f>CONCATENATE(SUM('Раздел 2'!L185:L185),"&gt;=",SUM('Раздел 2'!P185:P185))</f>
        <v>3&gt;=0</v>
      </c>
      <c r="F4139" s="278"/>
      <c r="G4139" s="81"/>
    </row>
    <row r="4140" spans="1:7" s="390" customFormat="1" ht="31.5" x14ac:dyDescent="0.2">
      <c r="A4140" s="311" t="str">
        <f>IF((SUM('Раздел 2'!L186:L186)&gt;=SUM('Раздел 2'!P186:P186)),"","Неверно!")</f>
        <v/>
      </c>
      <c r="B4140" s="320" t="s">
        <v>1739</v>
      </c>
      <c r="C4140" s="278" t="s">
        <v>6070</v>
      </c>
      <c r="D4140" s="278" t="s">
        <v>1258</v>
      </c>
      <c r="E4140" s="278" t="str">
        <f>CONCATENATE(SUM('Раздел 2'!L186:L186),"&gt;=",SUM('Раздел 2'!P186:P186))</f>
        <v>1&gt;=0</v>
      </c>
      <c r="F4140" s="278"/>
      <c r="G4140" s="81"/>
    </row>
    <row r="4141" spans="1:7" s="390" customFormat="1" ht="31.5" x14ac:dyDescent="0.2">
      <c r="A4141" s="311" t="str">
        <f>IF((SUM('Раздел 2'!L187:L187)&gt;=SUM('Раздел 2'!P187:P187)),"","Неверно!")</f>
        <v/>
      </c>
      <c r="B4141" s="320" t="s">
        <v>1739</v>
      </c>
      <c r="C4141" s="278" t="s">
        <v>6071</v>
      </c>
      <c r="D4141" s="278" t="s">
        <v>1258</v>
      </c>
      <c r="E4141" s="278" t="str">
        <f>CONCATENATE(SUM('Раздел 2'!L187:L187),"&gt;=",SUM('Раздел 2'!P187:P187))</f>
        <v>7&gt;=0</v>
      </c>
      <c r="F4141" s="278"/>
      <c r="G4141" s="81"/>
    </row>
    <row r="4142" spans="1:7" s="390" customFormat="1" ht="31.5" x14ac:dyDescent="0.2">
      <c r="A4142" s="311" t="str">
        <f>IF((SUM('Раздел 2'!L188:L188)&gt;=SUM('Раздел 2'!P188:P188)),"","Неверно!")</f>
        <v/>
      </c>
      <c r="B4142" s="320" t="s">
        <v>1739</v>
      </c>
      <c r="C4142" s="278" t="s">
        <v>6072</v>
      </c>
      <c r="D4142" s="278" t="s">
        <v>1258</v>
      </c>
      <c r="E4142" s="278" t="str">
        <f>CONCATENATE(SUM('Раздел 2'!L188:L188),"&gt;=",SUM('Раздел 2'!P188:P188))</f>
        <v>3&gt;=0</v>
      </c>
      <c r="F4142" s="278"/>
      <c r="G4142" s="81"/>
    </row>
    <row r="4143" spans="1:7" s="390" customFormat="1" ht="31.5" x14ac:dyDescent="0.2">
      <c r="A4143" s="311" t="str">
        <f>IF((SUM('Раздел 2'!L189:L189)&gt;=SUM('Раздел 2'!P189:P189)),"","Неверно!")</f>
        <v/>
      </c>
      <c r="B4143" s="320" t="s">
        <v>1739</v>
      </c>
      <c r="C4143" s="278" t="s">
        <v>6073</v>
      </c>
      <c r="D4143" s="278" t="s">
        <v>1258</v>
      </c>
      <c r="E4143" s="278" t="str">
        <f>CONCATENATE(SUM('Раздел 2'!L189:L189),"&gt;=",SUM('Раздел 2'!P189:P189))</f>
        <v>0&gt;=0</v>
      </c>
      <c r="F4143" s="278"/>
      <c r="G4143" s="81"/>
    </row>
    <row r="4144" spans="1:7" s="390" customFormat="1" ht="31.5" x14ac:dyDescent="0.2">
      <c r="A4144" s="311" t="str">
        <f>IF((SUM('Раздел 2'!L28:L28)&gt;=SUM('Раздел 2'!P28:P28)),"","Неверно!")</f>
        <v/>
      </c>
      <c r="B4144" s="320" t="s">
        <v>1739</v>
      </c>
      <c r="C4144" s="278" t="s">
        <v>6074</v>
      </c>
      <c r="D4144" s="278" t="s">
        <v>1258</v>
      </c>
      <c r="E4144" s="278" t="str">
        <f>CONCATENATE(SUM('Раздел 2'!L28:L28),"&gt;=",SUM('Раздел 2'!P28:P28))</f>
        <v>0&gt;=0</v>
      </c>
      <c r="F4144" s="278"/>
      <c r="G4144" s="81"/>
    </row>
    <row r="4145" spans="1:7" s="390" customFormat="1" ht="31.5" x14ac:dyDescent="0.2">
      <c r="A4145" s="311" t="str">
        <f>IF((SUM('Раздел 2'!L190:L190)&gt;=SUM('Раздел 2'!P190:P190)),"","Неверно!")</f>
        <v/>
      </c>
      <c r="B4145" s="320" t="s">
        <v>1739</v>
      </c>
      <c r="C4145" s="278" t="s">
        <v>6075</v>
      </c>
      <c r="D4145" s="278" t="s">
        <v>1258</v>
      </c>
      <c r="E4145" s="278" t="str">
        <f>CONCATENATE(SUM('Раздел 2'!L190:L190),"&gt;=",SUM('Раздел 2'!P190:P190))</f>
        <v>0&gt;=0</v>
      </c>
      <c r="F4145" s="278"/>
      <c r="G4145" s="81"/>
    </row>
    <row r="4146" spans="1:7" s="390" customFormat="1" ht="31.5" x14ac:dyDescent="0.2">
      <c r="A4146" s="311" t="str">
        <f>IF((SUM('Раздел 2'!L191:L191)&gt;=SUM('Раздел 2'!P191:P191)),"","Неверно!")</f>
        <v/>
      </c>
      <c r="B4146" s="320" t="s">
        <v>1739</v>
      </c>
      <c r="C4146" s="278" t="s">
        <v>6076</v>
      </c>
      <c r="D4146" s="278" t="s">
        <v>1258</v>
      </c>
      <c r="E4146" s="278" t="str">
        <f>CONCATENATE(SUM('Раздел 2'!L191:L191),"&gt;=",SUM('Раздел 2'!P191:P191))</f>
        <v>0&gt;=0</v>
      </c>
      <c r="F4146" s="278"/>
      <c r="G4146" s="81"/>
    </row>
    <row r="4147" spans="1:7" s="390" customFormat="1" ht="31.5" x14ac:dyDescent="0.2">
      <c r="A4147" s="311" t="str">
        <f>IF((SUM('Раздел 2'!L192:L192)&gt;=SUM('Раздел 2'!P192:P192)),"","Неверно!")</f>
        <v/>
      </c>
      <c r="B4147" s="320" t="s">
        <v>1739</v>
      </c>
      <c r="C4147" s="278" t="s">
        <v>6077</v>
      </c>
      <c r="D4147" s="278" t="s">
        <v>1258</v>
      </c>
      <c r="E4147" s="278" t="str">
        <f>CONCATENATE(SUM('Раздел 2'!L192:L192),"&gt;=",SUM('Раздел 2'!P192:P192))</f>
        <v>1&gt;=0</v>
      </c>
      <c r="F4147" s="278"/>
      <c r="G4147" s="81"/>
    </row>
    <row r="4148" spans="1:7" s="390" customFormat="1" ht="31.5" x14ac:dyDescent="0.2">
      <c r="A4148" s="311" t="str">
        <f>IF((SUM('Раздел 2'!L193:L193)&gt;=SUM('Раздел 2'!P193:P193)),"","Неверно!")</f>
        <v/>
      </c>
      <c r="B4148" s="320" t="s">
        <v>1739</v>
      </c>
      <c r="C4148" s="278" t="s">
        <v>6078</v>
      </c>
      <c r="D4148" s="278" t="s">
        <v>1258</v>
      </c>
      <c r="E4148" s="278" t="str">
        <f>CONCATENATE(SUM('Раздел 2'!L193:L193),"&gt;=",SUM('Раздел 2'!P193:P193))</f>
        <v>0&gt;=0</v>
      </c>
      <c r="F4148" s="278"/>
      <c r="G4148" s="81"/>
    </row>
    <row r="4149" spans="1:7" s="390" customFormat="1" ht="31.5" x14ac:dyDescent="0.2">
      <c r="A4149" s="311" t="str">
        <f>IF((SUM('Раздел 2'!L194:L194)&gt;=SUM('Раздел 2'!P194:P194)),"","Неверно!")</f>
        <v/>
      </c>
      <c r="B4149" s="320" t="s">
        <v>1739</v>
      </c>
      <c r="C4149" s="278" t="s">
        <v>6079</v>
      </c>
      <c r="D4149" s="278" t="s">
        <v>1258</v>
      </c>
      <c r="E4149" s="278" t="str">
        <f>CONCATENATE(SUM('Раздел 2'!L194:L194),"&gt;=",SUM('Раздел 2'!P194:P194))</f>
        <v>0&gt;=0</v>
      </c>
      <c r="F4149" s="278"/>
      <c r="G4149" s="81"/>
    </row>
    <row r="4150" spans="1:7" s="390" customFormat="1" ht="31.5" x14ac:dyDescent="0.2">
      <c r="A4150" s="311" t="str">
        <f>IF((SUM('Раздел 2'!L195:L195)&gt;=SUM('Раздел 2'!P195:P195)),"","Неверно!")</f>
        <v/>
      </c>
      <c r="B4150" s="320" t="s">
        <v>1739</v>
      </c>
      <c r="C4150" s="278" t="s">
        <v>6080</v>
      </c>
      <c r="D4150" s="278" t="s">
        <v>1258</v>
      </c>
      <c r="E4150" s="278" t="str">
        <f>CONCATENATE(SUM('Раздел 2'!L195:L195),"&gt;=",SUM('Раздел 2'!P195:P195))</f>
        <v>0&gt;=0</v>
      </c>
      <c r="F4150" s="278"/>
      <c r="G4150" s="81"/>
    </row>
    <row r="4151" spans="1:7" s="390" customFormat="1" ht="31.5" x14ac:dyDescent="0.2">
      <c r="A4151" s="311" t="str">
        <f>IF((SUM('Раздел 2'!L196:L196)&gt;=SUM('Раздел 2'!P196:P196)),"","Неверно!")</f>
        <v/>
      </c>
      <c r="B4151" s="320" t="s">
        <v>1739</v>
      </c>
      <c r="C4151" s="278" t="s">
        <v>6081</v>
      </c>
      <c r="D4151" s="278" t="s">
        <v>1258</v>
      </c>
      <c r="E4151" s="278" t="str">
        <f>CONCATENATE(SUM('Раздел 2'!L196:L196),"&gt;=",SUM('Раздел 2'!P196:P196))</f>
        <v>0&gt;=0</v>
      </c>
      <c r="F4151" s="278"/>
      <c r="G4151" s="81"/>
    </row>
    <row r="4152" spans="1:7" s="390" customFormat="1" ht="31.5" x14ac:dyDescent="0.2">
      <c r="A4152" s="311" t="str">
        <f>IF((SUM('Раздел 2'!L197:L197)&gt;=SUM('Раздел 2'!P197:P197)),"","Неверно!")</f>
        <v/>
      </c>
      <c r="B4152" s="320" t="s">
        <v>1739</v>
      </c>
      <c r="C4152" s="278" t="s">
        <v>6082</v>
      </c>
      <c r="D4152" s="278" t="s">
        <v>1258</v>
      </c>
      <c r="E4152" s="278" t="str">
        <f>CONCATENATE(SUM('Раздел 2'!L197:L197),"&gt;=",SUM('Раздел 2'!P197:P197))</f>
        <v>1&gt;=0</v>
      </c>
      <c r="F4152" s="278"/>
      <c r="G4152" s="81"/>
    </row>
    <row r="4153" spans="1:7" s="390" customFormat="1" ht="31.5" x14ac:dyDescent="0.2">
      <c r="A4153" s="311" t="str">
        <f>IF((SUM('Раздел 2'!L198:L198)&gt;=SUM('Раздел 2'!P198:P198)),"","Неверно!")</f>
        <v/>
      </c>
      <c r="B4153" s="320" t="s">
        <v>1739</v>
      </c>
      <c r="C4153" s="278" t="s">
        <v>6083</v>
      </c>
      <c r="D4153" s="278" t="s">
        <v>1258</v>
      </c>
      <c r="E4153" s="278" t="str">
        <f>CONCATENATE(SUM('Раздел 2'!L198:L198),"&gt;=",SUM('Раздел 2'!P198:P198))</f>
        <v>0&gt;=0</v>
      </c>
      <c r="F4153" s="278"/>
      <c r="G4153" s="81"/>
    </row>
    <row r="4154" spans="1:7" s="390" customFormat="1" ht="31.5" x14ac:dyDescent="0.2">
      <c r="A4154" s="311" t="str">
        <f>IF((SUM('Раздел 2'!L199:L199)&gt;=SUM('Раздел 2'!P199:P199)),"","Неверно!")</f>
        <v/>
      </c>
      <c r="B4154" s="320" t="s">
        <v>1739</v>
      </c>
      <c r="C4154" s="278" t="s">
        <v>6084</v>
      </c>
      <c r="D4154" s="278" t="s">
        <v>1258</v>
      </c>
      <c r="E4154" s="278" t="str">
        <f>CONCATENATE(SUM('Раздел 2'!L199:L199),"&gt;=",SUM('Раздел 2'!P199:P199))</f>
        <v>0&gt;=0</v>
      </c>
      <c r="F4154" s="278"/>
      <c r="G4154" s="81"/>
    </row>
    <row r="4155" spans="1:7" s="390" customFormat="1" ht="31.5" x14ac:dyDescent="0.2">
      <c r="A4155" s="311" t="str">
        <f>IF((SUM('Раздел 2'!L29:L29)&gt;=SUM('Раздел 2'!P29:P29)),"","Неверно!")</f>
        <v/>
      </c>
      <c r="B4155" s="320" t="s">
        <v>1739</v>
      </c>
      <c r="C4155" s="278" t="s">
        <v>6085</v>
      </c>
      <c r="D4155" s="278" t="s">
        <v>1258</v>
      </c>
      <c r="E4155" s="278" t="str">
        <f>CONCATENATE(SUM('Раздел 2'!L29:L29),"&gt;=",SUM('Раздел 2'!P29:P29))</f>
        <v>0&gt;=0</v>
      </c>
      <c r="F4155" s="278"/>
      <c r="G4155" s="81"/>
    </row>
    <row r="4156" spans="1:7" s="390" customFormat="1" ht="31.5" x14ac:dyDescent="0.2">
      <c r="A4156" s="311" t="str">
        <f>IF((SUM('Раздел 2'!L200:L200)&gt;=SUM('Раздел 2'!P200:P200)),"","Неверно!")</f>
        <v/>
      </c>
      <c r="B4156" s="320" t="s">
        <v>1739</v>
      </c>
      <c r="C4156" s="278" t="s">
        <v>6086</v>
      </c>
      <c r="D4156" s="278" t="s">
        <v>1258</v>
      </c>
      <c r="E4156" s="278" t="str">
        <f>CONCATENATE(SUM('Раздел 2'!L200:L200),"&gt;=",SUM('Раздел 2'!P200:P200))</f>
        <v>0&gt;=0</v>
      </c>
      <c r="F4156" s="278"/>
      <c r="G4156" s="81"/>
    </row>
    <row r="4157" spans="1:7" s="390" customFormat="1" ht="31.5" x14ac:dyDescent="0.2">
      <c r="A4157" s="311" t="str">
        <f>IF((SUM('Раздел 2'!L201:L201)&gt;=SUM('Раздел 2'!P201:P201)),"","Неверно!")</f>
        <v/>
      </c>
      <c r="B4157" s="320" t="s">
        <v>1739</v>
      </c>
      <c r="C4157" s="278" t="s">
        <v>6087</v>
      </c>
      <c r="D4157" s="278" t="s">
        <v>1258</v>
      </c>
      <c r="E4157" s="278" t="str">
        <f>CONCATENATE(SUM('Раздел 2'!L201:L201),"&gt;=",SUM('Раздел 2'!P201:P201))</f>
        <v>0&gt;=0</v>
      </c>
      <c r="F4157" s="278"/>
      <c r="G4157" s="81"/>
    </row>
    <row r="4158" spans="1:7" s="390" customFormat="1" ht="31.5" x14ac:dyDescent="0.2">
      <c r="A4158" s="311" t="str">
        <f>IF((SUM('Раздел 2'!L202:L202)&gt;=SUM('Раздел 2'!P202:P202)),"","Неверно!")</f>
        <v/>
      </c>
      <c r="B4158" s="320" t="s">
        <v>1739</v>
      </c>
      <c r="C4158" s="278" t="s">
        <v>6088</v>
      </c>
      <c r="D4158" s="278" t="s">
        <v>1258</v>
      </c>
      <c r="E4158" s="278" t="str">
        <f>CONCATENATE(SUM('Раздел 2'!L202:L202),"&gt;=",SUM('Раздел 2'!P202:P202))</f>
        <v>0&gt;=0</v>
      </c>
      <c r="F4158" s="278"/>
      <c r="G4158" s="81"/>
    </row>
    <row r="4159" spans="1:7" s="390" customFormat="1" ht="31.5" x14ac:dyDescent="0.2">
      <c r="A4159" s="311" t="str">
        <f>IF((SUM('Раздел 2'!L203:L203)&gt;=SUM('Раздел 2'!P203:P203)),"","Неверно!")</f>
        <v/>
      </c>
      <c r="B4159" s="320" t="s">
        <v>1739</v>
      </c>
      <c r="C4159" s="278" t="s">
        <v>6089</v>
      </c>
      <c r="D4159" s="278" t="s">
        <v>1258</v>
      </c>
      <c r="E4159" s="278" t="str">
        <f>CONCATENATE(SUM('Раздел 2'!L203:L203),"&gt;=",SUM('Раздел 2'!P203:P203))</f>
        <v>0&gt;=0</v>
      </c>
      <c r="F4159" s="278"/>
      <c r="G4159" s="81"/>
    </row>
    <row r="4160" spans="1:7" s="390" customFormat="1" ht="31.5" x14ac:dyDescent="0.2">
      <c r="A4160" s="311" t="str">
        <f>IF((SUM('Раздел 2'!L204:L204)&gt;=SUM('Раздел 2'!P204:P204)),"","Неверно!")</f>
        <v/>
      </c>
      <c r="B4160" s="320" t="s">
        <v>1739</v>
      </c>
      <c r="C4160" s="278" t="s">
        <v>6090</v>
      </c>
      <c r="D4160" s="278" t="s">
        <v>1258</v>
      </c>
      <c r="E4160" s="278" t="str">
        <f>CONCATENATE(SUM('Раздел 2'!L204:L204),"&gt;=",SUM('Раздел 2'!P204:P204))</f>
        <v>0&gt;=0</v>
      </c>
      <c r="F4160" s="278"/>
      <c r="G4160" s="81"/>
    </row>
    <row r="4161" spans="1:7" s="390" customFormat="1" ht="31.5" x14ac:dyDescent="0.2">
      <c r="A4161" s="311" t="str">
        <f>IF((SUM('Раздел 2'!L205:L205)&gt;=SUM('Раздел 2'!P205:P205)),"","Неверно!")</f>
        <v/>
      </c>
      <c r="B4161" s="320" t="s">
        <v>1739</v>
      </c>
      <c r="C4161" s="278" t="s">
        <v>6091</v>
      </c>
      <c r="D4161" s="278" t="s">
        <v>1258</v>
      </c>
      <c r="E4161" s="278" t="str">
        <f>CONCATENATE(SUM('Раздел 2'!L205:L205),"&gt;=",SUM('Раздел 2'!P205:P205))</f>
        <v>0&gt;=0</v>
      </c>
      <c r="F4161" s="278"/>
      <c r="G4161" s="81"/>
    </row>
    <row r="4162" spans="1:7" s="390" customFormat="1" ht="31.5" x14ac:dyDescent="0.2">
      <c r="A4162" s="311" t="str">
        <f>IF((SUM('Раздел 2'!L206:L206)&gt;=SUM('Раздел 2'!P206:P206)),"","Неверно!")</f>
        <v/>
      </c>
      <c r="B4162" s="320" t="s">
        <v>1739</v>
      </c>
      <c r="C4162" s="278" t="s">
        <v>6092</v>
      </c>
      <c r="D4162" s="278" t="s">
        <v>1258</v>
      </c>
      <c r="E4162" s="278" t="str">
        <f>CONCATENATE(SUM('Раздел 2'!L206:L206),"&gt;=",SUM('Раздел 2'!P206:P206))</f>
        <v>0&gt;=0</v>
      </c>
      <c r="F4162" s="278"/>
      <c r="G4162" s="81"/>
    </row>
    <row r="4163" spans="1:7" s="390" customFormat="1" ht="31.5" x14ac:dyDescent="0.2">
      <c r="A4163" s="311" t="str">
        <f>IF((SUM('Раздел 2'!L207:L207)&gt;=SUM('Раздел 2'!P207:P207)),"","Неверно!")</f>
        <v/>
      </c>
      <c r="B4163" s="320" t="s">
        <v>1739</v>
      </c>
      <c r="C4163" s="278" t="s">
        <v>6093</v>
      </c>
      <c r="D4163" s="278" t="s">
        <v>1258</v>
      </c>
      <c r="E4163" s="278" t="str">
        <f>CONCATENATE(SUM('Раздел 2'!L207:L207),"&gt;=",SUM('Раздел 2'!P207:P207))</f>
        <v>0&gt;=0</v>
      </c>
      <c r="F4163" s="278"/>
      <c r="G4163" s="81"/>
    </row>
    <row r="4164" spans="1:7" s="390" customFormat="1" ht="31.5" x14ac:dyDescent="0.2">
      <c r="A4164" s="311" t="str">
        <f>IF((SUM('Раздел 2'!L208:L208)&gt;=SUM('Раздел 2'!P208:P208)),"","Неверно!")</f>
        <v/>
      </c>
      <c r="B4164" s="320" t="s">
        <v>1739</v>
      </c>
      <c r="C4164" s="278" t="s">
        <v>6094</v>
      </c>
      <c r="D4164" s="278" t="s">
        <v>1258</v>
      </c>
      <c r="E4164" s="278" t="str">
        <f>CONCATENATE(SUM('Раздел 2'!L208:L208),"&gt;=",SUM('Раздел 2'!P208:P208))</f>
        <v>0&gt;=0</v>
      </c>
      <c r="F4164" s="278"/>
      <c r="G4164" s="81"/>
    </row>
    <row r="4165" spans="1:7" s="390" customFormat="1" ht="31.5" x14ac:dyDescent="0.2">
      <c r="A4165" s="311" t="str">
        <f>IF((SUM('Раздел 2'!L209:L209)&gt;=SUM('Раздел 2'!P209:P209)),"","Неверно!")</f>
        <v/>
      </c>
      <c r="B4165" s="320" t="s">
        <v>1739</v>
      </c>
      <c r="C4165" s="278" t="s">
        <v>6095</v>
      </c>
      <c r="D4165" s="278" t="s">
        <v>1258</v>
      </c>
      <c r="E4165" s="278" t="str">
        <f>CONCATENATE(SUM('Раздел 2'!L209:L209),"&gt;=",SUM('Раздел 2'!P209:P209))</f>
        <v>0&gt;=0</v>
      </c>
      <c r="F4165" s="278"/>
      <c r="G4165" s="81"/>
    </row>
    <row r="4166" spans="1:7" s="390" customFormat="1" ht="31.5" x14ac:dyDescent="0.2">
      <c r="A4166" s="311" t="str">
        <f>IF((SUM('Раздел 2'!L12:L12)&gt;=SUM('Раздел 2'!P12:P12)),"","Неверно!")</f>
        <v/>
      </c>
      <c r="B4166" s="320" t="s">
        <v>1739</v>
      </c>
      <c r="C4166" s="278" t="s">
        <v>6096</v>
      </c>
      <c r="D4166" s="278" t="s">
        <v>1258</v>
      </c>
      <c r="E4166" s="278" t="str">
        <f>CONCATENATE(SUM('Раздел 2'!L12:L12),"&gt;=",SUM('Раздел 2'!P12:P12))</f>
        <v>1&gt;=0</v>
      </c>
      <c r="F4166" s="278"/>
      <c r="G4166" s="81"/>
    </row>
    <row r="4167" spans="1:7" s="390" customFormat="1" ht="31.5" x14ac:dyDescent="0.2">
      <c r="A4167" s="311" t="str">
        <f>IF((SUM('Раздел 2'!L30:L30)&gt;=SUM('Раздел 2'!P30:P30)),"","Неверно!")</f>
        <v/>
      </c>
      <c r="B4167" s="320" t="s">
        <v>1739</v>
      </c>
      <c r="C4167" s="278" t="s">
        <v>6097</v>
      </c>
      <c r="D4167" s="278" t="s">
        <v>1258</v>
      </c>
      <c r="E4167" s="278" t="str">
        <f>CONCATENATE(SUM('Раздел 2'!L30:L30),"&gt;=",SUM('Раздел 2'!P30:P30))</f>
        <v>0&gt;=0</v>
      </c>
      <c r="F4167" s="278"/>
      <c r="G4167" s="81"/>
    </row>
    <row r="4168" spans="1:7" s="390" customFormat="1" ht="31.5" x14ac:dyDescent="0.2">
      <c r="A4168" s="311" t="str">
        <f>IF((SUM('Раздел 2'!L210:L210)&gt;=SUM('Раздел 2'!P210:P210)),"","Неверно!")</f>
        <v/>
      </c>
      <c r="B4168" s="320" t="s">
        <v>1739</v>
      </c>
      <c r="C4168" s="278" t="s">
        <v>6098</v>
      </c>
      <c r="D4168" s="278" t="s">
        <v>1258</v>
      </c>
      <c r="E4168" s="278" t="str">
        <f>CONCATENATE(SUM('Раздел 2'!L210:L210),"&gt;=",SUM('Раздел 2'!P210:P210))</f>
        <v>0&gt;=0</v>
      </c>
      <c r="F4168" s="278"/>
      <c r="G4168" s="81"/>
    </row>
    <row r="4169" spans="1:7" s="390" customFormat="1" ht="31.5" x14ac:dyDescent="0.2">
      <c r="A4169" s="311" t="str">
        <f>IF((SUM('Раздел 2'!L211:L211)&gt;=SUM('Раздел 2'!P211:P211)),"","Неверно!")</f>
        <v/>
      </c>
      <c r="B4169" s="320" t="s">
        <v>1739</v>
      </c>
      <c r="C4169" s="278" t="s">
        <v>6099</v>
      </c>
      <c r="D4169" s="278" t="s">
        <v>1258</v>
      </c>
      <c r="E4169" s="278" t="str">
        <f>CONCATENATE(SUM('Раздел 2'!L211:L211),"&gt;=",SUM('Раздел 2'!P211:P211))</f>
        <v>0&gt;=0</v>
      </c>
      <c r="F4169" s="278"/>
      <c r="G4169" s="81"/>
    </row>
    <row r="4170" spans="1:7" s="390" customFormat="1" ht="31.5" x14ac:dyDescent="0.2">
      <c r="A4170" s="311" t="str">
        <f>IF((SUM('Раздел 2'!L212:L212)&gt;=SUM('Раздел 2'!P212:P212)),"","Неверно!")</f>
        <v/>
      </c>
      <c r="B4170" s="320" t="s">
        <v>1739</v>
      </c>
      <c r="C4170" s="278" t="s">
        <v>6100</v>
      </c>
      <c r="D4170" s="278" t="s">
        <v>1258</v>
      </c>
      <c r="E4170" s="278" t="str">
        <f>CONCATENATE(SUM('Раздел 2'!L212:L212),"&gt;=",SUM('Раздел 2'!P212:P212))</f>
        <v>5&gt;=0</v>
      </c>
      <c r="F4170" s="278"/>
      <c r="G4170" s="81"/>
    </row>
    <row r="4171" spans="1:7" s="390" customFormat="1" ht="31.5" x14ac:dyDescent="0.2">
      <c r="A4171" s="311" t="str">
        <f>IF((SUM('Раздел 2'!L213:L213)&gt;=SUM('Раздел 2'!P213:P213)),"","Неверно!")</f>
        <v/>
      </c>
      <c r="B4171" s="320" t="s">
        <v>1739</v>
      </c>
      <c r="C4171" s="278" t="s">
        <v>6101</v>
      </c>
      <c r="D4171" s="278" t="s">
        <v>1258</v>
      </c>
      <c r="E4171" s="278" t="str">
        <f>CONCATENATE(SUM('Раздел 2'!L213:L213),"&gt;=",SUM('Раздел 2'!P213:P213))</f>
        <v>115&gt;=4</v>
      </c>
      <c r="F4171" s="278"/>
      <c r="G4171" s="81"/>
    </row>
    <row r="4172" spans="1:7" s="390" customFormat="1" ht="31.5" x14ac:dyDescent="0.2">
      <c r="A4172" s="311" t="str">
        <f>IF((SUM('Раздел 2'!L214:L214)&gt;=SUM('Раздел 2'!P214:P214)),"","Неверно!")</f>
        <v/>
      </c>
      <c r="B4172" s="320" t="s">
        <v>1739</v>
      </c>
      <c r="C4172" s="278" t="s">
        <v>6102</v>
      </c>
      <c r="D4172" s="278" t="s">
        <v>1258</v>
      </c>
      <c r="E4172" s="278" t="str">
        <f>CONCATENATE(SUM('Раздел 2'!L214:L214),"&gt;=",SUM('Раздел 2'!P214:P214))</f>
        <v>2&gt;=0</v>
      </c>
      <c r="F4172" s="278"/>
      <c r="G4172" s="81"/>
    </row>
    <row r="4173" spans="1:7" s="390" customFormat="1" ht="31.5" x14ac:dyDescent="0.2">
      <c r="A4173" s="311" t="str">
        <f>IF((SUM('Раздел 2'!L215:L215)&gt;=SUM('Раздел 2'!P215:P215)),"","Неверно!")</f>
        <v/>
      </c>
      <c r="B4173" s="320" t="s">
        <v>1739</v>
      </c>
      <c r="C4173" s="278" t="s">
        <v>6103</v>
      </c>
      <c r="D4173" s="278" t="s">
        <v>1258</v>
      </c>
      <c r="E4173" s="278" t="str">
        <f>CONCATENATE(SUM('Раздел 2'!L215:L215),"&gt;=",SUM('Раздел 2'!P215:P215))</f>
        <v>0&gt;=0</v>
      </c>
      <c r="F4173" s="278"/>
      <c r="G4173" s="81"/>
    </row>
    <row r="4174" spans="1:7" s="390" customFormat="1" ht="31.5" x14ac:dyDescent="0.2">
      <c r="A4174" s="311" t="str">
        <f>IF((SUM('Раздел 2'!L216:L216)&gt;=SUM('Раздел 2'!P216:P216)),"","Неверно!")</f>
        <v/>
      </c>
      <c r="B4174" s="320" t="s">
        <v>1739</v>
      </c>
      <c r="C4174" s="278" t="s">
        <v>6104</v>
      </c>
      <c r="D4174" s="278" t="s">
        <v>1258</v>
      </c>
      <c r="E4174" s="278" t="str">
        <f>CONCATENATE(SUM('Раздел 2'!L216:L216),"&gt;=",SUM('Раздел 2'!P216:P216))</f>
        <v>0&gt;=0</v>
      </c>
      <c r="F4174" s="278"/>
      <c r="G4174" s="81"/>
    </row>
    <row r="4175" spans="1:7" s="390" customFormat="1" ht="31.5" x14ac:dyDescent="0.2">
      <c r="A4175" s="311" t="str">
        <f>IF((SUM('Раздел 2'!L217:L217)&gt;=SUM('Раздел 2'!P217:P217)),"","Неверно!")</f>
        <v/>
      </c>
      <c r="B4175" s="320" t="s">
        <v>1739</v>
      </c>
      <c r="C4175" s="278" t="s">
        <v>6105</v>
      </c>
      <c r="D4175" s="278" t="s">
        <v>1258</v>
      </c>
      <c r="E4175" s="278" t="str">
        <f>CONCATENATE(SUM('Раздел 2'!L217:L217),"&gt;=",SUM('Раздел 2'!P217:P217))</f>
        <v>0&gt;=0</v>
      </c>
      <c r="F4175" s="278"/>
      <c r="G4175" s="81"/>
    </row>
    <row r="4176" spans="1:7" s="390" customFormat="1" ht="31.5" x14ac:dyDescent="0.2">
      <c r="A4176" s="311" t="str">
        <f>IF((SUM('Раздел 2'!L218:L218)&gt;=SUM('Раздел 2'!P218:P218)),"","Неверно!")</f>
        <v/>
      </c>
      <c r="B4176" s="320" t="s">
        <v>1739</v>
      </c>
      <c r="C4176" s="278" t="s">
        <v>6106</v>
      </c>
      <c r="D4176" s="278" t="s">
        <v>1258</v>
      </c>
      <c r="E4176" s="278" t="str">
        <f>CONCATENATE(SUM('Раздел 2'!L218:L218),"&gt;=",SUM('Раздел 2'!P218:P218))</f>
        <v>0&gt;=0</v>
      </c>
      <c r="F4176" s="278"/>
      <c r="G4176" s="81"/>
    </row>
    <row r="4177" spans="1:7" s="390" customFormat="1" ht="31.5" x14ac:dyDescent="0.2">
      <c r="A4177" s="311" t="str">
        <f>IF((SUM('Раздел 2'!L219:L219)&gt;=SUM('Раздел 2'!P219:P219)),"","Неверно!")</f>
        <v/>
      </c>
      <c r="B4177" s="320" t="s">
        <v>1739</v>
      </c>
      <c r="C4177" s="278" t="s">
        <v>6107</v>
      </c>
      <c r="D4177" s="278" t="s">
        <v>1258</v>
      </c>
      <c r="E4177" s="278" t="str">
        <f>CONCATENATE(SUM('Раздел 2'!L219:L219),"&gt;=",SUM('Раздел 2'!P219:P219))</f>
        <v>29&gt;=0</v>
      </c>
      <c r="F4177" s="278"/>
      <c r="G4177" s="81"/>
    </row>
    <row r="4178" spans="1:7" s="390" customFormat="1" ht="31.5" x14ac:dyDescent="0.2">
      <c r="A4178" s="311" t="str">
        <f>IF((SUM('Раздел 2'!L31:L31)&gt;=SUM('Раздел 2'!P31:P31)),"","Неверно!")</f>
        <v/>
      </c>
      <c r="B4178" s="320" t="s">
        <v>1739</v>
      </c>
      <c r="C4178" s="278" t="s">
        <v>6108</v>
      </c>
      <c r="D4178" s="278" t="s">
        <v>1258</v>
      </c>
      <c r="E4178" s="278" t="str">
        <f>CONCATENATE(SUM('Раздел 2'!L31:L31),"&gt;=",SUM('Раздел 2'!P31:P31))</f>
        <v>4&gt;=0</v>
      </c>
      <c r="F4178" s="278"/>
      <c r="G4178" s="81"/>
    </row>
    <row r="4179" spans="1:7" s="390" customFormat="1" ht="31.5" x14ac:dyDescent="0.2">
      <c r="A4179" s="311" t="str">
        <f>IF((SUM('Раздел 2'!L220:L220)&gt;=SUM('Раздел 2'!P220:P220)),"","Неверно!")</f>
        <v/>
      </c>
      <c r="B4179" s="320" t="s">
        <v>1739</v>
      </c>
      <c r="C4179" s="278" t="s">
        <v>6109</v>
      </c>
      <c r="D4179" s="278" t="s">
        <v>1258</v>
      </c>
      <c r="E4179" s="278" t="str">
        <f>CONCATENATE(SUM('Раздел 2'!L220:L220),"&gt;=",SUM('Раздел 2'!P220:P220))</f>
        <v>255&gt;=4</v>
      </c>
      <c r="F4179" s="278"/>
      <c r="G4179" s="81"/>
    </row>
    <row r="4180" spans="1:7" s="390" customFormat="1" ht="31.5" x14ac:dyDescent="0.2">
      <c r="A4180" s="311" t="str">
        <f>IF((SUM('Раздел 2'!L221:L221)&gt;=SUM('Раздел 2'!P221:P221)),"","Неверно!")</f>
        <v/>
      </c>
      <c r="B4180" s="320" t="s">
        <v>1739</v>
      </c>
      <c r="C4180" s="278" t="s">
        <v>6110</v>
      </c>
      <c r="D4180" s="278" t="s">
        <v>1258</v>
      </c>
      <c r="E4180" s="278" t="str">
        <f>CONCATENATE(SUM('Раздел 2'!L221:L221),"&gt;=",SUM('Раздел 2'!P221:P221))</f>
        <v>5&gt;=0</v>
      </c>
      <c r="F4180" s="278"/>
      <c r="G4180" s="81"/>
    </row>
    <row r="4181" spans="1:7" s="390" customFormat="1" ht="31.5" x14ac:dyDescent="0.2">
      <c r="A4181" s="311" t="str">
        <f>IF((SUM('Раздел 2'!L222:L222)&gt;=SUM('Раздел 2'!P222:P222)),"","Неверно!")</f>
        <v/>
      </c>
      <c r="B4181" s="320" t="s">
        <v>1739</v>
      </c>
      <c r="C4181" s="278" t="s">
        <v>6111</v>
      </c>
      <c r="D4181" s="278" t="s">
        <v>1258</v>
      </c>
      <c r="E4181" s="278" t="str">
        <f>CONCATENATE(SUM('Раздел 2'!L222:L222),"&gt;=",SUM('Раздел 2'!P222:P222))</f>
        <v>16&gt;=0</v>
      </c>
      <c r="F4181" s="278"/>
      <c r="G4181" s="81"/>
    </row>
    <row r="4182" spans="1:7" s="390" customFormat="1" ht="31.5" x14ac:dyDescent="0.2">
      <c r="A4182" s="311" t="str">
        <f>IF((SUM('Раздел 2'!L223:L223)&gt;=SUM('Раздел 2'!P223:P223)),"","Неверно!")</f>
        <v/>
      </c>
      <c r="B4182" s="320" t="s">
        <v>1739</v>
      </c>
      <c r="C4182" s="278" t="s">
        <v>6112</v>
      </c>
      <c r="D4182" s="278" t="s">
        <v>1258</v>
      </c>
      <c r="E4182" s="278" t="str">
        <f>CONCATENATE(SUM('Раздел 2'!L223:L223),"&gt;=",SUM('Раздел 2'!P223:P223))</f>
        <v>0&gt;=0</v>
      </c>
      <c r="F4182" s="278"/>
      <c r="G4182" s="81"/>
    </row>
    <row r="4183" spans="1:7" s="390" customFormat="1" ht="31.5" x14ac:dyDescent="0.2">
      <c r="A4183" s="311" t="str">
        <f>IF((SUM('Раздел 2'!L224:L224)&gt;=SUM('Раздел 2'!P224:P224)),"","Неверно!")</f>
        <v/>
      </c>
      <c r="B4183" s="320" t="s">
        <v>1739</v>
      </c>
      <c r="C4183" s="278" t="s">
        <v>6113</v>
      </c>
      <c r="D4183" s="278" t="s">
        <v>1258</v>
      </c>
      <c r="E4183" s="278" t="str">
        <f>CONCATENATE(SUM('Раздел 2'!L224:L224),"&gt;=",SUM('Раздел 2'!P224:P224))</f>
        <v>0&gt;=0</v>
      </c>
      <c r="F4183" s="278"/>
      <c r="G4183" s="81"/>
    </row>
    <row r="4184" spans="1:7" s="390" customFormat="1" ht="31.5" x14ac:dyDescent="0.2">
      <c r="A4184" s="311" t="str">
        <f>IF((SUM('Раздел 2'!L225:L225)&gt;=SUM('Раздел 2'!P225:P225)),"","Неверно!")</f>
        <v/>
      </c>
      <c r="B4184" s="320" t="s">
        <v>1739</v>
      </c>
      <c r="C4184" s="278" t="s">
        <v>6114</v>
      </c>
      <c r="D4184" s="278" t="s">
        <v>1258</v>
      </c>
      <c r="E4184" s="278" t="str">
        <f>CONCATENATE(SUM('Раздел 2'!L225:L225),"&gt;=",SUM('Раздел 2'!P225:P225))</f>
        <v>7&gt;=0</v>
      </c>
      <c r="F4184" s="278"/>
      <c r="G4184" s="81"/>
    </row>
    <row r="4185" spans="1:7" s="390" customFormat="1" ht="31.5" x14ac:dyDescent="0.2">
      <c r="A4185" s="311" t="str">
        <f>IF((SUM('Раздел 2'!L226:L226)&gt;=SUM('Раздел 2'!P226:P226)),"","Неверно!")</f>
        <v/>
      </c>
      <c r="B4185" s="320" t="s">
        <v>1739</v>
      </c>
      <c r="C4185" s="278" t="s">
        <v>6115</v>
      </c>
      <c r="D4185" s="278" t="s">
        <v>1258</v>
      </c>
      <c r="E4185" s="278" t="str">
        <f>CONCATENATE(SUM('Раздел 2'!L226:L226),"&gt;=",SUM('Раздел 2'!P226:P226))</f>
        <v>9&gt;=0</v>
      </c>
      <c r="F4185" s="278"/>
      <c r="G4185" s="81"/>
    </row>
    <row r="4186" spans="1:7" s="390" customFormat="1" ht="31.5" x14ac:dyDescent="0.2">
      <c r="A4186" s="311" t="str">
        <f>IF((SUM('Раздел 2'!L227:L227)&gt;=SUM('Раздел 2'!P227:P227)),"","Неверно!")</f>
        <v/>
      </c>
      <c r="B4186" s="320" t="s">
        <v>1739</v>
      </c>
      <c r="C4186" s="278" t="s">
        <v>6116</v>
      </c>
      <c r="D4186" s="278" t="s">
        <v>1258</v>
      </c>
      <c r="E4186" s="278" t="str">
        <f>CONCATENATE(SUM('Раздел 2'!L227:L227),"&gt;=",SUM('Раздел 2'!P227:P227))</f>
        <v>0&gt;=0</v>
      </c>
      <c r="F4186" s="278"/>
      <c r="G4186" s="81"/>
    </row>
    <row r="4187" spans="1:7" s="390" customFormat="1" ht="31.5" x14ac:dyDescent="0.2">
      <c r="A4187" s="311" t="str">
        <f>IF((SUM('Раздел 2'!L228:L228)&gt;=SUM('Раздел 2'!P228:P228)),"","Неверно!")</f>
        <v/>
      </c>
      <c r="B4187" s="320" t="s">
        <v>1739</v>
      </c>
      <c r="C4187" s="278" t="s">
        <v>6117</v>
      </c>
      <c r="D4187" s="278" t="s">
        <v>1258</v>
      </c>
      <c r="E4187" s="278" t="str">
        <f>CONCATENATE(SUM('Раздел 2'!L228:L228),"&gt;=",SUM('Раздел 2'!P228:P228))</f>
        <v>0&gt;=0</v>
      </c>
      <c r="F4187" s="278"/>
      <c r="G4187" s="81"/>
    </row>
    <row r="4188" spans="1:7" s="390" customFormat="1" ht="31.5" x14ac:dyDescent="0.2">
      <c r="A4188" s="311" t="str">
        <f>IF((SUM('Раздел 2'!L229:L229)&gt;=SUM('Раздел 2'!P229:P229)),"","Неверно!")</f>
        <v/>
      </c>
      <c r="B4188" s="320" t="s">
        <v>1739</v>
      </c>
      <c r="C4188" s="278" t="s">
        <v>6118</v>
      </c>
      <c r="D4188" s="278" t="s">
        <v>1258</v>
      </c>
      <c r="E4188" s="278" t="str">
        <f>CONCATENATE(SUM('Раздел 2'!L229:L229),"&gt;=",SUM('Раздел 2'!P229:P229))</f>
        <v>3&gt;=0</v>
      </c>
      <c r="F4188" s="278"/>
      <c r="G4188" s="81"/>
    </row>
    <row r="4189" spans="1:7" s="390" customFormat="1" ht="31.5" x14ac:dyDescent="0.2">
      <c r="A4189" s="311" t="str">
        <f>IF((SUM('Раздел 2'!L32:L32)&gt;=SUM('Раздел 2'!P32:P32)),"","Неверно!")</f>
        <v/>
      </c>
      <c r="B4189" s="320" t="s">
        <v>1739</v>
      </c>
      <c r="C4189" s="278" t="s">
        <v>6119</v>
      </c>
      <c r="D4189" s="278" t="s">
        <v>1258</v>
      </c>
      <c r="E4189" s="278" t="str">
        <f>CONCATENATE(SUM('Раздел 2'!L32:L32),"&gt;=",SUM('Раздел 2'!P32:P32))</f>
        <v>0&gt;=0</v>
      </c>
      <c r="F4189" s="278"/>
      <c r="G4189" s="81"/>
    </row>
    <row r="4190" spans="1:7" s="390" customFormat="1" ht="31.5" x14ac:dyDescent="0.2">
      <c r="A4190" s="311" t="str">
        <f>IF((SUM('Раздел 2'!L230:L230)&gt;=SUM('Раздел 2'!P230:P230)),"","Неверно!")</f>
        <v/>
      </c>
      <c r="B4190" s="320" t="s">
        <v>1739</v>
      </c>
      <c r="C4190" s="278" t="s">
        <v>6120</v>
      </c>
      <c r="D4190" s="278" t="s">
        <v>1258</v>
      </c>
      <c r="E4190" s="278" t="str">
        <f>CONCATENATE(SUM('Раздел 2'!L230:L230),"&gt;=",SUM('Раздел 2'!P230:P230))</f>
        <v>0&gt;=0</v>
      </c>
      <c r="F4190" s="278"/>
      <c r="G4190" s="81"/>
    </row>
    <row r="4191" spans="1:7" s="390" customFormat="1" ht="31.5" x14ac:dyDescent="0.2">
      <c r="A4191" s="311" t="str">
        <f>IF((SUM('Раздел 2'!L231:L231)&gt;=SUM('Раздел 2'!P231:P231)),"","Неверно!")</f>
        <v/>
      </c>
      <c r="B4191" s="320" t="s">
        <v>1739</v>
      </c>
      <c r="C4191" s="278" t="s">
        <v>6121</v>
      </c>
      <c r="D4191" s="278" t="s">
        <v>1258</v>
      </c>
      <c r="E4191" s="278" t="str">
        <f>CONCATENATE(SUM('Раздел 2'!L231:L231),"&gt;=",SUM('Раздел 2'!P231:P231))</f>
        <v>0&gt;=0</v>
      </c>
      <c r="F4191" s="278"/>
      <c r="G4191" s="81"/>
    </row>
    <row r="4192" spans="1:7" s="390" customFormat="1" ht="31.5" x14ac:dyDescent="0.2">
      <c r="A4192" s="311" t="str">
        <f>IF((SUM('Раздел 2'!L232:L232)&gt;=SUM('Раздел 2'!P232:P232)),"","Неверно!")</f>
        <v/>
      </c>
      <c r="B4192" s="320" t="s">
        <v>1739</v>
      </c>
      <c r="C4192" s="278" t="s">
        <v>6122</v>
      </c>
      <c r="D4192" s="278" t="s">
        <v>1258</v>
      </c>
      <c r="E4192" s="278" t="str">
        <f>CONCATENATE(SUM('Раздел 2'!L232:L232),"&gt;=",SUM('Раздел 2'!P232:P232))</f>
        <v>0&gt;=0</v>
      </c>
      <c r="F4192" s="278"/>
      <c r="G4192" s="81"/>
    </row>
    <row r="4193" spans="1:7" s="390" customFormat="1" ht="31.5" x14ac:dyDescent="0.2">
      <c r="A4193" s="311" t="str">
        <f>IF((SUM('Раздел 2'!L233:L233)&gt;=SUM('Раздел 2'!P233:P233)),"","Неверно!")</f>
        <v/>
      </c>
      <c r="B4193" s="320" t="s">
        <v>1739</v>
      </c>
      <c r="C4193" s="278" t="s">
        <v>6123</v>
      </c>
      <c r="D4193" s="278" t="s">
        <v>1258</v>
      </c>
      <c r="E4193" s="278" t="str">
        <f>CONCATENATE(SUM('Раздел 2'!L233:L233),"&gt;=",SUM('Раздел 2'!P233:P233))</f>
        <v>0&gt;=0</v>
      </c>
      <c r="F4193" s="278"/>
      <c r="G4193" s="81"/>
    </row>
    <row r="4194" spans="1:7" s="390" customFormat="1" ht="31.5" x14ac:dyDescent="0.2">
      <c r="A4194" s="311" t="str">
        <f>IF((SUM('Раздел 2'!L234:L234)&gt;=SUM('Раздел 2'!P234:P234)),"","Неверно!")</f>
        <v/>
      </c>
      <c r="B4194" s="320" t="s">
        <v>1739</v>
      </c>
      <c r="C4194" s="278" t="s">
        <v>6124</v>
      </c>
      <c r="D4194" s="278" t="s">
        <v>1258</v>
      </c>
      <c r="E4194" s="278" t="str">
        <f>CONCATENATE(SUM('Раздел 2'!L234:L234),"&gt;=",SUM('Раздел 2'!P234:P234))</f>
        <v>0&gt;=0</v>
      </c>
      <c r="F4194" s="278"/>
      <c r="G4194" s="81"/>
    </row>
    <row r="4195" spans="1:7" s="390" customFormat="1" ht="31.5" x14ac:dyDescent="0.2">
      <c r="A4195" s="311" t="str">
        <f>IF((SUM('Раздел 2'!L235:L235)&gt;=SUM('Раздел 2'!P235:P235)),"","Неверно!")</f>
        <v/>
      </c>
      <c r="B4195" s="320" t="s">
        <v>1739</v>
      </c>
      <c r="C4195" s="278" t="s">
        <v>6125</v>
      </c>
      <c r="D4195" s="278" t="s">
        <v>1258</v>
      </c>
      <c r="E4195" s="278" t="str">
        <f>CONCATENATE(SUM('Раздел 2'!L235:L235),"&gt;=",SUM('Раздел 2'!P235:P235))</f>
        <v>4&gt;=0</v>
      </c>
      <c r="F4195" s="278"/>
      <c r="G4195" s="81"/>
    </row>
    <row r="4196" spans="1:7" s="390" customFormat="1" ht="31.5" x14ac:dyDescent="0.2">
      <c r="A4196" s="311" t="str">
        <f>IF((SUM('Раздел 2'!L236:L236)&gt;=SUM('Раздел 2'!P236:P236)),"","Неверно!")</f>
        <v/>
      </c>
      <c r="B4196" s="320" t="s">
        <v>1739</v>
      </c>
      <c r="C4196" s="278" t="s">
        <v>6126</v>
      </c>
      <c r="D4196" s="278" t="s">
        <v>1258</v>
      </c>
      <c r="E4196" s="278" t="str">
        <f>CONCATENATE(SUM('Раздел 2'!L236:L236),"&gt;=",SUM('Раздел 2'!P236:P236))</f>
        <v>0&gt;=0</v>
      </c>
      <c r="F4196" s="278"/>
      <c r="G4196" s="81"/>
    </row>
    <row r="4197" spans="1:7" s="390" customFormat="1" ht="31.5" x14ac:dyDescent="0.2">
      <c r="A4197" s="311" t="str">
        <f>IF((SUM('Раздел 2'!L237:L237)&gt;=SUM('Раздел 2'!P237:P237)),"","Неверно!")</f>
        <v/>
      </c>
      <c r="B4197" s="320" t="s">
        <v>1739</v>
      </c>
      <c r="C4197" s="278" t="s">
        <v>6127</v>
      </c>
      <c r="D4197" s="278" t="s">
        <v>1258</v>
      </c>
      <c r="E4197" s="278" t="str">
        <f>CONCATENATE(SUM('Раздел 2'!L237:L237),"&gt;=",SUM('Раздел 2'!P237:P237))</f>
        <v>1&gt;=0</v>
      </c>
      <c r="F4197" s="278"/>
      <c r="G4197" s="81"/>
    </row>
    <row r="4198" spans="1:7" s="390" customFormat="1" ht="31.5" x14ac:dyDescent="0.2">
      <c r="A4198" s="311" t="str">
        <f>IF((SUM('Раздел 2'!L238:L238)&gt;=SUM('Раздел 2'!P238:P238)),"","Неверно!")</f>
        <v/>
      </c>
      <c r="B4198" s="320" t="s">
        <v>1739</v>
      </c>
      <c r="C4198" s="278" t="s">
        <v>6128</v>
      </c>
      <c r="D4198" s="278" t="s">
        <v>1258</v>
      </c>
      <c r="E4198" s="278" t="str">
        <f>CONCATENATE(SUM('Раздел 2'!L238:L238),"&gt;=",SUM('Раздел 2'!P238:P238))</f>
        <v>45&gt;=0</v>
      </c>
      <c r="F4198" s="278"/>
      <c r="G4198" s="81"/>
    </row>
    <row r="4199" spans="1:7" s="390" customFormat="1" ht="31.5" x14ac:dyDescent="0.2">
      <c r="A4199" s="311" t="str">
        <f>IF((SUM('Раздел 2'!L239:L239)&gt;=SUM('Раздел 2'!P239:P239)),"","Неверно!")</f>
        <v/>
      </c>
      <c r="B4199" s="320" t="s">
        <v>1739</v>
      </c>
      <c r="C4199" s="278" t="s">
        <v>6129</v>
      </c>
      <c r="D4199" s="278" t="s">
        <v>1258</v>
      </c>
      <c r="E4199" s="278" t="str">
        <f>CONCATENATE(SUM('Раздел 2'!L239:L239),"&gt;=",SUM('Раздел 2'!P239:P239))</f>
        <v>0&gt;=0</v>
      </c>
      <c r="F4199" s="278"/>
      <c r="G4199" s="81"/>
    </row>
    <row r="4200" spans="1:7" s="390" customFormat="1" ht="31.5" x14ac:dyDescent="0.2">
      <c r="A4200" s="311" t="str">
        <f>IF((SUM('Раздел 2'!L33:L33)&gt;=SUM('Раздел 2'!P33:P33)),"","Неверно!")</f>
        <v/>
      </c>
      <c r="B4200" s="320" t="s">
        <v>1739</v>
      </c>
      <c r="C4200" s="278" t="s">
        <v>6130</v>
      </c>
      <c r="D4200" s="278" t="s">
        <v>1258</v>
      </c>
      <c r="E4200" s="278" t="str">
        <f>CONCATENATE(SUM('Раздел 2'!L33:L33),"&gt;=",SUM('Раздел 2'!P33:P33))</f>
        <v>0&gt;=0</v>
      </c>
      <c r="F4200" s="278"/>
      <c r="G4200" s="81"/>
    </row>
    <row r="4201" spans="1:7" s="390" customFormat="1" ht="31.5" x14ac:dyDescent="0.2">
      <c r="A4201" s="311" t="str">
        <f>IF((SUM('Раздел 2'!L240:L240)&gt;=SUM('Раздел 2'!P240:P240)),"","Неверно!")</f>
        <v/>
      </c>
      <c r="B4201" s="320" t="s">
        <v>1739</v>
      </c>
      <c r="C4201" s="278" t="s">
        <v>6131</v>
      </c>
      <c r="D4201" s="278" t="s">
        <v>1258</v>
      </c>
      <c r="E4201" s="278" t="str">
        <f>CONCATENATE(SUM('Раздел 2'!L240:L240),"&gt;=",SUM('Раздел 2'!P240:P240))</f>
        <v>0&gt;=0</v>
      </c>
      <c r="F4201" s="278"/>
      <c r="G4201" s="81"/>
    </row>
    <row r="4202" spans="1:7" s="390" customFormat="1" ht="31.5" x14ac:dyDescent="0.2">
      <c r="A4202" s="311" t="str">
        <f>IF((SUM('Раздел 2'!L241:L241)&gt;=SUM('Раздел 2'!P241:P241)),"","Неверно!")</f>
        <v/>
      </c>
      <c r="B4202" s="320" t="s">
        <v>1739</v>
      </c>
      <c r="C4202" s="278" t="s">
        <v>6132</v>
      </c>
      <c r="D4202" s="278" t="s">
        <v>1258</v>
      </c>
      <c r="E4202" s="278" t="str">
        <f>CONCATENATE(SUM('Раздел 2'!L241:L241),"&gt;=",SUM('Раздел 2'!P241:P241))</f>
        <v>0&gt;=0</v>
      </c>
      <c r="F4202" s="278"/>
      <c r="G4202" s="81"/>
    </row>
    <row r="4203" spans="1:7" s="390" customFormat="1" ht="31.5" x14ac:dyDescent="0.2">
      <c r="A4203" s="311" t="str">
        <f>IF((SUM('Раздел 2'!L242:L242)&gt;=SUM('Раздел 2'!P242:P242)),"","Неверно!")</f>
        <v/>
      </c>
      <c r="B4203" s="320" t="s">
        <v>1739</v>
      </c>
      <c r="C4203" s="278" t="s">
        <v>6133</v>
      </c>
      <c r="D4203" s="278" t="s">
        <v>1258</v>
      </c>
      <c r="E4203" s="278" t="str">
        <f>CONCATENATE(SUM('Раздел 2'!L242:L242),"&gt;=",SUM('Раздел 2'!P242:P242))</f>
        <v>66&gt;=0</v>
      </c>
      <c r="F4203" s="278"/>
      <c r="G4203" s="81"/>
    </row>
    <row r="4204" spans="1:7" s="390" customFormat="1" ht="31.5" x14ac:dyDescent="0.2">
      <c r="A4204" s="311" t="str">
        <f>IF((SUM('Раздел 2'!L243:L243)&gt;=SUM('Раздел 2'!P243:P243)),"","Неверно!")</f>
        <v/>
      </c>
      <c r="B4204" s="320" t="s">
        <v>1739</v>
      </c>
      <c r="C4204" s="278" t="s">
        <v>6134</v>
      </c>
      <c r="D4204" s="278" t="s">
        <v>1258</v>
      </c>
      <c r="E4204" s="278" t="str">
        <f>CONCATENATE(SUM('Раздел 2'!L243:L243),"&gt;=",SUM('Раздел 2'!P243:P243))</f>
        <v>25&gt;=0</v>
      </c>
      <c r="F4204" s="278"/>
      <c r="G4204" s="81"/>
    </row>
    <row r="4205" spans="1:7" s="390" customFormat="1" ht="31.5" x14ac:dyDescent="0.2">
      <c r="A4205" s="311" t="str">
        <f>IF((SUM('Раздел 2'!L244:L244)&gt;=SUM('Раздел 2'!P244:P244)),"","Неверно!")</f>
        <v/>
      </c>
      <c r="B4205" s="320" t="s">
        <v>1739</v>
      </c>
      <c r="C4205" s="278" t="s">
        <v>6135</v>
      </c>
      <c r="D4205" s="278" t="s">
        <v>1258</v>
      </c>
      <c r="E4205" s="278" t="str">
        <f>CONCATENATE(SUM('Раздел 2'!L244:L244),"&gt;=",SUM('Раздел 2'!P244:P244))</f>
        <v>132&gt;=4</v>
      </c>
      <c r="F4205" s="278"/>
      <c r="G4205" s="81"/>
    </row>
    <row r="4206" spans="1:7" s="390" customFormat="1" ht="31.5" x14ac:dyDescent="0.2">
      <c r="A4206" s="311" t="str">
        <f>IF((SUM('Раздел 2'!L245:L245)&gt;=SUM('Раздел 2'!P245:P245)),"","Неверно!")</f>
        <v/>
      </c>
      <c r="B4206" s="320" t="s">
        <v>1739</v>
      </c>
      <c r="C4206" s="278" t="s">
        <v>6136</v>
      </c>
      <c r="D4206" s="278" t="s">
        <v>1258</v>
      </c>
      <c r="E4206" s="278" t="str">
        <f>CONCATENATE(SUM('Раздел 2'!L245:L245),"&gt;=",SUM('Раздел 2'!P245:P245))</f>
        <v>6&gt;=0</v>
      </c>
      <c r="F4206" s="278"/>
      <c r="G4206" s="81"/>
    </row>
    <row r="4207" spans="1:7" s="390" customFormat="1" ht="31.5" x14ac:dyDescent="0.2">
      <c r="A4207" s="311" t="str">
        <f>IF((SUM('Раздел 2'!L246:L246)&gt;=SUM('Раздел 2'!P246:P246)),"","Неверно!")</f>
        <v/>
      </c>
      <c r="B4207" s="320" t="s">
        <v>1739</v>
      </c>
      <c r="C4207" s="278" t="s">
        <v>6137</v>
      </c>
      <c r="D4207" s="278" t="s">
        <v>1258</v>
      </c>
      <c r="E4207" s="278" t="str">
        <f>CONCATENATE(SUM('Раздел 2'!L246:L246),"&gt;=",SUM('Раздел 2'!P246:P246))</f>
        <v>57&gt;=0</v>
      </c>
      <c r="F4207" s="278"/>
      <c r="G4207" s="81"/>
    </row>
    <row r="4208" spans="1:7" s="390" customFormat="1" ht="31.5" x14ac:dyDescent="0.2">
      <c r="A4208" s="311" t="str">
        <f>IF((SUM('Раздел 2'!L247:L247)&gt;=SUM('Раздел 2'!P247:P247)),"","Неверно!")</f>
        <v/>
      </c>
      <c r="B4208" s="320" t="s">
        <v>1739</v>
      </c>
      <c r="C4208" s="278" t="s">
        <v>6138</v>
      </c>
      <c r="D4208" s="278" t="s">
        <v>1258</v>
      </c>
      <c r="E4208" s="278" t="str">
        <f>CONCATENATE(SUM('Раздел 2'!L247:L247),"&gt;=",SUM('Раздел 2'!P247:P247))</f>
        <v>0&gt;=0</v>
      </c>
      <c r="F4208" s="278"/>
      <c r="G4208" s="81"/>
    </row>
    <row r="4209" spans="1:7" s="390" customFormat="1" ht="31.5" x14ac:dyDescent="0.2">
      <c r="A4209" s="311" t="str">
        <f>IF((SUM('Раздел 2'!L34:L34)&gt;=SUM('Раздел 2'!P34:P34)),"","Неверно!")</f>
        <v/>
      </c>
      <c r="B4209" s="320" t="s">
        <v>1739</v>
      </c>
      <c r="C4209" s="278" t="s">
        <v>6139</v>
      </c>
      <c r="D4209" s="278" t="s">
        <v>1258</v>
      </c>
      <c r="E4209" s="278" t="str">
        <f>CONCATENATE(SUM('Раздел 2'!L34:L34),"&gt;=",SUM('Раздел 2'!P34:P34))</f>
        <v>1&gt;=0</v>
      </c>
      <c r="F4209" s="278"/>
      <c r="G4209" s="81"/>
    </row>
    <row r="4210" spans="1:7" s="390" customFormat="1" ht="31.5" x14ac:dyDescent="0.2">
      <c r="A4210" s="311" t="str">
        <f>IF((SUM('Раздел 2'!L35:L35)&gt;=SUM('Раздел 2'!P35:P35)),"","Неверно!")</f>
        <v/>
      </c>
      <c r="B4210" s="320" t="s">
        <v>1739</v>
      </c>
      <c r="C4210" s="278" t="s">
        <v>6140</v>
      </c>
      <c r="D4210" s="278" t="s">
        <v>1258</v>
      </c>
      <c r="E4210" s="278" t="str">
        <f>CONCATENATE(SUM('Раздел 2'!L35:L35),"&gt;=",SUM('Раздел 2'!P35:P35))</f>
        <v>0&gt;=0</v>
      </c>
      <c r="F4210" s="278"/>
      <c r="G4210" s="81"/>
    </row>
    <row r="4211" spans="1:7" s="390" customFormat="1" ht="31.5" x14ac:dyDescent="0.2">
      <c r="A4211" s="311" t="str">
        <f>IF((SUM('Раздел 2'!L36:L36)&gt;=SUM('Раздел 2'!P36:P36)),"","Неверно!")</f>
        <v/>
      </c>
      <c r="B4211" s="320" t="s">
        <v>1739</v>
      </c>
      <c r="C4211" s="278" t="s">
        <v>6141</v>
      </c>
      <c r="D4211" s="278" t="s">
        <v>1258</v>
      </c>
      <c r="E4211" s="278" t="str">
        <f>CONCATENATE(SUM('Раздел 2'!L36:L36),"&gt;=",SUM('Раздел 2'!P36:P36))</f>
        <v>0&gt;=0</v>
      </c>
      <c r="F4211" s="278"/>
      <c r="G4211" s="81"/>
    </row>
    <row r="4212" spans="1:7" s="390" customFormat="1" ht="31.5" x14ac:dyDescent="0.2">
      <c r="A4212" s="311" t="str">
        <f>IF((SUM('Раздел 2'!L37:L37)&gt;=SUM('Раздел 2'!P37:P37)),"","Неверно!")</f>
        <v/>
      </c>
      <c r="B4212" s="320" t="s">
        <v>1739</v>
      </c>
      <c r="C4212" s="278" t="s">
        <v>6142</v>
      </c>
      <c r="D4212" s="278" t="s">
        <v>1258</v>
      </c>
      <c r="E4212" s="278" t="str">
        <f>CONCATENATE(SUM('Раздел 2'!L37:L37),"&gt;=",SUM('Раздел 2'!P37:P37))</f>
        <v>0&gt;=0</v>
      </c>
      <c r="F4212" s="278"/>
      <c r="G4212" s="81"/>
    </row>
    <row r="4213" spans="1:7" s="390" customFormat="1" ht="31.5" x14ac:dyDescent="0.2">
      <c r="A4213" s="311" t="str">
        <f>IF((SUM('Раздел 2'!L38:L38)&gt;=SUM('Раздел 2'!P38:P38)),"","Неверно!")</f>
        <v/>
      </c>
      <c r="B4213" s="320" t="s">
        <v>1739</v>
      </c>
      <c r="C4213" s="278" t="s">
        <v>6143</v>
      </c>
      <c r="D4213" s="278" t="s">
        <v>1258</v>
      </c>
      <c r="E4213" s="278" t="str">
        <f>CONCATENATE(SUM('Раздел 2'!L38:L38),"&gt;=",SUM('Раздел 2'!P38:P38))</f>
        <v>0&gt;=0</v>
      </c>
      <c r="F4213" s="278"/>
      <c r="G4213" s="81"/>
    </row>
    <row r="4214" spans="1:7" s="390" customFormat="1" ht="31.5" x14ac:dyDescent="0.2">
      <c r="A4214" s="311" t="str">
        <f>IF((SUM('Раздел 2'!L39:L39)&gt;=SUM('Раздел 2'!P39:P39)),"","Неверно!")</f>
        <v/>
      </c>
      <c r="B4214" s="320" t="s">
        <v>1739</v>
      </c>
      <c r="C4214" s="278" t="s">
        <v>6144</v>
      </c>
      <c r="D4214" s="278" t="s">
        <v>1258</v>
      </c>
      <c r="E4214" s="278" t="str">
        <f>CONCATENATE(SUM('Раздел 2'!L39:L39),"&gt;=",SUM('Раздел 2'!P39:P39))</f>
        <v>0&gt;=0</v>
      </c>
      <c r="F4214" s="278"/>
      <c r="G4214" s="81"/>
    </row>
    <row r="4215" spans="1:7" s="390" customFormat="1" ht="31.5" x14ac:dyDescent="0.2">
      <c r="A4215" s="311" t="str">
        <f>IF((SUM('Раздел 2'!L13:L13)&gt;=SUM('Раздел 2'!P13:P13)),"","Неверно!")</f>
        <v/>
      </c>
      <c r="B4215" s="320" t="s">
        <v>1739</v>
      </c>
      <c r="C4215" s="278" t="s">
        <v>6145</v>
      </c>
      <c r="D4215" s="278" t="s">
        <v>1258</v>
      </c>
      <c r="E4215" s="278" t="str">
        <f>CONCATENATE(SUM('Раздел 2'!L13:L13),"&gt;=",SUM('Раздел 2'!P13:P13))</f>
        <v>0&gt;=0</v>
      </c>
      <c r="F4215" s="278"/>
      <c r="G4215" s="81"/>
    </row>
    <row r="4216" spans="1:7" s="390" customFormat="1" ht="31.5" x14ac:dyDescent="0.2">
      <c r="A4216" s="311" t="str">
        <f>IF((SUM('Раздел 2'!L40:L40)&gt;=SUM('Раздел 2'!P40:P40)),"","Неверно!")</f>
        <v/>
      </c>
      <c r="B4216" s="320" t="s">
        <v>1739</v>
      </c>
      <c r="C4216" s="278" t="s">
        <v>6146</v>
      </c>
      <c r="D4216" s="278" t="s">
        <v>1258</v>
      </c>
      <c r="E4216" s="278" t="str">
        <f>CONCATENATE(SUM('Раздел 2'!L40:L40),"&gt;=",SUM('Раздел 2'!P40:P40))</f>
        <v>0&gt;=0</v>
      </c>
      <c r="F4216" s="278"/>
      <c r="G4216" s="81"/>
    </row>
    <row r="4217" spans="1:7" s="390" customFormat="1" ht="31.5" x14ac:dyDescent="0.2">
      <c r="A4217" s="311" t="str">
        <f>IF((SUM('Раздел 2'!L41:L41)&gt;=SUM('Раздел 2'!P41:P41)),"","Неверно!")</f>
        <v/>
      </c>
      <c r="B4217" s="320" t="s">
        <v>1739</v>
      </c>
      <c r="C4217" s="278" t="s">
        <v>6147</v>
      </c>
      <c r="D4217" s="278" t="s">
        <v>1258</v>
      </c>
      <c r="E4217" s="278" t="str">
        <f>CONCATENATE(SUM('Раздел 2'!L41:L41),"&gt;=",SUM('Раздел 2'!P41:P41))</f>
        <v>27&gt;=0</v>
      </c>
      <c r="F4217" s="278"/>
      <c r="G4217" s="81"/>
    </row>
    <row r="4218" spans="1:7" s="390" customFormat="1" ht="31.5" x14ac:dyDescent="0.2">
      <c r="A4218" s="311" t="str">
        <f>IF((SUM('Раздел 2'!L42:L42)&gt;=SUM('Раздел 2'!P42:P42)),"","Неверно!")</f>
        <v/>
      </c>
      <c r="B4218" s="320" t="s">
        <v>1739</v>
      </c>
      <c r="C4218" s="278" t="s">
        <v>6148</v>
      </c>
      <c r="D4218" s="278" t="s">
        <v>1258</v>
      </c>
      <c r="E4218" s="278" t="str">
        <f>CONCATENATE(SUM('Раздел 2'!L42:L42),"&gt;=",SUM('Раздел 2'!P42:P42))</f>
        <v>9&gt;=0</v>
      </c>
      <c r="F4218" s="278"/>
      <c r="G4218" s="81"/>
    </row>
    <row r="4219" spans="1:7" s="390" customFormat="1" ht="31.5" x14ac:dyDescent="0.2">
      <c r="A4219" s="311" t="str">
        <f>IF((SUM('Раздел 2'!L43:L43)&gt;=SUM('Раздел 2'!P43:P43)),"","Неверно!")</f>
        <v/>
      </c>
      <c r="B4219" s="320" t="s">
        <v>1739</v>
      </c>
      <c r="C4219" s="278" t="s">
        <v>6149</v>
      </c>
      <c r="D4219" s="278" t="s">
        <v>1258</v>
      </c>
      <c r="E4219" s="278" t="str">
        <f>CONCATENATE(SUM('Раздел 2'!L43:L43),"&gt;=",SUM('Раздел 2'!P43:P43))</f>
        <v>2&gt;=0</v>
      </c>
      <c r="F4219" s="278"/>
      <c r="G4219" s="81"/>
    </row>
    <row r="4220" spans="1:7" s="390" customFormat="1" ht="31.5" x14ac:dyDescent="0.2">
      <c r="A4220" s="311" t="str">
        <f>IF((SUM('Раздел 2'!L44:L44)&gt;=SUM('Раздел 2'!P44:P44)),"","Неверно!")</f>
        <v/>
      </c>
      <c r="B4220" s="320" t="s">
        <v>1739</v>
      </c>
      <c r="C4220" s="278" t="s">
        <v>6150</v>
      </c>
      <c r="D4220" s="278" t="s">
        <v>1258</v>
      </c>
      <c r="E4220" s="278" t="str">
        <f>CONCATENATE(SUM('Раздел 2'!L44:L44),"&gt;=",SUM('Раздел 2'!P44:P44))</f>
        <v>0&gt;=0</v>
      </c>
      <c r="F4220" s="278"/>
      <c r="G4220" s="81"/>
    </row>
    <row r="4221" spans="1:7" s="390" customFormat="1" ht="31.5" x14ac:dyDescent="0.2">
      <c r="A4221" s="311" t="str">
        <f>IF((SUM('Раздел 2'!L45:L45)&gt;=SUM('Раздел 2'!P45:P45)),"","Неверно!")</f>
        <v/>
      </c>
      <c r="B4221" s="320" t="s">
        <v>1739</v>
      </c>
      <c r="C4221" s="278" t="s">
        <v>6151</v>
      </c>
      <c r="D4221" s="278" t="s">
        <v>1258</v>
      </c>
      <c r="E4221" s="278" t="str">
        <f>CONCATENATE(SUM('Раздел 2'!L45:L45),"&gt;=",SUM('Раздел 2'!P45:P45))</f>
        <v>1&gt;=0</v>
      </c>
      <c r="F4221" s="278"/>
      <c r="G4221" s="81"/>
    </row>
    <row r="4222" spans="1:7" s="390" customFormat="1" ht="31.5" x14ac:dyDescent="0.2">
      <c r="A4222" s="311" t="str">
        <f>IF((SUM('Раздел 2'!L46:L46)&gt;=SUM('Раздел 2'!P46:P46)),"","Неверно!")</f>
        <v/>
      </c>
      <c r="B4222" s="320" t="s">
        <v>1739</v>
      </c>
      <c r="C4222" s="278" t="s">
        <v>6152</v>
      </c>
      <c r="D4222" s="278" t="s">
        <v>1258</v>
      </c>
      <c r="E4222" s="278" t="str">
        <f>CONCATENATE(SUM('Раздел 2'!L46:L46),"&gt;=",SUM('Раздел 2'!P46:P46))</f>
        <v>0&gt;=0</v>
      </c>
      <c r="F4222" s="278"/>
      <c r="G4222" s="81"/>
    </row>
    <row r="4223" spans="1:7" s="390" customFormat="1" ht="31.5" x14ac:dyDescent="0.2">
      <c r="A4223" s="311" t="str">
        <f>IF((SUM('Раздел 2'!L47:L47)&gt;=SUM('Раздел 2'!P47:P47)),"","Неверно!")</f>
        <v/>
      </c>
      <c r="B4223" s="320" t="s">
        <v>1739</v>
      </c>
      <c r="C4223" s="278" t="s">
        <v>6153</v>
      </c>
      <c r="D4223" s="278" t="s">
        <v>1258</v>
      </c>
      <c r="E4223" s="278" t="str">
        <f>CONCATENATE(SUM('Раздел 2'!L47:L47),"&gt;=",SUM('Раздел 2'!P47:P47))</f>
        <v>0&gt;=0</v>
      </c>
      <c r="F4223" s="278"/>
      <c r="G4223" s="81"/>
    </row>
    <row r="4224" spans="1:7" s="390" customFormat="1" ht="31.5" x14ac:dyDescent="0.2">
      <c r="A4224" s="311" t="str">
        <f>IF((SUM('Раздел 2'!L48:L48)&gt;=SUM('Раздел 2'!P48:P48)),"","Неверно!")</f>
        <v/>
      </c>
      <c r="B4224" s="320" t="s">
        <v>1739</v>
      </c>
      <c r="C4224" s="278" t="s">
        <v>6154</v>
      </c>
      <c r="D4224" s="278" t="s">
        <v>1258</v>
      </c>
      <c r="E4224" s="278" t="str">
        <f>CONCATENATE(SUM('Раздел 2'!L48:L48),"&gt;=",SUM('Раздел 2'!P48:P48))</f>
        <v>1&gt;=0</v>
      </c>
      <c r="F4224" s="278"/>
      <c r="G4224" s="81"/>
    </row>
    <row r="4225" spans="1:7" s="390" customFormat="1" ht="31.5" x14ac:dyDescent="0.2">
      <c r="A4225" s="311" t="str">
        <f>IF((SUM('Раздел 2'!L49:L49)&gt;=SUM('Раздел 2'!P49:P49)),"","Неверно!")</f>
        <v/>
      </c>
      <c r="B4225" s="320" t="s">
        <v>1739</v>
      </c>
      <c r="C4225" s="278" t="s">
        <v>6155</v>
      </c>
      <c r="D4225" s="278" t="s">
        <v>1258</v>
      </c>
      <c r="E4225" s="278" t="str">
        <f>CONCATENATE(SUM('Раздел 2'!L49:L49),"&gt;=",SUM('Раздел 2'!P49:P49))</f>
        <v>0&gt;=0</v>
      </c>
      <c r="F4225" s="278"/>
      <c r="G4225" s="81"/>
    </row>
    <row r="4226" spans="1:7" s="390" customFormat="1" ht="31.5" x14ac:dyDescent="0.2">
      <c r="A4226" s="311" t="str">
        <f>IF((SUM('Раздел 2'!L14:L14)&gt;=SUM('Раздел 2'!P14:P14)),"","Неверно!")</f>
        <v/>
      </c>
      <c r="B4226" s="320" t="s">
        <v>1739</v>
      </c>
      <c r="C4226" s="278" t="s">
        <v>6156</v>
      </c>
      <c r="D4226" s="278" t="s">
        <v>1258</v>
      </c>
      <c r="E4226" s="278" t="str">
        <f>CONCATENATE(SUM('Раздел 2'!L14:L14),"&gt;=",SUM('Раздел 2'!P14:P14))</f>
        <v>0&gt;=0</v>
      </c>
      <c r="F4226" s="278"/>
      <c r="G4226" s="81"/>
    </row>
    <row r="4227" spans="1:7" s="390" customFormat="1" ht="31.5" x14ac:dyDescent="0.2">
      <c r="A4227" s="311" t="str">
        <f>IF((SUM('Раздел 2'!L50:L50)&gt;=SUM('Раздел 2'!P50:P50)),"","Неверно!")</f>
        <v/>
      </c>
      <c r="B4227" s="320" t="s">
        <v>1739</v>
      </c>
      <c r="C4227" s="278" t="s">
        <v>6157</v>
      </c>
      <c r="D4227" s="278" t="s">
        <v>1258</v>
      </c>
      <c r="E4227" s="278" t="str">
        <f>CONCATENATE(SUM('Раздел 2'!L50:L50),"&gt;=",SUM('Раздел 2'!P50:P50))</f>
        <v>0&gt;=0</v>
      </c>
      <c r="F4227" s="278"/>
      <c r="G4227" s="81"/>
    </row>
    <row r="4228" spans="1:7" s="390" customFormat="1" ht="31.5" x14ac:dyDescent="0.2">
      <c r="A4228" s="311" t="str">
        <f>IF((SUM('Раздел 2'!L51:L51)&gt;=SUM('Раздел 2'!P51:P51)),"","Неверно!")</f>
        <v/>
      </c>
      <c r="B4228" s="320" t="s">
        <v>1739</v>
      </c>
      <c r="C4228" s="278" t="s">
        <v>6158</v>
      </c>
      <c r="D4228" s="278" t="s">
        <v>1258</v>
      </c>
      <c r="E4228" s="278" t="str">
        <f>CONCATENATE(SUM('Раздел 2'!L51:L51),"&gt;=",SUM('Раздел 2'!P51:P51))</f>
        <v>0&gt;=0</v>
      </c>
      <c r="F4228" s="278"/>
      <c r="G4228" s="81"/>
    </row>
    <row r="4229" spans="1:7" s="390" customFormat="1" ht="31.5" x14ac:dyDescent="0.2">
      <c r="A4229" s="311" t="str">
        <f>IF((SUM('Раздел 2'!L52:L52)&gt;=SUM('Раздел 2'!P52:P52)),"","Неверно!")</f>
        <v/>
      </c>
      <c r="B4229" s="320" t="s">
        <v>1739</v>
      </c>
      <c r="C4229" s="278" t="s">
        <v>6159</v>
      </c>
      <c r="D4229" s="278" t="s">
        <v>1258</v>
      </c>
      <c r="E4229" s="278" t="str">
        <f>CONCATENATE(SUM('Раздел 2'!L52:L52),"&gt;=",SUM('Раздел 2'!P52:P52))</f>
        <v>0&gt;=0</v>
      </c>
      <c r="F4229" s="278"/>
      <c r="G4229" s="81"/>
    </row>
    <row r="4230" spans="1:7" s="390" customFormat="1" ht="31.5" x14ac:dyDescent="0.2">
      <c r="A4230" s="311" t="str">
        <f>IF((SUM('Раздел 2'!L53:L53)&gt;=SUM('Раздел 2'!P53:P53)),"","Неверно!")</f>
        <v/>
      </c>
      <c r="B4230" s="320" t="s">
        <v>1739</v>
      </c>
      <c r="C4230" s="278" t="s">
        <v>6160</v>
      </c>
      <c r="D4230" s="278" t="s">
        <v>1258</v>
      </c>
      <c r="E4230" s="278" t="str">
        <f>CONCATENATE(SUM('Раздел 2'!L53:L53),"&gt;=",SUM('Раздел 2'!P53:P53))</f>
        <v>0&gt;=0</v>
      </c>
      <c r="F4230" s="278"/>
      <c r="G4230" s="81"/>
    </row>
    <row r="4231" spans="1:7" s="390" customFormat="1" ht="31.5" x14ac:dyDescent="0.2">
      <c r="A4231" s="311" t="str">
        <f>IF((SUM('Раздел 2'!L54:L54)&gt;=SUM('Раздел 2'!P54:P54)),"","Неверно!")</f>
        <v/>
      </c>
      <c r="B4231" s="320" t="s">
        <v>1739</v>
      </c>
      <c r="C4231" s="278" t="s">
        <v>6161</v>
      </c>
      <c r="D4231" s="278" t="s">
        <v>1258</v>
      </c>
      <c r="E4231" s="278" t="str">
        <f>CONCATENATE(SUM('Раздел 2'!L54:L54),"&gt;=",SUM('Раздел 2'!P54:P54))</f>
        <v>0&gt;=0</v>
      </c>
      <c r="F4231" s="278"/>
      <c r="G4231" s="81"/>
    </row>
    <row r="4232" spans="1:7" s="390" customFormat="1" ht="31.5" x14ac:dyDescent="0.2">
      <c r="A4232" s="311" t="str">
        <f>IF((SUM('Раздел 2'!L55:L55)&gt;=SUM('Раздел 2'!P55:P55)),"","Неверно!")</f>
        <v/>
      </c>
      <c r="B4232" s="320" t="s">
        <v>1739</v>
      </c>
      <c r="C4232" s="278" t="s">
        <v>6162</v>
      </c>
      <c r="D4232" s="278" t="s">
        <v>1258</v>
      </c>
      <c r="E4232" s="278" t="str">
        <f>CONCATENATE(SUM('Раздел 2'!L55:L55),"&gt;=",SUM('Раздел 2'!P55:P55))</f>
        <v>5&gt;=0</v>
      </c>
      <c r="F4232" s="278"/>
      <c r="G4232" s="81"/>
    </row>
    <row r="4233" spans="1:7" s="390" customFormat="1" ht="31.5" x14ac:dyDescent="0.2">
      <c r="A4233" s="311" t="str">
        <f>IF((SUM('Раздел 2'!L56:L56)&gt;=SUM('Раздел 2'!P56:P56)),"","Неверно!")</f>
        <v/>
      </c>
      <c r="B4233" s="320" t="s">
        <v>1739</v>
      </c>
      <c r="C4233" s="278" t="s">
        <v>6163</v>
      </c>
      <c r="D4233" s="278" t="s">
        <v>1258</v>
      </c>
      <c r="E4233" s="278" t="str">
        <f>CONCATENATE(SUM('Раздел 2'!L56:L56),"&gt;=",SUM('Раздел 2'!P56:P56))</f>
        <v>0&gt;=0</v>
      </c>
      <c r="F4233" s="278"/>
      <c r="G4233" s="81"/>
    </row>
    <row r="4234" spans="1:7" s="390" customFormat="1" ht="31.5" x14ac:dyDescent="0.2">
      <c r="A4234" s="311" t="str">
        <f>IF((SUM('Раздел 2'!L57:L57)&gt;=SUM('Раздел 2'!P57:P57)),"","Неверно!")</f>
        <v/>
      </c>
      <c r="B4234" s="320" t="s">
        <v>1739</v>
      </c>
      <c r="C4234" s="278" t="s">
        <v>6164</v>
      </c>
      <c r="D4234" s="278" t="s">
        <v>1258</v>
      </c>
      <c r="E4234" s="278" t="str">
        <f>CONCATENATE(SUM('Раздел 2'!L57:L57),"&gt;=",SUM('Раздел 2'!P57:P57))</f>
        <v>0&gt;=0</v>
      </c>
      <c r="F4234" s="278"/>
      <c r="G4234" s="81"/>
    </row>
    <row r="4235" spans="1:7" s="390" customFormat="1" ht="31.5" x14ac:dyDescent="0.2">
      <c r="A4235" s="311" t="str">
        <f>IF((SUM('Раздел 2'!L58:L58)&gt;=SUM('Раздел 2'!P58:P58)),"","Неверно!")</f>
        <v/>
      </c>
      <c r="B4235" s="320" t="s">
        <v>1739</v>
      </c>
      <c r="C4235" s="278" t="s">
        <v>6165</v>
      </c>
      <c r="D4235" s="278" t="s">
        <v>1258</v>
      </c>
      <c r="E4235" s="278" t="str">
        <f>CONCATENATE(SUM('Раздел 2'!L58:L58),"&gt;=",SUM('Раздел 2'!P58:P58))</f>
        <v>0&gt;=0</v>
      </c>
      <c r="F4235" s="278"/>
      <c r="G4235" s="81"/>
    </row>
    <row r="4236" spans="1:7" s="390" customFormat="1" ht="31.5" x14ac:dyDescent="0.2">
      <c r="A4236" s="311" t="str">
        <f>IF((SUM('Раздел 2'!L59:L59)&gt;=SUM('Раздел 2'!P59:P59)),"","Неверно!")</f>
        <v/>
      </c>
      <c r="B4236" s="320" t="s">
        <v>1739</v>
      </c>
      <c r="C4236" s="278" t="s">
        <v>6166</v>
      </c>
      <c r="D4236" s="278" t="s">
        <v>1258</v>
      </c>
      <c r="E4236" s="278" t="str">
        <f>CONCATENATE(SUM('Раздел 2'!L59:L59),"&gt;=",SUM('Раздел 2'!P59:P59))</f>
        <v>0&gt;=0</v>
      </c>
      <c r="F4236" s="278"/>
      <c r="G4236" s="81"/>
    </row>
    <row r="4237" spans="1:7" s="390" customFormat="1" ht="31.5" x14ac:dyDescent="0.2">
      <c r="A4237" s="311" t="str">
        <f>IF((SUM('Раздел 2'!L15:L15)&gt;=SUM('Раздел 2'!P15:P15)),"","Неверно!")</f>
        <v/>
      </c>
      <c r="B4237" s="320" t="s">
        <v>1739</v>
      </c>
      <c r="C4237" s="278" t="s">
        <v>6167</v>
      </c>
      <c r="D4237" s="278" t="s">
        <v>1258</v>
      </c>
      <c r="E4237" s="278" t="str">
        <f>CONCATENATE(SUM('Раздел 2'!L15:L15),"&gt;=",SUM('Раздел 2'!P15:P15))</f>
        <v>0&gt;=0</v>
      </c>
      <c r="F4237" s="278"/>
      <c r="G4237" s="81"/>
    </row>
    <row r="4238" spans="1:7" s="390" customFormat="1" ht="31.5" x14ac:dyDescent="0.2">
      <c r="A4238" s="311" t="str">
        <f>IF((SUM('Раздел 2'!L60:L60)&gt;=SUM('Раздел 2'!P60:P60)),"","Неверно!")</f>
        <v/>
      </c>
      <c r="B4238" s="320" t="s">
        <v>1739</v>
      </c>
      <c r="C4238" s="278" t="s">
        <v>6168</v>
      </c>
      <c r="D4238" s="278" t="s">
        <v>1258</v>
      </c>
      <c r="E4238" s="278" t="str">
        <f>CONCATENATE(SUM('Раздел 2'!L60:L60),"&gt;=",SUM('Раздел 2'!P60:P60))</f>
        <v>0&gt;=0</v>
      </c>
      <c r="F4238" s="278"/>
      <c r="G4238" s="81"/>
    </row>
    <row r="4239" spans="1:7" s="390" customFormat="1" ht="31.5" x14ac:dyDescent="0.2">
      <c r="A4239" s="311" t="str">
        <f>IF((SUM('Раздел 2'!L61:L61)&gt;=SUM('Раздел 2'!P61:P61)),"","Неверно!")</f>
        <v/>
      </c>
      <c r="B4239" s="320" t="s">
        <v>1739</v>
      </c>
      <c r="C4239" s="278" t="s">
        <v>6169</v>
      </c>
      <c r="D4239" s="278" t="s">
        <v>1258</v>
      </c>
      <c r="E4239" s="278" t="str">
        <f>CONCATENATE(SUM('Раздел 2'!L61:L61),"&gt;=",SUM('Раздел 2'!P61:P61))</f>
        <v>3&gt;=0</v>
      </c>
      <c r="F4239" s="278"/>
      <c r="G4239" s="81"/>
    </row>
    <row r="4240" spans="1:7" s="390" customFormat="1" ht="31.5" x14ac:dyDescent="0.2">
      <c r="A4240" s="311" t="str">
        <f>IF((SUM('Раздел 2'!L62:L62)&gt;=SUM('Раздел 2'!P62:P62)),"","Неверно!")</f>
        <v/>
      </c>
      <c r="B4240" s="320" t="s">
        <v>1739</v>
      </c>
      <c r="C4240" s="278" t="s">
        <v>6170</v>
      </c>
      <c r="D4240" s="278" t="s">
        <v>1258</v>
      </c>
      <c r="E4240" s="278" t="str">
        <f>CONCATENATE(SUM('Раздел 2'!L62:L62),"&gt;=",SUM('Раздел 2'!P62:P62))</f>
        <v>0&gt;=0</v>
      </c>
      <c r="F4240" s="278"/>
      <c r="G4240" s="81"/>
    </row>
    <row r="4241" spans="1:7" s="390" customFormat="1" ht="31.5" x14ac:dyDescent="0.2">
      <c r="A4241" s="311" t="str">
        <f>IF((SUM('Раздел 2'!L63:L63)&gt;=SUM('Раздел 2'!P63:P63)),"","Неверно!")</f>
        <v/>
      </c>
      <c r="B4241" s="320" t="s">
        <v>1739</v>
      </c>
      <c r="C4241" s="278" t="s">
        <v>6171</v>
      </c>
      <c r="D4241" s="278" t="s">
        <v>1258</v>
      </c>
      <c r="E4241" s="278" t="str">
        <f>CONCATENATE(SUM('Раздел 2'!L63:L63),"&gt;=",SUM('Раздел 2'!P63:P63))</f>
        <v>0&gt;=0</v>
      </c>
      <c r="F4241" s="278"/>
      <c r="G4241" s="81"/>
    </row>
    <row r="4242" spans="1:7" s="390" customFormat="1" ht="31.5" x14ac:dyDescent="0.2">
      <c r="A4242" s="311" t="str">
        <f>IF((SUM('Раздел 2'!L64:L64)&gt;=SUM('Раздел 2'!P64:P64)),"","Неверно!")</f>
        <v/>
      </c>
      <c r="B4242" s="320" t="s">
        <v>1739</v>
      </c>
      <c r="C4242" s="278" t="s">
        <v>6172</v>
      </c>
      <c r="D4242" s="278" t="s">
        <v>1258</v>
      </c>
      <c r="E4242" s="278" t="str">
        <f>CONCATENATE(SUM('Раздел 2'!L64:L64),"&gt;=",SUM('Раздел 2'!P64:P64))</f>
        <v>0&gt;=0</v>
      </c>
      <c r="F4242" s="278"/>
      <c r="G4242" s="81"/>
    </row>
    <row r="4243" spans="1:7" s="390" customFormat="1" ht="31.5" x14ac:dyDescent="0.2">
      <c r="A4243" s="311" t="str">
        <f>IF((SUM('Раздел 2'!L65:L65)&gt;=SUM('Раздел 2'!P65:P65)),"","Неверно!")</f>
        <v/>
      </c>
      <c r="B4243" s="320" t="s">
        <v>1739</v>
      </c>
      <c r="C4243" s="278" t="s">
        <v>6173</v>
      </c>
      <c r="D4243" s="278" t="s">
        <v>1258</v>
      </c>
      <c r="E4243" s="278" t="str">
        <f>CONCATENATE(SUM('Раздел 2'!L65:L65),"&gt;=",SUM('Раздел 2'!P65:P65))</f>
        <v>0&gt;=0</v>
      </c>
      <c r="F4243" s="278"/>
      <c r="G4243" s="81"/>
    </row>
    <row r="4244" spans="1:7" s="390" customFormat="1" ht="31.5" x14ac:dyDescent="0.2">
      <c r="A4244" s="311" t="str">
        <f>IF((SUM('Раздел 2'!L66:L66)&gt;=SUM('Раздел 2'!P66:P66)),"","Неверно!")</f>
        <v/>
      </c>
      <c r="B4244" s="320" t="s">
        <v>1739</v>
      </c>
      <c r="C4244" s="278" t="s">
        <v>6174</v>
      </c>
      <c r="D4244" s="278" t="s">
        <v>1258</v>
      </c>
      <c r="E4244" s="278" t="str">
        <f>CONCATENATE(SUM('Раздел 2'!L66:L66),"&gt;=",SUM('Раздел 2'!P66:P66))</f>
        <v>0&gt;=0</v>
      </c>
      <c r="F4244" s="278"/>
      <c r="G4244" s="81"/>
    </row>
    <row r="4245" spans="1:7" s="390" customFormat="1" ht="31.5" x14ac:dyDescent="0.2">
      <c r="A4245" s="311" t="str">
        <f>IF((SUM('Раздел 2'!L67:L67)&gt;=SUM('Раздел 2'!P67:P67)),"","Неверно!")</f>
        <v/>
      </c>
      <c r="B4245" s="320" t="s">
        <v>1739</v>
      </c>
      <c r="C4245" s="278" t="s">
        <v>6175</v>
      </c>
      <c r="D4245" s="278" t="s">
        <v>1258</v>
      </c>
      <c r="E4245" s="278" t="str">
        <f>CONCATENATE(SUM('Раздел 2'!L67:L67),"&gt;=",SUM('Раздел 2'!P67:P67))</f>
        <v>0&gt;=0</v>
      </c>
      <c r="F4245" s="278"/>
      <c r="G4245" s="81"/>
    </row>
    <row r="4246" spans="1:7" s="390" customFormat="1" ht="31.5" x14ac:dyDescent="0.2">
      <c r="A4246" s="311" t="str">
        <f>IF((SUM('Раздел 2'!L68:L68)&gt;=SUM('Раздел 2'!P68:P68)),"","Неверно!")</f>
        <v/>
      </c>
      <c r="B4246" s="320" t="s">
        <v>1739</v>
      </c>
      <c r="C4246" s="278" t="s">
        <v>6176</v>
      </c>
      <c r="D4246" s="278" t="s">
        <v>1258</v>
      </c>
      <c r="E4246" s="278" t="str">
        <f>CONCATENATE(SUM('Раздел 2'!L68:L68),"&gt;=",SUM('Раздел 2'!P68:P68))</f>
        <v>0&gt;=0</v>
      </c>
      <c r="F4246" s="278"/>
      <c r="G4246" s="81"/>
    </row>
    <row r="4247" spans="1:7" s="390" customFormat="1" ht="31.5" x14ac:dyDescent="0.2">
      <c r="A4247" s="311" t="str">
        <f>IF((SUM('Раздел 2'!L69:L69)&gt;=SUM('Раздел 2'!P69:P69)),"","Неверно!")</f>
        <v/>
      </c>
      <c r="B4247" s="320" t="s">
        <v>1739</v>
      </c>
      <c r="C4247" s="278" t="s">
        <v>6177</v>
      </c>
      <c r="D4247" s="278" t="s">
        <v>1258</v>
      </c>
      <c r="E4247" s="278" t="str">
        <f>CONCATENATE(SUM('Раздел 2'!L69:L69),"&gt;=",SUM('Раздел 2'!P69:P69))</f>
        <v>0&gt;=0</v>
      </c>
      <c r="F4247" s="278"/>
      <c r="G4247" s="81"/>
    </row>
    <row r="4248" spans="1:7" s="390" customFormat="1" ht="31.5" x14ac:dyDescent="0.2">
      <c r="A4248" s="311" t="str">
        <f>IF((SUM('Раздел 2'!L16:L16)&gt;=SUM('Раздел 2'!P16:P16)),"","Неверно!")</f>
        <v/>
      </c>
      <c r="B4248" s="320" t="s">
        <v>1739</v>
      </c>
      <c r="C4248" s="278" t="s">
        <v>6178</v>
      </c>
      <c r="D4248" s="278" t="s">
        <v>1258</v>
      </c>
      <c r="E4248" s="278" t="str">
        <f>CONCATENATE(SUM('Раздел 2'!L16:L16),"&gt;=",SUM('Раздел 2'!P16:P16))</f>
        <v>0&gt;=0</v>
      </c>
      <c r="F4248" s="278"/>
      <c r="G4248" s="81"/>
    </row>
    <row r="4249" spans="1:7" s="390" customFormat="1" ht="31.5" x14ac:dyDescent="0.2">
      <c r="A4249" s="311" t="str">
        <f>IF((SUM('Раздел 2'!L70:L70)&gt;=SUM('Раздел 2'!P70:P70)),"","Неверно!")</f>
        <v/>
      </c>
      <c r="B4249" s="320" t="s">
        <v>1739</v>
      </c>
      <c r="C4249" s="278" t="s">
        <v>6179</v>
      </c>
      <c r="D4249" s="278" t="s">
        <v>1258</v>
      </c>
      <c r="E4249" s="278" t="str">
        <f>CONCATENATE(SUM('Раздел 2'!L70:L70),"&gt;=",SUM('Раздел 2'!P70:P70))</f>
        <v>0&gt;=0</v>
      </c>
      <c r="F4249" s="278"/>
      <c r="G4249" s="81"/>
    </row>
    <row r="4250" spans="1:7" s="390" customFormat="1" ht="31.5" x14ac:dyDescent="0.2">
      <c r="A4250" s="311" t="str">
        <f>IF((SUM('Раздел 2'!L71:L71)&gt;=SUM('Раздел 2'!P71:P71)),"","Неверно!")</f>
        <v/>
      </c>
      <c r="B4250" s="320" t="s">
        <v>1739</v>
      </c>
      <c r="C4250" s="278" t="s">
        <v>6180</v>
      </c>
      <c r="D4250" s="278" t="s">
        <v>1258</v>
      </c>
      <c r="E4250" s="278" t="str">
        <f>CONCATENATE(SUM('Раздел 2'!L71:L71),"&gt;=",SUM('Раздел 2'!P71:P71))</f>
        <v>0&gt;=0</v>
      </c>
      <c r="F4250" s="278"/>
      <c r="G4250" s="81"/>
    </row>
    <row r="4251" spans="1:7" s="390" customFormat="1" ht="31.5" x14ac:dyDescent="0.2">
      <c r="A4251" s="311" t="str">
        <f>IF((SUM('Раздел 2'!L72:L72)&gt;=SUM('Раздел 2'!P72:P72)),"","Неверно!")</f>
        <v/>
      </c>
      <c r="B4251" s="320" t="s">
        <v>1739</v>
      </c>
      <c r="C4251" s="278" t="s">
        <v>6181</v>
      </c>
      <c r="D4251" s="278" t="s">
        <v>1258</v>
      </c>
      <c r="E4251" s="278" t="str">
        <f>CONCATENATE(SUM('Раздел 2'!L72:L72),"&gt;=",SUM('Раздел 2'!P72:P72))</f>
        <v>0&gt;=0</v>
      </c>
      <c r="F4251" s="278"/>
      <c r="G4251" s="81"/>
    </row>
    <row r="4252" spans="1:7" s="390" customFormat="1" ht="31.5" x14ac:dyDescent="0.2">
      <c r="A4252" s="311" t="str">
        <f>IF((SUM('Раздел 2'!L73:L73)&gt;=SUM('Раздел 2'!P73:P73)),"","Неверно!")</f>
        <v/>
      </c>
      <c r="B4252" s="320" t="s">
        <v>1739</v>
      </c>
      <c r="C4252" s="278" t="s">
        <v>6182</v>
      </c>
      <c r="D4252" s="278" t="s">
        <v>1258</v>
      </c>
      <c r="E4252" s="278" t="str">
        <f>CONCATENATE(SUM('Раздел 2'!L73:L73),"&gt;=",SUM('Раздел 2'!P73:P73))</f>
        <v>0&gt;=0</v>
      </c>
      <c r="F4252" s="278"/>
      <c r="G4252" s="81"/>
    </row>
    <row r="4253" spans="1:7" s="390" customFormat="1" ht="31.5" x14ac:dyDescent="0.2">
      <c r="A4253" s="311" t="str">
        <f>IF((SUM('Раздел 2'!L74:L74)&gt;=SUM('Раздел 2'!P74:P74)),"","Неверно!")</f>
        <v/>
      </c>
      <c r="B4253" s="320" t="s">
        <v>1739</v>
      </c>
      <c r="C4253" s="278" t="s">
        <v>6183</v>
      </c>
      <c r="D4253" s="278" t="s">
        <v>1258</v>
      </c>
      <c r="E4253" s="278" t="str">
        <f>CONCATENATE(SUM('Раздел 2'!L74:L74),"&gt;=",SUM('Раздел 2'!P74:P74))</f>
        <v>0&gt;=0</v>
      </c>
      <c r="F4253" s="278"/>
      <c r="G4253" s="81"/>
    </row>
    <row r="4254" spans="1:7" s="390" customFormat="1" ht="31.5" x14ac:dyDescent="0.2">
      <c r="A4254" s="311" t="str">
        <f>IF((SUM('Раздел 2'!L75:L75)&gt;=SUM('Раздел 2'!P75:P75)),"","Неверно!")</f>
        <v/>
      </c>
      <c r="B4254" s="320" t="s">
        <v>1739</v>
      </c>
      <c r="C4254" s="278" t="s">
        <v>6184</v>
      </c>
      <c r="D4254" s="278" t="s">
        <v>1258</v>
      </c>
      <c r="E4254" s="278" t="str">
        <f>CONCATENATE(SUM('Раздел 2'!L75:L75),"&gt;=",SUM('Раздел 2'!P75:P75))</f>
        <v>6&gt;=0</v>
      </c>
      <c r="F4254" s="278"/>
      <c r="G4254" s="81"/>
    </row>
    <row r="4255" spans="1:7" s="390" customFormat="1" ht="31.5" x14ac:dyDescent="0.2">
      <c r="A4255" s="311" t="str">
        <f>IF((SUM('Раздел 2'!L76:L76)&gt;=SUM('Раздел 2'!P76:P76)),"","Неверно!")</f>
        <v/>
      </c>
      <c r="B4255" s="320" t="s">
        <v>1739</v>
      </c>
      <c r="C4255" s="278" t="s">
        <v>6185</v>
      </c>
      <c r="D4255" s="278" t="s">
        <v>1258</v>
      </c>
      <c r="E4255" s="278" t="str">
        <f>CONCATENATE(SUM('Раздел 2'!L76:L76),"&gt;=",SUM('Раздел 2'!P76:P76))</f>
        <v>27&gt;=0</v>
      </c>
      <c r="F4255" s="278"/>
      <c r="G4255" s="81"/>
    </row>
    <row r="4256" spans="1:7" s="390" customFormat="1" ht="31.5" x14ac:dyDescent="0.2">
      <c r="A4256" s="311" t="str">
        <f>IF((SUM('Раздел 2'!L77:L77)&gt;=SUM('Раздел 2'!P77:P77)),"","Неверно!")</f>
        <v/>
      </c>
      <c r="B4256" s="320" t="s">
        <v>1739</v>
      </c>
      <c r="C4256" s="278" t="s">
        <v>6186</v>
      </c>
      <c r="D4256" s="278" t="s">
        <v>1258</v>
      </c>
      <c r="E4256" s="278" t="str">
        <f>CONCATENATE(SUM('Раздел 2'!L77:L77),"&gt;=",SUM('Раздел 2'!P77:P77))</f>
        <v>0&gt;=0</v>
      </c>
      <c r="F4256" s="278"/>
      <c r="G4256" s="81"/>
    </row>
    <row r="4257" spans="1:7" s="390" customFormat="1" ht="31.5" x14ac:dyDescent="0.2">
      <c r="A4257" s="311" t="str">
        <f>IF((SUM('Раздел 2'!L78:L78)&gt;=SUM('Раздел 2'!P78:P78)),"","Неверно!")</f>
        <v/>
      </c>
      <c r="B4257" s="320" t="s">
        <v>1739</v>
      </c>
      <c r="C4257" s="278" t="s">
        <v>6187</v>
      </c>
      <c r="D4257" s="278" t="s">
        <v>1258</v>
      </c>
      <c r="E4257" s="278" t="str">
        <f>CONCATENATE(SUM('Раздел 2'!L78:L78),"&gt;=",SUM('Раздел 2'!P78:P78))</f>
        <v>0&gt;=0</v>
      </c>
      <c r="F4257" s="278"/>
      <c r="G4257" s="81"/>
    </row>
    <row r="4258" spans="1:7" s="390" customFormat="1" ht="31.5" x14ac:dyDescent="0.2">
      <c r="A4258" s="311" t="str">
        <f>IF((SUM('Раздел 2'!L79:L79)&gt;=SUM('Раздел 2'!P79:P79)),"","Неверно!")</f>
        <v/>
      </c>
      <c r="B4258" s="320" t="s">
        <v>1739</v>
      </c>
      <c r="C4258" s="278" t="s">
        <v>6188</v>
      </c>
      <c r="D4258" s="278" t="s">
        <v>1258</v>
      </c>
      <c r="E4258" s="278" t="str">
        <f>CONCATENATE(SUM('Раздел 2'!L79:L79),"&gt;=",SUM('Раздел 2'!P79:P79))</f>
        <v>2&gt;=0</v>
      </c>
      <c r="F4258" s="278"/>
      <c r="G4258" s="81"/>
    </row>
    <row r="4259" spans="1:7" s="390" customFormat="1" ht="31.5" x14ac:dyDescent="0.2">
      <c r="A4259" s="311" t="str">
        <f>IF((SUM('Раздел 2'!L17:L17)&gt;=SUM('Раздел 2'!P17:P17)),"","Неверно!")</f>
        <v/>
      </c>
      <c r="B4259" s="320" t="s">
        <v>1739</v>
      </c>
      <c r="C4259" s="278" t="s">
        <v>6189</v>
      </c>
      <c r="D4259" s="278" t="s">
        <v>1258</v>
      </c>
      <c r="E4259" s="278" t="str">
        <f>CONCATENATE(SUM('Раздел 2'!L17:L17),"&gt;=",SUM('Раздел 2'!P17:P17))</f>
        <v>0&gt;=0</v>
      </c>
      <c r="F4259" s="278"/>
      <c r="G4259" s="81"/>
    </row>
    <row r="4260" spans="1:7" s="390" customFormat="1" ht="31.5" x14ac:dyDescent="0.2">
      <c r="A4260" s="311" t="str">
        <f>IF((SUM('Раздел 2'!L80:L80)&gt;=SUM('Раздел 2'!P80:P80)),"","Неверно!")</f>
        <v/>
      </c>
      <c r="B4260" s="320" t="s">
        <v>1739</v>
      </c>
      <c r="C4260" s="278" t="s">
        <v>6190</v>
      </c>
      <c r="D4260" s="278" t="s">
        <v>1258</v>
      </c>
      <c r="E4260" s="278" t="str">
        <f>CONCATENATE(SUM('Раздел 2'!L80:L80),"&gt;=",SUM('Раздел 2'!P80:P80))</f>
        <v>0&gt;=0</v>
      </c>
      <c r="F4260" s="278"/>
      <c r="G4260" s="81"/>
    </row>
    <row r="4261" spans="1:7" s="390" customFormat="1" ht="31.5" x14ac:dyDescent="0.2">
      <c r="A4261" s="311" t="str">
        <f>IF((SUM('Раздел 2'!L81:L81)&gt;=SUM('Раздел 2'!P81:P81)),"","Неверно!")</f>
        <v/>
      </c>
      <c r="B4261" s="320" t="s">
        <v>1739</v>
      </c>
      <c r="C4261" s="278" t="s">
        <v>6191</v>
      </c>
      <c r="D4261" s="278" t="s">
        <v>1258</v>
      </c>
      <c r="E4261" s="278" t="str">
        <f>CONCATENATE(SUM('Раздел 2'!L81:L81),"&gt;=",SUM('Раздел 2'!P81:P81))</f>
        <v>0&gt;=0</v>
      </c>
      <c r="F4261" s="278"/>
      <c r="G4261" s="81"/>
    </row>
    <row r="4262" spans="1:7" s="390" customFormat="1" ht="31.5" x14ac:dyDescent="0.2">
      <c r="A4262" s="311" t="str">
        <f>IF((SUM('Раздел 2'!L82:L82)&gt;=SUM('Раздел 2'!P82:P82)),"","Неверно!")</f>
        <v/>
      </c>
      <c r="B4262" s="320" t="s">
        <v>1739</v>
      </c>
      <c r="C4262" s="278" t="s">
        <v>6192</v>
      </c>
      <c r="D4262" s="278" t="s">
        <v>1258</v>
      </c>
      <c r="E4262" s="278" t="str">
        <f>CONCATENATE(SUM('Раздел 2'!L82:L82),"&gt;=",SUM('Раздел 2'!P82:P82))</f>
        <v>0&gt;=0</v>
      </c>
      <c r="F4262" s="278"/>
      <c r="G4262" s="81"/>
    </row>
    <row r="4263" spans="1:7" s="390" customFormat="1" ht="31.5" x14ac:dyDescent="0.2">
      <c r="A4263" s="311" t="str">
        <f>IF((SUM('Раздел 2'!L83:L83)&gt;=SUM('Раздел 2'!P83:P83)),"","Неверно!")</f>
        <v/>
      </c>
      <c r="B4263" s="320" t="s">
        <v>1739</v>
      </c>
      <c r="C4263" s="278" t="s">
        <v>6193</v>
      </c>
      <c r="D4263" s="278" t="s">
        <v>1258</v>
      </c>
      <c r="E4263" s="278" t="str">
        <f>CONCATENATE(SUM('Раздел 2'!L83:L83),"&gt;=",SUM('Раздел 2'!P83:P83))</f>
        <v>0&gt;=0</v>
      </c>
      <c r="F4263" s="278"/>
      <c r="G4263" s="81"/>
    </row>
    <row r="4264" spans="1:7" s="390" customFormat="1" ht="31.5" x14ac:dyDescent="0.2">
      <c r="A4264" s="311" t="str">
        <f>IF((SUM('Раздел 2'!L84:L84)&gt;=SUM('Раздел 2'!P84:P84)),"","Неверно!")</f>
        <v/>
      </c>
      <c r="B4264" s="320" t="s">
        <v>1739</v>
      </c>
      <c r="C4264" s="278" t="s">
        <v>6194</v>
      </c>
      <c r="D4264" s="278" t="s">
        <v>1258</v>
      </c>
      <c r="E4264" s="278" t="str">
        <f>CONCATENATE(SUM('Раздел 2'!L84:L84),"&gt;=",SUM('Раздел 2'!P84:P84))</f>
        <v>0&gt;=0</v>
      </c>
      <c r="F4264" s="278"/>
      <c r="G4264" s="81"/>
    </row>
    <row r="4265" spans="1:7" s="390" customFormat="1" ht="31.5" x14ac:dyDescent="0.2">
      <c r="A4265" s="311" t="str">
        <f>IF((SUM('Раздел 2'!L85:L85)&gt;=SUM('Раздел 2'!P85:P85)),"","Неверно!")</f>
        <v/>
      </c>
      <c r="B4265" s="320" t="s">
        <v>1739</v>
      </c>
      <c r="C4265" s="278" t="s">
        <v>6195</v>
      </c>
      <c r="D4265" s="278" t="s">
        <v>1258</v>
      </c>
      <c r="E4265" s="278" t="str">
        <f>CONCATENATE(SUM('Раздел 2'!L85:L85),"&gt;=",SUM('Раздел 2'!P85:P85))</f>
        <v>0&gt;=0</v>
      </c>
      <c r="F4265" s="278"/>
      <c r="G4265" s="81"/>
    </row>
    <row r="4266" spans="1:7" s="390" customFormat="1" ht="31.5" x14ac:dyDescent="0.2">
      <c r="A4266" s="311" t="str">
        <f>IF((SUM('Раздел 2'!L86:L86)&gt;=SUM('Раздел 2'!P86:P86)),"","Неверно!")</f>
        <v/>
      </c>
      <c r="B4266" s="320" t="s">
        <v>1739</v>
      </c>
      <c r="C4266" s="278" t="s">
        <v>6196</v>
      </c>
      <c r="D4266" s="278" t="s">
        <v>1258</v>
      </c>
      <c r="E4266" s="278" t="str">
        <f>CONCATENATE(SUM('Раздел 2'!L86:L86),"&gt;=",SUM('Раздел 2'!P86:P86))</f>
        <v>2&gt;=0</v>
      </c>
      <c r="F4266" s="278"/>
      <c r="G4266" s="81"/>
    </row>
    <row r="4267" spans="1:7" s="390" customFormat="1" ht="31.5" x14ac:dyDescent="0.2">
      <c r="A4267" s="311" t="str">
        <f>IF((SUM('Раздел 2'!L87:L87)&gt;=SUM('Раздел 2'!P87:P87)),"","Неверно!")</f>
        <v/>
      </c>
      <c r="B4267" s="320" t="s">
        <v>1739</v>
      </c>
      <c r="C4267" s="278" t="s">
        <v>6197</v>
      </c>
      <c r="D4267" s="278" t="s">
        <v>1258</v>
      </c>
      <c r="E4267" s="278" t="str">
        <f>CONCATENATE(SUM('Раздел 2'!L87:L87),"&gt;=",SUM('Раздел 2'!P87:P87))</f>
        <v>0&gt;=0</v>
      </c>
      <c r="F4267" s="278"/>
      <c r="G4267" s="81"/>
    </row>
    <row r="4268" spans="1:7" s="390" customFormat="1" ht="31.5" x14ac:dyDescent="0.2">
      <c r="A4268" s="311" t="str">
        <f>IF((SUM('Раздел 2'!L88:L88)&gt;=SUM('Раздел 2'!P88:P88)),"","Неверно!")</f>
        <v/>
      </c>
      <c r="B4268" s="320" t="s">
        <v>1739</v>
      </c>
      <c r="C4268" s="278" t="s">
        <v>6198</v>
      </c>
      <c r="D4268" s="278" t="s">
        <v>1258</v>
      </c>
      <c r="E4268" s="278" t="str">
        <f>CONCATENATE(SUM('Раздел 2'!L88:L88),"&gt;=",SUM('Раздел 2'!P88:P88))</f>
        <v>0&gt;=0</v>
      </c>
      <c r="F4268" s="278"/>
      <c r="G4268" s="81"/>
    </row>
    <row r="4269" spans="1:7" s="390" customFormat="1" ht="31.5" x14ac:dyDescent="0.2">
      <c r="A4269" s="311" t="str">
        <f>IF((SUM('Раздел 2'!L89:L89)&gt;=SUM('Раздел 2'!P89:P89)),"","Неверно!")</f>
        <v/>
      </c>
      <c r="B4269" s="320" t="s">
        <v>1739</v>
      </c>
      <c r="C4269" s="278" t="s">
        <v>6199</v>
      </c>
      <c r="D4269" s="278" t="s">
        <v>1258</v>
      </c>
      <c r="E4269" s="278" t="str">
        <f>CONCATENATE(SUM('Раздел 2'!L89:L89),"&gt;=",SUM('Раздел 2'!P89:P89))</f>
        <v>0&gt;=0</v>
      </c>
      <c r="F4269" s="278"/>
      <c r="G4269" s="81"/>
    </row>
    <row r="4270" spans="1:7" s="390" customFormat="1" ht="31.5" x14ac:dyDescent="0.2">
      <c r="A4270" s="311" t="str">
        <f>IF((SUM('Раздел 2'!L18:L18)&gt;=SUM('Раздел 2'!P18:P18)),"","Неверно!")</f>
        <v/>
      </c>
      <c r="B4270" s="320" t="s">
        <v>1739</v>
      </c>
      <c r="C4270" s="278" t="s">
        <v>6200</v>
      </c>
      <c r="D4270" s="278" t="s">
        <v>1258</v>
      </c>
      <c r="E4270" s="278" t="str">
        <f>CONCATENATE(SUM('Раздел 2'!L18:L18),"&gt;=",SUM('Раздел 2'!P18:P18))</f>
        <v>0&gt;=0</v>
      </c>
      <c r="F4270" s="278"/>
      <c r="G4270" s="81"/>
    </row>
    <row r="4271" spans="1:7" s="390" customFormat="1" ht="31.5" x14ac:dyDescent="0.2">
      <c r="A4271" s="311" t="str">
        <f>IF((SUM('Раздел 2'!L90:L90)&gt;=SUM('Раздел 2'!P90:P90)),"","Неверно!")</f>
        <v/>
      </c>
      <c r="B4271" s="320" t="s">
        <v>1739</v>
      </c>
      <c r="C4271" s="278" t="s">
        <v>6201</v>
      </c>
      <c r="D4271" s="278" t="s">
        <v>1258</v>
      </c>
      <c r="E4271" s="278" t="str">
        <f>CONCATENATE(SUM('Раздел 2'!L90:L90),"&gt;=",SUM('Раздел 2'!P90:P90))</f>
        <v>0&gt;=0</v>
      </c>
      <c r="F4271" s="278"/>
      <c r="G4271" s="81"/>
    </row>
    <row r="4272" spans="1:7" s="390" customFormat="1" ht="31.5" x14ac:dyDescent="0.2">
      <c r="A4272" s="311" t="str">
        <f>IF((SUM('Раздел 2'!L91:L91)&gt;=SUM('Раздел 2'!P91:P91)),"","Неверно!")</f>
        <v/>
      </c>
      <c r="B4272" s="320" t="s">
        <v>1739</v>
      </c>
      <c r="C4272" s="278" t="s">
        <v>6202</v>
      </c>
      <c r="D4272" s="278" t="s">
        <v>1258</v>
      </c>
      <c r="E4272" s="278" t="str">
        <f>CONCATENATE(SUM('Раздел 2'!L91:L91),"&gt;=",SUM('Раздел 2'!P91:P91))</f>
        <v>0&gt;=0</v>
      </c>
      <c r="F4272" s="278"/>
      <c r="G4272" s="81"/>
    </row>
    <row r="4273" spans="1:7" s="390" customFormat="1" ht="31.5" x14ac:dyDescent="0.2">
      <c r="A4273" s="311" t="str">
        <f>IF((SUM('Раздел 2'!L92:L92)&gt;=SUM('Раздел 2'!P92:P92)),"","Неверно!")</f>
        <v/>
      </c>
      <c r="B4273" s="320" t="s">
        <v>1739</v>
      </c>
      <c r="C4273" s="278" t="s">
        <v>6203</v>
      </c>
      <c r="D4273" s="278" t="s">
        <v>1258</v>
      </c>
      <c r="E4273" s="278" t="str">
        <f>CONCATENATE(SUM('Раздел 2'!L92:L92),"&gt;=",SUM('Раздел 2'!P92:P92))</f>
        <v>0&gt;=0</v>
      </c>
      <c r="F4273" s="278"/>
      <c r="G4273" s="81"/>
    </row>
    <row r="4274" spans="1:7" s="390" customFormat="1" ht="31.5" x14ac:dyDescent="0.2">
      <c r="A4274" s="311" t="str">
        <f>IF((SUM('Раздел 2'!L93:L93)&gt;=SUM('Раздел 2'!P93:P93)),"","Неверно!")</f>
        <v/>
      </c>
      <c r="B4274" s="320" t="s">
        <v>1739</v>
      </c>
      <c r="C4274" s="278" t="s">
        <v>6204</v>
      </c>
      <c r="D4274" s="278" t="s">
        <v>1258</v>
      </c>
      <c r="E4274" s="278" t="str">
        <f>CONCATENATE(SUM('Раздел 2'!L93:L93),"&gt;=",SUM('Раздел 2'!P93:P93))</f>
        <v>0&gt;=0</v>
      </c>
      <c r="F4274" s="278"/>
      <c r="G4274" s="81"/>
    </row>
    <row r="4275" spans="1:7" s="390" customFormat="1" ht="31.5" x14ac:dyDescent="0.2">
      <c r="A4275" s="311" t="str">
        <f>IF((SUM('Раздел 2'!L94:L94)&gt;=SUM('Раздел 2'!P94:P94)),"","Неверно!")</f>
        <v/>
      </c>
      <c r="B4275" s="320" t="s">
        <v>1739</v>
      </c>
      <c r="C4275" s="278" t="s">
        <v>6205</v>
      </c>
      <c r="D4275" s="278" t="s">
        <v>1258</v>
      </c>
      <c r="E4275" s="278" t="str">
        <f>CONCATENATE(SUM('Раздел 2'!L94:L94),"&gt;=",SUM('Раздел 2'!P94:P94))</f>
        <v>0&gt;=0</v>
      </c>
      <c r="F4275" s="278"/>
      <c r="G4275" s="81"/>
    </row>
    <row r="4276" spans="1:7" s="390" customFormat="1" ht="31.5" x14ac:dyDescent="0.2">
      <c r="A4276" s="311" t="str">
        <f>IF((SUM('Раздел 2'!L95:L95)&gt;=SUM('Раздел 2'!P95:P95)),"","Неверно!")</f>
        <v/>
      </c>
      <c r="B4276" s="320" t="s">
        <v>1739</v>
      </c>
      <c r="C4276" s="278" t="s">
        <v>6206</v>
      </c>
      <c r="D4276" s="278" t="s">
        <v>1258</v>
      </c>
      <c r="E4276" s="278" t="str">
        <f>CONCATENATE(SUM('Раздел 2'!L95:L95),"&gt;=",SUM('Раздел 2'!P95:P95))</f>
        <v>0&gt;=0</v>
      </c>
      <c r="F4276" s="278"/>
      <c r="G4276" s="81"/>
    </row>
    <row r="4277" spans="1:7" s="390" customFormat="1" ht="31.5" x14ac:dyDescent="0.2">
      <c r="A4277" s="311" t="str">
        <f>IF((SUM('Раздел 2'!L96:L96)&gt;=SUM('Раздел 2'!P96:P96)),"","Неверно!")</f>
        <v/>
      </c>
      <c r="B4277" s="320" t="s">
        <v>1739</v>
      </c>
      <c r="C4277" s="278" t="s">
        <v>6207</v>
      </c>
      <c r="D4277" s="278" t="s">
        <v>1258</v>
      </c>
      <c r="E4277" s="278" t="str">
        <f>CONCATENATE(SUM('Раздел 2'!L96:L96),"&gt;=",SUM('Раздел 2'!P96:P96))</f>
        <v>0&gt;=0</v>
      </c>
      <c r="F4277" s="278"/>
      <c r="G4277" s="81"/>
    </row>
    <row r="4278" spans="1:7" s="390" customFormat="1" ht="31.5" x14ac:dyDescent="0.2">
      <c r="A4278" s="311" t="str">
        <f>IF((SUM('Раздел 2'!L97:L97)&gt;=SUM('Раздел 2'!P97:P97)),"","Неверно!")</f>
        <v/>
      </c>
      <c r="B4278" s="320" t="s">
        <v>1739</v>
      </c>
      <c r="C4278" s="278" t="s">
        <v>6208</v>
      </c>
      <c r="D4278" s="278" t="s">
        <v>1258</v>
      </c>
      <c r="E4278" s="278" t="str">
        <f>CONCATENATE(SUM('Раздел 2'!L97:L97),"&gt;=",SUM('Раздел 2'!P97:P97))</f>
        <v>0&gt;=0</v>
      </c>
      <c r="F4278" s="278"/>
      <c r="G4278" s="81"/>
    </row>
    <row r="4279" spans="1:7" s="390" customFormat="1" ht="31.5" x14ac:dyDescent="0.2">
      <c r="A4279" s="311" t="str">
        <f>IF((SUM('Раздел 2'!L98:L98)&gt;=SUM('Раздел 2'!P98:P98)),"","Неверно!")</f>
        <v/>
      </c>
      <c r="B4279" s="320" t="s">
        <v>1739</v>
      </c>
      <c r="C4279" s="278" t="s">
        <v>6209</v>
      </c>
      <c r="D4279" s="278" t="s">
        <v>1258</v>
      </c>
      <c r="E4279" s="278" t="str">
        <f>CONCATENATE(SUM('Раздел 2'!L98:L98),"&gt;=",SUM('Раздел 2'!P98:P98))</f>
        <v>0&gt;=0</v>
      </c>
      <c r="F4279" s="278"/>
      <c r="G4279" s="81"/>
    </row>
    <row r="4280" spans="1:7" s="390" customFormat="1" ht="31.5" x14ac:dyDescent="0.2">
      <c r="A4280" s="311" t="str">
        <f>IF((SUM('Раздел 2'!L99:L99)&gt;=SUM('Раздел 2'!P99:P99)),"","Неверно!")</f>
        <v/>
      </c>
      <c r="B4280" s="320" t="s">
        <v>1739</v>
      </c>
      <c r="C4280" s="278" t="s">
        <v>6210</v>
      </c>
      <c r="D4280" s="278" t="s">
        <v>1258</v>
      </c>
      <c r="E4280" s="278" t="str">
        <f>CONCATENATE(SUM('Раздел 2'!L99:L99),"&gt;=",SUM('Раздел 2'!P99:P99))</f>
        <v>0&gt;=0</v>
      </c>
      <c r="F4280" s="278"/>
      <c r="G4280" s="81"/>
    </row>
    <row r="4281" spans="1:7" s="390" customFormat="1" ht="31.5" x14ac:dyDescent="0.2">
      <c r="A4281" s="311" t="str">
        <f>IF((SUM('Раздел 2'!L19:L19)&gt;=SUM('Раздел 2'!P19:P19)),"","Неверно!")</f>
        <v/>
      </c>
      <c r="B4281" s="320" t="s">
        <v>1739</v>
      </c>
      <c r="C4281" s="278" t="s">
        <v>6211</v>
      </c>
      <c r="D4281" s="278" t="s">
        <v>1258</v>
      </c>
      <c r="E4281" s="278" t="str">
        <f>CONCATENATE(SUM('Раздел 2'!L19:L19),"&gt;=",SUM('Раздел 2'!P19:P19))</f>
        <v>0&gt;=0</v>
      </c>
      <c r="F4281" s="278"/>
      <c r="G4281" s="81"/>
    </row>
    <row r="4282" spans="1:7" s="390" customFormat="1" ht="31.5" x14ac:dyDescent="0.2">
      <c r="A4282" s="311" t="str">
        <f>IF((SUM('Раздел 2'!L100:L100)&gt;=SUM('Раздел 2'!P100:P100)),"","Неверно!")</f>
        <v/>
      </c>
      <c r="B4282" s="320" t="s">
        <v>1739</v>
      </c>
      <c r="C4282" s="278" t="s">
        <v>6212</v>
      </c>
      <c r="D4282" s="278" t="s">
        <v>1258</v>
      </c>
      <c r="E4282" s="278" t="str">
        <f>CONCATENATE(SUM('Раздел 2'!L100:L100),"&gt;=",SUM('Раздел 2'!P100:P100))</f>
        <v>0&gt;=0</v>
      </c>
      <c r="F4282" s="278"/>
      <c r="G4282" s="81"/>
    </row>
    <row r="4283" spans="1:7" s="390" customFormat="1" ht="31.5" x14ac:dyDescent="0.2">
      <c r="A4283" s="311" t="str">
        <f>IF((SUM('Раздел 2'!L101:L101)&gt;=SUM('Раздел 2'!P101:P101)),"","Неверно!")</f>
        <v/>
      </c>
      <c r="B4283" s="320" t="s">
        <v>1739</v>
      </c>
      <c r="C4283" s="278" t="s">
        <v>6213</v>
      </c>
      <c r="D4283" s="278" t="s">
        <v>1258</v>
      </c>
      <c r="E4283" s="278" t="str">
        <f>CONCATENATE(SUM('Раздел 2'!L101:L101),"&gt;=",SUM('Раздел 2'!P101:P101))</f>
        <v>0&gt;=0</v>
      </c>
      <c r="F4283" s="278"/>
      <c r="G4283" s="81"/>
    </row>
    <row r="4284" spans="1:7" s="390" customFormat="1" ht="31.5" x14ac:dyDescent="0.2">
      <c r="A4284" s="311" t="str">
        <f>IF((SUM('Раздел 2'!L102:L102)&gt;=SUM('Раздел 2'!P102:P102)),"","Неверно!")</f>
        <v/>
      </c>
      <c r="B4284" s="320" t="s">
        <v>1739</v>
      </c>
      <c r="C4284" s="278" t="s">
        <v>6214</v>
      </c>
      <c r="D4284" s="278" t="s">
        <v>1258</v>
      </c>
      <c r="E4284" s="278" t="str">
        <f>CONCATENATE(SUM('Раздел 2'!L102:L102),"&gt;=",SUM('Раздел 2'!P102:P102))</f>
        <v>0&gt;=0</v>
      </c>
      <c r="F4284" s="278"/>
      <c r="G4284" s="81"/>
    </row>
    <row r="4285" spans="1:7" s="390" customFormat="1" ht="31.5" x14ac:dyDescent="0.2">
      <c r="A4285" s="311" t="str">
        <f>IF((SUM('Раздел 2'!L103:L103)&gt;=SUM('Раздел 2'!P103:P103)),"","Неверно!")</f>
        <v/>
      </c>
      <c r="B4285" s="320" t="s">
        <v>1739</v>
      </c>
      <c r="C4285" s="278" t="s">
        <v>6215</v>
      </c>
      <c r="D4285" s="278" t="s">
        <v>1258</v>
      </c>
      <c r="E4285" s="278" t="str">
        <f>CONCATENATE(SUM('Раздел 2'!L103:L103),"&gt;=",SUM('Раздел 2'!P103:P103))</f>
        <v>0&gt;=0</v>
      </c>
      <c r="F4285" s="278"/>
      <c r="G4285" s="81"/>
    </row>
    <row r="4286" spans="1:7" s="390" customFormat="1" ht="31.5" x14ac:dyDescent="0.2">
      <c r="A4286" s="311" t="str">
        <f>IF((SUM('Раздел 2'!L104:L104)&gt;=SUM('Раздел 2'!P104:P104)),"","Неверно!")</f>
        <v/>
      </c>
      <c r="B4286" s="320" t="s">
        <v>1739</v>
      </c>
      <c r="C4286" s="278" t="s">
        <v>6216</v>
      </c>
      <c r="D4286" s="278" t="s">
        <v>1258</v>
      </c>
      <c r="E4286" s="278" t="str">
        <f>CONCATENATE(SUM('Раздел 2'!L104:L104),"&gt;=",SUM('Раздел 2'!P104:P104))</f>
        <v>1&gt;=0</v>
      </c>
      <c r="F4286" s="278"/>
      <c r="G4286" s="81"/>
    </row>
    <row r="4287" spans="1:7" s="390" customFormat="1" ht="31.5" x14ac:dyDescent="0.2">
      <c r="A4287" s="311" t="str">
        <f>IF((SUM('Раздел 2'!L105:L105)&gt;=SUM('Раздел 2'!P105:P105)),"","Неверно!")</f>
        <v/>
      </c>
      <c r="B4287" s="320" t="s">
        <v>1739</v>
      </c>
      <c r="C4287" s="278" t="s">
        <v>6217</v>
      </c>
      <c r="D4287" s="278" t="s">
        <v>1258</v>
      </c>
      <c r="E4287" s="278" t="str">
        <f>CONCATENATE(SUM('Раздел 2'!L105:L105),"&gt;=",SUM('Раздел 2'!P105:P105))</f>
        <v>5&gt;=0</v>
      </c>
      <c r="F4287" s="278"/>
      <c r="G4287" s="81"/>
    </row>
    <row r="4288" spans="1:7" s="390" customFormat="1" ht="31.5" x14ac:dyDescent="0.2">
      <c r="A4288" s="311" t="str">
        <f>IF((SUM('Раздел 2'!L106:L106)&gt;=SUM('Раздел 2'!P106:P106)),"","Неверно!")</f>
        <v/>
      </c>
      <c r="B4288" s="320" t="s">
        <v>1739</v>
      </c>
      <c r="C4288" s="278" t="s">
        <v>6218</v>
      </c>
      <c r="D4288" s="278" t="s">
        <v>1258</v>
      </c>
      <c r="E4288" s="278" t="str">
        <f>CONCATENATE(SUM('Раздел 2'!L106:L106),"&gt;=",SUM('Раздел 2'!P106:P106))</f>
        <v>6&gt;=0</v>
      </c>
      <c r="F4288" s="278"/>
      <c r="G4288" s="81"/>
    </row>
    <row r="4289" spans="1:7" s="390" customFormat="1" ht="31.5" x14ac:dyDescent="0.2">
      <c r="A4289" s="311" t="str">
        <f>IF((SUM('Раздел 2'!L107:L107)&gt;=SUM('Раздел 2'!P107:P107)),"","Неверно!")</f>
        <v/>
      </c>
      <c r="B4289" s="320" t="s">
        <v>1739</v>
      </c>
      <c r="C4289" s="278" t="s">
        <v>6219</v>
      </c>
      <c r="D4289" s="278" t="s">
        <v>1258</v>
      </c>
      <c r="E4289" s="278" t="str">
        <f>CONCATENATE(SUM('Раздел 2'!L107:L107),"&gt;=",SUM('Раздел 2'!P107:P107))</f>
        <v>0&gt;=0</v>
      </c>
      <c r="F4289" s="278"/>
      <c r="G4289" s="81"/>
    </row>
    <row r="4290" spans="1:7" s="390" customFormat="1" ht="31.5" x14ac:dyDescent="0.2">
      <c r="A4290" s="311" t="str">
        <f>IF((SUM('Раздел 2'!L108:L108)&gt;=SUM('Раздел 2'!P108:P108)),"","Неверно!")</f>
        <v/>
      </c>
      <c r="B4290" s="320" t="s">
        <v>1739</v>
      </c>
      <c r="C4290" s="278" t="s">
        <v>6220</v>
      </c>
      <c r="D4290" s="278" t="s">
        <v>1258</v>
      </c>
      <c r="E4290" s="278" t="str">
        <f>CONCATENATE(SUM('Раздел 2'!L108:L108),"&gt;=",SUM('Раздел 2'!P108:P108))</f>
        <v>0&gt;=0</v>
      </c>
      <c r="F4290" s="278"/>
      <c r="G4290" s="81"/>
    </row>
    <row r="4291" spans="1:7" s="390" customFormat="1" ht="31.5" x14ac:dyDescent="0.2">
      <c r="A4291" s="311" t="str">
        <f>IF((SUM('Раздел 2'!L109:L109)&gt;=SUM('Раздел 2'!P109:P109)),"","Неверно!")</f>
        <v/>
      </c>
      <c r="B4291" s="320" t="s">
        <v>1739</v>
      </c>
      <c r="C4291" s="278" t="s">
        <v>6221</v>
      </c>
      <c r="D4291" s="278" t="s">
        <v>1258</v>
      </c>
      <c r="E4291" s="278" t="str">
        <f>CONCATENATE(SUM('Раздел 2'!L109:L109),"&gt;=",SUM('Раздел 2'!P109:P109))</f>
        <v>0&gt;=0</v>
      </c>
      <c r="F4291" s="278"/>
      <c r="G4291" s="81"/>
    </row>
    <row r="4292" spans="1:7" s="390" customFormat="1" ht="31.5" x14ac:dyDescent="0.2">
      <c r="A4292" s="311" t="str">
        <f>IF((SUM('Раздел 2'!L11:L11)&gt;=SUM('Раздел 2'!Q11:Q11)),"","Неверно!")</f>
        <v/>
      </c>
      <c r="B4292" s="320" t="s">
        <v>1740</v>
      </c>
      <c r="C4292" s="278" t="s">
        <v>6222</v>
      </c>
      <c r="D4292" s="278" t="s">
        <v>1257</v>
      </c>
      <c r="E4292" s="278" t="str">
        <f>CONCATENATE(SUM('Раздел 2'!L11:L11),"&gt;=",SUM('Раздел 2'!Q11:Q11))</f>
        <v>300&gt;=34</v>
      </c>
      <c r="F4292" s="278"/>
      <c r="G4292" s="81"/>
    </row>
    <row r="4293" spans="1:7" s="390" customFormat="1" ht="31.5" x14ac:dyDescent="0.2">
      <c r="A4293" s="311" t="str">
        <f>IF((SUM('Раздел 2'!L20:L20)&gt;=SUM('Раздел 2'!Q20:Q20)),"","Неверно!")</f>
        <v/>
      </c>
      <c r="B4293" s="320" t="s">
        <v>1740</v>
      </c>
      <c r="C4293" s="278" t="s">
        <v>6223</v>
      </c>
      <c r="D4293" s="278" t="s">
        <v>1257</v>
      </c>
      <c r="E4293" s="278" t="str">
        <f>CONCATENATE(SUM('Раздел 2'!L20:L20),"&gt;=",SUM('Раздел 2'!Q20:Q20))</f>
        <v>1&gt;=0</v>
      </c>
      <c r="F4293" s="278"/>
      <c r="G4293" s="81"/>
    </row>
    <row r="4294" spans="1:7" s="390" customFormat="1" ht="31.5" x14ac:dyDescent="0.2">
      <c r="A4294" s="311" t="str">
        <f>IF((SUM('Раздел 2'!L110:L110)&gt;=SUM('Раздел 2'!Q110:Q110)),"","Неверно!")</f>
        <v/>
      </c>
      <c r="B4294" s="320" t="s">
        <v>1740</v>
      </c>
      <c r="C4294" s="278" t="s">
        <v>6224</v>
      </c>
      <c r="D4294" s="278" t="s">
        <v>1257</v>
      </c>
      <c r="E4294" s="278" t="str">
        <f>CONCATENATE(SUM('Раздел 2'!L110:L110),"&gt;=",SUM('Раздел 2'!Q110:Q110))</f>
        <v>0&gt;=0</v>
      </c>
      <c r="F4294" s="278"/>
      <c r="G4294" s="81"/>
    </row>
    <row r="4295" spans="1:7" s="390" customFormat="1" ht="31.5" x14ac:dyDescent="0.2">
      <c r="A4295" s="311" t="str">
        <f>IF((SUM('Раздел 2'!L111:L111)&gt;=SUM('Раздел 2'!Q111:Q111)),"","Неверно!")</f>
        <v/>
      </c>
      <c r="B4295" s="320" t="s">
        <v>1740</v>
      </c>
      <c r="C4295" s="278" t="s">
        <v>6225</v>
      </c>
      <c r="D4295" s="278" t="s">
        <v>1257</v>
      </c>
      <c r="E4295" s="278" t="str">
        <f>CONCATENATE(SUM('Раздел 2'!L111:L111),"&gt;=",SUM('Раздел 2'!Q111:Q111))</f>
        <v>0&gt;=0</v>
      </c>
      <c r="F4295" s="278"/>
      <c r="G4295" s="81"/>
    </row>
    <row r="4296" spans="1:7" s="390" customFormat="1" ht="31.5" x14ac:dyDescent="0.2">
      <c r="A4296" s="311" t="str">
        <f>IF((SUM('Раздел 2'!L112:L112)&gt;=SUM('Раздел 2'!Q112:Q112)),"","Неверно!")</f>
        <v/>
      </c>
      <c r="B4296" s="320" t="s">
        <v>1740</v>
      </c>
      <c r="C4296" s="278" t="s">
        <v>6226</v>
      </c>
      <c r="D4296" s="278" t="s">
        <v>1257</v>
      </c>
      <c r="E4296" s="278" t="str">
        <f>CONCATENATE(SUM('Раздел 2'!L112:L112),"&gt;=",SUM('Раздел 2'!Q112:Q112))</f>
        <v>0&gt;=0</v>
      </c>
      <c r="F4296" s="278"/>
      <c r="G4296" s="81"/>
    </row>
    <row r="4297" spans="1:7" s="390" customFormat="1" ht="31.5" x14ac:dyDescent="0.2">
      <c r="A4297" s="311" t="str">
        <f>IF((SUM('Раздел 2'!L113:L113)&gt;=SUM('Раздел 2'!Q113:Q113)),"","Неверно!")</f>
        <v/>
      </c>
      <c r="B4297" s="320" t="s">
        <v>1740</v>
      </c>
      <c r="C4297" s="278" t="s">
        <v>6227</v>
      </c>
      <c r="D4297" s="278" t="s">
        <v>1257</v>
      </c>
      <c r="E4297" s="278" t="str">
        <f>CONCATENATE(SUM('Раздел 2'!L113:L113),"&gt;=",SUM('Раздел 2'!Q113:Q113))</f>
        <v>0&gt;=0</v>
      </c>
      <c r="F4297" s="278"/>
      <c r="G4297" s="81"/>
    </row>
    <row r="4298" spans="1:7" s="390" customFormat="1" ht="31.5" x14ac:dyDescent="0.2">
      <c r="A4298" s="311" t="str">
        <f>IF((SUM('Раздел 2'!L114:L114)&gt;=SUM('Раздел 2'!Q114:Q114)),"","Неверно!")</f>
        <v/>
      </c>
      <c r="B4298" s="320" t="s">
        <v>1740</v>
      </c>
      <c r="C4298" s="278" t="s">
        <v>6228</v>
      </c>
      <c r="D4298" s="278" t="s">
        <v>1257</v>
      </c>
      <c r="E4298" s="278" t="str">
        <f>CONCATENATE(SUM('Раздел 2'!L114:L114),"&gt;=",SUM('Раздел 2'!Q114:Q114))</f>
        <v>0&gt;=0</v>
      </c>
      <c r="F4298" s="278"/>
      <c r="G4298" s="81"/>
    </row>
    <row r="4299" spans="1:7" s="390" customFormat="1" ht="31.5" x14ac:dyDescent="0.2">
      <c r="A4299" s="311" t="str">
        <f>IF((SUM('Раздел 2'!L115:L115)&gt;=SUM('Раздел 2'!Q115:Q115)),"","Неверно!")</f>
        <v/>
      </c>
      <c r="B4299" s="320" t="s">
        <v>1740</v>
      </c>
      <c r="C4299" s="278" t="s">
        <v>6229</v>
      </c>
      <c r="D4299" s="278" t="s">
        <v>1257</v>
      </c>
      <c r="E4299" s="278" t="str">
        <f>CONCATENATE(SUM('Раздел 2'!L115:L115),"&gt;=",SUM('Раздел 2'!Q115:Q115))</f>
        <v>0&gt;=0</v>
      </c>
      <c r="F4299" s="278"/>
      <c r="G4299" s="81"/>
    </row>
    <row r="4300" spans="1:7" s="390" customFormat="1" ht="31.5" x14ac:dyDescent="0.2">
      <c r="A4300" s="311" t="str">
        <f>IF((SUM('Раздел 2'!L116:L116)&gt;=SUM('Раздел 2'!Q116:Q116)),"","Неверно!")</f>
        <v/>
      </c>
      <c r="B4300" s="320" t="s">
        <v>1740</v>
      </c>
      <c r="C4300" s="278" t="s">
        <v>6230</v>
      </c>
      <c r="D4300" s="278" t="s">
        <v>1257</v>
      </c>
      <c r="E4300" s="278" t="str">
        <f>CONCATENATE(SUM('Раздел 2'!L116:L116),"&gt;=",SUM('Раздел 2'!Q116:Q116))</f>
        <v>0&gt;=0</v>
      </c>
      <c r="F4300" s="278"/>
      <c r="G4300" s="81"/>
    </row>
    <row r="4301" spans="1:7" s="390" customFormat="1" ht="31.5" x14ac:dyDescent="0.2">
      <c r="A4301" s="311" t="str">
        <f>IF((SUM('Раздел 2'!L117:L117)&gt;=SUM('Раздел 2'!Q117:Q117)),"","Неверно!")</f>
        <v/>
      </c>
      <c r="B4301" s="320" t="s">
        <v>1740</v>
      </c>
      <c r="C4301" s="278" t="s">
        <v>6231</v>
      </c>
      <c r="D4301" s="278" t="s">
        <v>1257</v>
      </c>
      <c r="E4301" s="278" t="str">
        <f>CONCATENATE(SUM('Раздел 2'!L117:L117),"&gt;=",SUM('Раздел 2'!Q117:Q117))</f>
        <v>0&gt;=0</v>
      </c>
      <c r="F4301" s="278"/>
      <c r="G4301" s="81"/>
    </row>
    <row r="4302" spans="1:7" s="390" customFormat="1" ht="31.5" x14ac:dyDescent="0.2">
      <c r="A4302" s="311" t="str">
        <f>IF((SUM('Раздел 2'!L118:L118)&gt;=SUM('Раздел 2'!Q118:Q118)),"","Неверно!")</f>
        <v/>
      </c>
      <c r="B4302" s="320" t="s">
        <v>1740</v>
      </c>
      <c r="C4302" s="278" t="s">
        <v>6232</v>
      </c>
      <c r="D4302" s="278" t="s">
        <v>1257</v>
      </c>
      <c r="E4302" s="278" t="str">
        <f>CONCATENATE(SUM('Раздел 2'!L118:L118),"&gt;=",SUM('Раздел 2'!Q118:Q118))</f>
        <v>0&gt;=0</v>
      </c>
      <c r="F4302" s="278"/>
      <c r="G4302" s="81"/>
    </row>
    <row r="4303" spans="1:7" s="390" customFormat="1" ht="31.5" x14ac:dyDescent="0.2">
      <c r="A4303" s="311" t="str">
        <f>IF((SUM('Раздел 2'!L119:L119)&gt;=SUM('Раздел 2'!Q119:Q119)),"","Неверно!")</f>
        <v/>
      </c>
      <c r="B4303" s="320" t="s">
        <v>1740</v>
      </c>
      <c r="C4303" s="278" t="s">
        <v>6233</v>
      </c>
      <c r="D4303" s="278" t="s">
        <v>1257</v>
      </c>
      <c r="E4303" s="278" t="str">
        <f>CONCATENATE(SUM('Раздел 2'!L119:L119),"&gt;=",SUM('Раздел 2'!Q119:Q119))</f>
        <v>0&gt;=0</v>
      </c>
      <c r="F4303" s="278"/>
      <c r="G4303" s="81"/>
    </row>
    <row r="4304" spans="1:7" s="390" customFormat="1" ht="31.5" x14ac:dyDescent="0.2">
      <c r="A4304" s="311" t="str">
        <f>IF((SUM('Раздел 2'!L21:L21)&gt;=SUM('Раздел 2'!Q21:Q21)),"","Неверно!")</f>
        <v/>
      </c>
      <c r="B4304" s="320" t="s">
        <v>1740</v>
      </c>
      <c r="C4304" s="278" t="s">
        <v>6234</v>
      </c>
      <c r="D4304" s="278" t="s">
        <v>1257</v>
      </c>
      <c r="E4304" s="278" t="str">
        <f>CONCATENATE(SUM('Раздел 2'!L21:L21),"&gt;=",SUM('Раздел 2'!Q21:Q21))</f>
        <v>0&gt;=0</v>
      </c>
      <c r="F4304" s="278"/>
      <c r="G4304" s="81"/>
    </row>
    <row r="4305" spans="1:7" s="390" customFormat="1" ht="31.5" x14ac:dyDescent="0.2">
      <c r="A4305" s="311" t="str">
        <f>IF((SUM('Раздел 2'!L120:L120)&gt;=SUM('Раздел 2'!Q120:Q120)),"","Неверно!")</f>
        <v/>
      </c>
      <c r="B4305" s="320" t="s">
        <v>1740</v>
      </c>
      <c r="C4305" s="278" t="s">
        <v>6235</v>
      </c>
      <c r="D4305" s="278" t="s">
        <v>1257</v>
      </c>
      <c r="E4305" s="278" t="str">
        <f>CONCATENATE(SUM('Раздел 2'!L120:L120),"&gt;=",SUM('Раздел 2'!Q120:Q120))</f>
        <v>0&gt;=0</v>
      </c>
      <c r="F4305" s="278"/>
      <c r="G4305" s="81"/>
    </row>
    <row r="4306" spans="1:7" s="390" customFormat="1" ht="31.5" x14ac:dyDescent="0.2">
      <c r="A4306" s="311" t="str">
        <f>IF((SUM('Раздел 2'!L121:L121)&gt;=SUM('Раздел 2'!Q121:Q121)),"","Неверно!")</f>
        <v/>
      </c>
      <c r="B4306" s="320" t="s">
        <v>1740</v>
      </c>
      <c r="C4306" s="278" t="s">
        <v>6236</v>
      </c>
      <c r="D4306" s="278" t="s">
        <v>1257</v>
      </c>
      <c r="E4306" s="278" t="str">
        <f>CONCATENATE(SUM('Раздел 2'!L121:L121),"&gt;=",SUM('Раздел 2'!Q121:Q121))</f>
        <v>0&gt;=0</v>
      </c>
      <c r="F4306" s="278"/>
      <c r="G4306" s="81"/>
    </row>
    <row r="4307" spans="1:7" s="390" customFormat="1" ht="31.5" x14ac:dyDescent="0.2">
      <c r="A4307" s="311" t="str">
        <f>IF((SUM('Раздел 2'!L122:L122)&gt;=SUM('Раздел 2'!Q122:Q122)),"","Неверно!")</f>
        <v/>
      </c>
      <c r="B4307" s="320" t="s">
        <v>1740</v>
      </c>
      <c r="C4307" s="278" t="s">
        <v>6237</v>
      </c>
      <c r="D4307" s="278" t="s">
        <v>1257</v>
      </c>
      <c r="E4307" s="278" t="str">
        <f>CONCATENATE(SUM('Раздел 2'!L122:L122),"&gt;=",SUM('Раздел 2'!Q122:Q122))</f>
        <v>0&gt;=0</v>
      </c>
      <c r="F4307" s="278"/>
      <c r="G4307" s="81"/>
    </row>
    <row r="4308" spans="1:7" s="390" customFormat="1" ht="31.5" x14ac:dyDescent="0.2">
      <c r="A4308" s="311" t="str">
        <f>IF((SUM('Раздел 2'!L123:L123)&gt;=SUM('Раздел 2'!Q123:Q123)),"","Неверно!")</f>
        <v/>
      </c>
      <c r="B4308" s="320" t="s">
        <v>1740</v>
      </c>
      <c r="C4308" s="278" t="s">
        <v>6238</v>
      </c>
      <c r="D4308" s="278" t="s">
        <v>1257</v>
      </c>
      <c r="E4308" s="278" t="str">
        <f>CONCATENATE(SUM('Раздел 2'!L123:L123),"&gt;=",SUM('Раздел 2'!Q123:Q123))</f>
        <v>0&gt;=0</v>
      </c>
      <c r="F4308" s="278"/>
      <c r="G4308" s="81"/>
    </row>
    <row r="4309" spans="1:7" s="390" customFormat="1" ht="31.5" x14ac:dyDescent="0.2">
      <c r="A4309" s="311" t="str">
        <f>IF((SUM('Раздел 2'!L124:L124)&gt;=SUM('Раздел 2'!Q124:Q124)),"","Неверно!")</f>
        <v/>
      </c>
      <c r="B4309" s="320" t="s">
        <v>1740</v>
      </c>
      <c r="C4309" s="278" t="s">
        <v>6239</v>
      </c>
      <c r="D4309" s="278" t="s">
        <v>1257</v>
      </c>
      <c r="E4309" s="278" t="str">
        <f>CONCATENATE(SUM('Раздел 2'!L124:L124),"&gt;=",SUM('Раздел 2'!Q124:Q124))</f>
        <v>4&gt;=1</v>
      </c>
      <c r="F4309" s="278"/>
      <c r="G4309" s="81"/>
    </row>
    <row r="4310" spans="1:7" s="390" customFormat="1" ht="31.5" x14ac:dyDescent="0.2">
      <c r="A4310" s="311" t="str">
        <f>IF((SUM('Раздел 2'!L125:L125)&gt;=SUM('Раздел 2'!Q125:Q125)),"","Неверно!")</f>
        <v/>
      </c>
      <c r="B4310" s="320" t="s">
        <v>1740</v>
      </c>
      <c r="C4310" s="278" t="s">
        <v>6240</v>
      </c>
      <c r="D4310" s="278" t="s">
        <v>1257</v>
      </c>
      <c r="E4310" s="278" t="str">
        <f>CONCATENATE(SUM('Раздел 2'!L125:L125),"&gt;=",SUM('Раздел 2'!Q125:Q125))</f>
        <v>0&gt;=0</v>
      </c>
      <c r="F4310" s="278"/>
      <c r="G4310" s="81"/>
    </row>
    <row r="4311" spans="1:7" s="390" customFormat="1" ht="31.5" x14ac:dyDescent="0.2">
      <c r="A4311" s="311" t="str">
        <f>IF((SUM('Раздел 2'!L126:L126)&gt;=SUM('Раздел 2'!Q126:Q126)),"","Неверно!")</f>
        <v/>
      </c>
      <c r="B4311" s="320" t="s">
        <v>1740</v>
      </c>
      <c r="C4311" s="278" t="s">
        <v>6241</v>
      </c>
      <c r="D4311" s="278" t="s">
        <v>1257</v>
      </c>
      <c r="E4311" s="278" t="str">
        <f>CONCATENATE(SUM('Раздел 2'!L126:L126),"&gt;=",SUM('Раздел 2'!Q126:Q126))</f>
        <v>0&gt;=0</v>
      </c>
      <c r="F4311" s="278"/>
      <c r="G4311" s="81"/>
    </row>
    <row r="4312" spans="1:7" s="390" customFormat="1" ht="31.5" x14ac:dyDescent="0.2">
      <c r="A4312" s="311" t="str">
        <f>IF((SUM('Раздел 2'!L127:L127)&gt;=SUM('Раздел 2'!Q127:Q127)),"","Неверно!")</f>
        <v/>
      </c>
      <c r="B4312" s="320" t="s">
        <v>1740</v>
      </c>
      <c r="C4312" s="278" t="s">
        <v>6242</v>
      </c>
      <c r="D4312" s="278" t="s">
        <v>1257</v>
      </c>
      <c r="E4312" s="278" t="str">
        <f>CONCATENATE(SUM('Раздел 2'!L127:L127),"&gt;=",SUM('Раздел 2'!Q127:Q127))</f>
        <v>2&gt;=0</v>
      </c>
      <c r="F4312" s="278"/>
      <c r="G4312" s="81"/>
    </row>
    <row r="4313" spans="1:7" s="390" customFormat="1" ht="31.5" x14ac:dyDescent="0.2">
      <c r="A4313" s="311" t="str">
        <f>IF((SUM('Раздел 2'!L128:L128)&gt;=SUM('Раздел 2'!Q128:Q128)),"","Неверно!")</f>
        <v/>
      </c>
      <c r="B4313" s="320" t="s">
        <v>1740</v>
      </c>
      <c r="C4313" s="278" t="s">
        <v>6243</v>
      </c>
      <c r="D4313" s="278" t="s">
        <v>1257</v>
      </c>
      <c r="E4313" s="278" t="str">
        <f>CONCATENATE(SUM('Раздел 2'!L128:L128),"&gt;=",SUM('Раздел 2'!Q128:Q128))</f>
        <v>0&gt;=0</v>
      </c>
      <c r="F4313" s="278"/>
      <c r="G4313" s="81"/>
    </row>
    <row r="4314" spans="1:7" s="390" customFormat="1" ht="31.5" x14ac:dyDescent="0.2">
      <c r="A4314" s="311" t="str">
        <f>IF((SUM('Раздел 2'!L129:L129)&gt;=SUM('Раздел 2'!Q129:Q129)),"","Неверно!")</f>
        <v/>
      </c>
      <c r="B4314" s="320" t="s">
        <v>1740</v>
      </c>
      <c r="C4314" s="278" t="s">
        <v>6244</v>
      </c>
      <c r="D4314" s="278" t="s">
        <v>1257</v>
      </c>
      <c r="E4314" s="278" t="str">
        <f>CONCATENATE(SUM('Раздел 2'!L129:L129),"&gt;=",SUM('Раздел 2'!Q129:Q129))</f>
        <v>0&gt;=0</v>
      </c>
      <c r="F4314" s="278"/>
      <c r="G4314" s="81"/>
    </row>
    <row r="4315" spans="1:7" s="390" customFormat="1" ht="31.5" x14ac:dyDescent="0.2">
      <c r="A4315" s="311" t="str">
        <f>IF((SUM('Раздел 2'!L22:L22)&gt;=SUM('Раздел 2'!Q22:Q22)),"","Неверно!")</f>
        <v/>
      </c>
      <c r="B4315" s="320" t="s">
        <v>1740</v>
      </c>
      <c r="C4315" s="278" t="s">
        <v>6245</v>
      </c>
      <c r="D4315" s="278" t="s">
        <v>1257</v>
      </c>
      <c r="E4315" s="278" t="str">
        <f>CONCATENATE(SUM('Раздел 2'!L22:L22),"&gt;=",SUM('Раздел 2'!Q22:Q22))</f>
        <v>3&gt;=0</v>
      </c>
      <c r="F4315" s="278"/>
      <c r="G4315" s="81"/>
    </row>
    <row r="4316" spans="1:7" s="390" customFormat="1" ht="31.5" x14ac:dyDescent="0.2">
      <c r="A4316" s="311" t="str">
        <f>IF((SUM('Раздел 2'!L130:L130)&gt;=SUM('Раздел 2'!Q130:Q130)),"","Неверно!")</f>
        <v/>
      </c>
      <c r="B4316" s="320" t="s">
        <v>1740</v>
      </c>
      <c r="C4316" s="278" t="s">
        <v>6246</v>
      </c>
      <c r="D4316" s="278" t="s">
        <v>1257</v>
      </c>
      <c r="E4316" s="278" t="str">
        <f>CONCATENATE(SUM('Раздел 2'!L130:L130),"&gt;=",SUM('Раздел 2'!Q130:Q130))</f>
        <v>0&gt;=0</v>
      </c>
      <c r="F4316" s="278"/>
      <c r="G4316" s="81"/>
    </row>
    <row r="4317" spans="1:7" s="390" customFormat="1" ht="31.5" x14ac:dyDescent="0.2">
      <c r="A4317" s="311" t="str">
        <f>IF((SUM('Раздел 2'!L131:L131)&gt;=SUM('Раздел 2'!Q131:Q131)),"","Неверно!")</f>
        <v/>
      </c>
      <c r="B4317" s="320" t="s">
        <v>1740</v>
      </c>
      <c r="C4317" s="278" t="s">
        <v>6247</v>
      </c>
      <c r="D4317" s="278" t="s">
        <v>1257</v>
      </c>
      <c r="E4317" s="278" t="str">
        <f>CONCATENATE(SUM('Раздел 2'!L131:L131),"&gt;=",SUM('Раздел 2'!Q131:Q131))</f>
        <v>0&gt;=0</v>
      </c>
      <c r="F4317" s="278"/>
      <c r="G4317" s="81"/>
    </row>
    <row r="4318" spans="1:7" s="390" customFormat="1" ht="31.5" x14ac:dyDescent="0.2">
      <c r="A4318" s="311" t="str">
        <f>IF((SUM('Раздел 2'!L132:L132)&gt;=SUM('Раздел 2'!Q132:Q132)),"","Неверно!")</f>
        <v/>
      </c>
      <c r="B4318" s="320" t="s">
        <v>1740</v>
      </c>
      <c r="C4318" s="278" t="s">
        <v>6248</v>
      </c>
      <c r="D4318" s="278" t="s">
        <v>1257</v>
      </c>
      <c r="E4318" s="278" t="str">
        <f>CONCATENATE(SUM('Раздел 2'!L132:L132),"&gt;=",SUM('Раздел 2'!Q132:Q132))</f>
        <v>0&gt;=0</v>
      </c>
      <c r="F4318" s="278"/>
      <c r="G4318" s="81"/>
    </row>
    <row r="4319" spans="1:7" s="390" customFormat="1" ht="31.5" x14ac:dyDescent="0.2">
      <c r="A4319" s="311" t="str">
        <f>IF((SUM('Раздел 2'!L133:L133)&gt;=SUM('Раздел 2'!Q133:Q133)),"","Неверно!")</f>
        <v/>
      </c>
      <c r="B4319" s="320" t="s">
        <v>1740</v>
      </c>
      <c r="C4319" s="278" t="s">
        <v>6249</v>
      </c>
      <c r="D4319" s="278" t="s">
        <v>1257</v>
      </c>
      <c r="E4319" s="278" t="str">
        <f>CONCATENATE(SUM('Раздел 2'!L133:L133),"&gt;=",SUM('Раздел 2'!Q133:Q133))</f>
        <v>0&gt;=0</v>
      </c>
      <c r="F4319" s="278"/>
      <c r="G4319" s="81"/>
    </row>
    <row r="4320" spans="1:7" s="390" customFormat="1" ht="31.5" x14ac:dyDescent="0.2">
      <c r="A4320" s="311" t="str">
        <f>IF((SUM('Раздел 2'!L134:L134)&gt;=SUM('Раздел 2'!Q134:Q134)),"","Неверно!")</f>
        <v/>
      </c>
      <c r="B4320" s="320" t="s">
        <v>1740</v>
      </c>
      <c r="C4320" s="278" t="s">
        <v>6250</v>
      </c>
      <c r="D4320" s="278" t="s">
        <v>1257</v>
      </c>
      <c r="E4320" s="278" t="str">
        <f>CONCATENATE(SUM('Раздел 2'!L134:L134),"&gt;=",SUM('Раздел 2'!Q134:Q134))</f>
        <v>0&gt;=0</v>
      </c>
      <c r="F4320" s="278"/>
      <c r="G4320" s="81"/>
    </row>
    <row r="4321" spans="1:7" s="390" customFormat="1" ht="31.5" x14ac:dyDescent="0.2">
      <c r="A4321" s="311" t="str">
        <f>IF((SUM('Раздел 2'!L135:L135)&gt;=SUM('Раздел 2'!Q135:Q135)),"","Неверно!")</f>
        <v/>
      </c>
      <c r="B4321" s="320" t="s">
        <v>1740</v>
      </c>
      <c r="C4321" s="278" t="s">
        <v>6251</v>
      </c>
      <c r="D4321" s="278" t="s">
        <v>1257</v>
      </c>
      <c r="E4321" s="278" t="str">
        <f>CONCATENATE(SUM('Раздел 2'!L135:L135),"&gt;=",SUM('Раздел 2'!Q135:Q135))</f>
        <v>0&gt;=0</v>
      </c>
      <c r="F4321" s="278"/>
      <c r="G4321" s="81"/>
    </row>
    <row r="4322" spans="1:7" s="390" customFormat="1" ht="31.5" x14ac:dyDescent="0.2">
      <c r="A4322" s="311" t="str">
        <f>IF((SUM('Раздел 2'!L136:L136)&gt;=SUM('Раздел 2'!Q136:Q136)),"","Неверно!")</f>
        <v/>
      </c>
      <c r="B4322" s="320" t="s">
        <v>1740</v>
      </c>
      <c r="C4322" s="278" t="s">
        <v>6252</v>
      </c>
      <c r="D4322" s="278" t="s">
        <v>1257</v>
      </c>
      <c r="E4322" s="278" t="str">
        <f>CONCATENATE(SUM('Раздел 2'!L136:L136),"&gt;=",SUM('Раздел 2'!Q136:Q136))</f>
        <v>0&gt;=0</v>
      </c>
      <c r="F4322" s="278"/>
      <c r="G4322" s="81"/>
    </row>
    <row r="4323" spans="1:7" s="390" customFormat="1" ht="31.5" x14ac:dyDescent="0.2">
      <c r="A4323" s="311" t="str">
        <f>IF((SUM('Раздел 2'!L137:L137)&gt;=SUM('Раздел 2'!Q137:Q137)),"","Неверно!")</f>
        <v/>
      </c>
      <c r="B4323" s="320" t="s">
        <v>1740</v>
      </c>
      <c r="C4323" s="278" t="s">
        <v>6253</v>
      </c>
      <c r="D4323" s="278" t="s">
        <v>1257</v>
      </c>
      <c r="E4323" s="278" t="str">
        <f>CONCATENATE(SUM('Раздел 2'!L137:L137),"&gt;=",SUM('Раздел 2'!Q137:Q137))</f>
        <v>8&gt;=1</v>
      </c>
      <c r="F4323" s="278"/>
      <c r="G4323" s="81"/>
    </row>
    <row r="4324" spans="1:7" s="390" customFormat="1" ht="31.5" x14ac:dyDescent="0.2">
      <c r="A4324" s="311" t="str">
        <f>IF((SUM('Раздел 2'!L138:L138)&gt;=SUM('Раздел 2'!Q138:Q138)),"","Неверно!")</f>
        <v/>
      </c>
      <c r="B4324" s="320" t="s">
        <v>1740</v>
      </c>
      <c r="C4324" s="278" t="s">
        <v>6254</v>
      </c>
      <c r="D4324" s="278" t="s">
        <v>1257</v>
      </c>
      <c r="E4324" s="278" t="str">
        <f>CONCATENATE(SUM('Раздел 2'!L138:L138),"&gt;=",SUM('Раздел 2'!Q138:Q138))</f>
        <v>14&gt;=2</v>
      </c>
      <c r="F4324" s="278"/>
      <c r="G4324" s="81"/>
    </row>
    <row r="4325" spans="1:7" s="390" customFormat="1" ht="31.5" x14ac:dyDescent="0.2">
      <c r="A4325" s="311" t="str">
        <f>IF((SUM('Раздел 2'!L139:L139)&gt;=SUM('Раздел 2'!Q139:Q139)),"","Неверно!")</f>
        <v/>
      </c>
      <c r="B4325" s="320" t="s">
        <v>1740</v>
      </c>
      <c r="C4325" s="278" t="s">
        <v>6255</v>
      </c>
      <c r="D4325" s="278" t="s">
        <v>1257</v>
      </c>
      <c r="E4325" s="278" t="str">
        <f>CONCATENATE(SUM('Раздел 2'!L139:L139),"&gt;=",SUM('Раздел 2'!Q139:Q139))</f>
        <v>0&gt;=0</v>
      </c>
      <c r="F4325" s="278"/>
      <c r="G4325" s="81"/>
    </row>
    <row r="4326" spans="1:7" s="390" customFormat="1" ht="31.5" x14ac:dyDescent="0.2">
      <c r="A4326" s="311" t="str">
        <f>IF((SUM('Раздел 2'!L23:L23)&gt;=SUM('Раздел 2'!Q23:Q23)),"","Неверно!")</f>
        <v/>
      </c>
      <c r="B4326" s="320" t="s">
        <v>1740</v>
      </c>
      <c r="C4326" s="278" t="s">
        <v>6256</v>
      </c>
      <c r="D4326" s="278" t="s">
        <v>1257</v>
      </c>
      <c r="E4326" s="278" t="str">
        <f>CONCATENATE(SUM('Раздел 2'!L23:L23),"&gt;=",SUM('Раздел 2'!Q23:Q23))</f>
        <v>3&gt;=2</v>
      </c>
      <c r="F4326" s="278"/>
      <c r="G4326" s="81"/>
    </row>
    <row r="4327" spans="1:7" s="390" customFormat="1" ht="31.5" x14ac:dyDescent="0.2">
      <c r="A4327" s="311" t="str">
        <f>IF((SUM('Раздел 2'!L140:L140)&gt;=SUM('Раздел 2'!Q140:Q140)),"","Неверно!")</f>
        <v/>
      </c>
      <c r="B4327" s="320" t="s">
        <v>1740</v>
      </c>
      <c r="C4327" s="278" t="s">
        <v>6257</v>
      </c>
      <c r="D4327" s="278" t="s">
        <v>1257</v>
      </c>
      <c r="E4327" s="278" t="str">
        <f>CONCATENATE(SUM('Раздел 2'!L140:L140),"&gt;=",SUM('Раздел 2'!Q140:Q140))</f>
        <v>0&gt;=0</v>
      </c>
      <c r="F4327" s="278"/>
      <c r="G4327" s="81"/>
    </row>
    <row r="4328" spans="1:7" s="390" customFormat="1" ht="31.5" x14ac:dyDescent="0.2">
      <c r="A4328" s="311" t="str">
        <f>IF((SUM('Раздел 2'!L141:L141)&gt;=SUM('Раздел 2'!Q141:Q141)),"","Неверно!")</f>
        <v/>
      </c>
      <c r="B4328" s="320" t="s">
        <v>1740</v>
      </c>
      <c r="C4328" s="278" t="s">
        <v>6258</v>
      </c>
      <c r="D4328" s="278" t="s">
        <v>1257</v>
      </c>
      <c r="E4328" s="278" t="str">
        <f>CONCATENATE(SUM('Раздел 2'!L141:L141),"&gt;=",SUM('Раздел 2'!Q141:Q141))</f>
        <v>0&gt;=0</v>
      </c>
      <c r="F4328" s="278"/>
      <c r="G4328" s="81"/>
    </row>
    <row r="4329" spans="1:7" s="390" customFormat="1" ht="31.5" x14ac:dyDescent="0.2">
      <c r="A4329" s="311" t="str">
        <f>IF((SUM('Раздел 2'!L142:L142)&gt;=SUM('Раздел 2'!Q142:Q142)),"","Неверно!")</f>
        <v/>
      </c>
      <c r="B4329" s="320" t="s">
        <v>1740</v>
      </c>
      <c r="C4329" s="278" t="s">
        <v>6259</v>
      </c>
      <c r="D4329" s="278" t="s">
        <v>1257</v>
      </c>
      <c r="E4329" s="278" t="str">
        <f>CONCATENATE(SUM('Раздел 2'!L142:L142),"&gt;=",SUM('Раздел 2'!Q142:Q142))</f>
        <v>0&gt;=0</v>
      </c>
      <c r="F4329" s="278"/>
      <c r="G4329" s="81"/>
    </row>
    <row r="4330" spans="1:7" s="390" customFormat="1" ht="31.5" x14ac:dyDescent="0.2">
      <c r="A4330" s="311" t="str">
        <f>IF((SUM('Раздел 2'!L143:L143)&gt;=SUM('Раздел 2'!Q143:Q143)),"","Неверно!")</f>
        <v/>
      </c>
      <c r="B4330" s="320" t="s">
        <v>1740</v>
      </c>
      <c r="C4330" s="278" t="s">
        <v>6260</v>
      </c>
      <c r="D4330" s="278" t="s">
        <v>1257</v>
      </c>
      <c r="E4330" s="278" t="str">
        <f>CONCATENATE(SUM('Раздел 2'!L143:L143),"&gt;=",SUM('Раздел 2'!Q143:Q143))</f>
        <v>0&gt;=0</v>
      </c>
      <c r="F4330" s="278"/>
      <c r="G4330" s="81"/>
    </row>
    <row r="4331" spans="1:7" s="390" customFormat="1" ht="31.5" x14ac:dyDescent="0.2">
      <c r="A4331" s="311" t="str">
        <f>IF((SUM('Раздел 2'!L144:L144)&gt;=SUM('Раздел 2'!Q144:Q144)),"","Неверно!")</f>
        <v/>
      </c>
      <c r="B4331" s="320" t="s">
        <v>1740</v>
      </c>
      <c r="C4331" s="278" t="s">
        <v>6261</v>
      </c>
      <c r="D4331" s="278" t="s">
        <v>1257</v>
      </c>
      <c r="E4331" s="278" t="str">
        <f>CONCATENATE(SUM('Раздел 2'!L144:L144),"&gt;=",SUM('Раздел 2'!Q144:Q144))</f>
        <v>0&gt;=0</v>
      </c>
      <c r="F4331" s="278"/>
      <c r="G4331" s="81"/>
    </row>
    <row r="4332" spans="1:7" s="390" customFormat="1" ht="31.5" x14ac:dyDescent="0.2">
      <c r="A4332" s="311" t="str">
        <f>IF((SUM('Раздел 2'!L145:L145)&gt;=SUM('Раздел 2'!Q145:Q145)),"","Неверно!")</f>
        <v/>
      </c>
      <c r="B4332" s="320" t="s">
        <v>1740</v>
      </c>
      <c r="C4332" s="278" t="s">
        <v>6262</v>
      </c>
      <c r="D4332" s="278" t="s">
        <v>1257</v>
      </c>
      <c r="E4332" s="278" t="str">
        <f>CONCATENATE(SUM('Раздел 2'!L145:L145),"&gt;=",SUM('Раздел 2'!Q145:Q145))</f>
        <v>0&gt;=0</v>
      </c>
      <c r="F4332" s="278"/>
      <c r="G4332" s="81"/>
    </row>
    <row r="4333" spans="1:7" s="390" customFormat="1" ht="31.5" x14ac:dyDescent="0.2">
      <c r="A4333" s="311" t="str">
        <f>IF((SUM('Раздел 2'!L146:L146)&gt;=SUM('Раздел 2'!Q146:Q146)),"","Неверно!")</f>
        <v/>
      </c>
      <c r="B4333" s="320" t="s">
        <v>1740</v>
      </c>
      <c r="C4333" s="278" t="s">
        <v>6263</v>
      </c>
      <c r="D4333" s="278" t="s">
        <v>1257</v>
      </c>
      <c r="E4333" s="278" t="str">
        <f>CONCATENATE(SUM('Раздел 2'!L146:L146),"&gt;=",SUM('Раздел 2'!Q146:Q146))</f>
        <v>0&gt;=0</v>
      </c>
      <c r="F4333" s="278"/>
      <c r="G4333" s="81"/>
    </row>
    <row r="4334" spans="1:7" s="390" customFormat="1" ht="31.5" x14ac:dyDescent="0.2">
      <c r="A4334" s="311" t="str">
        <f>IF((SUM('Раздел 2'!L147:L147)&gt;=SUM('Раздел 2'!Q147:Q147)),"","Неверно!")</f>
        <v/>
      </c>
      <c r="B4334" s="320" t="s">
        <v>1740</v>
      </c>
      <c r="C4334" s="278" t="s">
        <v>6264</v>
      </c>
      <c r="D4334" s="278" t="s">
        <v>1257</v>
      </c>
      <c r="E4334" s="278" t="str">
        <f>CONCATENATE(SUM('Раздел 2'!L147:L147),"&gt;=",SUM('Раздел 2'!Q147:Q147))</f>
        <v>0&gt;=0</v>
      </c>
      <c r="F4334" s="278"/>
      <c r="G4334" s="81"/>
    </row>
    <row r="4335" spans="1:7" s="390" customFormat="1" ht="31.5" x14ac:dyDescent="0.2">
      <c r="A4335" s="311" t="str">
        <f>IF((SUM('Раздел 2'!L148:L148)&gt;=SUM('Раздел 2'!Q148:Q148)),"","Неверно!")</f>
        <v/>
      </c>
      <c r="B4335" s="320" t="s">
        <v>1740</v>
      </c>
      <c r="C4335" s="278" t="s">
        <v>6265</v>
      </c>
      <c r="D4335" s="278" t="s">
        <v>1257</v>
      </c>
      <c r="E4335" s="278" t="str">
        <f>CONCATENATE(SUM('Раздел 2'!L148:L148),"&gt;=",SUM('Раздел 2'!Q148:Q148))</f>
        <v>0&gt;=0</v>
      </c>
      <c r="F4335" s="278"/>
      <c r="G4335" s="81"/>
    </row>
    <row r="4336" spans="1:7" s="390" customFormat="1" ht="31.5" x14ac:dyDescent="0.2">
      <c r="A4336" s="311" t="str">
        <f>IF((SUM('Раздел 2'!L149:L149)&gt;=SUM('Раздел 2'!Q149:Q149)),"","Неверно!")</f>
        <v/>
      </c>
      <c r="B4336" s="320" t="s">
        <v>1740</v>
      </c>
      <c r="C4336" s="278" t="s">
        <v>6266</v>
      </c>
      <c r="D4336" s="278" t="s">
        <v>1257</v>
      </c>
      <c r="E4336" s="278" t="str">
        <f>CONCATENATE(SUM('Раздел 2'!L149:L149),"&gt;=",SUM('Раздел 2'!Q149:Q149))</f>
        <v>0&gt;=0</v>
      </c>
      <c r="F4336" s="278"/>
      <c r="G4336" s="81"/>
    </row>
    <row r="4337" spans="1:7" s="390" customFormat="1" ht="31.5" x14ac:dyDescent="0.2">
      <c r="A4337" s="311" t="str">
        <f>IF((SUM('Раздел 2'!L24:L24)&gt;=SUM('Раздел 2'!Q24:Q24)),"","Неверно!")</f>
        <v/>
      </c>
      <c r="B4337" s="320" t="s">
        <v>1740</v>
      </c>
      <c r="C4337" s="278" t="s">
        <v>6267</v>
      </c>
      <c r="D4337" s="278" t="s">
        <v>1257</v>
      </c>
      <c r="E4337" s="278" t="str">
        <f>CONCATENATE(SUM('Раздел 2'!L24:L24),"&gt;=",SUM('Раздел 2'!Q24:Q24))</f>
        <v>13&gt;=0</v>
      </c>
      <c r="F4337" s="278"/>
      <c r="G4337" s="81"/>
    </row>
    <row r="4338" spans="1:7" s="390" customFormat="1" ht="31.5" x14ac:dyDescent="0.2">
      <c r="A4338" s="311" t="str">
        <f>IF((SUM('Раздел 2'!L150:L150)&gt;=SUM('Раздел 2'!Q150:Q150)),"","Неверно!")</f>
        <v/>
      </c>
      <c r="B4338" s="320" t="s">
        <v>1740</v>
      </c>
      <c r="C4338" s="278" t="s">
        <v>6268</v>
      </c>
      <c r="D4338" s="278" t="s">
        <v>1257</v>
      </c>
      <c r="E4338" s="278" t="str">
        <f>CONCATENATE(SUM('Раздел 2'!L150:L150),"&gt;=",SUM('Раздел 2'!Q150:Q150))</f>
        <v>0&gt;=0</v>
      </c>
      <c r="F4338" s="278"/>
      <c r="G4338" s="81"/>
    </row>
    <row r="4339" spans="1:7" s="390" customFormat="1" ht="31.5" x14ac:dyDescent="0.2">
      <c r="A4339" s="311" t="str">
        <f>IF((SUM('Раздел 2'!L151:L151)&gt;=SUM('Раздел 2'!Q151:Q151)),"","Неверно!")</f>
        <v/>
      </c>
      <c r="B4339" s="320" t="s">
        <v>1740</v>
      </c>
      <c r="C4339" s="278" t="s">
        <v>6269</v>
      </c>
      <c r="D4339" s="278" t="s">
        <v>1257</v>
      </c>
      <c r="E4339" s="278" t="str">
        <f>CONCATENATE(SUM('Раздел 2'!L151:L151),"&gt;=",SUM('Раздел 2'!Q151:Q151))</f>
        <v>0&gt;=0</v>
      </c>
      <c r="F4339" s="278"/>
      <c r="G4339" s="81"/>
    </row>
    <row r="4340" spans="1:7" s="390" customFormat="1" ht="31.5" x14ac:dyDescent="0.2">
      <c r="A4340" s="311" t="str">
        <f>IF((SUM('Раздел 2'!L152:L152)&gt;=SUM('Раздел 2'!Q152:Q152)),"","Неверно!")</f>
        <v/>
      </c>
      <c r="B4340" s="320" t="s">
        <v>1740</v>
      </c>
      <c r="C4340" s="278" t="s">
        <v>6270</v>
      </c>
      <c r="D4340" s="278" t="s">
        <v>1257</v>
      </c>
      <c r="E4340" s="278" t="str">
        <f>CONCATENATE(SUM('Раздел 2'!L152:L152),"&gt;=",SUM('Раздел 2'!Q152:Q152))</f>
        <v>0&gt;=0</v>
      </c>
      <c r="F4340" s="278"/>
      <c r="G4340" s="81"/>
    </row>
    <row r="4341" spans="1:7" s="390" customFormat="1" ht="31.5" x14ac:dyDescent="0.2">
      <c r="A4341" s="311" t="str">
        <f>IF((SUM('Раздел 2'!L153:L153)&gt;=SUM('Раздел 2'!Q153:Q153)),"","Неверно!")</f>
        <v/>
      </c>
      <c r="B4341" s="320" t="s">
        <v>1740</v>
      </c>
      <c r="C4341" s="278" t="s">
        <v>6271</v>
      </c>
      <c r="D4341" s="278" t="s">
        <v>1257</v>
      </c>
      <c r="E4341" s="278" t="str">
        <f>CONCATENATE(SUM('Раздел 2'!L153:L153),"&gt;=",SUM('Раздел 2'!Q153:Q153))</f>
        <v>0&gt;=0</v>
      </c>
      <c r="F4341" s="278"/>
      <c r="G4341" s="81"/>
    </row>
    <row r="4342" spans="1:7" s="390" customFormat="1" ht="31.5" x14ac:dyDescent="0.2">
      <c r="A4342" s="311" t="str">
        <f>IF((SUM('Раздел 2'!L154:L154)&gt;=SUM('Раздел 2'!Q154:Q154)),"","Неверно!")</f>
        <v/>
      </c>
      <c r="B4342" s="320" t="s">
        <v>1740</v>
      </c>
      <c r="C4342" s="278" t="s">
        <v>6272</v>
      </c>
      <c r="D4342" s="278" t="s">
        <v>1257</v>
      </c>
      <c r="E4342" s="278" t="str">
        <f>CONCATENATE(SUM('Раздел 2'!L154:L154),"&gt;=",SUM('Раздел 2'!Q154:Q154))</f>
        <v>0&gt;=0</v>
      </c>
      <c r="F4342" s="278"/>
      <c r="G4342" s="81"/>
    </row>
    <row r="4343" spans="1:7" s="390" customFormat="1" ht="31.5" x14ac:dyDescent="0.2">
      <c r="A4343" s="311" t="str">
        <f>IF((SUM('Раздел 2'!L155:L155)&gt;=SUM('Раздел 2'!Q155:Q155)),"","Неверно!")</f>
        <v/>
      </c>
      <c r="B4343" s="320" t="s">
        <v>1740</v>
      </c>
      <c r="C4343" s="278" t="s">
        <v>6273</v>
      </c>
      <c r="D4343" s="278" t="s">
        <v>1257</v>
      </c>
      <c r="E4343" s="278" t="str">
        <f>CONCATENATE(SUM('Раздел 2'!L155:L155),"&gt;=",SUM('Раздел 2'!Q155:Q155))</f>
        <v>0&gt;=0</v>
      </c>
      <c r="F4343" s="278"/>
      <c r="G4343" s="81"/>
    </row>
    <row r="4344" spans="1:7" s="390" customFormat="1" ht="31.5" x14ac:dyDescent="0.2">
      <c r="A4344" s="311" t="str">
        <f>IF((SUM('Раздел 2'!L156:L156)&gt;=SUM('Раздел 2'!Q156:Q156)),"","Неверно!")</f>
        <v/>
      </c>
      <c r="B4344" s="320" t="s">
        <v>1740</v>
      </c>
      <c r="C4344" s="278" t="s">
        <v>6274</v>
      </c>
      <c r="D4344" s="278" t="s">
        <v>1257</v>
      </c>
      <c r="E4344" s="278" t="str">
        <f>CONCATENATE(SUM('Раздел 2'!L156:L156),"&gt;=",SUM('Раздел 2'!Q156:Q156))</f>
        <v>0&gt;=0</v>
      </c>
      <c r="F4344" s="278"/>
      <c r="G4344" s="81"/>
    </row>
    <row r="4345" spans="1:7" s="390" customFormat="1" ht="31.5" x14ac:dyDescent="0.2">
      <c r="A4345" s="311" t="str">
        <f>IF((SUM('Раздел 2'!L157:L157)&gt;=SUM('Раздел 2'!Q157:Q157)),"","Неверно!")</f>
        <v/>
      </c>
      <c r="B4345" s="320" t="s">
        <v>1740</v>
      </c>
      <c r="C4345" s="278" t="s">
        <v>6275</v>
      </c>
      <c r="D4345" s="278" t="s">
        <v>1257</v>
      </c>
      <c r="E4345" s="278" t="str">
        <f>CONCATENATE(SUM('Раздел 2'!L157:L157),"&gt;=",SUM('Раздел 2'!Q157:Q157))</f>
        <v>0&gt;=0</v>
      </c>
      <c r="F4345" s="278"/>
      <c r="G4345" s="81"/>
    </row>
    <row r="4346" spans="1:7" s="390" customFormat="1" ht="31.5" x14ac:dyDescent="0.2">
      <c r="A4346" s="311" t="str">
        <f>IF((SUM('Раздел 2'!L158:L158)&gt;=SUM('Раздел 2'!Q158:Q158)),"","Неверно!")</f>
        <v/>
      </c>
      <c r="B4346" s="320" t="s">
        <v>1740</v>
      </c>
      <c r="C4346" s="278" t="s">
        <v>6276</v>
      </c>
      <c r="D4346" s="278" t="s">
        <v>1257</v>
      </c>
      <c r="E4346" s="278" t="str">
        <f>CONCATENATE(SUM('Раздел 2'!L158:L158),"&gt;=",SUM('Раздел 2'!Q158:Q158))</f>
        <v>2&gt;=0</v>
      </c>
      <c r="F4346" s="278"/>
      <c r="G4346" s="81"/>
    </row>
    <row r="4347" spans="1:7" s="390" customFormat="1" ht="31.5" x14ac:dyDescent="0.2">
      <c r="A4347" s="311" t="str">
        <f>IF((SUM('Раздел 2'!L159:L159)&gt;=SUM('Раздел 2'!Q159:Q159)),"","Неверно!")</f>
        <v/>
      </c>
      <c r="B4347" s="320" t="s">
        <v>1740</v>
      </c>
      <c r="C4347" s="278" t="s">
        <v>6277</v>
      </c>
      <c r="D4347" s="278" t="s">
        <v>1257</v>
      </c>
      <c r="E4347" s="278" t="str">
        <f>CONCATENATE(SUM('Раздел 2'!L159:L159),"&gt;=",SUM('Раздел 2'!Q159:Q159))</f>
        <v>0&gt;=0</v>
      </c>
      <c r="F4347" s="278"/>
      <c r="G4347" s="81"/>
    </row>
    <row r="4348" spans="1:7" s="390" customFormat="1" ht="31.5" x14ac:dyDescent="0.2">
      <c r="A4348" s="311" t="str">
        <f>IF((SUM('Раздел 2'!L25:L25)&gt;=SUM('Раздел 2'!Q25:Q25)),"","Неверно!")</f>
        <v/>
      </c>
      <c r="B4348" s="320" t="s">
        <v>1740</v>
      </c>
      <c r="C4348" s="278" t="s">
        <v>6278</v>
      </c>
      <c r="D4348" s="278" t="s">
        <v>1257</v>
      </c>
      <c r="E4348" s="278" t="str">
        <f>CONCATENATE(SUM('Раздел 2'!L25:L25),"&gt;=",SUM('Раздел 2'!Q25:Q25))</f>
        <v>0&gt;=0</v>
      </c>
      <c r="F4348" s="278"/>
      <c r="G4348" s="81"/>
    </row>
    <row r="4349" spans="1:7" s="390" customFormat="1" ht="31.5" x14ac:dyDescent="0.2">
      <c r="A4349" s="311" t="str">
        <f>IF((SUM('Раздел 2'!L160:L160)&gt;=SUM('Раздел 2'!Q160:Q160)),"","Неверно!")</f>
        <v/>
      </c>
      <c r="B4349" s="320" t="s">
        <v>1740</v>
      </c>
      <c r="C4349" s="278" t="s">
        <v>6279</v>
      </c>
      <c r="D4349" s="278" t="s">
        <v>1257</v>
      </c>
      <c r="E4349" s="278" t="str">
        <f>CONCATENATE(SUM('Раздел 2'!L160:L160),"&gt;=",SUM('Раздел 2'!Q160:Q160))</f>
        <v>6&gt;=0</v>
      </c>
      <c r="F4349" s="278"/>
      <c r="G4349" s="81"/>
    </row>
    <row r="4350" spans="1:7" s="390" customFormat="1" ht="31.5" x14ac:dyDescent="0.2">
      <c r="A4350" s="311" t="str">
        <f>IF((SUM('Раздел 2'!L161:L161)&gt;=SUM('Раздел 2'!Q161:Q161)),"","Неверно!")</f>
        <v/>
      </c>
      <c r="B4350" s="320" t="s">
        <v>1740</v>
      </c>
      <c r="C4350" s="278" t="s">
        <v>6280</v>
      </c>
      <c r="D4350" s="278" t="s">
        <v>1257</v>
      </c>
      <c r="E4350" s="278" t="str">
        <f>CONCATENATE(SUM('Раздел 2'!L161:L161),"&gt;=",SUM('Раздел 2'!Q161:Q161))</f>
        <v>1&gt;=0</v>
      </c>
      <c r="F4350" s="278"/>
      <c r="G4350" s="81"/>
    </row>
    <row r="4351" spans="1:7" s="390" customFormat="1" ht="31.5" x14ac:dyDescent="0.2">
      <c r="A4351" s="311" t="str">
        <f>IF((SUM('Раздел 2'!L162:L162)&gt;=SUM('Раздел 2'!Q162:Q162)),"","Неверно!")</f>
        <v/>
      </c>
      <c r="B4351" s="320" t="s">
        <v>1740</v>
      </c>
      <c r="C4351" s="278" t="s">
        <v>6281</v>
      </c>
      <c r="D4351" s="278" t="s">
        <v>1257</v>
      </c>
      <c r="E4351" s="278" t="str">
        <f>CONCATENATE(SUM('Раздел 2'!L162:L162),"&gt;=",SUM('Раздел 2'!Q162:Q162))</f>
        <v>1&gt;=0</v>
      </c>
      <c r="F4351" s="278"/>
      <c r="G4351" s="81"/>
    </row>
    <row r="4352" spans="1:7" s="390" customFormat="1" ht="31.5" x14ac:dyDescent="0.2">
      <c r="A4352" s="311" t="str">
        <f>IF((SUM('Раздел 2'!L163:L163)&gt;=SUM('Раздел 2'!Q163:Q163)),"","Неверно!")</f>
        <v/>
      </c>
      <c r="B4352" s="320" t="s">
        <v>1740</v>
      </c>
      <c r="C4352" s="278" t="s">
        <v>6282</v>
      </c>
      <c r="D4352" s="278" t="s">
        <v>1257</v>
      </c>
      <c r="E4352" s="278" t="str">
        <f>CONCATENATE(SUM('Раздел 2'!L163:L163),"&gt;=",SUM('Раздел 2'!Q163:Q163))</f>
        <v>0&gt;=0</v>
      </c>
      <c r="F4352" s="278"/>
      <c r="G4352" s="81"/>
    </row>
    <row r="4353" spans="1:7" s="390" customFormat="1" ht="31.5" x14ac:dyDescent="0.2">
      <c r="A4353" s="311" t="str">
        <f>IF((SUM('Раздел 2'!L164:L164)&gt;=SUM('Раздел 2'!Q164:Q164)),"","Неверно!")</f>
        <v/>
      </c>
      <c r="B4353" s="320" t="s">
        <v>1740</v>
      </c>
      <c r="C4353" s="278" t="s">
        <v>6283</v>
      </c>
      <c r="D4353" s="278" t="s">
        <v>1257</v>
      </c>
      <c r="E4353" s="278" t="str">
        <f>CONCATENATE(SUM('Раздел 2'!L164:L164),"&gt;=",SUM('Раздел 2'!Q164:Q164))</f>
        <v>0&gt;=0</v>
      </c>
      <c r="F4353" s="278"/>
      <c r="G4353" s="81"/>
    </row>
    <row r="4354" spans="1:7" s="390" customFormat="1" ht="31.5" x14ac:dyDescent="0.2">
      <c r="A4354" s="311" t="str">
        <f>IF((SUM('Раздел 2'!L165:L165)&gt;=SUM('Раздел 2'!Q165:Q165)),"","Неверно!")</f>
        <v/>
      </c>
      <c r="B4354" s="320" t="s">
        <v>1740</v>
      </c>
      <c r="C4354" s="278" t="s">
        <v>6284</v>
      </c>
      <c r="D4354" s="278" t="s">
        <v>1257</v>
      </c>
      <c r="E4354" s="278" t="str">
        <f>CONCATENATE(SUM('Раздел 2'!L165:L165),"&gt;=",SUM('Раздел 2'!Q165:Q165))</f>
        <v>1&gt;=0</v>
      </c>
      <c r="F4354" s="278"/>
      <c r="G4354" s="81"/>
    </row>
    <row r="4355" spans="1:7" s="390" customFormat="1" ht="31.5" x14ac:dyDescent="0.2">
      <c r="A4355" s="311" t="str">
        <f>IF((SUM('Раздел 2'!L166:L166)&gt;=SUM('Раздел 2'!Q166:Q166)),"","Неверно!")</f>
        <v/>
      </c>
      <c r="B4355" s="320" t="s">
        <v>1740</v>
      </c>
      <c r="C4355" s="278" t="s">
        <v>6285</v>
      </c>
      <c r="D4355" s="278" t="s">
        <v>1257</v>
      </c>
      <c r="E4355" s="278" t="str">
        <f>CONCATENATE(SUM('Раздел 2'!L166:L166),"&gt;=",SUM('Раздел 2'!Q166:Q166))</f>
        <v>0&gt;=0</v>
      </c>
      <c r="F4355" s="278"/>
      <c r="G4355" s="81"/>
    </row>
    <row r="4356" spans="1:7" s="390" customFormat="1" ht="31.5" x14ac:dyDescent="0.2">
      <c r="A4356" s="311" t="str">
        <f>IF((SUM('Раздел 2'!L167:L167)&gt;=SUM('Раздел 2'!Q167:Q167)),"","Неверно!")</f>
        <v/>
      </c>
      <c r="B4356" s="320" t="s">
        <v>1740</v>
      </c>
      <c r="C4356" s="278" t="s">
        <v>6286</v>
      </c>
      <c r="D4356" s="278" t="s">
        <v>1257</v>
      </c>
      <c r="E4356" s="278" t="str">
        <f>CONCATENATE(SUM('Раздел 2'!L167:L167),"&gt;=",SUM('Раздел 2'!Q167:Q167))</f>
        <v>0&gt;=0</v>
      </c>
      <c r="F4356" s="278"/>
      <c r="G4356" s="81"/>
    </row>
    <row r="4357" spans="1:7" s="390" customFormat="1" ht="31.5" x14ac:dyDescent="0.2">
      <c r="A4357" s="311" t="str">
        <f>IF((SUM('Раздел 2'!L168:L168)&gt;=SUM('Раздел 2'!Q168:Q168)),"","Неверно!")</f>
        <v/>
      </c>
      <c r="B4357" s="320" t="s">
        <v>1740</v>
      </c>
      <c r="C4357" s="278" t="s">
        <v>6287</v>
      </c>
      <c r="D4357" s="278" t="s">
        <v>1257</v>
      </c>
      <c r="E4357" s="278" t="str">
        <f>CONCATENATE(SUM('Раздел 2'!L168:L168),"&gt;=",SUM('Раздел 2'!Q168:Q168))</f>
        <v>0&gt;=0</v>
      </c>
      <c r="F4357" s="278"/>
      <c r="G4357" s="81"/>
    </row>
    <row r="4358" spans="1:7" s="390" customFormat="1" ht="31.5" x14ac:dyDescent="0.2">
      <c r="A4358" s="311" t="str">
        <f>IF((SUM('Раздел 2'!L169:L169)&gt;=SUM('Раздел 2'!Q169:Q169)),"","Неверно!")</f>
        <v/>
      </c>
      <c r="B4358" s="320" t="s">
        <v>1740</v>
      </c>
      <c r="C4358" s="278" t="s">
        <v>6288</v>
      </c>
      <c r="D4358" s="278" t="s">
        <v>1257</v>
      </c>
      <c r="E4358" s="278" t="str">
        <f>CONCATENATE(SUM('Раздел 2'!L169:L169),"&gt;=",SUM('Раздел 2'!Q169:Q169))</f>
        <v>0&gt;=0</v>
      </c>
      <c r="F4358" s="278"/>
      <c r="G4358" s="81"/>
    </row>
    <row r="4359" spans="1:7" s="390" customFormat="1" ht="31.5" x14ac:dyDescent="0.2">
      <c r="A4359" s="311" t="str">
        <f>IF((SUM('Раздел 2'!L26:L26)&gt;=SUM('Раздел 2'!Q26:Q26)),"","Неверно!")</f>
        <v/>
      </c>
      <c r="B4359" s="320" t="s">
        <v>1740</v>
      </c>
      <c r="C4359" s="278" t="s">
        <v>6289</v>
      </c>
      <c r="D4359" s="278" t="s">
        <v>1257</v>
      </c>
      <c r="E4359" s="278" t="str">
        <f>CONCATENATE(SUM('Раздел 2'!L26:L26),"&gt;=",SUM('Раздел 2'!Q26:Q26))</f>
        <v>0&gt;=0</v>
      </c>
      <c r="F4359" s="278"/>
      <c r="G4359" s="81"/>
    </row>
    <row r="4360" spans="1:7" s="390" customFormat="1" ht="31.5" x14ac:dyDescent="0.2">
      <c r="A4360" s="311" t="str">
        <f>IF((SUM('Раздел 2'!L170:L170)&gt;=SUM('Раздел 2'!Q170:Q170)),"","Неверно!")</f>
        <v/>
      </c>
      <c r="B4360" s="320" t="s">
        <v>1740</v>
      </c>
      <c r="C4360" s="278" t="s">
        <v>6290</v>
      </c>
      <c r="D4360" s="278" t="s">
        <v>1257</v>
      </c>
      <c r="E4360" s="278" t="str">
        <f>CONCATENATE(SUM('Раздел 2'!L170:L170),"&gt;=",SUM('Раздел 2'!Q170:Q170))</f>
        <v>0&gt;=0</v>
      </c>
      <c r="F4360" s="278"/>
      <c r="G4360" s="81"/>
    </row>
    <row r="4361" spans="1:7" s="390" customFormat="1" ht="31.5" x14ac:dyDescent="0.2">
      <c r="A4361" s="311" t="str">
        <f>IF((SUM('Раздел 2'!L171:L171)&gt;=SUM('Раздел 2'!Q171:Q171)),"","Неверно!")</f>
        <v/>
      </c>
      <c r="B4361" s="320" t="s">
        <v>1740</v>
      </c>
      <c r="C4361" s="278" t="s">
        <v>6291</v>
      </c>
      <c r="D4361" s="278" t="s">
        <v>1257</v>
      </c>
      <c r="E4361" s="278" t="str">
        <f>CONCATENATE(SUM('Раздел 2'!L171:L171),"&gt;=",SUM('Раздел 2'!Q171:Q171))</f>
        <v>0&gt;=0</v>
      </c>
      <c r="F4361" s="278"/>
      <c r="G4361" s="81"/>
    </row>
    <row r="4362" spans="1:7" s="390" customFormat="1" ht="31.5" x14ac:dyDescent="0.2">
      <c r="A4362" s="311" t="str">
        <f>IF((SUM('Раздел 2'!L172:L172)&gt;=SUM('Раздел 2'!Q172:Q172)),"","Неверно!")</f>
        <v/>
      </c>
      <c r="B4362" s="320" t="s">
        <v>1740</v>
      </c>
      <c r="C4362" s="278" t="s">
        <v>6292</v>
      </c>
      <c r="D4362" s="278" t="s">
        <v>1257</v>
      </c>
      <c r="E4362" s="278" t="str">
        <f>CONCATENATE(SUM('Раздел 2'!L172:L172),"&gt;=",SUM('Раздел 2'!Q172:Q172))</f>
        <v>0&gt;=0</v>
      </c>
      <c r="F4362" s="278"/>
      <c r="G4362" s="81"/>
    </row>
    <row r="4363" spans="1:7" s="390" customFormat="1" ht="31.5" x14ac:dyDescent="0.2">
      <c r="A4363" s="311" t="str">
        <f>IF((SUM('Раздел 2'!L173:L173)&gt;=SUM('Раздел 2'!Q173:Q173)),"","Неверно!")</f>
        <v/>
      </c>
      <c r="B4363" s="320" t="s">
        <v>1740</v>
      </c>
      <c r="C4363" s="278" t="s">
        <v>6293</v>
      </c>
      <c r="D4363" s="278" t="s">
        <v>1257</v>
      </c>
      <c r="E4363" s="278" t="str">
        <f>CONCATENATE(SUM('Раздел 2'!L173:L173),"&gt;=",SUM('Раздел 2'!Q173:Q173))</f>
        <v>0&gt;=0</v>
      </c>
      <c r="F4363" s="278"/>
      <c r="G4363" s="81"/>
    </row>
    <row r="4364" spans="1:7" s="390" customFormat="1" ht="31.5" x14ac:dyDescent="0.2">
      <c r="A4364" s="311" t="str">
        <f>IF((SUM('Раздел 2'!L174:L174)&gt;=SUM('Раздел 2'!Q174:Q174)),"","Неверно!")</f>
        <v/>
      </c>
      <c r="B4364" s="320" t="s">
        <v>1740</v>
      </c>
      <c r="C4364" s="278" t="s">
        <v>6294</v>
      </c>
      <c r="D4364" s="278" t="s">
        <v>1257</v>
      </c>
      <c r="E4364" s="278" t="str">
        <f>CONCATENATE(SUM('Раздел 2'!L174:L174),"&gt;=",SUM('Раздел 2'!Q174:Q174))</f>
        <v>0&gt;=0</v>
      </c>
      <c r="F4364" s="278"/>
      <c r="G4364" s="81"/>
    </row>
    <row r="4365" spans="1:7" s="390" customFormat="1" ht="31.5" x14ac:dyDescent="0.2">
      <c r="A4365" s="311" t="str">
        <f>IF((SUM('Раздел 2'!L175:L175)&gt;=SUM('Раздел 2'!Q175:Q175)),"","Неверно!")</f>
        <v/>
      </c>
      <c r="B4365" s="320" t="s">
        <v>1740</v>
      </c>
      <c r="C4365" s="278" t="s">
        <v>6295</v>
      </c>
      <c r="D4365" s="278" t="s">
        <v>1257</v>
      </c>
      <c r="E4365" s="278" t="str">
        <f>CONCATENATE(SUM('Раздел 2'!L175:L175),"&gt;=",SUM('Раздел 2'!Q175:Q175))</f>
        <v>0&gt;=0</v>
      </c>
      <c r="F4365" s="278"/>
      <c r="G4365" s="81"/>
    </row>
    <row r="4366" spans="1:7" s="390" customFormat="1" ht="31.5" x14ac:dyDescent="0.2">
      <c r="A4366" s="311" t="str">
        <f>IF((SUM('Раздел 2'!L176:L176)&gt;=SUM('Раздел 2'!Q176:Q176)),"","Неверно!")</f>
        <v/>
      </c>
      <c r="B4366" s="320" t="s">
        <v>1740</v>
      </c>
      <c r="C4366" s="278" t="s">
        <v>6296</v>
      </c>
      <c r="D4366" s="278" t="s">
        <v>1257</v>
      </c>
      <c r="E4366" s="278" t="str">
        <f>CONCATENATE(SUM('Раздел 2'!L176:L176),"&gt;=",SUM('Раздел 2'!Q176:Q176))</f>
        <v>0&gt;=0</v>
      </c>
      <c r="F4366" s="278"/>
      <c r="G4366" s="81"/>
    </row>
    <row r="4367" spans="1:7" s="390" customFormat="1" ht="31.5" x14ac:dyDescent="0.2">
      <c r="A4367" s="311" t="str">
        <f>IF((SUM('Раздел 2'!L177:L177)&gt;=SUM('Раздел 2'!Q177:Q177)),"","Неверно!")</f>
        <v/>
      </c>
      <c r="B4367" s="320" t="s">
        <v>1740</v>
      </c>
      <c r="C4367" s="278" t="s">
        <v>6297</v>
      </c>
      <c r="D4367" s="278" t="s">
        <v>1257</v>
      </c>
      <c r="E4367" s="278" t="str">
        <f>CONCATENATE(SUM('Раздел 2'!L177:L177),"&gt;=",SUM('Раздел 2'!Q177:Q177))</f>
        <v>0&gt;=0</v>
      </c>
      <c r="F4367" s="278"/>
      <c r="G4367" s="81"/>
    </row>
    <row r="4368" spans="1:7" s="390" customFormat="1" ht="31.5" x14ac:dyDescent="0.2">
      <c r="A4368" s="311" t="str">
        <f>IF((SUM('Раздел 2'!L178:L178)&gt;=SUM('Раздел 2'!Q178:Q178)),"","Неверно!")</f>
        <v/>
      </c>
      <c r="B4368" s="320" t="s">
        <v>1740</v>
      </c>
      <c r="C4368" s="278" t="s">
        <v>6298</v>
      </c>
      <c r="D4368" s="278" t="s">
        <v>1257</v>
      </c>
      <c r="E4368" s="278" t="str">
        <f>CONCATENATE(SUM('Раздел 2'!L178:L178),"&gt;=",SUM('Раздел 2'!Q178:Q178))</f>
        <v>4&gt;=3</v>
      </c>
      <c r="F4368" s="278"/>
      <c r="G4368" s="81"/>
    </row>
    <row r="4369" spans="1:7" s="390" customFormat="1" ht="31.5" x14ac:dyDescent="0.2">
      <c r="A4369" s="311" t="str">
        <f>IF((SUM('Раздел 2'!L179:L179)&gt;=SUM('Раздел 2'!Q179:Q179)),"","Неверно!")</f>
        <v/>
      </c>
      <c r="B4369" s="320" t="s">
        <v>1740</v>
      </c>
      <c r="C4369" s="278" t="s">
        <v>6299</v>
      </c>
      <c r="D4369" s="278" t="s">
        <v>1257</v>
      </c>
      <c r="E4369" s="278" t="str">
        <f>CONCATENATE(SUM('Раздел 2'!L179:L179),"&gt;=",SUM('Раздел 2'!Q179:Q179))</f>
        <v>2&gt;=0</v>
      </c>
      <c r="F4369" s="278"/>
      <c r="G4369" s="81"/>
    </row>
    <row r="4370" spans="1:7" s="390" customFormat="1" ht="31.5" x14ac:dyDescent="0.2">
      <c r="A4370" s="311" t="str">
        <f>IF((SUM('Раздел 2'!L27:L27)&gt;=SUM('Раздел 2'!Q27:Q27)),"","Неверно!")</f>
        <v/>
      </c>
      <c r="B4370" s="320" t="s">
        <v>1740</v>
      </c>
      <c r="C4370" s="278" t="s">
        <v>6300</v>
      </c>
      <c r="D4370" s="278" t="s">
        <v>1257</v>
      </c>
      <c r="E4370" s="278" t="str">
        <f>CONCATENATE(SUM('Раздел 2'!L27:L27),"&gt;=",SUM('Раздел 2'!Q27:Q27))</f>
        <v>1&gt;=0</v>
      </c>
      <c r="F4370" s="278"/>
      <c r="G4370" s="81"/>
    </row>
    <row r="4371" spans="1:7" s="390" customFormat="1" ht="31.5" x14ac:dyDescent="0.2">
      <c r="A4371" s="311" t="str">
        <f>IF((SUM('Раздел 2'!L180:L180)&gt;=SUM('Раздел 2'!Q180:Q180)),"","Неверно!")</f>
        <v/>
      </c>
      <c r="B4371" s="320" t="s">
        <v>1740</v>
      </c>
      <c r="C4371" s="278" t="s">
        <v>6301</v>
      </c>
      <c r="D4371" s="278" t="s">
        <v>1257</v>
      </c>
      <c r="E4371" s="278" t="str">
        <f>CONCATENATE(SUM('Раздел 2'!L180:L180),"&gt;=",SUM('Раздел 2'!Q180:Q180))</f>
        <v>6&gt;=3</v>
      </c>
      <c r="F4371" s="278"/>
      <c r="G4371" s="81"/>
    </row>
    <row r="4372" spans="1:7" s="390" customFormat="1" ht="31.5" x14ac:dyDescent="0.2">
      <c r="A4372" s="311" t="str">
        <f>IF((SUM('Раздел 2'!L181:L181)&gt;=SUM('Раздел 2'!Q181:Q181)),"","Неверно!")</f>
        <v/>
      </c>
      <c r="B4372" s="320" t="s">
        <v>1740</v>
      </c>
      <c r="C4372" s="278" t="s">
        <v>6302</v>
      </c>
      <c r="D4372" s="278" t="s">
        <v>1257</v>
      </c>
      <c r="E4372" s="278" t="str">
        <f>CONCATENATE(SUM('Раздел 2'!L181:L181),"&gt;=",SUM('Раздел 2'!Q181:Q181))</f>
        <v>1&gt;=0</v>
      </c>
      <c r="F4372" s="278"/>
      <c r="G4372" s="81"/>
    </row>
    <row r="4373" spans="1:7" s="390" customFormat="1" ht="31.5" x14ac:dyDescent="0.2">
      <c r="A4373" s="311" t="str">
        <f>IF((SUM('Раздел 2'!L182:L182)&gt;=SUM('Раздел 2'!Q182:Q182)),"","Неверно!")</f>
        <v/>
      </c>
      <c r="B4373" s="320" t="s">
        <v>1740</v>
      </c>
      <c r="C4373" s="278" t="s">
        <v>6303</v>
      </c>
      <c r="D4373" s="278" t="s">
        <v>1257</v>
      </c>
      <c r="E4373" s="278" t="str">
        <f>CONCATENATE(SUM('Раздел 2'!L182:L182),"&gt;=",SUM('Раздел 2'!Q182:Q182))</f>
        <v>0&gt;=0</v>
      </c>
      <c r="F4373" s="278"/>
      <c r="G4373" s="81"/>
    </row>
    <row r="4374" spans="1:7" s="390" customFormat="1" ht="31.5" x14ac:dyDescent="0.2">
      <c r="A4374" s="311" t="str">
        <f>IF((SUM('Раздел 2'!L183:L183)&gt;=SUM('Раздел 2'!Q183:Q183)),"","Неверно!")</f>
        <v/>
      </c>
      <c r="B4374" s="320" t="s">
        <v>1740</v>
      </c>
      <c r="C4374" s="278" t="s">
        <v>6304</v>
      </c>
      <c r="D4374" s="278" t="s">
        <v>1257</v>
      </c>
      <c r="E4374" s="278" t="str">
        <f>CONCATENATE(SUM('Раздел 2'!L183:L183),"&gt;=",SUM('Раздел 2'!Q183:Q183))</f>
        <v>0&gt;=0</v>
      </c>
      <c r="F4374" s="278"/>
      <c r="G4374" s="81"/>
    </row>
    <row r="4375" spans="1:7" s="390" customFormat="1" ht="31.5" x14ac:dyDescent="0.2">
      <c r="A4375" s="311" t="str">
        <f>IF((SUM('Раздел 2'!L184:L184)&gt;=SUM('Раздел 2'!Q184:Q184)),"","Неверно!")</f>
        <v/>
      </c>
      <c r="B4375" s="320" t="s">
        <v>1740</v>
      </c>
      <c r="C4375" s="278" t="s">
        <v>6305</v>
      </c>
      <c r="D4375" s="278" t="s">
        <v>1257</v>
      </c>
      <c r="E4375" s="278" t="str">
        <f>CONCATENATE(SUM('Раздел 2'!L184:L184),"&gt;=",SUM('Раздел 2'!Q184:Q184))</f>
        <v>2&gt;=1</v>
      </c>
      <c r="F4375" s="278"/>
      <c r="G4375" s="81"/>
    </row>
    <row r="4376" spans="1:7" s="390" customFormat="1" ht="31.5" x14ac:dyDescent="0.2">
      <c r="A4376" s="311" t="str">
        <f>IF((SUM('Раздел 2'!L185:L185)&gt;=SUM('Раздел 2'!Q185:Q185)),"","Неверно!")</f>
        <v/>
      </c>
      <c r="B4376" s="320" t="s">
        <v>1740</v>
      </c>
      <c r="C4376" s="278" t="s">
        <v>6306</v>
      </c>
      <c r="D4376" s="278" t="s">
        <v>1257</v>
      </c>
      <c r="E4376" s="278" t="str">
        <f>CONCATENATE(SUM('Раздел 2'!L185:L185),"&gt;=",SUM('Раздел 2'!Q185:Q185))</f>
        <v>3&gt;=0</v>
      </c>
      <c r="F4376" s="278"/>
      <c r="G4376" s="81"/>
    </row>
    <row r="4377" spans="1:7" s="390" customFormat="1" ht="31.5" x14ac:dyDescent="0.2">
      <c r="A4377" s="311" t="str">
        <f>IF((SUM('Раздел 2'!L186:L186)&gt;=SUM('Раздел 2'!Q186:Q186)),"","Неверно!")</f>
        <v/>
      </c>
      <c r="B4377" s="320" t="s">
        <v>1740</v>
      </c>
      <c r="C4377" s="278" t="s">
        <v>6307</v>
      </c>
      <c r="D4377" s="278" t="s">
        <v>1257</v>
      </c>
      <c r="E4377" s="278" t="str">
        <f>CONCATENATE(SUM('Раздел 2'!L186:L186),"&gt;=",SUM('Раздел 2'!Q186:Q186))</f>
        <v>1&gt;=0</v>
      </c>
      <c r="F4377" s="278"/>
      <c r="G4377" s="81"/>
    </row>
    <row r="4378" spans="1:7" s="390" customFormat="1" ht="31.5" x14ac:dyDescent="0.2">
      <c r="A4378" s="311" t="str">
        <f>IF((SUM('Раздел 2'!L187:L187)&gt;=SUM('Раздел 2'!Q187:Q187)),"","Неверно!")</f>
        <v/>
      </c>
      <c r="B4378" s="320" t="s">
        <v>1740</v>
      </c>
      <c r="C4378" s="278" t="s">
        <v>6308</v>
      </c>
      <c r="D4378" s="278" t="s">
        <v>1257</v>
      </c>
      <c r="E4378" s="278" t="str">
        <f>CONCATENATE(SUM('Раздел 2'!L187:L187),"&gt;=",SUM('Раздел 2'!Q187:Q187))</f>
        <v>7&gt;=1</v>
      </c>
      <c r="F4378" s="278"/>
      <c r="G4378" s="81"/>
    </row>
    <row r="4379" spans="1:7" s="390" customFormat="1" ht="31.5" x14ac:dyDescent="0.2">
      <c r="A4379" s="311" t="str">
        <f>IF((SUM('Раздел 2'!L188:L188)&gt;=SUM('Раздел 2'!Q188:Q188)),"","Неверно!")</f>
        <v/>
      </c>
      <c r="B4379" s="320" t="s">
        <v>1740</v>
      </c>
      <c r="C4379" s="278" t="s">
        <v>6309</v>
      </c>
      <c r="D4379" s="278" t="s">
        <v>1257</v>
      </c>
      <c r="E4379" s="278" t="str">
        <f>CONCATENATE(SUM('Раздел 2'!L188:L188),"&gt;=",SUM('Раздел 2'!Q188:Q188))</f>
        <v>3&gt;=2</v>
      </c>
      <c r="F4379" s="278"/>
      <c r="G4379" s="81"/>
    </row>
    <row r="4380" spans="1:7" s="390" customFormat="1" ht="31.5" x14ac:dyDescent="0.2">
      <c r="A4380" s="311" t="str">
        <f>IF((SUM('Раздел 2'!L189:L189)&gt;=SUM('Раздел 2'!Q189:Q189)),"","Неверно!")</f>
        <v/>
      </c>
      <c r="B4380" s="320" t="s">
        <v>1740</v>
      </c>
      <c r="C4380" s="278" t="s">
        <v>6310</v>
      </c>
      <c r="D4380" s="278" t="s">
        <v>1257</v>
      </c>
      <c r="E4380" s="278" t="str">
        <f>CONCATENATE(SUM('Раздел 2'!L189:L189),"&gt;=",SUM('Раздел 2'!Q189:Q189))</f>
        <v>0&gt;=0</v>
      </c>
      <c r="F4380" s="278"/>
      <c r="G4380" s="81"/>
    </row>
    <row r="4381" spans="1:7" s="390" customFormat="1" ht="31.5" x14ac:dyDescent="0.2">
      <c r="A4381" s="311" t="str">
        <f>IF((SUM('Раздел 2'!L28:L28)&gt;=SUM('Раздел 2'!Q28:Q28)),"","Неверно!")</f>
        <v/>
      </c>
      <c r="B4381" s="320" t="s">
        <v>1740</v>
      </c>
      <c r="C4381" s="278" t="s">
        <v>6311</v>
      </c>
      <c r="D4381" s="278" t="s">
        <v>1257</v>
      </c>
      <c r="E4381" s="278" t="str">
        <f>CONCATENATE(SUM('Раздел 2'!L28:L28),"&gt;=",SUM('Раздел 2'!Q28:Q28))</f>
        <v>0&gt;=0</v>
      </c>
      <c r="F4381" s="278"/>
      <c r="G4381" s="81"/>
    </row>
    <row r="4382" spans="1:7" s="390" customFormat="1" ht="31.5" x14ac:dyDescent="0.2">
      <c r="A4382" s="311" t="str">
        <f>IF((SUM('Раздел 2'!L190:L190)&gt;=SUM('Раздел 2'!Q190:Q190)),"","Неверно!")</f>
        <v/>
      </c>
      <c r="B4382" s="320" t="s">
        <v>1740</v>
      </c>
      <c r="C4382" s="278" t="s">
        <v>6312</v>
      </c>
      <c r="D4382" s="278" t="s">
        <v>1257</v>
      </c>
      <c r="E4382" s="278" t="str">
        <f>CONCATENATE(SUM('Раздел 2'!L190:L190),"&gt;=",SUM('Раздел 2'!Q190:Q190))</f>
        <v>0&gt;=0</v>
      </c>
      <c r="F4382" s="278"/>
      <c r="G4382" s="81"/>
    </row>
    <row r="4383" spans="1:7" s="390" customFormat="1" ht="31.5" x14ac:dyDescent="0.2">
      <c r="A4383" s="311" t="str">
        <f>IF((SUM('Раздел 2'!L191:L191)&gt;=SUM('Раздел 2'!Q191:Q191)),"","Неверно!")</f>
        <v/>
      </c>
      <c r="B4383" s="320" t="s">
        <v>1740</v>
      </c>
      <c r="C4383" s="278" t="s">
        <v>6313</v>
      </c>
      <c r="D4383" s="278" t="s">
        <v>1257</v>
      </c>
      <c r="E4383" s="278" t="str">
        <f>CONCATENATE(SUM('Раздел 2'!L191:L191),"&gt;=",SUM('Раздел 2'!Q191:Q191))</f>
        <v>0&gt;=0</v>
      </c>
      <c r="F4383" s="278"/>
      <c r="G4383" s="81"/>
    </row>
    <row r="4384" spans="1:7" s="390" customFormat="1" ht="31.5" x14ac:dyDescent="0.2">
      <c r="A4384" s="311" t="str">
        <f>IF((SUM('Раздел 2'!L192:L192)&gt;=SUM('Раздел 2'!Q192:Q192)),"","Неверно!")</f>
        <v/>
      </c>
      <c r="B4384" s="320" t="s">
        <v>1740</v>
      </c>
      <c r="C4384" s="278" t="s">
        <v>6314</v>
      </c>
      <c r="D4384" s="278" t="s">
        <v>1257</v>
      </c>
      <c r="E4384" s="278" t="str">
        <f>CONCATENATE(SUM('Раздел 2'!L192:L192),"&gt;=",SUM('Раздел 2'!Q192:Q192))</f>
        <v>1&gt;=0</v>
      </c>
      <c r="F4384" s="278"/>
      <c r="G4384" s="81"/>
    </row>
    <row r="4385" spans="1:7" s="390" customFormat="1" ht="31.5" x14ac:dyDescent="0.2">
      <c r="A4385" s="311" t="str">
        <f>IF((SUM('Раздел 2'!L193:L193)&gt;=SUM('Раздел 2'!Q193:Q193)),"","Неверно!")</f>
        <v/>
      </c>
      <c r="B4385" s="320" t="s">
        <v>1740</v>
      </c>
      <c r="C4385" s="278" t="s">
        <v>6315</v>
      </c>
      <c r="D4385" s="278" t="s">
        <v>1257</v>
      </c>
      <c r="E4385" s="278" t="str">
        <f>CONCATENATE(SUM('Раздел 2'!L193:L193),"&gt;=",SUM('Раздел 2'!Q193:Q193))</f>
        <v>0&gt;=0</v>
      </c>
      <c r="F4385" s="278"/>
      <c r="G4385" s="81"/>
    </row>
    <row r="4386" spans="1:7" s="390" customFormat="1" ht="31.5" x14ac:dyDescent="0.2">
      <c r="A4386" s="311" t="str">
        <f>IF((SUM('Раздел 2'!L194:L194)&gt;=SUM('Раздел 2'!Q194:Q194)),"","Неверно!")</f>
        <v/>
      </c>
      <c r="B4386" s="320" t="s">
        <v>1740</v>
      </c>
      <c r="C4386" s="278" t="s">
        <v>6316</v>
      </c>
      <c r="D4386" s="278" t="s">
        <v>1257</v>
      </c>
      <c r="E4386" s="278" t="str">
        <f>CONCATENATE(SUM('Раздел 2'!L194:L194),"&gt;=",SUM('Раздел 2'!Q194:Q194))</f>
        <v>0&gt;=0</v>
      </c>
      <c r="F4386" s="278"/>
      <c r="G4386" s="81"/>
    </row>
    <row r="4387" spans="1:7" s="390" customFormat="1" ht="31.5" x14ac:dyDescent="0.2">
      <c r="A4387" s="311" t="str">
        <f>IF((SUM('Раздел 2'!L195:L195)&gt;=SUM('Раздел 2'!Q195:Q195)),"","Неверно!")</f>
        <v/>
      </c>
      <c r="B4387" s="320" t="s">
        <v>1740</v>
      </c>
      <c r="C4387" s="278" t="s">
        <v>6317</v>
      </c>
      <c r="D4387" s="278" t="s">
        <v>1257</v>
      </c>
      <c r="E4387" s="278" t="str">
        <f>CONCATENATE(SUM('Раздел 2'!L195:L195),"&gt;=",SUM('Раздел 2'!Q195:Q195))</f>
        <v>0&gt;=0</v>
      </c>
      <c r="F4387" s="278"/>
      <c r="G4387" s="81"/>
    </row>
    <row r="4388" spans="1:7" s="390" customFormat="1" ht="31.5" x14ac:dyDescent="0.2">
      <c r="A4388" s="311" t="str">
        <f>IF((SUM('Раздел 2'!L196:L196)&gt;=SUM('Раздел 2'!Q196:Q196)),"","Неверно!")</f>
        <v/>
      </c>
      <c r="B4388" s="320" t="s">
        <v>1740</v>
      </c>
      <c r="C4388" s="278" t="s">
        <v>6318</v>
      </c>
      <c r="D4388" s="278" t="s">
        <v>1257</v>
      </c>
      <c r="E4388" s="278" t="str">
        <f>CONCATENATE(SUM('Раздел 2'!L196:L196),"&gt;=",SUM('Раздел 2'!Q196:Q196))</f>
        <v>0&gt;=0</v>
      </c>
      <c r="F4388" s="278"/>
      <c r="G4388" s="81"/>
    </row>
    <row r="4389" spans="1:7" s="390" customFormat="1" ht="31.5" x14ac:dyDescent="0.2">
      <c r="A4389" s="311" t="str">
        <f>IF((SUM('Раздел 2'!L197:L197)&gt;=SUM('Раздел 2'!Q197:Q197)),"","Неверно!")</f>
        <v/>
      </c>
      <c r="B4389" s="320" t="s">
        <v>1740</v>
      </c>
      <c r="C4389" s="278" t="s">
        <v>6319</v>
      </c>
      <c r="D4389" s="278" t="s">
        <v>1257</v>
      </c>
      <c r="E4389" s="278" t="str">
        <f>CONCATENATE(SUM('Раздел 2'!L197:L197),"&gt;=",SUM('Раздел 2'!Q197:Q197))</f>
        <v>1&gt;=1</v>
      </c>
      <c r="F4389" s="278"/>
      <c r="G4389" s="81"/>
    </row>
    <row r="4390" spans="1:7" s="390" customFormat="1" ht="31.5" x14ac:dyDescent="0.2">
      <c r="A4390" s="311" t="str">
        <f>IF((SUM('Раздел 2'!L198:L198)&gt;=SUM('Раздел 2'!Q198:Q198)),"","Неверно!")</f>
        <v/>
      </c>
      <c r="B4390" s="320" t="s">
        <v>1740</v>
      </c>
      <c r="C4390" s="278" t="s">
        <v>6320</v>
      </c>
      <c r="D4390" s="278" t="s">
        <v>1257</v>
      </c>
      <c r="E4390" s="278" t="str">
        <f>CONCATENATE(SUM('Раздел 2'!L198:L198),"&gt;=",SUM('Раздел 2'!Q198:Q198))</f>
        <v>0&gt;=0</v>
      </c>
      <c r="F4390" s="278"/>
      <c r="G4390" s="81"/>
    </row>
    <row r="4391" spans="1:7" s="390" customFormat="1" ht="31.5" x14ac:dyDescent="0.2">
      <c r="A4391" s="311" t="str">
        <f>IF((SUM('Раздел 2'!L199:L199)&gt;=SUM('Раздел 2'!Q199:Q199)),"","Неверно!")</f>
        <v/>
      </c>
      <c r="B4391" s="320" t="s">
        <v>1740</v>
      </c>
      <c r="C4391" s="278" t="s">
        <v>6321</v>
      </c>
      <c r="D4391" s="278" t="s">
        <v>1257</v>
      </c>
      <c r="E4391" s="278" t="str">
        <f>CONCATENATE(SUM('Раздел 2'!L199:L199),"&gt;=",SUM('Раздел 2'!Q199:Q199))</f>
        <v>0&gt;=0</v>
      </c>
      <c r="F4391" s="278"/>
      <c r="G4391" s="81"/>
    </row>
    <row r="4392" spans="1:7" s="390" customFormat="1" ht="31.5" x14ac:dyDescent="0.2">
      <c r="A4392" s="311" t="str">
        <f>IF((SUM('Раздел 2'!L29:L29)&gt;=SUM('Раздел 2'!Q29:Q29)),"","Неверно!")</f>
        <v/>
      </c>
      <c r="B4392" s="320" t="s">
        <v>1740</v>
      </c>
      <c r="C4392" s="278" t="s">
        <v>6322</v>
      </c>
      <c r="D4392" s="278" t="s">
        <v>1257</v>
      </c>
      <c r="E4392" s="278" t="str">
        <f>CONCATENATE(SUM('Раздел 2'!L29:L29),"&gt;=",SUM('Раздел 2'!Q29:Q29))</f>
        <v>0&gt;=0</v>
      </c>
      <c r="F4392" s="278"/>
      <c r="G4392" s="81"/>
    </row>
    <row r="4393" spans="1:7" s="390" customFormat="1" ht="31.5" x14ac:dyDescent="0.2">
      <c r="A4393" s="311" t="str">
        <f>IF((SUM('Раздел 2'!L200:L200)&gt;=SUM('Раздел 2'!Q200:Q200)),"","Неверно!")</f>
        <v/>
      </c>
      <c r="B4393" s="320" t="s">
        <v>1740</v>
      </c>
      <c r="C4393" s="278" t="s">
        <v>6323</v>
      </c>
      <c r="D4393" s="278" t="s">
        <v>1257</v>
      </c>
      <c r="E4393" s="278" t="str">
        <f>CONCATENATE(SUM('Раздел 2'!L200:L200),"&gt;=",SUM('Раздел 2'!Q200:Q200))</f>
        <v>0&gt;=0</v>
      </c>
      <c r="F4393" s="278"/>
      <c r="G4393" s="81"/>
    </row>
    <row r="4394" spans="1:7" s="390" customFormat="1" ht="31.5" x14ac:dyDescent="0.2">
      <c r="A4394" s="311" t="str">
        <f>IF((SUM('Раздел 2'!L201:L201)&gt;=SUM('Раздел 2'!Q201:Q201)),"","Неверно!")</f>
        <v/>
      </c>
      <c r="B4394" s="320" t="s">
        <v>1740</v>
      </c>
      <c r="C4394" s="278" t="s">
        <v>6324</v>
      </c>
      <c r="D4394" s="278" t="s">
        <v>1257</v>
      </c>
      <c r="E4394" s="278" t="str">
        <f>CONCATENATE(SUM('Раздел 2'!L201:L201),"&gt;=",SUM('Раздел 2'!Q201:Q201))</f>
        <v>0&gt;=0</v>
      </c>
      <c r="F4394" s="278"/>
      <c r="G4394" s="81"/>
    </row>
    <row r="4395" spans="1:7" s="390" customFormat="1" ht="31.5" x14ac:dyDescent="0.2">
      <c r="A4395" s="311" t="str">
        <f>IF((SUM('Раздел 2'!L202:L202)&gt;=SUM('Раздел 2'!Q202:Q202)),"","Неверно!")</f>
        <v/>
      </c>
      <c r="B4395" s="320" t="s">
        <v>1740</v>
      </c>
      <c r="C4395" s="278" t="s">
        <v>6325</v>
      </c>
      <c r="D4395" s="278" t="s">
        <v>1257</v>
      </c>
      <c r="E4395" s="278" t="str">
        <f>CONCATENATE(SUM('Раздел 2'!L202:L202),"&gt;=",SUM('Раздел 2'!Q202:Q202))</f>
        <v>0&gt;=0</v>
      </c>
      <c r="F4395" s="278"/>
      <c r="G4395" s="81"/>
    </row>
    <row r="4396" spans="1:7" s="390" customFormat="1" ht="31.5" x14ac:dyDescent="0.2">
      <c r="A4396" s="311" t="str">
        <f>IF((SUM('Раздел 2'!L203:L203)&gt;=SUM('Раздел 2'!Q203:Q203)),"","Неверно!")</f>
        <v/>
      </c>
      <c r="B4396" s="320" t="s">
        <v>1740</v>
      </c>
      <c r="C4396" s="278" t="s">
        <v>6326</v>
      </c>
      <c r="D4396" s="278" t="s">
        <v>1257</v>
      </c>
      <c r="E4396" s="278" t="str">
        <f>CONCATENATE(SUM('Раздел 2'!L203:L203),"&gt;=",SUM('Раздел 2'!Q203:Q203))</f>
        <v>0&gt;=0</v>
      </c>
      <c r="F4396" s="278"/>
      <c r="G4396" s="81"/>
    </row>
    <row r="4397" spans="1:7" s="390" customFormat="1" ht="31.5" x14ac:dyDescent="0.2">
      <c r="A4397" s="311" t="str">
        <f>IF((SUM('Раздел 2'!L204:L204)&gt;=SUM('Раздел 2'!Q204:Q204)),"","Неверно!")</f>
        <v/>
      </c>
      <c r="B4397" s="320" t="s">
        <v>1740</v>
      </c>
      <c r="C4397" s="278" t="s">
        <v>6327</v>
      </c>
      <c r="D4397" s="278" t="s">
        <v>1257</v>
      </c>
      <c r="E4397" s="278" t="str">
        <f>CONCATENATE(SUM('Раздел 2'!L204:L204),"&gt;=",SUM('Раздел 2'!Q204:Q204))</f>
        <v>0&gt;=0</v>
      </c>
      <c r="F4397" s="278"/>
      <c r="G4397" s="81"/>
    </row>
    <row r="4398" spans="1:7" s="390" customFormat="1" ht="31.5" x14ac:dyDescent="0.2">
      <c r="A4398" s="311" t="str">
        <f>IF((SUM('Раздел 2'!L205:L205)&gt;=SUM('Раздел 2'!Q205:Q205)),"","Неверно!")</f>
        <v/>
      </c>
      <c r="B4398" s="320" t="s">
        <v>1740</v>
      </c>
      <c r="C4398" s="278" t="s">
        <v>6328</v>
      </c>
      <c r="D4398" s="278" t="s">
        <v>1257</v>
      </c>
      <c r="E4398" s="278" t="str">
        <f>CONCATENATE(SUM('Раздел 2'!L205:L205),"&gt;=",SUM('Раздел 2'!Q205:Q205))</f>
        <v>0&gt;=0</v>
      </c>
      <c r="F4398" s="278"/>
      <c r="G4398" s="81"/>
    </row>
    <row r="4399" spans="1:7" s="390" customFormat="1" ht="31.5" x14ac:dyDescent="0.2">
      <c r="A4399" s="311" t="str">
        <f>IF((SUM('Раздел 2'!L206:L206)&gt;=SUM('Раздел 2'!Q206:Q206)),"","Неверно!")</f>
        <v/>
      </c>
      <c r="B4399" s="320" t="s">
        <v>1740</v>
      </c>
      <c r="C4399" s="278" t="s">
        <v>6329</v>
      </c>
      <c r="D4399" s="278" t="s">
        <v>1257</v>
      </c>
      <c r="E4399" s="278" t="str">
        <f>CONCATENATE(SUM('Раздел 2'!L206:L206),"&gt;=",SUM('Раздел 2'!Q206:Q206))</f>
        <v>0&gt;=0</v>
      </c>
      <c r="F4399" s="278"/>
      <c r="G4399" s="81"/>
    </row>
    <row r="4400" spans="1:7" s="390" customFormat="1" ht="31.5" x14ac:dyDescent="0.2">
      <c r="A4400" s="311" t="str">
        <f>IF((SUM('Раздел 2'!L207:L207)&gt;=SUM('Раздел 2'!Q207:Q207)),"","Неверно!")</f>
        <v/>
      </c>
      <c r="B4400" s="320" t="s">
        <v>1740</v>
      </c>
      <c r="C4400" s="278" t="s">
        <v>6330</v>
      </c>
      <c r="D4400" s="278" t="s">
        <v>1257</v>
      </c>
      <c r="E4400" s="278" t="str">
        <f>CONCATENATE(SUM('Раздел 2'!L207:L207),"&gt;=",SUM('Раздел 2'!Q207:Q207))</f>
        <v>0&gt;=0</v>
      </c>
      <c r="F4400" s="278"/>
      <c r="G4400" s="81"/>
    </row>
    <row r="4401" spans="1:7" s="390" customFormat="1" ht="31.5" x14ac:dyDescent="0.2">
      <c r="A4401" s="311" t="str">
        <f>IF((SUM('Раздел 2'!L208:L208)&gt;=SUM('Раздел 2'!Q208:Q208)),"","Неверно!")</f>
        <v/>
      </c>
      <c r="B4401" s="320" t="s">
        <v>1740</v>
      </c>
      <c r="C4401" s="278" t="s">
        <v>6331</v>
      </c>
      <c r="D4401" s="278" t="s">
        <v>1257</v>
      </c>
      <c r="E4401" s="278" t="str">
        <f>CONCATENATE(SUM('Раздел 2'!L208:L208),"&gt;=",SUM('Раздел 2'!Q208:Q208))</f>
        <v>0&gt;=0</v>
      </c>
      <c r="F4401" s="278"/>
      <c r="G4401" s="81"/>
    </row>
    <row r="4402" spans="1:7" s="390" customFormat="1" ht="31.5" x14ac:dyDescent="0.2">
      <c r="A4402" s="311" t="str">
        <f>IF((SUM('Раздел 2'!L209:L209)&gt;=SUM('Раздел 2'!Q209:Q209)),"","Неверно!")</f>
        <v/>
      </c>
      <c r="B4402" s="320" t="s">
        <v>1740</v>
      </c>
      <c r="C4402" s="278" t="s">
        <v>6332</v>
      </c>
      <c r="D4402" s="278" t="s">
        <v>1257</v>
      </c>
      <c r="E4402" s="278" t="str">
        <f>CONCATENATE(SUM('Раздел 2'!L209:L209),"&gt;=",SUM('Раздел 2'!Q209:Q209))</f>
        <v>0&gt;=0</v>
      </c>
      <c r="F4402" s="278"/>
      <c r="G4402" s="81"/>
    </row>
    <row r="4403" spans="1:7" s="390" customFormat="1" ht="31.5" x14ac:dyDescent="0.2">
      <c r="A4403" s="311" t="str">
        <f>IF((SUM('Раздел 2'!L12:L12)&gt;=SUM('Раздел 2'!Q12:Q12)),"","Неверно!")</f>
        <v/>
      </c>
      <c r="B4403" s="320" t="s">
        <v>1740</v>
      </c>
      <c r="C4403" s="278" t="s">
        <v>6333</v>
      </c>
      <c r="D4403" s="278" t="s">
        <v>1257</v>
      </c>
      <c r="E4403" s="278" t="str">
        <f>CONCATENATE(SUM('Раздел 2'!L12:L12),"&gt;=",SUM('Раздел 2'!Q12:Q12))</f>
        <v>1&gt;=0</v>
      </c>
      <c r="F4403" s="278"/>
      <c r="G4403" s="81"/>
    </row>
    <row r="4404" spans="1:7" s="390" customFormat="1" ht="31.5" x14ac:dyDescent="0.2">
      <c r="A4404" s="311" t="str">
        <f>IF((SUM('Раздел 2'!L30:L30)&gt;=SUM('Раздел 2'!Q30:Q30)),"","Неверно!")</f>
        <v/>
      </c>
      <c r="B4404" s="320" t="s">
        <v>1740</v>
      </c>
      <c r="C4404" s="278" t="s">
        <v>6334</v>
      </c>
      <c r="D4404" s="278" t="s">
        <v>1257</v>
      </c>
      <c r="E4404" s="278" t="str">
        <f>CONCATENATE(SUM('Раздел 2'!L30:L30),"&gt;=",SUM('Раздел 2'!Q30:Q30))</f>
        <v>0&gt;=0</v>
      </c>
      <c r="F4404" s="278"/>
      <c r="G4404" s="81"/>
    </row>
    <row r="4405" spans="1:7" s="390" customFormat="1" ht="31.5" x14ac:dyDescent="0.2">
      <c r="A4405" s="311" t="str">
        <f>IF((SUM('Раздел 2'!L210:L210)&gt;=SUM('Раздел 2'!Q210:Q210)),"","Неверно!")</f>
        <v/>
      </c>
      <c r="B4405" s="320" t="s">
        <v>1740</v>
      </c>
      <c r="C4405" s="278" t="s">
        <v>6335</v>
      </c>
      <c r="D4405" s="278" t="s">
        <v>1257</v>
      </c>
      <c r="E4405" s="278" t="str">
        <f>CONCATENATE(SUM('Раздел 2'!L210:L210),"&gt;=",SUM('Раздел 2'!Q210:Q210))</f>
        <v>0&gt;=0</v>
      </c>
      <c r="F4405" s="278"/>
      <c r="G4405" s="81"/>
    </row>
    <row r="4406" spans="1:7" s="390" customFormat="1" ht="31.5" x14ac:dyDescent="0.2">
      <c r="A4406" s="311" t="str">
        <f>IF((SUM('Раздел 2'!L211:L211)&gt;=SUM('Раздел 2'!Q211:Q211)),"","Неверно!")</f>
        <v/>
      </c>
      <c r="B4406" s="320" t="s">
        <v>1740</v>
      </c>
      <c r="C4406" s="278" t="s">
        <v>6336</v>
      </c>
      <c r="D4406" s="278" t="s">
        <v>1257</v>
      </c>
      <c r="E4406" s="278" t="str">
        <f>CONCATENATE(SUM('Раздел 2'!L211:L211),"&gt;=",SUM('Раздел 2'!Q211:Q211))</f>
        <v>0&gt;=0</v>
      </c>
      <c r="F4406" s="278"/>
      <c r="G4406" s="81"/>
    </row>
    <row r="4407" spans="1:7" s="390" customFormat="1" ht="31.5" x14ac:dyDescent="0.2">
      <c r="A4407" s="311" t="str">
        <f>IF((SUM('Раздел 2'!L212:L212)&gt;=SUM('Раздел 2'!Q212:Q212)),"","Неверно!")</f>
        <v/>
      </c>
      <c r="B4407" s="320" t="s">
        <v>1740</v>
      </c>
      <c r="C4407" s="278" t="s">
        <v>6337</v>
      </c>
      <c r="D4407" s="278" t="s">
        <v>1257</v>
      </c>
      <c r="E4407" s="278" t="str">
        <f>CONCATENATE(SUM('Раздел 2'!L212:L212),"&gt;=",SUM('Раздел 2'!Q212:Q212))</f>
        <v>5&gt;=0</v>
      </c>
      <c r="F4407" s="278"/>
      <c r="G4407" s="81"/>
    </row>
    <row r="4408" spans="1:7" s="390" customFormat="1" ht="31.5" x14ac:dyDescent="0.2">
      <c r="A4408" s="311" t="str">
        <f>IF((SUM('Раздел 2'!L213:L213)&gt;=SUM('Раздел 2'!Q213:Q213)),"","Неверно!")</f>
        <v/>
      </c>
      <c r="B4408" s="320" t="s">
        <v>1740</v>
      </c>
      <c r="C4408" s="278" t="s">
        <v>6338</v>
      </c>
      <c r="D4408" s="278" t="s">
        <v>1257</v>
      </c>
      <c r="E4408" s="278" t="str">
        <f>CONCATENATE(SUM('Раздел 2'!L213:L213),"&gt;=",SUM('Раздел 2'!Q213:Q213))</f>
        <v>115&gt;=9</v>
      </c>
      <c r="F4408" s="278"/>
      <c r="G4408" s="81"/>
    </row>
    <row r="4409" spans="1:7" s="390" customFormat="1" ht="31.5" x14ac:dyDescent="0.2">
      <c r="A4409" s="311" t="str">
        <f>IF((SUM('Раздел 2'!L214:L214)&gt;=SUM('Раздел 2'!Q214:Q214)),"","Неверно!")</f>
        <v/>
      </c>
      <c r="B4409" s="320" t="s">
        <v>1740</v>
      </c>
      <c r="C4409" s="278" t="s">
        <v>6339</v>
      </c>
      <c r="D4409" s="278" t="s">
        <v>1257</v>
      </c>
      <c r="E4409" s="278" t="str">
        <f>CONCATENATE(SUM('Раздел 2'!L214:L214),"&gt;=",SUM('Раздел 2'!Q214:Q214))</f>
        <v>2&gt;=0</v>
      </c>
      <c r="F4409" s="278"/>
      <c r="G4409" s="81"/>
    </row>
    <row r="4410" spans="1:7" s="390" customFormat="1" ht="31.5" x14ac:dyDescent="0.2">
      <c r="A4410" s="311" t="str">
        <f>IF((SUM('Раздел 2'!L215:L215)&gt;=SUM('Раздел 2'!Q215:Q215)),"","Неверно!")</f>
        <v/>
      </c>
      <c r="B4410" s="320" t="s">
        <v>1740</v>
      </c>
      <c r="C4410" s="278" t="s">
        <v>6340</v>
      </c>
      <c r="D4410" s="278" t="s">
        <v>1257</v>
      </c>
      <c r="E4410" s="278" t="str">
        <f>CONCATENATE(SUM('Раздел 2'!L215:L215),"&gt;=",SUM('Раздел 2'!Q215:Q215))</f>
        <v>0&gt;=0</v>
      </c>
      <c r="F4410" s="278"/>
      <c r="G4410" s="81"/>
    </row>
    <row r="4411" spans="1:7" s="390" customFormat="1" ht="31.5" x14ac:dyDescent="0.2">
      <c r="A4411" s="311" t="str">
        <f>IF((SUM('Раздел 2'!L216:L216)&gt;=SUM('Раздел 2'!Q216:Q216)),"","Неверно!")</f>
        <v/>
      </c>
      <c r="B4411" s="320" t="s">
        <v>1740</v>
      </c>
      <c r="C4411" s="278" t="s">
        <v>6341</v>
      </c>
      <c r="D4411" s="278" t="s">
        <v>1257</v>
      </c>
      <c r="E4411" s="278" t="str">
        <f>CONCATENATE(SUM('Раздел 2'!L216:L216),"&gt;=",SUM('Раздел 2'!Q216:Q216))</f>
        <v>0&gt;=0</v>
      </c>
      <c r="F4411" s="278"/>
      <c r="G4411" s="81"/>
    </row>
    <row r="4412" spans="1:7" s="390" customFormat="1" ht="31.5" x14ac:dyDescent="0.2">
      <c r="A4412" s="311" t="str">
        <f>IF((SUM('Раздел 2'!L217:L217)&gt;=SUM('Раздел 2'!Q217:Q217)),"","Неверно!")</f>
        <v/>
      </c>
      <c r="B4412" s="320" t="s">
        <v>1740</v>
      </c>
      <c r="C4412" s="278" t="s">
        <v>6342</v>
      </c>
      <c r="D4412" s="278" t="s">
        <v>1257</v>
      </c>
      <c r="E4412" s="278" t="str">
        <f>CONCATENATE(SUM('Раздел 2'!L217:L217),"&gt;=",SUM('Раздел 2'!Q217:Q217))</f>
        <v>0&gt;=0</v>
      </c>
      <c r="F4412" s="278"/>
      <c r="G4412" s="81"/>
    </row>
    <row r="4413" spans="1:7" s="390" customFormat="1" ht="31.5" x14ac:dyDescent="0.2">
      <c r="A4413" s="311" t="str">
        <f>IF((SUM('Раздел 2'!L218:L218)&gt;=SUM('Раздел 2'!Q218:Q218)),"","Неверно!")</f>
        <v/>
      </c>
      <c r="B4413" s="320" t="s">
        <v>1740</v>
      </c>
      <c r="C4413" s="278" t="s">
        <v>6343</v>
      </c>
      <c r="D4413" s="278" t="s">
        <v>1257</v>
      </c>
      <c r="E4413" s="278" t="str">
        <f>CONCATENATE(SUM('Раздел 2'!L218:L218),"&gt;=",SUM('Раздел 2'!Q218:Q218))</f>
        <v>0&gt;=0</v>
      </c>
      <c r="F4413" s="278"/>
      <c r="G4413" s="81"/>
    </row>
    <row r="4414" spans="1:7" s="390" customFormat="1" ht="31.5" x14ac:dyDescent="0.2">
      <c r="A4414" s="311" t="str">
        <f>IF((SUM('Раздел 2'!L219:L219)&gt;=SUM('Раздел 2'!Q219:Q219)),"","Неверно!")</f>
        <v/>
      </c>
      <c r="B4414" s="320" t="s">
        <v>1740</v>
      </c>
      <c r="C4414" s="278" t="s">
        <v>6344</v>
      </c>
      <c r="D4414" s="278" t="s">
        <v>1257</v>
      </c>
      <c r="E4414" s="278" t="str">
        <f>CONCATENATE(SUM('Раздел 2'!L219:L219),"&gt;=",SUM('Раздел 2'!Q219:Q219))</f>
        <v>29&gt;=1</v>
      </c>
      <c r="F4414" s="278"/>
      <c r="G4414" s="81"/>
    </row>
    <row r="4415" spans="1:7" s="390" customFormat="1" ht="31.5" x14ac:dyDescent="0.2">
      <c r="A4415" s="311" t="str">
        <f>IF((SUM('Раздел 2'!L31:L31)&gt;=SUM('Раздел 2'!Q31:Q31)),"","Неверно!")</f>
        <v/>
      </c>
      <c r="B4415" s="320" t="s">
        <v>1740</v>
      </c>
      <c r="C4415" s="278" t="s">
        <v>6345</v>
      </c>
      <c r="D4415" s="278" t="s">
        <v>1257</v>
      </c>
      <c r="E4415" s="278" t="str">
        <f>CONCATENATE(SUM('Раздел 2'!L31:L31),"&gt;=",SUM('Раздел 2'!Q31:Q31))</f>
        <v>4&gt;=0</v>
      </c>
      <c r="F4415" s="278"/>
      <c r="G4415" s="81"/>
    </row>
    <row r="4416" spans="1:7" s="390" customFormat="1" ht="31.5" x14ac:dyDescent="0.2">
      <c r="A4416" s="311" t="str">
        <f>IF((SUM('Раздел 2'!L220:L220)&gt;=SUM('Раздел 2'!Q220:Q220)),"","Неверно!")</f>
        <v/>
      </c>
      <c r="B4416" s="320" t="s">
        <v>1740</v>
      </c>
      <c r="C4416" s="278" t="s">
        <v>6346</v>
      </c>
      <c r="D4416" s="278" t="s">
        <v>1257</v>
      </c>
      <c r="E4416" s="278" t="str">
        <f>CONCATENATE(SUM('Раздел 2'!L220:L220),"&gt;=",SUM('Раздел 2'!Q220:Q220))</f>
        <v>255&gt;=33</v>
      </c>
      <c r="F4416" s="278"/>
      <c r="G4416" s="81"/>
    </row>
    <row r="4417" spans="1:7" s="390" customFormat="1" ht="31.5" x14ac:dyDescent="0.2">
      <c r="A4417" s="311" t="str">
        <f>IF((SUM('Раздел 2'!L221:L221)&gt;=SUM('Раздел 2'!Q221:Q221)),"","Неверно!")</f>
        <v/>
      </c>
      <c r="B4417" s="320" t="s">
        <v>1740</v>
      </c>
      <c r="C4417" s="278" t="s">
        <v>6347</v>
      </c>
      <c r="D4417" s="278" t="s">
        <v>1257</v>
      </c>
      <c r="E4417" s="278" t="str">
        <f>CONCATENATE(SUM('Раздел 2'!L221:L221),"&gt;=",SUM('Раздел 2'!Q221:Q221))</f>
        <v>5&gt;=0</v>
      </c>
      <c r="F4417" s="278"/>
      <c r="G4417" s="81"/>
    </row>
    <row r="4418" spans="1:7" s="390" customFormat="1" ht="31.5" x14ac:dyDescent="0.2">
      <c r="A4418" s="311" t="str">
        <f>IF((SUM('Раздел 2'!L222:L222)&gt;=SUM('Раздел 2'!Q222:Q222)),"","Неверно!")</f>
        <v/>
      </c>
      <c r="B4418" s="320" t="s">
        <v>1740</v>
      </c>
      <c r="C4418" s="278" t="s">
        <v>6348</v>
      </c>
      <c r="D4418" s="278" t="s">
        <v>1257</v>
      </c>
      <c r="E4418" s="278" t="str">
        <f>CONCATENATE(SUM('Раздел 2'!L222:L222),"&gt;=",SUM('Раздел 2'!Q222:Q222))</f>
        <v>16&gt;=1</v>
      </c>
      <c r="F4418" s="278"/>
      <c r="G4418" s="81"/>
    </row>
    <row r="4419" spans="1:7" s="390" customFormat="1" ht="31.5" x14ac:dyDescent="0.2">
      <c r="A4419" s="311" t="str">
        <f>IF((SUM('Раздел 2'!L223:L223)&gt;=SUM('Раздел 2'!Q223:Q223)),"","Неверно!")</f>
        <v/>
      </c>
      <c r="B4419" s="320" t="s">
        <v>1740</v>
      </c>
      <c r="C4419" s="278" t="s">
        <v>6349</v>
      </c>
      <c r="D4419" s="278" t="s">
        <v>1257</v>
      </c>
      <c r="E4419" s="278" t="str">
        <f>CONCATENATE(SUM('Раздел 2'!L223:L223),"&gt;=",SUM('Раздел 2'!Q223:Q223))</f>
        <v>0&gt;=0</v>
      </c>
      <c r="F4419" s="278"/>
      <c r="G4419" s="81"/>
    </row>
    <row r="4420" spans="1:7" s="390" customFormat="1" ht="31.5" x14ac:dyDescent="0.2">
      <c r="A4420" s="311" t="str">
        <f>IF((SUM('Раздел 2'!L224:L224)&gt;=SUM('Раздел 2'!Q224:Q224)),"","Неверно!")</f>
        <v/>
      </c>
      <c r="B4420" s="320" t="s">
        <v>1740</v>
      </c>
      <c r="C4420" s="278" t="s">
        <v>6350</v>
      </c>
      <c r="D4420" s="278" t="s">
        <v>1257</v>
      </c>
      <c r="E4420" s="278" t="str">
        <f>CONCATENATE(SUM('Раздел 2'!L224:L224),"&gt;=",SUM('Раздел 2'!Q224:Q224))</f>
        <v>0&gt;=0</v>
      </c>
      <c r="F4420" s="278"/>
      <c r="G4420" s="81"/>
    </row>
    <row r="4421" spans="1:7" s="390" customFormat="1" ht="31.5" x14ac:dyDescent="0.2">
      <c r="A4421" s="311" t="str">
        <f>IF((SUM('Раздел 2'!L225:L225)&gt;=SUM('Раздел 2'!Q225:Q225)),"","Неверно!")</f>
        <v/>
      </c>
      <c r="B4421" s="320" t="s">
        <v>1740</v>
      </c>
      <c r="C4421" s="278" t="s">
        <v>6351</v>
      </c>
      <c r="D4421" s="278" t="s">
        <v>1257</v>
      </c>
      <c r="E4421" s="278" t="str">
        <f>CONCATENATE(SUM('Раздел 2'!L225:L225),"&gt;=",SUM('Раздел 2'!Q225:Q225))</f>
        <v>7&gt;=0</v>
      </c>
      <c r="F4421" s="278"/>
      <c r="G4421" s="81"/>
    </row>
    <row r="4422" spans="1:7" s="390" customFormat="1" ht="31.5" x14ac:dyDescent="0.2">
      <c r="A4422" s="311" t="str">
        <f>IF((SUM('Раздел 2'!L226:L226)&gt;=SUM('Раздел 2'!Q226:Q226)),"","Неверно!")</f>
        <v/>
      </c>
      <c r="B4422" s="320" t="s">
        <v>1740</v>
      </c>
      <c r="C4422" s="278" t="s">
        <v>6352</v>
      </c>
      <c r="D4422" s="278" t="s">
        <v>1257</v>
      </c>
      <c r="E4422" s="278" t="str">
        <f>CONCATENATE(SUM('Раздел 2'!L226:L226),"&gt;=",SUM('Раздел 2'!Q226:Q226))</f>
        <v>9&gt;=0</v>
      </c>
      <c r="F4422" s="278"/>
      <c r="G4422" s="81"/>
    </row>
    <row r="4423" spans="1:7" s="390" customFormat="1" ht="31.5" x14ac:dyDescent="0.2">
      <c r="A4423" s="311" t="str">
        <f>IF((SUM('Раздел 2'!L227:L227)&gt;=SUM('Раздел 2'!Q227:Q227)),"","Неверно!")</f>
        <v/>
      </c>
      <c r="B4423" s="320" t="s">
        <v>1740</v>
      </c>
      <c r="C4423" s="278" t="s">
        <v>6353</v>
      </c>
      <c r="D4423" s="278" t="s">
        <v>1257</v>
      </c>
      <c r="E4423" s="278" t="str">
        <f>CONCATENATE(SUM('Раздел 2'!L227:L227),"&gt;=",SUM('Раздел 2'!Q227:Q227))</f>
        <v>0&gt;=0</v>
      </c>
      <c r="F4423" s="278"/>
      <c r="G4423" s="81"/>
    </row>
    <row r="4424" spans="1:7" s="390" customFormat="1" ht="31.5" x14ac:dyDescent="0.2">
      <c r="A4424" s="311" t="str">
        <f>IF((SUM('Раздел 2'!L228:L228)&gt;=SUM('Раздел 2'!Q228:Q228)),"","Неверно!")</f>
        <v/>
      </c>
      <c r="B4424" s="320" t="s">
        <v>1740</v>
      </c>
      <c r="C4424" s="278" t="s">
        <v>6354</v>
      </c>
      <c r="D4424" s="278" t="s">
        <v>1257</v>
      </c>
      <c r="E4424" s="278" t="str">
        <f>CONCATENATE(SUM('Раздел 2'!L228:L228),"&gt;=",SUM('Раздел 2'!Q228:Q228))</f>
        <v>0&gt;=0</v>
      </c>
      <c r="F4424" s="278"/>
      <c r="G4424" s="81"/>
    </row>
    <row r="4425" spans="1:7" s="390" customFormat="1" ht="31.5" x14ac:dyDescent="0.2">
      <c r="A4425" s="311" t="str">
        <f>IF((SUM('Раздел 2'!L229:L229)&gt;=SUM('Раздел 2'!Q229:Q229)),"","Неверно!")</f>
        <v/>
      </c>
      <c r="B4425" s="320" t="s">
        <v>1740</v>
      </c>
      <c r="C4425" s="278" t="s">
        <v>6355</v>
      </c>
      <c r="D4425" s="278" t="s">
        <v>1257</v>
      </c>
      <c r="E4425" s="278" t="str">
        <f>CONCATENATE(SUM('Раздел 2'!L229:L229),"&gt;=",SUM('Раздел 2'!Q229:Q229))</f>
        <v>3&gt;=0</v>
      </c>
      <c r="F4425" s="278"/>
      <c r="G4425" s="81"/>
    </row>
    <row r="4426" spans="1:7" s="390" customFormat="1" ht="31.5" x14ac:dyDescent="0.2">
      <c r="A4426" s="311" t="str">
        <f>IF((SUM('Раздел 2'!L32:L32)&gt;=SUM('Раздел 2'!Q32:Q32)),"","Неверно!")</f>
        <v/>
      </c>
      <c r="B4426" s="320" t="s">
        <v>1740</v>
      </c>
      <c r="C4426" s="278" t="s">
        <v>6356</v>
      </c>
      <c r="D4426" s="278" t="s">
        <v>1257</v>
      </c>
      <c r="E4426" s="278" t="str">
        <f>CONCATENATE(SUM('Раздел 2'!L32:L32),"&gt;=",SUM('Раздел 2'!Q32:Q32))</f>
        <v>0&gt;=0</v>
      </c>
      <c r="F4426" s="278"/>
      <c r="G4426" s="81"/>
    </row>
    <row r="4427" spans="1:7" s="390" customFormat="1" ht="31.5" x14ac:dyDescent="0.2">
      <c r="A4427" s="311" t="str">
        <f>IF((SUM('Раздел 2'!L230:L230)&gt;=SUM('Раздел 2'!Q230:Q230)),"","Неверно!")</f>
        <v/>
      </c>
      <c r="B4427" s="320" t="s">
        <v>1740</v>
      </c>
      <c r="C4427" s="278" t="s">
        <v>6357</v>
      </c>
      <c r="D4427" s="278" t="s">
        <v>1257</v>
      </c>
      <c r="E4427" s="278" t="str">
        <f>CONCATENATE(SUM('Раздел 2'!L230:L230),"&gt;=",SUM('Раздел 2'!Q230:Q230))</f>
        <v>0&gt;=0</v>
      </c>
      <c r="F4427" s="278"/>
      <c r="G4427" s="81"/>
    </row>
    <row r="4428" spans="1:7" s="390" customFormat="1" ht="31.5" x14ac:dyDescent="0.2">
      <c r="A4428" s="311" t="str">
        <f>IF((SUM('Раздел 2'!L231:L231)&gt;=SUM('Раздел 2'!Q231:Q231)),"","Неверно!")</f>
        <v/>
      </c>
      <c r="B4428" s="320" t="s">
        <v>1740</v>
      </c>
      <c r="C4428" s="278" t="s">
        <v>6358</v>
      </c>
      <c r="D4428" s="278" t="s">
        <v>1257</v>
      </c>
      <c r="E4428" s="278" t="str">
        <f>CONCATENATE(SUM('Раздел 2'!L231:L231),"&gt;=",SUM('Раздел 2'!Q231:Q231))</f>
        <v>0&gt;=0</v>
      </c>
      <c r="F4428" s="278"/>
      <c r="G4428" s="81"/>
    </row>
    <row r="4429" spans="1:7" s="390" customFormat="1" ht="31.5" x14ac:dyDescent="0.2">
      <c r="A4429" s="311" t="str">
        <f>IF((SUM('Раздел 2'!L232:L232)&gt;=SUM('Раздел 2'!Q232:Q232)),"","Неверно!")</f>
        <v/>
      </c>
      <c r="B4429" s="320" t="s">
        <v>1740</v>
      </c>
      <c r="C4429" s="278" t="s">
        <v>6359</v>
      </c>
      <c r="D4429" s="278" t="s">
        <v>1257</v>
      </c>
      <c r="E4429" s="278" t="str">
        <f>CONCATENATE(SUM('Раздел 2'!L232:L232),"&gt;=",SUM('Раздел 2'!Q232:Q232))</f>
        <v>0&gt;=0</v>
      </c>
      <c r="F4429" s="278"/>
      <c r="G4429" s="81"/>
    </row>
    <row r="4430" spans="1:7" s="390" customFormat="1" ht="31.5" x14ac:dyDescent="0.2">
      <c r="A4430" s="311" t="str">
        <f>IF((SUM('Раздел 2'!L233:L233)&gt;=SUM('Раздел 2'!Q233:Q233)),"","Неверно!")</f>
        <v/>
      </c>
      <c r="B4430" s="320" t="s">
        <v>1740</v>
      </c>
      <c r="C4430" s="278" t="s">
        <v>6360</v>
      </c>
      <c r="D4430" s="278" t="s">
        <v>1257</v>
      </c>
      <c r="E4430" s="278" t="str">
        <f>CONCATENATE(SUM('Раздел 2'!L233:L233),"&gt;=",SUM('Раздел 2'!Q233:Q233))</f>
        <v>0&gt;=0</v>
      </c>
      <c r="F4430" s="278"/>
      <c r="G4430" s="81"/>
    </row>
    <row r="4431" spans="1:7" s="390" customFormat="1" ht="31.5" x14ac:dyDescent="0.2">
      <c r="A4431" s="311" t="str">
        <f>IF((SUM('Раздел 2'!L234:L234)&gt;=SUM('Раздел 2'!Q234:Q234)),"","Неверно!")</f>
        <v/>
      </c>
      <c r="B4431" s="320" t="s">
        <v>1740</v>
      </c>
      <c r="C4431" s="278" t="s">
        <v>6361</v>
      </c>
      <c r="D4431" s="278" t="s">
        <v>1257</v>
      </c>
      <c r="E4431" s="278" t="str">
        <f>CONCATENATE(SUM('Раздел 2'!L234:L234),"&gt;=",SUM('Раздел 2'!Q234:Q234))</f>
        <v>0&gt;=0</v>
      </c>
      <c r="F4431" s="278"/>
      <c r="G4431" s="81"/>
    </row>
    <row r="4432" spans="1:7" s="390" customFormat="1" ht="31.5" x14ac:dyDescent="0.2">
      <c r="A4432" s="311" t="str">
        <f>IF((SUM('Раздел 2'!L235:L235)&gt;=SUM('Раздел 2'!Q235:Q235)),"","Неверно!")</f>
        <v/>
      </c>
      <c r="B4432" s="320" t="s">
        <v>1740</v>
      </c>
      <c r="C4432" s="278" t="s">
        <v>6362</v>
      </c>
      <c r="D4432" s="278" t="s">
        <v>1257</v>
      </c>
      <c r="E4432" s="278" t="str">
        <f>CONCATENATE(SUM('Раздел 2'!L235:L235),"&gt;=",SUM('Раздел 2'!Q235:Q235))</f>
        <v>4&gt;=0</v>
      </c>
      <c r="F4432" s="278"/>
      <c r="G4432" s="81"/>
    </row>
    <row r="4433" spans="1:7" s="390" customFormat="1" ht="31.5" x14ac:dyDescent="0.2">
      <c r="A4433" s="311" t="str">
        <f>IF((SUM('Раздел 2'!L236:L236)&gt;=SUM('Раздел 2'!Q236:Q236)),"","Неверно!")</f>
        <v/>
      </c>
      <c r="B4433" s="320" t="s">
        <v>1740</v>
      </c>
      <c r="C4433" s="278" t="s">
        <v>6363</v>
      </c>
      <c r="D4433" s="278" t="s">
        <v>1257</v>
      </c>
      <c r="E4433" s="278" t="str">
        <f>CONCATENATE(SUM('Раздел 2'!L236:L236),"&gt;=",SUM('Раздел 2'!Q236:Q236))</f>
        <v>0&gt;=0</v>
      </c>
      <c r="F4433" s="278"/>
      <c r="G4433" s="81"/>
    </row>
    <row r="4434" spans="1:7" s="390" customFormat="1" ht="31.5" x14ac:dyDescent="0.2">
      <c r="A4434" s="311" t="str">
        <f>IF((SUM('Раздел 2'!L237:L237)&gt;=SUM('Раздел 2'!Q237:Q237)),"","Неверно!")</f>
        <v/>
      </c>
      <c r="B4434" s="320" t="s">
        <v>1740</v>
      </c>
      <c r="C4434" s="278" t="s">
        <v>6364</v>
      </c>
      <c r="D4434" s="278" t="s">
        <v>1257</v>
      </c>
      <c r="E4434" s="278" t="str">
        <f>CONCATENATE(SUM('Раздел 2'!L237:L237),"&gt;=",SUM('Раздел 2'!Q237:Q237))</f>
        <v>1&gt;=0</v>
      </c>
      <c r="F4434" s="278"/>
      <c r="G4434" s="81"/>
    </row>
    <row r="4435" spans="1:7" s="390" customFormat="1" ht="31.5" x14ac:dyDescent="0.2">
      <c r="A4435" s="311" t="str">
        <f>IF((SUM('Раздел 2'!L238:L238)&gt;=SUM('Раздел 2'!Q238:Q238)),"","Неверно!")</f>
        <v/>
      </c>
      <c r="B4435" s="320" t="s">
        <v>1740</v>
      </c>
      <c r="C4435" s="278" t="s">
        <v>6365</v>
      </c>
      <c r="D4435" s="278" t="s">
        <v>1257</v>
      </c>
      <c r="E4435" s="278" t="str">
        <f>CONCATENATE(SUM('Раздел 2'!L238:L238),"&gt;=",SUM('Раздел 2'!Q238:Q238))</f>
        <v>45&gt;=1</v>
      </c>
      <c r="F4435" s="278"/>
      <c r="G4435" s="81"/>
    </row>
    <row r="4436" spans="1:7" s="390" customFormat="1" ht="31.5" x14ac:dyDescent="0.2">
      <c r="A4436" s="311" t="str">
        <f>IF((SUM('Раздел 2'!L239:L239)&gt;=SUM('Раздел 2'!Q239:Q239)),"","Неверно!")</f>
        <v/>
      </c>
      <c r="B4436" s="320" t="s">
        <v>1740</v>
      </c>
      <c r="C4436" s="278" t="s">
        <v>6366</v>
      </c>
      <c r="D4436" s="278" t="s">
        <v>1257</v>
      </c>
      <c r="E4436" s="278" t="str">
        <f>CONCATENATE(SUM('Раздел 2'!L239:L239),"&gt;=",SUM('Раздел 2'!Q239:Q239))</f>
        <v>0&gt;=0</v>
      </c>
      <c r="F4436" s="278"/>
      <c r="G4436" s="81"/>
    </row>
    <row r="4437" spans="1:7" s="390" customFormat="1" ht="31.5" x14ac:dyDescent="0.2">
      <c r="A4437" s="311" t="str">
        <f>IF((SUM('Раздел 2'!L33:L33)&gt;=SUM('Раздел 2'!Q33:Q33)),"","Неверно!")</f>
        <v/>
      </c>
      <c r="B4437" s="320" t="s">
        <v>1740</v>
      </c>
      <c r="C4437" s="278" t="s">
        <v>6367</v>
      </c>
      <c r="D4437" s="278" t="s">
        <v>1257</v>
      </c>
      <c r="E4437" s="278" t="str">
        <f>CONCATENATE(SUM('Раздел 2'!L33:L33),"&gt;=",SUM('Раздел 2'!Q33:Q33))</f>
        <v>0&gt;=0</v>
      </c>
      <c r="F4437" s="278"/>
      <c r="G4437" s="81"/>
    </row>
    <row r="4438" spans="1:7" s="390" customFormat="1" ht="31.5" x14ac:dyDescent="0.2">
      <c r="A4438" s="311" t="str">
        <f>IF((SUM('Раздел 2'!L240:L240)&gt;=SUM('Раздел 2'!Q240:Q240)),"","Неверно!")</f>
        <v/>
      </c>
      <c r="B4438" s="320" t="s">
        <v>1740</v>
      </c>
      <c r="C4438" s="278" t="s">
        <v>6368</v>
      </c>
      <c r="D4438" s="278" t="s">
        <v>1257</v>
      </c>
      <c r="E4438" s="278" t="str">
        <f>CONCATENATE(SUM('Раздел 2'!L240:L240),"&gt;=",SUM('Раздел 2'!Q240:Q240))</f>
        <v>0&gt;=0</v>
      </c>
      <c r="F4438" s="278"/>
      <c r="G4438" s="81"/>
    </row>
    <row r="4439" spans="1:7" s="390" customFormat="1" ht="31.5" x14ac:dyDescent="0.2">
      <c r="A4439" s="311" t="str">
        <f>IF((SUM('Раздел 2'!L241:L241)&gt;=SUM('Раздел 2'!Q241:Q241)),"","Неверно!")</f>
        <v/>
      </c>
      <c r="B4439" s="320" t="s">
        <v>1740</v>
      </c>
      <c r="C4439" s="278" t="s">
        <v>6369</v>
      </c>
      <c r="D4439" s="278" t="s">
        <v>1257</v>
      </c>
      <c r="E4439" s="278" t="str">
        <f>CONCATENATE(SUM('Раздел 2'!L241:L241),"&gt;=",SUM('Раздел 2'!Q241:Q241))</f>
        <v>0&gt;=0</v>
      </c>
      <c r="F4439" s="278"/>
      <c r="G4439" s="81"/>
    </row>
    <row r="4440" spans="1:7" s="390" customFormat="1" ht="31.5" x14ac:dyDescent="0.2">
      <c r="A4440" s="311" t="str">
        <f>IF((SUM('Раздел 2'!L242:L242)&gt;=SUM('Раздел 2'!Q242:Q242)),"","Неверно!")</f>
        <v/>
      </c>
      <c r="B4440" s="320" t="s">
        <v>1740</v>
      </c>
      <c r="C4440" s="278" t="s">
        <v>6370</v>
      </c>
      <c r="D4440" s="278" t="s">
        <v>1257</v>
      </c>
      <c r="E4440" s="278" t="str">
        <f>CONCATENATE(SUM('Раздел 2'!L242:L242),"&gt;=",SUM('Раздел 2'!Q242:Q242))</f>
        <v>66&gt;=13</v>
      </c>
      <c r="F4440" s="278"/>
      <c r="G4440" s="81"/>
    </row>
    <row r="4441" spans="1:7" s="390" customFormat="1" ht="31.5" x14ac:dyDescent="0.2">
      <c r="A4441" s="311" t="str">
        <f>IF((SUM('Раздел 2'!L243:L243)&gt;=SUM('Раздел 2'!Q243:Q243)),"","Неверно!")</f>
        <v/>
      </c>
      <c r="B4441" s="320" t="s">
        <v>1740</v>
      </c>
      <c r="C4441" s="278" t="s">
        <v>6371</v>
      </c>
      <c r="D4441" s="278" t="s">
        <v>1257</v>
      </c>
      <c r="E4441" s="278" t="str">
        <f>CONCATENATE(SUM('Раздел 2'!L243:L243),"&gt;=",SUM('Раздел 2'!Q243:Q243))</f>
        <v>25&gt;=6</v>
      </c>
      <c r="F4441" s="278"/>
      <c r="G4441" s="81"/>
    </row>
    <row r="4442" spans="1:7" s="390" customFormat="1" ht="31.5" x14ac:dyDescent="0.2">
      <c r="A4442" s="311" t="str">
        <f>IF((SUM('Раздел 2'!L244:L244)&gt;=SUM('Раздел 2'!Q244:Q244)),"","Неверно!")</f>
        <v/>
      </c>
      <c r="B4442" s="320" t="s">
        <v>1740</v>
      </c>
      <c r="C4442" s="278" t="s">
        <v>6372</v>
      </c>
      <c r="D4442" s="278" t="s">
        <v>1257</v>
      </c>
      <c r="E4442" s="278" t="str">
        <f>CONCATENATE(SUM('Раздел 2'!L244:L244),"&gt;=",SUM('Раздел 2'!Q244:Q244))</f>
        <v>132&gt;=13</v>
      </c>
      <c r="F4442" s="278"/>
      <c r="G4442" s="81"/>
    </row>
    <row r="4443" spans="1:7" s="390" customFormat="1" ht="31.5" x14ac:dyDescent="0.2">
      <c r="A4443" s="311" t="str">
        <f>IF((SUM('Раздел 2'!L245:L245)&gt;=SUM('Раздел 2'!Q245:Q245)),"","Неверно!")</f>
        <v/>
      </c>
      <c r="B4443" s="320" t="s">
        <v>1740</v>
      </c>
      <c r="C4443" s="278" t="s">
        <v>6373</v>
      </c>
      <c r="D4443" s="278" t="s">
        <v>1257</v>
      </c>
      <c r="E4443" s="278" t="str">
        <f>CONCATENATE(SUM('Раздел 2'!L245:L245),"&gt;=",SUM('Раздел 2'!Q245:Q245))</f>
        <v>6&gt;=1</v>
      </c>
      <c r="F4443" s="278"/>
      <c r="G4443" s="81"/>
    </row>
    <row r="4444" spans="1:7" s="390" customFormat="1" ht="31.5" x14ac:dyDescent="0.2">
      <c r="A4444" s="311" t="str">
        <f>IF((SUM('Раздел 2'!L246:L246)&gt;=SUM('Раздел 2'!Q246:Q246)),"","Неверно!")</f>
        <v/>
      </c>
      <c r="B4444" s="320" t="s">
        <v>1740</v>
      </c>
      <c r="C4444" s="278" t="s">
        <v>6374</v>
      </c>
      <c r="D4444" s="278" t="s">
        <v>1257</v>
      </c>
      <c r="E4444" s="278" t="str">
        <f>CONCATENATE(SUM('Раздел 2'!L246:L246),"&gt;=",SUM('Раздел 2'!Q246:Q246))</f>
        <v>57&gt;=7</v>
      </c>
      <c r="F4444" s="278"/>
      <c r="G4444" s="81"/>
    </row>
    <row r="4445" spans="1:7" s="390" customFormat="1" ht="31.5" x14ac:dyDescent="0.2">
      <c r="A4445" s="311" t="str">
        <f>IF((SUM('Раздел 2'!L247:L247)&gt;=SUM('Раздел 2'!Q247:Q247)),"","Неверно!")</f>
        <v/>
      </c>
      <c r="B4445" s="320" t="s">
        <v>1740</v>
      </c>
      <c r="C4445" s="278" t="s">
        <v>6375</v>
      </c>
      <c r="D4445" s="278" t="s">
        <v>1257</v>
      </c>
      <c r="E4445" s="278" t="str">
        <f>CONCATENATE(SUM('Раздел 2'!L247:L247),"&gt;=",SUM('Раздел 2'!Q247:Q247))</f>
        <v>0&gt;=0</v>
      </c>
      <c r="F4445" s="278"/>
      <c r="G4445" s="81"/>
    </row>
    <row r="4446" spans="1:7" s="390" customFormat="1" ht="31.5" x14ac:dyDescent="0.2">
      <c r="A4446" s="311" t="str">
        <f>IF((SUM('Раздел 2'!L34:L34)&gt;=SUM('Раздел 2'!Q34:Q34)),"","Неверно!")</f>
        <v/>
      </c>
      <c r="B4446" s="320" t="s">
        <v>1740</v>
      </c>
      <c r="C4446" s="278" t="s">
        <v>6376</v>
      </c>
      <c r="D4446" s="278" t="s">
        <v>1257</v>
      </c>
      <c r="E4446" s="278" t="str">
        <f>CONCATENATE(SUM('Раздел 2'!L34:L34),"&gt;=",SUM('Раздел 2'!Q34:Q34))</f>
        <v>1&gt;=0</v>
      </c>
      <c r="F4446" s="278"/>
      <c r="G4446" s="81"/>
    </row>
    <row r="4447" spans="1:7" s="390" customFormat="1" ht="31.5" x14ac:dyDescent="0.2">
      <c r="A4447" s="311" t="str">
        <f>IF((SUM('Раздел 2'!L35:L35)&gt;=SUM('Раздел 2'!Q35:Q35)),"","Неверно!")</f>
        <v/>
      </c>
      <c r="B4447" s="320" t="s">
        <v>1740</v>
      </c>
      <c r="C4447" s="278" t="s">
        <v>6377</v>
      </c>
      <c r="D4447" s="278" t="s">
        <v>1257</v>
      </c>
      <c r="E4447" s="278" t="str">
        <f>CONCATENATE(SUM('Раздел 2'!L35:L35),"&gt;=",SUM('Раздел 2'!Q35:Q35))</f>
        <v>0&gt;=0</v>
      </c>
      <c r="F4447" s="278"/>
      <c r="G4447" s="81"/>
    </row>
    <row r="4448" spans="1:7" s="390" customFormat="1" ht="31.5" x14ac:dyDescent="0.2">
      <c r="A4448" s="311" t="str">
        <f>IF((SUM('Раздел 2'!L36:L36)&gt;=SUM('Раздел 2'!Q36:Q36)),"","Неверно!")</f>
        <v/>
      </c>
      <c r="B4448" s="320" t="s">
        <v>1740</v>
      </c>
      <c r="C4448" s="278" t="s">
        <v>6378</v>
      </c>
      <c r="D4448" s="278" t="s">
        <v>1257</v>
      </c>
      <c r="E4448" s="278" t="str">
        <f>CONCATENATE(SUM('Раздел 2'!L36:L36),"&gt;=",SUM('Раздел 2'!Q36:Q36))</f>
        <v>0&gt;=0</v>
      </c>
      <c r="F4448" s="278"/>
      <c r="G4448" s="81"/>
    </row>
    <row r="4449" spans="1:7" s="390" customFormat="1" ht="31.5" x14ac:dyDescent="0.2">
      <c r="A4449" s="311" t="str">
        <f>IF((SUM('Раздел 2'!L37:L37)&gt;=SUM('Раздел 2'!Q37:Q37)),"","Неверно!")</f>
        <v/>
      </c>
      <c r="B4449" s="320" t="s">
        <v>1740</v>
      </c>
      <c r="C4449" s="278" t="s">
        <v>6379</v>
      </c>
      <c r="D4449" s="278" t="s">
        <v>1257</v>
      </c>
      <c r="E4449" s="278" t="str">
        <f>CONCATENATE(SUM('Раздел 2'!L37:L37),"&gt;=",SUM('Раздел 2'!Q37:Q37))</f>
        <v>0&gt;=0</v>
      </c>
      <c r="F4449" s="278"/>
      <c r="G4449" s="81"/>
    </row>
    <row r="4450" spans="1:7" s="390" customFormat="1" ht="31.5" x14ac:dyDescent="0.2">
      <c r="A4450" s="311" t="str">
        <f>IF((SUM('Раздел 2'!L38:L38)&gt;=SUM('Раздел 2'!Q38:Q38)),"","Неверно!")</f>
        <v/>
      </c>
      <c r="B4450" s="320" t="s">
        <v>1740</v>
      </c>
      <c r="C4450" s="278" t="s">
        <v>6380</v>
      </c>
      <c r="D4450" s="278" t="s">
        <v>1257</v>
      </c>
      <c r="E4450" s="278" t="str">
        <f>CONCATENATE(SUM('Раздел 2'!L38:L38),"&gt;=",SUM('Раздел 2'!Q38:Q38))</f>
        <v>0&gt;=0</v>
      </c>
      <c r="F4450" s="278"/>
      <c r="G4450" s="81"/>
    </row>
    <row r="4451" spans="1:7" s="390" customFormat="1" ht="31.5" x14ac:dyDescent="0.2">
      <c r="A4451" s="311" t="str">
        <f>IF((SUM('Раздел 2'!L39:L39)&gt;=SUM('Раздел 2'!Q39:Q39)),"","Неверно!")</f>
        <v/>
      </c>
      <c r="B4451" s="320" t="s">
        <v>1740</v>
      </c>
      <c r="C4451" s="278" t="s">
        <v>6381</v>
      </c>
      <c r="D4451" s="278" t="s">
        <v>1257</v>
      </c>
      <c r="E4451" s="278" t="str">
        <f>CONCATENATE(SUM('Раздел 2'!L39:L39),"&gt;=",SUM('Раздел 2'!Q39:Q39))</f>
        <v>0&gt;=0</v>
      </c>
      <c r="F4451" s="278"/>
      <c r="G4451" s="81"/>
    </row>
    <row r="4452" spans="1:7" s="390" customFormat="1" ht="31.5" x14ac:dyDescent="0.2">
      <c r="A4452" s="311" t="str">
        <f>IF((SUM('Раздел 2'!L13:L13)&gt;=SUM('Раздел 2'!Q13:Q13)),"","Неверно!")</f>
        <v/>
      </c>
      <c r="B4452" s="320" t="s">
        <v>1740</v>
      </c>
      <c r="C4452" s="278" t="s">
        <v>6382</v>
      </c>
      <c r="D4452" s="278" t="s">
        <v>1257</v>
      </c>
      <c r="E4452" s="278" t="str">
        <f>CONCATENATE(SUM('Раздел 2'!L13:L13),"&gt;=",SUM('Раздел 2'!Q13:Q13))</f>
        <v>0&gt;=0</v>
      </c>
      <c r="F4452" s="278"/>
      <c r="G4452" s="81"/>
    </row>
    <row r="4453" spans="1:7" s="390" customFormat="1" ht="31.5" x14ac:dyDescent="0.2">
      <c r="A4453" s="311" t="str">
        <f>IF((SUM('Раздел 2'!L40:L40)&gt;=SUM('Раздел 2'!Q40:Q40)),"","Неверно!")</f>
        <v/>
      </c>
      <c r="B4453" s="320" t="s">
        <v>1740</v>
      </c>
      <c r="C4453" s="278" t="s">
        <v>6383</v>
      </c>
      <c r="D4453" s="278" t="s">
        <v>1257</v>
      </c>
      <c r="E4453" s="278" t="str">
        <f>CONCATENATE(SUM('Раздел 2'!L40:L40),"&gt;=",SUM('Раздел 2'!Q40:Q40))</f>
        <v>0&gt;=0</v>
      </c>
      <c r="F4453" s="278"/>
      <c r="G4453" s="81"/>
    </row>
    <row r="4454" spans="1:7" s="390" customFormat="1" ht="31.5" x14ac:dyDescent="0.2">
      <c r="A4454" s="311" t="str">
        <f>IF((SUM('Раздел 2'!L41:L41)&gt;=SUM('Раздел 2'!Q41:Q41)),"","Неверно!")</f>
        <v/>
      </c>
      <c r="B4454" s="320" t="s">
        <v>1740</v>
      </c>
      <c r="C4454" s="278" t="s">
        <v>6384</v>
      </c>
      <c r="D4454" s="278" t="s">
        <v>1257</v>
      </c>
      <c r="E4454" s="278" t="str">
        <f>CONCATENATE(SUM('Раздел 2'!L41:L41),"&gt;=",SUM('Раздел 2'!Q41:Q41))</f>
        <v>27&gt;=2</v>
      </c>
      <c r="F4454" s="278"/>
      <c r="G4454" s="81"/>
    </row>
    <row r="4455" spans="1:7" s="390" customFormat="1" ht="31.5" x14ac:dyDescent="0.2">
      <c r="A4455" s="311" t="str">
        <f>IF((SUM('Раздел 2'!L42:L42)&gt;=SUM('Раздел 2'!Q42:Q42)),"","Неверно!")</f>
        <v/>
      </c>
      <c r="B4455" s="320" t="s">
        <v>1740</v>
      </c>
      <c r="C4455" s="278" t="s">
        <v>6385</v>
      </c>
      <c r="D4455" s="278" t="s">
        <v>1257</v>
      </c>
      <c r="E4455" s="278" t="str">
        <f>CONCATENATE(SUM('Раздел 2'!L42:L42),"&gt;=",SUM('Раздел 2'!Q42:Q42))</f>
        <v>9&gt;=5</v>
      </c>
      <c r="F4455" s="278"/>
      <c r="G4455" s="81"/>
    </row>
    <row r="4456" spans="1:7" s="390" customFormat="1" ht="31.5" x14ac:dyDescent="0.2">
      <c r="A4456" s="311" t="str">
        <f>IF((SUM('Раздел 2'!L43:L43)&gt;=SUM('Раздел 2'!Q43:Q43)),"","Неверно!")</f>
        <v/>
      </c>
      <c r="B4456" s="320" t="s">
        <v>1740</v>
      </c>
      <c r="C4456" s="278" t="s">
        <v>6386</v>
      </c>
      <c r="D4456" s="278" t="s">
        <v>1257</v>
      </c>
      <c r="E4456" s="278" t="str">
        <f>CONCATENATE(SUM('Раздел 2'!L43:L43),"&gt;=",SUM('Раздел 2'!Q43:Q43))</f>
        <v>2&gt;=2</v>
      </c>
      <c r="F4456" s="278"/>
      <c r="G4456" s="81"/>
    </row>
    <row r="4457" spans="1:7" s="390" customFormat="1" ht="31.5" x14ac:dyDescent="0.2">
      <c r="A4457" s="311" t="str">
        <f>IF((SUM('Раздел 2'!L44:L44)&gt;=SUM('Раздел 2'!Q44:Q44)),"","Неверно!")</f>
        <v/>
      </c>
      <c r="B4457" s="320" t="s">
        <v>1740</v>
      </c>
      <c r="C4457" s="278" t="s">
        <v>6387</v>
      </c>
      <c r="D4457" s="278" t="s">
        <v>1257</v>
      </c>
      <c r="E4457" s="278" t="str">
        <f>CONCATENATE(SUM('Раздел 2'!L44:L44),"&gt;=",SUM('Раздел 2'!Q44:Q44))</f>
        <v>0&gt;=0</v>
      </c>
      <c r="F4457" s="278"/>
      <c r="G4457" s="81"/>
    </row>
    <row r="4458" spans="1:7" s="390" customFormat="1" ht="31.5" x14ac:dyDescent="0.2">
      <c r="A4458" s="311" t="str">
        <f>IF((SUM('Раздел 2'!L45:L45)&gt;=SUM('Раздел 2'!Q45:Q45)),"","Неверно!")</f>
        <v/>
      </c>
      <c r="B4458" s="320" t="s">
        <v>1740</v>
      </c>
      <c r="C4458" s="278" t="s">
        <v>6388</v>
      </c>
      <c r="D4458" s="278" t="s">
        <v>1257</v>
      </c>
      <c r="E4458" s="278" t="str">
        <f>CONCATENATE(SUM('Раздел 2'!L45:L45),"&gt;=",SUM('Раздел 2'!Q45:Q45))</f>
        <v>1&gt;=1</v>
      </c>
      <c r="F4458" s="278"/>
      <c r="G4458" s="81"/>
    </row>
    <row r="4459" spans="1:7" s="390" customFormat="1" ht="31.5" x14ac:dyDescent="0.2">
      <c r="A4459" s="311" t="str">
        <f>IF((SUM('Раздел 2'!L46:L46)&gt;=SUM('Раздел 2'!Q46:Q46)),"","Неверно!")</f>
        <v/>
      </c>
      <c r="B4459" s="320" t="s">
        <v>1740</v>
      </c>
      <c r="C4459" s="278" t="s">
        <v>6389</v>
      </c>
      <c r="D4459" s="278" t="s">
        <v>1257</v>
      </c>
      <c r="E4459" s="278" t="str">
        <f>CONCATENATE(SUM('Раздел 2'!L46:L46),"&gt;=",SUM('Раздел 2'!Q46:Q46))</f>
        <v>0&gt;=0</v>
      </c>
      <c r="F4459" s="278"/>
      <c r="G4459" s="81"/>
    </row>
    <row r="4460" spans="1:7" s="390" customFormat="1" ht="31.5" x14ac:dyDescent="0.2">
      <c r="A4460" s="311" t="str">
        <f>IF((SUM('Раздел 2'!L47:L47)&gt;=SUM('Раздел 2'!Q47:Q47)),"","Неверно!")</f>
        <v/>
      </c>
      <c r="B4460" s="320" t="s">
        <v>1740</v>
      </c>
      <c r="C4460" s="278" t="s">
        <v>6390</v>
      </c>
      <c r="D4460" s="278" t="s">
        <v>1257</v>
      </c>
      <c r="E4460" s="278" t="str">
        <f>CONCATENATE(SUM('Раздел 2'!L47:L47),"&gt;=",SUM('Раздел 2'!Q47:Q47))</f>
        <v>0&gt;=0</v>
      </c>
      <c r="F4460" s="278"/>
      <c r="G4460" s="81"/>
    </row>
    <row r="4461" spans="1:7" s="390" customFormat="1" ht="31.5" x14ac:dyDescent="0.2">
      <c r="A4461" s="311" t="str">
        <f>IF((SUM('Раздел 2'!L48:L48)&gt;=SUM('Раздел 2'!Q48:Q48)),"","Неверно!")</f>
        <v/>
      </c>
      <c r="B4461" s="320" t="s">
        <v>1740</v>
      </c>
      <c r="C4461" s="278" t="s">
        <v>6391</v>
      </c>
      <c r="D4461" s="278" t="s">
        <v>1257</v>
      </c>
      <c r="E4461" s="278" t="str">
        <f>CONCATENATE(SUM('Раздел 2'!L48:L48),"&gt;=",SUM('Раздел 2'!Q48:Q48))</f>
        <v>1&gt;=1</v>
      </c>
      <c r="F4461" s="278"/>
      <c r="G4461" s="81"/>
    </row>
    <row r="4462" spans="1:7" s="390" customFormat="1" ht="31.5" x14ac:dyDescent="0.2">
      <c r="A4462" s="311" t="str">
        <f>IF((SUM('Раздел 2'!L49:L49)&gt;=SUM('Раздел 2'!Q49:Q49)),"","Неверно!")</f>
        <v/>
      </c>
      <c r="B4462" s="320" t="s">
        <v>1740</v>
      </c>
      <c r="C4462" s="278" t="s">
        <v>6392</v>
      </c>
      <c r="D4462" s="278" t="s">
        <v>1257</v>
      </c>
      <c r="E4462" s="278" t="str">
        <f>CONCATENATE(SUM('Раздел 2'!L49:L49),"&gt;=",SUM('Раздел 2'!Q49:Q49))</f>
        <v>0&gt;=0</v>
      </c>
      <c r="F4462" s="278"/>
      <c r="G4462" s="81"/>
    </row>
    <row r="4463" spans="1:7" s="390" customFormat="1" ht="31.5" x14ac:dyDescent="0.2">
      <c r="A4463" s="311" t="str">
        <f>IF((SUM('Раздел 2'!L14:L14)&gt;=SUM('Раздел 2'!Q14:Q14)),"","Неверно!")</f>
        <v/>
      </c>
      <c r="B4463" s="320" t="s">
        <v>1740</v>
      </c>
      <c r="C4463" s="278" t="s">
        <v>6393</v>
      </c>
      <c r="D4463" s="278" t="s">
        <v>1257</v>
      </c>
      <c r="E4463" s="278" t="str">
        <f>CONCATENATE(SUM('Раздел 2'!L14:L14),"&gt;=",SUM('Раздел 2'!Q14:Q14))</f>
        <v>0&gt;=0</v>
      </c>
      <c r="F4463" s="278"/>
      <c r="G4463" s="81"/>
    </row>
    <row r="4464" spans="1:7" s="390" customFormat="1" ht="31.5" x14ac:dyDescent="0.2">
      <c r="A4464" s="311" t="str">
        <f>IF((SUM('Раздел 2'!L50:L50)&gt;=SUM('Раздел 2'!Q50:Q50)),"","Неверно!")</f>
        <v/>
      </c>
      <c r="B4464" s="320" t="s">
        <v>1740</v>
      </c>
      <c r="C4464" s="278" t="s">
        <v>6394</v>
      </c>
      <c r="D4464" s="278" t="s">
        <v>1257</v>
      </c>
      <c r="E4464" s="278" t="str">
        <f>CONCATENATE(SUM('Раздел 2'!L50:L50),"&gt;=",SUM('Раздел 2'!Q50:Q50))</f>
        <v>0&gt;=0</v>
      </c>
      <c r="F4464" s="278"/>
      <c r="G4464" s="81"/>
    </row>
    <row r="4465" spans="1:7" s="390" customFormat="1" ht="31.5" x14ac:dyDescent="0.2">
      <c r="A4465" s="311" t="str">
        <f>IF((SUM('Раздел 2'!L51:L51)&gt;=SUM('Раздел 2'!Q51:Q51)),"","Неверно!")</f>
        <v/>
      </c>
      <c r="B4465" s="320" t="s">
        <v>1740</v>
      </c>
      <c r="C4465" s="278" t="s">
        <v>6395</v>
      </c>
      <c r="D4465" s="278" t="s">
        <v>1257</v>
      </c>
      <c r="E4465" s="278" t="str">
        <f>CONCATENATE(SUM('Раздел 2'!L51:L51),"&gt;=",SUM('Раздел 2'!Q51:Q51))</f>
        <v>0&gt;=0</v>
      </c>
      <c r="F4465" s="278"/>
      <c r="G4465" s="81"/>
    </row>
    <row r="4466" spans="1:7" s="390" customFormat="1" ht="31.5" x14ac:dyDescent="0.2">
      <c r="A4466" s="311" t="str">
        <f>IF((SUM('Раздел 2'!L52:L52)&gt;=SUM('Раздел 2'!Q52:Q52)),"","Неверно!")</f>
        <v/>
      </c>
      <c r="B4466" s="320" t="s">
        <v>1740</v>
      </c>
      <c r="C4466" s="278" t="s">
        <v>6396</v>
      </c>
      <c r="D4466" s="278" t="s">
        <v>1257</v>
      </c>
      <c r="E4466" s="278" t="str">
        <f>CONCATENATE(SUM('Раздел 2'!L52:L52),"&gt;=",SUM('Раздел 2'!Q52:Q52))</f>
        <v>0&gt;=0</v>
      </c>
      <c r="F4466" s="278"/>
      <c r="G4466" s="81"/>
    </row>
    <row r="4467" spans="1:7" s="390" customFormat="1" ht="31.5" x14ac:dyDescent="0.2">
      <c r="A4467" s="311" t="str">
        <f>IF((SUM('Раздел 2'!L53:L53)&gt;=SUM('Раздел 2'!Q53:Q53)),"","Неверно!")</f>
        <v/>
      </c>
      <c r="B4467" s="320" t="s">
        <v>1740</v>
      </c>
      <c r="C4467" s="278" t="s">
        <v>6397</v>
      </c>
      <c r="D4467" s="278" t="s">
        <v>1257</v>
      </c>
      <c r="E4467" s="278" t="str">
        <f>CONCATENATE(SUM('Раздел 2'!L53:L53),"&gt;=",SUM('Раздел 2'!Q53:Q53))</f>
        <v>0&gt;=0</v>
      </c>
      <c r="F4467" s="278"/>
      <c r="G4467" s="81"/>
    </row>
    <row r="4468" spans="1:7" s="390" customFormat="1" ht="31.5" x14ac:dyDescent="0.2">
      <c r="A4468" s="311" t="str">
        <f>IF((SUM('Раздел 2'!L54:L54)&gt;=SUM('Раздел 2'!Q54:Q54)),"","Неверно!")</f>
        <v/>
      </c>
      <c r="B4468" s="320" t="s">
        <v>1740</v>
      </c>
      <c r="C4468" s="278" t="s">
        <v>6398</v>
      </c>
      <c r="D4468" s="278" t="s">
        <v>1257</v>
      </c>
      <c r="E4468" s="278" t="str">
        <f>CONCATENATE(SUM('Раздел 2'!L54:L54),"&gt;=",SUM('Раздел 2'!Q54:Q54))</f>
        <v>0&gt;=0</v>
      </c>
      <c r="F4468" s="278"/>
      <c r="G4468" s="81"/>
    </row>
    <row r="4469" spans="1:7" s="390" customFormat="1" ht="31.5" x14ac:dyDescent="0.2">
      <c r="A4469" s="311" t="str">
        <f>IF((SUM('Раздел 2'!L55:L55)&gt;=SUM('Раздел 2'!Q55:Q55)),"","Неверно!")</f>
        <v/>
      </c>
      <c r="B4469" s="320" t="s">
        <v>1740</v>
      </c>
      <c r="C4469" s="278" t="s">
        <v>6399</v>
      </c>
      <c r="D4469" s="278" t="s">
        <v>1257</v>
      </c>
      <c r="E4469" s="278" t="str">
        <f>CONCATENATE(SUM('Раздел 2'!L55:L55),"&gt;=",SUM('Раздел 2'!Q55:Q55))</f>
        <v>5&gt;=1</v>
      </c>
      <c r="F4469" s="278"/>
      <c r="G4469" s="81"/>
    </row>
    <row r="4470" spans="1:7" s="390" customFormat="1" ht="31.5" x14ac:dyDescent="0.2">
      <c r="A4470" s="311" t="str">
        <f>IF((SUM('Раздел 2'!L56:L56)&gt;=SUM('Раздел 2'!Q56:Q56)),"","Неверно!")</f>
        <v/>
      </c>
      <c r="B4470" s="320" t="s">
        <v>1740</v>
      </c>
      <c r="C4470" s="278" t="s">
        <v>6400</v>
      </c>
      <c r="D4470" s="278" t="s">
        <v>1257</v>
      </c>
      <c r="E4470" s="278" t="str">
        <f>CONCATENATE(SUM('Раздел 2'!L56:L56),"&gt;=",SUM('Раздел 2'!Q56:Q56))</f>
        <v>0&gt;=0</v>
      </c>
      <c r="F4470" s="278"/>
      <c r="G4470" s="81"/>
    </row>
    <row r="4471" spans="1:7" s="390" customFormat="1" ht="31.5" x14ac:dyDescent="0.2">
      <c r="A4471" s="311" t="str">
        <f>IF((SUM('Раздел 2'!L57:L57)&gt;=SUM('Раздел 2'!Q57:Q57)),"","Неверно!")</f>
        <v/>
      </c>
      <c r="B4471" s="320" t="s">
        <v>1740</v>
      </c>
      <c r="C4471" s="278" t="s">
        <v>6401</v>
      </c>
      <c r="D4471" s="278" t="s">
        <v>1257</v>
      </c>
      <c r="E4471" s="278" t="str">
        <f>CONCATENATE(SUM('Раздел 2'!L57:L57),"&gt;=",SUM('Раздел 2'!Q57:Q57))</f>
        <v>0&gt;=0</v>
      </c>
      <c r="F4471" s="278"/>
      <c r="G4471" s="81"/>
    </row>
    <row r="4472" spans="1:7" s="390" customFormat="1" ht="31.5" x14ac:dyDescent="0.2">
      <c r="A4472" s="311" t="str">
        <f>IF((SUM('Раздел 2'!L58:L58)&gt;=SUM('Раздел 2'!Q58:Q58)),"","Неверно!")</f>
        <v/>
      </c>
      <c r="B4472" s="320" t="s">
        <v>1740</v>
      </c>
      <c r="C4472" s="278" t="s">
        <v>6402</v>
      </c>
      <c r="D4472" s="278" t="s">
        <v>1257</v>
      </c>
      <c r="E4472" s="278" t="str">
        <f>CONCATENATE(SUM('Раздел 2'!L58:L58),"&gt;=",SUM('Раздел 2'!Q58:Q58))</f>
        <v>0&gt;=0</v>
      </c>
      <c r="F4472" s="278"/>
      <c r="G4472" s="81"/>
    </row>
    <row r="4473" spans="1:7" s="390" customFormat="1" ht="31.5" x14ac:dyDescent="0.2">
      <c r="A4473" s="311" t="str">
        <f>IF((SUM('Раздел 2'!L59:L59)&gt;=SUM('Раздел 2'!Q59:Q59)),"","Неверно!")</f>
        <v/>
      </c>
      <c r="B4473" s="320" t="s">
        <v>1740</v>
      </c>
      <c r="C4473" s="278" t="s">
        <v>6403</v>
      </c>
      <c r="D4473" s="278" t="s">
        <v>1257</v>
      </c>
      <c r="E4473" s="278" t="str">
        <f>CONCATENATE(SUM('Раздел 2'!L59:L59),"&gt;=",SUM('Раздел 2'!Q59:Q59))</f>
        <v>0&gt;=0</v>
      </c>
      <c r="F4473" s="278"/>
      <c r="G4473" s="81"/>
    </row>
    <row r="4474" spans="1:7" s="390" customFormat="1" ht="31.5" x14ac:dyDescent="0.2">
      <c r="A4474" s="311" t="str">
        <f>IF((SUM('Раздел 2'!L15:L15)&gt;=SUM('Раздел 2'!Q15:Q15)),"","Неверно!")</f>
        <v/>
      </c>
      <c r="B4474" s="320" t="s">
        <v>1740</v>
      </c>
      <c r="C4474" s="278" t="s">
        <v>6404</v>
      </c>
      <c r="D4474" s="278" t="s">
        <v>1257</v>
      </c>
      <c r="E4474" s="278" t="str">
        <f>CONCATENATE(SUM('Раздел 2'!L15:L15),"&gt;=",SUM('Раздел 2'!Q15:Q15))</f>
        <v>0&gt;=0</v>
      </c>
      <c r="F4474" s="278"/>
      <c r="G4474" s="81"/>
    </row>
    <row r="4475" spans="1:7" s="390" customFormat="1" ht="31.5" x14ac:dyDescent="0.2">
      <c r="A4475" s="311" t="str">
        <f>IF((SUM('Раздел 2'!L60:L60)&gt;=SUM('Раздел 2'!Q60:Q60)),"","Неверно!")</f>
        <v/>
      </c>
      <c r="B4475" s="320" t="s">
        <v>1740</v>
      </c>
      <c r="C4475" s="278" t="s">
        <v>6405</v>
      </c>
      <c r="D4475" s="278" t="s">
        <v>1257</v>
      </c>
      <c r="E4475" s="278" t="str">
        <f>CONCATENATE(SUM('Раздел 2'!L60:L60),"&gt;=",SUM('Раздел 2'!Q60:Q60))</f>
        <v>0&gt;=0</v>
      </c>
      <c r="F4475" s="278"/>
      <c r="G4475" s="81"/>
    </row>
    <row r="4476" spans="1:7" s="390" customFormat="1" ht="31.5" x14ac:dyDescent="0.2">
      <c r="A4476" s="311" t="str">
        <f>IF((SUM('Раздел 2'!L61:L61)&gt;=SUM('Раздел 2'!Q61:Q61)),"","Неверно!")</f>
        <v/>
      </c>
      <c r="B4476" s="320" t="s">
        <v>1740</v>
      </c>
      <c r="C4476" s="278" t="s">
        <v>6406</v>
      </c>
      <c r="D4476" s="278" t="s">
        <v>1257</v>
      </c>
      <c r="E4476" s="278" t="str">
        <f>CONCATENATE(SUM('Раздел 2'!L61:L61),"&gt;=",SUM('Раздел 2'!Q61:Q61))</f>
        <v>3&gt;=2</v>
      </c>
      <c r="F4476" s="278"/>
      <c r="G4476" s="81"/>
    </row>
    <row r="4477" spans="1:7" s="390" customFormat="1" ht="31.5" x14ac:dyDescent="0.2">
      <c r="A4477" s="311" t="str">
        <f>IF((SUM('Раздел 2'!L62:L62)&gt;=SUM('Раздел 2'!Q62:Q62)),"","Неверно!")</f>
        <v/>
      </c>
      <c r="B4477" s="320" t="s">
        <v>1740</v>
      </c>
      <c r="C4477" s="278" t="s">
        <v>6407</v>
      </c>
      <c r="D4477" s="278" t="s">
        <v>1257</v>
      </c>
      <c r="E4477" s="278" t="str">
        <f>CONCATENATE(SUM('Раздел 2'!L62:L62),"&gt;=",SUM('Раздел 2'!Q62:Q62))</f>
        <v>0&gt;=0</v>
      </c>
      <c r="F4477" s="278"/>
      <c r="G4477" s="81"/>
    </row>
    <row r="4478" spans="1:7" s="390" customFormat="1" ht="31.5" x14ac:dyDescent="0.2">
      <c r="A4478" s="311" t="str">
        <f>IF((SUM('Раздел 2'!L63:L63)&gt;=SUM('Раздел 2'!Q63:Q63)),"","Неверно!")</f>
        <v/>
      </c>
      <c r="B4478" s="320" t="s">
        <v>1740</v>
      </c>
      <c r="C4478" s="278" t="s">
        <v>6408</v>
      </c>
      <c r="D4478" s="278" t="s">
        <v>1257</v>
      </c>
      <c r="E4478" s="278" t="str">
        <f>CONCATENATE(SUM('Раздел 2'!L63:L63),"&gt;=",SUM('Раздел 2'!Q63:Q63))</f>
        <v>0&gt;=0</v>
      </c>
      <c r="F4478" s="278"/>
      <c r="G4478" s="81"/>
    </row>
    <row r="4479" spans="1:7" s="390" customFormat="1" ht="31.5" x14ac:dyDescent="0.2">
      <c r="A4479" s="311" t="str">
        <f>IF((SUM('Раздел 2'!L64:L64)&gt;=SUM('Раздел 2'!Q64:Q64)),"","Неверно!")</f>
        <v/>
      </c>
      <c r="B4479" s="320" t="s">
        <v>1740</v>
      </c>
      <c r="C4479" s="278" t="s">
        <v>6409</v>
      </c>
      <c r="D4479" s="278" t="s">
        <v>1257</v>
      </c>
      <c r="E4479" s="278" t="str">
        <f>CONCATENATE(SUM('Раздел 2'!L64:L64),"&gt;=",SUM('Раздел 2'!Q64:Q64))</f>
        <v>0&gt;=0</v>
      </c>
      <c r="F4479" s="278"/>
      <c r="G4479" s="81"/>
    </row>
    <row r="4480" spans="1:7" s="390" customFormat="1" ht="31.5" x14ac:dyDescent="0.2">
      <c r="A4480" s="311" t="str">
        <f>IF((SUM('Раздел 2'!L65:L65)&gt;=SUM('Раздел 2'!Q65:Q65)),"","Неверно!")</f>
        <v/>
      </c>
      <c r="B4480" s="320" t="s">
        <v>1740</v>
      </c>
      <c r="C4480" s="278" t="s">
        <v>6410</v>
      </c>
      <c r="D4480" s="278" t="s">
        <v>1257</v>
      </c>
      <c r="E4480" s="278" t="str">
        <f>CONCATENATE(SUM('Раздел 2'!L65:L65),"&gt;=",SUM('Раздел 2'!Q65:Q65))</f>
        <v>0&gt;=0</v>
      </c>
      <c r="F4480" s="278"/>
      <c r="G4480" s="81"/>
    </row>
    <row r="4481" spans="1:7" s="390" customFormat="1" ht="31.5" x14ac:dyDescent="0.2">
      <c r="A4481" s="311" t="str">
        <f>IF((SUM('Раздел 2'!L66:L66)&gt;=SUM('Раздел 2'!Q66:Q66)),"","Неверно!")</f>
        <v/>
      </c>
      <c r="B4481" s="320" t="s">
        <v>1740</v>
      </c>
      <c r="C4481" s="278" t="s">
        <v>6411</v>
      </c>
      <c r="D4481" s="278" t="s">
        <v>1257</v>
      </c>
      <c r="E4481" s="278" t="str">
        <f>CONCATENATE(SUM('Раздел 2'!L66:L66),"&gt;=",SUM('Раздел 2'!Q66:Q66))</f>
        <v>0&gt;=0</v>
      </c>
      <c r="F4481" s="278"/>
      <c r="G4481" s="81"/>
    </row>
    <row r="4482" spans="1:7" s="390" customFormat="1" ht="31.5" x14ac:dyDescent="0.2">
      <c r="A4482" s="311" t="str">
        <f>IF((SUM('Раздел 2'!L67:L67)&gt;=SUM('Раздел 2'!Q67:Q67)),"","Неверно!")</f>
        <v/>
      </c>
      <c r="B4482" s="320" t="s">
        <v>1740</v>
      </c>
      <c r="C4482" s="278" t="s">
        <v>6412</v>
      </c>
      <c r="D4482" s="278" t="s">
        <v>1257</v>
      </c>
      <c r="E4482" s="278" t="str">
        <f>CONCATENATE(SUM('Раздел 2'!L67:L67),"&gt;=",SUM('Раздел 2'!Q67:Q67))</f>
        <v>0&gt;=0</v>
      </c>
      <c r="F4482" s="278"/>
      <c r="G4482" s="81"/>
    </row>
    <row r="4483" spans="1:7" s="390" customFormat="1" ht="31.5" x14ac:dyDescent="0.2">
      <c r="A4483" s="311" t="str">
        <f>IF((SUM('Раздел 2'!L68:L68)&gt;=SUM('Раздел 2'!Q68:Q68)),"","Неверно!")</f>
        <v/>
      </c>
      <c r="B4483" s="320" t="s">
        <v>1740</v>
      </c>
      <c r="C4483" s="278" t="s">
        <v>6413</v>
      </c>
      <c r="D4483" s="278" t="s">
        <v>1257</v>
      </c>
      <c r="E4483" s="278" t="str">
        <f>CONCATENATE(SUM('Раздел 2'!L68:L68),"&gt;=",SUM('Раздел 2'!Q68:Q68))</f>
        <v>0&gt;=0</v>
      </c>
      <c r="F4483" s="278"/>
      <c r="G4483" s="81"/>
    </row>
    <row r="4484" spans="1:7" s="390" customFormat="1" ht="31.5" x14ac:dyDescent="0.2">
      <c r="A4484" s="311" t="str">
        <f>IF((SUM('Раздел 2'!L69:L69)&gt;=SUM('Раздел 2'!Q69:Q69)),"","Неверно!")</f>
        <v/>
      </c>
      <c r="B4484" s="320" t="s">
        <v>1740</v>
      </c>
      <c r="C4484" s="278" t="s">
        <v>6414</v>
      </c>
      <c r="D4484" s="278" t="s">
        <v>1257</v>
      </c>
      <c r="E4484" s="278" t="str">
        <f>CONCATENATE(SUM('Раздел 2'!L69:L69),"&gt;=",SUM('Раздел 2'!Q69:Q69))</f>
        <v>0&gt;=0</v>
      </c>
      <c r="F4484" s="278"/>
      <c r="G4484" s="81"/>
    </row>
    <row r="4485" spans="1:7" s="390" customFormat="1" ht="31.5" x14ac:dyDescent="0.2">
      <c r="A4485" s="311" t="str">
        <f>IF((SUM('Раздел 2'!L16:L16)&gt;=SUM('Раздел 2'!Q16:Q16)),"","Неверно!")</f>
        <v/>
      </c>
      <c r="B4485" s="320" t="s">
        <v>1740</v>
      </c>
      <c r="C4485" s="278" t="s">
        <v>6415</v>
      </c>
      <c r="D4485" s="278" t="s">
        <v>1257</v>
      </c>
      <c r="E4485" s="278" t="str">
        <f>CONCATENATE(SUM('Раздел 2'!L16:L16),"&gt;=",SUM('Раздел 2'!Q16:Q16))</f>
        <v>0&gt;=0</v>
      </c>
      <c r="F4485" s="278"/>
      <c r="G4485" s="81"/>
    </row>
    <row r="4486" spans="1:7" s="390" customFormat="1" ht="31.5" x14ac:dyDescent="0.2">
      <c r="A4486" s="311" t="str">
        <f>IF((SUM('Раздел 2'!L70:L70)&gt;=SUM('Раздел 2'!Q70:Q70)),"","Неверно!")</f>
        <v/>
      </c>
      <c r="B4486" s="320" t="s">
        <v>1740</v>
      </c>
      <c r="C4486" s="278" t="s">
        <v>6416</v>
      </c>
      <c r="D4486" s="278" t="s">
        <v>1257</v>
      </c>
      <c r="E4486" s="278" t="str">
        <f>CONCATENATE(SUM('Раздел 2'!L70:L70),"&gt;=",SUM('Раздел 2'!Q70:Q70))</f>
        <v>0&gt;=0</v>
      </c>
      <c r="F4486" s="278"/>
      <c r="G4486" s="81"/>
    </row>
    <row r="4487" spans="1:7" s="390" customFormat="1" ht="31.5" x14ac:dyDescent="0.2">
      <c r="A4487" s="311" t="str">
        <f>IF((SUM('Раздел 2'!L71:L71)&gt;=SUM('Раздел 2'!Q71:Q71)),"","Неверно!")</f>
        <v/>
      </c>
      <c r="B4487" s="320" t="s">
        <v>1740</v>
      </c>
      <c r="C4487" s="278" t="s">
        <v>6417</v>
      </c>
      <c r="D4487" s="278" t="s">
        <v>1257</v>
      </c>
      <c r="E4487" s="278" t="str">
        <f>CONCATENATE(SUM('Раздел 2'!L71:L71),"&gt;=",SUM('Раздел 2'!Q71:Q71))</f>
        <v>0&gt;=0</v>
      </c>
      <c r="F4487" s="278"/>
      <c r="G4487" s="81"/>
    </row>
    <row r="4488" spans="1:7" s="390" customFormat="1" ht="31.5" x14ac:dyDescent="0.2">
      <c r="A4488" s="311" t="str">
        <f>IF((SUM('Раздел 2'!L72:L72)&gt;=SUM('Раздел 2'!Q72:Q72)),"","Неверно!")</f>
        <v/>
      </c>
      <c r="B4488" s="320" t="s">
        <v>1740</v>
      </c>
      <c r="C4488" s="278" t="s">
        <v>6418</v>
      </c>
      <c r="D4488" s="278" t="s">
        <v>1257</v>
      </c>
      <c r="E4488" s="278" t="str">
        <f>CONCATENATE(SUM('Раздел 2'!L72:L72),"&gt;=",SUM('Раздел 2'!Q72:Q72))</f>
        <v>0&gt;=0</v>
      </c>
      <c r="F4488" s="278"/>
      <c r="G4488" s="81"/>
    </row>
    <row r="4489" spans="1:7" s="390" customFormat="1" ht="31.5" x14ac:dyDescent="0.2">
      <c r="A4489" s="311" t="str">
        <f>IF((SUM('Раздел 2'!L73:L73)&gt;=SUM('Раздел 2'!Q73:Q73)),"","Неверно!")</f>
        <v/>
      </c>
      <c r="B4489" s="320" t="s">
        <v>1740</v>
      </c>
      <c r="C4489" s="278" t="s">
        <v>6419</v>
      </c>
      <c r="D4489" s="278" t="s">
        <v>1257</v>
      </c>
      <c r="E4489" s="278" t="str">
        <f>CONCATENATE(SUM('Раздел 2'!L73:L73),"&gt;=",SUM('Раздел 2'!Q73:Q73))</f>
        <v>0&gt;=0</v>
      </c>
      <c r="F4489" s="278"/>
      <c r="G4489" s="81"/>
    </row>
    <row r="4490" spans="1:7" s="390" customFormat="1" ht="31.5" x14ac:dyDescent="0.2">
      <c r="A4490" s="311" t="str">
        <f>IF((SUM('Раздел 2'!L74:L74)&gt;=SUM('Раздел 2'!Q74:Q74)),"","Неверно!")</f>
        <v/>
      </c>
      <c r="B4490" s="320" t="s">
        <v>1740</v>
      </c>
      <c r="C4490" s="278" t="s">
        <v>6420</v>
      </c>
      <c r="D4490" s="278" t="s">
        <v>1257</v>
      </c>
      <c r="E4490" s="278" t="str">
        <f>CONCATENATE(SUM('Раздел 2'!L74:L74),"&gt;=",SUM('Раздел 2'!Q74:Q74))</f>
        <v>0&gt;=0</v>
      </c>
      <c r="F4490" s="278"/>
      <c r="G4490" s="81"/>
    </row>
    <row r="4491" spans="1:7" s="390" customFormat="1" ht="31.5" x14ac:dyDescent="0.2">
      <c r="A4491" s="311" t="str">
        <f>IF((SUM('Раздел 2'!L75:L75)&gt;=SUM('Раздел 2'!Q75:Q75)),"","Неверно!")</f>
        <v/>
      </c>
      <c r="B4491" s="320" t="s">
        <v>1740</v>
      </c>
      <c r="C4491" s="278" t="s">
        <v>6421</v>
      </c>
      <c r="D4491" s="278" t="s">
        <v>1257</v>
      </c>
      <c r="E4491" s="278" t="str">
        <f>CONCATENATE(SUM('Раздел 2'!L75:L75),"&gt;=",SUM('Раздел 2'!Q75:Q75))</f>
        <v>6&gt;=0</v>
      </c>
      <c r="F4491" s="278"/>
      <c r="G4491" s="81"/>
    </row>
    <row r="4492" spans="1:7" s="390" customFormat="1" ht="31.5" x14ac:dyDescent="0.2">
      <c r="A4492" s="311" t="str">
        <f>IF((SUM('Раздел 2'!L76:L76)&gt;=SUM('Раздел 2'!Q76:Q76)),"","Неверно!")</f>
        <v/>
      </c>
      <c r="B4492" s="320" t="s">
        <v>1740</v>
      </c>
      <c r="C4492" s="278" t="s">
        <v>6422</v>
      </c>
      <c r="D4492" s="278" t="s">
        <v>1257</v>
      </c>
      <c r="E4492" s="278" t="str">
        <f>CONCATENATE(SUM('Раздел 2'!L76:L76),"&gt;=",SUM('Раздел 2'!Q76:Q76))</f>
        <v>27&gt;=12</v>
      </c>
      <c r="F4492" s="278"/>
      <c r="G4492" s="81"/>
    </row>
    <row r="4493" spans="1:7" s="390" customFormat="1" ht="31.5" x14ac:dyDescent="0.2">
      <c r="A4493" s="311" t="str">
        <f>IF((SUM('Раздел 2'!L77:L77)&gt;=SUM('Раздел 2'!Q77:Q77)),"","Неверно!")</f>
        <v/>
      </c>
      <c r="B4493" s="320" t="s">
        <v>1740</v>
      </c>
      <c r="C4493" s="278" t="s">
        <v>6423</v>
      </c>
      <c r="D4493" s="278" t="s">
        <v>1257</v>
      </c>
      <c r="E4493" s="278" t="str">
        <f>CONCATENATE(SUM('Раздел 2'!L77:L77),"&gt;=",SUM('Раздел 2'!Q77:Q77))</f>
        <v>0&gt;=0</v>
      </c>
      <c r="F4493" s="278"/>
      <c r="G4493" s="81"/>
    </row>
    <row r="4494" spans="1:7" s="390" customFormat="1" ht="31.5" x14ac:dyDescent="0.2">
      <c r="A4494" s="311" t="str">
        <f>IF((SUM('Раздел 2'!L78:L78)&gt;=SUM('Раздел 2'!Q78:Q78)),"","Неверно!")</f>
        <v/>
      </c>
      <c r="B4494" s="320" t="s">
        <v>1740</v>
      </c>
      <c r="C4494" s="278" t="s">
        <v>6424</v>
      </c>
      <c r="D4494" s="278" t="s">
        <v>1257</v>
      </c>
      <c r="E4494" s="278" t="str">
        <f>CONCATENATE(SUM('Раздел 2'!L78:L78),"&gt;=",SUM('Раздел 2'!Q78:Q78))</f>
        <v>0&gt;=0</v>
      </c>
      <c r="F4494" s="278"/>
      <c r="G4494" s="81"/>
    </row>
    <row r="4495" spans="1:7" s="390" customFormat="1" ht="31.5" x14ac:dyDescent="0.2">
      <c r="A4495" s="311" t="str">
        <f>IF((SUM('Раздел 2'!L79:L79)&gt;=SUM('Раздел 2'!Q79:Q79)),"","Неверно!")</f>
        <v/>
      </c>
      <c r="B4495" s="320" t="s">
        <v>1740</v>
      </c>
      <c r="C4495" s="278" t="s">
        <v>6425</v>
      </c>
      <c r="D4495" s="278" t="s">
        <v>1257</v>
      </c>
      <c r="E4495" s="278" t="str">
        <f>CONCATENATE(SUM('Раздел 2'!L79:L79),"&gt;=",SUM('Раздел 2'!Q79:Q79))</f>
        <v>2&gt;=0</v>
      </c>
      <c r="F4495" s="278"/>
      <c r="G4495" s="81"/>
    </row>
    <row r="4496" spans="1:7" s="390" customFormat="1" ht="31.5" x14ac:dyDescent="0.2">
      <c r="A4496" s="311" t="str">
        <f>IF((SUM('Раздел 2'!L17:L17)&gt;=SUM('Раздел 2'!Q17:Q17)),"","Неверно!")</f>
        <v/>
      </c>
      <c r="B4496" s="320" t="s">
        <v>1740</v>
      </c>
      <c r="C4496" s="278" t="s">
        <v>6426</v>
      </c>
      <c r="D4496" s="278" t="s">
        <v>1257</v>
      </c>
      <c r="E4496" s="278" t="str">
        <f>CONCATENATE(SUM('Раздел 2'!L17:L17),"&gt;=",SUM('Раздел 2'!Q17:Q17))</f>
        <v>0&gt;=0</v>
      </c>
      <c r="F4496" s="278"/>
      <c r="G4496" s="81"/>
    </row>
    <row r="4497" spans="1:7" s="390" customFormat="1" ht="31.5" x14ac:dyDescent="0.2">
      <c r="A4497" s="311" t="str">
        <f>IF((SUM('Раздел 2'!L80:L80)&gt;=SUM('Раздел 2'!Q80:Q80)),"","Неверно!")</f>
        <v/>
      </c>
      <c r="B4497" s="320" t="s">
        <v>1740</v>
      </c>
      <c r="C4497" s="278" t="s">
        <v>6427</v>
      </c>
      <c r="D4497" s="278" t="s">
        <v>1257</v>
      </c>
      <c r="E4497" s="278" t="str">
        <f>CONCATENATE(SUM('Раздел 2'!L80:L80),"&gt;=",SUM('Раздел 2'!Q80:Q80))</f>
        <v>0&gt;=0</v>
      </c>
      <c r="F4497" s="278"/>
      <c r="G4497" s="81"/>
    </row>
    <row r="4498" spans="1:7" s="390" customFormat="1" ht="31.5" x14ac:dyDescent="0.2">
      <c r="A4498" s="311" t="str">
        <f>IF((SUM('Раздел 2'!L81:L81)&gt;=SUM('Раздел 2'!Q81:Q81)),"","Неверно!")</f>
        <v/>
      </c>
      <c r="B4498" s="320" t="s">
        <v>1740</v>
      </c>
      <c r="C4498" s="278" t="s">
        <v>6428</v>
      </c>
      <c r="D4498" s="278" t="s">
        <v>1257</v>
      </c>
      <c r="E4498" s="278" t="str">
        <f>CONCATENATE(SUM('Раздел 2'!L81:L81),"&gt;=",SUM('Раздел 2'!Q81:Q81))</f>
        <v>0&gt;=0</v>
      </c>
      <c r="F4498" s="278"/>
      <c r="G4498" s="81"/>
    </row>
    <row r="4499" spans="1:7" s="390" customFormat="1" ht="31.5" x14ac:dyDescent="0.2">
      <c r="A4499" s="311" t="str">
        <f>IF((SUM('Раздел 2'!L82:L82)&gt;=SUM('Раздел 2'!Q82:Q82)),"","Неверно!")</f>
        <v/>
      </c>
      <c r="B4499" s="320" t="s">
        <v>1740</v>
      </c>
      <c r="C4499" s="278" t="s">
        <v>6429</v>
      </c>
      <c r="D4499" s="278" t="s">
        <v>1257</v>
      </c>
      <c r="E4499" s="278" t="str">
        <f>CONCATENATE(SUM('Раздел 2'!L82:L82),"&gt;=",SUM('Раздел 2'!Q82:Q82))</f>
        <v>0&gt;=0</v>
      </c>
      <c r="F4499" s="278"/>
      <c r="G4499" s="81"/>
    </row>
    <row r="4500" spans="1:7" s="390" customFormat="1" ht="31.5" x14ac:dyDescent="0.2">
      <c r="A4500" s="311" t="str">
        <f>IF((SUM('Раздел 2'!L83:L83)&gt;=SUM('Раздел 2'!Q83:Q83)),"","Неверно!")</f>
        <v/>
      </c>
      <c r="B4500" s="320" t="s">
        <v>1740</v>
      </c>
      <c r="C4500" s="278" t="s">
        <v>6430</v>
      </c>
      <c r="D4500" s="278" t="s">
        <v>1257</v>
      </c>
      <c r="E4500" s="278" t="str">
        <f>CONCATENATE(SUM('Раздел 2'!L83:L83),"&gt;=",SUM('Раздел 2'!Q83:Q83))</f>
        <v>0&gt;=0</v>
      </c>
      <c r="F4500" s="278"/>
      <c r="G4500" s="81"/>
    </row>
    <row r="4501" spans="1:7" s="390" customFormat="1" ht="31.5" x14ac:dyDescent="0.2">
      <c r="A4501" s="311" t="str">
        <f>IF((SUM('Раздел 2'!L84:L84)&gt;=SUM('Раздел 2'!Q84:Q84)),"","Неверно!")</f>
        <v/>
      </c>
      <c r="B4501" s="320" t="s">
        <v>1740</v>
      </c>
      <c r="C4501" s="278" t="s">
        <v>6431</v>
      </c>
      <c r="D4501" s="278" t="s">
        <v>1257</v>
      </c>
      <c r="E4501" s="278" t="str">
        <f>CONCATENATE(SUM('Раздел 2'!L84:L84),"&gt;=",SUM('Раздел 2'!Q84:Q84))</f>
        <v>0&gt;=0</v>
      </c>
      <c r="F4501" s="278"/>
      <c r="G4501" s="81"/>
    </row>
    <row r="4502" spans="1:7" s="390" customFormat="1" ht="31.5" x14ac:dyDescent="0.2">
      <c r="A4502" s="311" t="str">
        <f>IF((SUM('Раздел 2'!L85:L85)&gt;=SUM('Раздел 2'!Q85:Q85)),"","Неверно!")</f>
        <v/>
      </c>
      <c r="B4502" s="320" t="s">
        <v>1740</v>
      </c>
      <c r="C4502" s="278" t="s">
        <v>6432</v>
      </c>
      <c r="D4502" s="278" t="s">
        <v>1257</v>
      </c>
      <c r="E4502" s="278" t="str">
        <f>CONCATENATE(SUM('Раздел 2'!L85:L85),"&gt;=",SUM('Раздел 2'!Q85:Q85))</f>
        <v>0&gt;=0</v>
      </c>
      <c r="F4502" s="278"/>
      <c r="G4502" s="81"/>
    </row>
    <row r="4503" spans="1:7" s="390" customFormat="1" ht="31.5" x14ac:dyDescent="0.2">
      <c r="A4503" s="311" t="str">
        <f>IF((SUM('Раздел 2'!L86:L86)&gt;=SUM('Раздел 2'!Q86:Q86)),"","Неверно!")</f>
        <v/>
      </c>
      <c r="B4503" s="320" t="s">
        <v>1740</v>
      </c>
      <c r="C4503" s="278" t="s">
        <v>6433</v>
      </c>
      <c r="D4503" s="278" t="s">
        <v>1257</v>
      </c>
      <c r="E4503" s="278" t="str">
        <f>CONCATENATE(SUM('Раздел 2'!L86:L86),"&gt;=",SUM('Раздел 2'!Q86:Q86))</f>
        <v>2&gt;=0</v>
      </c>
      <c r="F4503" s="278"/>
      <c r="G4503" s="81"/>
    </row>
    <row r="4504" spans="1:7" s="390" customFormat="1" ht="31.5" x14ac:dyDescent="0.2">
      <c r="A4504" s="311" t="str">
        <f>IF((SUM('Раздел 2'!L87:L87)&gt;=SUM('Раздел 2'!Q87:Q87)),"","Неверно!")</f>
        <v/>
      </c>
      <c r="B4504" s="320" t="s">
        <v>1740</v>
      </c>
      <c r="C4504" s="278" t="s">
        <v>6434</v>
      </c>
      <c r="D4504" s="278" t="s">
        <v>1257</v>
      </c>
      <c r="E4504" s="278" t="str">
        <f>CONCATENATE(SUM('Раздел 2'!L87:L87),"&gt;=",SUM('Раздел 2'!Q87:Q87))</f>
        <v>0&gt;=0</v>
      </c>
      <c r="F4504" s="278"/>
      <c r="G4504" s="81"/>
    </row>
    <row r="4505" spans="1:7" s="390" customFormat="1" ht="31.5" x14ac:dyDescent="0.2">
      <c r="A4505" s="311" t="str">
        <f>IF((SUM('Раздел 2'!L88:L88)&gt;=SUM('Раздел 2'!Q88:Q88)),"","Неверно!")</f>
        <v/>
      </c>
      <c r="B4505" s="320" t="s">
        <v>1740</v>
      </c>
      <c r="C4505" s="278" t="s">
        <v>6435</v>
      </c>
      <c r="D4505" s="278" t="s">
        <v>1257</v>
      </c>
      <c r="E4505" s="278" t="str">
        <f>CONCATENATE(SUM('Раздел 2'!L88:L88),"&gt;=",SUM('Раздел 2'!Q88:Q88))</f>
        <v>0&gt;=0</v>
      </c>
      <c r="F4505" s="278"/>
      <c r="G4505" s="81"/>
    </row>
    <row r="4506" spans="1:7" s="390" customFormat="1" ht="31.5" x14ac:dyDescent="0.2">
      <c r="A4506" s="311" t="str">
        <f>IF((SUM('Раздел 2'!L89:L89)&gt;=SUM('Раздел 2'!Q89:Q89)),"","Неверно!")</f>
        <v/>
      </c>
      <c r="B4506" s="320" t="s">
        <v>1740</v>
      </c>
      <c r="C4506" s="278" t="s">
        <v>6436</v>
      </c>
      <c r="D4506" s="278" t="s">
        <v>1257</v>
      </c>
      <c r="E4506" s="278" t="str">
        <f>CONCATENATE(SUM('Раздел 2'!L89:L89),"&gt;=",SUM('Раздел 2'!Q89:Q89))</f>
        <v>0&gt;=0</v>
      </c>
      <c r="F4506" s="278"/>
      <c r="G4506" s="81"/>
    </row>
    <row r="4507" spans="1:7" s="390" customFormat="1" ht="31.5" x14ac:dyDescent="0.2">
      <c r="A4507" s="311" t="str">
        <f>IF((SUM('Раздел 2'!L18:L18)&gt;=SUM('Раздел 2'!Q18:Q18)),"","Неверно!")</f>
        <v/>
      </c>
      <c r="B4507" s="320" t="s">
        <v>1740</v>
      </c>
      <c r="C4507" s="278" t="s">
        <v>6437</v>
      </c>
      <c r="D4507" s="278" t="s">
        <v>1257</v>
      </c>
      <c r="E4507" s="278" t="str">
        <f>CONCATENATE(SUM('Раздел 2'!L18:L18),"&gt;=",SUM('Раздел 2'!Q18:Q18))</f>
        <v>0&gt;=0</v>
      </c>
      <c r="F4507" s="278"/>
      <c r="G4507" s="81"/>
    </row>
    <row r="4508" spans="1:7" s="390" customFormat="1" ht="31.5" x14ac:dyDescent="0.2">
      <c r="A4508" s="311" t="str">
        <f>IF((SUM('Раздел 2'!L90:L90)&gt;=SUM('Раздел 2'!Q90:Q90)),"","Неверно!")</f>
        <v/>
      </c>
      <c r="B4508" s="320" t="s">
        <v>1740</v>
      </c>
      <c r="C4508" s="278" t="s">
        <v>6438</v>
      </c>
      <c r="D4508" s="278" t="s">
        <v>1257</v>
      </c>
      <c r="E4508" s="278" t="str">
        <f>CONCATENATE(SUM('Раздел 2'!L90:L90),"&gt;=",SUM('Раздел 2'!Q90:Q90))</f>
        <v>0&gt;=0</v>
      </c>
      <c r="F4508" s="278"/>
      <c r="G4508" s="81"/>
    </row>
    <row r="4509" spans="1:7" s="390" customFormat="1" ht="31.5" x14ac:dyDescent="0.2">
      <c r="A4509" s="311" t="str">
        <f>IF((SUM('Раздел 2'!L91:L91)&gt;=SUM('Раздел 2'!Q91:Q91)),"","Неверно!")</f>
        <v/>
      </c>
      <c r="B4509" s="320" t="s">
        <v>1740</v>
      </c>
      <c r="C4509" s="278" t="s">
        <v>6439</v>
      </c>
      <c r="D4509" s="278" t="s">
        <v>1257</v>
      </c>
      <c r="E4509" s="278" t="str">
        <f>CONCATENATE(SUM('Раздел 2'!L91:L91),"&gt;=",SUM('Раздел 2'!Q91:Q91))</f>
        <v>0&gt;=0</v>
      </c>
      <c r="F4509" s="278"/>
      <c r="G4509" s="81"/>
    </row>
    <row r="4510" spans="1:7" s="390" customFormat="1" ht="31.5" x14ac:dyDescent="0.2">
      <c r="A4510" s="311" t="str">
        <f>IF((SUM('Раздел 2'!L92:L92)&gt;=SUM('Раздел 2'!Q92:Q92)),"","Неверно!")</f>
        <v/>
      </c>
      <c r="B4510" s="320" t="s">
        <v>1740</v>
      </c>
      <c r="C4510" s="278" t="s">
        <v>6440</v>
      </c>
      <c r="D4510" s="278" t="s">
        <v>1257</v>
      </c>
      <c r="E4510" s="278" t="str">
        <f>CONCATENATE(SUM('Раздел 2'!L92:L92),"&gt;=",SUM('Раздел 2'!Q92:Q92))</f>
        <v>0&gt;=0</v>
      </c>
      <c r="F4510" s="278"/>
      <c r="G4510" s="81"/>
    </row>
    <row r="4511" spans="1:7" s="390" customFormat="1" ht="31.5" x14ac:dyDescent="0.2">
      <c r="A4511" s="311" t="str">
        <f>IF((SUM('Раздел 2'!L93:L93)&gt;=SUM('Раздел 2'!Q93:Q93)),"","Неверно!")</f>
        <v/>
      </c>
      <c r="B4511" s="320" t="s">
        <v>1740</v>
      </c>
      <c r="C4511" s="278" t="s">
        <v>6441</v>
      </c>
      <c r="D4511" s="278" t="s">
        <v>1257</v>
      </c>
      <c r="E4511" s="278" t="str">
        <f>CONCATENATE(SUM('Раздел 2'!L93:L93),"&gt;=",SUM('Раздел 2'!Q93:Q93))</f>
        <v>0&gt;=0</v>
      </c>
      <c r="F4511" s="278"/>
      <c r="G4511" s="81"/>
    </row>
    <row r="4512" spans="1:7" s="390" customFormat="1" ht="31.5" x14ac:dyDescent="0.2">
      <c r="A4512" s="311" t="str">
        <f>IF((SUM('Раздел 2'!L94:L94)&gt;=SUM('Раздел 2'!Q94:Q94)),"","Неверно!")</f>
        <v/>
      </c>
      <c r="B4512" s="320" t="s">
        <v>1740</v>
      </c>
      <c r="C4512" s="278" t="s">
        <v>6442</v>
      </c>
      <c r="D4512" s="278" t="s">
        <v>1257</v>
      </c>
      <c r="E4512" s="278" t="str">
        <f>CONCATENATE(SUM('Раздел 2'!L94:L94),"&gt;=",SUM('Раздел 2'!Q94:Q94))</f>
        <v>0&gt;=0</v>
      </c>
      <c r="F4512" s="278"/>
      <c r="G4512" s="81"/>
    </row>
    <row r="4513" spans="1:7" s="390" customFormat="1" ht="31.5" x14ac:dyDescent="0.2">
      <c r="A4513" s="311" t="str">
        <f>IF((SUM('Раздел 2'!L95:L95)&gt;=SUM('Раздел 2'!Q95:Q95)),"","Неверно!")</f>
        <v/>
      </c>
      <c r="B4513" s="320" t="s">
        <v>1740</v>
      </c>
      <c r="C4513" s="278" t="s">
        <v>6443</v>
      </c>
      <c r="D4513" s="278" t="s">
        <v>1257</v>
      </c>
      <c r="E4513" s="278" t="str">
        <f>CONCATENATE(SUM('Раздел 2'!L95:L95),"&gt;=",SUM('Раздел 2'!Q95:Q95))</f>
        <v>0&gt;=0</v>
      </c>
      <c r="F4513" s="278"/>
      <c r="G4513" s="81"/>
    </row>
    <row r="4514" spans="1:7" s="390" customFormat="1" ht="31.5" x14ac:dyDescent="0.2">
      <c r="A4514" s="311" t="str">
        <f>IF((SUM('Раздел 2'!L96:L96)&gt;=SUM('Раздел 2'!Q96:Q96)),"","Неверно!")</f>
        <v/>
      </c>
      <c r="B4514" s="320" t="s">
        <v>1740</v>
      </c>
      <c r="C4514" s="278" t="s">
        <v>6444</v>
      </c>
      <c r="D4514" s="278" t="s">
        <v>1257</v>
      </c>
      <c r="E4514" s="278" t="str">
        <f>CONCATENATE(SUM('Раздел 2'!L96:L96),"&gt;=",SUM('Раздел 2'!Q96:Q96))</f>
        <v>0&gt;=0</v>
      </c>
      <c r="F4514" s="278"/>
      <c r="G4514" s="81"/>
    </row>
    <row r="4515" spans="1:7" s="390" customFormat="1" ht="31.5" x14ac:dyDescent="0.2">
      <c r="A4515" s="311" t="str">
        <f>IF((SUM('Раздел 2'!L97:L97)&gt;=SUM('Раздел 2'!Q97:Q97)),"","Неверно!")</f>
        <v/>
      </c>
      <c r="B4515" s="320" t="s">
        <v>1740</v>
      </c>
      <c r="C4515" s="278" t="s">
        <v>6445</v>
      </c>
      <c r="D4515" s="278" t="s">
        <v>1257</v>
      </c>
      <c r="E4515" s="278" t="str">
        <f>CONCATENATE(SUM('Раздел 2'!L97:L97),"&gt;=",SUM('Раздел 2'!Q97:Q97))</f>
        <v>0&gt;=0</v>
      </c>
      <c r="F4515" s="278"/>
      <c r="G4515" s="81"/>
    </row>
    <row r="4516" spans="1:7" s="390" customFormat="1" ht="31.5" x14ac:dyDescent="0.2">
      <c r="A4516" s="311" t="str">
        <f>IF((SUM('Раздел 2'!L98:L98)&gt;=SUM('Раздел 2'!Q98:Q98)),"","Неверно!")</f>
        <v/>
      </c>
      <c r="B4516" s="320" t="s">
        <v>1740</v>
      </c>
      <c r="C4516" s="278" t="s">
        <v>6446</v>
      </c>
      <c r="D4516" s="278" t="s">
        <v>1257</v>
      </c>
      <c r="E4516" s="278" t="str">
        <f>CONCATENATE(SUM('Раздел 2'!L98:L98),"&gt;=",SUM('Раздел 2'!Q98:Q98))</f>
        <v>0&gt;=0</v>
      </c>
      <c r="F4516" s="278"/>
      <c r="G4516" s="81"/>
    </row>
    <row r="4517" spans="1:7" s="390" customFormat="1" ht="31.5" x14ac:dyDescent="0.2">
      <c r="A4517" s="311" t="str">
        <f>IF((SUM('Раздел 2'!L99:L99)&gt;=SUM('Раздел 2'!Q99:Q99)),"","Неверно!")</f>
        <v/>
      </c>
      <c r="B4517" s="320" t="s">
        <v>1740</v>
      </c>
      <c r="C4517" s="278" t="s">
        <v>6447</v>
      </c>
      <c r="D4517" s="278" t="s">
        <v>1257</v>
      </c>
      <c r="E4517" s="278" t="str">
        <f>CONCATENATE(SUM('Раздел 2'!L99:L99),"&gt;=",SUM('Раздел 2'!Q99:Q99))</f>
        <v>0&gt;=0</v>
      </c>
      <c r="F4517" s="278"/>
      <c r="G4517" s="81"/>
    </row>
    <row r="4518" spans="1:7" s="390" customFormat="1" ht="31.5" x14ac:dyDescent="0.2">
      <c r="A4518" s="311" t="str">
        <f>IF((SUM('Раздел 2'!L19:L19)&gt;=SUM('Раздел 2'!Q19:Q19)),"","Неверно!")</f>
        <v/>
      </c>
      <c r="B4518" s="320" t="s">
        <v>1740</v>
      </c>
      <c r="C4518" s="278" t="s">
        <v>6448</v>
      </c>
      <c r="D4518" s="278" t="s">
        <v>1257</v>
      </c>
      <c r="E4518" s="278" t="str">
        <f>CONCATENATE(SUM('Раздел 2'!L19:L19),"&gt;=",SUM('Раздел 2'!Q19:Q19))</f>
        <v>0&gt;=0</v>
      </c>
      <c r="F4518" s="278"/>
      <c r="G4518" s="81"/>
    </row>
    <row r="4519" spans="1:7" s="390" customFormat="1" ht="31.5" x14ac:dyDescent="0.2">
      <c r="A4519" s="311" t="str">
        <f>IF((SUM('Раздел 2'!L100:L100)&gt;=SUM('Раздел 2'!Q100:Q100)),"","Неверно!")</f>
        <v/>
      </c>
      <c r="B4519" s="320" t="s">
        <v>1740</v>
      </c>
      <c r="C4519" s="278" t="s">
        <v>6449</v>
      </c>
      <c r="D4519" s="278" t="s">
        <v>1257</v>
      </c>
      <c r="E4519" s="278" t="str">
        <f>CONCATENATE(SUM('Раздел 2'!L100:L100),"&gt;=",SUM('Раздел 2'!Q100:Q100))</f>
        <v>0&gt;=0</v>
      </c>
      <c r="F4519" s="278"/>
      <c r="G4519" s="81"/>
    </row>
    <row r="4520" spans="1:7" s="390" customFormat="1" ht="31.5" x14ac:dyDescent="0.2">
      <c r="A4520" s="311" t="str">
        <f>IF((SUM('Раздел 2'!L101:L101)&gt;=SUM('Раздел 2'!Q101:Q101)),"","Неверно!")</f>
        <v/>
      </c>
      <c r="B4520" s="320" t="s">
        <v>1740</v>
      </c>
      <c r="C4520" s="278" t="s">
        <v>6450</v>
      </c>
      <c r="D4520" s="278" t="s">
        <v>1257</v>
      </c>
      <c r="E4520" s="278" t="str">
        <f>CONCATENATE(SUM('Раздел 2'!L101:L101),"&gt;=",SUM('Раздел 2'!Q101:Q101))</f>
        <v>0&gt;=0</v>
      </c>
      <c r="F4520" s="278"/>
      <c r="G4520" s="81"/>
    </row>
    <row r="4521" spans="1:7" s="390" customFormat="1" ht="31.5" x14ac:dyDescent="0.2">
      <c r="A4521" s="311" t="str">
        <f>IF((SUM('Раздел 2'!L102:L102)&gt;=SUM('Раздел 2'!Q102:Q102)),"","Неверно!")</f>
        <v/>
      </c>
      <c r="B4521" s="320" t="s">
        <v>1740</v>
      </c>
      <c r="C4521" s="278" t="s">
        <v>6451</v>
      </c>
      <c r="D4521" s="278" t="s">
        <v>1257</v>
      </c>
      <c r="E4521" s="278" t="str">
        <f>CONCATENATE(SUM('Раздел 2'!L102:L102),"&gt;=",SUM('Раздел 2'!Q102:Q102))</f>
        <v>0&gt;=0</v>
      </c>
      <c r="F4521" s="278"/>
      <c r="G4521" s="81"/>
    </row>
    <row r="4522" spans="1:7" s="390" customFormat="1" ht="31.5" x14ac:dyDescent="0.2">
      <c r="A4522" s="311" t="str">
        <f>IF((SUM('Раздел 2'!L103:L103)&gt;=SUM('Раздел 2'!Q103:Q103)),"","Неверно!")</f>
        <v/>
      </c>
      <c r="B4522" s="320" t="s">
        <v>1740</v>
      </c>
      <c r="C4522" s="278" t="s">
        <v>6452</v>
      </c>
      <c r="D4522" s="278" t="s">
        <v>1257</v>
      </c>
      <c r="E4522" s="278" t="str">
        <f>CONCATENATE(SUM('Раздел 2'!L103:L103),"&gt;=",SUM('Раздел 2'!Q103:Q103))</f>
        <v>0&gt;=0</v>
      </c>
      <c r="F4522" s="278"/>
      <c r="G4522" s="81"/>
    </row>
    <row r="4523" spans="1:7" s="390" customFormat="1" ht="31.5" x14ac:dyDescent="0.2">
      <c r="A4523" s="311" t="str">
        <f>IF((SUM('Раздел 2'!L104:L104)&gt;=SUM('Раздел 2'!Q104:Q104)),"","Неверно!")</f>
        <v/>
      </c>
      <c r="B4523" s="320" t="s">
        <v>1740</v>
      </c>
      <c r="C4523" s="278" t="s">
        <v>6453</v>
      </c>
      <c r="D4523" s="278" t="s">
        <v>1257</v>
      </c>
      <c r="E4523" s="278" t="str">
        <f>CONCATENATE(SUM('Раздел 2'!L104:L104),"&gt;=",SUM('Раздел 2'!Q104:Q104))</f>
        <v>1&gt;=0</v>
      </c>
      <c r="F4523" s="278"/>
      <c r="G4523" s="81"/>
    </row>
    <row r="4524" spans="1:7" s="390" customFormat="1" ht="31.5" x14ac:dyDescent="0.2">
      <c r="A4524" s="311" t="str">
        <f>IF((SUM('Раздел 2'!L105:L105)&gt;=SUM('Раздел 2'!Q105:Q105)),"","Неверно!")</f>
        <v/>
      </c>
      <c r="B4524" s="320" t="s">
        <v>1740</v>
      </c>
      <c r="C4524" s="278" t="s">
        <v>6454</v>
      </c>
      <c r="D4524" s="278" t="s">
        <v>1257</v>
      </c>
      <c r="E4524" s="278" t="str">
        <f>CONCATENATE(SUM('Раздел 2'!L105:L105),"&gt;=",SUM('Раздел 2'!Q105:Q105))</f>
        <v>5&gt;=0</v>
      </c>
      <c r="F4524" s="278"/>
      <c r="G4524" s="81"/>
    </row>
    <row r="4525" spans="1:7" s="390" customFormat="1" ht="31.5" x14ac:dyDescent="0.2">
      <c r="A4525" s="311" t="str">
        <f>IF((SUM('Раздел 2'!L106:L106)&gt;=SUM('Раздел 2'!Q106:Q106)),"","Неверно!")</f>
        <v/>
      </c>
      <c r="B4525" s="320" t="s">
        <v>1740</v>
      </c>
      <c r="C4525" s="278" t="s">
        <v>6455</v>
      </c>
      <c r="D4525" s="278" t="s">
        <v>1257</v>
      </c>
      <c r="E4525" s="278" t="str">
        <f>CONCATENATE(SUM('Раздел 2'!L106:L106),"&gt;=",SUM('Раздел 2'!Q106:Q106))</f>
        <v>6&gt;=0</v>
      </c>
      <c r="F4525" s="278"/>
      <c r="G4525" s="81"/>
    </row>
    <row r="4526" spans="1:7" s="390" customFormat="1" ht="31.5" x14ac:dyDescent="0.2">
      <c r="A4526" s="311" t="str">
        <f>IF((SUM('Раздел 2'!L107:L107)&gt;=SUM('Раздел 2'!Q107:Q107)),"","Неверно!")</f>
        <v/>
      </c>
      <c r="B4526" s="320" t="s">
        <v>1740</v>
      </c>
      <c r="C4526" s="278" t="s">
        <v>6456</v>
      </c>
      <c r="D4526" s="278" t="s">
        <v>1257</v>
      </c>
      <c r="E4526" s="278" t="str">
        <f>CONCATENATE(SUM('Раздел 2'!L107:L107),"&gt;=",SUM('Раздел 2'!Q107:Q107))</f>
        <v>0&gt;=0</v>
      </c>
      <c r="F4526" s="278"/>
      <c r="G4526" s="81"/>
    </row>
    <row r="4527" spans="1:7" s="390" customFormat="1" ht="31.5" x14ac:dyDescent="0.2">
      <c r="A4527" s="311" t="str">
        <f>IF((SUM('Раздел 2'!L108:L108)&gt;=SUM('Раздел 2'!Q108:Q108)),"","Неверно!")</f>
        <v/>
      </c>
      <c r="B4527" s="320" t="s">
        <v>1740</v>
      </c>
      <c r="C4527" s="278" t="s">
        <v>6457</v>
      </c>
      <c r="D4527" s="278" t="s">
        <v>1257</v>
      </c>
      <c r="E4527" s="278" t="str">
        <f>CONCATENATE(SUM('Раздел 2'!L108:L108),"&gt;=",SUM('Раздел 2'!Q108:Q108))</f>
        <v>0&gt;=0</v>
      </c>
      <c r="F4527" s="278"/>
      <c r="G4527" s="81"/>
    </row>
    <row r="4528" spans="1:7" s="390" customFormat="1" ht="31.5" x14ac:dyDescent="0.2">
      <c r="A4528" s="311" t="str">
        <f>IF((SUM('Раздел 2'!L109:L109)&gt;=SUM('Раздел 2'!Q109:Q109)),"","Неверно!")</f>
        <v/>
      </c>
      <c r="B4528" s="320" t="s">
        <v>1740</v>
      </c>
      <c r="C4528" s="278" t="s">
        <v>6458</v>
      </c>
      <c r="D4528" s="278" t="s">
        <v>1257</v>
      </c>
      <c r="E4528" s="278" t="str">
        <f>CONCATENATE(SUM('Раздел 2'!L109:L109),"&gt;=",SUM('Раздел 2'!Q109:Q109))</f>
        <v>0&gt;=0</v>
      </c>
      <c r="F4528" s="278"/>
      <c r="G4528" s="81"/>
    </row>
    <row r="4529" spans="1:7" s="390" customFormat="1" ht="31.5" x14ac:dyDescent="0.2">
      <c r="A4529" s="311" t="str">
        <f>IF((SUM('Раздел 2'!M11:M11)&gt;=SUM('Раздел 2'!N11:N11)),"","Неверно!")</f>
        <v/>
      </c>
      <c r="B4529" s="320" t="s">
        <v>1741</v>
      </c>
      <c r="C4529" s="278" t="s">
        <v>6459</v>
      </c>
      <c r="D4529" s="278" t="s">
        <v>1256</v>
      </c>
      <c r="E4529" s="278" t="str">
        <f>CONCATENATE(SUM('Раздел 2'!M11:M11),"&gt;=",SUM('Раздел 2'!N11:N11))</f>
        <v>266&gt;=50</v>
      </c>
      <c r="F4529" s="278"/>
      <c r="G4529" s="81"/>
    </row>
    <row r="4530" spans="1:7" s="390" customFormat="1" ht="31.5" x14ac:dyDescent="0.2">
      <c r="A4530" s="311" t="str">
        <f>IF((SUM('Раздел 2'!M20:M20)&gt;=SUM('Раздел 2'!N20:N20)),"","Неверно!")</f>
        <v/>
      </c>
      <c r="B4530" s="320" t="s">
        <v>1741</v>
      </c>
      <c r="C4530" s="278" t="s">
        <v>6460</v>
      </c>
      <c r="D4530" s="278" t="s">
        <v>1256</v>
      </c>
      <c r="E4530" s="278" t="str">
        <f>CONCATENATE(SUM('Раздел 2'!M20:M20),"&gt;=",SUM('Раздел 2'!N20:N20))</f>
        <v>1&gt;=0</v>
      </c>
      <c r="F4530" s="278"/>
      <c r="G4530" s="81"/>
    </row>
    <row r="4531" spans="1:7" s="390" customFormat="1" ht="31.5" x14ac:dyDescent="0.2">
      <c r="A4531" s="311" t="str">
        <f>IF((SUM('Раздел 2'!M110:M110)&gt;=SUM('Раздел 2'!N110:N110)),"","Неверно!")</f>
        <v/>
      </c>
      <c r="B4531" s="320" t="s">
        <v>1741</v>
      </c>
      <c r="C4531" s="278" t="s">
        <v>6461</v>
      </c>
      <c r="D4531" s="278" t="s">
        <v>1256</v>
      </c>
      <c r="E4531" s="278" t="str">
        <f>CONCATENATE(SUM('Раздел 2'!M110:M110),"&gt;=",SUM('Раздел 2'!N110:N110))</f>
        <v>0&gt;=0</v>
      </c>
      <c r="F4531" s="278"/>
      <c r="G4531" s="81"/>
    </row>
    <row r="4532" spans="1:7" s="390" customFormat="1" ht="31.5" x14ac:dyDescent="0.2">
      <c r="A4532" s="311" t="str">
        <f>IF((SUM('Раздел 2'!M111:M111)&gt;=SUM('Раздел 2'!N111:N111)),"","Неверно!")</f>
        <v/>
      </c>
      <c r="B4532" s="320" t="s">
        <v>1741</v>
      </c>
      <c r="C4532" s="278" t="s">
        <v>6462</v>
      </c>
      <c r="D4532" s="278" t="s">
        <v>1256</v>
      </c>
      <c r="E4532" s="278" t="str">
        <f>CONCATENATE(SUM('Раздел 2'!M111:M111),"&gt;=",SUM('Раздел 2'!N111:N111))</f>
        <v>0&gt;=0</v>
      </c>
      <c r="F4532" s="278"/>
      <c r="G4532" s="81"/>
    </row>
    <row r="4533" spans="1:7" s="390" customFormat="1" ht="31.5" x14ac:dyDescent="0.2">
      <c r="A4533" s="311" t="str">
        <f>IF((SUM('Раздел 2'!M112:M112)&gt;=SUM('Раздел 2'!N112:N112)),"","Неверно!")</f>
        <v/>
      </c>
      <c r="B4533" s="320" t="s">
        <v>1741</v>
      </c>
      <c r="C4533" s="278" t="s">
        <v>6463</v>
      </c>
      <c r="D4533" s="278" t="s">
        <v>1256</v>
      </c>
      <c r="E4533" s="278" t="str">
        <f>CONCATENATE(SUM('Раздел 2'!M112:M112),"&gt;=",SUM('Раздел 2'!N112:N112))</f>
        <v>0&gt;=0</v>
      </c>
      <c r="F4533" s="278"/>
      <c r="G4533" s="81"/>
    </row>
    <row r="4534" spans="1:7" s="390" customFormat="1" ht="31.5" x14ac:dyDescent="0.2">
      <c r="A4534" s="311" t="str">
        <f>IF((SUM('Раздел 2'!M113:M113)&gt;=SUM('Раздел 2'!N113:N113)),"","Неверно!")</f>
        <v/>
      </c>
      <c r="B4534" s="320" t="s">
        <v>1741</v>
      </c>
      <c r="C4534" s="278" t="s">
        <v>6464</v>
      </c>
      <c r="D4534" s="278" t="s">
        <v>1256</v>
      </c>
      <c r="E4534" s="278" t="str">
        <f>CONCATENATE(SUM('Раздел 2'!M113:M113),"&gt;=",SUM('Раздел 2'!N113:N113))</f>
        <v>0&gt;=0</v>
      </c>
      <c r="F4534" s="278"/>
      <c r="G4534" s="81"/>
    </row>
    <row r="4535" spans="1:7" s="390" customFormat="1" ht="31.5" x14ac:dyDescent="0.2">
      <c r="A4535" s="311" t="str">
        <f>IF((SUM('Раздел 2'!M114:M114)&gt;=SUM('Раздел 2'!N114:N114)),"","Неверно!")</f>
        <v/>
      </c>
      <c r="B4535" s="320" t="s">
        <v>1741</v>
      </c>
      <c r="C4535" s="278" t="s">
        <v>6465</v>
      </c>
      <c r="D4535" s="278" t="s">
        <v>1256</v>
      </c>
      <c r="E4535" s="278" t="str">
        <f>CONCATENATE(SUM('Раздел 2'!M114:M114),"&gt;=",SUM('Раздел 2'!N114:N114))</f>
        <v>0&gt;=0</v>
      </c>
      <c r="F4535" s="278"/>
      <c r="G4535" s="81"/>
    </row>
    <row r="4536" spans="1:7" s="390" customFormat="1" ht="31.5" x14ac:dyDescent="0.2">
      <c r="A4536" s="311" t="str">
        <f>IF((SUM('Раздел 2'!M115:M115)&gt;=SUM('Раздел 2'!N115:N115)),"","Неверно!")</f>
        <v/>
      </c>
      <c r="B4536" s="320" t="s">
        <v>1741</v>
      </c>
      <c r="C4536" s="278" t="s">
        <v>6466</v>
      </c>
      <c r="D4536" s="278" t="s">
        <v>1256</v>
      </c>
      <c r="E4536" s="278" t="str">
        <f>CONCATENATE(SUM('Раздел 2'!M115:M115),"&gt;=",SUM('Раздел 2'!N115:N115))</f>
        <v>0&gt;=0</v>
      </c>
      <c r="F4536" s="278"/>
      <c r="G4536" s="81"/>
    </row>
    <row r="4537" spans="1:7" s="390" customFormat="1" ht="31.5" x14ac:dyDescent="0.2">
      <c r="A4537" s="311" t="str">
        <f>IF((SUM('Раздел 2'!M116:M116)&gt;=SUM('Раздел 2'!N116:N116)),"","Неверно!")</f>
        <v/>
      </c>
      <c r="B4537" s="320" t="s">
        <v>1741</v>
      </c>
      <c r="C4537" s="278" t="s">
        <v>6467</v>
      </c>
      <c r="D4537" s="278" t="s">
        <v>1256</v>
      </c>
      <c r="E4537" s="278" t="str">
        <f>CONCATENATE(SUM('Раздел 2'!M116:M116),"&gt;=",SUM('Раздел 2'!N116:N116))</f>
        <v>0&gt;=0</v>
      </c>
      <c r="F4537" s="278"/>
      <c r="G4537" s="81"/>
    </row>
    <row r="4538" spans="1:7" s="390" customFormat="1" ht="31.5" x14ac:dyDescent="0.2">
      <c r="A4538" s="311" t="str">
        <f>IF((SUM('Раздел 2'!M117:M117)&gt;=SUM('Раздел 2'!N117:N117)),"","Неверно!")</f>
        <v/>
      </c>
      <c r="B4538" s="320" t="s">
        <v>1741</v>
      </c>
      <c r="C4538" s="278" t="s">
        <v>6468</v>
      </c>
      <c r="D4538" s="278" t="s">
        <v>1256</v>
      </c>
      <c r="E4538" s="278" t="str">
        <f>CONCATENATE(SUM('Раздел 2'!M117:M117),"&gt;=",SUM('Раздел 2'!N117:N117))</f>
        <v>0&gt;=0</v>
      </c>
      <c r="F4538" s="278"/>
      <c r="G4538" s="81"/>
    </row>
    <row r="4539" spans="1:7" s="390" customFormat="1" ht="31.5" x14ac:dyDescent="0.2">
      <c r="A4539" s="311" t="str">
        <f>IF((SUM('Раздел 2'!M118:M118)&gt;=SUM('Раздел 2'!N118:N118)),"","Неверно!")</f>
        <v/>
      </c>
      <c r="B4539" s="320" t="s">
        <v>1741</v>
      </c>
      <c r="C4539" s="278" t="s">
        <v>6469</v>
      </c>
      <c r="D4539" s="278" t="s">
        <v>1256</v>
      </c>
      <c r="E4539" s="278" t="str">
        <f>CONCATENATE(SUM('Раздел 2'!M118:M118),"&gt;=",SUM('Раздел 2'!N118:N118))</f>
        <v>0&gt;=0</v>
      </c>
      <c r="F4539" s="278"/>
      <c r="G4539" s="81"/>
    </row>
    <row r="4540" spans="1:7" s="390" customFormat="1" ht="31.5" x14ac:dyDescent="0.2">
      <c r="A4540" s="311" t="str">
        <f>IF((SUM('Раздел 2'!M119:M119)&gt;=SUM('Раздел 2'!N119:N119)),"","Неверно!")</f>
        <v/>
      </c>
      <c r="B4540" s="320" t="s">
        <v>1741</v>
      </c>
      <c r="C4540" s="278" t="s">
        <v>6470</v>
      </c>
      <c r="D4540" s="278" t="s">
        <v>1256</v>
      </c>
      <c r="E4540" s="278" t="str">
        <f>CONCATENATE(SUM('Раздел 2'!M119:M119),"&gt;=",SUM('Раздел 2'!N119:N119))</f>
        <v>0&gt;=0</v>
      </c>
      <c r="F4540" s="278"/>
      <c r="G4540" s="81"/>
    </row>
    <row r="4541" spans="1:7" s="390" customFormat="1" ht="31.5" x14ac:dyDescent="0.2">
      <c r="A4541" s="311" t="str">
        <f>IF((SUM('Раздел 2'!M21:M21)&gt;=SUM('Раздел 2'!N21:N21)),"","Неверно!")</f>
        <v/>
      </c>
      <c r="B4541" s="320" t="s">
        <v>1741</v>
      </c>
      <c r="C4541" s="278" t="s">
        <v>6471</v>
      </c>
      <c r="D4541" s="278" t="s">
        <v>1256</v>
      </c>
      <c r="E4541" s="278" t="str">
        <f>CONCATENATE(SUM('Раздел 2'!M21:M21),"&gt;=",SUM('Раздел 2'!N21:N21))</f>
        <v>0&gt;=0</v>
      </c>
      <c r="F4541" s="278"/>
      <c r="G4541" s="81"/>
    </row>
    <row r="4542" spans="1:7" s="390" customFormat="1" ht="31.5" x14ac:dyDescent="0.2">
      <c r="A4542" s="311" t="str">
        <f>IF((SUM('Раздел 2'!M120:M120)&gt;=SUM('Раздел 2'!N120:N120)),"","Неверно!")</f>
        <v/>
      </c>
      <c r="B4542" s="320" t="s">
        <v>1741</v>
      </c>
      <c r="C4542" s="278" t="s">
        <v>6472</v>
      </c>
      <c r="D4542" s="278" t="s">
        <v>1256</v>
      </c>
      <c r="E4542" s="278" t="str">
        <f>CONCATENATE(SUM('Раздел 2'!M120:M120),"&gt;=",SUM('Раздел 2'!N120:N120))</f>
        <v>0&gt;=0</v>
      </c>
      <c r="F4542" s="278"/>
      <c r="G4542" s="81"/>
    </row>
    <row r="4543" spans="1:7" s="390" customFormat="1" ht="31.5" x14ac:dyDescent="0.2">
      <c r="A4543" s="311" t="str">
        <f>IF((SUM('Раздел 2'!M121:M121)&gt;=SUM('Раздел 2'!N121:N121)),"","Неверно!")</f>
        <v/>
      </c>
      <c r="B4543" s="320" t="s">
        <v>1741</v>
      </c>
      <c r="C4543" s="278" t="s">
        <v>6473</v>
      </c>
      <c r="D4543" s="278" t="s">
        <v>1256</v>
      </c>
      <c r="E4543" s="278" t="str">
        <f>CONCATENATE(SUM('Раздел 2'!M121:M121),"&gt;=",SUM('Раздел 2'!N121:N121))</f>
        <v>0&gt;=0</v>
      </c>
      <c r="F4543" s="278"/>
      <c r="G4543" s="81"/>
    </row>
    <row r="4544" spans="1:7" s="390" customFormat="1" ht="31.5" x14ac:dyDescent="0.2">
      <c r="A4544" s="311" t="str">
        <f>IF((SUM('Раздел 2'!M122:M122)&gt;=SUM('Раздел 2'!N122:N122)),"","Неверно!")</f>
        <v/>
      </c>
      <c r="B4544" s="320" t="s">
        <v>1741</v>
      </c>
      <c r="C4544" s="278" t="s">
        <v>6474</v>
      </c>
      <c r="D4544" s="278" t="s">
        <v>1256</v>
      </c>
      <c r="E4544" s="278" t="str">
        <f>CONCATENATE(SUM('Раздел 2'!M122:M122),"&gt;=",SUM('Раздел 2'!N122:N122))</f>
        <v>0&gt;=0</v>
      </c>
      <c r="F4544" s="278"/>
      <c r="G4544" s="81"/>
    </row>
    <row r="4545" spans="1:7" s="390" customFormat="1" ht="31.5" x14ac:dyDescent="0.2">
      <c r="A4545" s="311" t="str">
        <f>IF((SUM('Раздел 2'!M123:M123)&gt;=SUM('Раздел 2'!N123:N123)),"","Неверно!")</f>
        <v/>
      </c>
      <c r="B4545" s="320" t="s">
        <v>1741</v>
      </c>
      <c r="C4545" s="278" t="s">
        <v>6475</v>
      </c>
      <c r="D4545" s="278" t="s">
        <v>1256</v>
      </c>
      <c r="E4545" s="278" t="str">
        <f>CONCATENATE(SUM('Раздел 2'!M123:M123),"&gt;=",SUM('Раздел 2'!N123:N123))</f>
        <v>0&gt;=0</v>
      </c>
      <c r="F4545" s="278"/>
      <c r="G4545" s="81"/>
    </row>
    <row r="4546" spans="1:7" s="390" customFormat="1" ht="31.5" x14ac:dyDescent="0.2">
      <c r="A4546" s="311" t="str">
        <f>IF((SUM('Раздел 2'!M124:M124)&gt;=SUM('Раздел 2'!N124:N124)),"","Неверно!")</f>
        <v/>
      </c>
      <c r="B4546" s="320" t="s">
        <v>1741</v>
      </c>
      <c r="C4546" s="278" t="s">
        <v>6476</v>
      </c>
      <c r="D4546" s="278" t="s">
        <v>1256</v>
      </c>
      <c r="E4546" s="278" t="str">
        <f>CONCATENATE(SUM('Раздел 2'!M124:M124),"&gt;=",SUM('Раздел 2'!N124:N124))</f>
        <v>3&gt;=0</v>
      </c>
      <c r="F4546" s="278"/>
      <c r="G4546" s="81"/>
    </row>
    <row r="4547" spans="1:7" s="390" customFormat="1" ht="31.5" x14ac:dyDescent="0.2">
      <c r="A4547" s="311" t="str">
        <f>IF((SUM('Раздел 2'!M125:M125)&gt;=SUM('Раздел 2'!N125:N125)),"","Неверно!")</f>
        <v/>
      </c>
      <c r="B4547" s="320" t="s">
        <v>1741</v>
      </c>
      <c r="C4547" s="278" t="s">
        <v>6477</v>
      </c>
      <c r="D4547" s="278" t="s">
        <v>1256</v>
      </c>
      <c r="E4547" s="278" t="str">
        <f>CONCATENATE(SUM('Раздел 2'!M125:M125),"&gt;=",SUM('Раздел 2'!N125:N125))</f>
        <v>0&gt;=0</v>
      </c>
      <c r="F4547" s="278"/>
      <c r="G4547" s="81"/>
    </row>
    <row r="4548" spans="1:7" s="390" customFormat="1" ht="31.5" x14ac:dyDescent="0.2">
      <c r="A4548" s="311" t="str">
        <f>IF((SUM('Раздел 2'!M126:M126)&gt;=SUM('Раздел 2'!N126:N126)),"","Неверно!")</f>
        <v/>
      </c>
      <c r="B4548" s="320" t="s">
        <v>1741</v>
      </c>
      <c r="C4548" s="278" t="s">
        <v>6478</v>
      </c>
      <c r="D4548" s="278" t="s">
        <v>1256</v>
      </c>
      <c r="E4548" s="278" t="str">
        <f>CONCATENATE(SUM('Раздел 2'!M126:M126),"&gt;=",SUM('Раздел 2'!N126:N126))</f>
        <v>0&gt;=0</v>
      </c>
      <c r="F4548" s="278"/>
      <c r="G4548" s="81"/>
    </row>
    <row r="4549" spans="1:7" s="390" customFormat="1" ht="31.5" x14ac:dyDescent="0.2">
      <c r="A4549" s="311" t="str">
        <f>IF((SUM('Раздел 2'!M127:M127)&gt;=SUM('Раздел 2'!N127:N127)),"","Неверно!")</f>
        <v/>
      </c>
      <c r="B4549" s="320" t="s">
        <v>1741</v>
      </c>
      <c r="C4549" s="278" t="s">
        <v>6479</v>
      </c>
      <c r="D4549" s="278" t="s">
        <v>1256</v>
      </c>
      <c r="E4549" s="278" t="str">
        <f>CONCATENATE(SUM('Раздел 2'!M127:M127),"&gt;=",SUM('Раздел 2'!N127:N127))</f>
        <v>2&gt;=0</v>
      </c>
      <c r="F4549" s="278"/>
      <c r="G4549" s="81"/>
    </row>
    <row r="4550" spans="1:7" s="390" customFormat="1" ht="31.5" x14ac:dyDescent="0.2">
      <c r="A4550" s="311" t="str">
        <f>IF((SUM('Раздел 2'!M128:M128)&gt;=SUM('Раздел 2'!N128:N128)),"","Неверно!")</f>
        <v/>
      </c>
      <c r="B4550" s="320" t="s">
        <v>1741</v>
      </c>
      <c r="C4550" s="278" t="s">
        <v>6480</v>
      </c>
      <c r="D4550" s="278" t="s">
        <v>1256</v>
      </c>
      <c r="E4550" s="278" t="str">
        <f>CONCATENATE(SUM('Раздел 2'!M128:M128),"&gt;=",SUM('Раздел 2'!N128:N128))</f>
        <v>0&gt;=0</v>
      </c>
      <c r="F4550" s="278"/>
      <c r="G4550" s="81"/>
    </row>
    <row r="4551" spans="1:7" s="390" customFormat="1" ht="31.5" x14ac:dyDescent="0.2">
      <c r="A4551" s="311" t="str">
        <f>IF((SUM('Раздел 2'!M129:M129)&gt;=SUM('Раздел 2'!N129:N129)),"","Неверно!")</f>
        <v/>
      </c>
      <c r="B4551" s="320" t="s">
        <v>1741</v>
      </c>
      <c r="C4551" s="278" t="s">
        <v>6481</v>
      </c>
      <c r="D4551" s="278" t="s">
        <v>1256</v>
      </c>
      <c r="E4551" s="278" t="str">
        <f>CONCATENATE(SUM('Раздел 2'!M129:M129),"&gt;=",SUM('Раздел 2'!N129:N129))</f>
        <v>0&gt;=0</v>
      </c>
      <c r="F4551" s="278"/>
      <c r="G4551" s="81"/>
    </row>
    <row r="4552" spans="1:7" s="390" customFormat="1" ht="31.5" x14ac:dyDescent="0.2">
      <c r="A4552" s="311" t="str">
        <f>IF((SUM('Раздел 2'!M22:M22)&gt;=SUM('Раздел 2'!N22:N22)),"","Неверно!")</f>
        <v/>
      </c>
      <c r="B4552" s="320" t="s">
        <v>1741</v>
      </c>
      <c r="C4552" s="278" t="s">
        <v>6482</v>
      </c>
      <c r="D4552" s="278" t="s">
        <v>1256</v>
      </c>
      <c r="E4552" s="278" t="str">
        <f>CONCATENATE(SUM('Раздел 2'!M22:M22),"&gt;=",SUM('Раздел 2'!N22:N22))</f>
        <v>3&gt;=0</v>
      </c>
      <c r="F4552" s="278"/>
      <c r="G4552" s="81"/>
    </row>
    <row r="4553" spans="1:7" s="390" customFormat="1" ht="31.5" x14ac:dyDescent="0.2">
      <c r="A4553" s="311" t="str">
        <f>IF((SUM('Раздел 2'!M130:M130)&gt;=SUM('Раздел 2'!N130:N130)),"","Неверно!")</f>
        <v/>
      </c>
      <c r="B4553" s="320" t="s">
        <v>1741</v>
      </c>
      <c r="C4553" s="278" t="s">
        <v>6483</v>
      </c>
      <c r="D4553" s="278" t="s">
        <v>1256</v>
      </c>
      <c r="E4553" s="278" t="str">
        <f>CONCATENATE(SUM('Раздел 2'!M130:M130),"&gt;=",SUM('Раздел 2'!N130:N130))</f>
        <v>0&gt;=0</v>
      </c>
      <c r="F4553" s="278"/>
      <c r="G4553" s="81"/>
    </row>
    <row r="4554" spans="1:7" s="390" customFormat="1" ht="31.5" x14ac:dyDescent="0.2">
      <c r="A4554" s="311" t="str">
        <f>IF((SUM('Раздел 2'!M131:M131)&gt;=SUM('Раздел 2'!N131:N131)),"","Неверно!")</f>
        <v/>
      </c>
      <c r="B4554" s="320" t="s">
        <v>1741</v>
      </c>
      <c r="C4554" s="278" t="s">
        <v>6484</v>
      </c>
      <c r="D4554" s="278" t="s">
        <v>1256</v>
      </c>
      <c r="E4554" s="278" t="str">
        <f>CONCATENATE(SUM('Раздел 2'!M131:M131),"&gt;=",SUM('Раздел 2'!N131:N131))</f>
        <v>0&gt;=0</v>
      </c>
      <c r="F4554" s="278"/>
      <c r="G4554" s="81"/>
    </row>
    <row r="4555" spans="1:7" s="390" customFormat="1" ht="31.5" x14ac:dyDescent="0.2">
      <c r="A4555" s="311" t="str">
        <f>IF((SUM('Раздел 2'!M132:M132)&gt;=SUM('Раздел 2'!N132:N132)),"","Неверно!")</f>
        <v/>
      </c>
      <c r="B4555" s="320" t="s">
        <v>1741</v>
      </c>
      <c r="C4555" s="278" t="s">
        <v>6485</v>
      </c>
      <c r="D4555" s="278" t="s">
        <v>1256</v>
      </c>
      <c r="E4555" s="278" t="str">
        <f>CONCATENATE(SUM('Раздел 2'!M132:M132),"&gt;=",SUM('Раздел 2'!N132:N132))</f>
        <v>0&gt;=0</v>
      </c>
      <c r="F4555" s="278"/>
      <c r="G4555" s="81"/>
    </row>
    <row r="4556" spans="1:7" s="390" customFormat="1" ht="31.5" x14ac:dyDescent="0.2">
      <c r="A4556" s="311" t="str">
        <f>IF((SUM('Раздел 2'!M133:M133)&gt;=SUM('Раздел 2'!N133:N133)),"","Неверно!")</f>
        <v/>
      </c>
      <c r="B4556" s="320" t="s">
        <v>1741</v>
      </c>
      <c r="C4556" s="278" t="s">
        <v>6486</v>
      </c>
      <c r="D4556" s="278" t="s">
        <v>1256</v>
      </c>
      <c r="E4556" s="278" t="str">
        <f>CONCATENATE(SUM('Раздел 2'!M133:M133),"&gt;=",SUM('Раздел 2'!N133:N133))</f>
        <v>0&gt;=0</v>
      </c>
      <c r="F4556" s="278"/>
      <c r="G4556" s="81"/>
    </row>
    <row r="4557" spans="1:7" s="390" customFormat="1" ht="31.5" x14ac:dyDescent="0.2">
      <c r="A4557" s="311" t="str">
        <f>IF((SUM('Раздел 2'!M134:M134)&gt;=SUM('Раздел 2'!N134:N134)),"","Неверно!")</f>
        <v/>
      </c>
      <c r="B4557" s="320" t="s">
        <v>1741</v>
      </c>
      <c r="C4557" s="278" t="s">
        <v>6487</v>
      </c>
      <c r="D4557" s="278" t="s">
        <v>1256</v>
      </c>
      <c r="E4557" s="278" t="str">
        <f>CONCATENATE(SUM('Раздел 2'!M134:M134),"&gt;=",SUM('Раздел 2'!N134:N134))</f>
        <v>0&gt;=0</v>
      </c>
      <c r="F4557" s="278"/>
      <c r="G4557" s="81"/>
    </row>
    <row r="4558" spans="1:7" s="390" customFormat="1" ht="31.5" x14ac:dyDescent="0.2">
      <c r="A4558" s="311" t="str">
        <f>IF((SUM('Раздел 2'!M135:M135)&gt;=SUM('Раздел 2'!N135:N135)),"","Неверно!")</f>
        <v/>
      </c>
      <c r="B4558" s="320" t="s">
        <v>1741</v>
      </c>
      <c r="C4558" s="278" t="s">
        <v>6488</v>
      </c>
      <c r="D4558" s="278" t="s">
        <v>1256</v>
      </c>
      <c r="E4558" s="278" t="str">
        <f>CONCATENATE(SUM('Раздел 2'!M135:M135),"&gt;=",SUM('Раздел 2'!N135:N135))</f>
        <v>0&gt;=0</v>
      </c>
      <c r="F4558" s="278"/>
      <c r="G4558" s="81"/>
    </row>
    <row r="4559" spans="1:7" s="390" customFormat="1" ht="31.5" x14ac:dyDescent="0.2">
      <c r="A4559" s="311" t="str">
        <f>IF((SUM('Раздел 2'!M136:M136)&gt;=SUM('Раздел 2'!N136:N136)),"","Неверно!")</f>
        <v/>
      </c>
      <c r="B4559" s="320" t="s">
        <v>1741</v>
      </c>
      <c r="C4559" s="278" t="s">
        <v>6489</v>
      </c>
      <c r="D4559" s="278" t="s">
        <v>1256</v>
      </c>
      <c r="E4559" s="278" t="str">
        <f>CONCATENATE(SUM('Раздел 2'!M136:M136),"&gt;=",SUM('Раздел 2'!N136:N136))</f>
        <v>0&gt;=0</v>
      </c>
      <c r="F4559" s="278"/>
      <c r="G4559" s="81"/>
    </row>
    <row r="4560" spans="1:7" s="390" customFormat="1" ht="31.5" x14ac:dyDescent="0.2">
      <c r="A4560" s="311" t="str">
        <f>IF((SUM('Раздел 2'!M137:M137)&gt;=SUM('Раздел 2'!N137:N137)),"","Неверно!")</f>
        <v/>
      </c>
      <c r="B4560" s="320" t="s">
        <v>1741</v>
      </c>
      <c r="C4560" s="278" t="s">
        <v>6490</v>
      </c>
      <c r="D4560" s="278" t="s">
        <v>1256</v>
      </c>
      <c r="E4560" s="278" t="str">
        <f>CONCATENATE(SUM('Раздел 2'!M137:M137),"&gt;=",SUM('Раздел 2'!N137:N137))</f>
        <v>7&gt;=0</v>
      </c>
      <c r="F4560" s="278"/>
      <c r="G4560" s="81"/>
    </row>
    <row r="4561" spans="1:7" s="390" customFormat="1" ht="31.5" x14ac:dyDescent="0.2">
      <c r="A4561" s="311" t="str">
        <f>IF((SUM('Раздел 2'!M138:M138)&gt;=SUM('Раздел 2'!N138:N138)),"","Неверно!")</f>
        <v/>
      </c>
      <c r="B4561" s="320" t="s">
        <v>1741</v>
      </c>
      <c r="C4561" s="278" t="s">
        <v>6491</v>
      </c>
      <c r="D4561" s="278" t="s">
        <v>1256</v>
      </c>
      <c r="E4561" s="278" t="str">
        <f>CONCATENATE(SUM('Раздел 2'!M138:M138),"&gt;=",SUM('Раздел 2'!N138:N138))</f>
        <v>12&gt;=0</v>
      </c>
      <c r="F4561" s="278"/>
      <c r="G4561" s="81"/>
    </row>
    <row r="4562" spans="1:7" s="390" customFormat="1" ht="31.5" x14ac:dyDescent="0.2">
      <c r="A4562" s="311" t="str">
        <f>IF((SUM('Раздел 2'!M139:M139)&gt;=SUM('Раздел 2'!N139:N139)),"","Неверно!")</f>
        <v/>
      </c>
      <c r="B4562" s="320" t="s">
        <v>1741</v>
      </c>
      <c r="C4562" s="278" t="s">
        <v>6492</v>
      </c>
      <c r="D4562" s="278" t="s">
        <v>1256</v>
      </c>
      <c r="E4562" s="278" t="str">
        <f>CONCATENATE(SUM('Раздел 2'!M139:M139),"&gt;=",SUM('Раздел 2'!N139:N139))</f>
        <v>0&gt;=0</v>
      </c>
      <c r="F4562" s="278"/>
      <c r="G4562" s="81"/>
    </row>
    <row r="4563" spans="1:7" s="390" customFormat="1" ht="31.5" x14ac:dyDescent="0.2">
      <c r="A4563" s="311" t="str">
        <f>IF((SUM('Раздел 2'!M23:M23)&gt;=SUM('Раздел 2'!N23:N23)),"","Неверно!")</f>
        <v/>
      </c>
      <c r="B4563" s="320" t="s">
        <v>1741</v>
      </c>
      <c r="C4563" s="278" t="s">
        <v>6493</v>
      </c>
      <c r="D4563" s="278" t="s">
        <v>1256</v>
      </c>
      <c r="E4563" s="278" t="str">
        <f>CONCATENATE(SUM('Раздел 2'!M23:M23),"&gt;=",SUM('Раздел 2'!N23:N23))</f>
        <v>1&gt;=0</v>
      </c>
      <c r="F4563" s="278"/>
      <c r="G4563" s="81"/>
    </row>
    <row r="4564" spans="1:7" s="390" customFormat="1" ht="31.5" x14ac:dyDescent="0.2">
      <c r="A4564" s="311" t="str">
        <f>IF((SUM('Раздел 2'!M140:M140)&gt;=SUM('Раздел 2'!N140:N140)),"","Неверно!")</f>
        <v/>
      </c>
      <c r="B4564" s="320" t="s">
        <v>1741</v>
      </c>
      <c r="C4564" s="278" t="s">
        <v>6494</v>
      </c>
      <c r="D4564" s="278" t="s">
        <v>1256</v>
      </c>
      <c r="E4564" s="278" t="str">
        <f>CONCATENATE(SUM('Раздел 2'!M140:M140),"&gt;=",SUM('Раздел 2'!N140:N140))</f>
        <v>0&gt;=0</v>
      </c>
      <c r="F4564" s="278"/>
      <c r="G4564" s="81"/>
    </row>
    <row r="4565" spans="1:7" s="390" customFormat="1" ht="31.5" x14ac:dyDescent="0.2">
      <c r="A4565" s="311" t="str">
        <f>IF((SUM('Раздел 2'!M141:M141)&gt;=SUM('Раздел 2'!N141:N141)),"","Неверно!")</f>
        <v/>
      </c>
      <c r="B4565" s="320" t="s">
        <v>1741</v>
      </c>
      <c r="C4565" s="278" t="s">
        <v>6495</v>
      </c>
      <c r="D4565" s="278" t="s">
        <v>1256</v>
      </c>
      <c r="E4565" s="278" t="str">
        <f>CONCATENATE(SUM('Раздел 2'!M141:M141),"&gt;=",SUM('Раздел 2'!N141:N141))</f>
        <v>0&gt;=0</v>
      </c>
      <c r="F4565" s="278"/>
      <c r="G4565" s="81"/>
    </row>
    <row r="4566" spans="1:7" s="390" customFormat="1" ht="31.5" x14ac:dyDescent="0.2">
      <c r="A4566" s="311" t="str">
        <f>IF((SUM('Раздел 2'!M142:M142)&gt;=SUM('Раздел 2'!N142:N142)),"","Неверно!")</f>
        <v/>
      </c>
      <c r="B4566" s="320" t="s">
        <v>1741</v>
      </c>
      <c r="C4566" s="278" t="s">
        <v>6496</v>
      </c>
      <c r="D4566" s="278" t="s">
        <v>1256</v>
      </c>
      <c r="E4566" s="278" t="str">
        <f>CONCATENATE(SUM('Раздел 2'!M142:M142),"&gt;=",SUM('Раздел 2'!N142:N142))</f>
        <v>0&gt;=0</v>
      </c>
      <c r="F4566" s="278"/>
      <c r="G4566" s="81"/>
    </row>
    <row r="4567" spans="1:7" s="390" customFormat="1" ht="31.5" x14ac:dyDescent="0.2">
      <c r="A4567" s="311" t="str">
        <f>IF((SUM('Раздел 2'!M143:M143)&gt;=SUM('Раздел 2'!N143:N143)),"","Неверно!")</f>
        <v/>
      </c>
      <c r="B4567" s="320" t="s">
        <v>1741</v>
      </c>
      <c r="C4567" s="278" t="s">
        <v>6497</v>
      </c>
      <c r="D4567" s="278" t="s">
        <v>1256</v>
      </c>
      <c r="E4567" s="278" t="str">
        <f>CONCATENATE(SUM('Раздел 2'!M143:M143),"&gt;=",SUM('Раздел 2'!N143:N143))</f>
        <v>0&gt;=0</v>
      </c>
      <c r="F4567" s="278"/>
      <c r="G4567" s="81"/>
    </row>
    <row r="4568" spans="1:7" s="390" customFormat="1" ht="31.5" x14ac:dyDescent="0.2">
      <c r="A4568" s="311" t="str">
        <f>IF((SUM('Раздел 2'!M144:M144)&gt;=SUM('Раздел 2'!N144:N144)),"","Неверно!")</f>
        <v/>
      </c>
      <c r="B4568" s="320" t="s">
        <v>1741</v>
      </c>
      <c r="C4568" s="278" t="s">
        <v>6498</v>
      </c>
      <c r="D4568" s="278" t="s">
        <v>1256</v>
      </c>
      <c r="E4568" s="278" t="str">
        <f>CONCATENATE(SUM('Раздел 2'!M144:M144),"&gt;=",SUM('Раздел 2'!N144:N144))</f>
        <v>0&gt;=0</v>
      </c>
      <c r="F4568" s="278"/>
      <c r="G4568" s="81"/>
    </row>
    <row r="4569" spans="1:7" s="390" customFormat="1" ht="31.5" x14ac:dyDescent="0.2">
      <c r="A4569" s="311" t="str">
        <f>IF((SUM('Раздел 2'!M145:M145)&gt;=SUM('Раздел 2'!N145:N145)),"","Неверно!")</f>
        <v/>
      </c>
      <c r="B4569" s="320" t="s">
        <v>1741</v>
      </c>
      <c r="C4569" s="278" t="s">
        <v>6499</v>
      </c>
      <c r="D4569" s="278" t="s">
        <v>1256</v>
      </c>
      <c r="E4569" s="278" t="str">
        <f>CONCATENATE(SUM('Раздел 2'!M145:M145),"&gt;=",SUM('Раздел 2'!N145:N145))</f>
        <v>0&gt;=0</v>
      </c>
      <c r="F4569" s="278"/>
      <c r="G4569" s="81"/>
    </row>
    <row r="4570" spans="1:7" s="390" customFormat="1" ht="31.5" x14ac:dyDescent="0.2">
      <c r="A4570" s="311" t="str">
        <f>IF((SUM('Раздел 2'!M146:M146)&gt;=SUM('Раздел 2'!N146:N146)),"","Неверно!")</f>
        <v/>
      </c>
      <c r="B4570" s="320" t="s">
        <v>1741</v>
      </c>
      <c r="C4570" s="278" t="s">
        <v>6500</v>
      </c>
      <c r="D4570" s="278" t="s">
        <v>1256</v>
      </c>
      <c r="E4570" s="278" t="str">
        <f>CONCATENATE(SUM('Раздел 2'!M146:M146),"&gt;=",SUM('Раздел 2'!N146:N146))</f>
        <v>0&gt;=0</v>
      </c>
      <c r="F4570" s="278"/>
      <c r="G4570" s="81"/>
    </row>
    <row r="4571" spans="1:7" s="390" customFormat="1" ht="31.5" x14ac:dyDescent="0.2">
      <c r="A4571" s="311" t="str">
        <f>IF((SUM('Раздел 2'!M147:M147)&gt;=SUM('Раздел 2'!N147:N147)),"","Неверно!")</f>
        <v/>
      </c>
      <c r="B4571" s="320" t="s">
        <v>1741</v>
      </c>
      <c r="C4571" s="278" t="s">
        <v>6501</v>
      </c>
      <c r="D4571" s="278" t="s">
        <v>1256</v>
      </c>
      <c r="E4571" s="278" t="str">
        <f>CONCATENATE(SUM('Раздел 2'!M147:M147),"&gt;=",SUM('Раздел 2'!N147:N147))</f>
        <v>0&gt;=0</v>
      </c>
      <c r="F4571" s="278"/>
      <c r="G4571" s="81"/>
    </row>
    <row r="4572" spans="1:7" s="390" customFormat="1" ht="31.5" x14ac:dyDescent="0.2">
      <c r="A4572" s="311" t="str">
        <f>IF((SUM('Раздел 2'!M148:M148)&gt;=SUM('Раздел 2'!N148:N148)),"","Неверно!")</f>
        <v/>
      </c>
      <c r="B4572" s="320" t="s">
        <v>1741</v>
      </c>
      <c r="C4572" s="278" t="s">
        <v>6502</v>
      </c>
      <c r="D4572" s="278" t="s">
        <v>1256</v>
      </c>
      <c r="E4572" s="278" t="str">
        <f>CONCATENATE(SUM('Раздел 2'!M148:M148),"&gt;=",SUM('Раздел 2'!N148:N148))</f>
        <v>0&gt;=0</v>
      </c>
      <c r="F4572" s="278"/>
      <c r="G4572" s="81"/>
    </row>
    <row r="4573" spans="1:7" s="390" customFormat="1" ht="31.5" x14ac:dyDescent="0.2">
      <c r="A4573" s="311" t="str">
        <f>IF((SUM('Раздел 2'!M149:M149)&gt;=SUM('Раздел 2'!N149:N149)),"","Неверно!")</f>
        <v/>
      </c>
      <c r="B4573" s="320" t="s">
        <v>1741</v>
      </c>
      <c r="C4573" s="278" t="s">
        <v>6503</v>
      </c>
      <c r="D4573" s="278" t="s">
        <v>1256</v>
      </c>
      <c r="E4573" s="278" t="str">
        <f>CONCATENATE(SUM('Раздел 2'!M149:M149),"&gt;=",SUM('Раздел 2'!N149:N149))</f>
        <v>0&gt;=0</v>
      </c>
      <c r="F4573" s="278"/>
      <c r="G4573" s="81"/>
    </row>
    <row r="4574" spans="1:7" s="390" customFormat="1" ht="31.5" x14ac:dyDescent="0.2">
      <c r="A4574" s="311" t="str">
        <f>IF((SUM('Раздел 2'!M24:M24)&gt;=SUM('Раздел 2'!N24:N24)),"","Неверно!")</f>
        <v/>
      </c>
      <c r="B4574" s="320" t="s">
        <v>1741</v>
      </c>
      <c r="C4574" s="278" t="s">
        <v>6504</v>
      </c>
      <c r="D4574" s="278" t="s">
        <v>1256</v>
      </c>
      <c r="E4574" s="278" t="str">
        <f>CONCATENATE(SUM('Раздел 2'!M24:M24),"&gt;=",SUM('Раздел 2'!N24:N24))</f>
        <v>13&gt;=2</v>
      </c>
      <c r="F4574" s="278"/>
      <c r="G4574" s="81"/>
    </row>
    <row r="4575" spans="1:7" s="390" customFormat="1" ht="31.5" x14ac:dyDescent="0.2">
      <c r="A4575" s="311" t="str">
        <f>IF((SUM('Раздел 2'!M150:M150)&gt;=SUM('Раздел 2'!N150:N150)),"","Неверно!")</f>
        <v/>
      </c>
      <c r="B4575" s="320" t="s">
        <v>1741</v>
      </c>
      <c r="C4575" s="278" t="s">
        <v>6505</v>
      </c>
      <c r="D4575" s="278" t="s">
        <v>1256</v>
      </c>
      <c r="E4575" s="278" t="str">
        <f>CONCATENATE(SUM('Раздел 2'!M150:M150),"&gt;=",SUM('Раздел 2'!N150:N150))</f>
        <v>0&gt;=0</v>
      </c>
      <c r="F4575" s="278"/>
      <c r="G4575" s="81"/>
    </row>
    <row r="4576" spans="1:7" s="390" customFormat="1" ht="31.5" x14ac:dyDescent="0.2">
      <c r="A4576" s="311" t="str">
        <f>IF((SUM('Раздел 2'!M151:M151)&gt;=SUM('Раздел 2'!N151:N151)),"","Неверно!")</f>
        <v/>
      </c>
      <c r="B4576" s="320" t="s">
        <v>1741</v>
      </c>
      <c r="C4576" s="278" t="s">
        <v>6506</v>
      </c>
      <c r="D4576" s="278" t="s">
        <v>1256</v>
      </c>
      <c r="E4576" s="278" t="str">
        <f>CONCATENATE(SUM('Раздел 2'!M151:M151),"&gt;=",SUM('Раздел 2'!N151:N151))</f>
        <v>0&gt;=0</v>
      </c>
      <c r="F4576" s="278"/>
      <c r="G4576" s="81"/>
    </row>
    <row r="4577" spans="1:7" s="390" customFormat="1" ht="31.5" x14ac:dyDescent="0.2">
      <c r="A4577" s="311" t="str">
        <f>IF((SUM('Раздел 2'!M152:M152)&gt;=SUM('Раздел 2'!N152:N152)),"","Неверно!")</f>
        <v/>
      </c>
      <c r="B4577" s="320" t="s">
        <v>1741</v>
      </c>
      <c r="C4577" s="278" t="s">
        <v>6507</v>
      </c>
      <c r="D4577" s="278" t="s">
        <v>1256</v>
      </c>
      <c r="E4577" s="278" t="str">
        <f>CONCATENATE(SUM('Раздел 2'!M152:M152),"&gt;=",SUM('Раздел 2'!N152:N152))</f>
        <v>0&gt;=0</v>
      </c>
      <c r="F4577" s="278"/>
      <c r="G4577" s="81"/>
    </row>
    <row r="4578" spans="1:7" s="390" customFormat="1" ht="31.5" x14ac:dyDescent="0.2">
      <c r="A4578" s="311" t="str">
        <f>IF((SUM('Раздел 2'!M153:M153)&gt;=SUM('Раздел 2'!N153:N153)),"","Неверно!")</f>
        <v/>
      </c>
      <c r="B4578" s="320" t="s">
        <v>1741</v>
      </c>
      <c r="C4578" s="278" t="s">
        <v>6508</v>
      </c>
      <c r="D4578" s="278" t="s">
        <v>1256</v>
      </c>
      <c r="E4578" s="278" t="str">
        <f>CONCATENATE(SUM('Раздел 2'!M153:M153),"&gt;=",SUM('Раздел 2'!N153:N153))</f>
        <v>0&gt;=0</v>
      </c>
      <c r="F4578" s="278"/>
      <c r="G4578" s="81"/>
    </row>
    <row r="4579" spans="1:7" s="390" customFormat="1" ht="31.5" x14ac:dyDescent="0.2">
      <c r="A4579" s="311" t="str">
        <f>IF((SUM('Раздел 2'!M154:M154)&gt;=SUM('Раздел 2'!N154:N154)),"","Неверно!")</f>
        <v/>
      </c>
      <c r="B4579" s="320" t="s">
        <v>1741</v>
      </c>
      <c r="C4579" s="278" t="s">
        <v>6509</v>
      </c>
      <c r="D4579" s="278" t="s">
        <v>1256</v>
      </c>
      <c r="E4579" s="278" t="str">
        <f>CONCATENATE(SUM('Раздел 2'!M154:M154),"&gt;=",SUM('Раздел 2'!N154:N154))</f>
        <v>0&gt;=0</v>
      </c>
      <c r="F4579" s="278"/>
      <c r="G4579" s="81"/>
    </row>
    <row r="4580" spans="1:7" s="390" customFormat="1" ht="31.5" x14ac:dyDescent="0.2">
      <c r="A4580" s="311" t="str">
        <f>IF((SUM('Раздел 2'!M155:M155)&gt;=SUM('Раздел 2'!N155:N155)),"","Неверно!")</f>
        <v/>
      </c>
      <c r="B4580" s="320" t="s">
        <v>1741</v>
      </c>
      <c r="C4580" s="278" t="s">
        <v>6510</v>
      </c>
      <c r="D4580" s="278" t="s">
        <v>1256</v>
      </c>
      <c r="E4580" s="278" t="str">
        <f>CONCATENATE(SUM('Раздел 2'!M155:M155),"&gt;=",SUM('Раздел 2'!N155:N155))</f>
        <v>0&gt;=0</v>
      </c>
      <c r="F4580" s="278"/>
      <c r="G4580" s="81"/>
    </row>
    <row r="4581" spans="1:7" s="390" customFormat="1" ht="31.5" x14ac:dyDescent="0.2">
      <c r="A4581" s="311" t="str">
        <f>IF((SUM('Раздел 2'!M156:M156)&gt;=SUM('Раздел 2'!N156:N156)),"","Неверно!")</f>
        <v/>
      </c>
      <c r="B4581" s="320" t="s">
        <v>1741</v>
      </c>
      <c r="C4581" s="278" t="s">
        <v>6511</v>
      </c>
      <c r="D4581" s="278" t="s">
        <v>1256</v>
      </c>
      <c r="E4581" s="278" t="str">
        <f>CONCATENATE(SUM('Раздел 2'!M156:M156),"&gt;=",SUM('Раздел 2'!N156:N156))</f>
        <v>0&gt;=0</v>
      </c>
      <c r="F4581" s="278"/>
      <c r="G4581" s="81"/>
    </row>
    <row r="4582" spans="1:7" s="390" customFormat="1" ht="31.5" x14ac:dyDescent="0.2">
      <c r="A4582" s="311" t="str">
        <f>IF((SUM('Раздел 2'!M157:M157)&gt;=SUM('Раздел 2'!N157:N157)),"","Неверно!")</f>
        <v/>
      </c>
      <c r="B4582" s="320" t="s">
        <v>1741</v>
      </c>
      <c r="C4582" s="278" t="s">
        <v>6512</v>
      </c>
      <c r="D4582" s="278" t="s">
        <v>1256</v>
      </c>
      <c r="E4582" s="278" t="str">
        <f>CONCATENATE(SUM('Раздел 2'!M157:M157),"&gt;=",SUM('Раздел 2'!N157:N157))</f>
        <v>0&gt;=0</v>
      </c>
      <c r="F4582" s="278"/>
      <c r="G4582" s="81"/>
    </row>
    <row r="4583" spans="1:7" s="390" customFormat="1" ht="31.5" x14ac:dyDescent="0.2">
      <c r="A4583" s="311" t="str">
        <f>IF((SUM('Раздел 2'!M158:M158)&gt;=SUM('Раздел 2'!N158:N158)),"","Неверно!")</f>
        <v/>
      </c>
      <c r="B4583" s="320" t="s">
        <v>1741</v>
      </c>
      <c r="C4583" s="278" t="s">
        <v>6513</v>
      </c>
      <c r="D4583" s="278" t="s">
        <v>1256</v>
      </c>
      <c r="E4583" s="278" t="str">
        <f>CONCATENATE(SUM('Раздел 2'!M158:M158),"&gt;=",SUM('Раздел 2'!N158:N158))</f>
        <v>2&gt;=0</v>
      </c>
      <c r="F4583" s="278"/>
      <c r="G4583" s="81"/>
    </row>
    <row r="4584" spans="1:7" s="390" customFormat="1" ht="31.5" x14ac:dyDescent="0.2">
      <c r="A4584" s="311" t="str">
        <f>IF((SUM('Раздел 2'!M159:M159)&gt;=SUM('Раздел 2'!N159:N159)),"","Неверно!")</f>
        <v/>
      </c>
      <c r="B4584" s="320" t="s">
        <v>1741</v>
      </c>
      <c r="C4584" s="278" t="s">
        <v>6514</v>
      </c>
      <c r="D4584" s="278" t="s">
        <v>1256</v>
      </c>
      <c r="E4584" s="278" t="str">
        <f>CONCATENATE(SUM('Раздел 2'!M159:M159),"&gt;=",SUM('Раздел 2'!N159:N159))</f>
        <v>0&gt;=0</v>
      </c>
      <c r="F4584" s="278"/>
      <c r="G4584" s="81"/>
    </row>
    <row r="4585" spans="1:7" s="390" customFormat="1" ht="31.5" x14ac:dyDescent="0.2">
      <c r="A4585" s="311" t="str">
        <f>IF((SUM('Раздел 2'!M25:M25)&gt;=SUM('Раздел 2'!N25:N25)),"","Неверно!")</f>
        <v/>
      </c>
      <c r="B4585" s="320" t="s">
        <v>1741</v>
      </c>
      <c r="C4585" s="278" t="s">
        <v>6515</v>
      </c>
      <c r="D4585" s="278" t="s">
        <v>1256</v>
      </c>
      <c r="E4585" s="278" t="str">
        <f>CONCATENATE(SUM('Раздел 2'!M25:M25),"&gt;=",SUM('Раздел 2'!N25:N25))</f>
        <v>0&gt;=0</v>
      </c>
      <c r="F4585" s="278"/>
      <c r="G4585" s="81"/>
    </row>
    <row r="4586" spans="1:7" s="390" customFormat="1" ht="31.5" x14ac:dyDescent="0.2">
      <c r="A4586" s="311" t="str">
        <f>IF((SUM('Раздел 2'!M160:M160)&gt;=SUM('Раздел 2'!N160:N160)),"","Неверно!")</f>
        <v/>
      </c>
      <c r="B4586" s="320" t="s">
        <v>1741</v>
      </c>
      <c r="C4586" s="278" t="s">
        <v>6516</v>
      </c>
      <c r="D4586" s="278" t="s">
        <v>1256</v>
      </c>
      <c r="E4586" s="278" t="str">
        <f>CONCATENATE(SUM('Раздел 2'!M160:M160),"&gt;=",SUM('Раздел 2'!N160:N160))</f>
        <v>6&gt;=5</v>
      </c>
      <c r="F4586" s="278"/>
      <c r="G4586" s="81"/>
    </row>
    <row r="4587" spans="1:7" s="390" customFormat="1" ht="31.5" x14ac:dyDescent="0.2">
      <c r="A4587" s="311" t="str">
        <f>IF((SUM('Раздел 2'!M161:M161)&gt;=SUM('Раздел 2'!N161:N161)),"","Неверно!")</f>
        <v/>
      </c>
      <c r="B4587" s="320" t="s">
        <v>1741</v>
      </c>
      <c r="C4587" s="278" t="s">
        <v>6517</v>
      </c>
      <c r="D4587" s="278" t="s">
        <v>1256</v>
      </c>
      <c r="E4587" s="278" t="str">
        <f>CONCATENATE(SUM('Раздел 2'!M161:M161),"&gt;=",SUM('Раздел 2'!N161:N161))</f>
        <v>1&gt;=0</v>
      </c>
      <c r="F4587" s="278"/>
      <c r="G4587" s="81"/>
    </row>
    <row r="4588" spans="1:7" s="390" customFormat="1" ht="31.5" x14ac:dyDescent="0.2">
      <c r="A4588" s="311" t="str">
        <f>IF((SUM('Раздел 2'!M162:M162)&gt;=SUM('Раздел 2'!N162:N162)),"","Неверно!")</f>
        <v/>
      </c>
      <c r="B4588" s="320" t="s">
        <v>1741</v>
      </c>
      <c r="C4588" s="278" t="s">
        <v>6518</v>
      </c>
      <c r="D4588" s="278" t="s">
        <v>1256</v>
      </c>
      <c r="E4588" s="278" t="str">
        <f>CONCATENATE(SUM('Раздел 2'!M162:M162),"&gt;=",SUM('Раздел 2'!N162:N162))</f>
        <v>1&gt;=0</v>
      </c>
      <c r="F4588" s="278"/>
      <c r="G4588" s="81"/>
    </row>
    <row r="4589" spans="1:7" s="390" customFormat="1" ht="31.5" x14ac:dyDescent="0.2">
      <c r="A4589" s="311" t="str">
        <f>IF((SUM('Раздел 2'!M163:M163)&gt;=SUM('Раздел 2'!N163:N163)),"","Неверно!")</f>
        <v/>
      </c>
      <c r="B4589" s="320" t="s">
        <v>1741</v>
      </c>
      <c r="C4589" s="278" t="s">
        <v>6519</v>
      </c>
      <c r="D4589" s="278" t="s">
        <v>1256</v>
      </c>
      <c r="E4589" s="278" t="str">
        <f>CONCATENATE(SUM('Раздел 2'!M163:M163),"&gt;=",SUM('Раздел 2'!N163:N163))</f>
        <v>0&gt;=0</v>
      </c>
      <c r="F4589" s="278"/>
      <c r="G4589" s="81"/>
    </row>
    <row r="4590" spans="1:7" s="390" customFormat="1" ht="31.5" x14ac:dyDescent="0.2">
      <c r="A4590" s="311" t="str">
        <f>IF((SUM('Раздел 2'!M164:M164)&gt;=SUM('Раздел 2'!N164:N164)),"","Неверно!")</f>
        <v/>
      </c>
      <c r="B4590" s="320" t="s">
        <v>1741</v>
      </c>
      <c r="C4590" s="278" t="s">
        <v>6520</v>
      </c>
      <c r="D4590" s="278" t="s">
        <v>1256</v>
      </c>
      <c r="E4590" s="278" t="str">
        <f>CONCATENATE(SUM('Раздел 2'!M164:M164),"&gt;=",SUM('Раздел 2'!N164:N164))</f>
        <v>0&gt;=0</v>
      </c>
      <c r="F4590" s="278"/>
      <c r="G4590" s="81"/>
    </row>
    <row r="4591" spans="1:7" s="390" customFormat="1" ht="31.5" x14ac:dyDescent="0.2">
      <c r="A4591" s="311" t="str">
        <f>IF((SUM('Раздел 2'!M165:M165)&gt;=SUM('Раздел 2'!N165:N165)),"","Неверно!")</f>
        <v/>
      </c>
      <c r="B4591" s="320" t="s">
        <v>1741</v>
      </c>
      <c r="C4591" s="278" t="s">
        <v>6521</v>
      </c>
      <c r="D4591" s="278" t="s">
        <v>1256</v>
      </c>
      <c r="E4591" s="278" t="str">
        <f>CONCATENATE(SUM('Раздел 2'!M165:M165),"&gt;=",SUM('Раздел 2'!N165:N165))</f>
        <v>1&gt;=0</v>
      </c>
      <c r="F4591" s="278"/>
      <c r="G4591" s="81"/>
    </row>
    <row r="4592" spans="1:7" s="390" customFormat="1" ht="31.5" x14ac:dyDescent="0.2">
      <c r="A4592" s="311" t="str">
        <f>IF((SUM('Раздел 2'!M166:M166)&gt;=SUM('Раздел 2'!N166:N166)),"","Неверно!")</f>
        <v/>
      </c>
      <c r="B4592" s="320" t="s">
        <v>1741</v>
      </c>
      <c r="C4592" s="278" t="s">
        <v>6522</v>
      </c>
      <c r="D4592" s="278" t="s">
        <v>1256</v>
      </c>
      <c r="E4592" s="278" t="str">
        <f>CONCATENATE(SUM('Раздел 2'!M166:M166),"&gt;=",SUM('Раздел 2'!N166:N166))</f>
        <v>0&gt;=0</v>
      </c>
      <c r="F4592" s="278"/>
      <c r="G4592" s="81"/>
    </row>
    <row r="4593" spans="1:7" s="390" customFormat="1" ht="31.5" x14ac:dyDescent="0.2">
      <c r="A4593" s="311" t="str">
        <f>IF((SUM('Раздел 2'!M167:M167)&gt;=SUM('Раздел 2'!N167:N167)),"","Неверно!")</f>
        <v/>
      </c>
      <c r="B4593" s="320" t="s">
        <v>1741</v>
      </c>
      <c r="C4593" s="278" t="s">
        <v>6523</v>
      </c>
      <c r="D4593" s="278" t="s">
        <v>1256</v>
      </c>
      <c r="E4593" s="278" t="str">
        <f>CONCATENATE(SUM('Раздел 2'!M167:M167),"&gt;=",SUM('Раздел 2'!N167:N167))</f>
        <v>0&gt;=0</v>
      </c>
      <c r="F4593" s="278"/>
      <c r="G4593" s="81"/>
    </row>
    <row r="4594" spans="1:7" s="390" customFormat="1" ht="31.5" x14ac:dyDescent="0.2">
      <c r="A4594" s="311" t="str">
        <f>IF((SUM('Раздел 2'!M168:M168)&gt;=SUM('Раздел 2'!N168:N168)),"","Неверно!")</f>
        <v/>
      </c>
      <c r="B4594" s="320" t="s">
        <v>1741</v>
      </c>
      <c r="C4594" s="278" t="s">
        <v>6524</v>
      </c>
      <c r="D4594" s="278" t="s">
        <v>1256</v>
      </c>
      <c r="E4594" s="278" t="str">
        <f>CONCATENATE(SUM('Раздел 2'!M168:M168),"&gt;=",SUM('Раздел 2'!N168:N168))</f>
        <v>0&gt;=0</v>
      </c>
      <c r="F4594" s="278"/>
      <c r="G4594" s="81"/>
    </row>
    <row r="4595" spans="1:7" s="390" customFormat="1" ht="31.5" x14ac:dyDescent="0.2">
      <c r="A4595" s="311" t="str">
        <f>IF((SUM('Раздел 2'!M169:M169)&gt;=SUM('Раздел 2'!N169:N169)),"","Неверно!")</f>
        <v/>
      </c>
      <c r="B4595" s="320" t="s">
        <v>1741</v>
      </c>
      <c r="C4595" s="278" t="s">
        <v>6525</v>
      </c>
      <c r="D4595" s="278" t="s">
        <v>1256</v>
      </c>
      <c r="E4595" s="278" t="str">
        <f>CONCATENATE(SUM('Раздел 2'!M169:M169),"&gt;=",SUM('Раздел 2'!N169:N169))</f>
        <v>0&gt;=0</v>
      </c>
      <c r="F4595" s="278"/>
      <c r="G4595" s="81"/>
    </row>
    <row r="4596" spans="1:7" s="390" customFormat="1" ht="31.5" x14ac:dyDescent="0.2">
      <c r="A4596" s="311" t="str">
        <f>IF((SUM('Раздел 2'!M26:M26)&gt;=SUM('Раздел 2'!N26:N26)),"","Неверно!")</f>
        <v/>
      </c>
      <c r="B4596" s="320" t="s">
        <v>1741</v>
      </c>
      <c r="C4596" s="278" t="s">
        <v>6526</v>
      </c>
      <c r="D4596" s="278" t="s">
        <v>1256</v>
      </c>
      <c r="E4596" s="278" t="str">
        <f>CONCATENATE(SUM('Раздел 2'!M26:M26),"&gt;=",SUM('Раздел 2'!N26:N26))</f>
        <v>0&gt;=0</v>
      </c>
      <c r="F4596" s="278"/>
      <c r="G4596" s="81"/>
    </row>
    <row r="4597" spans="1:7" s="390" customFormat="1" ht="31.5" x14ac:dyDescent="0.2">
      <c r="A4597" s="311" t="str">
        <f>IF((SUM('Раздел 2'!M170:M170)&gt;=SUM('Раздел 2'!N170:N170)),"","Неверно!")</f>
        <v/>
      </c>
      <c r="B4597" s="320" t="s">
        <v>1741</v>
      </c>
      <c r="C4597" s="278" t="s">
        <v>6527</v>
      </c>
      <c r="D4597" s="278" t="s">
        <v>1256</v>
      </c>
      <c r="E4597" s="278" t="str">
        <f>CONCATENATE(SUM('Раздел 2'!M170:M170),"&gt;=",SUM('Раздел 2'!N170:N170))</f>
        <v>0&gt;=0</v>
      </c>
      <c r="F4597" s="278"/>
      <c r="G4597" s="81"/>
    </row>
    <row r="4598" spans="1:7" s="390" customFormat="1" ht="31.5" x14ac:dyDescent="0.2">
      <c r="A4598" s="311" t="str">
        <f>IF((SUM('Раздел 2'!M171:M171)&gt;=SUM('Раздел 2'!N171:N171)),"","Неверно!")</f>
        <v/>
      </c>
      <c r="B4598" s="320" t="s">
        <v>1741</v>
      </c>
      <c r="C4598" s="278" t="s">
        <v>6528</v>
      </c>
      <c r="D4598" s="278" t="s">
        <v>1256</v>
      </c>
      <c r="E4598" s="278" t="str">
        <f>CONCATENATE(SUM('Раздел 2'!M171:M171),"&gt;=",SUM('Раздел 2'!N171:N171))</f>
        <v>0&gt;=0</v>
      </c>
      <c r="F4598" s="278"/>
      <c r="G4598" s="81"/>
    </row>
    <row r="4599" spans="1:7" s="390" customFormat="1" ht="31.5" x14ac:dyDescent="0.2">
      <c r="A4599" s="311" t="str">
        <f>IF((SUM('Раздел 2'!M172:M172)&gt;=SUM('Раздел 2'!N172:N172)),"","Неверно!")</f>
        <v/>
      </c>
      <c r="B4599" s="320" t="s">
        <v>1741</v>
      </c>
      <c r="C4599" s="278" t="s">
        <v>6529</v>
      </c>
      <c r="D4599" s="278" t="s">
        <v>1256</v>
      </c>
      <c r="E4599" s="278" t="str">
        <f>CONCATENATE(SUM('Раздел 2'!M172:M172),"&gt;=",SUM('Раздел 2'!N172:N172))</f>
        <v>0&gt;=0</v>
      </c>
      <c r="F4599" s="278"/>
      <c r="G4599" s="81"/>
    </row>
    <row r="4600" spans="1:7" s="390" customFormat="1" ht="31.5" x14ac:dyDescent="0.2">
      <c r="A4600" s="311" t="str">
        <f>IF((SUM('Раздел 2'!M173:M173)&gt;=SUM('Раздел 2'!N173:N173)),"","Неверно!")</f>
        <v/>
      </c>
      <c r="B4600" s="320" t="s">
        <v>1741</v>
      </c>
      <c r="C4600" s="278" t="s">
        <v>6530</v>
      </c>
      <c r="D4600" s="278" t="s">
        <v>1256</v>
      </c>
      <c r="E4600" s="278" t="str">
        <f>CONCATENATE(SUM('Раздел 2'!M173:M173),"&gt;=",SUM('Раздел 2'!N173:N173))</f>
        <v>0&gt;=0</v>
      </c>
      <c r="F4600" s="278"/>
      <c r="G4600" s="81"/>
    </row>
    <row r="4601" spans="1:7" s="390" customFormat="1" ht="31.5" x14ac:dyDescent="0.2">
      <c r="A4601" s="311" t="str">
        <f>IF((SUM('Раздел 2'!M174:M174)&gt;=SUM('Раздел 2'!N174:N174)),"","Неверно!")</f>
        <v/>
      </c>
      <c r="B4601" s="320" t="s">
        <v>1741</v>
      </c>
      <c r="C4601" s="278" t="s">
        <v>6531</v>
      </c>
      <c r="D4601" s="278" t="s">
        <v>1256</v>
      </c>
      <c r="E4601" s="278" t="str">
        <f>CONCATENATE(SUM('Раздел 2'!M174:M174),"&gt;=",SUM('Раздел 2'!N174:N174))</f>
        <v>0&gt;=0</v>
      </c>
      <c r="F4601" s="278"/>
      <c r="G4601" s="81"/>
    </row>
    <row r="4602" spans="1:7" s="390" customFormat="1" ht="31.5" x14ac:dyDescent="0.2">
      <c r="A4602" s="311" t="str">
        <f>IF((SUM('Раздел 2'!M175:M175)&gt;=SUM('Раздел 2'!N175:N175)),"","Неверно!")</f>
        <v/>
      </c>
      <c r="B4602" s="320" t="s">
        <v>1741</v>
      </c>
      <c r="C4602" s="278" t="s">
        <v>6532</v>
      </c>
      <c r="D4602" s="278" t="s">
        <v>1256</v>
      </c>
      <c r="E4602" s="278" t="str">
        <f>CONCATENATE(SUM('Раздел 2'!M175:M175),"&gt;=",SUM('Раздел 2'!N175:N175))</f>
        <v>0&gt;=0</v>
      </c>
      <c r="F4602" s="278"/>
      <c r="G4602" s="81"/>
    </row>
    <row r="4603" spans="1:7" s="390" customFormat="1" ht="31.5" x14ac:dyDescent="0.2">
      <c r="A4603" s="311" t="str">
        <f>IF((SUM('Раздел 2'!M176:M176)&gt;=SUM('Раздел 2'!N176:N176)),"","Неверно!")</f>
        <v/>
      </c>
      <c r="B4603" s="320" t="s">
        <v>1741</v>
      </c>
      <c r="C4603" s="278" t="s">
        <v>6533</v>
      </c>
      <c r="D4603" s="278" t="s">
        <v>1256</v>
      </c>
      <c r="E4603" s="278" t="str">
        <f>CONCATENATE(SUM('Раздел 2'!M176:M176),"&gt;=",SUM('Раздел 2'!N176:N176))</f>
        <v>0&gt;=0</v>
      </c>
      <c r="F4603" s="278"/>
      <c r="G4603" s="81"/>
    </row>
    <row r="4604" spans="1:7" s="390" customFormat="1" ht="31.5" x14ac:dyDescent="0.2">
      <c r="A4604" s="311" t="str">
        <f>IF((SUM('Раздел 2'!M177:M177)&gt;=SUM('Раздел 2'!N177:N177)),"","Неверно!")</f>
        <v/>
      </c>
      <c r="B4604" s="320" t="s">
        <v>1741</v>
      </c>
      <c r="C4604" s="278" t="s">
        <v>6534</v>
      </c>
      <c r="D4604" s="278" t="s">
        <v>1256</v>
      </c>
      <c r="E4604" s="278" t="str">
        <f>CONCATENATE(SUM('Раздел 2'!M177:M177),"&gt;=",SUM('Раздел 2'!N177:N177))</f>
        <v>0&gt;=0</v>
      </c>
      <c r="F4604" s="278"/>
      <c r="G4604" s="81"/>
    </row>
    <row r="4605" spans="1:7" s="390" customFormat="1" ht="31.5" x14ac:dyDescent="0.2">
      <c r="A4605" s="311" t="str">
        <f>IF((SUM('Раздел 2'!M178:M178)&gt;=SUM('Раздел 2'!N178:N178)),"","Неверно!")</f>
        <v/>
      </c>
      <c r="B4605" s="320" t="s">
        <v>1741</v>
      </c>
      <c r="C4605" s="278" t="s">
        <v>6535</v>
      </c>
      <c r="D4605" s="278" t="s">
        <v>1256</v>
      </c>
      <c r="E4605" s="278" t="str">
        <f>CONCATENATE(SUM('Раздел 2'!M178:M178),"&gt;=",SUM('Раздел 2'!N178:N178))</f>
        <v>1&gt;=0</v>
      </c>
      <c r="F4605" s="278"/>
      <c r="G4605" s="81"/>
    </row>
    <row r="4606" spans="1:7" s="390" customFormat="1" ht="31.5" x14ac:dyDescent="0.2">
      <c r="A4606" s="311" t="str">
        <f>IF((SUM('Раздел 2'!M179:M179)&gt;=SUM('Раздел 2'!N179:N179)),"","Неверно!")</f>
        <v/>
      </c>
      <c r="B4606" s="320" t="s">
        <v>1741</v>
      </c>
      <c r="C4606" s="278" t="s">
        <v>6536</v>
      </c>
      <c r="D4606" s="278" t="s">
        <v>1256</v>
      </c>
      <c r="E4606" s="278" t="str">
        <f>CONCATENATE(SUM('Раздел 2'!M179:M179),"&gt;=",SUM('Раздел 2'!N179:N179))</f>
        <v>2&gt;=1</v>
      </c>
      <c r="F4606" s="278"/>
      <c r="G4606" s="81"/>
    </row>
    <row r="4607" spans="1:7" s="390" customFormat="1" ht="31.5" x14ac:dyDescent="0.2">
      <c r="A4607" s="311" t="str">
        <f>IF((SUM('Раздел 2'!M27:M27)&gt;=SUM('Раздел 2'!N27:N27)),"","Неверно!")</f>
        <v/>
      </c>
      <c r="B4607" s="320" t="s">
        <v>1741</v>
      </c>
      <c r="C4607" s="278" t="s">
        <v>6537</v>
      </c>
      <c r="D4607" s="278" t="s">
        <v>1256</v>
      </c>
      <c r="E4607" s="278" t="str">
        <f>CONCATENATE(SUM('Раздел 2'!M27:M27),"&gt;=",SUM('Раздел 2'!N27:N27))</f>
        <v>1&gt;=0</v>
      </c>
      <c r="F4607" s="278"/>
      <c r="G4607" s="81"/>
    </row>
    <row r="4608" spans="1:7" s="390" customFormat="1" ht="31.5" x14ac:dyDescent="0.2">
      <c r="A4608" s="311" t="str">
        <f>IF((SUM('Раздел 2'!M180:M180)&gt;=SUM('Раздел 2'!N180:N180)),"","Неверно!")</f>
        <v/>
      </c>
      <c r="B4608" s="320" t="s">
        <v>1741</v>
      </c>
      <c r="C4608" s="278" t="s">
        <v>6538</v>
      </c>
      <c r="D4608" s="278" t="s">
        <v>1256</v>
      </c>
      <c r="E4608" s="278" t="str">
        <f>CONCATENATE(SUM('Раздел 2'!M180:M180),"&gt;=",SUM('Раздел 2'!N180:N180))</f>
        <v>3&gt;=1</v>
      </c>
      <c r="F4608" s="278"/>
      <c r="G4608" s="81"/>
    </row>
    <row r="4609" spans="1:7" s="390" customFormat="1" ht="31.5" x14ac:dyDescent="0.2">
      <c r="A4609" s="311" t="str">
        <f>IF((SUM('Раздел 2'!M181:M181)&gt;=SUM('Раздел 2'!N181:N181)),"","Неверно!")</f>
        <v/>
      </c>
      <c r="B4609" s="320" t="s">
        <v>1741</v>
      </c>
      <c r="C4609" s="278" t="s">
        <v>6539</v>
      </c>
      <c r="D4609" s="278" t="s">
        <v>1256</v>
      </c>
      <c r="E4609" s="278" t="str">
        <f>CONCATENATE(SUM('Раздел 2'!M181:M181),"&gt;=",SUM('Раздел 2'!N181:N181))</f>
        <v>1&gt;=1</v>
      </c>
      <c r="F4609" s="278"/>
      <c r="G4609" s="81"/>
    </row>
    <row r="4610" spans="1:7" s="390" customFormat="1" ht="31.5" x14ac:dyDescent="0.2">
      <c r="A4610" s="311" t="str">
        <f>IF((SUM('Раздел 2'!M182:M182)&gt;=SUM('Раздел 2'!N182:N182)),"","Неверно!")</f>
        <v/>
      </c>
      <c r="B4610" s="320" t="s">
        <v>1741</v>
      </c>
      <c r="C4610" s="278" t="s">
        <v>6540</v>
      </c>
      <c r="D4610" s="278" t="s">
        <v>1256</v>
      </c>
      <c r="E4610" s="278" t="str">
        <f>CONCATENATE(SUM('Раздел 2'!M182:M182),"&gt;=",SUM('Раздел 2'!N182:N182))</f>
        <v>0&gt;=0</v>
      </c>
      <c r="F4610" s="278"/>
      <c r="G4610" s="81"/>
    </row>
    <row r="4611" spans="1:7" s="390" customFormat="1" ht="31.5" x14ac:dyDescent="0.2">
      <c r="A4611" s="311" t="str">
        <f>IF((SUM('Раздел 2'!M183:M183)&gt;=SUM('Раздел 2'!N183:N183)),"","Неверно!")</f>
        <v/>
      </c>
      <c r="B4611" s="320" t="s">
        <v>1741</v>
      </c>
      <c r="C4611" s="278" t="s">
        <v>6541</v>
      </c>
      <c r="D4611" s="278" t="s">
        <v>1256</v>
      </c>
      <c r="E4611" s="278" t="str">
        <f>CONCATENATE(SUM('Раздел 2'!M183:M183),"&gt;=",SUM('Раздел 2'!N183:N183))</f>
        <v>0&gt;=0</v>
      </c>
      <c r="F4611" s="278"/>
      <c r="G4611" s="81"/>
    </row>
    <row r="4612" spans="1:7" s="390" customFormat="1" ht="31.5" x14ac:dyDescent="0.2">
      <c r="A4612" s="311" t="str">
        <f>IF((SUM('Раздел 2'!M184:M184)&gt;=SUM('Раздел 2'!N184:N184)),"","Неверно!")</f>
        <v/>
      </c>
      <c r="B4612" s="320" t="s">
        <v>1741</v>
      </c>
      <c r="C4612" s="278" t="s">
        <v>6542</v>
      </c>
      <c r="D4612" s="278" t="s">
        <v>1256</v>
      </c>
      <c r="E4612" s="278" t="str">
        <f>CONCATENATE(SUM('Раздел 2'!M184:M184),"&gt;=",SUM('Раздел 2'!N184:N184))</f>
        <v>1&gt;=1</v>
      </c>
      <c r="F4612" s="278"/>
      <c r="G4612" s="81"/>
    </row>
    <row r="4613" spans="1:7" s="390" customFormat="1" ht="31.5" x14ac:dyDescent="0.2">
      <c r="A4613" s="311" t="str">
        <f>IF((SUM('Раздел 2'!M185:M185)&gt;=SUM('Раздел 2'!N185:N185)),"","Неверно!")</f>
        <v/>
      </c>
      <c r="B4613" s="320" t="s">
        <v>1741</v>
      </c>
      <c r="C4613" s="278" t="s">
        <v>6543</v>
      </c>
      <c r="D4613" s="278" t="s">
        <v>1256</v>
      </c>
      <c r="E4613" s="278" t="str">
        <f>CONCATENATE(SUM('Раздел 2'!M185:M185),"&gt;=",SUM('Раздел 2'!N185:N185))</f>
        <v>3&gt;=0</v>
      </c>
      <c r="F4613" s="278"/>
      <c r="G4613" s="81"/>
    </row>
    <row r="4614" spans="1:7" s="390" customFormat="1" ht="31.5" x14ac:dyDescent="0.2">
      <c r="A4614" s="311" t="str">
        <f>IF((SUM('Раздел 2'!M186:M186)&gt;=SUM('Раздел 2'!N186:N186)),"","Неверно!")</f>
        <v/>
      </c>
      <c r="B4614" s="320" t="s">
        <v>1741</v>
      </c>
      <c r="C4614" s="278" t="s">
        <v>6544</v>
      </c>
      <c r="D4614" s="278" t="s">
        <v>1256</v>
      </c>
      <c r="E4614" s="278" t="str">
        <f>CONCATENATE(SUM('Раздел 2'!M186:M186),"&gt;=",SUM('Раздел 2'!N186:N186))</f>
        <v>1&gt;=0</v>
      </c>
      <c r="F4614" s="278"/>
      <c r="G4614" s="81"/>
    </row>
    <row r="4615" spans="1:7" s="390" customFormat="1" ht="31.5" x14ac:dyDescent="0.2">
      <c r="A4615" s="311" t="str">
        <f>IF((SUM('Раздел 2'!M187:M187)&gt;=SUM('Раздел 2'!N187:N187)),"","Неверно!")</f>
        <v/>
      </c>
      <c r="B4615" s="320" t="s">
        <v>1741</v>
      </c>
      <c r="C4615" s="278" t="s">
        <v>6545</v>
      </c>
      <c r="D4615" s="278" t="s">
        <v>1256</v>
      </c>
      <c r="E4615" s="278" t="str">
        <f>CONCATENATE(SUM('Раздел 2'!M187:M187),"&gt;=",SUM('Раздел 2'!N187:N187))</f>
        <v>6&gt;=2</v>
      </c>
      <c r="F4615" s="278"/>
      <c r="G4615" s="81"/>
    </row>
    <row r="4616" spans="1:7" s="390" customFormat="1" ht="31.5" x14ac:dyDescent="0.2">
      <c r="A4616" s="311" t="str">
        <f>IF((SUM('Раздел 2'!M188:M188)&gt;=SUM('Раздел 2'!N188:N188)),"","Неверно!")</f>
        <v/>
      </c>
      <c r="B4616" s="320" t="s">
        <v>1741</v>
      </c>
      <c r="C4616" s="278" t="s">
        <v>6546</v>
      </c>
      <c r="D4616" s="278" t="s">
        <v>1256</v>
      </c>
      <c r="E4616" s="278" t="str">
        <f>CONCATENATE(SUM('Раздел 2'!M188:M188),"&gt;=",SUM('Раздел 2'!N188:N188))</f>
        <v>1&gt;=0</v>
      </c>
      <c r="F4616" s="278"/>
      <c r="G4616" s="81"/>
    </row>
    <row r="4617" spans="1:7" s="390" customFormat="1" ht="31.5" x14ac:dyDescent="0.2">
      <c r="A4617" s="311" t="str">
        <f>IF((SUM('Раздел 2'!M189:M189)&gt;=SUM('Раздел 2'!N189:N189)),"","Неверно!")</f>
        <v/>
      </c>
      <c r="B4617" s="320" t="s">
        <v>1741</v>
      </c>
      <c r="C4617" s="278" t="s">
        <v>6547</v>
      </c>
      <c r="D4617" s="278" t="s">
        <v>1256</v>
      </c>
      <c r="E4617" s="278" t="str">
        <f>CONCATENATE(SUM('Раздел 2'!M189:M189),"&gt;=",SUM('Раздел 2'!N189:N189))</f>
        <v>0&gt;=0</v>
      </c>
      <c r="F4617" s="278"/>
      <c r="G4617" s="81"/>
    </row>
    <row r="4618" spans="1:7" s="390" customFormat="1" ht="31.5" x14ac:dyDescent="0.2">
      <c r="A4618" s="311" t="str">
        <f>IF((SUM('Раздел 2'!M28:M28)&gt;=SUM('Раздел 2'!N28:N28)),"","Неверно!")</f>
        <v/>
      </c>
      <c r="B4618" s="320" t="s">
        <v>1741</v>
      </c>
      <c r="C4618" s="278" t="s">
        <v>6548</v>
      </c>
      <c r="D4618" s="278" t="s">
        <v>1256</v>
      </c>
      <c r="E4618" s="278" t="str">
        <f>CONCATENATE(SUM('Раздел 2'!M28:M28),"&gt;=",SUM('Раздел 2'!N28:N28))</f>
        <v>0&gt;=0</v>
      </c>
      <c r="F4618" s="278"/>
      <c r="G4618" s="81"/>
    </row>
    <row r="4619" spans="1:7" s="390" customFormat="1" ht="31.5" x14ac:dyDescent="0.2">
      <c r="A4619" s="311" t="str">
        <f>IF((SUM('Раздел 2'!M190:M190)&gt;=SUM('Раздел 2'!N190:N190)),"","Неверно!")</f>
        <v/>
      </c>
      <c r="B4619" s="320" t="s">
        <v>1741</v>
      </c>
      <c r="C4619" s="278" t="s">
        <v>6549</v>
      </c>
      <c r="D4619" s="278" t="s">
        <v>1256</v>
      </c>
      <c r="E4619" s="278" t="str">
        <f>CONCATENATE(SUM('Раздел 2'!M190:M190),"&gt;=",SUM('Раздел 2'!N190:N190))</f>
        <v>0&gt;=0</v>
      </c>
      <c r="F4619" s="278"/>
      <c r="G4619" s="81"/>
    </row>
    <row r="4620" spans="1:7" s="390" customFormat="1" ht="31.5" x14ac:dyDescent="0.2">
      <c r="A4620" s="311" t="str">
        <f>IF((SUM('Раздел 2'!M191:M191)&gt;=SUM('Раздел 2'!N191:N191)),"","Неверно!")</f>
        <v/>
      </c>
      <c r="B4620" s="320" t="s">
        <v>1741</v>
      </c>
      <c r="C4620" s="278" t="s">
        <v>6550</v>
      </c>
      <c r="D4620" s="278" t="s">
        <v>1256</v>
      </c>
      <c r="E4620" s="278" t="str">
        <f>CONCATENATE(SUM('Раздел 2'!M191:M191),"&gt;=",SUM('Раздел 2'!N191:N191))</f>
        <v>0&gt;=0</v>
      </c>
      <c r="F4620" s="278"/>
      <c r="G4620" s="81"/>
    </row>
    <row r="4621" spans="1:7" s="390" customFormat="1" ht="31.5" x14ac:dyDescent="0.2">
      <c r="A4621" s="311" t="str">
        <f>IF((SUM('Раздел 2'!M192:M192)&gt;=SUM('Раздел 2'!N192:N192)),"","Неверно!")</f>
        <v/>
      </c>
      <c r="B4621" s="320" t="s">
        <v>1741</v>
      </c>
      <c r="C4621" s="278" t="s">
        <v>6551</v>
      </c>
      <c r="D4621" s="278" t="s">
        <v>1256</v>
      </c>
      <c r="E4621" s="278" t="str">
        <f>CONCATENATE(SUM('Раздел 2'!M192:M192),"&gt;=",SUM('Раздел 2'!N192:N192))</f>
        <v>1&gt;=0</v>
      </c>
      <c r="F4621" s="278"/>
      <c r="G4621" s="81"/>
    </row>
    <row r="4622" spans="1:7" s="390" customFormat="1" ht="31.5" x14ac:dyDescent="0.2">
      <c r="A4622" s="311" t="str">
        <f>IF((SUM('Раздел 2'!M193:M193)&gt;=SUM('Раздел 2'!N193:N193)),"","Неверно!")</f>
        <v/>
      </c>
      <c r="B4622" s="320" t="s">
        <v>1741</v>
      </c>
      <c r="C4622" s="278" t="s">
        <v>6552</v>
      </c>
      <c r="D4622" s="278" t="s">
        <v>1256</v>
      </c>
      <c r="E4622" s="278" t="str">
        <f>CONCATENATE(SUM('Раздел 2'!M193:M193),"&gt;=",SUM('Раздел 2'!N193:N193))</f>
        <v>0&gt;=0</v>
      </c>
      <c r="F4622" s="278"/>
      <c r="G4622" s="81"/>
    </row>
    <row r="4623" spans="1:7" s="390" customFormat="1" ht="31.5" x14ac:dyDescent="0.2">
      <c r="A4623" s="311" t="str">
        <f>IF((SUM('Раздел 2'!M194:M194)&gt;=SUM('Раздел 2'!N194:N194)),"","Неверно!")</f>
        <v/>
      </c>
      <c r="B4623" s="320" t="s">
        <v>1741</v>
      </c>
      <c r="C4623" s="278" t="s">
        <v>6553</v>
      </c>
      <c r="D4623" s="278" t="s">
        <v>1256</v>
      </c>
      <c r="E4623" s="278" t="str">
        <f>CONCATENATE(SUM('Раздел 2'!M194:M194),"&gt;=",SUM('Раздел 2'!N194:N194))</f>
        <v>0&gt;=0</v>
      </c>
      <c r="F4623" s="278"/>
      <c r="G4623" s="81"/>
    </row>
    <row r="4624" spans="1:7" s="390" customFormat="1" ht="31.5" x14ac:dyDescent="0.2">
      <c r="A4624" s="311" t="str">
        <f>IF((SUM('Раздел 2'!M195:M195)&gt;=SUM('Раздел 2'!N195:N195)),"","Неверно!")</f>
        <v/>
      </c>
      <c r="B4624" s="320" t="s">
        <v>1741</v>
      </c>
      <c r="C4624" s="278" t="s">
        <v>6554</v>
      </c>
      <c r="D4624" s="278" t="s">
        <v>1256</v>
      </c>
      <c r="E4624" s="278" t="str">
        <f>CONCATENATE(SUM('Раздел 2'!M195:M195),"&gt;=",SUM('Раздел 2'!N195:N195))</f>
        <v>0&gt;=0</v>
      </c>
      <c r="F4624" s="278"/>
      <c r="G4624" s="81"/>
    </row>
    <row r="4625" spans="1:7" s="390" customFormat="1" ht="31.5" x14ac:dyDescent="0.2">
      <c r="A4625" s="311" t="str">
        <f>IF((SUM('Раздел 2'!M196:M196)&gt;=SUM('Раздел 2'!N196:N196)),"","Неверно!")</f>
        <v/>
      </c>
      <c r="B4625" s="320" t="s">
        <v>1741</v>
      </c>
      <c r="C4625" s="278" t="s">
        <v>6555</v>
      </c>
      <c r="D4625" s="278" t="s">
        <v>1256</v>
      </c>
      <c r="E4625" s="278" t="str">
        <f>CONCATENATE(SUM('Раздел 2'!M196:M196),"&gt;=",SUM('Раздел 2'!N196:N196))</f>
        <v>0&gt;=0</v>
      </c>
      <c r="F4625" s="278"/>
      <c r="G4625" s="81"/>
    </row>
    <row r="4626" spans="1:7" s="390" customFormat="1" ht="31.5" x14ac:dyDescent="0.2">
      <c r="A4626" s="311" t="str">
        <f>IF((SUM('Раздел 2'!M197:M197)&gt;=SUM('Раздел 2'!N197:N197)),"","Неверно!")</f>
        <v/>
      </c>
      <c r="B4626" s="320" t="s">
        <v>1741</v>
      </c>
      <c r="C4626" s="278" t="s">
        <v>6556</v>
      </c>
      <c r="D4626" s="278" t="s">
        <v>1256</v>
      </c>
      <c r="E4626" s="278" t="str">
        <f>CONCATENATE(SUM('Раздел 2'!M197:M197),"&gt;=",SUM('Раздел 2'!N197:N197))</f>
        <v>0&gt;=0</v>
      </c>
      <c r="F4626" s="278"/>
      <c r="G4626" s="81"/>
    </row>
    <row r="4627" spans="1:7" s="390" customFormat="1" ht="31.5" x14ac:dyDescent="0.2">
      <c r="A4627" s="311" t="str">
        <f>IF((SUM('Раздел 2'!M198:M198)&gt;=SUM('Раздел 2'!N198:N198)),"","Неверно!")</f>
        <v/>
      </c>
      <c r="B4627" s="320" t="s">
        <v>1741</v>
      </c>
      <c r="C4627" s="278" t="s">
        <v>6557</v>
      </c>
      <c r="D4627" s="278" t="s">
        <v>1256</v>
      </c>
      <c r="E4627" s="278" t="str">
        <f>CONCATENATE(SUM('Раздел 2'!M198:M198),"&gt;=",SUM('Раздел 2'!N198:N198))</f>
        <v>0&gt;=0</v>
      </c>
      <c r="F4627" s="278"/>
      <c r="G4627" s="81"/>
    </row>
    <row r="4628" spans="1:7" s="390" customFormat="1" ht="31.5" x14ac:dyDescent="0.2">
      <c r="A4628" s="311" t="str">
        <f>IF((SUM('Раздел 2'!M199:M199)&gt;=SUM('Раздел 2'!N199:N199)),"","Неверно!")</f>
        <v/>
      </c>
      <c r="B4628" s="320" t="s">
        <v>1741</v>
      </c>
      <c r="C4628" s="278" t="s">
        <v>6558</v>
      </c>
      <c r="D4628" s="278" t="s">
        <v>1256</v>
      </c>
      <c r="E4628" s="278" t="str">
        <f>CONCATENATE(SUM('Раздел 2'!M199:M199),"&gt;=",SUM('Раздел 2'!N199:N199))</f>
        <v>0&gt;=0</v>
      </c>
      <c r="F4628" s="278"/>
      <c r="G4628" s="81"/>
    </row>
    <row r="4629" spans="1:7" s="390" customFormat="1" ht="31.5" x14ac:dyDescent="0.2">
      <c r="A4629" s="311" t="str">
        <f>IF((SUM('Раздел 2'!M29:M29)&gt;=SUM('Раздел 2'!N29:N29)),"","Неверно!")</f>
        <v/>
      </c>
      <c r="B4629" s="320" t="s">
        <v>1741</v>
      </c>
      <c r="C4629" s="278" t="s">
        <v>6559</v>
      </c>
      <c r="D4629" s="278" t="s">
        <v>1256</v>
      </c>
      <c r="E4629" s="278" t="str">
        <f>CONCATENATE(SUM('Раздел 2'!M29:M29),"&gt;=",SUM('Раздел 2'!N29:N29))</f>
        <v>0&gt;=0</v>
      </c>
      <c r="F4629" s="278"/>
      <c r="G4629" s="81"/>
    </row>
    <row r="4630" spans="1:7" s="390" customFormat="1" ht="31.5" x14ac:dyDescent="0.2">
      <c r="A4630" s="311" t="str">
        <f>IF((SUM('Раздел 2'!M200:M200)&gt;=SUM('Раздел 2'!N200:N200)),"","Неверно!")</f>
        <v/>
      </c>
      <c r="B4630" s="320" t="s">
        <v>1741</v>
      </c>
      <c r="C4630" s="278" t="s">
        <v>6560</v>
      </c>
      <c r="D4630" s="278" t="s">
        <v>1256</v>
      </c>
      <c r="E4630" s="278" t="str">
        <f>CONCATENATE(SUM('Раздел 2'!M200:M200),"&gt;=",SUM('Раздел 2'!N200:N200))</f>
        <v>0&gt;=0</v>
      </c>
      <c r="F4630" s="278"/>
      <c r="G4630" s="81"/>
    </row>
    <row r="4631" spans="1:7" s="390" customFormat="1" ht="31.5" x14ac:dyDescent="0.2">
      <c r="A4631" s="311" t="str">
        <f>IF((SUM('Раздел 2'!M201:M201)&gt;=SUM('Раздел 2'!N201:N201)),"","Неверно!")</f>
        <v/>
      </c>
      <c r="B4631" s="320" t="s">
        <v>1741</v>
      </c>
      <c r="C4631" s="278" t="s">
        <v>6561</v>
      </c>
      <c r="D4631" s="278" t="s">
        <v>1256</v>
      </c>
      <c r="E4631" s="278" t="str">
        <f>CONCATENATE(SUM('Раздел 2'!M201:M201),"&gt;=",SUM('Раздел 2'!N201:N201))</f>
        <v>0&gt;=0</v>
      </c>
      <c r="F4631" s="278"/>
      <c r="G4631" s="81"/>
    </row>
    <row r="4632" spans="1:7" s="390" customFormat="1" ht="31.5" x14ac:dyDescent="0.2">
      <c r="A4632" s="311" t="str">
        <f>IF((SUM('Раздел 2'!M202:M202)&gt;=SUM('Раздел 2'!N202:N202)),"","Неверно!")</f>
        <v/>
      </c>
      <c r="B4632" s="320" t="s">
        <v>1741</v>
      </c>
      <c r="C4632" s="278" t="s">
        <v>6562</v>
      </c>
      <c r="D4632" s="278" t="s">
        <v>1256</v>
      </c>
      <c r="E4632" s="278" t="str">
        <f>CONCATENATE(SUM('Раздел 2'!M202:M202),"&gt;=",SUM('Раздел 2'!N202:N202))</f>
        <v>0&gt;=0</v>
      </c>
      <c r="F4632" s="278"/>
      <c r="G4632" s="81"/>
    </row>
    <row r="4633" spans="1:7" s="390" customFormat="1" ht="31.5" x14ac:dyDescent="0.2">
      <c r="A4633" s="311" t="str">
        <f>IF((SUM('Раздел 2'!M203:M203)&gt;=SUM('Раздел 2'!N203:N203)),"","Неверно!")</f>
        <v/>
      </c>
      <c r="B4633" s="320" t="s">
        <v>1741</v>
      </c>
      <c r="C4633" s="278" t="s">
        <v>6563</v>
      </c>
      <c r="D4633" s="278" t="s">
        <v>1256</v>
      </c>
      <c r="E4633" s="278" t="str">
        <f>CONCATENATE(SUM('Раздел 2'!M203:M203),"&gt;=",SUM('Раздел 2'!N203:N203))</f>
        <v>0&gt;=0</v>
      </c>
      <c r="F4633" s="278"/>
      <c r="G4633" s="81"/>
    </row>
    <row r="4634" spans="1:7" s="390" customFormat="1" ht="31.5" x14ac:dyDescent="0.2">
      <c r="A4634" s="311" t="str">
        <f>IF((SUM('Раздел 2'!M204:M204)&gt;=SUM('Раздел 2'!N204:N204)),"","Неверно!")</f>
        <v/>
      </c>
      <c r="B4634" s="320" t="s">
        <v>1741</v>
      </c>
      <c r="C4634" s="278" t="s">
        <v>6564</v>
      </c>
      <c r="D4634" s="278" t="s">
        <v>1256</v>
      </c>
      <c r="E4634" s="278" t="str">
        <f>CONCATENATE(SUM('Раздел 2'!M204:M204),"&gt;=",SUM('Раздел 2'!N204:N204))</f>
        <v>0&gt;=0</v>
      </c>
      <c r="F4634" s="278"/>
      <c r="G4634" s="81"/>
    </row>
    <row r="4635" spans="1:7" s="390" customFormat="1" ht="31.5" x14ac:dyDescent="0.2">
      <c r="A4635" s="311" t="str">
        <f>IF((SUM('Раздел 2'!M205:M205)&gt;=SUM('Раздел 2'!N205:N205)),"","Неверно!")</f>
        <v/>
      </c>
      <c r="B4635" s="320" t="s">
        <v>1741</v>
      </c>
      <c r="C4635" s="278" t="s">
        <v>6565</v>
      </c>
      <c r="D4635" s="278" t="s">
        <v>1256</v>
      </c>
      <c r="E4635" s="278" t="str">
        <f>CONCATENATE(SUM('Раздел 2'!M205:M205),"&gt;=",SUM('Раздел 2'!N205:N205))</f>
        <v>0&gt;=0</v>
      </c>
      <c r="F4635" s="278"/>
      <c r="G4635" s="81"/>
    </row>
    <row r="4636" spans="1:7" s="390" customFormat="1" ht="31.5" x14ac:dyDescent="0.2">
      <c r="A4636" s="311" t="str">
        <f>IF((SUM('Раздел 2'!M206:M206)&gt;=SUM('Раздел 2'!N206:N206)),"","Неверно!")</f>
        <v/>
      </c>
      <c r="B4636" s="320" t="s">
        <v>1741</v>
      </c>
      <c r="C4636" s="278" t="s">
        <v>6566</v>
      </c>
      <c r="D4636" s="278" t="s">
        <v>1256</v>
      </c>
      <c r="E4636" s="278" t="str">
        <f>CONCATENATE(SUM('Раздел 2'!M206:M206),"&gt;=",SUM('Раздел 2'!N206:N206))</f>
        <v>0&gt;=0</v>
      </c>
      <c r="F4636" s="278"/>
      <c r="G4636" s="81"/>
    </row>
    <row r="4637" spans="1:7" s="390" customFormat="1" ht="31.5" x14ac:dyDescent="0.2">
      <c r="A4637" s="311" t="str">
        <f>IF((SUM('Раздел 2'!M207:M207)&gt;=SUM('Раздел 2'!N207:N207)),"","Неверно!")</f>
        <v/>
      </c>
      <c r="B4637" s="320" t="s">
        <v>1741</v>
      </c>
      <c r="C4637" s="278" t="s">
        <v>6567</v>
      </c>
      <c r="D4637" s="278" t="s">
        <v>1256</v>
      </c>
      <c r="E4637" s="278" t="str">
        <f>CONCATENATE(SUM('Раздел 2'!M207:M207),"&gt;=",SUM('Раздел 2'!N207:N207))</f>
        <v>0&gt;=0</v>
      </c>
      <c r="F4637" s="278"/>
      <c r="G4637" s="81"/>
    </row>
    <row r="4638" spans="1:7" s="390" customFormat="1" ht="31.5" x14ac:dyDescent="0.2">
      <c r="A4638" s="311" t="str">
        <f>IF((SUM('Раздел 2'!M208:M208)&gt;=SUM('Раздел 2'!N208:N208)),"","Неверно!")</f>
        <v/>
      </c>
      <c r="B4638" s="320" t="s">
        <v>1741</v>
      </c>
      <c r="C4638" s="278" t="s">
        <v>6568</v>
      </c>
      <c r="D4638" s="278" t="s">
        <v>1256</v>
      </c>
      <c r="E4638" s="278" t="str">
        <f>CONCATENATE(SUM('Раздел 2'!M208:M208),"&gt;=",SUM('Раздел 2'!N208:N208))</f>
        <v>0&gt;=0</v>
      </c>
      <c r="F4638" s="278"/>
      <c r="G4638" s="81"/>
    </row>
    <row r="4639" spans="1:7" s="390" customFormat="1" ht="31.5" x14ac:dyDescent="0.2">
      <c r="A4639" s="311" t="str">
        <f>IF((SUM('Раздел 2'!M209:M209)&gt;=SUM('Раздел 2'!N209:N209)),"","Неверно!")</f>
        <v/>
      </c>
      <c r="B4639" s="320" t="s">
        <v>1741</v>
      </c>
      <c r="C4639" s="278" t="s">
        <v>6569</v>
      </c>
      <c r="D4639" s="278" t="s">
        <v>1256</v>
      </c>
      <c r="E4639" s="278" t="str">
        <f>CONCATENATE(SUM('Раздел 2'!M209:M209),"&gt;=",SUM('Раздел 2'!N209:N209))</f>
        <v>0&gt;=0</v>
      </c>
      <c r="F4639" s="278"/>
      <c r="G4639" s="81"/>
    </row>
    <row r="4640" spans="1:7" s="390" customFormat="1" ht="31.5" x14ac:dyDescent="0.2">
      <c r="A4640" s="311" t="str">
        <f>IF((SUM('Раздел 2'!M12:M12)&gt;=SUM('Раздел 2'!N12:N12)),"","Неверно!")</f>
        <v/>
      </c>
      <c r="B4640" s="320" t="s">
        <v>1741</v>
      </c>
      <c r="C4640" s="278" t="s">
        <v>6570</v>
      </c>
      <c r="D4640" s="278" t="s">
        <v>1256</v>
      </c>
      <c r="E4640" s="278" t="str">
        <f>CONCATENATE(SUM('Раздел 2'!M12:M12),"&gt;=",SUM('Раздел 2'!N12:N12))</f>
        <v>1&gt;=0</v>
      </c>
      <c r="F4640" s="278"/>
      <c r="G4640" s="81"/>
    </row>
    <row r="4641" spans="1:7" s="390" customFormat="1" ht="31.5" x14ac:dyDescent="0.2">
      <c r="A4641" s="311" t="str">
        <f>IF((SUM('Раздел 2'!M30:M30)&gt;=SUM('Раздел 2'!N30:N30)),"","Неверно!")</f>
        <v/>
      </c>
      <c r="B4641" s="320" t="s">
        <v>1741</v>
      </c>
      <c r="C4641" s="278" t="s">
        <v>6571</v>
      </c>
      <c r="D4641" s="278" t="s">
        <v>1256</v>
      </c>
      <c r="E4641" s="278" t="str">
        <f>CONCATENATE(SUM('Раздел 2'!M30:M30),"&gt;=",SUM('Раздел 2'!N30:N30))</f>
        <v>0&gt;=0</v>
      </c>
      <c r="F4641" s="278"/>
      <c r="G4641" s="81"/>
    </row>
    <row r="4642" spans="1:7" s="390" customFormat="1" ht="31.5" x14ac:dyDescent="0.2">
      <c r="A4642" s="311" t="str">
        <f>IF((SUM('Раздел 2'!M210:M210)&gt;=SUM('Раздел 2'!N210:N210)),"","Неверно!")</f>
        <v/>
      </c>
      <c r="B4642" s="320" t="s">
        <v>1741</v>
      </c>
      <c r="C4642" s="278" t="s">
        <v>6572</v>
      </c>
      <c r="D4642" s="278" t="s">
        <v>1256</v>
      </c>
      <c r="E4642" s="278" t="str">
        <f>CONCATENATE(SUM('Раздел 2'!M210:M210),"&gt;=",SUM('Раздел 2'!N210:N210))</f>
        <v>0&gt;=0</v>
      </c>
      <c r="F4642" s="278"/>
      <c r="G4642" s="81"/>
    </row>
    <row r="4643" spans="1:7" s="390" customFormat="1" ht="31.5" x14ac:dyDescent="0.2">
      <c r="A4643" s="311" t="str">
        <f>IF((SUM('Раздел 2'!M211:M211)&gt;=SUM('Раздел 2'!N211:N211)),"","Неверно!")</f>
        <v/>
      </c>
      <c r="B4643" s="320" t="s">
        <v>1741</v>
      </c>
      <c r="C4643" s="278" t="s">
        <v>6573</v>
      </c>
      <c r="D4643" s="278" t="s">
        <v>1256</v>
      </c>
      <c r="E4643" s="278" t="str">
        <f>CONCATENATE(SUM('Раздел 2'!M211:M211),"&gt;=",SUM('Раздел 2'!N211:N211))</f>
        <v>0&gt;=0</v>
      </c>
      <c r="F4643" s="278"/>
      <c r="G4643" s="81"/>
    </row>
    <row r="4644" spans="1:7" s="390" customFormat="1" ht="31.5" x14ac:dyDescent="0.2">
      <c r="A4644" s="311" t="str">
        <f>IF((SUM('Раздел 2'!M212:M212)&gt;=SUM('Раздел 2'!N212:N212)),"","Неверно!")</f>
        <v/>
      </c>
      <c r="B4644" s="320" t="s">
        <v>1741</v>
      </c>
      <c r="C4644" s="278" t="s">
        <v>6574</v>
      </c>
      <c r="D4644" s="278" t="s">
        <v>1256</v>
      </c>
      <c r="E4644" s="278" t="str">
        <f>CONCATENATE(SUM('Раздел 2'!M212:M212),"&gt;=",SUM('Раздел 2'!N212:N212))</f>
        <v>5&gt;=5</v>
      </c>
      <c r="F4644" s="278"/>
      <c r="G4644" s="81"/>
    </row>
    <row r="4645" spans="1:7" s="390" customFormat="1" ht="31.5" x14ac:dyDescent="0.2">
      <c r="A4645" s="311" t="str">
        <f>IF((SUM('Раздел 2'!M213:M213)&gt;=SUM('Раздел 2'!N213:N213)),"","Неверно!")</f>
        <v/>
      </c>
      <c r="B4645" s="320" t="s">
        <v>1741</v>
      </c>
      <c r="C4645" s="278" t="s">
        <v>6575</v>
      </c>
      <c r="D4645" s="278" t="s">
        <v>1256</v>
      </c>
      <c r="E4645" s="278" t="str">
        <f>CONCATENATE(SUM('Раздел 2'!M213:M213),"&gt;=",SUM('Раздел 2'!N213:N213))</f>
        <v>106&gt;=25</v>
      </c>
      <c r="F4645" s="278"/>
      <c r="G4645" s="81"/>
    </row>
    <row r="4646" spans="1:7" s="390" customFormat="1" ht="31.5" x14ac:dyDescent="0.2">
      <c r="A4646" s="311" t="str">
        <f>IF((SUM('Раздел 2'!M214:M214)&gt;=SUM('Раздел 2'!N214:N214)),"","Неверно!")</f>
        <v/>
      </c>
      <c r="B4646" s="320" t="s">
        <v>1741</v>
      </c>
      <c r="C4646" s="278" t="s">
        <v>6576</v>
      </c>
      <c r="D4646" s="278" t="s">
        <v>1256</v>
      </c>
      <c r="E4646" s="278" t="str">
        <f>CONCATENATE(SUM('Раздел 2'!M214:M214),"&gt;=",SUM('Раздел 2'!N214:N214))</f>
        <v>2&gt;=1</v>
      </c>
      <c r="F4646" s="278"/>
      <c r="G4646" s="81"/>
    </row>
    <row r="4647" spans="1:7" s="390" customFormat="1" ht="31.5" x14ac:dyDescent="0.2">
      <c r="A4647" s="311" t="str">
        <f>IF((SUM('Раздел 2'!M215:M215)&gt;=SUM('Раздел 2'!N215:N215)),"","Неверно!")</f>
        <v/>
      </c>
      <c r="B4647" s="320" t="s">
        <v>1741</v>
      </c>
      <c r="C4647" s="278" t="s">
        <v>6577</v>
      </c>
      <c r="D4647" s="278" t="s">
        <v>1256</v>
      </c>
      <c r="E4647" s="278" t="str">
        <f>CONCATENATE(SUM('Раздел 2'!M215:M215),"&gt;=",SUM('Раздел 2'!N215:N215))</f>
        <v>0&gt;=0</v>
      </c>
      <c r="F4647" s="278"/>
      <c r="G4647" s="81"/>
    </row>
    <row r="4648" spans="1:7" s="390" customFormat="1" ht="31.5" x14ac:dyDescent="0.2">
      <c r="A4648" s="311" t="str">
        <f>IF((SUM('Раздел 2'!M216:M216)&gt;=SUM('Раздел 2'!N216:N216)),"","Неверно!")</f>
        <v/>
      </c>
      <c r="B4648" s="320" t="s">
        <v>1741</v>
      </c>
      <c r="C4648" s="278" t="s">
        <v>6578</v>
      </c>
      <c r="D4648" s="278" t="s">
        <v>1256</v>
      </c>
      <c r="E4648" s="278" t="str">
        <f>CONCATENATE(SUM('Раздел 2'!M216:M216),"&gt;=",SUM('Раздел 2'!N216:N216))</f>
        <v>0&gt;=0</v>
      </c>
      <c r="F4648" s="278"/>
      <c r="G4648" s="81"/>
    </row>
    <row r="4649" spans="1:7" s="390" customFormat="1" ht="31.5" x14ac:dyDescent="0.2">
      <c r="A4649" s="311" t="str">
        <f>IF((SUM('Раздел 2'!M217:M217)&gt;=SUM('Раздел 2'!N217:N217)),"","Неверно!")</f>
        <v/>
      </c>
      <c r="B4649" s="320" t="s">
        <v>1741</v>
      </c>
      <c r="C4649" s="278" t="s">
        <v>6579</v>
      </c>
      <c r="D4649" s="278" t="s">
        <v>1256</v>
      </c>
      <c r="E4649" s="278" t="str">
        <f>CONCATENATE(SUM('Раздел 2'!M217:M217),"&gt;=",SUM('Раздел 2'!N217:N217))</f>
        <v>0&gt;=0</v>
      </c>
      <c r="F4649" s="278"/>
      <c r="G4649" s="81"/>
    </row>
    <row r="4650" spans="1:7" s="390" customFormat="1" ht="31.5" x14ac:dyDescent="0.2">
      <c r="A4650" s="311" t="str">
        <f>IF((SUM('Раздел 2'!M218:M218)&gt;=SUM('Раздел 2'!N218:N218)),"","Неверно!")</f>
        <v/>
      </c>
      <c r="B4650" s="320" t="s">
        <v>1741</v>
      </c>
      <c r="C4650" s="278" t="s">
        <v>6580</v>
      </c>
      <c r="D4650" s="278" t="s">
        <v>1256</v>
      </c>
      <c r="E4650" s="278" t="str">
        <f>CONCATENATE(SUM('Раздел 2'!M218:M218),"&gt;=",SUM('Раздел 2'!N218:N218))</f>
        <v>0&gt;=0</v>
      </c>
      <c r="F4650" s="278"/>
      <c r="G4650" s="81"/>
    </row>
    <row r="4651" spans="1:7" s="390" customFormat="1" ht="31.5" x14ac:dyDescent="0.2">
      <c r="A4651" s="311" t="str">
        <f>IF((SUM('Раздел 2'!M219:M219)&gt;=SUM('Раздел 2'!N219:N219)),"","Неверно!")</f>
        <v/>
      </c>
      <c r="B4651" s="320" t="s">
        <v>1741</v>
      </c>
      <c r="C4651" s="278" t="s">
        <v>6581</v>
      </c>
      <c r="D4651" s="278" t="s">
        <v>1256</v>
      </c>
      <c r="E4651" s="278" t="str">
        <f>CONCATENATE(SUM('Раздел 2'!M219:M219),"&gt;=",SUM('Раздел 2'!N219:N219))</f>
        <v>28&gt;=2</v>
      </c>
      <c r="F4651" s="278"/>
      <c r="G4651" s="81"/>
    </row>
    <row r="4652" spans="1:7" s="390" customFormat="1" ht="31.5" x14ac:dyDescent="0.2">
      <c r="A4652" s="311" t="str">
        <f>IF((SUM('Раздел 2'!M31:M31)&gt;=SUM('Раздел 2'!N31:N31)),"","Неверно!")</f>
        <v/>
      </c>
      <c r="B4652" s="320" t="s">
        <v>1741</v>
      </c>
      <c r="C4652" s="278" t="s">
        <v>6582</v>
      </c>
      <c r="D4652" s="278" t="s">
        <v>1256</v>
      </c>
      <c r="E4652" s="278" t="str">
        <f>CONCATENATE(SUM('Раздел 2'!M31:M31),"&gt;=",SUM('Раздел 2'!N31:N31))</f>
        <v>4&gt;=0</v>
      </c>
      <c r="F4652" s="278"/>
      <c r="G4652" s="81"/>
    </row>
    <row r="4653" spans="1:7" s="390" customFormat="1" ht="31.5" x14ac:dyDescent="0.2">
      <c r="A4653" s="311" t="str">
        <f>IF((SUM('Раздел 2'!M220:M220)&gt;=SUM('Раздел 2'!N220:N220)),"","Неверно!")</f>
        <v/>
      </c>
      <c r="B4653" s="320" t="s">
        <v>1741</v>
      </c>
      <c r="C4653" s="278" t="s">
        <v>6583</v>
      </c>
      <c r="D4653" s="278" t="s">
        <v>1256</v>
      </c>
      <c r="E4653" s="278" t="str">
        <f>CONCATENATE(SUM('Раздел 2'!M220:M220),"&gt;=",SUM('Раздел 2'!N220:N220))</f>
        <v>222&gt;=50</v>
      </c>
      <c r="F4653" s="278"/>
      <c r="G4653" s="81"/>
    </row>
    <row r="4654" spans="1:7" s="390" customFormat="1" ht="31.5" x14ac:dyDescent="0.2">
      <c r="A4654" s="311" t="str">
        <f>IF((SUM('Раздел 2'!M221:M221)&gt;=SUM('Раздел 2'!N221:N221)),"","Неверно!")</f>
        <v/>
      </c>
      <c r="B4654" s="320" t="s">
        <v>1741</v>
      </c>
      <c r="C4654" s="278" t="s">
        <v>6584</v>
      </c>
      <c r="D4654" s="278" t="s">
        <v>1256</v>
      </c>
      <c r="E4654" s="278" t="str">
        <f>CONCATENATE(SUM('Раздел 2'!M221:M221),"&gt;=",SUM('Раздел 2'!N221:N221))</f>
        <v>5&gt;=0</v>
      </c>
      <c r="F4654" s="278"/>
      <c r="G4654" s="81"/>
    </row>
    <row r="4655" spans="1:7" s="390" customFormat="1" ht="31.5" x14ac:dyDescent="0.2">
      <c r="A4655" s="311" t="str">
        <f>IF((SUM('Раздел 2'!M222:M222)&gt;=SUM('Раздел 2'!N222:N222)),"","Неверно!")</f>
        <v/>
      </c>
      <c r="B4655" s="320" t="s">
        <v>1741</v>
      </c>
      <c r="C4655" s="278" t="s">
        <v>6585</v>
      </c>
      <c r="D4655" s="278" t="s">
        <v>1256</v>
      </c>
      <c r="E4655" s="278" t="str">
        <f>CONCATENATE(SUM('Раздел 2'!M222:M222),"&gt;=",SUM('Раздел 2'!N222:N222))</f>
        <v>15&gt;=0</v>
      </c>
      <c r="F4655" s="278"/>
      <c r="G4655" s="81"/>
    </row>
    <row r="4656" spans="1:7" s="390" customFormat="1" ht="31.5" x14ac:dyDescent="0.2">
      <c r="A4656" s="311" t="str">
        <f>IF((SUM('Раздел 2'!M223:M223)&gt;=SUM('Раздел 2'!N223:N223)),"","Неверно!")</f>
        <v/>
      </c>
      <c r="B4656" s="320" t="s">
        <v>1741</v>
      </c>
      <c r="C4656" s="278" t="s">
        <v>6586</v>
      </c>
      <c r="D4656" s="278" t="s">
        <v>1256</v>
      </c>
      <c r="E4656" s="278" t="str">
        <f>CONCATENATE(SUM('Раздел 2'!M223:M223),"&gt;=",SUM('Раздел 2'!N223:N223))</f>
        <v>0&gt;=0</v>
      </c>
      <c r="F4656" s="278"/>
      <c r="G4656" s="81"/>
    </row>
    <row r="4657" spans="1:7" s="390" customFormat="1" ht="31.5" x14ac:dyDescent="0.2">
      <c r="A4657" s="311" t="str">
        <f>IF((SUM('Раздел 2'!M224:M224)&gt;=SUM('Раздел 2'!N224:N224)),"","Неверно!")</f>
        <v/>
      </c>
      <c r="B4657" s="320" t="s">
        <v>1741</v>
      </c>
      <c r="C4657" s="278" t="s">
        <v>6587</v>
      </c>
      <c r="D4657" s="278" t="s">
        <v>1256</v>
      </c>
      <c r="E4657" s="278" t="str">
        <f>CONCATENATE(SUM('Раздел 2'!M224:M224),"&gt;=",SUM('Раздел 2'!N224:N224))</f>
        <v>0&gt;=0</v>
      </c>
      <c r="F4657" s="278"/>
      <c r="G4657" s="81"/>
    </row>
    <row r="4658" spans="1:7" s="390" customFormat="1" ht="31.5" x14ac:dyDescent="0.2">
      <c r="A4658" s="311" t="str">
        <f>IF((SUM('Раздел 2'!M225:M225)&gt;=SUM('Раздел 2'!N225:N225)),"","Неверно!")</f>
        <v/>
      </c>
      <c r="B4658" s="320" t="s">
        <v>1741</v>
      </c>
      <c r="C4658" s="278" t="s">
        <v>6588</v>
      </c>
      <c r="D4658" s="278" t="s">
        <v>1256</v>
      </c>
      <c r="E4658" s="278" t="str">
        <f>CONCATENATE(SUM('Раздел 2'!M225:M225),"&gt;=",SUM('Раздел 2'!N225:N225))</f>
        <v>7&gt;=0</v>
      </c>
      <c r="F4658" s="278"/>
      <c r="G4658" s="81"/>
    </row>
    <row r="4659" spans="1:7" s="390" customFormat="1" ht="31.5" x14ac:dyDescent="0.2">
      <c r="A4659" s="311" t="str">
        <f>IF((SUM('Раздел 2'!M226:M226)&gt;=SUM('Раздел 2'!N226:N226)),"","Неверно!")</f>
        <v/>
      </c>
      <c r="B4659" s="320" t="s">
        <v>1741</v>
      </c>
      <c r="C4659" s="278" t="s">
        <v>6589</v>
      </c>
      <c r="D4659" s="278" t="s">
        <v>1256</v>
      </c>
      <c r="E4659" s="278" t="str">
        <f>CONCATENATE(SUM('Раздел 2'!M226:M226),"&gt;=",SUM('Раздел 2'!N226:N226))</f>
        <v>9&gt;=0</v>
      </c>
      <c r="F4659" s="278"/>
      <c r="G4659" s="81"/>
    </row>
    <row r="4660" spans="1:7" s="390" customFormat="1" ht="31.5" x14ac:dyDescent="0.2">
      <c r="A4660" s="311" t="str">
        <f>IF((SUM('Раздел 2'!M227:M227)&gt;=SUM('Раздел 2'!N227:N227)),"","Неверно!")</f>
        <v/>
      </c>
      <c r="B4660" s="320" t="s">
        <v>1741</v>
      </c>
      <c r="C4660" s="278" t="s">
        <v>6590</v>
      </c>
      <c r="D4660" s="278" t="s">
        <v>1256</v>
      </c>
      <c r="E4660" s="278" t="str">
        <f>CONCATENATE(SUM('Раздел 2'!M227:M227),"&gt;=",SUM('Раздел 2'!N227:N227))</f>
        <v>0&gt;=0</v>
      </c>
      <c r="F4660" s="278"/>
      <c r="G4660" s="81"/>
    </row>
    <row r="4661" spans="1:7" s="390" customFormat="1" ht="31.5" x14ac:dyDescent="0.2">
      <c r="A4661" s="311" t="str">
        <f>IF((SUM('Раздел 2'!M228:M228)&gt;=SUM('Раздел 2'!N228:N228)),"","Неверно!")</f>
        <v/>
      </c>
      <c r="B4661" s="320" t="s">
        <v>1741</v>
      </c>
      <c r="C4661" s="278" t="s">
        <v>6591</v>
      </c>
      <c r="D4661" s="278" t="s">
        <v>1256</v>
      </c>
      <c r="E4661" s="278" t="str">
        <f>CONCATENATE(SUM('Раздел 2'!M228:M228),"&gt;=",SUM('Раздел 2'!N228:N228))</f>
        <v>0&gt;=0</v>
      </c>
      <c r="F4661" s="278"/>
      <c r="G4661" s="81"/>
    </row>
    <row r="4662" spans="1:7" s="390" customFormat="1" ht="31.5" x14ac:dyDescent="0.2">
      <c r="A4662" s="311" t="str">
        <f>IF((SUM('Раздел 2'!M229:M229)&gt;=SUM('Раздел 2'!N229:N229)),"","Неверно!")</f>
        <v/>
      </c>
      <c r="B4662" s="320" t="s">
        <v>1741</v>
      </c>
      <c r="C4662" s="278" t="s">
        <v>6592</v>
      </c>
      <c r="D4662" s="278" t="s">
        <v>1256</v>
      </c>
      <c r="E4662" s="278" t="str">
        <f>CONCATENATE(SUM('Раздел 2'!M229:M229),"&gt;=",SUM('Раздел 2'!N229:N229))</f>
        <v>3&gt;=0</v>
      </c>
      <c r="F4662" s="278"/>
      <c r="G4662" s="81"/>
    </row>
    <row r="4663" spans="1:7" s="390" customFormat="1" ht="31.5" x14ac:dyDescent="0.2">
      <c r="A4663" s="311" t="str">
        <f>IF((SUM('Раздел 2'!M32:M32)&gt;=SUM('Раздел 2'!N32:N32)),"","Неверно!")</f>
        <v/>
      </c>
      <c r="B4663" s="320" t="s">
        <v>1741</v>
      </c>
      <c r="C4663" s="278" t="s">
        <v>6593</v>
      </c>
      <c r="D4663" s="278" t="s">
        <v>1256</v>
      </c>
      <c r="E4663" s="278" t="str">
        <f>CONCATENATE(SUM('Раздел 2'!M32:M32),"&gt;=",SUM('Раздел 2'!N32:N32))</f>
        <v>0&gt;=0</v>
      </c>
      <c r="F4663" s="278"/>
      <c r="G4663" s="81"/>
    </row>
    <row r="4664" spans="1:7" s="390" customFormat="1" ht="31.5" x14ac:dyDescent="0.2">
      <c r="A4664" s="311" t="str">
        <f>IF((SUM('Раздел 2'!M230:M230)&gt;=SUM('Раздел 2'!N230:N230)),"","Неверно!")</f>
        <v/>
      </c>
      <c r="B4664" s="320" t="s">
        <v>1741</v>
      </c>
      <c r="C4664" s="278" t="s">
        <v>6594</v>
      </c>
      <c r="D4664" s="278" t="s">
        <v>1256</v>
      </c>
      <c r="E4664" s="278" t="str">
        <f>CONCATENATE(SUM('Раздел 2'!M230:M230),"&gt;=",SUM('Раздел 2'!N230:N230))</f>
        <v>0&gt;=0</v>
      </c>
      <c r="F4664" s="278"/>
      <c r="G4664" s="81"/>
    </row>
    <row r="4665" spans="1:7" s="390" customFormat="1" ht="31.5" x14ac:dyDescent="0.2">
      <c r="A4665" s="311" t="str">
        <f>IF((SUM('Раздел 2'!M231:M231)&gt;=SUM('Раздел 2'!N231:N231)),"","Неверно!")</f>
        <v/>
      </c>
      <c r="B4665" s="320" t="s">
        <v>1741</v>
      </c>
      <c r="C4665" s="278" t="s">
        <v>6595</v>
      </c>
      <c r="D4665" s="278" t="s">
        <v>1256</v>
      </c>
      <c r="E4665" s="278" t="str">
        <f>CONCATENATE(SUM('Раздел 2'!M231:M231),"&gt;=",SUM('Раздел 2'!N231:N231))</f>
        <v>0&gt;=0</v>
      </c>
      <c r="F4665" s="278"/>
      <c r="G4665" s="81"/>
    </row>
    <row r="4666" spans="1:7" s="390" customFormat="1" ht="31.5" x14ac:dyDescent="0.2">
      <c r="A4666" s="311" t="str">
        <f>IF((SUM('Раздел 2'!M232:M232)&gt;=SUM('Раздел 2'!N232:N232)),"","Неверно!")</f>
        <v/>
      </c>
      <c r="B4666" s="320" t="s">
        <v>1741</v>
      </c>
      <c r="C4666" s="278" t="s">
        <v>6596</v>
      </c>
      <c r="D4666" s="278" t="s">
        <v>1256</v>
      </c>
      <c r="E4666" s="278" t="str">
        <f>CONCATENATE(SUM('Раздел 2'!M232:M232),"&gt;=",SUM('Раздел 2'!N232:N232))</f>
        <v>0&gt;=0</v>
      </c>
      <c r="F4666" s="278"/>
      <c r="G4666" s="81"/>
    </row>
    <row r="4667" spans="1:7" s="390" customFormat="1" ht="31.5" x14ac:dyDescent="0.2">
      <c r="A4667" s="311" t="str">
        <f>IF((SUM('Раздел 2'!M233:M233)&gt;=SUM('Раздел 2'!N233:N233)),"","Неверно!")</f>
        <v/>
      </c>
      <c r="B4667" s="320" t="s">
        <v>1741</v>
      </c>
      <c r="C4667" s="278" t="s">
        <v>6597</v>
      </c>
      <c r="D4667" s="278" t="s">
        <v>1256</v>
      </c>
      <c r="E4667" s="278" t="str">
        <f>CONCATENATE(SUM('Раздел 2'!M233:M233),"&gt;=",SUM('Раздел 2'!N233:N233))</f>
        <v>0&gt;=0</v>
      </c>
      <c r="F4667" s="278"/>
      <c r="G4667" s="81"/>
    </row>
    <row r="4668" spans="1:7" s="390" customFormat="1" ht="31.5" x14ac:dyDescent="0.2">
      <c r="A4668" s="311" t="str">
        <f>IF((SUM('Раздел 2'!M234:M234)&gt;=SUM('Раздел 2'!N234:N234)),"","Неверно!")</f>
        <v/>
      </c>
      <c r="B4668" s="320" t="s">
        <v>1741</v>
      </c>
      <c r="C4668" s="278" t="s">
        <v>6598</v>
      </c>
      <c r="D4668" s="278" t="s">
        <v>1256</v>
      </c>
      <c r="E4668" s="278" t="str">
        <f>CONCATENATE(SUM('Раздел 2'!M234:M234),"&gt;=",SUM('Раздел 2'!N234:N234))</f>
        <v>0&gt;=0</v>
      </c>
      <c r="F4668" s="278"/>
      <c r="G4668" s="81"/>
    </row>
    <row r="4669" spans="1:7" s="390" customFormat="1" ht="31.5" x14ac:dyDescent="0.2">
      <c r="A4669" s="311" t="str">
        <f>IF((SUM('Раздел 2'!M235:M235)&gt;=SUM('Раздел 2'!N235:N235)),"","Неверно!")</f>
        <v/>
      </c>
      <c r="B4669" s="320" t="s">
        <v>1741</v>
      </c>
      <c r="C4669" s="278" t="s">
        <v>6599</v>
      </c>
      <c r="D4669" s="278" t="s">
        <v>1256</v>
      </c>
      <c r="E4669" s="278" t="str">
        <f>CONCATENATE(SUM('Раздел 2'!M235:M235),"&gt;=",SUM('Раздел 2'!N235:N235))</f>
        <v>4&gt;=0</v>
      </c>
      <c r="F4669" s="278"/>
      <c r="G4669" s="81"/>
    </row>
    <row r="4670" spans="1:7" s="390" customFormat="1" ht="31.5" x14ac:dyDescent="0.2">
      <c r="A4670" s="311" t="str">
        <f>IF((SUM('Раздел 2'!M236:M236)&gt;=SUM('Раздел 2'!N236:N236)),"","Неверно!")</f>
        <v/>
      </c>
      <c r="B4670" s="320" t="s">
        <v>1741</v>
      </c>
      <c r="C4670" s="278" t="s">
        <v>6600</v>
      </c>
      <c r="D4670" s="278" t="s">
        <v>1256</v>
      </c>
      <c r="E4670" s="278" t="str">
        <f>CONCATENATE(SUM('Раздел 2'!M236:M236),"&gt;=",SUM('Раздел 2'!N236:N236))</f>
        <v>0&gt;=0</v>
      </c>
      <c r="F4670" s="278"/>
      <c r="G4670" s="81"/>
    </row>
    <row r="4671" spans="1:7" s="390" customFormat="1" ht="31.5" x14ac:dyDescent="0.2">
      <c r="A4671" s="311" t="str">
        <f>IF((SUM('Раздел 2'!M237:M237)&gt;=SUM('Раздел 2'!N237:N237)),"","Неверно!")</f>
        <v/>
      </c>
      <c r="B4671" s="320" t="s">
        <v>1741</v>
      </c>
      <c r="C4671" s="278" t="s">
        <v>6601</v>
      </c>
      <c r="D4671" s="278" t="s">
        <v>1256</v>
      </c>
      <c r="E4671" s="278" t="str">
        <f>CONCATENATE(SUM('Раздел 2'!M237:M237),"&gt;=",SUM('Раздел 2'!N237:N237))</f>
        <v>1&gt;=0</v>
      </c>
      <c r="F4671" s="278"/>
      <c r="G4671" s="81"/>
    </row>
    <row r="4672" spans="1:7" s="390" customFormat="1" ht="31.5" x14ac:dyDescent="0.2">
      <c r="A4672" s="311" t="str">
        <f>IF((SUM('Раздел 2'!M238:M238)&gt;=SUM('Раздел 2'!N238:N238)),"","Неверно!")</f>
        <v/>
      </c>
      <c r="B4672" s="320" t="s">
        <v>1741</v>
      </c>
      <c r="C4672" s="278" t="s">
        <v>6602</v>
      </c>
      <c r="D4672" s="278" t="s">
        <v>1256</v>
      </c>
      <c r="E4672" s="278" t="str">
        <f>CONCATENATE(SUM('Раздел 2'!M238:M238),"&gt;=",SUM('Раздел 2'!N238:N238))</f>
        <v>44&gt;=0</v>
      </c>
      <c r="F4672" s="278"/>
      <c r="G4672" s="81"/>
    </row>
    <row r="4673" spans="1:7" s="390" customFormat="1" ht="31.5" x14ac:dyDescent="0.2">
      <c r="A4673" s="311" t="str">
        <f>IF((SUM('Раздел 2'!M239:M239)&gt;=SUM('Раздел 2'!N239:N239)),"","Неверно!")</f>
        <v/>
      </c>
      <c r="B4673" s="320" t="s">
        <v>1741</v>
      </c>
      <c r="C4673" s="278" t="s">
        <v>6603</v>
      </c>
      <c r="D4673" s="278" t="s">
        <v>1256</v>
      </c>
      <c r="E4673" s="278" t="str">
        <f>CONCATENATE(SUM('Раздел 2'!M239:M239),"&gt;=",SUM('Раздел 2'!N239:N239))</f>
        <v>0&gt;=0</v>
      </c>
      <c r="F4673" s="278"/>
      <c r="G4673" s="81"/>
    </row>
    <row r="4674" spans="1:7" s="390" customFormat="1" ht="31.5" x14ac:dyDescent="0.2">
      <c r="A4674" s="311" t="str">
        <f>IF((SUM('Раздел 2'!M33:M33)&gt;=SUM('Раздел 2'!N33:N33)),"","Неверно!")</f>
        <v/>
      </c>
      <c r="B4674" s="320" t="s">
        <v>1741</v>
      </c>
      <c r="C4674" s="278" t="s">
        <v>6604</v>
      </c>
      <c r="D4674" s="278" t="s">
        <v>1256</v>
      </c>
      <c r="E4674" s="278" t="str">
        <f>CONCATENATE(SUM('Раздел 2'!M33:M33),"&gt;=",SUM('Раздел 2'!N33:N33))</f>
        <v>0&gt;=0</v>
      </c>
      <c r="F4674" s="278"/>
      <c r="G4674" s="81"/>
    </row>
    <row r="4675" spans="1:7" s="390" customFormat="1" ht="31.5" x14ac:dyDescent="0.2">
      <c r="A4675" s="311" t="str">
        <f>IF((SUM('Раздел 2'!M240:M240)&gt;=SUM('Раздел 2'!N240:N240)),"","Неверно!")</f>
        <v/>
      </c>
      <c r="B4675" s="320" t="s">
        <v>1741</v>
      </c>
      <c r="C4675" s="278" t="s">
        <v>6605</v>
      </c>
      <c r="D4675" s="278" t="s">
        <v>1256</v>
      </c>
      <c r="E4675" s="278" t="str">
        <f>CONCATENATE(SUM('Раздел 2'!M240:M240),"&gt;=",SUM('Раздел 2'!N240:N240))</f>
        <v>0&gt;=0</v>
      </c>
      <c r="F4675" s="278"/>
      <c r="G4675" s="81"/>
    </row>
    <row r="4676" spans="1:7" s="390" customFormat="1" ht="31.5" x14ac:dyDescent="0.2">
      <c r="A4676" s="311" t="str">
        <f>IF((SUM('Раздел 2'!M241:M241)&gt;=SUM('Раздел 2'!N241:N241)),"","Неверно!")</f>
        <v/>
      </c>
      <c r="B4676" s="320" t="s">
        <v>1741</v>
      </c>
      <c r="C4676" s="278" t="s">
        <v>6606</v>
      </c>
      <c r="D4676" s="278" t="s">
        <v>1256</v>
      </c>
      <c r="E4676" s="278" t="str">
        <f>CONCATENATE(SUM('Раздел 2'!M241:M241),"&gt;=",SUM('Раздел 2'!N241:N241))</f>
        <v>0&gt;=0</v>
      </c>
      <c r="F4676" s="278"/>
      <c r="G4676" s="81"/>
    </row>
    <row r="4677" spans="1:7" s="390" customFormat="1" ht="31.5" x14ac:dyDescent="0.2">
      <c r="A4677" s="311" t="str">
        <f>IF((SUM('Раздел 2'!M242:M242)&gt;=SUM('Раздел 2'!N242:N242)),"","Неверно!")</f>
        <v/>
      </c>
      <c r="B4677" s="320" t="s">
        <v>1741</v>
      </c>
      <c r="C4677" s="278" t="s">
        <v>6607</v>
      </c>
      <c r="D4677" s="278" t="s">
        <v>1256</v>
      </c>
      <c r="E4677" s="278" t="str">
        <f>CONCATENATE(SUM('Раздел 2'!M242:M242),"&gt;=",SUM('Раздел 2'!N242:N242))</f>
        <v>53&gt;=8</v>
      </c>
      <c r="F4677" s="278"/>
      <c r="G4677" s="81"/>
    </row>
    <row r="4678" spans="1:7" s="390" customFormat="1" ht="31.5" x14ac:dyDescent="0.2">
      <c r="A4678" s="311" t="str">
        <f>IF((SUM('Раздел 2'!M243:M243)&gt;=SUM('Раздел 2'!N243:N243)),"","Неверно!")</f>
        <v/>
      </c>
      <c r="B4678" s="320" t="s">
        <v>1741</v>
      </c>
      <c r="C4678" s="278" t="s">
        <v>6608</v>
      </c>
      <c r="D4678" s="278" t="s">
        <v>1256</v>
      </c>
      <c r="E4678" s="278" t="str">
        <f>CONCATENATE(SUM('Раздел 2'!M243:M243),"&gt;=",SUM('Раздел 2'!N243:N243))</f>
        <v>19&gt;=3</v>
      </c>
      <c r="F4678" s="278"/>
      <c r="G4678" s="81"/>
    </row>
    <row r="4679" spans="1:7" s="390" customFormat="1" ht="31.5" x14ac:dyDescent="0.2">
      <c r="A4679" s="311" t="str">
        <f>IF((SUM('Раздел 2'!M244:M244)&gt;=SUM('Раздел 2'!N244:N244)),"","Неверно!")</f>
        <v/>
      </c>
      <c r="B4679" s="320" t="s">
        <v>1741</v>
      </c>
      <c r="C4679" s="278" t="s">
        <v>6609</v>
      </c>
      <c r="D4679" s="278" t="s">
        <v>1256</v>
      </c>
      <c r="E4679" s="278" t="str">
        <f>CONCATENATE(SUM('Раздел 2'!M244:M244),"&gt;=",SUM('Раздел 2'!N244:N244))</f>
        <v>119&gt;=26</v>
      </c>
      <c r="F4679" s="278"/>
      <c r="G4679" s="81"/>
    </row>
    <row r="4680" spans="1:7" s="390" customFormat="1" ht="31.5" x14ac:dyDescent="0.2">
      <c r="A4680" s="311" t="str">
        <f>IF((SUM('Раздел 2'!M245:M245)&gt;=SUM('Раздел 2'!N245:N245)),"","Неверно!")</f>
        <v/>
      </c>
      <c r="B4680" s="320" t="s">
        <v>1741</v>
      </c>
      <c r="C4680" s="278" t="s">
        <v>6610</v>
      </c>
      <c r="D4680" s="278" t="s">
        <v>1256</v>
      </c>
      <c r="E4680" s="278" t="str">
        <f>CONCATENATE(SUM('Раздел 2'!M245:M245),"&gt;=",SUM('Раздел 2'!N245:N245))</f>
        <v>5&gt;=2</v>
      </c>
      <c r="F4680" s="278"/>
      <c r="G4680" s="81"/>
    </row>
    <row r="4681" spans="1:7" s="390" customFormat="1" ht="31.5" x14ac:dyDescent="0.2">
      <c r="A4681" s="311" t="str">
        <f>IF((SUM('Раздел 2'!M246:M246)&gt;=SUM('Раздел 2'!N246:N246)),"","Неверно!")</f>
        <v/>
      </c>
      <c r="B4681" s="320" t="s">
        <v>1741</v>
      </c>
      <c r="C4681" s="278" t="s">
        <v>6611</v>
      </c>
      <c r="D4681" s="278" t="s">
        <v>1256</v>
      </c>
      <c r="E4681" s="278" t="str">
        <f>CONCATENATE(SUM('Раздел 2'!M246:M246),"&gt;=",SUM('Раздел 2'!N246:N246))</f>
        <v>50&gt;=16</v>
      </c>
      <c r="F4681" s="278"/>
      <c r="G4681" s="81"/>
    </row>
    <row r="4682" spans="1:7" s="390" customFormat="1" ht="31.5" x14ac:dyDescent="0.2">
      <c r="A4682" s="311" t="str">
        <f>IF((SUM('Раздел 2'!M247:M247)&gt;=SUM('Раздел 2'!N247:N247)),"","Неверно!")</f>
        <v/>
      </c>
      <c r="B4682" s="320" t="s">
        <v>1741</v>
      </c>
      <c r="C4682" s="278" t="s">
        <v>6612</v>
      </c>
      <c r="D4682" s="278" t="s">
        <v>1256</v>
      </c>
      <c r="E4682" s="278" t="str">
        <f>CONCATENATE(SUM('Раздел 2'!M247:M247),"&gt;=",SUM('Раздел 2'!N247:N247))</f>
        <v>0&gt;=0</v>
      </c>
      <c r="F4682" s="278"/>
      <c r="G4682" s="81"/>
    </row>
    <row r="4683" spans="1:7" s="390" customFormat="1" ht="31.5" x14ac:dyDescent="0.2">
      <c r="A4683" s="311" t="str">
        <f>IF((SUM('Раздел 2'!M34:M34)&gt;=SUM('Раздел 2'!N34:N34)),"","Неверно!")</f>
        <v/>
      </c>
      <c r="B4683" s="320" t="s">
        <v>1741</v>
      </c>
      <c r="C4683" s="278" t="s">
        <v>6613</v>
      </c>
      <c r="D4683" s="278" t="s">
        <v>1256</v>
      </c>
      <c r="E4683" s="278" t="str">
        <f>CONCATENATE(SUM('Раздел 2'!M34:M34),"&gt;=",SUM('Раздел 2'!N34:N34))</f>
        <v>1&gt;=0</v>
      </c>
      <c r="F4683" s="278"/>
      <c r="G4683" s="81"/>
    </row>
    <row r="4684" spans="1:7" s="390" customFormat="1" ht="31.5" x14ac:dyDescent="0.2">
      <c r="A4684" s="311" t="str">
        <f>IF((SUM('Раздел 2'!M35:M35)&gt;=SUM('Раздел 2'!N35:N35)),"","Неверно!")</f>
        <v/>
      </c>
      <c r="B4684" s="320" t="s">
        <v>1741</v>
      </c>
      <c r="C4684" s="278" t="s">
        <v>6614</v>
      </c>
      <c r="D4684" s="278" t="s">
        <v>1256</v>
      </c>
      <c r="E4684" s="278" t="str">
        <f>CONCATENATE(SUM('Раздел 2'!M35:M35),"&gt;=",SUM('Раздел 2'!N35:N35))</f>
        <v>0&gt;=0</v>
      </c>
      <c r="F4684" s="278"/>
      <c r="G4684" s="81"/>
    </row>
    <row r="4685" spans="1:7" s="390" customFormat="1" ht="31.5" x14ac:dyDescent="0.2">
      <c r="A4685" s="311" t="str">
        <f>IF((SUM('Раздел 2'!M36:M36)&gt;=SUM('Раздел 2'!N36:N36)),"","Неверно!")</f>
        <v/>
      </c>
      <c r="B4685" s="320" t="s">
        <v>1741</v>
      </c>
      <c r="C4685" s="278" t="s">
        <v>6615</v>
      </c>
      <c r="D4685" s="278" t="s">
        <v>1256</v>
      </c>
      <c r="E4685" s="278" t="str">
        <f>CONCATENATE(SUM('Раздел 2'!M36:M36),"&gt;=",SUM('Раздел 2'!N36:N36))</f>
        <v>0&gt;=0</v>
      </c>
      <c r="F4685" s="278"/>
      <c r="G4685" s="81"/>
    </row>
    <row r="4686" spans="1:7" s="390" customFormat="1" ht="31.5" x14ac:dyDescent="0.2">
      <c r="A4686" s="311" t="str">
        <f>IF((SUM('Раздел 2'!M37:M37)&gt;=SUM('Раздел 2'!N37:N37)),"","Неверно!")</f>
        <v/>
      </c>
      <c r="B4686" s="320" t="s">
        <v>1741</v>
      </c>
      <c r="C4686" s="278" t="s">
        <v>6616</v>
      </c>
      <c r="D4686" s="278" t="s">
        <v>1256</v>
      </c>
      <c r="E4686" s="278" t="str">
        <f>CONCATENATE(SUM('Раздел 2'!M37:M37),"&gt;=",SUM('Раздел 2'!N37:N37))</f>
        <v>0&gt;=0</v>
      </c>
      <c r="F4686" s="278"/>
      <c r="G4686" s="81"/>
    </row>
    <row r="4687" spans="1:7" s="390" customFormat="1" ht="31.5" x14ac:dyDescent="0.2">
      <c r="A4687" s="311" t="str">
        <f>IF((SUM('Раздел 2'!M38:M38)&gt;=SUM('Раздел 2'!N38:N38)),"","Неверно!")</f>
        <v/>
      </c>
      <c r="B4687" s="320" t="s">
        <v>1741</v>
      </c>
      <c r="C4687" s="278" t="s">
        <v>6617</v>
      </c>
      <c r="D4687" s="278" t="s">
        <v>1256</v>
      </c>
      <c r="E4687" s="278" t="str">
        <f>CONCATENATE(SUM('Раздел 2'!M38:M38),"&gt;=",SUM('Раздел 2'!N38:N38))</f>
        <v>0&gt;=0</v>
      </c>
      <c r="F4687" s="278"/>
      <c r="G4687" s="81"/>
    </row>
    <row r="4688" spans="1:7" s="390" customFormat="1" ht="31.5" x14ac:dyDescent="0.2">
      <c r="A4688" s="311" t="str">
        <f>IF((SUM('Раздел 2'!M39:M39)&gt;=SUM('Раздел 2'!N39:N39)),"","Неверно!")</f>
        <v/>
      </c>
      <c r="B4688" s="320" t="s">
        <v>1741</v>
      </c>
      <c r="C4688" s="278" t="s">
        <v>6618</v>
      </c>
      <c r="D4688" s="278" t="s">
        <v>1256</v>
      </c>
      <c r="E4688" s="278" t="str">
        <f>CONCATENATE(SUM('Раздел 2'!M39:M39),"&gt;=",SUM('Раздел 2'!N39:N39))</f>
        <v>0&gt;=0</v>
      </c>
      <c r="F4688" s="278"/>
      <c r="G4688" s="81"/>
    </row>
    <row r="4689" spans="1:7" s="390" customFormat="1" ht="31.5" x14ac:dyDescent="0.2">
      <c r="A4689" s="311" t="str">
        <f>IF((SUM('Раздел 2'!M13:M13)&gt;=SUM('Раздел 2'!N13:N13)),"","Неверно!")</f>
        <v/>
      </c>
      <c r="B4689" s="320" t="s">
        <v>1741</v>
      </c>
      <c r="C4689" s="278" t="s">
        <v>6619</v>
      </c>
      <c r="D4689" s="278" t="s">
        <v>1256</v>
      </c>
      <c r="E4689" s="278" t="str">
        <f>CONCATENATE(SUM('Раздел 2'!M13:M13),"&gt;=",SUM('Раздел 2'!N13:N13))</f>
        <v>0&gt;=0</v>
      </c>
      <c r="F4689" s="278"/>
      <c r="G4689" s="81"/>
    </row>
    <row r="4690" spans="1:7" s="390" customFormat="1" ht="31.5" x14ac:dyDescent="0.2">
      <c r="A4690" s="311" t="str">
        <f>IF((SUM('Раздел 2'!M40:M40)&gt;=SUM('Раздел 2'!N40:N40)),"","Неверно!")</f>
        <v/>
      </c>
      <c r="B4690" s="320" t="s">
        <v>1741</v>
      </c>
      <c r="C4690" s="278" t="s">
        <v>6620</v>
      </c>
      <c r="D4690" s="278" t="s">
        <v>1256</v>
      </c>
      <c r="E4690" s="278" t="str">
        <f>CONCATENATE(SUM('Раздел 2'!M40:M40),"&gt;=",SUM('Раздел 2'!N40:N40))</f>
        <v>0&gt;=0</v>
      </c>
      <c r="F4690" s="278"/>
      <c r="G4690" s="81"/>
    </row>
    <row r="4691" spans="1:7" s="390" customFormat="1" ht="31.5" x14ac:dyDescent="0.2">
      <c r="A4691" s="311" t="str">
        <f>IF((SUM('Раздел 2'!M41:M41)&gt;=SUM('Раздел 2'!N41:N41)),"","Неверно!")</f>
        <v/>
      </c>
      <c r="B4691" s="320" t="s">
        <v>1741</v>
      </c>
      <c r="C4691" s="278" t="s">
        <v>6621</v>
      </c>
      <c r="D4691" s="278" t="s">
        <v>1256</v>
      </c>
      <c r="E4691" s="278" t="str">
        <f>CONCATENATE(SUM('Раздел 2'!M41:M41),"&gt;=",SUM('Раздел 2'!N41:N41))</f>
        <v>25&gt;=2</v>
      </c>
      <c r="F4691" s="278"/>
      <c r="G4691" s="81"/>
    </row>
    <row r="4692" spans="1:7" s="390" customFormat="1" ht="31.5" x14ac:dyDescent="0.2">
      <c r="A4692" s="311" t="str">
        <f>IF((SUM('Раздел 2'!M42:M42)&gt;=SUM('Раздел 2'!N42:N42)),"","Неверно!")</f>
        <v/>
      </c>
      <c r="B4692" s="320" t="s">
        <v>1741</v>
      </c>
      <c r="C4692" s="278" t="s">
        <v>6622</v>
      </c>
      <c r="D4692" s="278" t="s">
        <v>1256</v>
      </c>
      <c r="E4692" s="278" t="str">
        <f>CONCATENATE(SUM('Раздел 2'!M42:M42),"&gt;=",SUM('Раздел 2'!N42:N42))</f>
        <v>4&gt;=4</v>
      </c>
      <c r="F4692" s="278"/>
      <c r="G4692" s="81"/>
    </row>
    <row r="4693" spans="1:7" s="390" customFormat="1" ht="31.5" x14ac:dyDescent="0.2">
      <c r="A4693" s="311" t="str">
        <f>IF((SUM('Раздел 2'!M43:M43)&gt;=SUM('Раздел 2'!N43:N43)),"","Неверно!")</f>
        <v/>
      </c>
      <c r="B4693" s="320" t="s">
        <v>1741</v>
      </c>
      <c r="C4693" s="278" t="s">
        <v>6623</v>
      </c>
      <c r="D4693" s="278" t="s">
        <v>1256</v>
      </c>
      <c r="E4693" s="278" t="str">
        <f>CONCATENATE(SUM('Раздел 2'!M43:M43),"&gt;=",SUM('Раздел 2'!N43:N43))</f>
        <v>0&gt;=0</v>
      </c>
      <c r="F4693" s="278"/>
      <c r="G4693" s="81"/>
    </row>
    <row r="4694" spans="1:7" s="390" customFormat="1" ht="31.5" x14ac:dyDescent="0.2">
      <c r="A4694" s="311" t="str">
        <f>IF((SUM('Раздел 2'!M44:M44)&gt;=SUM('Раздел 2'!N44:N44)),"","Неверно!")</f>
        <v/>
      </c>
      <c r="B4694" s="320" t="s">
        <v>1741</v>
      </c>
      <c r="C4694" s="278" t="s">
        <v>6624</v>
      </c>
      <c r="D4694" s="278" t="s">
        <v>1256</v>
      </c>
      <c r="E4694" s="278" t="str">
        <f>CONCATENATE(SUM('Раздел 2'!M44:M44),"&gt;=",SUM('Раздел 2'!N44:N44))</f>
        <v>0&gt;=0</v>
      </c>
      <c r="F4694" s="278"/>
      <c r="G4694" s="81"/>
    </row>
    <row r="4695" spans="1:7" s="390" customFormat="1" ht="31.5" x14ac:dyDescent="0.2">
      <c r="A4695" s="311" t="str">
        <f>IF((SUM('Раздел 2'!M45:M45)&gt;=SUM('Раздел 2'!N45:N45)),"","Неверно!")</f>
        <v/>
      </c>
      <c r="B4695" s="320" t="s">
        <v>1741</v>
      </c>
      <c r="C4695" s="278" t="s">
        <v>6625</v>
      </c>
      <c r="D4695" s="278" t="s">
        <v>1256</v>
      </c>
      <c r="E4695" s="278" t="str">
        <f>CONCATENATE(SUM('Раздел 2'!M45:M45),"&gt;=",SUM('Раздел 2'!N45:N45))</f>
        <v>0&gt;=0</v>
      </c>
      <c r="F4695" s="278"/>
      <c r="G4695" s="81"/>
    </row>
    <row r="4696" spans="1:7" s="390" customFormat="1" ht="31.5" x14ac:dyDescent="0.2">
      <c r="A4696" s="311" t="str">
        <f>IF((SUM('Раздел 2'!M46:M46)&gt;=SUM('Раздел 2'!N46:N46)),"","Неверно!")</f>
        <v/>
      </c>
      <c r="B4696" s="320" t="s">
        <v>1741</v>
      </c>
      <c r="C4696" s="278" t="s">
        <v>6626</v>
      </c>
      <c r="D4696" s="278" t="s">
        <v>1256</v>
      </c>
      <c r="E4696" s="278" t="str">
        <f>CONCATENATE(SUM('Раздел 2'!M46:M46),"&gt;=",SUM('Раздел 2'!N46:N46))</f>
        <v>0&gt;=0</v>
      </c>
      <c r="F4696" s="278"/>
      <c r="G4696" s="81"/>
    </row>
    <row r="4697" spans="1:7" s="390" customFormat="1" ht="31.5" x14ac:dyDescent="0.2">
      <c r="A4697" s="311" t="str">
        <f>IF((SUM('Раздел 2'!M47:M47)&gt;=SUM('Раздел 2'!N47:N47)),"","Неверно!")</f>
        <v/>
      </c>
      <c r="B4697" s="320" t="s">
        <v>1741</v>
      </c>
      <c r="C4697" s="278" t="s">
        <v>6627</v>
      </c>
      <c r="D4697" s="278" t="s">
        <v>1256</v>
      </c>
      <c r="E4697" s="278" t="str">
        <f>CONCATENATE(SUM('Раздел 2'!M47:M47),"&gt;=",SUM('Раздел 2'!N47:N47))</f>
        <v>0&gt;=0</v>
      </c>
      <c r="F4697" s="278"/>
      <c r="G4697" s="81"/>
    </row>
    <row r="4698" spans="1:7" s="390" customFormat="1" ht="31.5" x14ac:dyDescent="0.2">
      <c r="A4698" s="311" t="str">
        <f>IF((SUM('Раздел 2'!M48:M48)&gt;=SUM('Раздел 2'!N48:N48)),"","Неверно!")</f>
        <v/>
      </c>
      <c r="B4698" s="320" t="s">
        <v>1741</v>
      </c>
      <c r="C4698" s="278" t="s">
        <v>6628</v>
      </c>
      <c r="D4698" s="278" t="s">
        <v>1256</v>
      </c>
      <c r="E4698" s="278" t="str">
        <f>CONCATENATE(SUM('Раздел 2'!M48:M48),"&gt;=",SUM('Раздел 2'!N48:N48))</f>
        <v>0&gt;=0</v>
      </c>
      <c r="F4698" s="278"/>
      <c r="G4698" s="81"/>
    </row>
    <row r="4699" spans="1:7" s="390" customFormat="1" ht="31.5" x14ac:dyDescent="0.2">
      <c r="A4699" s="311" t="str">
        <f>IF((SUM('Раздел 2'!M49:M49)&gt;=SUM('Раздел 2'!N49:N49)),"","Неверно!")</f>
        <v/>
      </c>
      <c r="B4699" s="320" t="s">
        <v>1741</v>
      </c>
      <c r="C4699" s="278" t="s">
        <v>6629</v>
      </c>
      <c r="D4699" s="278" t="s">
        <v>1256</v>
      </c>
      <c r="E4699" s="278" t="str">
        <f>CONCATENATE(SUM('Раздел 2'!M49:M49),"&gt;=",SUM('Раздел 2'!N49:N49))</f>
        <v>0&gt;=0</v>
      </c>
      <c r="F4699" s="278"/>
      <c r="G4699" s="81"/>
    </row>
    <row r="4700" spans="1:7" s="390" customFormat="1" ht="31.5" x14ac:dyDescent="0.2">
      <c r="A4700" s="311" t="str">
        <f>IF((SUM('Раздел 2'!M14:M14)&gt;=SUM('Раздел 2'!N14:N14)),"","Неверно!")</f>
        <v/>
      </c>
      <c r="B4700" s="320" t="s">
        <v>1741</v>
      </c>
      <c r="C4700" s="278" t="s">
        <v>6630</v>
      </c>
      <c r="D4700" s="278" t="s">
        <v>1256</v>
      </c>
      <c r="E4700" s="278" t="str">
        <f>CONCATENATE(SUM('Раздел 2'!M14:M14),"&gt;=",SUM('Раздел 2'!N14:N14))</f>
        <v>0&gt;=0</v>
      </c>
      <c r="F4700" s="278"/>
      <c r="G4700" s="81"/>
    </row>
    <row r="4701" spans="1:7" s="390" customFormat="1" ht="31.5" x14ac:dyDescent="0.2">
      <c r="A4701" s="311" t="str">
        <f>IF((SUM('Раздел 2'!M50:M50)&gt;=SUM('Раздел 2'!N50:N50)),"","Неверно!")</f>
        <v/>
      </c>
      <c r="B4701" s="320" t="s">
        <v>1741</v>
      </c>
      <c r="C4701" s="278" t="s">
        <v>6631</v>
      </c>
      <c r="D4701" s="278" t="s">
        <v>1256</v>
      </c>
      <c r="E4701" s="278" t="str">
        <f>CONCATENATE(SUM('Раздел 2'!M50:M50),"&gt;=",SUM('Раздел 2'!N50:N50))</f>
        <v>0&gt;=0</v>
      </c>
      <c r="F4701" s="278"/>
      <c r="G4701" s="81"/>
    </row>
    <row r="4702" spans="1:7" s="390" customFormat="1" ht="31.5" x14ac:dyDescent="0.2">
      <c r="A4702" s="311" t="str">
        <f>IF((SUM('Раздел 2'!M51:M51)&gt;=SUM('Раздел 2'!N51:N51)),"","Неверно!")</f>
        <v/>
      </c>
      <c r="B4702" s="320" t="s">
        <v>1741</v>
      </c>
      <c r="C4702" s="278" t="s">
        <v>6632</v>
      </c>
      <c r="D4702" s="278" t="s">
        <v>1256</v>
      </c>
      <c r="E4702" s="278" t="str">
        <f>CONCATENATE(SUM('Раздел 2'!M51:M51),"&gt;=",SUM('Раздел 2'!N51:N51))</f>
        <v>0&gt;=0</v>
      </c>
      <c r="F4702" s="278"/>
      <c r="G4702" s="81"/>
    </row>
    <row r="4703" spans="1:7" s="390" customFormat="1" ht="31.5" x14ac:dyDescent="0.2">
      <c r="A4703" s="311" t="str">
        <f>IF((SUM('Раздел 2'!M52:M52)&gt;=SUM('Раздел 2'!N52:N52)),"","Неверно!")</f>
        <v/>
      </c>
      <c r="B4703" s="320" t="s">
        <v>1741</v>
      </c>
      <c r="C4703" s="278" t="s">
        <v>6633</v>
      </c>
      <c r="D4703" s="278" t="s">
        <v>1256</v>
      </c>
      <c r="E4703" s="278" t="str">
        <f>CONCATENATE(SUM('Раздел 2'!M52:M52),"&gt;=",SUM('Раздел 2'!N52:N52))</f>
        <v>0&gt;=0</v>
      </c>
      <c r="F4703" s="278"/>
      <c r="G4703" s="81"/>
    </row>
    <row r="4704" spans="1:7" s="390" customFormat="1" ht="31.5" x14ac:dyDescent="0.2">
      <c r="A4704" s="311" t="str">
        <f>IF((SUM('Раздел 2'!M53:M53)&gt;=SUM('Раздел 2'!N53:N53)),"","Неверно!")</f>
        <v/>
      </c>
      <c r="B4704" s="320" t="s">
        <v>1741</v>
      </c>
      <c r="C4704" s="278" t="s">
        <v>6634</v>
      </c>
      <c r="D4704" s="278" t="s">
        <v>1256</v>
      </c>
      <c r="E4704" s="278" t="str">
        <f>CONCATENATE(SUM('Раздел 2'!M53:M53),"&gt;=",SUM('Раздел 2'!N53:N53))</f>
        <v>0&gt;=0</v>
      </c>
      <c r="F4704" s="278"/>
      <c r="G4704" s="81"/>
    </row>
    <row r="4705" spans="1:7" s="390" customFormat="1" ht="31.5" x14ac:dyDescent="0.2">
      <c r="A4705" s="311" t="str">
        <f>IF((SUM('Раздел 2'!M54:M54)&gt;=SUM('Раздел 2'!N54:N54)),"","Неверно!")</f>
        <v/>
      </c>
      <c r="B4705" s="320" t="s">
        <v>1741</v>
      </c>
      <c r="C4705" s="278" t="s">
        <v>6635</v>
      </c>
      <c r="D4705" s="278" t="s">
        <v>1256</v>
      </c>
      <c r="E4705" s="278" t="str">
        <f>CONCATENATE(SUM('Раздел 2'!M54:M54),"&gt;=",SUM('Раздел 2'!N54:N54))</f>
        <v>0&gt;=0</v>
      </c>
      <c r="F4705" s="278"/>
      <c r="G4705" s="81"/>
    </row>
    <row r="4706" spans="1:7" s="390" customFormat="1" ht="31.5" x14ac:dyDescent="0.2">
      <c r="A4706" s="311" t="str">
        <f>IF((SUM('Раздел 2'!M55:M55)&gt;=SUM('Раздел 2'!N55:N55)),"","Неверно!")</f>
        <v/>
      </c>
      <c r="B4706" s="320" t="s">
        <v>1741</v>
      </c>
      <c r="C4706" s="278" t="s">
        <v>6636</v>
      </c>
      <c r="D4706" s="278" t="s">
        <v>1256</v>
      </c>
      <c r="E4706" s="278" t="str">
        <f>CONCATENATE(SUM('Раздел 2'!M55:M55),"&gt;=",SUM('Раздел 2'!N55:N55))</f>
        <v>4&gt;=0</v>
      </c>
      <c r="F4706" s="278"/>
      <c r="G4706" s="81"/>
    </row>
    <row r="4707" spans="1:7" s="390" customFormat="1" ht="31.5" x14ac:dyDescent="0.2">
      <c r="A4707" s="311" t="str">
        <f>IF((SUM('Раздел 2'!M56:M56)&gt;=SUM('Раздел 2'!N56:N56)),"","Неверно!")</f>
        <v/>
      </c>
      <c r="B4707" s="320" t="s">
        <v>1741</v>
      </c>
      <c r="C4707" s="278" t="s">
        <v>6637</v>
      </c>
      <c r="D4707" s="278" t="s">
        <v>1256</v>
      </c>
      <c r="E4707" s="278" t="str">
        <f>CONCATENATE(SUM('Раздел 2'!M56:M56),"&gt;=",SUM('Раздел 2'!N56:N56))</f>
        <v>0&gt;=0</v>
      </c>
      <c r="F4707" s="278"/>
      <c r="G4707" s="81"/>
    </row>
    <row r="4708" spans="1:7" s="390" customFormat="1" ht="31.5" x14ac:dyDescent="0.2">
      <c r="A4708" s="311" t="str">
        <f>IF((SUM('Раздел 2'!M57:M57)&gt;=SUM('Раздел 2'!N57:N57)),"","Неверно!")</f>
        <v/>
      </c>
      <c r="B4708" s="320" t="s">
        <v>1741</v>
      </c>
      <c r="C4708" s="278" t="s">
        <v>6638</v>
      </c>
      <c r="D4708" s="278" t="s">
        <v>1256</v>
      </c>
      <c r="E4708" s="278" t="str">
        <f>CONCATENATE(SUM('Раздел 2'!M57:M57),"&gt;=",SUM('Раздел 2'!N57:N57))</f>
        <v>0&gt;=0</v>
      </c>
      <c r="F4708" s="278"/>
      <c r="G4708" s="81"/>
    </row>
    <row r="4709" spans="1:7" s="390" customFormat="1" ht="31.5" x14ac:dyDescent="0.2">
      <c r="A4709" s="311" t="str">
        <f>IF((SUM('Раздел 2'!M58:M58)&gt;=SUM('Раздел 2'!N58:N58)),"","Неверно!")</f>
        <v/>
      </c>
      <c r="B4709" s="320" t="s">
        <v>1741</v>
      </c>
      <c r="C4709" s="278" t="s">
        <v>6639</v>
      </c>
      <c r="D4709" s="278" t="s">
        <v>1256</v>
      </c>
      <c r="E4709" s="278" t="str">
        <f>CONCATENATE(SUM('Раздел 2'!M58:M58),"&gt;=",SUM('Раздел 2'!N58:N58))</f>
        <v>0&gt;=0</v>
      </c>
      <c r="F4709" s="278"/>
      <c r="G4709" s="81"/>
    </row>
    <row r="4710" spans="1:7" s="390" customFormat="1" ht="31.5" x14ac:dyDescent="0.2">
      <c r="A4710" s="311" t="str">
        <f>IF((SUM('Раздел 2'!M59:M59)&gt;=SUM('Раздел 2'!N59:N59)),"","Неверно!")</f>
        <v/>
      </c>
      <c r="B4710" s="320" t="s">
        <v>1741</v>
      </c>
      <c r="C4710" s="278" t="s">
        <v>6640</v>
      </c>
      <c r="D4710" s="278" t="s">
        <v>1256</v>
      </c>
      <c r="E4710" s="278" t="str">
        <f>CONCATENATE(SUM('Раздел 2'!M59:M59),"&gt;=",SUM('Раздел 2'!N59:N59))</f>
        <v>0&gt;=0</v>
      </c>
      <c r="F4710" s="278"/>
      <c r="G4710" s="81"/>
    </row>
    <row r="4711" spans="1:7" s="390" customFormat="1" ht="31.5" x14ac:dyDescent="0.2">
      <c r="A4711" s="311" t="str">
        <f>IF((SUM('Раздел 2'!M15:M15)&gt;=SUM('Раздел 2'!N15:N15)),"","Неверно!")</f>
        <v/>
      </c>
      <c r="B4711" s="320" t="s">
        <v>1741</v>
      </c>
      <c r="C4711" s="278" t="s">
        <v>6641</v>
      </c>
      <c r="D4711" s="278" t="s">
        <v>1256</v>
      </c>
      <c r="E4711" s="278" t="str">
        <f>CONCATENATE(SUM('Раздел 2'!M15:M15),"&gt;=",SUM('Раздел 2'!N15:N15))</f>
        <v>0&gt;=0</v>
      </c>
      <c r="F4711" s="278"/>
      <c r="G4711" s="81"/>
    </row>
    <row r="4712" spans="1:7" s="390" customFormat="1" ht="31.5" x14ac:dyDescent="0.2">
      <c r="A4712" s="311" t="str">
        <f>IF((SUM('Раздел 2'!M60:M60)&gt;=SUM('Раздел 2'!N60:N60)),"","Неверно!")</f>
        <v/>
      </c>
      <c r="B4712" s="320" t="s">
        <v>1741</v>
      </c>
      <c r="C4712" s="278" t="s">
        <v>6642</v>
      </c>
      <c r="D4712" s="278" t="s">
        <v>1256</v>
      </c>
      <c r="E4712" s="278" t="str">
        <f>CONCATENATE(SUM('Раздел 2'!M60:M60),"&gt;=",SUM('Раздел 2'!N60:N60))</f>
        <v>0&gt;=0</v>
      </c>
      <c r="F4712" s="278"/>
      <c r="G4712" s="81"/>
    </row>
    <row r="4713" spans="1:7" s="390" customFormat="1" ht="31.5" x14ac:dyDescent="0.2">
      <c r="A4713" s="311" t="str">
        <f>IF((SUM('Раздел 2'!M61:M61)&gt;=SUM('Раздел 2'!N61:N61)),"","Неверно!")</f>
        <v/>
      </c>
      <c r="B4713" s="320" t="s">
        <v>1741</v>
      </c>
      <c r="C4713" s="278" t="s">
        <v>6643</v>
      </c>
      <c r="D4713" s="278" t="s">
        <v>1256</v>
      </c>
      <c r="E4713" s="278" t="str">
        <f>CONCATENATE(SUM('Раздел 2'!M61:M61),"&gt;=",SUM('Раздел 2'!N61:N61))</f>
        <v>1&gt;=1</v>
      </c>
      <c r="F4713" s="278"/>
      <c r="G4713" s="81"/>
    </row>
    <row r="4714" spans="1:7" s="390" customFormat="1" ht="31.5" x14ac:dyDescent="0.2">
      <c r="A4714" s="311" t="str">
        <f>IF((SUM('Раздел 2'!M62:M62)&gt;=SUM('Раздел 2'!N62:N62)),"","Неверно!")</f>
        <v/>
      </c>
      <c r="B4714" s="320" t="s">
        <v>1741</v>
      </c>
      <c r="C4714" s="278" t="s">
        <v>6644</v>
      </c>
      <c r="D4714" s="278" t="s">
        <v>1256</v>
      </c>
      <c r="E4714" s="278" t="str">
        <f>CONCATENATE(SUM('Раздел 2'!M62:M62),"&gt;=",SUM('Раздел 2'!N62:N62))</f>
        <v>0&gt;=0</v>
      </c>
      <c r="F4714" s="278"/>
      <c r="G4714" s="81"/>
    </row>
    <row r="4715" spans="1:7" s="390" customFormat="1" ht="31.5" x14ac:dyDescent="0.2">
      <c r="A4715" s="311" t="str">
        <f>IF((SUM('Раздел 2'!M63:M63)&gt;=SUM('Раздел 2'!N63:N63)),"","Неверно!")</f>
        <v/>
      </c>
      <c r="B4715" s="320" t="s">
        <v>1741</v>
      </c>
      <c r="C4715" s="278" t="s">
        <v>6645</v>
      </c>
      <c r="D4715" s="278" t="s">
        <v>1256</v>
      </c>
      <c r="E4715" s="278" t="str">
        <f>CONCATENATE(SUM('Раздел 2'!M63:M63),"&gt;=",SUM('Раздел 2'!N63:N63))</f>
        <v>0&gt;=0</v>
      </c>
      <c r="F4715" s="278"/>
      <c r="G4715" s="81"/>
    </row>
    <row r="4716" spans="1:7" s="390" customFormat="1" ht="31.5" x14ac:dyDescent="0.2">
      <c r="A4716" s="311" t="str">
        <f>IF((SUM('Раздел 2'!M64:M64)&gt;=SUM('Раздел 2'!N64:N64)),"","Неверно!")</f>
        <v/>
      </c>
      <c r="B4716" s="320" t="s">
        <v>1741</v>
      </c>
      <c r="C4716" s="278" t="s">
        <v>6646</v>
      </c>
      <c r="D4716" s="278" t="s">
        <v>1256</v>
      </c>
      <c r="E4716" s="278" t="str">
        <f>CONCATENATE(SUM('Раздел 2'!M64:M64),"&gt;=",SUM('Раздел 2'!N64:N64))</f>
        <v>0&gt;=0</v>
      </c>
      <c r="F4716" s="278"/>
      <c r="G4716" s="81"/>
    </row>
    <row r="4717" spans="1:7" s="390" customFormat="1" ht="31.5" x14ac:dyDescent="0.2">
      <c r="A4717" s="311" t="str">
        <f>IF((SUM('Раздел 2'!M65:M65)&gt;=SUM('Раздел 2'!N65:N65)),"","Неверно!")</f>
        <v/>
      </c>
      <c r="B4717" s="320" t="s">
        <v>1741</v>
      </c>
      <c r="C4717" s="278" t="s">
        <v>6647</v>
      </c>
      <c r="D4717" s="278" t="s">
        <v>1256</v>
      </c>
      <c r="E4717" s="278" t="str">
        <f>CONCATENATE(SUM('Раздел 2'!M65:M65),"&gt;=",SUM('Раздел 2'!N65:N65))</f>
        <v>0&gt;=0</v>
      </c>
      <c r="F4717" s="278"/>
      <c r="G4717" s="81"/>
    </row>
    <row r="4718" spans="1:7" s="390" customFormat="1" ht="31.5" x14ac:dyDescent="0.2">
      <c r="A4718" s="311" t="str">
        <f>IF((SUM('Раздел 2'!M66:M66)&gt;=SUM('Раздел 2'!N66:N66)),"","Неверно!")</f>
        <v/>
      </c>
      <c r="B4718" s="320" t="s">
        <v>1741</v>
      </c>
      <c r="C4718" s="278" t="s">
        <v>6648</v>
      </c>
      <c r="D4718" s="278" t="s">
        <v>1256</v>
      </c>
      <c r="E4718" s="278" t="str">
        <f>CONCATENATE(SUM('Раздел 2'!M66:M66),"&gt;=",SUM('Раздел 2'!N66:N66))</f>
        <v>0&gt;=0</v>
      </c>
      <c r="F4718" s="278"/>
      <c r="G4718" s="81"/>
    </row>
    <row r="4719" spans="1:7" s="390" customFormat="1" ht="31.5" x14ac:dyDescent="0.2">
      <c r="A4719" s="311" t="str">
        <f>IF((SUM('Раздел 2'!M67:M67)&gt;=SUM('Раздел 2'!N67:N67)),"","Неверно!")</f>
        <v/>
      </c>
      <c r="B4719" s="320" t="s">
        <v>1741</v>
      </c>
      <c r="C4719" s="278" t="s">
        <v>6649</v>
      </c>
      <c r="D4719" s="278" t="s">
        <v>1256</v>
      </c>
      <c r="E4719" s="278" t="str">
        <f>CONCATENATE(SUM('Раздел 2'!M67:M67),"&gt;=",SUM('Раздел 2'!N67:N67))</f>
        <v>0&gt;=0</v>
      </c>
      <c r="F4719" s="278"/>
      <c r="G4719" s="81"/>
    </row>
    <row r="4720" spans="1:7" s="390" customFormat="1" ht="31.5" x14ac:dyDescent="0.2">
      <c r="A4720" s="311" t="str">
        <f>IF((SUM('Раздел 2'!M68:M68)&gt;=SUM('Раздел 2'!N68:N68)),"","Неверно!")</f>
        <v/>
      </c>
      <c r="B4720" s="320" t="s">
        <v>1741</v>
      </c>
      <c r="C4720" s="278" t="s">
        <v>6650</v>
      </c>
      <c r="D4720" s="278" t="s">
        <v>1256</v>
      </c>
      <c r="E4720" s="278" t="str">
        <f>CONCATENATE(SUM('Раздел 2'!M68:M68),"&gt;=",SUM('Раздел 2'!N68:N68))</f>
        <v>0&gt;=0</v>
      </c>
      <c r="F4720" s="278"/>
      <c r="G4720" s="81"/>
    </row>
    <row r="4721" spans="1:7" s="390" customFormat="1" ht="31.5" x14ac:dyDescent="0.2">
      <c r="A4721" s="311" t="str">
        <f>IF((SUM('Раздел 2'!M69:M69)&gt;=SUM('Раздел 2'!N69:N69)),"","Неверно!")</f>
        <v/>
      </c>
      <c r="B4721" s="320" t="s">
        <v>1741</v>
      </c>
      <c r="C4721" s="278" t="s">
        <v>6651</v>
      </c>
      <c r="D4721" s="278" t="s">
        <v>1256</v>
      </c>
      <c r="E4721" s="278" t="str">
        <f>CONCATENATE(SUM('Раздел 2'!M69:M69),"&gt;=",SUM('Раздел 2'!N69:N69))</f>
        <v>0&gt;=0</v>
      </c>
      <c r="F4721" s="278"/>
      <c r="G4721" s="81"/>
    </row>
    <row r="4722" spans="1:7" s="390" customFormat="1" ht="31.5" x14ac:dyDescent="0.2">
      <c r="A4722" s="311" t="str">
        <f>IF((SUM('Раздел 2'!M16:M16)&gt;=SUM('Раздел 2'!N16:N16)),"","Неверно!")</f>
        <v/>
      </c>
      <c r="B4722" s="320" t="s">
        <v>1741</v>
      </c>
      <c r="C4722" s="278" t="s">
        <v>6652</v>
      </c>
      <c r="D4722" s="278" t="s">
        <v>1256</v>
      </c>
      <c r="E4722" s="278" t="str">
        <f>CONCATENATE(SUM('Раздел 2'!M16:M16),"&gt;=",SUM('Раздел 2'!N16:N16))</f>
        <v>0&gt;=0</v>
      </c>
      <c r="F4722" s="278"/>
      <c r="G4722" s="81"/>
    </row>
    <row r="4723" spans="1:7" s="390" customFormat="1" ht="31.5" x14ac:dyDescent="0.2">
      <c r="A4723" s="311" t="str">
        <f>IF((SUM('Раздел 2'!M70:M70)&gt;=SUM('Раздел 2'!N70:N70)),"","Неверно!")</f>
        <v/>
      </c>
      <c r="B4723" s="320" t="s">
        <v>1741</v>
      </c>
      <c r="C4723" s="278" t="s">
        <v>6653</v>
      </c>
      <c r="D4723" s="278" t="s">
        <v>1256</v>
      </c>
      <c r="E4723" s="278" t="str">
        <f>CONCATENATE(SUM('Раздел 2'!M70:M70),"&gt;=",SUM('Раздел 2'!N70:N70))</f>
        <v>0&gt;=0</v>
      </c>
      <c r="F4723" s="278"/>
      <c r="G4723" s="81"/>
    </row>
    <row r="4724" spans="1:7" s="390" customFormat="1" ht="31.5" x14ac:dyDescent="0.2">
      <c r="A4724" s="311" t="str">
        <f>IF((SUM('Раздел 2'!M71:M71)&gt;=SUM('Раздел 2'!N71:N71)),"","Неверно!")</f>
        <v/>
      </c>
      <c r="B4724" s="320" t="s">
        <v>1741</v>
      </c>
      <c r="C4724" s="278" t="s">
        <v>6654</v>
      </c>
      <c r="D4724" s="278" t="s">
        <v>1256</v>
      </c>
      <c r="E4724" s="278" t="str">
        <f>CONCATENATE(SUM('Раздел 2'!M71:M71),"&gt;=",SUM('Раздел 2'!N71:N71))</f>
        <v>0&gt;=0</v>
      </c>
      <c r="F4724" s="278"/>
      <c r="G4724" s="81"/>
    </row>
    <row r="4725" spans="1:7" s="390" customFormat="1" ht="31.5" x14ac:dyDescent="0.2">
      <c r="A4725" s="311" t="str">
        <f>IF((SUM('Раздел 2'!M72:M72)&gt;=SUM('Раздел 2'!N72:N72)),"","Неверно!")</f>
        <v/>
      </c>
      <c r="B4725" s="320" t="s">
        <v>1741</v>
      </c>
      <c r="C4725" s="278" t="s">
        <v>6655</v>
      </c>
      <c r="D4725" s="278" t="s">
        <v>1256</v>
      </c>
      <c r="E4725" s="278" t="str">
        <f>CONCATENATE(SUM('Раздел 2'!M72:M72),"&gt;=",SUM('Раздел 2'!N72:N72))</f>
        <v>0&gt;=0</v>
      </c>
      <c r="F4725" s="278"/>
      <c r="G4725" s="81"/>
    </row>
    <row r="4726" spans="1:7" s="390" customFormat="1" ht="31.5" x14ac:dyDescent="0.2">
      <c r="A4726" s="311" t="str">
        <f>IF((SUM('Раздел 2'!M73:M73)&gt;=SUM('Раздел 2'!N73:N73)),"","Неверно!")</f>
        <v/>
      </c>
      <c r="B4726" s="320" t="s">
        <v>1741</v>
      </c>
      <c r="C4726" s="278" t="s">
        <v>6656</v>
      </c>
      <c r="D4726" s="278" t="s">
        <v>1256</v>
      </c>
      <c r="E4726" s="278" t="str">
        <f>CONCATENATE(SUM('Раздел 2'!M73:M73),"&gt;=",SUM('Раздел 2'!N73:N73))</f>
        <v>0&gt;=0</v>
      </c>
      <c r="F4726" s="278"/>
      <c r="G4726" s="81"/>
    </row>
    <row r="4727" spans="1:7" s="390" customFormat="1" ht="31.5" x14ac:dyDescent="0.2">
      <c r="A4727" s="311" t="str">
        <f>IF((SUM('Раздел 2'!M74:M74)&gt;=SUM('Раздел 2'!N74:N74)),"","Неверно!")</f>
        <v/>
      </c>
      <c r="B4727" s="320" t="s">
        <v>1741</v>
      </c>
      <c r="C4727" s="278" t="s">
        <v>6657</v>
      </c>
      <c r="D4727" s="278" t="s">
        <v>1256</v>
      </c>
      <c r="E4727" s="278" t="str">
        <f>CONCATENATE(SUM('Раздел 2'!M74:M74),"&gt;=",SUM('Раздел 2'!N74:N74))</f>
        <v>0&gt;=0</v>
      </c>
      <c r="F4727" s="278"/>
      <c r="G4727" s="81"/>
    </row>
    <row r="4728" spans="1:7" s="390" customFormat="1" ht="31.5" x14ac:dyDescent="0.2">
      <c r="A4728" s="311" t="str">
        <f>IF((SUM('Раздел 2'!M75:M75)&gt;=SUM('Раздел 2'!N75:N75)),"","Неверно!")</f>
        <v/>
      </c>
      <c r="B4728" s="320" t="s">
        <v>1741</v>
      </c>
      <c r="C4728" s="278" t="s">
        <v>6658</v>
      </c>
      <c r="D4728" s="278" t="s">
        <v>1256</v>
      </c>
      <c r="E4728" s="278" t="str">
        <f>CONCATENATE(SUM('Раздел 2'!M75:M75),"&gt;=",SUM('Раздел 2'!N75:N75))</f>
        <v>6&gt;=1</v>
      </c>
      <c r="F4728" s="278"/>
      <c r="G4728" s="81"/>
    </row>
    <row r="4729" spans="1:7" s="390" customFormat="1" ht="31.5" x14ac:dyDescent="0.2">
      <c r="A4729" s="311" t="str">
        <f>IF((SUM('Раздел 2'!M76:M76)&gt;=SUM('Раздел 2'!N76:N76)),"","Неверно!")</f>
        <v/>
      </c>
      <c r="B4729" s="320" t="s">
        <v>1741</v>
      </c>
      <c r="C4729" s="278" t="s">
        <v>6659</v>
      </c>
      <c r="D4729" s="278" t="s">
        <v>1256</v>
      </c>
      <c r="E4729" s="278" t="str">
        <f>CONCATENATE(SUM('Раздел 2'!M76:M76),"&gt;=",SUM('Раздел 2'!N76:N76))</f>
        <v>15&gt;=6</v>
      </c>
      <c r="F4729" s="278"/>
      <c r="G4729" s="81"/>
    </row>
    <row r="4730" spans="1:7" s="390" customFormat="1" ht="31.5" x14ac:dyDescent="0.2">
      <c r="A4730" s="311" t="str">
        <f>IF((SUM('Раздел 2'!M77:M77)&gt;=SUM('Раздел 2'!N77:N77)),"","Неверно!")</f>
        <v/>
      </c>
      <c r="B4730" s="320" t="s">
        <v>1741</v>
      </c>
      <c r="C4730" s="278" t="s">
        <v>6660</v>
      </c>
      <c r="D4730" s="278" t="s">
        <v>1256</v>
      </c>
      <c r="E4730" s="278" t="str">
        <f>CONCATENATE(SUM('Раздел 2'!M77:M77),"&gt;=",SUM('Раздел 2'!N77:N77))</f>
        <v>0&gt;=0</v>
      </c>
      <c r="F4730" s="278"/>
      <c r="G4730" s="81"/>
    </row>
    <row r="4731" spans="1:7" s="390" customFormat="1" ht="31.5" x14ac:dyDescent="0.2">
      <c r="A4731" s="311" t="str">
        <f>IF((SUM('Раздел 2'!M78:M78)&gt;=SUM('Раздел 2'!N78:N78)),"","Неверно!")</f>
        <v/>
      </c>
      <c r="B4731" s="320" t="s">
        <v>1741</v>
      </c>
      <c r="C4731" s="278" t="s">
        <v>6661</v>
      </c>
      <c r="D4731" s="278" t="s">
        <v>1256</v>
      </c>
      <c r="E4731" s="278" t="str">
        <f>CONCATENATE(SUM('Раздел 2'!M78:M78),"&gt;=",SUM('Раздел 2'!N78:N78))</f>
        <v>0&gt;=0</v>
      </c>
      <c r="F4731" s="278"/>
      <c r="G4731" s="81"/>
    </row>
    <row r="4732" spans="1:7" s="390" customFormat="1" ht="31.5" x14ac:dyDescent="0.2">
      <c r="A4732" s="311" t="str">
        <f>IF((SUM('Раздел 2'!M79:M79)&gt;=SUM('Раздел 2'!N79:N79)),"","Неверно!")</f>
        <v/>
      </c>
      <c r="B4732" s="320" t="s">
        <v>1741</v>
      </c>
      <c r="C4732" s="278" t="s">
        <v>6662</v>
      </c>
      <c r="D4732" s="278" t="s">
        <v>1256</v>
      </c>
      <c r="E4732" s="278" t="str">
        <f>CONCATENATE(SUM('Раздел 2'!M79:M79),"&gt;=",SUM('Раздел 2'!N79:N79))</f>
        <v>2&gt;=0</v>
      </c>
      <c r="F4732" s="278"/>
      <c r="G4732" s="81"/>
    </row>
    <row r="4733" spans="1:7" s="390" customFormat="1" ht="31.5" x14ac:dyDescent="0.2">
      <c r="A4733" s="311" t="str">
        <f>IF((SUM('Раздел 2'!M17:M17)&gt;=SUM('Раздел 2'!N17:N17)),"","Неверно!")</f>
        <v/>
      </c>
      <c r="B4733" s="320" t="s">
        <v>1741</v>
      </c>
      <c r="C4733" s="278" t="s">
        <v>6663</v>
      </c>
      <c r="D4733" s="278" t="s">
        <v>1256</v>
      </c>
      <c r="E4733" s="278" t="str">
        <f>CONCATENATE(SUM('Раздел 2'!M17:M17),"&gt;=",SUM('Раздел 2'!N17:N17))</f>
        <v>0&gt;=0</v>
      </c>
      <c r="F4733" s="278"/>
      <c r="G4733" s="81"/>
    </row>
    <row r="4734" spans="1:7" s="390" customFormat="1" ht="31.5" x14ac:dyDescent="0.2">
      <c r="A4734" s="311" t="str">
        <f>IF((SUM('Раздел 2'!M80:M80)&gt;=SUM('Раздел 2'!N80:N80)),"","Неверно!")</f>
        <v/>
      </c>
      <c r="B4734" s="320" t="s">
        <v>1741</v>
      </c>
      <c r="C4734" s="278" t="s">
        <v>6664</v>
      </c>
      <c r="D4734" s="278" t="s">
        <v>1256</v>
      </c>
      <c r="E4734" s="278" t="str">
        <f>CONCATENATE(SUM('Раздел 2'!M80:M80),"&gt;=",SUM('Раздел 2'!N80:N80))</f>
        <v>0&gt;=0</v>
      </c>
      <c r="F4734" s="278"/>
      <c r="G4734" s="81"/>
    </row>
    <row r="4735" spans="1:7" s="390" customFormat="1" ht="31.5" x14ac:dyDescent="0.2">
      <c r="A4735" s="311" t="str">
        <f>IF((SUM('Раздел 2'!M81:M81)&gt;=SUM('Раздел 2'!N81:N81)),"","Неверно!")</f>
        <v/>
      </c>
      <c r="B4735" s="320" t="s">
        <v>1741</v>
      </c>
      <c r="C4735" s="278" t="s">
        <v>6665</v>
      </c>
      <c r="D4735" s="278" t="s">
        <v>1256</v>
      </c>
      <c r="E4735" s="278" t="str">
        <f>CONCATENATE(SUM('Раздел 2'!M81:M81),"&gt;=",SUM('Раздел 2'!N81:N81))</f>
        <v>0&gt;=0</v>
      </c>
      <c r="F4735" s="278"/>
      <c r="G4735" s="81"/>
    </row>
    <row r="4736" spans="1:7" s="390" customFormat="1" ht="31.5" x14ac:dyDescent="0.2">
      <c r="A4736" s="311" t="str">
        <f>IF((SUM('Раздел 2'!M82:M82)&gt;=SUM('Раздел 2'!N82:N82)),"","Неверно!")</f>
        <v/>
      </c>
      <c r="B4736" s="320" t="s">
        <v>1741</v>
      </c>
      <c r="C4736" s="278" t="s">
        <v>6666</v>
      </c>
      <c r="D4736" s="278" t="s">
        <v>1256</v>
      </c>
      <c r="E4736" s="278" t="str">
        <f>CONCATENATE(SUM('Раздел 2'!M82:M82),"&gt;=",SUM('Раздел 2'!N82:N82))</f>
        <v>0&gt;=0</v>
      </c>
      <c r="F4736" s="278"/>
      <c r="G4736" s="81"/>
    </row>
    <row r="4737" spans="1:7" s="390" customFormat="1" ht="31.5" x14ac:dyDescent="0.2">
      <c r="A4737" s="311" t="str">
        <f>IF((SUM('Раздел 2'!M83:M83)&gt;=SUM('Раздел 2'!N83:N83)),"","Неверно!")</f>
        <v/>
      </c>
      <c r="B4737" s="320" t="s">
        <v>1741</v>
      </c>
      <c r="C4737" s="278" t="s">
        <v>6667</v>
      </c>
      <c r="D4737" s="278" t="s">
        <v>1256</v>
      </c>
      <c r="E4737" s="278" t="str">
        <f>CONCATENATE(SUM('Раздел 2'!M83:M83),"&gt;=",SUM('Раздел 2'!N83:N83))</f>
        <v>0&gt;=0</v>
      </c>
      <c r="F4737" s="278"/>
      <c r="G4737" s="81"/>
    </row>
    <row r="4738" spans="1:7" s="390" customFormat="1" ht="31.5" x14ac:dyDescent="0.2">
      <c r="A4738" s="311" t="str">
        <f>IF((SUM('Раздел 2'!M84:M84)&gt;=SUM('Раздел 2'!N84:N84)),"","Неверно!")</f>
        <v/>
      </c>
      <c r="B4738" s="320" t="s">
        <v>1741</v>
      </c>
      <c r="C4738" s="278" t="s">
        <v>6668</v>
      </c>
      <c r="D4738" s="278" t="s">
        <v>1256</v>
      </c>
      <c r="E4738" s="278" t="str">
        <f>CONCATENATE(SUM('Раздел 2'!M84:M84),"&gt;=",SUM('Раздел 2'!N84:N84))</f>
        <v>0&gt;=0</v>
      </c>
      <c r="F4738" s="278"/>
      <c r="G4738" s="81"/>
    </row>
    <row r="4739" spans="1:7" s="390" customFormat="1" ht="31.5" x14ac:dyDescent="0.2">
      <c r="A4739" s="311" t="str">
        <f>IF((SUM('Раздел 2'!M85:M85)&gt;=SUM('Раздел 2'!N85:N85)),"","Неверно!")</f>
        <v/>
      </c>
      <c r="B4739" s="320" t="s">
        <v>1741</v>
      </c>
      <c r="C4739" s="278" t="s">
        <v>6669</v>
      </c>
      <c r="D4739" s="278" t="s">
        <v>1256</v>
      </c>
      <c r="E4739" s="278" t="str">
        <f>CONCATENATE(SUM('Раздел 2'!M85:M85),"&gt;=",SUM('Раздел 2'!N85:N85))</f>
        <v>0&gt;=0</v>
      </c>
      <c r="F4739" s="278"/>
      <c r="G4739" s="81"/>
    </row>
    <row r="4740" spans="1:7" s="390" customFormat="1" ht="31.5" x14ac:dyDescent="0.2">
      <c r="A4740" s="311" t="str">
        <f>IF((SUM('Раздел 2'!M86:M86)&gt;=SUM('Раздел 2'!N86:N86)),"","Неверно!")</f>
        <v/>
      </c>
      <c r="B4740" s="320" t="s">
        <v>1741</v>
      </c>
      <c r="C4740" s="278" t="s">
        <v>6670</v>
      </c>
      <c r="D4740" s="278" t="s">
        <v>1256</v>
      </c>
      <c r="E4740" s="278" t="str">
        <f>CONCATENATE(SUM('Раздел 2'!M86:M86),"&gt;=",SUM('Раздел 2'!N86:N86))</f>
        <v>2&gt;=0</v>
      </c>
      <c r="F4740" s="278"/>
      <c r="G4740" s="81"/>
    </row>
    <row r="4741" spans="1:7" s="390" customFormat="1" ht="31.5" x14ac:dyDescent="0.2">
      <c r="A4741" s="311" t="str">
        <f>IF((SUM('Раздел 2'!M87:M87)&gt;=SUM('Раздел 2'!N87:N87)),"","Неверно!")</f>
        <v/>
      </c>
      <c r="B4741" s="320" t="s">
        <v>1741</v>
      </c>
      <c r="C4741" s="278" t="s">
        <v>6671</v>
      </c>
      <c r="D4741" s="278" t="s">
        <v>1256</v>
      </c>
      <c r="E4741" s="278" t="str">
        <f>CONCATENATE(SUM('Раздел 2'!M87:M87),"&gt;=",SUM('Раздел 2'!N87:N87))</f>
        <v>0&gt;=0</v>
      </c>
      <c r="F4741" s="278"/>
      <c r="G4741" s="81"/>
    </row>
    <row r="4742" spans="1:7" s="390" customFormat="1" ht="31.5" x14ac:dyDescent="0.2">
      <c r="A4742" s="311" t="str">
        <f>IF((SUM('Раздел 2'!M88:M88)&gt;=SUM('Раздел 2'!N88:N88)),"","Неверно!")</f>
        <v/>
      </c>
      <c r="B4742" s="320" t="s">
        <v>1741</v>
      </c>
      <c r="C4742" s="278" t="s">
        <v>6672</v>
      </c>
      <c r="D4742" s="278" t="s">
        <v>1256</v>
      </c>
      <c r="E4742" s="278" t="str">
        <f>CONCATENATE(SUM('Раздел 2'!M88:M88),"&gt;=",SUM('Раздел 2'!N88:N88))</f>
        <v>0&gt;=0</v>
      </c>
      <c r="F4742" s="278"/>
      <c r="G4742" s="81"/>
    </row>
    <row r="4743" spans="1:7" s="390" customFormat="1" ht="31.5" x14ac:dyDescent="0.2">
      <c r="A4743" s="311" t="str">
        <f>IF((SUM('Раздел 2'!M89:M89)&gt;=SUM('Раздел 2'!N89:N89)),"","Неверно!")</f>
        <v/>
      </c>
      <c r="B4743" s="320" t="s">
        <v>1741</v>
      </c>
      <c r="C4743" s="278" t="s">
        <v>6673</v>
      </c>
      <c r="D4743" s="278" t="s">
        <v>1256</v>
      </c>
      <c r="E4743" s="278" t="str">
        <f>CONCATENATE(SUM('Раздел 2'!M89:M89),"&gt;=",SUM('Раздел 2'!N89:N89))</f>
        <v>0&gt;=0</v>
      </c>
      <c r="F4743" s="278"/>
      <c r="G4743" s="81"/>
    </row>
    <row r="4744" spans="1:7" s="390" customFormat="1" ht="31.5" x14ac:dyDescent="0.2">
      <c r="A4744" s="311" t="str">
        <f>IF((SUM('Раздел 2'!M18:M18)&gt;=SUM('Раздел 2'!N18:N18)),"","Неверно!")</f>
        <v/>
      </c>
      <c r="B4744" s="320" t="s">
        <v>1741</v>
      </c>
      <c r="C4744" s="278" t="s">
        <v>6674</v>
      </c>
      <c r="D4744" s="278" t="s">
        <v>1256</v>
      </c>
      <c r="E4744" s="278" t="str">
        <f>CONCATENATE(SUM('Раздел 2'!M18:M18),"&gt;=",SUM('Раздел 2'!N18:N18))</f>
        <v>0&gt;=0</v>
      </c>
      <c r="F4744" s="278"/>
      <c r="G4744" s="81"/>
    </row>
    <row r="4745" spans="1:7" s="390" customFormat="1" ht="31.5" x14ac:dyDescent="0.2">
      <c r="A4745" s="311" t="str">
        <f>IF((SUM('Раздел 2'!M90:M90)&gt;=SUM('Раздел 2'!N90:N90)),"","Неверно!")</f>
        <v/>
      </c>
      <c r="B4745" s="320" t="s">
        <v>1741</v>
      </c>
      <c r="C4745" s="278" t="s">
        <v>6675</v>
      </c>
      <c r="D4745" s="278" t="s">
        <v>1256</v>
      </c>
      <c r="E4745" s="278" t="str">
        <f>CONCATENATE(SUM('Раздел 2'!M90:M90),"&gt;=",SUM('Раздел 2'!N90:N90))</f>
        <v>0&gt;=0</v>
      </c>
      <c r="F4745" s="278"/>
      <c r="G4745" s="81"/>
    </row>
    <row r="4746" spans="1:7" s="390" customFormat="1" ht="31.5" x14ac:dyDescent="0.2">
      <c r="A4746" s="311" t="str">
        <f>IF((SUM('Раздел 2'!M91:M91)&gt;=SUM('Раздел 2'!N91:N91)),"","Неверно!")</f>
        <v/>
      </c>
      <c r="B4746" s="320" t="s">
        <v>1741</v>
      </c>
      <c r="C4746" s="278" t="s">
        <v>6676</v>
      </c>
      <c r="D4746" s="278" t="s">
        <v>1256</v>
      </c>
      <c r="E4746" s="278" t="str">
        <f>CONCATENATE(SUM('Раздел 2'!M91:M91),"&gt;=",SUM('Раздел 2'!N91:N91))</f>
        <v>0&gt;=0</v>
      </c>
      <c r="F4746" s="278"/>
      <c r="G4746" s="81"/>
    </row>
    <row r="4747" spans="1:7" s="390" customFormat="1" ht="31.5" x14ac:dyDescent="0.2">
      <c r="A4747" s="311" t="str">
        <f>IF((SUM('Раздел 2'!M92:M92)&gt;=SUM('Раздел 2'!N92:N92)),"","Неверно!")</f>
        <v/>
      </c>
      <c r="B4747" s="320" t="s">
        <v>1741</v>
      </c>
      <c r="C4747" s="278" t="s">
        <v>6677</v>
      </c>
      <c r="D4747" s="278" t="s">
        <v>1256</v>
      </c>
      <c r="E4747" s="278" t="str">
        <f>CONCATENATE(SUM('Раздел 2'!M92:M92),"&gt;=",SUM('Раздел 2'!N92:N92))</f>
        <v>0&gt;=0</v>
      </c>
      <c r="F4747" s="278"/>
      <c r="G4747" s="81"/>
    </row>
    <row r="4748" spans="1:7" s="390" customFormat="1" ht="31.5" x14ac:dyDescent="0.2">
      <c r="A4748" s="311" t="str">
        <f>IF((SUM('Раздел 2'!M93:M93)&gt;=SUM('Раздел 2'!N93:N93)),"","Неверно!")</f>
        <v/>
      </c>
      <c r="B4748" s="320" t="s">
        <v>1741</v>
      </c>
      <c r="C4748" s="278" t="s">
        <v>6678</v>
      </c>
      <c r="D4748" s="278" t="s">
        <v>1256</v>
      </c>
      <c r="E4748" s="278" t="str">
        <f>CONCATENATE(SUM('Раздел 2'!M93:M93),"&gt;=",SUM('Раздел 2'!N93:N93))</f>
        <v>0&gt;=0</v>
      </c>
      <c r="F4748" s="278"/>
      <c r="G4748" s="81"/>
    </row>
    <row r="4749" spans="1:7" s="390" customFormat="1" ht="31.5" x14ac:dyDescent="0.2">
      <c r="A4749" s="311" t="str">
        <f>IF((SUM('Раздел 2'!M94:M94)&gt;=SUM('Раздел 2'!N94:N94)),"","Неверно!")</f>
        <v/>
      </c>
      <c r="B4749" s="320" t="s">
        <v>1741</v>
      </c>
      <c r="C4749" s="278" t="s">
        <v>6679</v>
      </c>
      <c r="D4749" s="278" t="s">
        <v>1256</v>
      </c>
      <c r="E4749" s="278" t="str">
        <f>CONCATENATE(SUM('Раздел 2'!M94:M94),"&gt;=",SUM('Раздел 2'!N94:N94))</f>
        <v>0&gt;=0</v>
      </c>
      <c r="F4749" s="278"/>
      <c r="G4749" s="81"/>
    </row>
    <row r="4750" spans="1:7" s="390" customFormat="1" ht="31.5" x14ac:dyDescent="0.2">
      <c r="A4750" s="311" t="str">
        <f>IF((SUM('Раздел 2'!M95:M95)&gt;=SUM('Раздел 2'!N95:N95)),"","Неверно!")</f>
        <v/>
      </c>
      <c r="B4750" s="320" t="s">
        <v>1741</v>
      </c>
      <c r="C4750" s="278" t="s">
        <v>6680</v>
      </c>
      <c r="D4750" s="278" t="s">
        <v>1256</v>
      </c>
      <c r="E4750" s="278" t="str">
        <f>CONCATENATE(SUM('Раздел 2'!M95:M95),"&gt;=",SUM('Раздел 2'!N95:N95))</f>
        <v>0&gt;=0</v>
      </c>
      <c r="F4750" s="278"/>
      <c r="G4750" s="81"/>
    </row>
    <row r="4751" spans="1:7" s="390" customFormat="1" ht="31.5" x14ac:dyDescent="0.2">
      <c r="A4751" s="311" t="str">
        <f>IF((SUM('Раздел 2'!M96:M96)&gt;=SUM('Раздел 2'!N96:N96)),"","Неверно!")</f>
        <v/>
      </c>
      <c r="B4751" s="320" t="s">
        <v>1741</v>
      </c>
      <c r="C4751" s="278" t="s">
        <v>6681</v>
      </c>
      <c r="D4751" s="278" t="s">
        <v>1256</v>
      </c>
      <c r="E4751" s="278" t="str">
        <f>CONCATENATE(SUM('Раздел 2'!M96:M96),"&gt;=",SUM('Раздел 2'!N96:N96))</f>
        <v>0&gt;=0</v>
      </c>
      <c r="F4751" s="278"/>
      <c r="G4751" s="81"/>
    </row>
    <row r="4752" spans="1:7" s="390" customFormat="1" ht="31.5" x14ac:dyDescent="0.2">
      <c r="A4752" s="311" t="str">
        <f>IF((SUM('Раздел 2'!M97:M97)&gt;=SUM('Раздел 2'!N97:N97)),"","Неверно!")</f>
        <v/>
      </c>
      <c r="B4752" s="320" t="s">
        <v>1741</v>
      </c>
      <c r="C4752" s="278" t="s">
        <v>6682</v>
      </c>
      <c r="D4752" s="278" t="s">
        <v>1256</v>
      </c>
      <c r="E4752" s="278" t="str">
        <f>CONCATENATE(SUM('Раздел 2'!M97:M97),"&gt;=",SUM('Раздел 2'!N97:N97))</f>
        <v>0&gt;=0</v>
      </c>
      <c r="F4752" s="278"/>
      <c r="G4752" s="81"/>
    </row>
    <row r="4753" spans="1:7" s="390" customFormat="1" ht="31.5" x14ac:dyDescent="0.2">
      <c r="A4753" s="311" t="str">
        <f>IF((SUM('Раздел 2'!M98:M98)&gt;=SUM('Раздел 2'!N98:N98)),"","Неверно!")</f>
        <v/>
      </c>
      <c r="B4753" s="320" t="s">
        <v>1741</v>
      </c>
      <c r="C4753" s="278" t="s">
        <v>6683</v>
      </c>
      <c r="D4753" s="278" t="s">
        <v>1256</v>
      </c>
      <c r="E4753" s="278" t="str">
        <f>CONCATENATE(SUM('Раздел 2'!M98:M98),"&gt;=",SUM('Раздел 2'!N98:N98))</f>
        <v>0&gt;=0</v>
      </c>
      <c r="F4753" s="278"/>
      <c r="G4753" s="81"/>
    </row>
    <row r="4754" spans="1:7" s="390" customFormat="1" ht="31.5" x14ac:dyDescent="0.2">
      <c r="A4754" s="311" t="str">
        <f>IF((SUM('Раздел 2'!M99:M99)&gt;=SUM('Раздел 2'!N99:N99)),"","Неверно!")</f>
        <v/>
      </c>
      <c r="B4754" s="320" t="s">
        <v>1741</v>
      </c>
      <c r="C4754" s="278" t="s">
        <v>6684</v>
      </c>
      <c r="D4754" s="278" t="s">
        <v>1256</v>
      </c>
      <c r="E4754" s="278" t="str">
        <f>CONCATENATE(SUM('Раздел 2'!M99:M99),"&gt;=",SUM('Раздел 2'!N99:N99))</f>
        <v>0&gt;=0</v>
      </c>
      <c r="F4754" s="278"/>
      <c r="G4754" s="81"/>
    </row>
    <row r="4755" spans="1:7" s="390" customFormat="1" ht="31.5" x14ac:dyDescent="0.2">
      <c r="A4755" s="311" t="str">
        <f>IF((SUM('Раздел 2'!M19:M19)&gt;=SUM('Раздел 2'!N19:N19)),"","Неверно!")</f>
        <v/>
      </c>
      <c r="B4755" s="320" t="s">
        <v>1741</v>
      </c>
      <c r="C4755" s="278" t="s">
        <v>6685</v>
      </c>
      <c r="D4755" s="278" t="s">
        <v>1256</v>
      </c>
      <c r="E4755" s="278" t="str">
        <f>CONCATENATE(SUM('Раздел 2'!M19:M19),"&gt;=",SUM('Раздел 2'!N19:N19))</f>
        <v>0&gt;=0</v>
      </c>
      <c r="F4755" s="278"/>
      <c r="G4755" s="81"/>
    </row>
    <row r="4756" spans="1:7" s="390" customFormat="1" ht="31.5" x14ac:dyDescent="0.2">
      <c r="A4756" s="311" t="str">
        <f>IF((SUM('Раздел 2'!M100:M100)&gt;=SUM('Раздел 2'!N100:N100)),"","Неверно!")</f>
        <v/>
      </c>
      <c r="B4756" s="320" t="s">
        <v>1741</v>
      </c>
      <c r="C4756" s="278" t="s">
        <v>6686</v>
      </c>
      <c r="D4756" s="278" t="s">
        <v>1256</v>
      </c>
      <c r="E4756" s="278" t="str">
        <f>CONCATENATE(SUM('Раздел 2'!M100:M100),"&gt;=",SUM('Раздел 2'!N100:N100))</f>
        <v>0&gt;=0</v>
      </c>
      <c r="F4756" s="278"/>
      <c r="G4756" s="81"/>
    </row>
    <row r="4757" spans="1:7" s="390" customFormat="1" ht="31.5" x14ac:dyDescent="0.2">
      <c r="A4757" s="311" t="str">
        <f>IF((SUM('Раздел 2'!M101:M101)&gt;=SUM('Раздел 2'!N101:N101)),"","Неверно!")</f>
        <v/>
      </c>
      <c r="B4757" s="320" t="s">
        <v>1741</v>
      </c>
      <c r="C4757" s="278" t="s">
        <v>6687</v>
      </c>
      <c r="D4757" s="278" t="s">
        <v>1256</v>
      </c>
      <c r="E4757" s="278" t="str">
        <f>CONCATENATE(SUM('Раздел 2'!M101:M101),"&gt;=",SUM('Раздел 2'!N101:N101))</f>
        <v>0&gt;=0</v>
      </c>
      <c r="F4757" s="278"/>
      <c r="G4757" s="81"/>
    </row>
    <row r="4758" spans="1:7" s="390" customFormat="1" ht="31.5" x14ac:dyDescent="0.2">
      <c r="A4758" s="311" t="str">
        <f>IF((SUM('Раздел 2'!M102:M102)&gt;=SUM('Раздел 2'!N102:N102)),"","Неверно!")</f>
        <v/>
      </c>
      <c r="B4758" s="320" t="s">
        <v>1741</v>
      </c>
      <c r="C4758" s="278" t="s">
        <v>6688</v>
      </c>
      <c r="D4758" s="278" t="s">
        <v>1256</v>
      </c>
      <c r="E4758" s="278" t="str">
        <f>CONCATENATE(SUM('Раздел 2'!M102:M102),"&gt;=",SUM('Раздел 2'!N102:N102))</f>
        <v>0&gt;=0</v>
      </c>
      <c r="F4758" s="278"/>
      <c r="G4758" s="81"/>
    </row>
    <row r="4759" spans="1:7" s="390" customFormat="1" ht="31.5" x14ac:dyDescent="0.2">
      <c r="A4759" s="311" t="str">
        <f>IF((SUM('Раздел 2'!M103:M103)&gt;=SUM('Раздел 2'!N103:N103)),"","Неверно!")</f>
        <v/>
      </c>
      <c r="B4759" s="320" t="s">
        <v>1741</v>
      </c>
      <c r="C4759" s="278" t="s">
        <v>6689</v>
      </c>
      <c r="D4759" s="278" t="s">
        <v>1256</v>
      </c>
      <c r="E4759" s="278" t="str">
        <f>CONCATENATE(SUM('Раздел 2'!M103:M103),"&gt;=",SUM('Раздел 2'!N103:N103))</f>
        <v>0&gt;=0</v>
      </c>
      <c r="F4759" s="278"/>
      <c r="G4759" s="81"/>
    </row>
    <row r="4760" spans="1:7" s="390" customFormat="1" ht="31.5" x14ac:dyDescent="0.2">
      <c r="A4760" s="311" t="str">
        <f>IF((SUM('Раздел 2'!M104:M104)&gt;=SUM('Раздел 2'!N104:N104)),"","Неверно!")</f>
        <v/>
      </c>
      <c r="B4760" s="320" t="s">
        <v>1741</v>
      </c>
      <c r="C4760" s="278" t="s">
        <v>6690</v>
      </c>
      <c r="D4760" s="278" t="s">
        <v>1256</v>
      </c>
      <c r="E4760" s="278" t="str">
        <f>CONCATENATE(SUM('Раздел 2'!M104:M104),"&gt;=",SUM('Раздел 2'!N104:N104))</f>
        <v>1&gt;=0</v>
      </c>
      <c r="F4760" s="278"/>
      <c r="G4760" s="81"/>
    </row>
    <row r="4761" spans="1:7" s="390" customFormat="1" ht="31.5" x14ac:dyDescent="0.2">
      <c r="A4761" s="311" t="str">
        <f>IF((SUM('Раздел 2'!M105:M105)&gt;=SUM('Раздел 2'!N105:N105)),"","Неверно!")</f>
        <v/>
      </c>
      <c r="B4761" s="320" t="s">
        <v>1741</v>
      </c>
      <c r="C4761" s="278" t="s">
        <v>6691</v>
      </c>
      <c r="D4761" s="278" t="s">
        <v>1256</v>
      </c>
      <c r="E4761" s="278" t="str">
        <f>CONCATENATE(SUM('Раздел 2'!M105:M105),"&gt;=",SUM('Раздел 2'!N105:N105))</f>
        <v>5&gt;=1</v>
      </c>
      <c r="F4761" s="278"/>
      <c r="G4761" s="81"/>
    </row>
    <row r="4762" spans="1:7" s="390" customFormat="1" ht="31.5" x14ac:dyDescent="0.2">
      <c r="A4762" s="311" t="str">
        <f>IF((SUM('Раздел 2'!M106:M106)&gt;=SUM('Раздел 2'!N106:N106)),"","Неверно!")</f>
        <v/>
      </c>
      <c r="B4762" s="320" t="s">
        <v>1741</v>
      </c>
      <c r="C4762" s="278" t="s">
        <v>6692</v>
      </c>
      <c r="D4762" s="278" t="s">
        <v>1256</v>
      </c>
      <c r="E4762" s="278" t="str">
        <f>CONCATENATE(SUM('Раздел 2'!M106:M106),"&gt;=",SUM('Раздел 2'!N106:N106))</f>
        <v>6&gt;=1</v>
      </c>
      <c r="F4762" s="278"/>
      <c r="G4762" s="81"/>
    </row>
    <row r="4763" spans="1:7" s="390" customFormat="1" ht="31.5" x14ac:dyDescent="0.2">
      <c r="A4763" s="311" t="str">
        <f>IF((SUM('Раздел 2'!M107:M107)&gt;=SUM('Раздел 2'!N107:N107)),"","Неверно!")</f>
        <v/>
      </c>
      <c r="B4763" s="320" t="s">
        <v>1741</v>
      </c>
      <c r="C4763" s="278" t="s">
        <v>6693</v>
      </c>
      <c r="D4763" s="278" t="s">
        <v>1256</v>
      </c>
      <c r="E4763" s="278" t="str">
        <f>CONCATENATE(SUM('Раздел 2'!M107:M107),"&gt;=",SUM('Раздел 2'!N107:N107))</f>
        <v>0&gt;=0</v>
      </c>
      <c r="F4763" s="278"/>
      <c r="G4763" s="81"/>
    </row>
    <row r="4764" spans="1:7" s="390" customFormat="1" ht="31.5" x14ac:dyDescent="0.2">
      <c r="A4764" s="311" t="str">
        <f>IF((SUM('Раздел 2'!M108:M108)&gt;=SUM('Раздел 2'!N108:N108)),"","Неверно!")</f>
        <v/>
      </c>
      <c r="B4764" s="320" t="s">
        <v>1741</v>
      </c>
      <c r="C4764" s="278" t="s">
        <v>6694</v>
      </c>
      <c r="D4764" s="278" t="s">
        <v>1256</v>
      </c>
      <c r="E4764" s="278" t="str">
        <f>CONCATENATE(SUM('Раздел 2'!M108:M108),"&gt;=",SUM('Раздел 2'!N108:N108))</f>
        <v>0&gt;=0</v>
      </c>
      <c r="F4764" s="278"/>
      <c r="G4764" s="81"/>
    </row>
    <row r="4765" spans="1:7" s="390" customFormat="1" ht="31.5" x14ac:dyDescent="0.2">
      <c r="A4765" s="311" t="str">
        <f>IF((SUM('Раздел 2'!M109:M109)&gt;=SUM('Раздел 2'!N109:N109)),"","Неверно!")</f>
        <v/>
      </c>
      <c r="B4765" s="320" t="s">
        <v>1741</v>
      </c>
      <c r="C4765" s="278" t="s">
        <v>6695</v>
      </c>
      <c r="D4765" s="278" t="s">
        <v>1256</v>
      </c>
      <c r="E4765" s="278" t="str">
        <f>CONCATENATE(SUM('Раздел 2'!M109:M109),"&gt;=",SUM('Раздел 2'!N109:N109))</f>
        <v>0&gt;=0</v>
      </c>
      <c r="F4765" s="278"/>
      <c r="G4765" s="81"/>
    </row>
    <row r="4766" spans="1:7" s="390" customFormat="1" ht="31.5" x14ac:dyDescent="0.2">
      <c r="A4766" s="311" t="str">
        <f>IF((SUM('Раздел 2'!M11:M11)&gt;=SUM('Раздел 2'!O11:O11)),"","Неверно!")</f>
        <v/>
      </c>
      <c r="B4766" s="320" t="s">
        <v>1742</v>
      </c>
      <c r="C4766" s="278" t="s">
        <v>6696</v>
      </c>
      <c r="D4766" s="278" t="s">
        <v>1255</v>
      </c>
      <c r="E4766" s="278" t="str">
        <f>CONCATENATE(SUM('Раздел 2'!M11:M11),"&gt;=",SUM('Раздел 2'!O11:O11))</f>
        <v>266&gt;=0</v>
      </c>
      <c r="F4766" s="278"/>
      <c r="G4766" s="81"/>
    </row>
    <row r="4767" spans="1:7" s="390" customFormat="1" ht="31.5" x14ac:dyDescent="0.2">
      <c r="A4767" s="311" t="str">
        <f>IF((SUM('Раздел 2'!M20:M20)&gt;=SUM('Раздел 2'!O20:O20)),"","Неверно!")</f>
        <v/>
      </c>
      <c r="B4767" s="320" t="s">
        <v>1742</v>
      </c>
      <c r="C4767" s="278" t="s">
        <v>6697</v>
      </c>
      <c r="D4767" s="278" t="s">
        <v>1255</v>
      </c>
      <c r="E4767" s="278" t="str">
        <f>CONCATENATE(SUM('Раздел 2'!M20:M20),"&gt;=",SUM('Раздел 2'!O20:O20))</f>
        <v>1&gt;=0</v>
      </c>
      <c r="F4767" s="278"/>
      <c r="G4767" s="81"/>
    </row>
    <row r="4768" spans="1:7" s="390" customFormat="1" ht="31.5" x14ac:dyDescent="0.2">
      <c r="A4768" s="311" t="str">
        <f>IF((SUM('Раздел 2'!M110:M110)&gt;=SUM('Раздел 2'!O110:O110)),"","Неверно!")</f>
        <v/>
      </c>
      <c r="B4768" s="320" t="s">
        <v>1742</v>
      </c>
      <c r="C4768" s="278" t="s">
        <v>6698</v>
      </c>
      <c r="D4768" s="278" t="s">
        <v>1255</v>
      </c>
      <c r="E4768" s="278" t="str">
        <f>CONCATENATE(SUM('Раздел 2'!M110:M110),"&gt;=",SUM('Раздел 2'!O110:O110))</f>
        <v>0&gt;=0</v>
      </c>
      <c r="F4768" s="278"/>
      <c r="G4768" s="81"/>
    </row>
    <row r="4769" spans="1:7" s="390" customFormat="1" ht="31.5" x14ac:dyDescent="0.2">
      <c r="A4769" s="311" t="str">
        <f>IF((SUM('Раздел 2'!M111:M111)&gt;=SUM('Раздел 2'!O111:O111)),"","Неверно!")</f>
        <v/>
      </c>
      <c r="B4769" s="320" t="s">
        <v>1742</v>
      </c>
      <c r="C4769" s="278" t="s">
        <v>6699</v>
      </c>
      <c r="D4769" s="278" t="s">
        <v>1255</v>
      </c>
      <c r="E4769" s="278" t="str">
        <f>CONCATENATE(SUM('Раздел 2'!M111:M111),"&gt;=",SUM('Раздел 2'!O111:O111))</f>
        <v>0&gt;=0</v>
      </c>
      <c r="F4769" s="278"/>
      <c r="G4769" s="81"/>
    </row>
    <row r="4770" spans="1:7" s="390" customFormat="1" ht="31.5" x14ac:dyDescent="0.2">
      <c r="A4770" s="311" t="str">
        <f>IF((SUM('Раздел 2'!M112:M112)&gt;=SUM('Раздел 2'!O112:O112)),"","Неверно!")</f>
        <v/>
      </c>
      <c r="B4770" s="320" t="s">
        <v>1742</v>
      </c>
      <c r="C4770" s="278" t="s">
        <v>6700</v>
      </c>
      <c r="D4770" s="278" t="s">
        <v>1255</v>
      </c>
      <c r="E4770" s="278" t="str">
        <f>CONCATENATE(SUM('Раздел 2'!M112:M112),"&gt;=",SUM('Раздел 2'!O112:O112))</f>
        <v>0&gt;=0</v>
      </c>
      <c r="F4770" s="278"/>
      <c r="G4770" s="81"/>
    </row>
    <row r="4771" spans="1:7" s="390" customFormat="1" ht="31.5" x14ac:dyDescent="0.2">
      <c r="A4771" s="311" t="str">
        <f>IF((SUM('Раздел 2'!M113:M113)&gt;=SUM('Раздел 2'!O113:O113)),"","Неверно!")</f>
        <v/>
      </c>
      <c r="B4771" s="320" t="s">
        <v>1742</v>
      </c>
      <c r="C4771" s="278" t="s">
        <v>6701</v>
      </c>
      <c r="D4771" s="278" t="s">
        <v>1255</v>
      </c>
      <c r="E4771" s="278" t="str">
        <f>CONCATENATE(SUM('Раздел 2'!M113:M113),"&gt;=",SUM('Раздел 2'!O113:O113))</f>
        <v>0&gt;=0</v>
      </c>
      <c r="F4771" s="278"/>
      <c r="G4771" s="81"/>
    </row>
    <row r="4772" spans="1:7" s="390" customFormat="1" ht="31.5" x14ac:dyDescent="0.2">
      <c r="A4772" s="311" t="str">
        <f>IF((SUM('Раздел 2'!M114:M114)&gt;=SUM('Раздел 2'!O114:O114)),"","Неверно!")</f>
        <v/>
      </c>
      <c r="B4772" s="320" t="s">
        <v>1742</v>
      </c>
      <c r="C4772" s="278" t="s">
        <v>6702</v>
      </c>
      <c r="D4772" s="278" t="s">
        <v>1255</v>
      </c>
      <c r="E4772" s="278" t="str">
        <f>CONCATENATE(SUM('Раздел 2'!M114:M114),"&gt;=",SUM('Раздел 2'!O114:O114))</f>
        <v>0&gt;=0</v>
      </c>
      <c r="F4772" s="278"/>
      <c r="G4772" s="81"/>
    </row>
    <row r="4773" spans="1:7" s="390" customFormat="1" ht="31.5" x14ac:dyDescent="0.2">
      <c r="A4773" s="311" t="str">
        <f>IF((SUM('Раздел 2'!M115:M115)&gt;=SUM('Раздел 2'!O115:O115)),"","Неверно!")</f>
        <v/>
      </c>
      <c r="B4773" s="320" t="s">
        <v>1742</v>
      </c>
      <c r="C4773" s="278" t="s">
        <v>6703</v>
      </c>
      <c r="D4773" s="278" t="s">
        <v>1255</v>
      </c>
      <c r="E4773" s="278" t="str">
        <f>CONCATENATE(SUM('Раздел 2'!M115:M115),"&gt;=",SUM('Раздел 2'!O115:O115))</f>
        <v>0&gt;=0</v>
      </c>
      <c r="F4773" s="278"/>
      <c r="G4773" s="81"/>
    </row>
    <row r="4774" spans="1:7" s="390" customFormat="1" ht="31.5" x14ac:dyDescent="0.2">
      <c r="A4774" s="311" t="str">
        <f>IF((SUM('Раздел 2'!M116:M116)&gt;=SUM('Раздел 2'!O116:O116)),"","Неверно!")</f>
        <v/>
      </c>
      <c r="B4774" s="320" t="s">
        <v>1742</v>
      </c>
      <c r="C4774" s="278" t="s">
        <v>6704</v>
      </c>
      <c r="D4774" s="278" t="s">
        <v>1255</v>
      </c>
      <c r="E4774" s="278" t="str">
        <f>CONCATENATE(SUM('Раздел 2'!M116:M116),"&gt;=",SUM('Раздел 2'!O116:O116))</f>
        <v>0&gt;=0</v>
      </c>
      <c r="F4774" s="278"/>
      <c r="G4774" s="81"/>
    </row>
    <row r="4775" spans="1:7" s="390" customFormat="1" ht="31.5" x14ac:dyDescent="0.2">
      <c r="A4775" s="311" t="str">
        <f>IF((SUM('Раздел 2'!M117:M117)&gt;=SUM('Раздел 2'!O117:O117)),"","Неверно!")</f>
        <v/>
      </c>
      <c r="B4775" s="320" t="s">
        <v>1742</v>
      </c>
      <c r="C4775" s="278" t="s">
        <v>6705</v>
      </c>
      <c r="D4775" s="278" t="s">
        <v>1255</v>
      </c>
      <c r="E4775" s="278" t="str">
        <f>CONCATENATE(SUM('Раздел 2'!M117:M117),"&gt;=",SUM('Раздел 2'!O117:O117))</f>
        <v>0&gt;=0</v>
      </c>
      <c r="F4775" s="278"/>
      <c r="G4775" s="81"/>
    </row>
    <row r="4776" spans="1:7" s="390" customFormat="1" ht="31.5" x14ac:dyDescent="0.2">
      <c r="A4776" s="311" t="str">
        <f>IF((SUM('Раздел 2'!M118:M118)&gt;=SUM('Раздел 2'!O118:O118)),"","Неверно!")</f>
        <v/>
      </c>
      <c r="B4776" s="320" t="s">
        <v>1742</v>
      </c>
      <c r="C4776" s="278" t="s">
        <v>6706</v>
      </c>
      <c r="D4776" s="278" t="s">
        <v>1255</v>
      </c>
      <c r="E4776" s="278" t="str">
        <f>CONCATENATE(SUM('Раздел 2'!M118:M118),"&gt;=",SUM('Раздел 2'!O118:O118))</f>
        <v>0&gt;=0</v>
      </c>
      <c r="F4776" s="278"/>
      <c r="G4776" s="81"/>
    </row>
    <row r="4777" spans="1:7" s="390" customFormat="1" ht="31.5" x14ac:dyDescent="0.2">
      <c r="A4777" s="311" t="str">
        <f>IF((SUM('Раздел 2'!M119:M119)&gt;=SUM('Раздел 2'!O119:O119)),"","Неверно!")</f>
        <v/>
      </c>
      <c r="B4777" s="320" t="s">
        <v>1742</v>
      </c>
      <c r="C4777" s="278" t="s">
        <v>6707</v>
      </c>
      <c r="D4777" s="278" t="s">
        <v>1255</v>
      </c>
      <c r="E4777" s="278" t="str">
        <f>CONCATENATE(SUM('Раздел 2'!M119:M119),"&gt;=",SUM('Раздел 2'!O119:O119))</f>
        <v>0&gt;=0</v>
      </c>
      <c r="F4777" s="278"/>
      <c r="G4777" s="81"/>
    </row>
    <row r="4778" spans="1:7" s="390" customFormat="1" ht="31.5" x14ac:dyDescent="0.2">
      <c r="A4778" s="311" t="str">
        <f>IF((SUM('Раздел 2'!M21:M21)&gt;=SUM('Раздел 2'!O21:O21)),"","Неверно!")</f>
        <v/>
      </c>
      <c r="B4778" s="320" t="s">
        <v>1742</v>
      </c>
      <c r="C4778" s="278" t="s">
        <v>6708</v>
      </c>
      <c r="D4778" s="278" t="s">
        <v>1255</v>
      </c>
      <c r="E4778" s="278" t="str">
        <f>CONCATENATE(SUM('Раздел 2'!M21:M21),"&gt;=",SUM('Раздел 2'!O21:O21))</f>
        <v>0&gt;=0</v>
      </c>
      <c r="F4778" s="278"/>
      <c r="G4778" s="81"/>
    </row>
    <row r="4779" spans="1:7" s="390" customFormat="1" ht="31.5" x14ac:dyDescent="0.2">
      <c r="A4779" s="311" t="str">
        <f>IF((SUM('Раздел 2'!M120:M120)&gt;=SUM('Раздел 2'!O120:O120)),"","Неверно!")</f>
        <v/>
      </c>
      <c r="B4779" s="320" t="s">
        <v>1742</v>
      </c>
      <c r="C4779" s="278" t="s">
        <v>6709</v>
      </c>
      <c r="D4779" s="278" t="s">
        <v>1255</v>
      </c>
      <c r="E4779" s="278" t="str">
        <f>CONCATENATE(SUM('Раздел 2'!M120:M120),"&gt;=",SUM('Раздел 2'!O120:O120))</f>
        <v>0&gt;=0</v>
      </c>
      <c r="F4779" s="278"/>
      <c r="G4779" s="81"/>
    </row>
    <row r="4780" spans="1:7" s="390" customFormat="1" ht="31.5" x14ac:dyDescent="0.2">
      <c r="A4780" s="311" t="str">
        <f>IF((SUM('Раздел 2'!M121:M121)&gt;=SUM('Раздел 2'!O121:O121)),"","Неверно!")</f>
        <v/>
      </c>
      <c r="B4780" s="320" t="s">
        <v>1742</v>
      </c>
      <c r="C4780" s="278" t="s">
        <v>6710</v>
      </c>
      <c r="D4780" s="278" t="s">
        <v>1255</v>
      </c>
      <c r="E4780" s="278" t="str">
        <f>CONCATENATE(SUM('Раздел 2'!M121:M121),"&gt;=",SUM('Раздел 2'!O121:O121))</f>
        <v>0&gt;=0</v>
      </c>
      <c r="F4780" s="278"/>
      <c r="G4780" s="81"/>
    </row>
    <row r="4781" spans="1:7" s="390" customFormat="1" ht="31.5" x14ac:dyDescent="0.2">
      <c r="A4781" s="311" t="str">
        <f>IF((SUM('Раздел 2'!M122:M122)&gt;=SUM('Раздел 2'!O122:O122)),"","Неверно!")</f>
        <v/>
      </c>
      <c r="B4781" s="320" t="s">
        <v>1742</v>
      </c>
      <c r="C4781" s="278" t="s">
        <v>6711</v>
      </c>
      <c r="D4781" s="278" t="s">
        <v>1255</v>
      </c>
      <c r="E4781" s="278" t="str">
        <f>CONCATENATE(SUM('Раздел 2'!M122:M122),"&gt;=",SUM('Раздел 2'!O122:O122))</f>
        <v>0&gt;=0</v>
      </c>
      <c r="F4781" s="278"/>
      <c r="G4781" s="81"/>
    </row>
    <row r="4782" spans="1:7" s="390" customFormat="1" ht="31.5" x14ac:dyDescent="0.2">
      <c r="A4782" s="311" t="str">
        <f>IF((SUM('Раздел 2'!M123:M123)&gt;=SUM('Раздел 2'!O123:O123)),"","Неверно!")</f>
        <v/>
      </c>
      <c r="B4782" s="320" t="s">
        <v>1742</v>
      </c>
      <c r="C4782" s="278" t="s">
        <v>6712</v>
      </c>
      <c r="D4782" s="278" t="s">
        <v>1255</v>
      </c>
      <c r="E4782" s="278" t="str">
        <f>CONCATENATE(SUM('Раздел 2'!M123:M123),"&gt;=",SUM('Раздел 2'!O123:O123))</f>
        <v>0&gt;=0</v>
      </c>
      <c r="F4782" s="278"/>
      <c r="G4782" s="81"/>
    </row>
    <row r="4783" spans="1:7" s="390" customFormat="1" ht="31.5" x14ac:dyDescent="0.2">
      <c r="A4783" s="311" t="str">
        <f>IF((SUM('Раздел 2'!M124:M124)&gt;=SUM('Раздел 2'!O124:O124)),"","Неверно!")</f>
        <v/>
      </c>
      <c r="B4783" s="320" t="s">
        <v>1742</v>
      </c>
      <c r="C4783" s="278" t="s">
        <v>6713</v>
      </c>
      <c r="D4783" s="278" t="s">
        <v>1255</v>
      </c>
      <c r="E4783" s="278" t="str">
        <f>CONCATENATE(SUM('Раздел 2'!M124:M124),"&gt;=",SUM('Раздел 2'!O124:O124))</f>
        <v>3&gt;=0</v>
      </c>
      <c r="F4783" s="278"/>
      <c r="G4783" s="81"/>
    </row>
    <row r="4784" spans="1:7" s="390" customFormat="1" ht="31.5" x14ac:dyDescent="0.2">
      <c r="A4784" s="311" t="str">
        <f>IF((SUM('Раздел 2'!M125:M125)&gt;=SUM('Раздел 2'!O125:O125)),"","Неверно!")</f>
        <v/>
      </c>
      <c r="B4784" s="320" t="s">
        <v>1742</v>
      </c>
      <c r="C4784" s="278" t="s">
        <v>6714</v>
      </c>
      <c r="D4784" s="278" t="s">
        <v>1255</v>
      </c>
      <c r="E4784" s="278" t="str">
        <f>CONCATENATE(SUM('Раздел 2'!M125:M125),"&gt;=",SUM('Раздел 2'!O125:O125))</f>
        <v>0&gt;=0</v>
      </c>
      <c r="F4784" s="278"/>
      <c r="G4784" s="81"/>
    </row>
    <row r="4785" spans="1:7" s="390" customFormat="1" ht="31.5" x14ac:dyDescent="0.2">
      <c r="A4785" s="311" t="str">
        <f>IF((SUM('Раздел 2'!M126:M126)&gt;=SUM('Раздел 2'!O126:O126)),"","Неверно!")</f>
        <v/>
      </c>
      <c r="B4785" s="320" t="s">
        <v>1742</v>
      </c>
      <c r="C4785" s="278" t="s">
        <v>6715</v>
      </c>
      <c r="D4785" s="278" t="s">
        <v>1255</v>
      </c>
      <c r="E4785" s="278" t="str">
        <f>CONCATENATE(SUM('Раздел 2'!M126:M126),"&gt;=",SUM('Раздел 2'!O126:O126))</f>
        <v>0&gt;=0</v>
      </c>
      <c r="F4785" s="278"/>
      <c r="G4785" s="81"/>
    </row>
    <row r="4786" spans="1:7" s="390" customFormat="1" ht="31.5" x14ac:dyDescent="0.2">
      <c r="A4786" s="311" t="str">
        <f>IF((SUM('Раздел 2'!M127:M127)&gt;=SUM('Раздел 2'!O127:O127)),"","Неверно!")</f>
        <v/>
      </c>
      <c r="B4786" s="320" t="s">
        <v>1742</v>
      </c>
      <c r="C4786" s="278" t="s">
        <v>6716</v>
      </c>
      <c r="D4786" s="278" t="s">
        <v>1255</v>
      </c>
      <c r="E4786" s="278" t="str">
        <f>CONCATENATE(SUM('Раздел 2'!M127:M127),"&gt;=",SUM('Раздел 2'!O127:O127))</f>
        <v>2&gt;=0</v>
      </c>
      <c r="F4786" s="278"/>
      <c r="G4786" s="81"/>
    </row>
    <row r="4787" spans="1:7" s="390" customFormat="1" ht="31.5" x14ac:dyDescent="0.2">
      <c r="A4787" s="311" t="str">
        <f>IF((SUM('Раздел 2'!M128:M128)&gt;=SUM('Раздел 2'!O128:O128)),"","Неверно!")</f>
        <v/>
      </c>
      <c r="B4787" s="320" t="s">
        <v>1742</v>
      </c>
      <c r="C4787" s="278" t="s">
        <v>6717</v>
      </c>
      <c r="D4787" s="278" t="s">
        <v>1255</v>
      </c>
      <c r="E4787" s="278" t="str">
        <f>CONCATENATE(SUM('Раздел 2'!M128:M128),"&gt;=",SUM('Раздел 2'!O128:O128))</f>
        <v>0&gt;=0</v>
      </c>
      <c r="F4787" s="278"/>
      <c r="G4787" s="81"/>
    </row>
    <row r="4788" spans="1:7" s="390" customFormat="1" ht="31.5" x14ac:dyDescent="0.2">
      <c r="A4788" s="311" t="str">
        <f>IF((SUM('Раздел 2'!M129:M129)&gt;=SUM('Раздел 2'!O129:O129)),"","Неверно!")</f>
        <v/>
      </c>
      <c r="B4788" s="320" t="s">
        <v>1742</v>
      </c>
      <c r="C4788" s="278" t="s">
        <v>6718</v>
      </c>
      <c r="D4788" s="278" t="s">
        <v>1255</v>
      </c>
      <c r="E4788" s="278" t="str">
        <f>CONCATENATE(SUM('Раздел 2'!M129:M129),"&gt;=",SUM('Раздел 2'!O129:O129))</f>
        <v>0&gt;=0</v>
      </c>
      <c r="F4788" s="278"/>
      <c r="G4788" s="81"/>
    </row>
    <row r="4789" spans="1:7" s="390" customFormat="1" ht="31.5" x14ac:dyDescent="0.2">
      <c r="A4789" s="311" t="str">
        <f>IF((SUM('Раздел 2'!M22:M22)&gt;=SUM('Раздел 2'!O22:O22)),"","Неверно!")</f>
        <v/>
      </c>
      <c r="B4789" s="320" t="s">
        <v>1742</v>
      </c>
      <c r="C4789" s="278" t="s">
        <v>6719</v>
      </c>
      <c r="D4789" s="278" t="s">
        <v>1255</v>
      </c>
      <c r="E4789" s="278" t="str">
        <f>CONCATENATE(SUM('Раздел 2'!M22:M22),"&gt;=",SUM('Раздел 2'!O22:O22))</f>
        <v>3&gt;=0</v>
      </c>
      <c r="F4789" s="278"/>
      <c r="G4789" s="81"/>
    </row>
    <row r="4790" spans="1:7" s="390" customFormat="1" ht="31.5" x14ac:dyDescent="0.2">
      <c r="A4790" s="311" t="str">
        <f>IF((SUM('Раздел 2'!M130:M130)&gt;=SUM('Раздел 2'!O130:O130)),"","Неверно!")</f>
        <v/>
      </c>
      <c r="B4790" s="320" t="s">
        <v>1742</v>
      </c>
      <c r="C4790" s="278" t="s">
        <v>6720</v>
      </c>
      <c r="D4790" s="278" t="s">
        <v>1255</v>
      </c>
      <c r="E4790" s="278" t="str">
        <f>CONCATENATE(SUM('Раздел 2'!M130:M130),"&gt;=",SUM('Раздел 2'!O130:O130))</f>
        <v>0&gt;=0</v>
      </c>
      <c r="F4790" s="278"/>
      <c r="G4790" s="81"/>
    </row>
    <row r="4791" spans="1:7" s="390" customFormat="1" ht="31.5" x14ac:dyDescent="0.2">
      <c r="A4791" s="311" t="str">
        <f>IF((SUM('Раздел 2'!M131:M131)&gt;=SUM('Раздел 2'!O131:O131)),"","Неверно!")</f>
        <v/>
      </c>
      <c r="B4791" s="320" t="s">
        <v>1742</v>
      </c>
      <c r="C4791" s="278" t="s">
        <v>6721</v>
      </c>
      <c r="D4791" s="278" t="s">
        <v>1255</v>
      </c>
      <c r="E4791" s="278" t="str">
        <f>CONCATENATE(SUM('Раздел 2'!M131:M131),"&gt;=",SUM('Раздел 2'!O131:O131))</f>
        <v>0&gt;=0</v>
      </c>
      <c r="F4791" s="278"/>
      <c r="G4791" s="81"/>
    </row>
    <row r="4792" spans="1:7" s="390" customFormat="1" ht="31.5" x14ac:dyDescent="0.2">
      <c r="A4792" s="311" t="str">
        <f>IF((SUM('Раздел 2'!M132:M132)&gt;=SUM('Раздел 2'!O132:O132)),"","Неверно!")</f>
        <v/>
      </c>
      <c r="B4792" s="320" t="s">
        <v>1742</v>
      </c>
      <c r="C4792" s="278" t="s">
        <v>6722</v>
      </c>
      <c r="D4792" s="278" t="s">
        <v>1255</v>
      </c>
      <c r="E4792" s="278" t="str">
        <f>CONCATENATE(SUM('Раздел 2'!M132:M132),"&gt;=",SUM('Раздел 2'!O132:O132))</f>
        <v>0&gt;=0</v>
      </c>
      <c r="F4792" s="278"/>
      <c r="G4792" s="81"/>
    </row>
    <row r="4793" spans="1:7" s="390" customFormat="1" ht="31.5" x14ac:dyDescent="0.2">
      <c r="A4793" s="311" t="str">
        <f>IF((SUM('Раздел 2'!M133:M133)&gt;=SUM('Раздел 2'!O133:O133)),"","Неверно!")</f>
        <v/>
      </c>
      <c r="B4793" s="320" t="s">
        <v>1742</v>
      </c>
      <c r="C4793" s="278" t="s">
        <v>6723</v>
      </c>
      <c r="D4793" s="278" t="s">
        <v>1255</v>
      </c>
      <c r="E4793" s="278" t="str">
        <f>CONCATENATE(SUM('Раздел 2'!M133:M133),"&gt;=",SUM('Раздел 2'!O133:O133))</f>
        <v>0&gt;=0</v>
      </c>
      <c r="F4793" s="278"/>
      <c r="G4793" s="81"/>
    </row>
    <row r="4794" spans="1:7" s="390" customFormat="1" ht="31.5" x14ac:dyDescent="0.2">
      <c r="A4794" s="311" t="str">
        <f>IF((SUM('Раздел 2'!M134:M134)&gt;=SUM('Раздел 2'!O134:O134)),"","Неверно!")</f>
        <v/>
      </c>
      <c r="B4794" s="320" t="s">
        <v>1742</v>
      </c>
      <c r="C4794" s="278" t="s">
        <v>6724</v>
      </c>
      <c r="D4794" s="278" t="s">
        <v>1255</v>
      </c>
      <c r="E4794" s="278" t="str">
        <f>CONCATENATE(SUM('Раздел 2'!M134:M134),"&gt;=",SUM('Раздел 2'!O134:O134))</f>
        <v>0&gt;=0</v>
      </c>
      <c r="F4794" s="278"/>
      <c r="G4794" s="81"/>
    </row>
    <row r="4795" spans="1:7" s="390" customFormat="1" ht="31.5" x14ac:dyDescent="0.2">
      <c r="A4795" s="311" t="str">
        <f>IF((SUM('Раздел 2'!M135:M135)&gt;=SUM('Раздел 2'!O135:O135)),"","Неверно!")</f>
        <v/>
      </c>
      <c r="B4795" s="320" t="s">
        <v>1742</v>
      </c>
      <c r="C4795" s="278" t="s">
        <v>6725</v>
      </c>
      <c r="D4795" s="278" t="s">
        <v>1255</v>
      </c>
      <c r="E4795" s="278" t="str">
        <f>CONCATENATE(SUM('Раздел 2'!M135:M135),"&gt;=",SUM('Раздел 2'!O135:O135))</f>
        <v>0&gt;=0</v>
      </c>
      <c r="F4795" s="278"/>
      <c r="G4795" s="81"/>
    </row>
    <row r="4796" spans="1:7" s="390" customFormat="1" ht="31.5" x14ac:dyDescent="0.2">
      <c r="A4796" s="311" t="str">
        <f>IF((SUM('Раздел 2'!M136:M136)&gt;=SUM('Раздел 2'!O136:O136)),"","Неверно!")</f>
        <v/>
      </c>
      <c r="B4796" s="320" t="s">
        <v>1742</v>
      </c>
      <c r="C4796" s="278" t="s">
        <v>6726</v>
      </c>
      <c r="D4796" s="278" t="s">
        <v>1255</v>
      </c>
      <c r="E4796" s="278" t="str">
        <f>CONCATENATE(SUM('Раздел 2'!M136:M136),"&gt;=",SUM('Раздел 2'!O136:O136))</f>
        <v>0&gt;=0</v>
      </c>
      <c r="F4796" s="278"/>
      <c r="G4796" s="81"/>
    </row>
    <row r="4797" spans="1:7" s="390" customFormat="1" ht="31.5" x14ac:dyDescent="0.2">
      <c r="A4797" s="311" t="str">
        <f>IF((SUM('Раздел 2'!M137:M137)&gt;=SUM('Раздел 2'!O137:O137)),"","Неверно!")</f>
        <v/>
      </c>
      <c r="B4797" s="320" t="s">
        <v>1742</v>
      </c>
      <c r="C4797" s="278" t="s">
        <v>6727</v>
      </c>
      <c r="D4797" s="278" t="s">
        <v>1255</v>
      </c>
      <c r="E4797" s="278" t="str">
        <f>CONCATENATE(SUM('Раздел 2'!M137:M137),"&gt;=",SUM('Раздел 2'!O137:O137))</f>
        <v>7&gt;=0</v>
      </c>
      <c r="F4797" s="278"/>
      <c r="G4797" s="81"/>
    </row>
    <row r="4798" spans="1:7" s="390" customFormat="1" ht="31.5" x14ac:dyDescent="0.2">
      <c r="A4798" s="311" t="str">
        <f>IF((SUM('Раздел 2'!M138:M138)&gt;=SUM('Раздел 2'!O138:O138)),"","Неверно!")</f>
        <v/>
      </c>
      <c r="B4798" s="320" t="s">
        <v>1742</v>
      </c>
      <c r="C4798" s="278" t="s">
        <v>6728</v>
      </c>
      <c r="D4798" s="278" t="s">
        <v>1255</v>
      </c>
      <c r="E4798" s="278" t="str">
        <f>CONCATENATE(SUM('Раздел 2'!M138:M138),"&gt;=",SUM('Раздел 2'!O138:O138))</f>
        <v>12&gt;=0</v>
      </c>
      <c r="F4798" s="278"/>
      <c r="G4798" s="81"/>
    </row>
    <row r="4799" spans="1:7" s="390" customFormat="1" ht="31.5" x14ac:dyDescent="0.2">
      <c r="A4799" s="311" t="str">
        <f>IF((SUM('Раздел 2'!M139:M139)&gt;=SUM('Раздел 2'!O139:O139)),"","Неверно!")</f>
        <v/>
      </c>
      <c r="B4799" s="320" t="s">
        <v>1742</v>
      </c>
      <c r="C4799" s="278" t="s">
        <v>6729</v>
      </c>
      <c r="D4799" s="278" t="s">
        <v>1255</v>
      </c>
      <c r="E4799" s="278" t="str">
        <f>CONCATENATE(SUM('Раздел 2'!M139:M139),"&gt;=",SUM('Раздел 2'!O139:O139))</f>
        <v>0&gt;=0</v>
      </c>
      <c r="F4799" s="278"/>
      <c r="G4799" s="81"/>
    </row>
    <row r="4800" spans="1:7" s="390" customFormat="1" ht="31.5" x14ac:dyDescent="0.2">
      <c r="A4800" s="311" t="str">
        <f>IF((SUM('Раздел 2'!M23:M23)&gt;=SUM('Раздел 2'!O23:O23)),"","Неверно!")</f>
        <v/>
      </c>
      <c r="B4800" s="320" t="s">
        <v>1742</v>
      </c>
      <c r="C4800" s="278" t="s">
        <v>6730</v>
      </c>
      <c r="D4800" s="278" t="s">
        <v>1255</v>
      </c>
      <c r="E4800" s="278" t="str">
        <f>CONCATENATE(SUM('Раздел 2'!M23:M23),"&gt;=",SUM('Раздел 2'!O23:O23))</f>
        <v>1&gt;=0</v>
      </c>
      <c r="F4800" s="278"/>
      <c r="G4800" s="81"/>
    </row>
    <row r="4801" spans="1:7" s="390" customFormat="1" ht="31.5" x14ac:dyDescent="0.2">
      <c r="A4801" s="311" t="str">
        <f>IF((SUM('Раздел 2'!M140:M140)&gt;=SUM('Раздел 2'!O140:O140)),"","Неверно!")</f>
        <v/>
      </c>
      <c r="B4801" s="320" t="s">
        <v>1742</v>
      </c>
      <c r="C4801" s="278" t="s">
        <v>6731</v>
      </c>
      <c r="D4801" s="278" t="s">
        <v>1255</v>
      </c>
      <c r="E4801" s="278" t="str">
        <f>CONCATENATE(SUM('Раздел 2'!M140:M140),"&gt;=",SUM('Раздел 2'!O140:O140))</f>
        <v>0&gt;=0</v>
      </c>
      <c r="F4801" s="278"/>
      <c r="G4801" s="81"/>
    </row>
    <row r="4802" spans="1:7" s="390" customFormat="1" ht="31.5" x14ac:dyDescent="0.2">
      <c r="A4802" s="311" t="str">
        <f>IF((SUM('Раздел 2'!M141:M141)&gt;=SUM('Раздел 2'!O141:O141)),"","Неверно!")</f>
        <v/>
      </c>
      <c r="B4802" s="320" t="s">
        <v>1742</v>
      </c>
      <c r="C4802" s="278" t="s">
        <v>6732</v>
      </c>
      <c r="D4802" s="278" t="s">
        <v>1255</v>
      </c>
      <c r="E4802" s="278" t="str">
        <f>CONCATENATE(SUM('Раздел 2'!M141:M141),"&gt;=",SUM('Раздел 2'!O141:O141))</f>
        <v>0&gt;=0</v>
      </c>
      <c r="F4802" s="278"/>
      <c r="G4802" s="81"/>
    </row>
    <row r="4803" spans="1:7" s="390" customFormat="1" ht="31.5" x14ac:dyDescent="0.2">
      <c r="A4803" s="311" t="str">
        <f>IF((SUM('Раздел 2'!M142:M142)&gt;=SUM('Раздел 2'!O142:O142)),"","Неверно!")</f>
        <v/>
      </c>
      <c r="B4803" s="320" t="s">
        <v>1742</v>
      </c>
      <c r="C4803" s="278" t="s">
        <v>6733</v>
      </c>
      <c r="D4803" s="278" t="s">
        <v>1255</v>
      </c>
      <c r="E4803" s="278" t="str">
        <f>CONCATENATE(SUM('Раздел 2'!M142:M142),"&gt;=",SUM('Раздел 2'!O142:O142))</f>
        <v>0&gt;=0</v>
      </c>
      <c r="F4803" s="278"/>
      <c r="G4803" s="81"/>
    </row>
    <row r="4804" spans="1:7" s="390" customFormat="1" ht="31.5" x14ac:dyDescent="0.2">
      <c r="A4804" s="311" t="str">
        <f>IF((SUM('Раздел 2'!M143:M143)&gt;=SUM('Раздел 2'!O143:O143)),"","Неверно!")</f>
        <v/>
      </c>
      <c r="B4804" s="320" t="s">
        <v>1742</v>
      </c>
      <c r="C4804" s="278" t="s">
        <v>6734</v>
      </c>
      <c r="D4804" s="278" t="s">
        <v>1255</v>
      </c>
      <c r="E4804" s="278" t="str">
        <f>CONCATENATE(SUM('Раздел 2'!M143:M143),"&gt;=",SUM('Раздел 2'!O143:O143))</f>
        <v>0&gt;=0</v>
      </c>
      <c r="F4804" s="278"/>
      <c r="G4804" s="81"/>
    </row>
    <row r="4805" spans="1:7" s="390" customFormat="1" ht="31.5" x14ac:dyDescent="0.2">
      <c r="A4805" s="311" t="str">
        <f>IF((SUM('Раздел 2'!M144:M144)&gt;=SUM('Раздел 2'!O144:O144)),"","Неверно!")</f>
        <v/>
      </c>
      <c r="B4805" s="320" t="s">
        <v>1742</v>
      </c>
      <c r="C4805" s="278" t="s">
        <v>6735</v>
      </c>
      <c r="D4805" s="278" t="s">
        <v>1255</v>
      </c>
      <c r="E4805" s="278" t="str">
        <f>CONCATENATE(SUM('Раздел 2'!M144:M144),"&gt;=",SUM('Раздел 2'!O144:O144))</f>
        <v>0&gt;=0</v>
      </c>
      <c r="F4805" s="278"/>
      <c r="G4805" s="81"/>
    </row>
    <row r="4806" spans="1:7" s="390" customFormat="1" ht="31.5" x14ac:dyDescent="0.2">
      <c r="A4806" s="311" t="str">
        <f>IF((SUM('Раздел 2'!M145:M145)&gt;=SUM('Раздел 2'!O145:O145)),"","Неверно!")</f>
        <v/>
      </c>
      <c r="B4806" s="320" t="s">
        <v>1742</v>
      </c>
      <c r="C4806" s="278" t="s">
        <v>6736</v>
      </c>
      <c r="D4806" s="278" t="s">
        <v>1255</v>
      </c>
      <c r="E4806" s="278" t="str">
        <f>CONCATENATE(SUM('Раздел 2'!M145:M145),"&gt;=",SUM('Раздел 2'!O145:O145))</f>
        <v>0&gt;=0</v>
      </c>
      <c r="F4806" s="278"/>
      <c r="G4806" s="81"/>
    </row>
    <row r="4807" spans="1:7" s="390" customFormat="1" ht="31.5" x14ac:dyDescent="0.2">
      <c r="A4807" s="311" t="str">
        <f>IF((SUM('Раздел 2'!M146:M146)&gt;=SUM('Раздел 2'!O146:O146)),"","Неверно!")</f>
        <v/>
      </c>
      <c r="B4807" s="320" t="s">
        <v>1742</v>
      </c>
      <c r="C4807" s="278" t="s">
        <v>6737</v>
      </c>
      <c r="D4807" s="278" t="s">
        <v>1255</v>
      </c>
      <c r="E4807" s="278" t="str">
        <f>CONCATENATE(SUM('Раздел 2'!M146:M146),"&gt;=",SUM('Раздел 2'!O146:O146))</f>
        <v>0&gt;=0</v>
      </c>
      <c r="F4807" s="278"/>
      <c r="G4807" s="81"/>
    </row>
    <row r="4808" spans="1:7" s="390" customFormat="1" ht="31.5" x14ac:dyDescent="0.2">
      <c r="A4808" s="311" t="str">
        <f>IF((SUM('Раздел 2'!M147:M147)&gt;=SUM('Раздел 2'!O147:O147)),"","Неверно!")</f>
        <v/>
      </c>
      <c r="B4808" s="320" t="s">
        <v>1742</v>
      </c>
      <c r="C4808" s="278" t="s">
        <v>6738</v>
      </c>
      <c r="D4808" s="278" t="s">
        <v>1255</v>
      </c>
      <c r="E4808" s="278" t="str">
        <f>CONCATENATE(SUM('Раздел 2'!M147:M147),"&gt;=",SUM('Раздел 2'!O147:O147))</f>
        <v>0&gt;=0</v>
      </c>
      <c r="F4808" s="278"/>
      <c r="G4808" s="81"/>
    </row>
    <row r="4809" spans="1:7" s="390" customFormat="1" ht="31.5" x14ac:dyDescent="0.2">
      <c r="A4809" s="311" t="str">
        <f>IF((SUM('Раздел 2'!M148:M148)&gt;=SUM('Раздел 2'!O148:O148)),"","Неверно!")</f>
        <v/>
      </c>
      <c r="B4809" s="320" t="s">
        <v>1742</v>
      </c>
      <c r="C4809" s="278" t="s">
        <v>6739</v>
      </c>
      <c r="D4809" s="278" t="s">
        <v>1255</v>
      </c>
      <c r="E4809" s="278" t="str">
        <f>CONCATENATE(SUM('Раздел 2'!M148:M148),"&gt;=",SUM('Раздел 2'!O148:O148))</f>
        <v>0&gt;=0</v>
      </c>
      <c r="F4809" s="278"/>
      <c r="G4809" s="81"/>
    </row>
    <row r="4810" spans="1:7" s="390" customFormat="1" ht="31.5" x14ac:dyDescent="0.2">
      <c r="A4810" s="311" t="str">
        <f>IF((SUM('Раздел 2'!M149:M149)&gt;=SUM('Раздел 2'!O149:O149)),"","Неверно!")</f>
        <v/>
      </c>
      <c r="B4810" s="320" t="s">
        <v>1742</v>
      </c>
      <c r="C4810" s="278" t="s">
        <v>6740</v>
      </c>
      <c r="D4810" s="278" t="s">
        <v>1255</v>
      </c>
      <c r="E4810" s="278" t="str">
        <f>CONCATENATE(SUM('Раздел 2'!M149:M149),"&gt;=",SUM('Раздел 2'!O149:O149))</f>
        <v>0&gt;=0</v>
      </c>
      <c r="F4810" s="278"/>
      <c r="G4810" s="81"/>
    </row>
    <row r="4811" spans="1:7" s="390" customFormat="1" ht="31.5" x14ac:dyDescent="0.2">
      <c r="A4811" s="311" t="str">
        <f>IF((SUM('Раздел 2'!M24:M24)&gt;=SUM('Раздел 2'!O24:O24)),"","Неверно!")</f>
        <v/>
      </c>
      <c r="B4811" s="320" t="s">
        <v>1742</v>
      </c>
      <c r="C4811" s="278" t="s">
        <v>6741</v>
      </c>
      <c r="D4811" s="278" t="s">
        <v>1255</v>
      </c>
      <c r="E4811" s="278" t="str">
        <f>CONCATENATE(SUM('Раздел 2'!M24:M24),"&gt;=",SUM('Раздел 2'!O24:O24))</f>
        <v>13&gt;=0</v>
      </c>
      <c r="F4811" s="278"/>
      <c r="G4811" s="81"/>
    </row>
    <row r="4812" spans="1:7" s="390" customFormat="1" ht="31.5" x14ac:dyDescent="0.2">
      <c r="A4812" s="311" t="str">
        <f>IF((SUM('Раздел 2'!M150:M150)&gt;=SUM('Раздел 2'!O150:O150)),"","Неверно!")</f>
        <v/>
      </c>
      <c r="B4812" s="320" t="s">
        <v>1742</v>
      </c>
      <c r="C4812" s="278" t="s">
        <v>6742</v>
      </c>
      <c r="D4812" s="278" t="s">
        <v>1255</v>
      </c>
      <c r="E4812" s="278" t="str">
        <f>CONCATENATE(SUM('Раздел 2'!M150:M150),"&gt;=",SUM('Раздел 2'!O150:O150))</f>
        <v>0&gt;=0</v>
      </c>
      <c r="F4812" s="278"/>
      <c r="G4812" s="81"/>
    </row>
    <row r="4813" spans="1:7" s="390" customFormat="1" ht="31.5" x14ac:dyDescent="0.2">
      <c r="A4813" s="311" t="str">
        <f>IF((SUM('Раздел 2'!M151:M151)&gt;=SUM('Раздел 2'!O151:O151)),"","Неверно!")</f>
        <v/>
      </c>
      <c r="B4813" s="320" t="s">
        <v>1742</v>
      </c>
      <c r="C4813" s="278" t="s">
        <v>6743</v>
      </c>
      <c r="D4813" s="278" t="s">
        <v>1255</v>
      </c>
      <c r="E4813" s="278" t="str">
        <f>CONCATENATE(SUM('Раздел 2'!M151:M151),"&gt;=",SUM('Раздел 2'!O151:O151))</f>
        <v>0&gt;=0</v>
      </c>
      <c r="F4813" s="278"/>
      <c r="G4813" s="81"/>
    </row>
    <row r="4814" spans="1:7" s="390" customFormat="1" ht="31.5" x14ac:dyDescent="0.2">
      <c r="A4814" s="311" t="str">
        <f>IF((SUM('Раздел 2'!M152:M152)&gt;=SUM('Раздел 2'!O152:O152)),"","Неверно!")</f>
        <v/>
      </c>
      <c r="B4814" s="320" t="s">
        <v>1742</v>
      </c>
      <c r="C4814" s="278" t="s">
        <v>6744</v>
      </c>
      <c r="D4814" s="278" t="s">
        <v>1255</v>
      </c>
      <c r="E4814" s="278" t="str">
        <f>CONCATENATE(SUM('Раздел 2'!M152:M152),"&gt;=",SUM('Раздел 2'!O152:O152))</f>
        <v>0&gt;=0</v>
      </c>
      <c r="F4814" s="278"/>
      <c r="G4814" s="81"/>
    </row>
    <row r="4815" spans="1:7" s="390" customFormat="1" ht="31.5" x14ac:dyDescent="0.2">
      <c r="A4815" s="311" t="str">
        <f>IF((SUM('Раздел 2'!M153:M153)&gt;=SUM('Раздел 2'!O153:O153)),"","Неверно!")</f>
        <v/>
      </c>
      <c r="B4815" s="320" t="s">
        <v>1742</v>
      </c>
      <c r="C4815" s="278" t="s">
        <v>6745</v>
      </c>
      <c r="D4815" s="278" t="s">
        <v>1255</v>
      </c>
      <c r="E4815" s="278" t="str">
        <f>CONCATENATE(SUM('Раздел 2'!M153:M153),"&gt;=",SUM('Раздел 2'!O153:O153))</f>
        <v>0&gt;=0</v>
      </c>
      <c r="F4815" s="278"/>
      <c r="G4815" s="81"/>
    </row>
    <row r="4816" spans="1:7" s="390" customFormat="1" ht="31.5" x14ac:dyDescent="0.2">
      <c r="A4816" s="311" t="str">
        <f>IF((SUM('Раздел 2'!M154:M154)&gt;=SUM('Раздел 2'!O154:O154)),"","Неверно!")</f>
        <v/>
      </c>
      <c r="B4816" s="320" t="s">
        <v>1742</v>
      </c>
      <c r="C4816" s="278" t="s">
        <v>6746</v>
      </c>
      <c r="D4816" s="278" t="s">
        <v>1255</v>
      </c>
      <c r="E4816" s="278" t="str">
        <f>CONCATENATE(SUM('Раздел 2'!M154:M154),"&gt;=",SUM('Раздел 2'!O154:O154))</f>
        <v>0&gt;=0</v>
      </c>
      <c r="F4816" s="278"/>
      <c r="G4816" s="81"/>
    </row>
    <row r="4817" spans="1:7" s="390" customFormat="1" ht="31.5" x14ac:dyDescent="0.2">
      <c r="A4817" s="311" t="str">
        <f>IF((SUM('Раздел 2'!M155:M155)&gt;=SUM('Раздел 2'!O155:O155)),"","Неверно!")</f>
        <v/>
      </c>
      <c r="B4817" s="320" t="s">
        <v>1742</v>
      </c>
      <c r="C4817" s="278" t="s">
        <v>6747</v>
      </c>
      <c r="D4817" s="278" t="s">
        <v>1255</v>
      </c>
      <c r="E4817" s="278" t="str">
        <f>CONCATENATE(SUM('Раздел 2'!M155:M155),"&gt;=",SUM('Раздел 2'!O155:O155))</f>
        <v>0&gt;=0</v>
      </c>
      <c r="F4817" s="278"/>
      <c r="G4817" s="81"/>
    </row>
    <row r="4818" spans="1:7" s="390" customFormat="1" ht="31.5" x14ac:dyDescent="0.2">
      <c r="A4818" s="311" t="str">
        <f>IF((SUM('Раздел 2'!M156:M156)&gt;=SUM('Раздел 2'!O156:O156)),"","Неверно!")</f>
        <v/>
      </c>
      <c r="B4818" s="320" t="s">
        <v>1742</v>
      </c>
      <c r="C4818" s="278" t="s">
        <v>6748</v>
      </c>
      <c r="D4818" s="278" t="s">
        <v>1255</v>
      </c>
      <c r="E4818" s="278" t="str">
        <f>CONCATENATE(SUM('Раздел 2'!M156:M156),"&gt;=",SUM('Раздел 2'!O156:O156))</f>
        <v>0&gt;=0</v>
      </c>
      <c r="F4818" s="278"/>
      <c r="G4818" s="81"/>
    </row>
    <row r="4819" spans="1:7" s="390" customFormat="1" ht="31.5" x14ac:dyDescent="0.2">
      <c r="A4819" s="311" t="str">
        <f>IF((SUM('Раздел 2'!M157:M157)&gt;=SUM('Раздел 2'!O157:O157)),"","Неверно!")</f>
        <v/>
      </c>
      <c r="B4819" s="320" t="s">
        <v>1742</v>
      </c>
      <c r="C4819" s="278" t="s">
        <v>6749</v>
      </c>
      <c r="D4819" s="278" t="s">
        <v>1255</v>
      </c>
      <c r="E4819" s="278" t="str">
        <f>CONCATENATE(SUM('Раздел 2'!M157:M157),"&gt;=",SUM('Раздел 2'!O157:O157))</f>
        <v>0&gt;=0</v>
      </c>
      <c r="F4819" s="278"/>
      <c r="G4819" s="81"/>
    </row>
    <row r="4820" spans="1:7" s="390" customFormat="1" ht="31.5" x14ac:dyDescent="0.2">
      <c r="A4820" s="311" t="str">
        <f>IF((SUM('Раздел 2'!M158:M158)&gt;=SUM('Раздел 2'!O158:O158)),"","Неверно!")</f>
        <v/>
      </c>
      <c r="B4820" s="320" t="s">
        <v>1742</v>
      </c>
      <c r="C4820" s="278" t="s">
        <v>6750</v>
      </c>
      <c r="D4820" s="278" t="s">
        <v>1255</v>
      </c>
      <c r="E4820" s="278" t="str">
        <f>CONCATENATE(SUM('Раздел 2'!M158:M158),"&gt;=",SUM('Раздел 2'!O158:O158))</f>
        <v>2&gt;=0</v>
      </c>
      <c r="F4820" s="278"/>
      <c r="G4820" s="81"/>
    </row>
    <row r="4821" spans="1:7" s="390" customFormat="1" ht="31.5" x14ac:dyDescent="0.2">
      <c r="A4821" s="311" t="str">
        <f>IF((SUM('Раздел 2'!M159:M159)&gt;=SUM('Раздел 2'!O159:O159)),"","Неверно!")</f>
        <v/>
      </c>
      <c r="B4821" s="320" t="s">
        <v>1742</v>
      </c>
      <c r="C4821" s="278" t="s">
        <v>6751</v>
      </c>
      <c r="D4821" s="278" t="s">
        <v>1255</v>
      </c>
      <c r="E4821" s="278" t="str">
        <f>CONCATENATE(SUM('Раздел 2'!M159:M159),"&gt;=",SUM('Раздел 2'!O159:O159))</f>
        <v>0&gt;=0</v>
      </c>
      <c r="F4821" s="278"/>
      <c r="G4821" s="81"/>
    </row>
    <row r="4822" spans="1:7" s="390" customFormat="1" ht="31.5" x14ac:dyDescent="0.2">
      <c r="A4822" s="311" t="str">
        <f>IF((SUM('Раздел 2'!M25:M25)&gt;=SUM('Раздел 2'!O25:O25)),"","Неверно!")</f>
        <v/>
      </c>
      <c r="B4822" s="320" t="s">
        <v>1742</v>
      </c>
      <c r="C4822" s="278" t="s">
        <v>6752</v>
      </c>
      <c r="D4822" s="278" t="s">
        <v>1255</v>
      </c>
      <c r="E4822" s="278" t="str">
        <f>CONCATENATE(SUM('Раздел 2'!M25:M25),"&gt;=",SUM('Раздел 2'!O25:O25))</f>
        <v>0&gt;=0</v>
      </c>
      <c r="F4822" s="278"/>
      <c r="G4822" s="81"/>
    </row>
    <row r="4823" spans="1:7" s="390" customFormat="1" ht="31.5" x14ac:dyDescent="0.2">
      <c r="A4823" s="311" t="str">
        <f>IF((SUM('Раздел 2'!M160:M160)&gt;=SUM('Раздел 2'!O160:O160)),"","Неверно!")</f>
        <v/>
      </c>
      <c r="B4823" s="320" t="s">
        <v>1742</v>
      </c>
      <c r="C4823" s="278" t="s">
        <v>6753</v>
      </c>
      <c r="D4823" s="278" t="s">
        <v>1255</v>
      </c>
      <c r="E4823" s="278" t="str">
        <f>CONCATENATE(SUM('Раздел 2'!M160:M160),"&gt;=",SUM('Раздел 2'!O160:O160))</f>
        <v>6&gt;=0</v>
      </c>
      <c r="F4823" s="278"/>
      <c r="G4823" s="81"/>
    </row>
    <row r="4824" spans="1:7" s="390" customFormat="1" ht="31.5" x14ac:dyDescent="0.2">
      <c r="A4824" s="311" t="str">
        <f>IF((SUM('Раздел 2'!M161:M161)&gt;=SUM('Раздел 2'!O161:O161)),"","Неверно!")</f>
        <v/>
      </c>
      <c r="B4824" s="320" t="s">
        <v>1742</v>
      </c>
      <c r="C4824" s="278" t="s">
        <v>6754</v>
      </c>
      <c r="D4824" s="278" t="s">
        <v>1255</v>
      </c>
      <c r="E4824" s="278" t="str">
        <f>CONCATENATE(SUM('Раздел 2'!M161:M161),"&gt;=",SUM('Раздел 2'!O161:O161))</f>
        <v>1&gt;=0</v>
      </c>
      <c r="F4824" s="278"/>
      <c r="G4824" s="81"/>
    </row>
    <row r="4825" spans="1:7" s="390" customFormat="1" ht="31.5" x14ac:dyDescent="0.2">
      <c r="A4825" s="311" t="str">
        <f>IF((SUM('Раздел 2'!M162:M162)&gt;=SUM('Раздел 2'!O162:O162)),"","Неверно!")</f>
        <v/>
      </c>
      <c r="B4825" s="320" t="s">
        <v>1742</v>
      </c>
      <c r="C4825" s="278" t="s">
        <v>6755</v>
      </c>
      <c r="D4825" s="278" t="s">
        <v>1255</v>
      </c>
      <c r="E4825" s="278" t="str">
        <f>CONCATENATE(SUM('Раздел 2'!M162:M162),"&gt;=",SUM('Раздел 2'!O162:O162))</f>
        <v>1&gt;=0</v>
      </c>
      <c r="F4825" s="278"/>
      <c r="G4825" s="81"/>
    </row>
    <row r="4826" spans="1:7" s="390" customFormat="1" ht="31.5" x14ac:dyDescent="0.2">
      <c r="A4826" s="311" t="str">
        <f>IF((SUM('Раздел 2'!M163:M163)&gt;=SUM('Раздел 2'!O163:O163)),"","Неверно!")</f>
        <v/>
      </c>
      <c r="B4826" s="320" t="s">
        <v>1742</v>
      </c>
      <c r="C4826" s="278" t="s">
        <v>6756</v>
      </c>
      <c r="D4826" s="278" t="s">
        <v>1255</v>
      </c>
      <c r="E4826" s="278" t="str">
        <f>CONCATENATE(SUM('Раздел 2'!M163:M163),"&gt;=",SUM('Раздел 2'!O163:O163))</f>
        <v>0&gt;=0</v>
      </c>
      <c r="F4826" s="278"/>
      <c r="G4826" s="81"/>
    </row>
    <row r="4827" spans="1:7" s="390" customFormat="1" ht="31.5" x14ac:dyDescent="0.2">
      <c r="A4827" s="311" t="str">
        <f>IF((SUM('Раздел 2'!M164:M164)&gt;=SUM('Раздел 2'!O164:O164)),"","Неверно!")</f>
        <v/>
      </c>
      <c r="B4827" s="320" t="s">
        <v>1742</v>
      </c>
      <c r="C4827" s="278" t="s">
        <v>6757</v>
      </c>
      <c r="D4827" s="278" t="s">
        <v>1255</v>
      </c>
      <c r="E4827" s="278" t="str">
        <f>CONCATENATE(SUM('Раздел 2'!M164:M164),"&gt;=",SUM('Раздел 2'!O164:O164))</f>
        <v>0&gt;=0</v>
      </c>
      <c r="F4827" s="278"/>
      <c r="G4827" s="81"/>
    </row>
    <row r="4828" spans="1:7" s="390" customFormat="1" ht="31.5" x14ac:dyDescent="0.2">
      <c r="A4828" s="311" t="str">
        <f>IF((SUM('Раздел 2'!M165:M165)&gt;=SUM('Раздел 2'!O165:O165)),"","Неверно!")</f>
        <v/>
      </c>
      <c r="B4828" s="320" t="s">
        <v>1742</v>
      </c>
      <c r="C4828" s="278" t="s">
        <v>6758</v>
      </c>
      <c r="D4828" s="278" t="s">
        <v>1255</v>
      </c>
      <c r="E4828" s="278" t="str">
        <f>CONCATENATE(SUM('Раздел 2'!M165:M165),"&gt;=",SUM('Раздел 2'!O165:O165))</f>
        <v>1&gt;=0</v>
      </c>
      <c r="F4828" s="278"/>
      <c r="G4828" s="81"/>
    </row>
    <row r="4829" spans="1:7" s="390" customFormat="1" ht="31.5" x14ac:dyDescent="0.2">
      <c r="A4829" s="311" t="str">
        <f>IF((SUM('Раздел 2'!M166:M166)&gt;=SUM('Раздел 2'!O166:O166)),"","Неверно!")</f>
        <v/>
      </c>
      <c r="B4829" s="320" t="s">
        <v>1742</v>
      </c>
      <c r="C4829" s="278" t="s">
        <v>6759</v>
      </c>
      <c r="D4829" s="278" t="s">
        <v>1255</v>
      </c>
      <c r="E4829" s="278" t="str">
        <f>CONCATENATE(SUM('Раздел 2'!M166:M166),"&gt;=",SUM('Раздел 2'!O166:O166))</f>
        <v>0&gt;=0</v>
      </c>
      <c r="F4829" s="278"/>
      <c r="G4829" s="81"/>
    </row>
    <row r="4830" spans="1:7" s="390" customFormat="1" ht="31.5" x14ac:dyDescent="0.2">
      <c r="A4830" s="311" t="str">
        <f>IF((SUM('Раздел 2'!M167:M167)&gt;=SUM('Раздел 2'!O167:O167)),"","Неверно!")</f>
        <v/>
      </c>
      <c r="B4830" s="320" t="s">
        <v>1742</v>
      </c>
      <c r="C4830" s="278" t="s">
        <v>6760</v>
      </c>
      <c r="D4830" s="278" t="s">
        <v>1255</v>
      </c>
      <c r="E4830" s="278" t="str">
        <f>CONCATENATE(SUM('Раздел 2'!M167:M167),"&gt;=",SUM('Раздел 2'!O167:O167))</f>
        <v>0&gt;=0</v>
      </c>
      <c r="F4830" s="278"/>
      <c r="G4830" s="81"/>
    </row>
    <row r="4831" spans="1:7" s="390" customFormat="1" ht="31.5" x14ac:dyDescent="0.2">
      <c r="A4831" s="311" t="str">
        <f>IF((SUM('Раздел 2'!M168:M168)&gt;=SUM('Раздел 2'!O168:O168)),"","Неверно!")</f>
        <v/>
      </c>
      <c r="B4831" s="320" t="s">
        <v>1742</v>
      </c>
      <c r="C4831" s="278" t="s">
        <v>6761</v>
      </c>
      <c r="D4831" s="278" t="s">
        <v>1255</v>
      </c>
      <c r="E4831" s="278" t="str">
        <f>CONCATENATE(SUM('Раздел 2'!M168:M168),"&gt;=",SUM('Раздел 2'!O168:O168))</f>
        <v>0&gt;=0</v>
      </c>
      <c r="F4831" s="278"/>
      <c r="G4831" s="81"/>
    </row>
    <row r="4832" spans="1:7" s="390" customFormat="1" ht="31.5" x14ac:dyDescent="0.2">
      <c r="A4832" s="311" t="str">
        <f>IF((SUM('Раздел 2'!M169:M169)&gt;=SUM('Раздел 2'!O169:O169)),"","Неверно!")</f>
        <v/>
      </c>
      <c r="B4832" s="320" t="s">
        <v>1742</v>
      </c>
      <c r="C4832" s="278" t="s">
        <v>6762</v>
      </c>
      <c r="D4832" s="278" t="s">
        <v>1255</v>
      </c>
      <c r="E4832" s="278" t="str">
        <f>CONCATENATE(SUM('Раздел 2'!M169:M169),"&gt;=",SUM('Раздел 2'!O169:O169))</f>
        <v>0&gt;=0</v>
      </c>
      <c r="F4832" s="278"/>
      <c r="G4832" s="81"/>
    </row>
    <row r="4833" spans="1:7" s="390" customFormat="1" ht="31.5" x14ac:dyDescent="0.2">
      <c r="A4833" s="311" t="str">
        <f>IF((SUM('Раздел 2'!M26:M26)&gt;=SUM('Раздел 2'!O26:O26)),"","Неверно!")</f>
        <v/>
      </c>
      <c r="B4833" s="320" t="s">
        <v>1742</v>
      </c>
      <c r="C4833" s="278" t="s">
        <v>6763</v>
      </c>
      <c r="D4833" s="278" t="s">
        <v>1255</v>
      </c>
      <c r="E4833" s="278" t="str">
        <f>CONCATENATE(SUM('Раздел 2'!M26:M26),"&gt;=",SUM('Раздел 2'!O26:O26))</f>
        <v>0&gt;=0</v>
      </c>
      <c r="F4833" s="278"/>
      <c r="G4833" s="81"/>
    </row>
    <row r="4834" spans="1:7" s="390" customFormat="1" ht="31.5" x14ac:dyDescent="0.2">
      <c r="A4834" s="311" t="str">
        <f>IF((SUM('Раздел 2'!M170:M170)&gt;=SUM('Раздел 2'!O170:O170)),"","Неверно!")</f>
        <v/>
      </c>
      <c r="B4834" s="320" t="s">
        <v>1742</v>
      </c>
      <c r="C4834" s="278" t="s">
        <v>6764</v>
      </c>
      <c r="D4834" s="278" t="s">
        <v>1255</v>
      </c>
      <c r="E4834" s="278" t="str">
        <f>CONCATENATE(SUM('Раздел 2'!M170:M170),"&gt;=",SUM('Раздел 2'!O170:O170))</f>
        <v>0&gt;=0</v>
      </c>
      <c r="F4834" s="278"/>
      <c r="G4834" s="81"/>
    </row>
    <row r="4835" spans="1:7" s="390" customFormat="1" ht="31.5" x14ac:dyDescent="0.2">
      <c r="A4835" s="311" t="str">
        <f>IF((SUM('Раздел 2'!M171:M171)&gt;=SUM('Раздел 2'!O171:O171)),"","Неверно!")</f>
        <v/>
      </c>
      <c r="B4835" s="320" t="s">
        <v>1742</v>
      </c>
      <c r="C4835" s="278" t="s">
        <v>6765</v>
      </c>
      <c r="D4835" s="278" t="s">
        <v>1255</v>
      </c>
      <c r="E4835" s="278" t="str">
        <f>CONCATENATE(SUM('Раздел 2'!M171:M171),"&gt;=",SUM('Раздел 2'!O171:O171))</f>
        <v>0&gt;=0</v>
      </c>
      <c r="F4835" s="278"/>
      <c r="G4835" s="81"/>
    </row>
    <row r="4836" spans="1:7" s="390" customFormat="1" ht="31.5" x14ac:dyDescent="0.2">
      <c r="A4836" s="311" t="str">
        <f>IF((SUM('Раздел 2'!M172:M172)&gt;=SUM('Раздел 2'!O172:O172)),"","Неверно!")</f>
        <v/>
      </c>
      <c r="B4836" s="320" t="s">
        <v>1742</v>
      </c>
      <c r="C4836" s="278" t="s">
        <v>6766</v>
      </c>
      <c r="D4836" s="278" t="s">
        <v>1255</v>
      </c>
      <c r="E4836" s="278" t="str">
        <f>CONCATENATE(SUM('Раздел 2'!M172:M172),"&gt;=",SUM('Раздел 2'!O172:O172))</f>
        <v>0&gt;=0</v>
      </c>
      <c r="F4836" s="278"/>
      <c r="G4836" s="81"/>
    </row>
    <row r="4837" spans="1:7" s="390" customFormat="1" ht="31.5" x14ac:dyDescent="0.2">
      <c r="A4837" s="311" t="str">
        <f>IF((SUM('Раздел 2'!M173:M173)&gt;=SUM('Раздел 2'!O173:O173)),"","Неверно!")</f>
        <v/>
      </c>
      <c r="B4837" s="320" t="s">
        <v>1742</v>
      </c>
      <c r="C4837" s="278" t="s">
        <v>6767</v>
      </c>
      <c r="D4837" s="278" t="s">
        <v>1255</v>
      </c>
      <c r="E4837" s="278" t="str">
        <f>CONCATENATE(SUM('Раздел 2'!M173:M173),"&gt;=",SUM('Раздел 2'!O173:O173))</f>
        <v>0&gt;=0</v>
      </c>
      <c r="F4837" s="278"/>
      <c r="G4837" s="81"/>
    </row>
    <row r="4838" spans="1:7" s="390" customFormat="1" ht="31.5" x14ac:dyDescent="0.2">
      <c r="A4838" s="311" t="str">
        <f>IF((SUM('Раздел 2'!M174:M174)&gt;=SUM('Раздел 2'!O174:O174)),"","Неверно!")</f>
        <v/>
      </c>
      <c r="B4838" s="320" t="s">
        <v>1742</v>
      </c>
      <c r="C4838" s="278" t="s">
        <v>6768</v>
      </c>
      <c r="D4838" s="278" t="s">
        <v>1255</v>
      </c>
      <c r="E4838" s="278" t="str">
        <f>CONCATENATE(SUM('Раздел 2'!M174:M174),"&gt;=",SUM('Раздел 2'!O174:O174))</f>
        <v>0&gt;=0</v>
      </c>
      <c r="F4838" s="278"/>
      <c r="G4838" s="81"/>
    </row>
    <row r="4839" spans="1:7" s="390" customFormat="1" ht="31.5" x14ac:dyDescent="0.2">
      <c r="A4839" s="311" t="str">
        <f>IF((SUM('Раздел 2'!M175:M175)&gt;=SUM('Раздел 2'!O175:O175)),"","Неверно!")</f>
        <v/>
      </c>
      <c r="B4839" s="320" t="s">
        <v>1742</v>
      </c>
      <c r="C4839" s="278" t="s">
        <v>6769</v>
      </c>
      <c r="D4839" s="278" t="s">
        <v>1255</v>
      </c>
      <c r="E4839" s="278" t="str">
        <f>CONCATENATE(SUM('Раздел 2'!M175:M175),"&gt;=",SUM('Раздел 2'!O175:O175))</f>
        <v>0&gt;=0</v>
      </c>
      <c r="F4839" s="278"/>
      <c r="G4839" s="81"/>
    </row>
    <row r="4840" spans="1:7" s="390" customFormat="1" ht="31.5" x14ac:dyDescent="0.2">
      <c r="A4840" s="311" t="str">
        <f>IF((SUM('Раздел 2'!M176:M176)&gt;=SUM('Раздел 2'!O176:O176)),"","Неверно!")</f>
        <v/>
      </c>
      <c r="B4840" s="320" t="s">
        <v>1742</v>
      </c>
      <c r="C4840" s="278" t="s">
        <v>6770</v>
      </c>
      <c r="D4840" s="278" t="s">
        <v>1255</v>
      </c>
      <c r="E4840" s="278" t="str">
        <f>CONCATENATE(SUM('Раздел 2'!M176:M176),"&gt;=",SUM('Раздел 2'!O176:O176))</f>
        <v>0&gt;=0</v>
      </c>
      <c r="F4840" s="278"/>
      <c r="G4840" s="81"/>
    </row>
    <row r="4841" spans="1:7" s="390" customFormat="1" ht="31.5" x14ac:dyDescent="0.2">
      <c r="A4841" s="311" t="str">
        <f>IF((SUM('Раздел 2'!M177:M177)&gt;=SUM('Раздел 2'!O177:O177)),"","Неверно!")</f>
        <v/>
      </c>
      <c r="B4841" s="320" t="s">
        <v>1742</v>
      </c>
      <c r="C4841" s="278" t="s">
        <v>6771</v>
      </c>
      <c r="D4841" s="278" t="s">
        <v>1255</v>
      </c>
      <c r="E4841" s="278" t="str">
        <f>CONCATENATE(SUM('Раздел 2'!M177:M177),"&gt;=",SUM('Раздел 2'!O177:O177))</f>
        <v>0&gt;=0</v>
      </c>
      <c r="F4841" s="278"/>
      <c r="G4841" s="81"/>
    </row>
    <row r="4842" spans="1:7" s="390" customFormat="1" ht="31.5" x14ac:dyDescent="0.2">
      <c r="A4842" s="311" t="str">
        <f>IF((SUM('Раздел 2'!M178:M178)&gt;=SUM('Раздел 2'!O178:O178)),"","Неверно!")</f>
        <v/>
      </c>
      <c r="B4842" s="320" t="s">
        <v>1742</v>
      </c>
      <c r="C4842" s="278" t="s">
        <v>6772</v>
      </c>
      <c r="D4842" s="278" t="s">
        <v>1255</v>
      </c>
      <c r="E4842" s="278" t="str">
        <f>CONCATENATE(SUM('Раздел 2'!M178:M178),"&gt;=",SUM('Раздел 2'!O178:O178))</f>
        <v>1&gt;=0</v>
      </c>
      <c r="F4842" s="278"/>
      <c r="G4842" s="81"/>
    </row>
    <row r="4843" spans="1:7" s="390" customFormat="1" ht="31.5" x14ac:dyDescent="0.2">
      <c r="A4843" s="311" t="str">
        <f>IF((SUM('Раздел 2'!M179:M179)&gt;=SUM('Раздел 2'!O179:O179)),"","Неверно!")</f>
        <v/>
      </c>
      <c r="B4843" s="320" t="s">
        <v>1742</v>
      </c>
      <c r="C4843" s="278" t="s">
        <v>6773</v>
      </c>
      <c r="D4843" s="278" t="s">
        <v>1255</v>
      </c>
      <c r="E4843" s="278" t="str">
        <f>CONCATENATE(SUM('Раздел 2'!M179:M179),"&gt;=",SUM('Раздел 2'!O179:O179))</f>
        <v>2&gt;=0</v>
      </c>
      <c r="F4843" s="278"/>
      <c r="G4843" s="81"/>
    </row>
    <row r="4844" spans="1:7" s="390" customFormat="1" ht="31.5" x14ac:dyDescent="0.2">
      <c r="A4844" s="311" t="str">
        <f>IF((SUM('Раздел 2'!M27:M27)&gt;=SUM('Раздел 2'!O27:O27)),"","Неверно!")</f>
        <v/>
      </c>
      <c r="B4844" s="320" t="s">
        <v>1742</v>
      </c>
      <c r="C4844" s="278" t="s">
        <v>6774</v>
      </c>
      <c r="D4844" s="278" t="s">
        <v>1255</v>
      </c>
      <c r="E4844" s="278" t="str">
        <f>CONCATENATE(SUM('Раздел 2'!M27:M27),"&gt;=",SUM('Раздел 2'!O27:O27))</f>
        <v>1&gt;=0</v>
      </c>
      <c r="F4844" s="278"/>
      <c r="G4844" s="81"/>
    </row>
    <row r="4845" spans="1:7" s="390" customFormat="1" ht="31.5" x14ac:dyDescent="0.2">
      <c r="A4845" s="311" t="str">
        <f>IF((SUM('Раздел 2'!M180:M180)&gt;=SUM('Раздел 2'!O180:O180)),"","Неверно!")</f>
        <v/>
      </c>
      <c r="B4845" s="320" t="s">
        <v>1742</v>
      </c>
      <c r="C4845" s="278" t="s">
        <v>6775</v>
      </c>
      <c r="D4845" s="278" t="s">
        <v>1255</v>
      </c>
      <c r="E4845" s="278" t="str">
        <f>CONCATENATE(SUM('Раздел 2'!M180:M180),"&gt;=",SUM('Раздел 2'!O180:O180))</f>
        <v>3&gt;=0</v>
      </c>
      <c r="F4845" s="278"/>
      <c r="G4845" s="81"/>
    </row>
    <row r="4846" spans="1:7" s="390" customFormat="1" ht="31.5" x14ac:dyDescent="0.2">
      <c r="A4846" s="311" t="str">
        <f>IF((SUM('Раздел 2'!M181:M181)&gt;=SUM('Раздел 2'!O181:O181)),"","Неверно!")</f>
        <v/>
      </c>
      <c r="B4846" s="320" t="s">
        <v>1742</v>
      </c>
      <c r="C4846" s="278" t="s">
        <v>6776</v>
      </c>
      <c r="D4846" s="278" t="s">
        <v>1255</v>
      </c>
      <c r="E4846" s="278" t="str">
        <f>CONCATENATE(SUM('Раздел 2'!M181:M181),"&gt;=",SUM('Раздел 2'!O181:O181))</f>
        <v>1&gt;=0</v>
      </c>
      <c r="F4846" s="278"/>
      <c r="G4846" s="81"/>
    </row>
    <row r="4847" spans="1:7" s="390" customFormat="1" ht="31.5" x14ac:dyDescent="0.2">
      <c r="A4847" s="311" t="str">
        <f>IF((SUM('Раздел 2'!M182:M182)&gt;=SUM('Раздел 2'!O182:O182)),"","Неверно!")</f>
        <v/>
      </c>
      <c r="B4847" s="320" t="s">
        <v>1742</v>
      </c>
      <c r="C4847" s="278" t="s">
        <v>6777</v>
      </c>
      <c r="D4847" s="278" t="s">
        <v>1255</v>
      </c>
      <c r="E4847" s="278" t="str">
        <f>CONCATENATE(SUM('Раздел 2'!M182:M182),"&gt;=",SUM('Раздел 2'!O182:O182))</f>
        <v>0&gt;=0</v>
      </c>
      <c r="F4847" s="278"/>
      <c r="G4847" s="81"/>
    </row>
    <row r="4848" spans="1:7" s="390" customFormat="1" ht="31.5" x14ac:dyDescent="0.2">
      <c r="A4848" s="311" t="str">
        <f>IF((SUM('Раздел 2'!M183:M183)&gt;=SUM('Раздел 2'!O183:O183)),"","Неверно!")</f>
        <v/>
      </c>
      <c r="B4848" s="320" t="s">
        <v>1742</v>
      </c>
      <c r="C4848" s="278" t="s">
        <v>6778</v>
      </c>
      <c r="D4848" s="278" t="s">
        <v>1255</v>
      </c>
      <c r="E4848" s="278" t="str">
        <f>CONCATENATE(SUM('Раздел 2'!M183:M183),"&gt;=",SUM('Раздел 2'!O183:O183))</f>
        <v>0&gt;=0</v>
      </c>
      <c r="F4848" s="278"/>
      <c r="G4848" s="81"/>
    </row>
    <row r="4849" spans="1:7" s="390" customFormat="1" ht="31.5" x14ac:dyDescent="0.2">
      <c r="A4849" s="311" t="str">
        <f>IF((SUM('Раздел 2'!M184:M184)&gt;=SUM('Раздел 2'!O184:O184)),"","Неверно!")</f>
        <v/>
      </c>
      <c r="B4849" s="320" t="s">
        <v>1742</v>
      </c>
      <c r="C4849" s="278" t="s">
        <v>6779</v>
      </c>
      <c r="D4849" s="278" t="s">
        <v>1255</v>
      </c>
      <c r="E4849" s="278" t="str">
        <f>CONCATENATE(SUM('Раздел 2'!M184:M184),"&gt;=",SUM('Раздел 2'!O184:O184))</f>
        <v>1&gt;=0</v>
      </c>
      <c r="F4849" s="278"/>
      <c r="G4849" s="81"/>
    </row>
    <row r="4850" spans="1:7" s="390" customFormat="1" ht="31.5" x14ac:dyDescent="0.2">
      <c r="A4850" s="311" t="str">
        <f>IF((SUM('Раздел 2'!M185:M185)&gt;=SUM('Раздел 2'!O185:O185)),"","Неверно!")</f>
        <v/>
      </c>
      <c r="B4850" s="320" t="s">
        <v>1742</v>
      </c>
      <c r="C4850" s="278" t="s">
        <v>6780</v>
      </c>
      <c r="D4850" s="278" t="s">
        <v>1255</v>
      </c>
      <c r="E4850" s="278" t="str">
        <f>CONCATENATE(SUM('Раздел 2'!M185:M185),"&gt;=",SUM('Раздел 2'!O185:O185))</f>
        <v>3&gt;=0</v>
      </c>
      <c r="F4850" s="278"/>
      <c r="G4850" s="81"/>
    </row>
    <row r="4851" spans="1:7" s="390" customFormat="1" ht="31.5" x14ac:dyDescent="0.2">
      <c r="A4851" s="311" t="str">
        <f>IF((SUM('Раздел 2'!M186:M186)&gt;=SUM('Раздел 2'!O186:O186)),"","Неверно!")</f>
        <v/>
      </c>
      <c r="B4851" s="320" t="s">
        <v>1742</v>
      </c>
      <c r="C4851" s="278" t="s">
        <v>6781</v>
      </c>
      <c r="D4851" s="278" t="s">
        <v>1255</v>
      </c>
      <c r="E4851" s="278" t="str">
        <f>CONCATENATE(SUM('Раздел 2'!M186:M186),"&gt;=",SUM('Раздел 2'!O186:O186))</f>
        <v>1&gt;=0</v>
      </c>
      <c r="F4851" s="278"/>
      <c r="G4851" s="81"/>
    </row>
    <row r="4852" spans="1:7" s="390" customFormat="1" ht="31.5" x14ac:dyDescent="0.2">
      <c r="A4852" s="311" t="str">
        <f>IF((SUM('Раздел 2'!M187:M187)&gt;=SUM('Раздел 2'!O187:O187)),"","Неверно!")</f>
        <v/>
      </c>
      <c r="B4852" s="320" t="s">
        <v>1742</v>
      </c>
      <c r="C4852" s="278" t="s">
        <v>6782</v>
      </c>
      <c r="D4852" s="278" t="s">
        <v>1255</v>
      </c>
      <c r="E4852" s="278" t="str">
        <f>CONCATENATE(SUM('Раздел 2'!M187:M187),"&gt;=",SUM('Раздел 2'!O187:O187))</f>
        <v>6&gt;=0</v>
      </c>
      <c r="F4852" s="278"/>
      <c r="G4852" s="81"/>
    </row>
    <row r="4853" spans="1:7" s="390" customFormat="1" ht="31.5" x14ac:dyDescent="0.2">
      <c r="A4853" s="311" t="str">
        <f>IF((SUM('Раздел 2'!M188:M188)&gt;=SUM('Раздел 2'!O188:O188)),"","Неверно!")</f>
        <v/>
      </c>
      <c r="B4853" s="320" t="s">
        <v>1742</v>
      </c>
      <c r="C4853" s="278" t="s">
        <v>6783</v>
      </c>
      <c r="D4853" s="278" t="s">
        <v>1255</v>
      </c>
      <c r="E4853" s="278" t="str">
        <f>CONCATENATE(SUM('Раздел 2'!M188:M188),"&gt;=",SUM('Раздел 2'!O188:O188))</f>
        <v>1&gt;=0</v>
      </c>
      <c r="F4853" s="278"/>
      <c r="G4853" s="81"/>
    </row>
    <row r="4854" spans="1:7" s="390" customFormat="1" ht="31.5" x14ac:dyDescent="0.2">
      <c r="A4854" s="311" t="str">
        <f>IF((SUM('Раздел 2'!M189:M189)&gt;=SUM('Раздел 2'!O189:O189)),"","Неверно!")</f>
        <v/>
      </c>
      <c r="B4854" s="320" t="s">
        <v>1742</v>
      </c>
      <c r="C4854" s="278" t="s">
        <v>6784</v>
      </c>
      <c r="D4854" s="278" t="s">
        <v>1255</v>
      </c>
      <c r="E4854" s="278" t="str">
        <f>CONCATENATE(SUM('Раздел 2'!M189:M189),"&gt;=",SUM('Раздел 2'!O189:O189))</f>
        <v>0&gt;=0</v>
      </c>
      <c r="F4854" s="278"/>
      <c r="G4854" s="81"/>
    </row>
    <row r="4855" spans="1:7" s="390" customFormat="1" ht="31.5" x14ac:dyDescent="0.2">
      <c r="A4855" s="311" t="str">
        <f>IF((SUM('Раздел 2'!M28:M28)&gt;=SUM('Раздел 2'!O28:O28)),"","Неверно!")</f>
        <v/>
      </c>
      <c r="B4855" s="320" t="s">
        <v>1742</v>
      </c>
      <c r="C4855" s="278" t="s">
        <v>6785</v>
      </c>
      <c r="D4855" s="278" t="s">
        <v>1255</v>
      </c>
      <c r="E4855" s="278" t="str">
        <f>CONCATENATE(SUM('Раздел 2'!M28:M28),"&gt;=",SUM('Раздел 2'!O28:O28))</f>
        <v>0&gt;=0</v>
      </c>
      <c r="F4855" s="278"/>
      <c r="G4855" s="81"/>
    </row>
    <row r="4856" spans="1:7" s="390" customFormat="1" ht="31.5" x14ac:dyDescent="0.2">
      <c r="A4856" s="311" t="str">
        <f>IF((SUM('Раздел 2'!M190:M190)&gt;=SUM('Раздел 2'!O190:O190)),"","Неверно!")</f>
        <v/>
      </c>
      <c r="B4856" s="320" t="s">
        <v>1742</v>
      </c>
      <c r="C4856" s="278" t="s">
        <v>6786</v>
      </c>
      <c r="D4856" s="278" t="s">
        <v>1255</v>
      </c>
      <c r="E4856" s="278" t="str">
        <f>CONCATENATE(SUM('Раздел 2'!M190:M190),"&gt;=",SUM('Раздел 2'!O190:O190))</f>
        <v>0&gt;=0</v>
      </c>
      <c r="F4856" s="278"/>
      <c r="G4856" s="81"/>
    </row>
    <row r="4857" spans="1:7" s="390" customFormat="1" ht="31.5" x14ac:dyDescent="0.2">
      <c r="A4857" s="311" t="str">
        <f>IF((SUM('Раздел 2'!M191:M191)&gt;=SUM('Раздел 2'!O191:O191)),"","Неверно!")</f>
        <v/>
      </c>
      <c r="B4857" s="320" t="s">
        <v>1742</v>
      </c>
      <c r="C4857" s="278" t="s">
        <v>6787</v>
      </c>
      <c r="D4857" s="278" t="s">
        <v>1255</v>
      </c>
      <c r="E4857" s="278" t="str">
        <f>CONCATENATE(SUM('Раздел 2'!M191:M191),"&gt;=",SUM('Раздел 2'!O191:O191))</f>
        <v>0&gt;=0</v>
      </c>
      <c r="F4857" s="278"/>
      <c r="G4857" s="81"/>
    </row>
    <row r="4858" spans="1:7" s="390" customFormat="1" ht="31.5" x14ac:dyDescent="0.2">
      <c r="A4858" s="311" t="str">
        <f>IF((SUM('Раздел 2'!M192:M192)&gt;=SUM('Раздел 2'!O192:O192)),"","Неверно!")</f>
        <v/>
      </c>
      <c r="B4858" s="320" t="s">
        <v>1742</v>
      </c>
      <c r="C4858" s="278" t="s">
        <v>6788</v>
      </c>
      <c r="D4858" s="278" t="s">
        <v>1255</v>
      </c>
      <c r="E4858" s="278" t="str">
        <f>CONCATENATE(SUM('Раздел 2'!M192:M192),"&gt;=",SUM('Раздел 2'!O192:O192))</f>
        <v>1&gt;=0</v>
      </c>
      <c r="F4858" s="278"/>
      <c r="G4858" s="81"/>
    </row>
    <row r="4859" spans="1:7" s="390" customFormat="1" ht="31.5" x14ac:dyDescent="0.2">
      <c r="A4859" s="311" t="str">
        <f>IF((SUM('Раздел 2'!M193:M193)&gt;=SUM('Раздел 2'!O193:O193)),"","Неверно!")</f>
        <v/>
      </c>
      <c r="B4859" s="320" t="s">
        <v>1742</v>
      </c>
      <c r="C4859" s="278" t="s">
        <v>6789</v>
      </c>
      <c r="D4859" s="278" t="s">
        <v>1255</v>
      </c>
      <c r="E4859" s="278" t="str">
        <f>CONCATENATE(SUM('Раздел 2'!M193:M193),"&gt;=",SUM('Раздел 2'!O193:O193))</f>
        <v>0&gt;=0</v>
      </c>
      <c r="F4859" s="278"/>
      <c r="G4859" s="81"/>
    </row>
    <row r="4860" spans="1:7" s="390" customFormat="1" ht="31.5" x14ac:dyDescent="0.2">
      <c r="A4860" s="311" t="str">
        <f>IF((SUM('Раздел 2'!M194:M194)&gt;=SUM('Раздел 2'!O194:O194)),"","Неверно!")</f>
        <v/>
      </c>
      <c r="B4860" s="320" t="s">
        <v>1742</v>
      </c>
      <c r="C4860" s="278" t="s">
        <v>6790</v>
      </c>
      <c r="D4860" s="278" t="s">
        <v>1255</v>
      </c>
      <c r="E4860" s="278" t="str">
        <f>CONCATENATE(SUM('Раздел 2'!M194:M194),"&gt;=",SUM('Раздел 2'!O194:O194))</f>
        <v>0&gt;=0</v>
      </c>
      <c r="F4860" s="278"/>
      <c r="G4860" s="81"/>
    </row>
    <row r="4861" spans="1:7" s="390" customFormat="1" ht="31.5" x14ac:dyDescent="0.2">
      <c r="A4861" s="311" t="str">
        <f>IF((SUM('Раздел 2'!M195:M195)&gt;=SUM('Раздел 2'!O195:O195)),"","Неверно!")</f>
        <v/>
      </c>
      <c r="B4861" s="320" t="s">
        <v>1742</v>
      </c>
      <c r="C4861" s="278" t="s">
        <v>6791</v>
      </c>
      <c r="D4861" s="278" t="s">
        <v>1255</v>
      </c>
      <c r="E4861" s="278" t="str">
        <f>CONCATENATE(SUM('Раздел 2'!M195:M195),"&gt;=",SUM('Раздел 2'!O195:O195))</f>
        <v>0&gt;=0</v>
      </c>
      <c r="F4861" s="278"/>
      <c r="G4861" s="81"/>
    </row>
    <row r="4862" spans="1:7" s="390" customFormat="1" ht="31.5" x14ac:dyDescent="0.2">
      <c r="A4862" s="311" t="str">
        <f>IF((SUM('Раздел 2'!M196:M196)&gt;=SUM('Раздел 2'!O196:O196)),"","Неверно!")</f>
        <v/>
      </c>
      <c r="B4862" s="320" t="s">
        <v>1742</v>
      </c>
      <c r="C4862" s="278" t="s">
        <v>6792</v>
      </c>
      <c r="D4862" s="278" t="s">
        <v>1255</v>
      </c>
      <c r="E4862" s="278" t="str">
        <f>CONCATENATE(SUM('Раздел 2'!M196:M196),"&gt;=",SUM('Раздел 2'!O196:O196))</f>
        <v>0&gt;=0</v>
      </c>
      <c r="F4862" s="278"/>
      <c r="G4862" s="81"/>
    </row>
    <row r="4863" spans="1:7" s="390" customFormat="1" ht="31.5" x14ac:dyDescent="0.2">
      <c r="A4863" s="311" t="str">
        <f>IF((SUM('Раздел 2'!M197:M197)&gt;=SUM('Раздел 2'!O197:O197)),"","Неверно!")</f>
        <v/>
      </c>
      <c r="B4863" s="320" t="s">
        <v>1742</v>
      </c>
      <c r="C4863" s="278" t="s">
        <v>6793</v>
      </c>
      <c r="D4863" s="278" t="s">
        <v>1255</v>
      </c>
      <c r="E4863" s="278" t="str">
        <f>CONCATENATE(SUM('Раздел 2'!M197:M197),"&gt;=",SUM('Раздел 2'!O197:O197))</f>
        <v>0&gt;=0</v>
      </c>
      <c r="F4863" s="278"/>
      <c r="G4863" s="81"/>
    </row>
    <row r="4864" spans="1:7" s="390" customFormat="1" ht="31.5" x14ac:dyDescent="0.2">
      <c r="A4864" s="311" t="str">
        <f>IF((SUM('Раздел 2'!M198:M198)&gt;=SUM('Раздел 2'!O198:O198)),"","Неверно!")</f>
        <v/>
      </c>
      <c r="B4864" s="320" t="s">
        <v>1742</v>
      </c>
      <c r="C4864" s="278" t="s">
        <v>6794</v>
      </c>
      <c r="D4864" s="278" t="s">
        <v>1255</v>
      </c>
      <c r="E4864" s="278" t="str">
        <f>CONCATENATE(SUM('Раздел 2'!M198:M198),"&gt;=",SUM('Раздел 2'!O198:O198))</f>
        <v>0&gt;=0</v>
      </c>
      <c r="F4864" s="278"/>
      <c r="G4864" s="81"/>
    </row>
    <row r="4865" spans="1:7" s="390" customFormat="1" ht="31.5" x14ac:dyDescent="0.2">
      <c r="A4865" s="311" t="str">
        <f>IF((SUM('Раздел 2'!M199:M199)&gt;=SUM('Раздел 2'!O199:O199)),"","Неверно!")</f>
        <v/>
      </c>
      <c r="B4865" s="320" t="s">
        <v>1742</v>
      </c>
      <c r="C4865" s="278" t="s">
        <v>6795</v>
      </c>
      <c r="D4865" s="278" t="s">
        <v>1255</v>
      </c>
      <c r="E4865" s="278" t="str">
        <f>CONCATENATE(SUM('Раздел 2'!M199:M199),"&gt;=",SUM('Раздел 2'!O199:O199))</f>
        <v>0&gt;=0</v>
      </c>
      <c r="F4865" s="278"/>
      <c r="G4865" s="81"/>
    </row>
    <row r="4866" spans="1:7" s="390" customFormat="1" ht="31.5" x14ac:dyDescent="0.2">
      <c r="A4866" s="311" t="str">
        <f>IF((SUM('Раздел 2'!M29:M29)&gt;=SUM('Раздел 2'!O29:O29)),"","Неверно!")</f>
        <v/>
      </c>
      <c r="B4866" s="320" t="s">
        <v>1742</v>
      </c>
      <c r="C4866" s="278" t="s">
        <v>6796</v>
      </c>
      <c r="D4866" s="278" t="s">
        <v>1255</v>
      </c>
      <c r="E4866" s="278" t="str">
        <f>CONCATENATE(SUM('Раздел 2'!M29:M29),"&gt;=",SUM('Раздел 2'!O29:O29))</f>
        <v>0&gt;=0</v>
      </c>
      <c r="F4866" s="278"/>
      <c r="G4866" s="81"/>
    </row>
    <row r="4867" spans="1:7" s="390" customFormat="1" ht="31.5" x14ac:dyDescent="0.2">
      <c r="A4867" s="311" t="str">
        <f>IF((SUM('Раздел 2'!M200:M200)&gt;=SUM('Раздел 2'!O200:O200)),"","Неверно!")</f>
        <v/>
      </c>
      <c r="B4867" s="320" t="s">
        <v>1742</v>
      </c>
      <c r="C4867" s="278" t="s">
        <v>6797</v>
      </c>
      <c r="D4867" s="278" t="s">
        <v>1255</v>
      </c>
      <c r="E4867" s="278" t="str">
        <f>CONCATENATE(SUM('Раздел 2'!M200:M200),"&gt;=",SUM('Раздел 2'!O200:O200))</f>
        <v>0&gt;=0</v>
      </c>
      <c r="F4867" s="278"/>
      <c r="G4867" s="81"/>
    </row>
    <row r="4868" spans="1:7" s="390" customFormat="1" ht="31.5" x14ac:dyDescent="0.2">
      <c r="A4868" s="311" t="str">
        <f>IF((SUM('Раздел 2'!M201:M201)&gt;=SUM('Раздел 2'!O201:O201)),"","Неверно!")</f>
        <v/>
      </c>
      <c r="B4868" s="320" t="s">
        <v>1742</v>
      </c>
      <c r="C4868" s="278" t="s">
        <v>6798</v>
      </c>
      <c r="D4868" s="278" t="s">
        <v>1255</v>
      </c>
      <c r="E4868" s="278" t="str">
        <f>CONCATENATE(SUM('Раздел 2'!M201:M201),"&gt;=",SUM('Раздел 2'!O201:O201))</f>
        <v>0&gt;=0</v>
      </c>
      <c r="F4868" s="278"/>
      <c r="G4868" s="81"/>
    </row>
    <row r="4869" spans="1:7" s="390" customFormat="1" ht="31.5" x14ac:dyDescent="0.2">
      <c r="A4869" s="311" t="str">
        <f>IF((SUM('Раздел 2'!M202:M202)&gt;=SUM('Раздел 2'!O202:O202)),"","Неверно!")</f>
        <v/>
      </c>
      <c r="B4869" s="320" t="s">
        <v>1742</v>
      </c>
      <c r="C4869" s="278" t="s">
        <v>6799</v>
      </c>
      <c r="D4869" s="278" t="s">
        <v>1255</v>
      </c>
      <c r="E4869" s="278" t="str">
        <f>CONCATENATE(SUM('Раздел 2'!M202:M202),"&gt;=",SUM('Раздел 2'!O202:O202))</f>
        <v>0&gt;=0</v>
      </c>
      <c r="F4869" s="278"/>
      <c r="G4869" s="81"/>
    </row>
    <row r="4870" spans="1:7" s="390" customFormat="1" ht="31.5" x14ac:dyDescent="0.2">
      <c r="A4870" s="311" t="str">
        <f>IF((SUM('Раздел 2'!M203:M203)&gt;=SUM('Раздел 2'!O203:O203)),"","Неверно!")</f>
        <v/>
      </c>
      <c r="B4870" s="320" t="s">
        <v>1742</v>
      </c>
      <c r="C4870" s="278" t="s">
        <v>6800</v>
      </c>
      <c r="D4870" s="278" t="s">
        <v>1255</v>
      </c>
      <c r="E4870" s="278" t="str">
        <f>CONCATENATE(SUM('Раздел 2'!M203:M203),"&gt;=",SUM('Раздел 2'!O203:O203))</f>
        <v>0&gt;=0</v>
      </c>
      <c r="F4870" s="278"/>
      <c r="G4870" s="81"/>
    </row>
    <row r="4871" spans="1:7" s="390" customFormat="1" ht="31.5" x14ac:dyDescent="0.2">
      <c r="A4871" s="311" t="str">
        <f>IF((SUM('Раздел 2'!M204:M204)&gt;=SUM('Раздел 2'!O204:O204)),"","Неверно!")</f>
        <v/>
      </c>
      <c r="B4871" s="320" t="s">
        <v>1742</v>
      </c>
      <c r="C4871" s="278" t="s">
        <v>6801</v>
      </c>
      <c r="D4871" s="278" t="s">
        <v>1255</v>
      </c>
      <c r="E4871" s="278" t="str">
        <f>CONCATENATE(SUM('Раздел 2'!M204:M204),"&gt;=",SUM('Раздел 2'!O204:O204))</f>
        <v>0&gt;=0</v>
      </c>
      <c r="F4871" s="278"/>
      <c r="G4871" s="81"/>
    </row>
    <row r="4872" spans="1:7" s="390" customFormat="1" ht="31.5" x14ac:dyDescent="0.2">
      <c r="A4872" s="311" t="str">
        <f>IF((SUM('Раздел 2'!M205:M205)&gt;=SUM('Раздел 2'!O205:O205)),"","Неверно!")</f>
        <v/>
      </c>
      <c r="B4872" s="320" t="s">
        <v>1742</v>
      </c>
      <c r="C4872" s="278" t="s">
        <v>6802</v>
      </c>
      <c r="D4872" s="278" t="s">
        <v>1255</v>
      </c>
      <c r="E4872" s="278" t="str">
        <f>CONCATENATE(SUM('Раздел 2'!M205:M205),"&gt;=",SUM('Раздел 2'!O205:O205))</f>
        <v>0&gt;=0</v>
      </c>
      <c r="F4872" s="278"/>
      <c r="G4872" s="81"/>
    </row>
    <row r="4873" spans="1:7" s="390" customFormat="1" ht="31.5" x14ac:dyDescent="0.2">
      <c r="A4873" s="311" t="str">
        <f>IF((SUM('Раздел 2'!M206:M206)&gt;=SUM('Раздел 2'!O206:O206)),"","Неверно!")</f>
        <v/>
      </c>
      <c r="B4873" s="320" t="s">
        <v>1742</v>
      </c>
      <c r="C4873" s="278" t="s">
        <v>6803</v>
      </c>
      <c r="D4873" s="278" t="s">
        <v>1255</v>
      </c>
      <c r="E4873" s="278" t="str">
        <f>CONCATENATE(SUM('Раздел 2'!M206:M206),"&gt;=",SUM('Раздел 2'!O206:O206))</f>
        <v>0&gt;=0</v>
      </c>
      <c r="F4873" s="278"/>
      <c r="G4873" s="81"/>
    </row>
    <row r="4874" spans="1:7" s="390" customFormat="1" ht="31.5" x14ac:dyDescent="0.2">
      <c r="A4874" s="311" t="str">
        <f>IF((SUM('Раздел 2'!M207:M207)&gt;=SUM('Раздел 2'!O207:O207)),"","Неверно!")</f>
        <v/>
      </c>
      <c r="B4874" s="320" t="s">
        <v>1742</v>
      </c>
      <c r="C4874" s="278" t="s">
        <v>6804</v>
      </c>
      <c r="D4874" s="278" t="s">
        <v>1255</v>
      </c>
      <c r="E4874" s="278" t="str">
        <f>CONCATENATE(SUM('Раздел 2'!M207:M207),"&gt;=",SUM('Раздел 2'!O207:O207))</f>
        <v>0&gt;=0</v>
      </c>
      <c r="F4874" s="278"/>
      <c r="G4874" s="81"/>
    </row>
    <row r="4875" spans="1:7" s="390" customFormat="1" ht="31.5" x14ac:dyDescent="0.2">
      <c r="A4875" s="311" t="str">
        <f>IF((SUM('Раздел 2'!M208:M208)&gt;=SUM('Раздел 2'!O208:O208)),"","Неверно!")</f>
        <v/>
      </c>
      <c r="B4875" s="320" t="s">
        <v>1742</v>
      </c>
      <c r="C4875" s="278" t="s">
        <v>6805</v>
      </c>
      <c r="D4875" s="278" t="s">
        <v>1255</v>
      </c>
      <c r="E4875" s="278" t="str">
        <f>CONCATENATE(SUM('Раздел 2'!M208:M208),"&gt;=",SUM('Раздел 2'!O208:O208))</f>
        <v>0&gt;=0</v>
      </c>
      <c r="F4875" s="278"/>
      <c r="G4875" s="81"/>
    </row>
    <row r="4876" spans="1:7" s="390" customFormat="1" ht="31.5" x14ac:dyDescent="0.2">
      <c r="A4876" s="311" t="str">
        <f>IF((SUM('Раздел 2'!M209:M209)&gt;=SUM('Раздел 2'!O209:O209)),"","Неверно!")</f>
        <v/>
      </c>
      <c r="B4876" s="320" t="s">
        <v>1742</v>
      </c>
      <c r="C4876" s="278" t="s">
        <v>6806</v>
      </c>
      <c r="D4876" s="278" t="s">
        <v>1255</v>
      </c>
      <c r="E4876" s="278" t="str">
        <f>CONCATENATE(SUM('Раздел 2'!M209:M209),"&gt;=",SUM('Раздел 2'!O209:O209))</f>
        <v>0&gt;=0</v>
      </c>
      <c r="F4876" s="278"/>
      <c r="G4876" s="81"/>
    </row>
    <row r="4877" spans="1:7" s="390" customFormat="1" ht="31.5" x14ac:dyDescent="0.2">
      <c r="A4877" s="311" t="str">
        <f>IF((SUM('Раздел 2'!M12:M12)&gt;=SUM('Раздел 2'!O12:O12)),"","Неверно!")</f>
        <v/>
      </c>
      <c r="B4877" s="320" t="s">
        <v>1742</v>
      </c>
      <c r="C4877" s="278" t="s">
        <v>6807</v>
      </c>
      <c r="D4877" s="278" t="s">
        <v>1255</v>
      </c>
      <c r="E4877" s="278" t="str">
        <f>CONCATENATE(SUM('Раздел 2'!M12:M12),"&gt;=",SUM('Раздел 2'!O12:O12))</f>
        <v>1&gt;=0</v>
      </c>
      <c r="F4877" s="278"/>
      <c r="G4877" s="81"/>
    </row>
    <row r="4878" spans="1:7" s="390" customFormat="1" ht="31.5" x14ac:dyDescent="0.2">
      <c r="A4878" s="311" t="str">
        <f>IF((SUM('Раздел 2'!M30:M30)&gt;=SUM('Раздел 2'!O30:O30)),"","Неверно!")</f>
        <v/>
      </c>
      <c r="B4878" s="320" t="s">
        <v>1742</v>
      </c>
      <c r="C4878" s="278" t="s">
        <v>6808</v>
      </c>
      <c r="D4878" s="278" t="s">
        <v>1255</v>
      </c>
      <c r="E4878" s="278" t="str">
        <f>CONCATENATE(SUM('Раздел 2'!M30:M30),"&gt;=",SUM('Раздел 2'!O30:O30))</f>
        <v>0&gt;=0</v>
      </c>
      <c r="F4878" s="278"/>
      <c r="G4878" s="81"/>
    </row>
    <row r="4879" spans="1:7" s="390" customFormat="1" ht="31.5" x14ac:dyDescent="0.2">
      <c r="A4879" s="311" t="str">
        <f>IF((SUM('Раздел 2'!M210:M210)&gt;=SUM('Раздел 2'!O210:O210)),"","Неверно!")</f>
        <v/>
      </c>
      <c r="B4879" s="320" t="s">
        <v>1742</v>
      </c>
      <c r="C4879" s="278" t="s">
        <v>6809</v>
      </c>
      <c r="D4879" s="278" t="s">
        <v>1255</v>
      </c>
      <c r="E4879" s="278" t="str">
        <f>CONCATENATE(SUM('Раздел 2'!M210:M210),"&gt;=",SUM('Раздел 2'!O210:O210))</f>
        <v>0&gt;=0</v>
      </c>
      <c r="F4879" s="278"/>
      <c r="G4879" s="81"/>
    </row>
    <row r="4880" spans="1:7" s="390" customFormat="1" ht="31.5" x14ac:dyDescent="0.2">
      <c r="A4880" s="311" t="str">
        <f>IF((SUM('Раздел 2'!M211:M211)&gt;=SUM('Раздел 2'!O211:O211)),"","Неверно!")</f>
        <v/>
      </c>
      <c r="B4880" s="320" t="s">
        <v>1742</v>
      </c>
      <c r="C4880" s="278" t="s">
        <v>6810</v>
      </c>
      <c r="D4880" s="278" t="s">
        <v>1255</v>
      </c>
      <c r="E4880" s="278" t="str">
        <f>CONCATENATE(SUM('Раздел 2'!M211:M211),"&gt;=",SUM('Раздел 2'!O211:O211))</f>
        <v>0&gt;=0</v>
      </c>
      <c r="F4880" s="278"/>
      <c r="G4880" s="81"/>
    </row>
    <row r="4881" spans="1:7" s="390" customFormat="1" ht="31.5" x14ac:dyDescent="0.2">
      <c r="A4881" s="311" t="str">
        <f>IF((SUM('Раздел 2'!M212:M212)&gt;=SUM('Раздел 2'!O212:O212)),"","Неверно!")</f>
        <v/>
      </c>
      <c r="B4881" s="320" t="s">
        <v>1742</v>
      </c>
      <c r="C4881" s="278" t="s">
        <v>6811</v>
      </c>
      <c r="D4881" s="278" t="s">
        <v>1255</v>
      </c>
      <c r="E4881" s="278" t="str">
        <f>CONCATENATE(SUM('Раздел 2'!M212:M212),"&gt;=",SUM('Раздел 2'!O212:O212))</f>
        <v>5&gt;=0</v>
      </c>
      <c r="F4881" s="278"/>
      <c r="G4881" s="81"/>
    </row>
    <row r="4882" spans="1:7" s="390" customFormat="1" ht="31.5" x14ac:dyDescent="0.2">
      <c r="A4882" s="311" t="str">
        <f>IF((SUM('Раздел 2'!M213:M213)&gt;=SUM('Раздел 2'!O213:O213)),"","Неверно!")</f>
        <v/>
      </c>
      <c r="B4882" s="320" t="s">
        <v>1742</v>
      </c>
      <c r="C4882" s="278" t="s">
        <v>6812</v>
      </c>
      <c r="D4882" s="278" t="s">
        <v>1255</v>
      </c>
      <c r="E4882" s="278" t="str">
        <f>CONCATENATE(SUM('Раздел 2'!M213:M213),"&gt;=",SUM('Раздел 2'!O213:O213))</f>
        <v>106&gt;=0</v>
      </c>
      <c r="F4882" s="278"/>
      <c r="G4882" s="81"/>
    </row>
    <row r="4883" spans="1:7" s="390" customFormat="1" ht="31.5" x14ac:dyDescent="0.2">
      <c r="A4883" s="311" t="str">
        <f>IF((SUM('Раздел 2'!M214:M214)&gt;=SUM('Раздел 2'!O214:O214)),"","Неверно!")</f>
        <v/>
      </c>
      <c r="B4883" s="320" t="s">
        <v>1742</v>
      </c>
      <c r="C4883" s="278" t="s">
        <v>6813</v>
      </c>
      <c r="D4883" s="278" t="s">
        <v>1255</v>
      </c>
      <c r="E4883" s="278" t="str">
        <f>CONCATENATE(SUM('Раздел 2'!M214:M214),"&gt;=",SUM('Раздел 2'!O214:O214))</f>
        <v>2&gt;=0</v>
      </c>
      <c r="F4883" s="278"/>
      <c r="G4883" s="81"/>
    </row>
    <row r="4884" spans="1:7" s="390" customFormat="1" ht="31.5" x14ac:dyDescent="0.2">
      <c r="A4884" s="311" t="str">
        <f>IF((SUM('Раздел 2'!M215:M215)&gt;=SUM('Раздел 2'!O215:O215)),"","Неверно!")</f>
        <v/>
      </c>
      <c r="B4884" s="320" t="s">
        <v>1742</v>
      </c>
      <c r="C4884" s="278" t="s">
        <v>6814</v>
      </c>
      <c r="D4884" s="278" t="s">
        <v>1255</v>
      </c>
      <c r="E4884" s="278" t="str">
        <f>CONCATENATE(SUM('Раздел 2'!M215:M215),"&gt;=",SUM('Раздел 2'!O215:O215))</f>
        <v>0&gt;=0</v>
      </c>
      <c r="F4884" s="278"/>
      <c r="G4884" s="81"/>
    </row>
    <row r="4885" spans="1:7" s="390" customFormat="1" ht="31.5" x14ac:dyDescent="0.2">
      <c r="A4885" s="311" t="str">
        <f>IF((SUM('Раздел 2'!M216:M216)&gt;=SUM('Раздел 2'!O216:O216)),"","Неверно!")</f>
        <v/>
      </c>
      <c r="B4885" s="320" t="s">
        <v>1742</v>
      </c>
      <c r="C4885" s="278" t="s">
        <v>6815</v>
      </c>
      <c r="D4885" s="278" t="s">
        <v>1255</v>
      </c>
      <c r="E4885" s="278" t="str">
        <f>CONCATENATE(SUM('Раздел 2'!M216:M216),"&gt;=",SUM('Раздел 2'!O216:O216))</f>
        <v>0&gt;=0</v>
      </c>
      <c r="F4885" s="278"/>
      <c r="G4885" s="81"/>
    </row>
    <row r="4886" spans="1:7" s="390" customFormat="1" ht="31.5" x14ac:dyDescent="0.2">
      <c r="A4886" s="311" t="str">
        <f>IF((SUM('Раздел 2'!M217:M217)&gt;=SUM('Раздел 2'!O217:O217)),"","Неверно!")</f>
        <v/>
      </c>
      <c r="B4886" s="320" t="s">
        <v>1742</v>
      </c>
      <c r="C4886" s="278" t="s">
        <v>6816</v>
      </c>
      <c r="D4886" s="278" t="s">
        <v>1255</v>
      </c>
      <c r="E4886" s="278" t="str">
        <f>CONCATENATE(SUM('Раздел 2'!M217:M217),"&gt;=",SUM('Раздел 2'!O217:O217))</f>
        <v>0&gt;=0</v>
      </c>
      <c r="F4886" s="278"/>
      <c r="G4886" s="81"/>
    </row>
    <row r="4887" spans="1:7" s="390" customFormat="1" ht="31.5" x14ac:dyDescent="0.2">
      <c r="A4887" s="311" t="str">
        <f>IF((SUM('Раздел 2'!M218:M218)&gt;=SUM('Раздел 2'!O218:O218)),"","Неверно!")</f>
        <v/>
      </c>
      <c r="B4887" s="320" t="s">
        <v>1742</v>
      </c>
      <c r="C4887" s="278" t="s">
        <v>6817</v>
      </c>
      <c r="D4887" s="278" t="s">
        <v>1255</v>
      </c>
      <c r="E4887" s="278" t="str">
        <f>CONCATENATE(SUM('Раздел 2'!M218:M218),"&gt;=",SUM('Раздел 2'!O218:O218))</f>
        <v>0&gt;=0</v>
      </c>
      <c r="F4887" s="278"/>
      <c r="G4887" s="81"/>
    </row>
    <row r="4888" spans="1:7" s="390" customFormat="1" ht="31.5" x14ac:dyDescent="0.2">
      <c r="A4888" s="311" t="str">
        <f>IF((SUM('Раздел 2'!M219:M219)&gt;=SUM('Раздел 2'!O219:O219)),"","Неверно!")</f>
        <v/>
      </c>
      <c r="B4888" s="320" t="s">
        <v>1742</v>
      </c>
      <c r="C4888" s="278" t="s">
        <v>6818</v>
      </c>
      <c r="D4888" s="278" t="s">
        <v>1255</v>
      </c>
      <c r="E4888" s="278" t="str">
        <f>CONCATENATE(SUM('Раздел 2'!M219:M219),"&gt;=",SUM('Раздел 2'!O219:O219))</f>
        <v>28&gt;=0</v>
      </c>
      <c r="F4888" s="278"/>
      <c r="G4888" s="81"/>
    </row>
    <row r="4889" spans="1:7" s="390" customFormat="1" ht="31.5" x14ac:dyDescent="0.2">
      <c r="A4889" s="311" t="str">
        <f>IF((SUM('Раздел 2'!M31:M31)&gt;=SUM('Раздел 2'!O31:O31)),"","Неверно!")</f>
        <v/>
      </c>
      <c r="B4889" s="320" t="s">
        <v>1742</v>
      </c>
      <c r="C4889" s="278" t="s">
        <v>6819</v>
      </c>
      <c r="D4889" s="278" t="s">
        <v>1255</v>
      </c>
      <c r="E4889" s="278" t="str">
        <f>CONCATENATE(SUM('Раздел 2'!M31:M31),"&gt;=",SUM('Раздел 2'!O31:O31))</f>
        <v>4&gt;=0</v>
      </c>
      <c r="F4889" s="278"/>
      <c r="G4889" s="81"/>
    </row>
    <row r="4890" spans="1:7" s="390" customFormat="1" ht="31.5" x14ac:dyDescent="0.2">
      <c r="A4890" s="311" t="str">
        <f>IF((SUM('Раздел 2'!M220:M220)&gt;=SUM('Раздел 2'!O220:O220)),"","Неверно!")</f>
        <v/>
      </c>
      <c r="B4890" s="320" t="s">
        <v>1742</v>
      </c>
      <c r="C4890" s="278" t="s">
        <v>6820</v>
      </c>
      <c r="D4890" s="278" t="s">
        <v>1255</v>
      </c>
      <c r="E4890" s="278" t="str">
        <f>CONCATENATE(SUM('Раздел 2'!M220:M220),"&gt;=",SUM('Раздел 2'!O220:O220))</f>
        <v>222&gt;=0</v>
      </c>
      <c r="F4890" s="278"/>
      <c r="G4890" s="81"/>
    </row>
    <row r="4891" spans="1:7" s="390" customFormat="1" ht="31.5" x14ac:dyDescent="0.2">
      <c r="A4891" s="311" t="str">
        <f>IF((SUM('Раздел 2'!M221:M221)&gt;=SUM('Раздел 2'!O221:O221)),"","Неверно!")</f>
        <v/>
      </c>
      <c r="B4891" s="320" t="s">
        <v>1742</v>
      </c>
      <c r="C4891" s="278" t="s">
        <v>6821</v>
      </c>
      <c r="D4891" s="278" t="s">
        <v>1255</v>
      </c>
      <c r="E4891" s="278" t="str">
        <f>CONCATENATE(SUM('Раздел 2'!M221:M221),"&gt;=",SUM('Раздел 2'!O221:O221))</f>
        <v>5&gt;=0</v>
      </c>
      <c r="F4891" s="278"/>
      <c r="G4891" s="81"/>
    </row>
    <row r="4892" spans="1:7" s="390" customFormat="1" ht="31.5" x14ac:dyDescent="0.2">
      <c r="A4892" s="311" t="str">
        <f>IF((SUM('Раздел 2'!M222:M222)&gt;=SUM('Раздел 2'!O222:O222)),"","Неверно!")</f>
        <v/>
      </c>
      <c r="B4892" s="320" t="s">
        <v>1742</v>
      </c>
      <c r="C4892" s="278" t="s">
        <v>6822</v>
      </c>
      <c r="D4892" s="278" t="s">
        <v>1255</v>
      </c>
      <c r="E4892" s="278" t="str">
        <f>CONCATENATE(SUM('Раздел 2'!M222:M222),"&gt;=",SUM('Раздел 2'!O222:O222))</f>
        <v>15&gt;=0</v>
      </c>
      <c r="F4892" s="278"/>
      <c r="G4892" s="81"/>
    </row>
    <row r="4893" spans="1:7" s="390" customFormat="1" ht="31.5" x14ac:dyDescent="0.2">
      <c r="A4893" s="311" t="str">
        <f>IF((SUM('Раздел 2'!M223:M223)&gt;=SUM('Раздел 2'!O223:O223)),"","Неверно!")</f>
        <v/>
      </c>
      <c r="B4893" s="320" t="s">
        <v>1742</v>
      </c>
      <c r="C4893" s="278" t="s">
        <v>6823</v>
      </c>
      <c r="D4893" s="278" t="s">
        <v>1255</v>
      </c>
      <c r="E4893" s="278" t="str">
        <f>CONCATENATE(SUM('Раздел 2'!M223:M223),"&gt;=",SUM('Раздел 2'!O223:O223))</f>
        <v>0&gt;=0</v>
      </c>
      <c r="F4893" s="278"/>
      <c r="G4893" s="81"/>
    </row>
    <row r="4894" spans="1:7" s="390" customFormat="1" ht="31.5" x14ac:dyDescent="0.2">
      <c r="A4894" s="311" t="str">
        <f>IF((SUM('Раздел 2'!M224:M224)&gt;=SUM('Раздел 2'!O224:O224)),"","Неверно!")</f>
        <v/>
      </c>
      <c r="B4894" s="320" t="s">
        <v>1742</v>
      </c>
      <c r="C4894" s="278" t="s">
        <v>6824</v>
      </c>
      <c r="D4894" s="278" t="s">
        <v>1255</v>
      </c>
      <c r="E4894" s="278" t="str">
        <f>CONCATENATE(SUM('Раздел 2'!M224:M224),"&gt;=",SUM('Раздел 2'!O224:O224))</f>
        <v>0&gt;=0</v>
      </c>
      <c r="F4894" s="278"/>
      <c r="G4894" s="81"/>
    </row>
    <row r="4895" spans="1:7" s="390" customFormat="1" ht="31.5" x14ac:dyDescent="0.2">
      <c r="A4895" s="311" t="str">
        <f>IF((SUM('Раздел 2'!M225:M225)&gt;=SUM('Раздел 2'!O225:O225)),"","Неверно!")</f>
        <v/>
      </c>
      <c r="B4895" s="320" t="s">
        <v>1742</v>
      </c>
      <c r="C4895" s="278" t="s">
        <v>6825</v>
      </c>
      <c r="D4895" s="278" t="s">
        <v>1255</v>
      </c>
      <c r="E4895" s="278" t="str">
        <f>CONCATENATE(SUM('Раздел 2'!M225:M225),"&gt;=",SUM('Раздел 2'!O225:O225))</f>
        <v>7&gt;=0</v>
      </c>
      <c r="F4895" s="278"/>
      <c r="G4895" s="81"/>
    </row>
    <row r="4896" spans="1:7" s="390" customFormat="1" ht="31.5" x14ac:dyDescent="0.2">
      <c r="A4896" s="311" t="str">
        <f>IF((SUM('Раздел 2'!M226:M226)&gt;=SUM('Раздел 2'!O226:O226)),"","Неверно!")</f>
        <v/>
      </c>
      <c r="B4896" s="320" t="s">
        <v>1742</v>
      </c>
      <c r="C4896" s="278" t="s">
        <v>6826</v>
      </c>
      <c r="D4896" s="278" t="s">
        <v>1255</v>
      </c>
      <c r="E4896" s="278" t="str">
        <f>CONCATENATE(SUM('Раздел 2'!M226:M226),"&gt;=",SUM('Раздел 2'!O226:O226))</f>
        <v>9&gt;=0</v>
      </c>
      <c r="F4896" s="278"/>
      <c r="G4896" s="81"/>
    </row>
    <row r="4897" spans="1:7" s="390" customFormat="1" ht="31.5" x14ac:dyDescent="0.2">
      <c r="A4897" s="311" t="str">
        <f>IF((SUM('Раздел 2'!M227:M227)&gt;=SUM('Раздел 2'!O227:O227)),"","Неверно!")</f>
        <v/>
      </c>
      <c r="B4897" s="320" t="s">
        <v>1742</v>
      </c>
      <c r="C4897" s="278" t="s">
        <v>6827</v>
      </c>
      <c r="D4897" s="278" t="s">
        <v>1255</v>
      </c>
      <c r="E4897" s="278" t="str">
        <f>CONCATENATE(SUM('Раздел 2'!M227:M227),"&gt;=",SUM('Раздел 2'!O227:O227))</f>
        <v>0&gt;=0</v>
      </c>
      <c r="F4897" s="278"/>
      <c r="G4897" s="81"/>
    </row>
    <row r="4898" spans="1:7" s="390" customFormat="1" ht="31.5" x14ac:dyDescent="0.2">
      <c r="A4898" s="311" t="str">
        <f>IF((SUM('Раздел 2'!M228:M228)&gt;=SUM('Раздел 2'!O228:O228)),"","Неверно!")</f>
        <v/>
      </c>
      <c r="B4898" s="320" t="s">
        <v>1742</v>
      </c>
      <c r="C4898" s="278" t="s">
        <v>6828</v>
      </c>
      <c r="D4898" s="278" t="s">
        <v>1255</v>
      </c>
      <c r="E4898" s="278" t="str">
        <f>CONCATENATE(SUM('Раздел 2'!M228:M228),"&gt;=",SUM('Раздел 2'!O228:O228))</f>
        <v>0&gt;=0</v>
      </c>
      <c r="F4898" s="278"/>
      <c r="G4898" s="81"/>
    </row>
    <row r="4899" spans="1:7" s="390" customFormat="1" ht="31.5" x14ac:dyDescent="0.2">
      <c r="A4899" s="311" t="str">
        <f>IF((SUM('Раздел 2'!M229:M229)&gt;=SUM('Раздел 2'!O229:O229)),"","Неверно!")</f>
        <v/>
      </c>
      <c r="B4899" s="320" t="s">
        <v>1742</v>
      </c>
      <c r="C4899" s="278" t="s">
        <v>6829</v>
      </c>
      <c r="D4899" s="278" t="s">
        <v>1255</v>
      </c>
      <c r="E4899" s="278" t="str">
        <f>CONCATENATE(SUM('Раздел 2'!M229:M229),"&gt;=",SUM('Раздел 2'!O229:O229))</f>
        <v>3&gt;=0</v>
      </c>
      <c r="F4899" s="278"/>
      <c r="G4899" s="81"/>
    </row>
    <row r="4900" spans="1:7" s="390" customFormat="1" ht="31.5" x14ac:dyDescent="0.2">
      <c r="A4900" s="311" t="str">
        <f>IF((SUM('Раздел 2'!M32:M32)&gt;=SUM('Раздел 2'!O32:O32)),"","Неверно!")</f>
        <v/>
      </c>
      <c r="B4900" s="320" t="s">
        <v>1742</v>
      </c>
      <c r="C4900" s="278" t="s">
        <v>6830</v>
      </c>
      <c r="D4900" s="278" t="s">
        <v>1255</v>
      </c>
      <c r="E4900" s="278" t="str">
        <f>CONCATENATE(SUM('Раздел 2'!M32:M32),"&gt;=",SUM('Раздел 2'!O32:O32))</f>
        <v>0&gt;=0</v>
      </c>
      <c r="F4900" s="278"/>
      <c r="G4900" s="81"/>
    </row>
    <row r="4901" spans="1:7" s="390" customFormat="1" ht="31.5" x14ac:dyDescent="0.2">
      <c r="A4901" s="311" t="str">
        <f>IF((SUM('Раздел 2'!M230:M230)&gt;=SUM('Раздел 2'!O230:O230)),"","Неверно!")</f>
        <v/>
      </c>
      <c r="B4901" s="320" t="s">
        <v>1742</v>
      </c>
      <c r="C4901" s="278" t="s">
        <v>6831</v>
      </c>
      <c r="D4901" s="278" t="s">
        <v>1255</v>
      </c>
      <c r="E4901" s="278" t="str">
        <f>CONCATENATE(SUM('Раздел 2'!M230:M230),"&gt;=",SUM('Раздел 2'!O230:O230))</f>
        <v>0&gt;=0</v>
      </c>
      <c r="F4901" s="278"/>
      <c r="G4901" s="81"/>
    </row>
    <row r="4902" spans="1:7" s="390" customFormat="1" ht="31.5" x14ac:dyDescent="0.2">
      <c r="A4902" s="311" t="str">
        <f>IF((SUM('Раздел 2'!M231:M231)&gt;=SUM('Раздел 2'!O231:O231)),"","Неверно!")</f>
        <v/>
      </c>
      <c r="B4902" s="320" t="s">
        <v>1742</v>
      </c>
      <c r="C4902" s="278" t="s">
        <v>6832</v>
      </c>
      <c r="D4902" s="278" t="s">
        <v>1255</v>
      </c>
      <c r="E4902" s="278" t="str">
        <f>CONCATENATE(SUM('Раздел 2'!M231:M231),"&gt;=",SUM('Раздел 2'!O231:O231))</f>
        <v>0&gt;=0</v>
      </c>
      <c r="F4902" s="278"/>
      <c r="G4902" s="81"/>
    </row>
    <row r="4903" spans="1:7" s="390" customFormat="1" ht="31.5" x14ac:dyDescent="0.2">
      <c r="A4903" s="311" t="str">
        <f>IF((SUM('Раздел 2'!M232:M232)&gt;=SUM('Раздел 2'!O232:O232)),"","Неверно!")</f>
        <v/>
      </c>
      <c r="B4903" s="320" t="s">
        <v>1742</v>
      </c>
      <c r="C4903" s="278" t="s">
        <v>6833</v>
      </c>
      <c r="D4903" s="278" t="s">
        <v>1255</v>
      </c>
      <c r="E4903" s="278" t="str">
        <f>CONCATENATE(SUM('Раздел 2'!M232:M232),"&gt;=",SUM('Раздел 2'!O232:O232))</f>
        <v>0&gt;=0</v>
      </c>
      <c r="F4903" s="278"/>
      <c r="G4903" s="81"/>
    </row>
    <row r="4904" spans="1:7" s="390" customFormat="1" ht="31.5" x14ac:dyDescent="0.2">
      <c r="A4904" s="311" t="str">
        <f>IF((SUM('Раздел 2'!M233:M233)&gt;=SUM('Раздел 2'!O233:O233)),"","Неверно!")</f>
        <v/>
      </c>
      <c r="B4904" s="320" t="s">
        <v>1742</v>
      </c>
      <c r="C4904" s="278" t="s">
        <v>6834</v>
      </c>
      <c r="D4904" s="278" t="s">
        <v>1255</v>
      </c>
      <c r="E4904" s="278" t="str">
        <f>CONCATENATE(SUM('Раздел 2'!M233:M233),"&gt;=",SUM('Раздел 2'!O233:O233))</f>
        <v>0&gt;=0</v>
      </c>
      <c r="F4904" s="278"/>
      <c r="G4904" s="81"/>
    </row>
    <row r="4905" spans="1:7" s="390" customFormat="1" ht="31.5" x14ac:dyDescent="0.2">
      <c r="A4905" s="311" t="str">
        <f>IF((SUM('Раздел 2'!M234:M234)&gt;=SUM('Раздел 2'!O234:O234)),"","Неверно!")</f>
        <v/>
      </c>
      <c r="B4905" s="320" t="s">
        <v>1742</v>
      </c>
      <c r="C4905" s="278" t="s">
        <v>6835</v>
      </c>
      <c r="D4905" s="278" t="s">
        <v>1255</v>
      </c>
      <c r="E4905" s="278" t="str">
        <f>CONCATENATE(SUM('Раздел 2'!M234:M234),"&gt;=",SUM('Раздел 2'!O234:O234))</f>
        <v>0&gt;=0</v>
      </c>
      <c r="F4905" s="278"/>
      <c r="G4905" s="81"/>
    </row>
    <row r="4906" spans="1:7" s="390" customFormat="1" ht="31.5" x14ac:dyDescent="0.2">
      <c r="A4906" s="311" t="str">
        <f>IF((SUM('Раздел 2'!M235:M235)&gt;=SUM('Раздел 2'!O235:O235)),"","Неверно!")</f>
        <v/>
      </c>
      <c r="B4906" s="320" t="s">
        <v>1742</v>
      </c>
      <c r="C4906" s="278" t="s">
        <v>6836</v>
      </c>
      <c r="D4906" s="278" t="s">
        <v>1255</v>
      </c>
      <c r="E4906" s="278" t="str">
        <f>CONCATENATE(SUM('Раздел 2'!M235:M235),"&gt;=",SUM('Раздел 2'!O235:O235))</f>
        <v>4&gt;=0</v>
      </c>
      <c r="F4906" s="278"/>
      <c r="G4906" s="81"/>
    </row>
    <row r="4907" spans="1:7" s="390" customFormat="1" ht="31.5" x14ac:dyDescent="0.2">
      <c r="A4907" s="311" t="str">
        <f>IF((SUM('Раздел 2'!M236:M236)&gt;=SUM('Раздел 2'!O236:O236)),"","Неверно!")</f>
        <v/>
      </c>
      <c r="B4907" s="320" t="s">
        <v>1742</v>
      </c>
      <c r="C4907" s="278" t="s">
        <v>6837</v>
      </c>
      <c r="D4907" s="278" t="s">
        <v>1255</v>
      </c>
      <c r="E4907" s="278" t="str">
        <f>CONCATENATE(SUM('Раздел 2'!M236:M236),"&gt;=",SUM('Раздел 2'!O236:O236))</f>
        <v>0&gt;=0</v>
      </c>
      <c r="F4907" s="278"/>
      <c r="G4907" s="81"/>
    </row>
    <row r="4908" spans="1:7" s="390" customFormat="1" ht="31.5" x14ac:dyDescent="0.2">
      <c r="A4908" s="311" t="str">
        <f>IF((SUM('Раздел 2'!M237:M237)&gt;=SUM('Раздел 2'!O237:O237)),"","Неверно!")</f>
        <v/>
      </c>
      <c r="B4908" s="320" t="s">
        <v>1742</v>
      </c>
      <c r="C4908" s="278" t="s">
        <v>6838</v>
      </c>
      <c r="D4908" s="278" t="s">
        <v>1255</v>
      </c>
      <c r="E4908" s="278" t="str">
        <f>CONCATENATE(SUM('Раздел 2'!M237:M237),"&gt;=",SUM('Раздел 2'!O237:O237))</f>
        <v>1&gt;=0</v>
      </c>
      <c r="F4908" s="278"/>
      <c r="G4908" s="81"/>
    </row>
    <row r="4909" spans="1:7" s="390" customFormat="1" ht="31.5" x14ac:dyDescent="0.2">
      <c r="A4909" s="311" t="str">
        <f>IF((SUM('Раздел 2'!M238:M238)&gt;=SUM('Раздел 2'!O238:O238)),"","Неверно!")</f>
        <v/>
      </c>
      <c r="B4909" s="320" t="s">
        <v>1742</v>
      </c>
      <c r="C4909" s="278" t="s">
        <v>6839</v>
      </c>
      <c r="D4909" s="278" t="s">
        <v>1255</v>
      </c>
      <c r="E4909" s="278" t="str">
        <f>CONCATENATE(SUM('Раздел 2'!M238:M238),"&gt;=",SUM('Раздел 2'!O238:O238))</f>
        <v>44&gt;=0</v>
      </c>
      <c r="F4909" s="278"/>
      <c r="G4909" s="81"/>
    </row>
    <row r="4910" spans="1:7" s="390" customFormat="1" ht="31.5" x14ac:dyDescent="0.2">
      <c r="A4910" s="311" t="str">
        <f>IF((SUM('Раздел 2'!M239:M239)&gt;=SUM('Раздел 2'!O239:O239)),"","Неверно!")</f>
        <v/>
      </c>
      <c r="B4910" s="320" t="s">
        <v>1742</v>
      </c>
      <c r="C4910" s="278" t="s">
        <v>6840</v>
      </c>
      <c r="D4910" s="278" t="s">
        <v>1255</v>
      </c>
      <c r="E4910" s="278" t="str">
        <f>CONCATENATE(SUM('Раздел 2'!M239:M239),"&gt;=",SUM('Раздел 2'!O239:O239))</f>
        <v>0&gt;=0</v>
      </c>
      <c r="F4910" s="278"/>
      <c r="G4910" s="81"/>
    </row>
    <row r="4911" spans="1:7" s="390" customFormat="1" ht="31.5" x14ac:dyDescent="0.2">
      <c r="A4911" s="311" t="str">
        <f>IF((SUM('Раздел 2'!M33:M33)&gt;=SUM('Раздел 2'!O33:O33)),"","Неверно!")</f>
        <v/>
      </c>
      <c r="B4911" s="320" t="s">
        <v>1742</v>
      </c>
      <c r="C4911" s="278" t="s">
        <v>6841</v>
      </c>
      <c r="D4911" s="278" t="s">
        <v>1255</v>
      </c>
      <c r="E4911" s="278" t="str">
        <f>CONCATENATE(SUM('Раздел 2'!M33:M33),"&gt;=",SUM('Раздел 2'!O33:O33))</f>
        <v>0&gt;=0</v>
      </c>
      <c r="F4911" s="278"/>
      <c r="G4911" s="81"/>
    </row>
    <row r="4912" spans="1:7" s="390" customFormat="1" ht="31.5" x14ac:dyDescent="0.2">
      <c r="A4912" s="311" t="str">
        <f>IF((SUM('Раздел 2'!M240:M240)&gt;=SUM('Раздел 2'!O240:O240)),"","Неверно!")</f>
        <v/>
      </c>
      <c r="B4912" s="320" t="s">
        <v>1742</v>
      </c>
      <c r="C4912" s="278" t="s">
        <v>6842</v>
      </c>
      <c r="D4912" s="278" t="s">
        <v>1255</v>
      </c>
      <c r="E4912" s="278" t="str">
        <f>CONCATENATE(SUM('Раздел 2'!M240:M240),"&gt;=",SUM('Раздел 2'!O240:O240))</f>
        <v>0&gt;=0</v>
      </c>
      <c r="F4912" s="278"/>
      <c r="G4912" s="81"/>
    </row>
    <row r="4913" spans="1:7" s="390" customFormat="1" ht="31.5" x14ac:dyDescent="0.2">
      <c r="A4913" s="311" t="str">
        <f>IF((SUM('Раздел 2'!M241:M241)&gt;=SUM('Раздел 2'!O241:O241)),"","Неверно!")</f>
        <v/>
      </c>
      <c r="B4913" s="320" t="s">
        <v>1742</v>
      </c>
      <c r="C4913" s="278" t="s">
        <v>6843</v>
      </c>
      <c r="D4913" s="278" t="s">
        <v>1255</v>
      </c>
      <c r="E4913" s="278" t="str">
        <f>CONCATENATE(SUM('Раздел 2'!M241:M241),"&gt;=",SUM('Раздел 2'!O241:O241))</f>
        <v>0&gt;=0</v>
      </c>
      <c r="F4913" s="278"/>
      <c r="G4913" s="81"/>
    </row>
    <row r="4914" spans="1:7" s="390" customFormat="1" ht="31.5" x14ac:dyDescent="0.2">
      <c r="A4914" s="311" t="str">
        <f>IF((SUM('Раздел 2'!M242:M242)&gt;=SUM('Раздел 2'!O242:O242)),"","Неверно!")</f>
        <v/>
      </c>
      <c r="B4914" s="320" t="s">
        <v>1742</v>
      </c>
      <c r="C4914" s="278" t="s">
        <v>6844</v>
      </c>
      <c r="D4914" s="278" t="s">
        <v>1255</v>
      </c>
      <c r="E4914" s="278" t="str">
        <f>CONCATENATE(SUM('Раздел 2'!M242:M242),"&gt;=",SUM('Раздел 2'!O242:O242))</f>
        <v>53&gt;=0</v>
      </c>
      <c r="F4914" s="278"/>
      <c r="G4914" s="81"/>
    </row>
    <row r="4915" spans="1:7" s="390" customFormat="1" ht="31.5" x14ac:dyDescent="0.2">
      <c r="A4915" s="311" t="str">
        <f>IF((SUM('Раздел 2'!M243:M243)&gt;=SUM('Раздел 2'!O243:O243)),"","Неверно!")</f>
        <v/>
      </c>
      <c r="B4915" s="320" t="s">
        <v>1742</v>
      </c>
      <c r="C4915" s="278" t="s">
        <v>6845</v>
      </c>
      <c r="D4915" s="278" t="s">
        <v>1255</v>
      </c>
      <c r="E4915" s="278" t="str">
        <f>CONCATENATE(SUM('Раздел 2'!M243:M243),"&gt;=",SUM('Раздел 2'!O243:O243))</f>
        <v>19&gt;=0</v>
      </c>
      <c r="F4915" s="278"/>
      <c r="G4915" s="81"/>
    </row>
    <row r="4916" spans="1:7" s="390" customFormat="1" ht="31.5" x14ac:dyDescent="0.2">
      <c r="A4916" s="311" t="str">
        <f>IF((SUM('Раздел 2'!M244:M244)&gt;=SUM('Раздел 2'!O244:O244)),"","Неверно!")</f>
        <v/>
      </c>
      <c r="B4916" s="320" t="s">
        <v>1742</v>
      </c>
      <c r="C4916" s="278" t="s">
        <v>6846</v>
      </c>
      <c r="D4916" s="278" t="s">
        <v>1255</v>
      </c>
      <c r="E4916" s="278" t="str">
        <f>CONCATENATE(SUM('Раздел 2'!M244:M244),"&gt;=",SUM('Раздел 2'!O244:O244))</f>
        <v>119&gt;=0</v>
      </c>
      <c r="F4916" s="278"/>
      <c r="G4916" s="81"/>
    </row>
    <row r="4917" spans="1:7" s="390" customFormat="1" ht="31.5" x14ac:dyDescent="0.2">
      <c r="A4917" s="311" t="str">
        <f>IF((SUM('Раздел 2'!M245:M245)&gt;=SUM('Раздел 2'!O245:O245)),"","Неверно!")</f>
        <v/>
      </c>
      <c r="B4917" s="320" t="s">
        <v>1742</v>
      </c>
      <c r="C4917" s="278" t="s">
        <v>6847</v>
      </c>
      <c r="D4917" s="278" t="s">
        <v>1255</v>
      </c>
      <c r="E4917" s="278" t="str">
        <f>CONCATENATE(SUM('Раздел 2'!M245:M245),"&gt;=",SUM('Раздел 2'!O245:O245))</f>
        <v>5&gt;=0</v>
      </c>
      <c r="F4917" s="278"/>
      <c r="G4917" s="81"/>
    </row>
    <row r="4918" spans="1:7" s="390" customFormat="1" ht="31.5" x14ac:dyDescent="0.2">
      <c r="A4918" s="311" t="str">
        <f>IF((SUM('Раздел 2'!M246:M246)&gt;=SUM('Раздел 2'!O246:O246)),"","Неверно!")</f>
        <v/>
      </c>
      <c r="B4918" s="320" t="s">
        <v>1742</v>
      </c>
      <c r="C4918" s="278" t="s">
        <v>6848</v>
      </c>
      <c r="D4918" s="278" t="s">
        <v>1255</v>
      </c>
      <c r="E4918" s="278" t="str">
        <f>CONCATENATE(SUM('Раздел 2'!M246:M246),"&gt;=",SUM('Раздел 2'!O246:O246))</f>
        <v>50&gt;=0</v>
      </c>
      <c r="F4918" s="278"/>
      <c r="G4918" s="81"/>
    </row>
    <row r="4919" spans="1:7" s="390" customFormat="1" ht="31.5" x14ac:dyDescent="0.2">
      <c r="A4919" s="311" t="str">
        <f>IF((SUM('Раздел 2'!M247:M247)&gt;=SUM('Раздел 2'!O247:O247)),"","Неверно!")</f>
        <v/>
      </c>
      <c r="B4919" s="320" t="s">
        <v>1742</v>
      </c>
      <c r="C4919" s="278" t="s">
        <v>6849</v>
      </c>
      <c r="D4919" s="278" t="s">
        <v>1255</v>
      </c>
      <c r="E4919" s="278" t="str">
        <f>CONCATENATE(SUM('Раздел 2'!M247:M247),"&gt;=",SUM('Раздел 2'!O247:O247))</f>
        <v>0&gt;=0</v>
      </c>
      <c r="F4919" s="278"/>
      <c r="G4919" s="81"/>
    </row>
    <row r="4920" spans="1:7" s="390" customFormat="1" ht="31.5" x14ac:dyDescent="0.2">
      <c r="A4920" s="311" t="str">
        <f>IF((SUM('Раздел 2'!M34:M34)&gt;=SUM('Раздел 2'!O34:O34)),"","Неверно!")</f>
        <v/>
      </c>
      <c r="B4920" s="320" t="s">
        <v>1742</v>
      </c>
      <c r="C4920" s="278" t="s">
        <v>6850</v>
      </c>
      <c r="D4920" s="278" t="s">
        <v>1255</v>
      </c>
      <c r="E4920" s="278" t="str">
        <f>CONCATENATE(SUM('Раздел 2'!M34:M34),"&gt;=",SUM('Раздел 2'!O34:O34))</f>
        <v>1&gt;=0</v>
      </c>
      <c r="F4920" s="278"/>
      <c r="G4920" s="81"/>
    </row>
    <row r="4921" spans="1:7" s="390" customFormat="1" ht="31.5" x14ac:dyDescent="0.2">
      <c r="A4921" s="311" t="str">
        <f>IF((SUM('Раздел 2'!M35:M35)&gt;=SUM('Раздел 2'!O35:O35)),"","Неверно!")</f>
        <v/>
      </c>
      <c r="B4921" s="320" t="s">
        <v>1742</v>
      </c>
      <c r="C4921" s="278" t="s">
        <v>6851</v>
      </c>
      <c r="D4921" s="278" t="s">
        <v>1255</v>
      </c>
      <c r="E4921" s="278" t="str">
        <f>CONCATENATE(SUM('Раздел 2'!M35:M35),"&gt;=",SUM('Раздел 2'!O35:O35))</f>
        <v>0&gt;=0</v>
      </c>
      <c r="F4921" s="278"/>
      <c r="G4921" s="81"/>
    </row>
    <row r="4922" spans="1:7" s="390" customFormat="1" ht="31.5" x14ac:dyDescent="0.2">
      <c r="A4922" s="311" t="str">
        <f>IF((SUM('Раздел 2'!M36:M36)&gt;=SUM('Раздел 2'!O36:O36)),"","Неверно!")</f>
        <v/>
      </c>
      <c r="B4922" s="320" t="s">
        <v>1742</v>
      </c>
      <c r="C4922" s="278" t="s">
        <v>6852</v>
      </c>
      <c r="D4922" s="278" t="s">
        <v>1255</v>
      </c>
      <c r="E4922" s="278" t="str">
        <f>CONCATENATE(SUM('Раздел 2'!M36:M36),"&gt;=",SUM('Раздел 2'!O36:O36))</f>
        <v>0&gt;=0</v>
      </c>
      <c r="F4922" s="278"/>
      <c r="G4922" s="81"/>
    </row>
    <row r="4923" spans="1:7" s="390" customFormat="1" ht="31.5" x14ac:dyDescent="0.2">
      <c r="A4923" s="311" t="str">
        <f>IF((SUM('Раздел 2'!M37:M37)&gt;=SUM('Раздел 2'!O37:O37)),"","Неверно!")</f>
        <v/>
      </c>
      <c r="B4923" s="320" t="s">
        <v>1742</v>
      </c>
      <c r="C4923" s="278" t="s">
        <v>6853</v>
      </c>
      <c r="D4923" s="278" t="s">
        <v>1255</v>
      </c>
      <c r="E4923" s="278" t="str">
        <f>CONCATENATE(SUM('Раздел 2'!M37:M37),"&gt;=",SUM('Раздел 2'!O37:O37))</f>
        <v>0&gt;=0</v>
      </c>
      <c r="F4923" s="278"/>
      <c r="G4923" s="81"/>
    </row>
    <row r="4924" spans="1:7" s="390" customFormat="1" ht="31.5" x14ac:dyDescent="0.2">
      <c r="A4924" s="311" t="str">
        <f>IF((SUM('Раздел 2'!M38:M38)&gt;=SUM('Раздел 2'!O38:O38)),"","Неверно!")</f>
        <v/>
      </c>
      <c r="B4924" s="320" t="s">
        <v>1742</v>
      </c>
      <c r="C4924" s="278" t="s">
        <v>6854</v>
      </c>
      <c r="D4924" s="278" t="s">
        <v>1255</v>
      </c>
      <c r="E4924" s="278" t="str">
        <f>CONCATENATE(SUM('Раздел 2'!M38:M38),"&gt;=",SUM('Раздел 2'!O38:O38))</f>
        <v>0&gt;=0</v>
      </c>
      <c r="F4924" s="278"/>
      <c r="G4924" s="81"/>
    </row>
    <row r="4925" spans="1:7" s="390" customFormat="1" ht="31.5" x14ac:dyDescent="0.2">
      <c r="A4925" s="311" t="str">
        <f>IF((SUM('Раздел 2'!M39:M39)&gt;=SUM('Раздел 2'!O39:O39)),"","Неверно!")</f>
        <v/>
      </c>
      <c r="B4925" s="320" t="s">
        <v>1742</v>
      </c>
      <c r="C4925" s="278" t="s">
        <v>6855</v>
      </c>
      <c r="D4925" s="278" t="s">
        <v>1255</v>
      </c>
      <c r="E4925" s="278" t="str">
        <f>CONCATENATE(SUM('Раздел 2'!M39:M39),"&gt;=",SUM('Раздел 2'!O39:O39))</f>
        <v>0&gt;=0</v>
      </c>
      <c r="F4925" s="278"/>
      <c r="G4925" s="81"/>
    </row>
    <row r="4926" spans="1:7" s="390" customFormat="1" ht="31.5" x14ac:dyDescent="0.2">
      <c r="A4926" s="311" t="str">
        <f>IF((SUM('Раздел 2'!M13:M13)&gt;=SUM('Раздел 2'!O13:O13)),"","Неверно!")</f>
        <v/>
      </c>
      <c r="B4926" s="320" t="s">
        <v>1742</v>
      </c>
      <c r="C4926" s="278" t="s">
        <v>6856</v>
      </c>
      <c r="D4926" s="278" t="s">
        <v>1255</v>
      </c>
      <c r="E4926" s="278" t="str">
        <f>CONCATENATE(SUM('Раздел 2'!M13:M13),"&gt;=",SUM('Раздел 2'!O13:O13))</f>
        <v>0&gt;=0</v>
      </c>
      <c r="F4926" s="278"/>
      <c r="G4926" s="81"/>
    </row>
    <row r="4927" spans="1:7" s="390" customFormat="1" ht="31.5" x14ac:dyDescent="0.2">
      <c r="A4927" s="311" t="str">
        <f>IF((SUM('Раздел 2'!M40:M40)&gt;=SUM('Раздел 2'!O40:O40)),"","Неверно!")</f>
        <v/>
      </c>
      <c r="B4927" s="320" t="s">
        <v>1742</v>
      </c>
      <c r="C4927" s="278" t="s">
        <v>6857</v>
      </c>
      <c r="D4927" s="278" t="s">
        <v>1255</v>
      </c>
      <c r="E4927" s="278" t="str">
        <f>CONCATENATE(SUM('Раздел 2'!M40:M40),"&gt;=",SUM('Раздел 2'!O40:O40))</f>
        <v>0&gt;=0</v>
      </c>
      <c r="F4927" s="278"/>
      <c r="G4927" s="81"/>
    </row>
    <row r="4928" spans="1:7" s="390" customFormat="1" ht="31.5" x14ac:dyDescent="0.2">
      <c r="A4928" s="311" t="str">
        <f>IF((SUM('Раздел 2'!M41:M41)&gt;=SUM('Раздел 2'!O41:O41)),"","Неверно!")</f>
        <v/>
      </c>
      <c r="B4928" s="320" t="s">
        <v>1742</v>
      </c>
      <c r="C4928" s="278" t="s">
        <v>6858</v>
      </c>
      <c r="D4928" s="278" t="s">
        <v>1255</v>
      </c>
      <c r="E4928" s="278" t="str">
        <f>CONCATENATE(SUM('Раздел 2'!M41:M41),"&gt;=",SUM('Раздел 2'!O41:O41))</f>
        <v>25&gt;=0</v>
      </c>
      <c r="F4928" s="278"/>
      <c r="G4928" s="81"/>
    </row>
    <row r="4929" spans="1:7" s="390" customFormat="1" ht="31.5" x14ac:dyDescent="0.2">
      <c r="A4929" s="311" t="str">
        <f>IF((SUM('Раздел 2'!M42:M42)&gt;=SUM('Раздел 2'!O42:O42)),"","Неверно!")</f>
        <v/>
      </c>
      <c r="B4929" s="320" t="s">
        <v>1742</v>
      </c>
      <c r="C4929" s="278" t="s">
        <v>6859</v>
      </c>
      <c r="D4929" s="278" t="s">
        <v>1255</v>
      </c>
      <c r="E4929" s="278" t="str">
        <f>CONCATENATE(SUM('Раздел 2'!M42:M42),"&gt;=",SUM('Раздел 2'!O42:O42))</f>
        <v>4&gt;=0</v>
      </c>
      <c r="F4929" s="278"/>
      <c r="G4929" s="81"/>
    </row>
    <row r="4930" spans="1:7" s="390" customFormat="1" ht="31.5" x14ac:dyDescent="0.2">
      <c r="A4930" s="311" t="str">
        <f>IF((SUM('Раздел 2'!M43:M43)&gt;=SUM('Раздел 2'!O43:O43)),"","Неверно!")</f>
        <v/>
      </c>
      <c r="B4930" s="320" t="s">
        <v>1742</v>
      </c>
      <c r="C4930" s="278" t="s">
        <v>6860</v>
      </c>
      <c r="D4930" s="278" t="s">
        <v>1255</v>
      </c>
      <c r="E4930" s="278" t="str">
        <f>CONCATENATE(SUM('Раздел 2'!M43:M43),"&gt;=",SUM('Раздел 2'!O43:O43))</f>
        <v>0&gt;=0</v>
      </c>
      <c r="F4930" s="278"/>
      <c r="G4930" s="81"/>
    </row>
    <row r="4931" spans="1:7" s="390" customFormat="1" ht="31.5" x14ac:dyDescent="0.2">
      <c r="A4931" s="311" t="str">
        <f>IF((SUM('Раздел 2'!M44:M44)&gt;=SUM('Раздел 2'!O44:O44)),"","Неверно!")</f>
        <v/>
      </c>
      <c r="B4931" s="320" t="s">
        <v>1742</v>
      </c>
      <c r="C4931" s="278" t="s">
        <v>6861</v>
      </c>
      <c r="D4931" s="278" t="s">
        <v>1255</v>
      </c>
      <c r="E4931" s="278" t="str">
        <f>CONCATENATE(SUM('Раздел 2'!M44:M44),"&gt;=",SUM('Раздел 2'!O44:O44))</f>
        <v>0&gt;=0</v>
      </c>
      <c r="F4931" s="278"/>
      <c r="G4931" s="81"/>
    </row>
    <row r="4932" spans="1:7" s="390" customFormat="1" ht="31.5" x14ac:dyDescent="0.2">
      <c r="A4932" s="311" t="str">
        <f>IF((SUM('Раздел 2'!M45:M45)&gt;=SUM('Раздел 2'!O45:O45)),"","Неверно!")</f>
        <v/>
      </c>
      <c r="B4932" s="320" t="s">
        <v>1742</v>
      </c>
      <c r="C4932" s="278" t="s">
        <v>6862</v>
      </c>
      <c r="D4932" s="278" t="s">
        <v>1255</v>
      </c>
      <c r="E4932" s="278" t="str">
        <f>CONCATENATE(SUM('Раздел 2'!M45:M45),"&gt;=",SUM('Раздел 2'!O45:O45))</f>
        <v>0&gt;=0</v>
      </c>
      <c r="F4932" s="278"/>
      <c r="G4932" s="81"/>
    </row>
    <row r="4933" spans="1:7" s="390" customFormat="1" ht="31.5" x14ac:dyDescent="0.2">
      <c r="A4933" s="311" t="str">
        <f>IF((SUM('Раздел 2'!M46:M46)&gt;=SUM('Раздел 2'!O46:O46)),"","Неверно!")</f>
        <v/>
      </c>
      <c r="B4933" s="320" t="s">
        <v>1742</v>
      </c>
      <c r="C4933" s="278" t="s">
        <v>6863</v>
      </c>
      <c r="D4933" s="278" t="s">
        <v>1255</v>
      </c>
      <c r="E4933" s="278" t="str">
        <f>CONCATENATE(SUM('Раздел 2'!M46:M46),"&gt;=",SUM('Раздел 2'!O46:O46))</f>
        <v>0&gt;=0</v>
      </c>
      <c r="F4933" s="278"/>
      <c r="G4933" s="81"/>
    </row>
    <row r="4934" spans="1:7" s="390" customFormat="1" ht="31.5" x14ac:dyDescent="0.2">
      <c r="A4934" s="311" t="str">
        <f>IF((SUM('Раздел 2'!M47:M47)&gt;=SUM('Раздел 2'!O47:O47)),"","Неверно!")</f>
        <v/>
      </c>
      <c r="B4934" s="320" t="s">
        <v>1742</v>
      </c>
      <c r="C4934" s="278" t="s">
        <v>6864</v>
      </c>
      <c r="D4934" s="278" t="s">
        <v>1255</v>
      </c>
      <c r="E4934" s="278" t="str">
        <f>CONCATENATE(SUM('Раздел 2'!M47:M47),"&gt;=",SUM('Раздел 2'!O47:O47))</f>
        <v>0&gt;=0</v>
      </c>
      <c r="F4934" s="278"/>
      <c r="G4934" s="81"/>
    </row>
    <row r="4935" spans="1:7" s="390" customFormat="1" ht="31.5" x14ac:dyDescent="0.2">
      <c r="A4935" s="311" t="str">
        <f>IF((SUM('Раздел 2'!M48:M48)&gt;=SUM('Раздел 2'!O48:O48)),"","Неверно!")</f>
        <v/>
      </c>
      <c r="B4935" s="320" t="s">
        <v>1742</v>
      </c>
      <c r="C4935" s="278" t="s">
        <v>6865</v>
      </c>
      <c r="D4935" s="278" t="s">
        <v>1255</v>
      </c>
      <c r="E4935" s="278" t="str">
        <f>CONCATENATE(SUM('Раздел 2'!M48:M48),"&gt;=",SUM('Раздел 2'!O48:O48))</f>
        <v>0&gt;=0</v>
      </c>
      <c r="F4935" s="278"/>
      <c r="G4935" s="81"/>
    </row>
    <row r="4936" spans="1:7" s="390" customFormat="1" ht="31.5" x14ac:dyDescent="0.2">
      <c r="A4936" s="311" t="str">
        <f>IF((SUM('Раздел 2'!M49:M49)&gt;=SUM('Раздел 2'!O49:O49)),"","Неверно!")</f>
        <v/>
      </c>
      <c r="B4936" s="320" t="s">
        <v>1742</v>
      </c>
      <c r="C4936" s="278" t="s">
        <v>6866</v>
      </c>
      <c r="D4936" s="278" t="s">
        <v>1255</v>
      </c>
      <c r="E4936" s="278" t="str">
        <f>CONCATENATE(SUM('Раздел 2'!M49:M49),"&gt;=",SUM('Раздел 2'!O49:O49))</f>
        <v>0&gt;=0</v>
      </c>
      <c r="F4936" s="278"/>
      <c r="G4936" s="81"/>
    </row>
    <row r="4937" spans="1:7" s="390" customFormat="1" ht="31.5" x14ac:dyDescent="0.2">
      <c r="A4937" s="311" t="str">
        <f>IF((SUM('Раздел 2'!M14:M14)&gt;=SUM('Раздел 2'!O14:O14)),"","Неверно!")</f>
        <v/>
      </c>
      <c r="B4937" s="320" t="s">
        <v>1742</v>
      </c>
      <c r="C4937" s="278" t="s">
        <v>6867</v>
      </c>
      <c r="D4937" s="278" t="s">
        <v>1255</v>
      </c>
      <c r="E4937" s="278" t="str">
        <f>CONCATENATE(SUM('Раздел 2'!M14:M14),"&gt;=",SUM('Раздел 2'!O14:O14))</f>
        <v>0&gt;=0</v>
      </c>
      <c r="F4937" s="278"/>
      <c r="G4937" s="81"/>
    </row>
    <row r="4938" spans="1:7" s="390" customFormat="1" ht="31.5" x14ac:dyDescent="0.2">
      <c r="A4938" s="311" t="str">
        <f>IF((SUM('Раздел 2'!M50:M50)&gt;=SUM('Раздел 2'!O50:O50)),"","Неверно!")</f>
        <v/>
      </c>
      <c r="B4938" s="320" t="s">
        <v>1742</v>
      </c>
      <c r="C4938" s="278" t="s">
        <v>6868</v>
      </c>
      <c r="D4938" s="278" t="s">
        <v>1255</v>
      </c>
      <c r="E4938" s="278" t="str">
        <f>CONCATENATE(SUM('Раздел 2'!M50:M50),"&gt;=",SUM('Раздел 2'!O50:O50))</f>
        <v>0&gt;=0</v>
      </c>
      <c r="F4938" s="278"/>
      <c r="G4938" s="81"/>
    </row>
    <row r="4939" spans="1:7" s="390" customFormat="1" ht="31.5" x14ac:dyDescent="0.2">
      <c r="A4939" s="311" t="str">
        <f>IF((SUM('Раздел 2'!M51:M51)&gt;=SUM('Раздел 2'!O51:O51)),"","Неверно!")</f>
        <v/>
      </c>
      <c r="B4939" s="320" t="s">
        <v>1742</v>
      </c>
      <c r="C4939" s="278" t="s">
        <v>6869</v>
      </c>
      <c r="D4939" s="278" t="s">
        <v>1255</v>
      </c>
      <c r="E4939" s="278" t="str">
        <f>CONCATENATE(SUM('Раздел 2'!M51:M51),"&gt;=",SUM('Раздел 2'!O51:O51))</f>
        <v>0&gt;=0</v>
      </c>
      <c r="F4939" s="278"/>
      <c r="G4939" s="81"/>
    </row>
    <row r="4940" spans="1:7" s="390" customFormat="1" ht="31.5" x14ac:dyDescent="0.2">
      <c r="A4940" s="311" t="str">
        <f>IF((SUM('Раздел 2'!M52:M52)&gt;=SUM('Раздел 2'!O52:O52)),"","Неверно!")</f>
        <v/>
      </c>
      <c r="B4940" s="320" t="s">
        <v>1742</v>
      </c>
      <c r="C4940" s="278" t="s">
        <v>6870</v>
      </c>
      <c r="D4940" s="278" t="s">
        <v>1255</v>
      </c>
      <c r="E4940" s="278" t="str">
        <f>CONCATENATE(SUM('Раздел 2'!M52:M52),"&gt;=",SUM('Раздел 2'!O52:O52))</f>
        <v>0&gt;=0</v>
      </c>
      <c r="F4940" s="278"/>
      <c r="G4940" s="81"/>
    </row>
    <row r="4941" spans="1:7" s="390" customFormat="1" ht="31.5" x14ac:dyDescent="0.2">
      <c r="A4941" s="311" t="str">
        <f>IF((SUM('Раздел 2'!M53:M53)&gt;=SUM('Раздел 2'!O53:O53)),"","Неверно!")</f>
        <v/>
      </c>
      <c r="B4941" s="320" t="s">
        <v>1742</v>
      </c>
      <c r="C4941" s="278" t="s">
        <v>6871</v>
      </c>
      <c r="D4941" s="278" t="s">
        <v>1255</v>
      </c>
      <c r="E4941" s="278" t="str">
        <f>CONCATENATE(SUM('Раздел 2'!M53:M53),"&gt;=",SUM('Раздел 2'!O53:O53))</f>
        <v>0&gt;=0</v>
      </c>
      <c r="F4941" s="278"/>
      <c r="G4941" s="81"/>
    </row>
    <row r="4942" spans="1:7" s="390" customFormat="1" ht="31.5" x14ac:dyDescent="0.2">
      <c r="A4942" s="311" t="str">
        <f>IF((SUM('Раздел 2'!M54:M54)&gt;=SUM('Раздел 2'!O54:O54)),"","Неверно!")</f>
        <v/>
      </c>
      <c r="B4942" s="320" t="s">
        <v>1742</v>
      </c>
      <c r="C4942" s="278" t="s">
        <v>6872</v>
      </c>
      <c r="D4942" s="278" t="s">
        <v>1255</v>
      </c>
      <c r="E4942" s="278" t="str">
        <f>CONCATENATE(SUM('Раздел 2'!M54:M54),"&gt;=",SUM('Раздел 2'!O54:O54))</f>
        <v>0&gt;=0</v>
      </c>
      <c r="F4942" s="278"/>
      <c r="G4942" s="81"/>
    </row>
    <row r="4943" spans="1:7" s="390" customFormat="1" ht="31.5" x14ac:dyDescent="0.2">
      <c r="A4943" s="311" t="str">
        <f>IF((SUM('Раздел 2'!M55:M55)&gt;=SUM('Раздел 2'!O55:O55)),"","Неверно!")</f>
        <v/>
      </c>
      <c r="B4943" s="320" t="s">
        <v>1742</v>
      </c>
      <c r="C4943" s="278" t="s">
        <v>6873</v>
      </c>
      <c r="D4943" s="278" t="s">
        <v>1255</v>
      </c>
      <c r="E4943" s="278" t="str">
        <f>CONCATENATE(SUM('Раздел 2'!M55:M55),"&gt;=",SUM('Раздел 2'!O55:O55))</f>
        <v>4&gt;=0</v>
      </c>
      <c r="F4943" s="278"/>
      <c r="G4943" s="81"/>
    </row>
    <row r="4944" spans="1:7" s="390" customFormat="1" ht="31.5" x14ac:dyDescent="0.2">
      <c r="A4944" s="311" t="str">
        <f>IF((SUM('Раздел 2'!M56:M56)&gt;=SUM('Раздел 2'!O56:O56)),"","Неверно!")</f>
        <v/>
      </c>
      <c r="B4944" s="320" t="s">
        <v>1742</v>
      </c>
      <c r="C4944" s="278" t="s">
        <v>6874</v>
      </c>
      <c r="D4944" s="278" t="s">
        <v>1255</v>
      </c>
      <c r="E4944" s="278" t="str">
        <f>CONCATENATE(SUM('Раздел 2'!M56:M56),"&gt;=",SUM('Раздел 2'!O56:O56))</f>
        <v>0&gt;=0</v>
      </c>
      <c r="F4944" s="278"/>
      <c r="G4944" s="81"/>
    </row>
    <row r="4945" spans="1:7" s="390" customFormat="1" ht="31.5" x14ac:dyDescent="0.2">
      <c r="A4945" s="311" t="str">
        <f>IF((SUM('Раздел 2'!M57:M57)&gt;=SUM('Раздел 2'!O57:O57)),"","Неверно!")</f>
        <v/>
      </c>
      <c r="B4945" s="320" t="s">
        <v>1742</v>
      </c>
      <c r="C4945" s="278" t="s">
        <v>6875</v>
      </c>
      <c r="D4945" s="278" t="s">
        <v>1255</v>
      </c>
      <c r="E4945" s="278" t="str">
        <f>CONCATENATE(SUM('Раздел 2'!M57:M57),"&gt;=",SUM('Раздел 2'!O57:O57))</f>
        <v>0&gt;=0</v>
      </c>
      <c r="F4945" s="278"/>
      <c r="G4945" s="81"/>
    </row>
    <row r="4946" spans="1:7" s="390" customFormat="1" ht="31.5" x14ac:dyDescent="0.2">
      <c r="A4946" s="311" t="str">
        <f>IF((SUM('Раздел 2'!M58:M58)&gt;=SUM('Раздел 2'!O58:O58)),"","Неверно!")</f>
        <v/>
      </c>
      <c r="B4946" s="320" t="s">
        <v>1742</v>
      </c>
      <c r="C4946" s="278" t="s">
        <v>6876</v>
      </c>
      <c r="D4946" s="278" t="s">
        <v>1255</v>
      </c>
      <c r="E4946" s="278" t="str">
        <f>CONCATENATE(SUM('Раздел 2'!M58:M58),"&gt;=",SUM('Раздел 2'!O58:O58))</f>
        <v>0&gt;=0</v>
      </c>
      <c r="F4946" s="278"/>
      <c r="G4946" s="81"/>
    </row>
    <row r="4947" spans="1:7" s="390" customFormat="1" ht="31.5" x14ac:dyDescent="0.2">
      <c r="A4947" s="311" t="str">
        <f>IF((SUM('Раздел 2'!M59:M59)&gt;=SUM('Раздел 2'!O59:O59)),"","Неверно!")</f>
        <v/>
      </c>
      <c r="B4947" s="320" t="s">
        <v>1742</v>
      </c>
      <c r="C4947" s="278" t="s">
        <v>6877</v>
      </c>
      <c r="D4947" s="278" t="s">
        <v>1255</v>
      </c>
      <c r="E4947" s="278" t="str">
        <f>CONCATENATE(SUM('Раздел 2'!M59:M59),"&gt;=",SUM('Раздел 2'!O59:O59))</f>
        <v>0&gt;=0</v>
      </c>
      <c r="F4947" s="278"/>
      <c r="G4947" s="81"/>
    </row>
    <row r="4948" spans="1:7" s="390" customFormat="1" ht="31.5" x14ac:dyDescent="0.2">
      <c r="A4948" s="311" t="str">
        <f>IF((SUM('Раздел 2'!M15:M15)&gt;=SUM('Раздел 2'!O15:O15)),"","Неверно!")</f>
        <v/>
      </c>
      <c r="B4948" s="320" t="s">
        <v>1742</v>
      </c>
      <c r="C4948" s="278" t="s">
        <v>6878</v>
      </c>
      <c r="D4948" s="278" t="s">
        <v>1255</v>
      </c>
      <c r="E4948" s="278" t="str">
        <f>CONCATENATE(SUM('Раздел 2'!M15:M15),"&gt;=",SUM('Раздел 2'!O15:O15))</f>
        <v>0&gt;=0</v>
      </c>
      <c r="F4948" s="278"/>
      <c r="G4948" s="81"/>
    </row>
    <row r="4949" spans="1:7" s="390" customFormat="1" ht="31.5" x14ac:dyDescent="0.2">
      <c r="A4949" s="311" t="str">
        <f>IF((SUM('Раздел 2'!M60:M60)&gt;=SUM('Раздел 2'!O60:O60)),"","Неверно!")</f>
        <v/>
      </c>
      <c r="B4949" s="320" t="s">
        <v>1742</v>
      </c>
      <c r="C4949" s="278" t="s">
        <v>6879</v>
      </c>
      <c r="D4949" s="278" t="s">
        <v>1255</v>
      </c>
      <c r="E4949" s="278" t="str">
        <f>CONCATENATE(SUM('Раздел 2'!M60:M60),"&gt;=",SUM('Раздел 2'!O60:O60))</f>
        <v>0&gt;=0</v>
      </c>
      <c r="F4949" s="278"/>
      <c r="G4949" s="81"/>
    </row>
    <row r="4950" spans="1:7" s="390" customFormat="1" ht="31.5" x14ac:dyDescent="0.2">
      <c r="A4950" s="311" t="str">
        <f>IF((SUM('Раздел 2'!M61:M61)&gt;=SUM('Раздел 2'!O61:O61)),"","Неверно!")</f>
        <v/>
      </c>
      <c r="B4950" s="320" t="s">
        <v>1742</v>
      </c>
      <c r="C4950" s="278" t="s">
        <v>6880</v>
      </c>
      <c r="D4950" s="278" t="s">
        <v>1255</v>
      </c>
      <c r="E4950" s="278" t="str">
        <f>CONCATENATE(SUM('Раздел 2'!M61:M61),"&gt;=",SUM('Раздел 2'!O61:O61))</f>
        <v>1&gt;=0</v>
      </c>
      <c r="F4950" s="278"/>
      <c r="G4950" s="81"/>
    </row>
    <row r="4951" spans="1:7" s="390" customFormat="1" ht="31.5" x14ac:dyDescent="0.2">
      <c r="A4951" s="311" t="str">
        <f>IF((SUM('Раздел 2'!M62:M62)&gt;=SUM('Раздел 2'!O62:O62)),"","Неверно!")</f>
        <v/>
      </c>
      <c r="B4951" s="320" t="s">
        <v>1742</v>
      </c>
      <c r="C4951" s="278" t="s">
        <v>6881</v>
      </c>
      <c r="D4951" s="278" t="s">
        <v>1255</v>
      </c>
      <c r="E4951" s="278" t="str">
        <f>CONCATENATE(SUM('Раздел 2'!M62:M62),"&gt;=",SUM('Раздел 2'!O62:O62))</f>
        <v>0&gt;=0</v>
      </c>
      <c r="F4951" s="278"/>
      <c r="G4951" s="81"/>
    </row>
    <row r="4952" spans="1:7" s="390" customFormat="1" ht="31.5" x14ac:dyDescent="0.2">
      <c r="A4952" s="311" t="str">
        <f>IF((SUM('Раздел 2'!M63:M63)&gt;=SUM('Раздел 2'!O63:O63)),"","Неверно!")</f>
        <v/>
      </c>
      <c r="B4952" s="320" t="s">
        <v>1742</v>
      </c>
      <c r="C4952" s="278" t="s">
        <v>6882</v>
      </c>
      <c r="D4952" s="278" t="s">
        <v>1255</v>
      </c>
      <c r="E4952" s="278" t="str">
        <f>CONCATENATE(SUM('Раздел 2'!M63:M63),"&gt;=",SUM('Раздел 2'!O63:O63))</f>
        <v>0&gt;=0</v>
      </c>
      <c r="F4952" s="278"/>
      <c r="G4952" s="81"/>
    </row>
    <row r="4953" spans="1:7" s="390" customFormat="1" ht="31.5" x14ac:dyDescent="0.2">
      <c r="A4953" s="311" t="str">
        <f>IF((SUM('Раздел 2'!M64:M64)&gt;=SUM('Раздел 2'!O64:O64)),"","Неверно!")</f>
        <v/>
      </c>
      <c r="B4953" s="320" t="s">
        <v>1742</v>
      </c>
      <c r="C4953" s="278" t="s">
        <v>6883</v>
      </c>
      <c r="D4953" s="278" t="s">
        <v>1255</v>
      </c>
      <c r="E4953" s="278" t="str">
        <f>CONCATENATE(SUM('Раздел 2'!M64:M64),"&gt;=",SUM('Раздел 2'!O64:O64))</f>
        <v>0&gt;=0</v>
      </c>
      <c r="F4953" s="278"/>
      <c r="G4953" s="81"/>
    </row>
    <row r="4954" spans="1:7" s="390" customFormat="1" ht="31.5" x14ac:dyDescent="0.2">
      <c r="A4954" s="311" t="str">
        <f>IF((SUM('Раздел 2'!M65:M65)&gt;=SUM('Раздел 2'!O65:O65)),"","Неверно!")</f>
        <v/>
      </c>
      <c r="B4954" s="320" t="s">
        <v>1742</v>
      </c>
      <c r="C4954" s="278" t="s">
        <v>6884</v>
      </c>
      <c r="D4954" s="278" t="s">
        <v>1255</v>
      </c>
      <c r="E4954" s="278" t="str">
        <f>CONCATENATE(SUM('Раздел 2'!M65:M65),"&gt;=",SUM('Раздел 2'!O65:O65))</f>
        <v>0&gt;=0</v>
      </c>
      <c r="F4954" s="278"/>
      <c r="G4954" s="81"/>
    </row>
    <row r="4955" spans="1:7" s="390" customFormat="1" ht="31.5" x14ac:dyDescent="0.2">
      <c r="A4955" s="311" t="str">
        <f>IF((SUM('Раздел 2'!M66:M66)&gt;=SUM('Раздел 2'!O66:O66)),"","Неверно!")</f>
        <v/>
      </c>
      <c r="B4955" s="320" t="s">
        <v>1742</v>
      </c>
      <c r="C4955" s="278" t="s">
        <v>6885</v>
      </c>
      <c r="D4955" s="278" t="s">
        <v>1255</v>
      </c>
      <c r="E4955" s="278" t="str">
        <f>CONCATENATE(SUM('Раздел 2'!M66:M66),"&gt;=",SUM('Раздел 2'!O66:O66))</f>
        <v>0&gt;=0</v>
      </c>
      <c r="F4955" s="278"/>
      <c r="G4955" s="81"/>
    </row>
    <row r="4956" spans="1:7" s="390" customFormat="1" ht="31.5" x14ac:dyDescent="0.2">
      <c r="A4956" s="311" t="str">
        <f>IF((SUM('Раздел 2'!M67:M67)&gt;=SUM('Раздел 2'!O67:O67)),"","Неверно!")</f>
        <v/>
      </c>
      <c r="B4956" s="320" t="s">
        <v>1742</v>
      </c>
      <c r="C4956" s="278" t="s">
        <v>6886</v>
      </c>
      <c r="D4956" s="278" t="s">
        <v>1255</v>
      </c>
      <c r="E4956" s="278" t="str">
        <f>CONCATENATE(SUM('Раздел 2'!M67:M67),"&gt;=",SUM('Раздел 2'!O67:O67))</f>
        <v>0&gt;=0</v>
      </c>
      <c r="F4956" s="278"/>
      <c r="G4956" s="81"/>
    </row>
    <row r="4957" spans="1:7" s="390" customFormat="1" ht="31.5" x14ac:dyDescent="0.2">
      <c r="A4957" s="311" t="str">
        <f>IF((SUM('Раздел 2'!M68:M68)&gt;=SUM('Раздел 2'!O68:O68)),"","Неверно!")</f>
        <v/>
      </c>
      <c r="B4957" s="320" t="s">
        <v>1742</v>
      </c>
      <c r="C4957" s="278" t="s">
        <v>6887</v>
      </c>
      <c r="D4957" s="278" t="s">
        <v>1255</v>
      </c>
      <c r="E4957" s="278" t="str">
        <f>CONCATENATE(SUM('Раздел 2'!M68:M68),"&gt;=",SUM('Раздел 2'!O68:O68))</f>
        <v>0&gt;=0</v>
      </c>
      <c r="F4957" s="278"/>
      <c r="G4957" s="81"/>
    </row>
    <row r="4958" spans="1:7" s="390" customFormat="1" ht="31.5" x14ac:dyDescent="0.2">
      <c r="A4958" s="311" t="str">
        <f>IF((SUM('Раздел 2'!M69:M69)&gt;=SUM('Раздел 2'!O69:O69)),"","Неверно!")</f>
        <v/>
      </c>
      <c r="B4958" s="320" t="s">
        <v>1742</v>
      </c>
      <c r="C4958" s="278" t="s">
        <v>6888</v>
      </c>
      <c r="D4958" s="278" t="s">
        <v>1255</v>
      </c>
      <c r="E4958" s="278" t="str">
        <f>CONCATENATE(SUM('Раздел 2'!M69:M69),"&gt;=",SUM('Раздел 2'!O69:O69))</f>
        <v>0&gt;=0</v>
      </c>
      <c r="F4958" s="278"/>
      <c r="G4958" s="81"/>
    </row>
    <row r="4959" spans="1:7" s="390" customFormat="1" ht="31.5" x14ac:dyDescent="0.2">
      <c r="A4959" s="311" t="str">
        <f>IF((SUM('Раздел 2'!M16:M16)&gt;=SUM('Раздел 2'!O16:O16)),"","Неверно!")</f>
        <v/>
      </c>
      <c r="B4959" s="320" t="s">
        <v>1742</v>
      </c>
      <c r="C4959" s="278" t="s">
        <v>6889</v>
      </c>
      <c r="D4959" s="278" t="s">
        <v>1255</v>
      </c>
      <c r="E4959" s="278" t="str">
        <f>CONCATENATE(SUM('Раздел 2'!M16:M16),"&gt;=",SUM('Раздел 2'!O16:O16))</f>
        <v>0&gt;=0</v>
      </c>
      <c r="F4959" s="278"/>
      <c r="G4959" s="81"/>
    </row>
    <row r="4960" spans="1:7" s="390" customFormat="1" ht="31.5" x14ac:dyDescent="0.2">
      <c r="A4960" s="311" t="str">
        <f>IF((SUM('Раздел 2'!M70:M70)&gt;=SUM('Раздел 2'!O70:O70)),"","Неверно!")</f>
        <v/>
      </c>
      <c r="B4960" s="320" t="s">
        <v>1742</v>
      </c>
      <c r="C4960" s="278" t="s">
        <v>6890</v>
      </c>
      <c r="D4960" s="278" t="s">
        <v>1255</v>
      </c>
      <c r="E4960" s="278" t="str">
        <f>CONCATENATE(SUM('Раздел 2'!M70:M70),"&gt;=",SUM('Раздел 2'!O70:O70))</f>
        <v>0&gt;=0</v>
      </c>
      <c r="F4960" s="278"/>
      <c r="G4960" s="81"/>
    </row>
    <row r="4961" spans="1:7" s="390" customFormat="1" ht="31.5" x14ac:dyDescent="0.2">
      <c r="A4961" s="311" t="str">
        <f>IF((SUM('Раздел 2'!M71:M71)&gt;=SUM('Раздел 2'!O71:O71)),"","Неверно!")</f>
        <v/>
      </c>
      <c r="B4961" s="320" t="s">
        <v>1742</v>
      </c>
      <c r="C4961" s="278" t="s">
        <v>6891</v>
      </c>
      <c r="D4961" s="278" t="s">
        <v>1255</v>
      </c>
      <c r="E4961" s="278" t="str">
        <f>CONCATENATE(SUM('Раздел 2'!M71:M71),"&gt;=",SUM('Раздел 2'!O71:O71))</f>
        <v>0&gt;=0</v>
      </c>
      <c r="F4961" s="278"/>
      <c r="G4961" s="81"/>
    </row>
    <row r="4962" spans="1:7" s="390" customFormat="1" ht="31.5" x14ac:dyDescent="0.2">
      <c r="A4962" s="311" t="str">
        <f>IF((SUM('Раздел 2'!M72:M72)&gt;=SUM('Раздел 2'!O72:O72)),"","Неверно!")</f>
        <v/>
      </c>
      <c r="B4962" s="320" t="s">
        <v>1742</v>
      </c>
      <c r="C4962" s="278" t="s">
        <v>6892</v>
      </c>
      <c r="D4962" s="278" t="s">
        <v>1255</v>
      </c>
      <c r="E4962" s="278" t="str">
        <f>CONCATENATE(SUM('Раздел 2'!M72:M72),"&gt;=",SUM('Раздел 2'!O72:O72))</f>
        <v>0&gt;=0</v>
      </c>
      <c r="F4962" s="278"/>
      <c r="G4962" s="81"/>
    </row>
    <row r="4963" spans="1:7" s="390" customFormat="1" ht="31.5" x14ac:dyDescent="0.2">
      <c r="A4963" s="311" t="str">
        <f>IF((SUM('Раздел 2'!M73:M73)&gt;=SUM('Раздел 2'!O73:O73)),"","Неверно!")</f>
        <v/>
      </c>
      <c r="B4963" s="320" t="s">
        <v>1742</v>
      </c>
      <c r="C4963" s="278" t="s">
        <v>6893</v>
      </c>
      <c r="D4963" s="278" t="s">
        <v>1255</v>
      </c>
      <c r="E4963" s="278" t="str">
        <f>CONCATENATE(SUM('Раздел 2'!M73:M73),"&gt;=",SUM('Раздел 2'!O73:O73))</f>
        <v>0&gt;=0</v>
      </c>
      <c r="F4963" s="278"/>
      <c r="G4963" s="81"/>
    </row>
    <row r="4964" spans="1:7" s="390" customFormat="1" ht="31.5" x14ac:dyDescent="0.2">
      <c r="A4964" s="311" t="str">
        <f>IF((SUM('Раздел 2'!M74:M74)&gt;=SUM('Раздел 2'!O74:O74)),"","Неверно!")</f>
        <v/>
      </c>
      <c r="B4964" s="320" t="s">
        <v>1742</v>
      </c>
      <c r="C4964" s="278" t="s">
        <v>6894</v>
      </c>
      <c r="D4964" s="278" t="s">
        <v>1255</v>
      </c>
      <c r="E4964" s="278" t="str">
        <f>CONCATENATE(SUM('Раздел 2'!M74:M74),"&gt;=",SUM('Раздел 2'!O74:O74))</f>
        <v>0&gt;=0</v>
      </c>
      <c r="F4964" s="278"/>
      <c r="G4964" s="81"/>
    </row>
    <row r="4965" spans="1:7" s="390" customFormat="1" ht="31.5" x14ac:dyDescent="0.2">
      <c r="A4965" s="311" t="str">
        <f>IF((SUM('Раздел 2'!M75:M75)&gt;=SUM('Раздел 2'!O75:O75)),"","Неверно!")</f>
        <v/>
      </c>
      <c r="B4965" s="320" t="s">
        <v>1742</v>
      </c>
      <c r="C4965" s="278" t="s">
        <v>6895</v>
      </c>
      <c r="D4965" s="278" t="s">
        <v>1255</v>
      </c>
      <c r="E4965" s="278" t="str">
        <f>CONCATENATE(SUM('Раздел 2'!M75:M75),"&gt;=",SUM('Раздел 2'!O75:O75))</f>
        <v>6&gt;=0</v>
      </c>
      <c r="F4965" s="278"/>
      <c r="G4965" s="81"/>
    </row>
    <row r="4966" spans="1:7" s="390" customFormat="1" ht="31.5" x14ac:dyDescent="0.2">
      <c r="A4966" s="311" t="str">
        <f>IF((SUM('Раздел 2'!M76:M76)&gt;=SUM('Раздел 2'!O76:O76)),"","Неверно!")</f>
        <v/>
      </c>
      <c r="B4966" s="320" t="s">
        <v>1742</v>
      </c>
      <c r="C4966" s="278" t="s">
        <v>6896</v>
      </c>
      <c r="D4966" s="278" t="s">
        <v>1255</v>
      </c>
      <c r="E4966" s="278" t="str">
        <f>CONCATENATE(SUM('Раздел 2'!M76:M76),"&gt;=",SUM('Раздел 2'!O76:O76))</f>
        <v>15&gt;=0</v>
      </c>
      <c r="F4966" s="278"/>
      <c r="G4966" s="81"/>
    </row>
    <row r="4967" spans="1:7" s="390" customFormat="1" ht="31.5" x14ac:dyDescent="0.2">
      <c r="A4967" s="311" t="str">
        <f>IF((SUM('Раздел 2'!M77:M77)&gt;=SUM('Раздел 2'!O77:O77)),"","Неверно!")</f>
        <v/>
      </c>
      <c r="B4967" s="320" t="s">
        <v>1742</v>
      </c>
      <c r="C4967" s="278" t="s">
        <v>6897</v>
      </c>
      <c r="D4967" s="278" t="s">
        <v>1255</v>
      </c>
      <c r="E4967" s="278" t="str">
        <f>CONCATENATE(SUM('Раздел 2'!M77:M77),"&gt;=",SUM('Раздел 2'!O77:O77))</f>
        <v>0&gt;=0</v>
      </c>
      <c r="F4967" s="278"/>
      <c r="G4967" s="81"/>
    </row>
    <row r="4968" spans="1:7" s="390" customFormat="1" ht="31.5" x14ac:dyDescent="0.2">
      <c r="A4968" s="311" t="str">
        <f>IF((SUM('Раздел 2'!M78:M78)&gt;=SUM('Раздел 2'!O78:O78)),"","Неверно!")</f>
        <v/>
      </c>
      <c r="B4968" s="320" t="s">
        <v>1742</v>
      </c>
      <c r="C4968" s="278" t="s">
        <v>6898</v>
      </c>
      <c r="D4968" s="278" t="s">
        <v>1255</v>
      </c>
      <c r="E4968" s="278" t="str">
        <f>CONCATENATE(SUM('Раздел 2'!M78:M78),"&gt;=",SUM('Раздел 2'!O78:O78))</f>
        <v>0&gt;=0</v>
      </c>
      <c r="F4968" s="278"/>
      <c r="G4968" s="81"/>
    </row>
    <row r="4969" spans="1:7" s="390" customFormat="1" ht="31.5" x14ac:dyDescent="0.2">
      <c r="A4969" s="311" t="str">
        <f>IF((SUM('Раздел 2'!M79:M79)&gt;=SUM('Раздел 2'!O79:O79)),"","Неверно!")</f>
        <v/>
      </c>
      <c r="B4969" s="320" t="s">
        <v>1742</v>
      </c>
      <c r="C4969" s="278" t="s">
        <v>6899</v>
      </c>
      <c r="D4969" s="278" t="s">
        <v>1255</v>
      </c>
      <c r="E4969" s="278" t="str">
        <f>CONCATENATE(SUM('Раздел 2'!M79:M79),"&gt;=",SUM('Раздел 2'!O79:O79))</f>
        <v>2&gt;=0</v>
      </c>
      <c r="F4969" s="278"/>
      <c r="G4969" s="81"/>
    </row>
    <row r="4970" spans="1:7" s="390" customFormat="1" ht="31.5" x14ac:dyDescent="0.2">
      <c r="A4970" s="311" t="str">
        <f>IF((SUM('Раздел 2'!M17:M17)&gt;=SUM('Раздел 2'!O17:O17)),"","Неверно!")</f>
        <v/>
      </c>
      <c r="B4970" s="320" t="s">
        <v>1742</v>
      </c>
      <c r="C4970" s="278" t="s">
        <v>6900</v>
      </c>
      <c r="D4970" s="278" t="s">
        <v>1255</v>
      </c>
      <c r="E4970" s="278" t="str">
        <f>CONCATENATE(SUM('Раздел 2'!M17:M17),"&gt;=",SUM('Раздел 2'!O17:O17))</f>
        <v>0&gt;=0</v>
      </c>
      <c r="F4970" s="278"/>
      <c r="G4970" s="81"/>
    </row>
    <row r="4971" spans="1:7" s="390" customFormat="1" ht="31.5" x14ac:dyDescent="0.2">
      <c r="A4971" s="311" t="str">
        <f>IF((SUM('Раздел 2'!M80:M80)&gt;=SUM('Раздел 2'!O80:O80)),"","Неверно!")</f>
        <v/>
      </c>
      <c r="B4971" s="320" t="s">
        <v>1742</v>
      </c>
      <c r="C4971" s="278" t="s">
        <v>6901</v>
      </c>
      <c r="D4971" s="278" t="s">
        <v>1255</v>
      </c>
      <c r="E4971" s="278" t="str">
        <f>CONCATENATE(SUM('Раздел 2'!M80:M80),"&gt;=",SUM('Раздел 2'!O80:O80))</f>
        <v>0&gt;=0</v>
      </c>
      <c r="F4971" s="278"/>
      <c r="G4971" s="81"/>
    </row>
    <row r="4972" spans="1:7" s="390" customFormat="1" ht="31.5" x14ac:dyDescent="0.2">
      <c r="A4972" s="311" t="str">
        <f>IF((SUM('Раздел 2'!M81:M81)&gt;=SUM('Раздел 2'!O81:O81)),"","Неверно!")</f>
        <v/>
      </c>
      <c r="B4972" s="320" t="s">
        <v>1742</v>
      </c>
      <c r="C4972" s="278" t="s">
        <v>6902</v>
      </c>
      <c r="D4972" s="278" t="s">
        <v>1255</v>
      </c>
      <c r="E4972" s="278" t="str">
        <f>CONCATENATE(SUM('Раздел 2'!M81:M81),"&gt;=",SUM('Раздел 2'!O81:O81))</f>
        <v>0&gt;=0</v>
      </c>
      <c r="F4972" s="278"/>
      <c r="G4972" s="81"/>
    </row>
    <row r="4973" spans="1:7" s="390" customFormat="1" ht="31.5" x14ac:dyDescent="0.2">
      <c r="A4973" s="311" t="str">
        <f>IF((SUM('Раздел 2'!M82:M82)&gt;=SUM('Раздел 2'!O82:O82)),"","Неверно!")</f>
        <v/>
      </c>
      <c r="B4973" s="320" t="s">
        <v>1742</v>
      </c>
      <c r="C4973" s="278" t="s">
        <v>6903</v>
      </c>
      <c r="D4973" s="278" t="s">
        <v>1255</v>
      </c>
      <c r="E4973" s="278" t="str">
        <f>CONCATENATE(SUM('Раздел 2'!M82:M82),"&gt;=",SUM('Раздел 2'!O82:O82))</f>
        <v>0&gt;=0</v>
      </c>
      <c r="F4973" s="278"/>
      <c r="G4973" s="81"/>
    </row>
    <row r="4974" spans="1:7" s="390" customFormat="1" ht="31.5" x14ac:dyDescent="0.2">
      <c r="A4974" s="311" t="str">
        <f>IF((SUM('Раздел 2'!M83:M83)&gt;=SUM('Раздел 2'!O83:O83)),"","Неверно!")</f>
        <v/>
      </c>
      <c r="B4974" s="320" t="s">
        <v>1742</v>
      </c>
      <c r="C4974" s="278" t="s">
        <v>6904</v>
      </c>
      <c r="D4974" s="278" t="s">
        <v>1255</v>
      </c>
      <c r="E4974" s="278" t="str">
        <f>CONCATENATE(SUM('Раздел 2'!M83:M83),"&gt;=",SUM('Раздел 2'!O83:O83))</f>
        <v>0&gt;=0</v>
      </c>
      <c r="F4974" s="278"/>
      <c r="G4974" s="81"/>
    </row>
    <row r="4975" spans="1:7" s="390" customFormat="1" ht="31.5" x14ac:dyDescent="0.2">
      <c r="A4975" s="311" t="str">
        <f>IF((SUM('Раздел 2'!M84:M84)&gt;=SUM('Раздел 2'!O84:O84)),"","Неверно!")</f>
        <v/>
      </c>
      <c r="B4975" s="320" t="s">
        <v>1742</v>
      </c>
      <c r="C4975" s="278" t="s">
        <v>6905</v>
      </c>
      <c r="D4975" s="278" t="s">
        <v>1255</v>
      </c>
      <c r="E4975" s="278" t="str">
        <f>CONCATENATE(SUM('Раздел 2'!M84:M84),"&gt;=",SUM('Раздел 2'!O84:O84))</f>
        <v>0&gt;=0</v>
      </c>
      <c r="F4975" s="278"/>
      <c r="G4975" s="81"/>
    </row>
    <row r="4976" spans="1:7" s="390" customFormat="1" ht="31.5" x14ac:dyDescent="0.2">
      <c r="A4976" s="311" t="str">
        <f>IF((SUM('Раздел 2'!M85:M85)&gt;=SUM('Раздел 2'!O85:O85)),"","Неверно!")</f>
        <v/>
      </c>
      <c r="B4976" s="320" t="s">
        <v>1742</v>
      </c>
      <c r="C4976" s="278" t="s">
        <v>6906</v>
      </c>
      <c r="D4976" s="278" t="s">
        <v>1255</v>
      </c>
      <c r="E4976" s="278" t="str">
        <f>CONCATENATE(SUM('Раздел 2'!M85:M85),"&gt;=",SUM('Раздел 2'!O85:O85))</f>
        <v>0&gt;=0</v>
      </c>
      <c r="F4976" s="278"/>
      <c r="G4976" s="81"/>
    </row>
    <row r="4977" spans="1:7" s="390" customFormat="1" ht="31.5" x14ac:dyDescent="0.2">
      <c r="A4977" s="311" t="str">
        <f>IF((SUM('Раздел 2'!M86:M86)&gt;=SUM('Раздел 2'!O86:O86)),"","Неверно!")</f>
        <v/>
      </c>
      <c r="B4977" s="320" t="s">
        <v>1742</v>
      </c>
      <c r="C4977" s="278" t="s">
        <v>6907</v>
      </c>
      <c r="D4977" s="278" t="s">
        <v>1255</v>
      </c>
      <c r="E4977" s="278" t="str">
        <f>CONCATENATE(SUM('Раздел 2'!M86:M86),"&gt;=",SUM('Раздел 2'!O86:O86))</f>
        <v>2&gt;=0</v>
      </c>
      <c r="F4977" s="278"/>
      <c r="G4977" s="81"/>
    </row>
    <row r="4978" spans="1:7" s="390" customFormat="1" ht="31.5" x14ac:dyDescent="0.2">
      <c r="A4978" s="311" t="str">
        <f>IF((SUM('Раздел 2'!M87:M87)&gt;=SUM('Раздел 2'!O87:O87)),"","Неверно!")</f>
        <v/>
      </c>
      <c r="B4978" s="320" t="s">
        <v>1742</v>
      </c>
      <c r="C4978" s="278" t="s">
        <v>6908</v>
      </c>
      <c r="D4978" s="278" t="s">
        <v>1255</v>
      </c>
      <c r="E4978" s="278" t="str">
        <f>CONCATENATE(SUM('Раздел 2'!M87:M87),"&gt;=",SUM('Раздел 2'!O87:O87))</f>
        <v>0&gt;=0</v>
      </c>
      <c r="F4978" s="278"/>
      <c r="G4978" s="81"/>
    </row>
    <row r="4979" spans="1:7" s="390" customFormat="1" ht="31.5" x14ac:dyDescent="0.2">
      <c r="A4979" s="311" t="str">
        <f>IF((SUM('Раздел 2'!M88:M88)&gt;=SUM('Раздел 2'!O88:O88)),"","Неверно!")</f>
        <v/>
      </c>
      <c r="B4979" s="320" t="s">
        <v>1742</v>
      </c>
      <c r="C4979" s="278" t="s">
        <v>6909</v>
      </c>
      <c r="D4979" s="278" t="s">
        <v>1255</v>
      </c>
      <c r="E4979" s="278" t="str">
        <f>CONCATENATE(SUM('Раздел 2'!M88:M88),"&gt;=",SUM('Раздел 2'!O88:O88))</f>
        <v>0&gt;=0</v>
      </c>
      <c r="F4979" s="278"/>
      <c r="G4979" s="81"/>
    </row>
    <row r="4980" spans="1:7" s="390" customFormat="1" ht="31.5" x14ac:dyDescent="0.2">
      <c r="A4980" s="311" t="str">
        <f>IF((SUM('Раздел 2'!M89:M89)&gt;=SUM('Раздел 2'!O89:O89)),"","Неверно!")</f>
        <v/>
      </c>
      <c r="B4980" s="320" t="s">
        <v>1742</v>
      </c>
      <c r="C4980" s="278" t="s">
        <v>6910</v>
      </c>
      <c r="D4980" s="278" t="s">
        <v>1255</v>
      </c>
      <c r="E4980" s="278" t="str">
        <f>CONCATENATE(SUM('Раздел 2'!M89:M89),"&gt;=",SUM('Раздел 2'!O89:O89))</f>
        <v>0&gt;=0</v>
      </c>
      <c r="F4980" s="278"/>
      <c r="G4980" s="81"/>
    </row>
    <row r="4981" spans="1:7" s="390" customFormat="1" ht="31.5" x14ac:dyDescent="0.2">
      <c r="A4981" s="311" t="str">
        <f>IF((SUM('Раздел 2'!M18:M18)&gt;=SUM('Раздел 2'!O18:O18)),"","Неверно!")</f>
        <v/>
      </c>
      <c r="B4981" s="320" t="s">
        <v>1742</v>
      </c>
      <c r="C4981" s="278" t="s">
        <v>6911</v>
      </c>
      <c r="D4981" s="278" t="s">
        <v>1255</v>
      </c>
      <c r="E4981" s="278" t="str">
        <f>CONCATENATE(SUM('Раздел 2'!M18:M18),"&gt;=",SUM('Раздел 2'!O18:O18))</f>
        <v>0&gt;=0</v>
      </c>
      <c r="F4981" s="278"/>
      <c r="G4981" s="81"/>
    </row>
    <row r="4982" spans="1:7" s="390" customFormat="1" ht="31.5" x14ac:dyDescent="0.2">
      <c r="A4982" s="311" t="str">
        <f>IF((SUM('Раздел 2'!M90:M90)&gt;=SUM('Раздел 2'!O90:O90)),"","Неверно!")</f>
        <v/>
      </c>
      <c r="B4982" s="320" t="s">
        <v>1742</v>
      </c>
      <c r="C4982" s="278" t="s">
        <v>6912</v>
      </c>
      <c r="D4982" s="278" t="s">
        <v>1255</v>
      </c>
      <c r="E4982" s="278" t="str">
        <f>CONCATENATE(SUM('Раздел 2'!M90:M90),"&gt;=",SUM('Раздел 2'!O90:O90))</f>
        <v>0&gt;=0</v>
      </c>
      <c r="F4982" s="278"/>
      <c r="G4982" s="81"/>
    </row>
    <row r="4983" spans="1:7" s="390" customFormat="1" ht="31.5" x14ac:dyDescent="0.2">
      <c r="A4983" s="311" t="str">
        <f>IF((SUM('Раздел 2'!M91:M91)&gt;=SUM('Раздел 2'!O91:O91)),"","Неверно!")</f>
        <v/>
      </c>
      <c r="B4983" s="320" t="s">
        <v>1742</v>
      </c>
      <c r="C4983" s="278" t="s">
        <v>6913</v>
      </c>
      <c r="D4983" s="278" t="s">
        <v>1255</v>
      </c>
      <c r="E4983" s="278" t="str">
        <f>CONCATENATE(SUM('Раздел 2'!M91:M91),"&gt;=",SUM('Раздел 2'!O91:O91))</f>
        <v>0&gt;=0</v>
      </c>
      <c r="F4983" s="278"/>
      <c r="G4983" s="81"/>
    </row>
    <row r="4984" spans="1:7" s="390" customFormat="1" ht="31.5" x14ac:dyDescent="0.2">
      <c r="A4984" s="311" t="str">
        <f>IF((SUM('Раздел 2'!M92:M92)&gt;=SUM('Раздел 2'!O92:O92)),"","Неверно!")</f>
        <v/>
      </c>
      <c r="B4984" s="320" t="s">
        <v>1742</v>
      </c>
      <c r="C4984" s="278" t="s">
        <v>6914</v>
      </c>
      <c r="D4984" s="278" t="s">
        <v>1255</v>
      </c>
      <c r="E4984" s="278" t="str">
        <f>CONCATENATE(SUM('Раздел 2'!M92:M92),"&gt;=",SUM('Раздел 2'!O92:O92))</f>
        <v>0&gt;=0</v>
      </c>
      <c r="F4984" s="278"/>
      <c r="G4984" s="81"/>
    </row>
    <row r="4985" spans="1:7" s="390" customFormat="1" ht="31.5" x14ac:dyDescent="0.2">
      <c r="A4985" s="311" t="str">
        <f>IF((SUM('Раздел 2'!M93:M93)&gt;=SUM('Раздел 2'!O93:O93)),"","Неверно!")</f>
        <v/>
      </c>
      <c r="B4985" s="320" t="s">
        <v>1742</v>
      </c>
      <c r="C4985" s="278" t="s">
        <v>6915</v>
      </c>
      <c r="D4985" s="278" t="s">
        <v>1255</v>
      </c>
      <c r="E4985" s="278" t="str">
        <f>CONCATENATE(SUM('Раздел 2'!M93:M93),"&gt;=",SUM('Раздел 2'!O93:O93))</f>
        <v>0&gt;=0</v>
      </c>
      <c r="F4985" s="278"/>
      <c r="G4985" s="81"/>
    </row>
    <row r="4986" spans="1:7" s="390" customFormat="1" ht="31.5" x14ac:dyDescent="0.2">
      <c r="A4986" s="311" t="str">
        <f>IF((SUM('Раздел 2'!M94:M94)&gt;=SUM('Раздел 2'!O94:O94)),"","Неверно!")</f>
        <v/>
      </c>
      <c r="B4986" s="320" t="s">
        <v>1742</v>
      </c>
      <c r="C4986" s="278" t="s">
        <v>6916</v>
      </c>
      <c r="D4986" s="278" t="s">
        <v>1255</v>
      </c>
      <c r="E4986" s="278" t="str">
        <f>CONCATENATE(SUM('Раздел 2'!M94:M94),"&gt;=",SUM('Раздел 2'!O94:O94))</f>
        <v>0&gt;=0</v>
      </c>
      <c r="F4986" s="278"/>
      <c r="G4986" s="81"/>
    </row>
    <row r="4987" spans="1:7" s="390" customFormat="1" ht="31.5" x14ac:dyDescent="0.2">
      <c r="A4987" s="311" t="str">
        <f>IF((SUM('Раздел 2'!M95:M95)&gt;=SUM('Раздел 2'!O95:O95)),"","Неверно!")</f>
        <v/>
      </c>
      <c r="B4987" s="320" t="s">
        <v>1742</v>
      </c>
      <c r="C4987" s="278" t="s">
        <v>6917</v>
      </c>
      <c r="D4987" s="278" t="s">
        <v>1255</v>
      </c>
      <c r="E4987" s="278" t="str">
        <f>CONCATENATE(SUM('Раздел 2'!M95:M95),"&gt;=",SUM('Раздел 2'!O95:O95))</f>
        <v>0&gt;=0</v>
      </c>
      <c r="F4987" s="278"/>
      <c r="G4987" s="81"/>
    </row>
    <row r="4988" spans="1:7" s="390" customFormat="1" ht="31.5" x14ac:dyDescent="0.2">
      <c r="A4988" s="311" t="str">
        <f>IF((SUM('Раздел 2'!M96:M96)&gt;=SUM('Раздел 2'!O96:O96)),"","Неверно!")</f>
        <v/>
      </c>
      <c r="B4988" s="320" t="s">
        <v>1742</v>
      </c>
      <c r="C4988" s="278" t="s">
        <v>6918</v>
      </c>
      <c r="D4988" s="278" t="s">
        <v>1255</v>
      </c>
      <c r="E4988" s="278" t="str">
        <f>CONCATENATE(SUM('Раздел 2'!M96:M96),"&gt;=",SUM('Раздел 2'!O96:O96))</f>
        <v>0&gt;=0</v>
      </c>
      <c r="F4988" s="278"/>
      <c r="G4988" s="81"/>
    </row>
    <row r="4989" spans="1:7" s="390" customFormat="1" ht="31.5" x14ac:dyDescent="0.2">
      <c r="A4989" s="311" t="str">
        <f>IF((SUM('Раздел 2'!M97:M97)&gt;=SUM('Раздел 2'!O97:O97)),"","Неверно!")</f>
        <v/>
      </c>
      <c r="B4989" s="320" t="s">
        <v>1742</v>
      </c>
      <c r="C4989" s="278" t="s">
        <v>6919</v>
      </c>
      <c r="D4989" s="278" t="s">
        <v>1255</v>
      </c>
      <c r="E4989" s="278" t="str">
        <f>CONCATENATE(SUM('Раздел 2'!M97:M97),"&gt;=",SUM('Раздел 2'!O97:O97))</f>
        <v>0&gt;=0</v>
      </c>
      <c r="F4989" s="278"/>
      <c r="G4989" s="81"/>
    </row>
    <row r="4990" spans="1:7" s="390" customFormat="1" ht="31.5" x14ac:dyDescent="0.2">
      <c r="A4990" s="311" t="str">
        <f>IF((SUM('Раздел 2'!M98:M98)&gt;=SUM('Раздел 2'!O98:O98)),"","Неверно!")</f>
        <v/>
      </c>
      <c r="B4990" s="320" t="s">
        <v>1742</v>
      </c>
      <c r="C4990" s="278" t="s">
        <v>6920</v>
      </c>
      <c r="D4990" s="278" t="s">
        <v>1255</v>
      </c>
      <c r="E4990" s="278" t="str">
        <f>CONCATENATE(SUM('Раздел 2'!M98:M98),"&gt;=",SUM('Раздел 2'!O98:O98))</f>
        <v>0&gt;=0</v>
      </c>
      <c r="F4990" s="278"/>
      <c r="G4990" s="81"/>
    </row>
    <row r="4991" spans="1:7" s="390" customFormat="1" ht="31.5" x14ac:dyDescent="0.2">
      <c r="A4991" s="311" t="str">
        <f>IF((SUM('Раздел 2'!M99:M99)&gt;=SUM('Раздел 2'!O99:O99)),"","Неверно!")</f>
        <v/>
      </c>
      <c r="B4991" s="320" t="s">
        <v>1742</v>
      </c>
      <c r="C4991" s="278" t="s">
        <v>6921</v>
      </c>
      <c r="D4991" s="278" t="s">
        <v>1255</v>
      </c>
      <c r="E4991" s="278" t="str">
        <f>CONCATENATE(SUM('Раздел 2'!M99:M99),"&gt;=",SUM('Раздел 2'!O99:O99))</f>
        <v>0&gt;=0</v>
      </c>
      <c r="F4991" s="278"/>
      <c r="G4991" s="81"/>
    </row>
    <row r="4992" spans="1:7" s="390" customFormat="1" ht="31.5" x14ac:dyDescent="0.2">
      <c r="A4992" s="311" t="str">
        <f>IF((SUM('Раздел 2'!M19:M19)&gt;=SUM('Раздел 2'!O19:O19)),"","Неверно!")</f>
        <v/>
      </c>
      <c r="B4992" s="320" t="s">
        <v>1742</v>
      </c>
      <c r="C4992" s="278" t="s">
        <v>6922</v>
      </c>
      <c r="D4992" s="278" t="s">
        <v>1255</v>
      </c>
      <c r="E4992" s="278" t="str">
        <f>CONCATENATE(SUM('Раздел 2'!M19:M19),"&gt;=",SUM('Раздел 2'!O19:O19))</f>
        <v>0&gt;=0</v>
      </c>
      <c r="F4992" s="278"/>
      <c r="G4992" s="81"/>
    </row>
    <row r="4993" spans="1:7" s="390" customFormat="1" ht="31.5" x14ac:dyDescent="0.2">
      <c r="A4993" s="311" t="str">
        <f>IF((SUM('Раздел 2'!M100:M100)&gt;=SUM('Раздел 2'!O100:O100)),"","Неверно!")</f>
        <v/>
      </c>
      <c r="B4993" s="320" t="s">
        <v>1742</v>
      </c>
      <c r="C4993" s="278" t="s">
        <v>6923</v>
      </c>
      <c r="D4993" s="278" t="s">
        <v>1255</v>
      </c>
      <c r="E4993" s="278" t="str">
        <f>CONCATENATE(SUM('Раздел 2'!M100:M100),"&gt;=",SUM('Раздел 2'!O100:O100))</f>
        <v>0&gt;=0</v>
      </c>
      <c r="F4993" s="278"/>
      <c r="G4993" s="81"/>
    </row>
    <row r="4994" spans="1:7" s="390" customFormat="1" ht="31.5" x14ac:dyDescent="0.2">
      <c r="A4994" s="311" t="str">
        <f>IF((SUM('Раздел 2'!M101:M101)&gt;=SUM('Раздел 2'!O101:O101)),"","Неверно!")</f>
        <v/>
      </c>
      <c r="B4994" s="320" t="s">
        <v>1742</v>
      </c>
      <c r="C4994" s="278" t="s">
        <v>6924</v>
      </c>
      <c r="D4994" s="278" t="s">
        <v>1255</v>
      </c>
      <c r="E4994" s="278" t="str">
        <f>CONCATENATE(SUM('Раздел 2'!M101:M101),"&gt;=",SUM('Раздел 2'!O101:O101))</f>
        <v>0&gt;=0</v>
      </c>
      <c r="F4994" s="278"/>
      <c r="G4994" s="81"/>
    </row>
    <row r="4995" spans="1:7" s="390" customFormat="1" ht="31.5" x14ac:dyDescent="0.2">
      <c r="A4995" s="311" t="str">
        <f>IF((SUM('Раздел 2'!M102:M102)&gt;=SUM('Раздел 2'!O102:O102)),"","Неверно!")</f>
        <v/>
      </c>
      <c r="B4995" s="320" t="s">
        <v>1742</v>
      </c>
      <c r="C4995" s="278" t="s">
        <v>6925</v>
      </c>
      <c r="D4995" s="278" t="s">
        <v>1255</v>
      </c>
      <c r="E4995" s="278" t="str">
        <f>CONCATENATE(SUM('Раздел 2'!M102:M102),"&gt;=",SUM('Раздел 2'!O102:O102))</f>
        <v>0&gt;=0</v>
      </c>
      <c r="F4995" s="278"/>
      <c r="G4995" s="81"/>
    </row>
    <row r="4996" spans="1:7" s="390" customFormat="1" ht="31.5" x14ac:dyDescent="0.2">
      <c r="A4996" s="311" t="str">
        <f>IF((SUM('Раздел 2'!M103:M103)&gt;=SUM('Раздел 2'!O103:O103)),"","Неверно!")</f>
        <v/>
      </c>
      <c r="B4996" s="320" t="s">
        <v>1742</v>
      </c>
      <c r="C4996" s="278" t="s">
        <v>6926</v>
      </c>
      <c r="D4996" s="278" t="s">
        <v>1255</v>
      </c>
      <c r="E4996" s="278" t="str">
        <f>CONCATENATE(SUM('Раздел 2'!M103:M103),"&gt;=",SUM('Раздел 2'!O103:O103))</f>
        <v>0&gt;=0</v>
      </c>
      <c r="F4996" s="278"/>
      <c r="G4996" s="81"/>
    </row>
    <row r="4997" spans="1:7" s="390" customFormat="1" ht="31.5" x14ac:dyDescent="0.2">
      <c r="A4997" s="311" t="str">
        <f>IF((SUM('Раздел 2'!M104:M104)&gt;=SUM('Раздел 2'!O104:O104)),"","Неверно!")</f>
        <v/>
      </c>
      <c r="B4997" s="320" t="s">
        <v>1742</v>
      </c>
      <c r="C4997" s="278" t="s">
        <v>6927</v>
      </c>
      <c r="D4997" s="278" t="s">
        <v>1255</v>
      </c>
      <c r="E4997" s="278" t="str">
        <f>CONCATENATE(SUM('Раздел 2'!M104:M104),"&gt;=",SUM('Раздел 2'!O104:O104))</f>
        <v>1&gt;=0</v>
      </c>
      <c r="F4997" s="278"/>
      <c r="G4997" s="81"/>
    </row>
    <row r="4998" spans="1:7" s="390" customFormat="1" ht="31.5" x14ac:dyDescent="0.2">
      <c r="A4998" s="311" t="str">
        <f>IF((SUM('Раздел 2'!M105:M105)&gt;=SUM('Раздел 2'!O105:O105)),"","Неверно!")</f>
        <v/>
      </c>
      <c r="B4998" s="320" t="s">
        <v>1742</v>
      </c>
      <c r="C4998" s="278" t="s">
        <v>6928</v>
      </c>
      <c r="D4998" s="278" t="s">
        <v>1255</v>
      </c>
      <c r="E4998" s="278" t="str">
        <f>CONCATENATE(SUM('Раздел 2'!M105:M105),"&gt;=",SUM('Раздел 2'!O105:O105))</f>
        <v>5&gt;=0</v>
      </c>
      <c r="F4998" s="278"/>
      <c r="G4998" s="81"/>
    </row>
    <row r="4999" spans="1:7" s="390" customFormat="1" ht="31.5" x14ac:dyDescent="0.2">
      <c r="A4999" s="311" t="str">
        <f>IF((SUM('Раздел 2'!M106:M106)&gt;=SUM('Раздел 2'!O106:O106)),"","Неверно!")</f>
        <v/>
      </c>
      <c r="B4999" s="320" t="s">
        <v>1742</v>
      </c>
      <c r="C4999" s="278" t="s">
        <v>6929</v>
      </c>
      <c r="D4999" s="278" t="s">
        <v>1255</v>
      </c>
      <c r="E4999" s="278" t="str">
        <f>CONCATENATE(SUM('Раздел 2'!M106:M106),"&gt;=",SUM('Раздел 2'!O106:O106))</f>
        <v>6&gt;=0</v>
      </c>
      <c r="F4999" s="278"/>
      <c r="G4999" s="81"/>
    </row>
    <row r="5000" spans="1:7" s="390" customFormat="1" ht="31.5" x14ac:dyDescent="0.2">
      <c r="A5000" s="311" t="str">
        <f>IF((SUM('Раздел 2'!M107:M107)&gt;=SUM('Раздел 2'!O107:O107)),"","Неверно!")</f>
        <v/>
      </c>
      <c r="B5000" s="320" t="s">
        <v>1742</v>
      </c>
      <c r="C5000" s="278" t="s">
        <v>6930</v>
      </c>
      <c r="D5000" s="278" t="s">
        <v>1255</v>
      </c>
      <c r="E5000" s="278" t="str">
        <f>CONCATENATE(SUM('Раздел 2'!M107:M107),"&gt;=",SUM('Раздел 2'!O107:O107))</f>
        <v>0&gt;=0</v>
      </c>
      <c r="F5000" s="278"/>
      <c r="G5000" s="81"/>
    </row>
    <row r="5001" spans="1:7" s="390" customFormat="1" ht="31.5" x14ac:dyDescent="0.2">
      <c r="A5001" s="311" t="str">
        <f>IF((SUM('Раздел 2'!M108:M108)&gt;=SUM('Раздел 2'!O108:O108)),"","Неверно!")</f>
        <v/>
      </c>
      <c r="B5001" s="320" t="s">
        <v>1742</v>
      </c>
      <c r="C5001" s="278" t="s">
        <v>6931</v>
      </c>
      <c r="D5001" s="278" t="s">
        <v>1255</v>
      </c>
      <c r="E5001" s="278" t="str">
        <f>CONCATENATE(SUM('Раздел 2'!M108:M108),"&gt;=",SUM('Раздел 2'!O108:O108))</f>
        <v>0&gt;=0</v>
      </c>
      <c r="F5001" s="278"/>
      <c r="G5001" s="81"/>
    </row>
    <row r="5002" spans="1:7" s="390" customFormat="1" ht="31.5" x14ac:dyDescent="0.2">
      <c r="A5002" s="311" t="str">
        <f>IF((SUM('Раздел 2'!M109:M109)&gt;=SUM('Раздел 2'!O109:O109)),"","Неверно!")</f>
        <v/>
      </c>
      <c r="B5002" s="320" t="s">
        <v>1742</v>
      </c>
      <c r="C5002" s="278" t="s">
        <v>6932</v>
      </c>
      <c r="D5002" s="278" t="s">
        <v>1255</v>
      </c>
      <c r="E5002" s="278" t="str">
        <f>CONCATENATE(SUM('Раздел 2'!M109:M109),"&gt;=",SUM('Раздел 2'!O109:O109))</f>
        <v>0&gt;=0</v>
      </c>
      <c r="F5002" s="278"/>
      <c r="G5002" s="81"/>
    </row>
    <row r="5003" spans="1:7" s="390" customFormat="1" ht="31.5" x14ac:dyDescent="0.2">
      <c r="A5003" s="311" t="str">
        <f>IF((SUM('Раздел 2'!V11:V11)&gt;=SUM('Раздел 2'!AB11:AG11)),"","Неверно!")</f>
        <v/>
      </c>
      <c r="B5003" s="320" t="s">
        <v>1743</v>
      </c>
      <c r="C5003" s="278" t="s">
        <v>6933</v>
      </c>
      <c r="D5003" s="278" t="s">
        <v>1254</v>
      </c>
      <c r="E5003" s="278" t="str">
        <f>CONCATENATE(SUM('Раздел 2'!V11:V11),"&gt;=",SUM('Раздел 2'!AB11:AG11))</f>
        <v>375&gt;=192</v>
      </c>
      <c r="F5003" s="278"/>
      <c r="G5003" s="81"/>
    </row>
    <row r="5004" spans="1:7" s="390" customFormat="1" ht="31.5" x14ac:dyDescent="0.2">
      <c r="A5004" s="311" t="str">
        <f>IF((SUM('Раздел 2'!V20:V20)&gt;=SUM('Раздел 2'!AB20:AG20)),"","Неверно!")</f>
        <v/>
      </c>
      <c r="B5004" s="320" t="s">
        <v>1743</v>
      </c>
      <c r="C5004" s="278" t="s">
        <v>6934</v>
      </c>
      <c r="D5004" s="278" t="s">
        <v>1254</v>
      </c>
      <c r="E5004" s="278" t="str">
        <f>CONCATENATE(SUM('Раздел 2'!V20:V20),"&gt;=",SUM('Раздел 2'!AB20:AG20))</f>
        <v>3&gt;=0</v>
      </c>
      <c r="F5004" s="278"/>
      <c r="G5004" s="81"/>
    </row>
    <row r="5005" spans="1:7" s="390" customFormat="1" ht="31.5" x14ac:dyDescent="0.2">
      <c r="A5005" s="311" t="str">
        <f>IF((SUM('Раздел 2'!V110:V110)&gt;=SUM('Раздел 2'!AB110:AG110)),"","Неверно!")</f>
        <v/>
      </c>
      <c r="B5005" s="320" t="s">
        <v>1743</v>
      </c>
      <c r="C5005" s="278" t="s">
        <v>6935</v>
      </c>
      <c r="D5005" s="278" t="s">
        <v>1254</v>
      </c>
      <c r="E5005" s="278" t="str">
        <f>CONCATENATE(SUM('Раздел 2'!V110:V110),"&gt;=",SUM('Раздел 2'!AB110:AG110))</f>
        <v>0&gt;=0</v>
      </c>
      <c r="F5005" s="278"/>
      <c r="G5005" s="81"/>
    </row>
    <row r="5006" spans="1:7" s="390" customFormat="1" ht="31.5" x14ac:dyDescent="0.2">
      <c r="A5006" s="311" t="str">
        <f>IF((SUM('Раздел 2'!V111:V111)&gt;=SUM('Раздел 2'!AB111:AG111)),"","Неверно!")</f>
        <v/>
      </c>
      <c r="B5006" s="320" t="s">
        <v>1743</v>
      </c>
      <c r="C5006" s="278" t="s">
        <v>6936</v>
      </c>
      <c r="D5006" s="278" t="s">
        <v>1254</v>
      </c>
      <c r="E5006" s="278" t="str">
        <f>CONCATENATE(SUM('Раздел 2'!V111:V111),"&gt;=",SUM('Раздел 2'!AB111:AG111))</f>
        <v>0&gt;=0</v>
      </c>
      <c r="F5006" s="278"/>
      <c r="G5006" s="81"/>
    </row>
    <row r="5007" spans="1:7" s="390" customFormat="1" ht="31.5" x14ac:dyDescent="0.2">
      <c r="A5007" s="311" t="str">
        <f>IF((SUM('Раздел 2'!V112:V112)&gt;=SUM('Раздел 2'!AB112:AG112)),"","Неверно!")</f>
        <v/>
      </c>
      <c r="B5007" s="320" t="s">
        <v>1743</v>
      </c>
      <c r="C5007" s="278" t="s">
        <v>6937</v>
      </c>
      <c r="D5007" s="278" t="s">
        <v>1254</v>
      </c>
      <c r="E5007" s="278" t="str">
        <f>CONCATENATE(SUM('Раздел 2'!V112:V112),"&gt;=",SUM('Раздел 2'!AB112:AG112))</f>
        <v>0&gt;=0</v>
      </c>
      <c r="F5007" s="278"/>
      <c r="G5007" s="81"/>
    </row>
    <row r="5008" spans="1:7" s="390" customFormat="1" ht="31.5" x14ac:dyDescent="0.2">
      <c r="A5008" s="311" t="str">
        <f>IF((SUM('Раздел 2'!V113:V113)&gt;=SUM('Раздел 2'!AB113:AG113)),"","Неверно!")</f>
        <v/>
      </c>
      <c r="B5008" s="320" t="s">
        <v>1743</v>
      </c>
      <c r="C5008" s="278" t="s">
        <v>6938</v>
      </c>
      <c r="D5008" s="278" t="s">
        <v>1254</v>
      </c>
      <c r="E5008" s="278" t="str">
        <f>CONCATENATE(SUM('Раздел 2'!V113:V113),"&gt;=",SUM('Раздел 2'!AB113:AG113))</f>
        <v>0&gt;=0</v>
      </c>
      <c r="F5008" s="278"/>
      <c r="G5008" s="81"/>
    </row>
    <row r="5009" spans="1:7" s="390" customFormat="1" ht="31.5" x14ac:dyDescent="0.2">
      <c r="A5009" s="311" t="str">
        <f>IF((SUM('Раздел 2'!V114:V114)&gt;=SUM('Раздел 2'!AB114:AG114)),"","Неверно!")</f>
        <v/>
      </c>
      <c r="B5009" s="320" t="s">
        <v>1743</v>
      </c>
      <c r="C5009" s="278" t="s">
        <v>6939</v>
      </c>
      <c r="D5009" s="278" t="s">
        <v>1254</v>
      </c>
      <c r="E5009" s="278" t="str">
        <f>CONCATENATE(SUM('Раздел 2'!V114:V114),"&gt;=",SUM('Раздел 2'!AB114:AG114))</f>
        <v>0&gt;=0</v>
      </c>
      <c r="F5009" s="278"/>
      <c r="G5009" s="81"/>
    </row>
    <row r="5010" spans="1:7" s="390" customFormat="1" ht="31.5" x14ac:dyDescent="0.2">
      <c r="A5010" s="311" t="str">
        <f>IF((SUM('Раздел 2'!V115:V115)&gt;=SUM('Раздел 2'!AB115:AG115)),"","Неверно!")</f>
        <v/>
      </c>
      <c r="B5010" s="320" t="s">
        <v>1743</v>
      </c>
      <c r="C5010" s="278" t="s">
        <v>6940</v>
      </c>
      <c r="D5010" s="278" t="s">
        <v>1254</v>
      </c>
      <c r="E5010" s="278" t="str">
        <f>CONCATENATE(SUM('Раздел 2'!V115:V115),"&gt;=",SUM('Раздел 2'!AB115:AG115))</f>
        <v>0&gt;=0</v>
      </c>
      <c r="F5010" s="278"/>
      <c r="G5010" s="81"/>
    </row>
    <row r="5011" spans="1:7" s="390" customFormat="1" ht="31.5" x14ac:dyDescent="0.2">
      <c r="A5011" s="311" t="str">
        <f>IF((SUM('Раздел 2'!V116:V116)&gt;=SUM('Раздел 2'!AB116:AG116)),"","Неверно!")</f>
        <v/>
      </c>
      <c r="B5011" s="320" t="s">
        <v>1743</v>
      </c>
      <c r="C5011" s="278" t="s">
        <v>6941</v>
      </c>
      <c r="D5011" s="278" t="s">
        <v>1254</v>
      </c>
      <c r="E5011" s="278" t="str">
        <f>CONCATENATE(SUM('Раздел 2'!V116:V116),"&gt;=",SUM('Раздел 2'!AB116:AG116))</f>
        <v>0&gt;=0</v>
      </c>
      <c r="F5011" s="278"/>
      <c r="G5011" s="81"/>
    </row>
    <row r="5012" spans="1:7" s="390" customFormat="1" ht="31.5" x14ac:dyDescent="0.2">
      <c r="A5012" s="311" t="str">
        <f>IF((SUM('Раздел 2'!V117:V117)&gt;=SUM('Раздел 2'!AB117:AG117)),"","Неверно!")</f>
        <v/>
      </c>
      <c r="B5012" s="320" t="s">
        <v>1743</v>
      </c>
      <c r="C5012" s="278" t="s">
        <v>6942</v>
      </c>
      <c r="D5012" s="278" t="s">
        <v>1254</v>
      </c>
      <c r="E5012" s="278" t="str">
        <f>CONCATENATE(SUM('Раздел 2'!V117:V117),"&gt;=",SUM('Раздел 2'!AB117:AG117))</f>
        <v>0&gt;=0</v>
      </c>
      <c r="F5012" s="278"/>
      <c r="G5012" s="81"/>
    </row>
    <row r="5013" spans="1:7" s="390" customFormat="1" ht="31.5" x14ac:dyDescent="0.2">
      <c r="A5013" s="311" t="str">
        <f>IF((SUM('Раздел 2'!V118:V118)&gt;=SUM('Раздел 2'!AB118:AG118)),"","Неверно!")</f>
        <v/>
      </c>
      <c r="B5013" s="320" t="s">
        <v>1743</v>
      </c>
      <c r="C5013" s="278" t="s">
        <v>6943</v>
      </c>
      <c r="D5013" s="278" t="s">
        <v>1254</v>
      </c>
      <c r="E5013" s="278" t="str">
        <f>CONCATENATE(SUM('Раздел 2'!V118:V118),"&gt;=",SUM('Раздел 2'!AB118:AG118))</f>
        <v>0&gt;=0</v>
      </c>
      <c r="F5013" s="278"/>
      <c r="G5013" s="81"/>
    </row>
    <row r="5014" spans="1:7" s="390" customFormat="1" ht="31.5" x14ac:dyDescent="0.2">
      <c r="A5014" s="311" t="str">
        <f>IF((SUM('Раздел 2'!V119:V119)&gt;=SUM('Раздел 2'!AB119:AG119)),"","Неверно!")</f>
        <v/>
      </c>
      <c r="B5014" s="320" t="s">
        <v>1743</v>
      </c>
      <c r="C5014" s="278" t="s">
        <v>6944</v>
      </c>
      <c r="D5014" s="278" t="s">
        <v>1254</v>
      </c>
      <c r="E5014" s="278" t="str">
        <f>CONCATENATE(SUM('Раздел 2'!V119:V119),"&gt;=",SUM('Раздел 2'!AB119:AG119))</f>
        <v>0&gt;=0</v>
      </c>
      <c r="F5014" s="278"/>
      <c r="G5014" s="81"/>
    </row>
    <row r="5015" spans="1:7" s="390" customFormat="1" ht="31.5" x14ac:dyDescent="0.2">
      <c r="A5015" s="311" t="str">
        <f>IF((SUM('Раздел 2'!V21:V21)&gt;=SUM('Раздел 2'!AB21:AG21)),"","Неверно!")</f>
        <v/>
      </c>
      <c r="B5015" s="320" t="s">
        <v>1743</v>
      </c>
      <c r="C5015" s="278" t="s">
        <v>6945</v>
      </c>
      <c r="D5015" s="278" t="s">
        <v>1254</v>
      </c>
      <c r="E5015" s="278" t="str">
        <f>CONCATENATE(SUM('Раздел 2'!V21:V21),"&gt;=",SUM('Раздел 2'!AB21:AG21))</f>
        <v>0&gt;=0</v>
      </c>
      <c r="F5015" s="278"/>
      <c r="G5015" s="81"/>
    </row>
    <row r="5016" spans="1:7" s="390" customFormat="1" ht="31.5" x14ac:dyDescent="0.2">
      <c r="A5016" s="311" t="str">
        <f>IF((SUM('Раздел 2'!V120:V120)&gt;=SUM('Раздел 2'!AB120:AG120)),"","Неверно!")</f>
        <v/>
      </c>
      <c r="B5016" s="320" t="s">
        <v>1743</v>
      </c>
      <c r="C5016" s="278" t="s">
        <v>6946</v>
      </c>
      <c r="D5016" s="278" t="s">
        <v>1254</v>
      </c>
      <c r="E5016" s="278" t="str">
        <f>CONCATENATE(SUM('Раздел 2'!V120:V120),"&gt;=",SUM('Раздел 2'!AB120:AG120))</f>
        <v>0&gt;=0</v>
      </c>
      <c r="F5016" s="278"/>
      <c r="G5016" s="81"/>
    </row>
    <row r="5017" spans="1:7" s="390" customFormat="1" ht="31.5" x14ac:dyDescent="0.2">
      <c r="A5017" s="311" t="str">
        <f>IF((SUM('Раздел 2'!V121:V121)&gt;=SUM('Раздел 2'!AB121:AG121)),"","Неверно!")</f>
        <v/>
      </c>
      <c r="B5017" s="320" t="s">
        <v>1743</v>
      </c>
      <c r="C5017" s="278" t="s">
        <v>6947</v>
      </c>
      <c r="D5017" s="278" t="s">
        <v>1254</v>
      </c>
      <c r="E5017" s="278" t="str">
        <f>CONCATENATE(SUM('Раздел 2'!V121:V121),"&gt;=",SUM('Раздел 2'!AB121:AG121))</f>
        <v>1&gt;=0</v>
      </c>
      <c r="F5017" s="278"/>
      <c r="G5017" s="81"/>
    </row>
    <row r="5018" spans="1:7" s="390" customFormat="1" ht="31.5" x14ac:dyDescent="0.2">
      <c r="A5018" s="311" t="str">
        <f>IF((SUM('Раздел 2'!V122:V122)&gt;=SUM('Раздел 2'!AB122:AG122)),"","Неверно!")</f>
        <v/>
      </c>
      <c r="B5018" s="320" t="s">
        <v>1743</v>
      </c>
      <c r="C5018" s="278" t="s">
        <v>6948</v>
      </c>
      <c r="D5018" s="278" t="s">
        <v>1254</v>
      </c>
      <c r="E5018" s="278" t="str">
        <f>CONCATENATE(SUM('Раздел 2'!V122:V122),"&gt;=",SUM('Раздел 2'!AB122:AG122))</f>
        <v>0&gt;=0</v>
      </c>
      <c r="F5018" s="278"/>
      <c r="G5018" s="81"/>
    </row>
    <row r="5019" spans="1:7" s="390" customFormat="1" ht="31.5" x14ac:dyDescent="0.2">
      <c r="A5019" s="311" t="str">
        <f>IF((SUM('Раздел 2'!V123:V123)&gt;=SUM('Раздел 2'!AB123:AG123)),"","Неверно!")</f>
        <v/>
      </c>
      <c r="B5019" s="320" t="s">
        <v>1743</v>
      </c>
      <c r="C5019" s="278" t="s">
        <v>6949</v>
      </c>
      <c r="D5019" s="278" t="s">
        <v>1254</v>
      </c>
      <c r="E5019" s="278" t="str">
        <f>CONCATENATE(SUM('Раздел 2'!V123:V123),"&gt;=",SUM('Раздел 2'!AB123:AG123))</f>
        <v>0&gt;=0</v>
      </c>
      <c r="F5019" s="278"/>
      <c r="G5019" s="81"/>
    </row>
    <row r="5020" spans="1:7" s="390" customFormat="1" ht="31.5" x14ac:dyDescent="0.2">
      <c r="A5020" s="311" t="str">
        <f>IF((SUM('Раздел 2'!V124:V124)&gt;=SUM('Раздел 2'!AB124:AG124)),"","Неверно!")</f>
        <v/>
      </c>
      <c r="B5020" s="320" t="s">
        <v>1743</v>
      </c>
      <c r="C5020" s="278" t="s">
        <v>6950</v>
      </c>
      <c r="D5020" s="278" t="s">
        <v>1254</v>
      </c>
      <c r="E5020" s="278" t="str">
        <f>CONCATENATE(SUM('Раздел 2'!V124:V124),"&gt;=",SUM('Раздел 2'!AB124:AG124))</f>
        <v>7&gt;=7</v>
      </c>
      <c r="F5020" s="278"/>
      <c r="G5020" s="81"/>
    </row>
    <row r="5021" spans="1:7" s="390" customFormat="1" ht="31.5" x14ac:dyDescent="0.2">
      <c r="A5021" s="311" t="str">
        <f>IF((SUM('Раздел 2'!V125:V125)&gt;=SUM('Раздел 2'!AB125:AG125)),"","Неверно!")</f>
        <v/>
      </c>
      <c r="B5021" s="320" t="s">
        <v>1743</v>
      </c>
      <c r="C5021" s="278" t="s">
        <v>6951</v>
      </c>
      <c r="D5021" s="278" t="s">
        <v>1254</v>
      </c>
      <c r="E5021" s="278" t="str">
        <f>CONCATENATE(SUM('Раздел 2'!V125:V125),"&gt;=",SUM('Раздел 2'!AB125:AG125))</f>
        <v>0&gt;=0</v>
      </c>
      <c r="F5021" s="278"/>
      <c r="G5021" s="81"/>
    </row>
    <row r="5022" spans="1:7" s="390" customFormat="1" ht="31.5" x14ac:dyDescent="0.2">
      <c r="A5022" s="311" t="str">
        <f>IF((SUM('Раздел 2'!V126:V126)&gt;=SUM('Раздел 2'!AB126:AG126)),"","Неверно!")</f>
        <v/>
      </c>
      <c r="B5022" s="320" t="s">
        <v>1743</v>
      </c>
      <c r="C5022" s="278" t="s">
        <v>6952</v>
      </c>
      <c r="D5022" s="278" t="s">
        <v>1254</v>
      </c>
      <c r="E5022" s="278" t="str">
        <f>CONCATENATE(SUM('Раздел 2'!V126:V126),"&gt;=",SUM('Раздел 2'!AB126:AG126))</f>
        <v>0&gt;=0</v>
      </c>
      <c r="F5022" s="278"/>
      <c r="G5022" s="81"/>
    </row>
    <row r="5023" spans="1:7" s="390" customFormat="1" ht="31.5" x14ac:dyDescent="0.2">
      <c r="A5023" s="311" t="str">
        <f>IF((SUM('Раздел 2'!V127:V127)&gt;=SUM('Раздел 2'!AB127:AG127)),"","Неверно!")</f>
        <v/>
      </c>
      <c r="B5023" s="320" t="s">
        <v>1743</v>
      </c>
      <c r="C5023" s="278" t="s">
        <v>6953</v>
      </c>
      <c r="D5023" s="278" t="s">
        <v>1254</v>
      </c>
      <c r="E5023" s="278" t="str">
        <f>CONCATENATE(SUM('Раздел 2'!V127:V127),"&gt;=",SUM('Раздел 2'!AB127:AG127))</f>
        <v>3&gt;=0</v>
      </c>
      <c r="F5023" s="278"/>
      <c r="G5023" s="81"/>
    </row>
    <row r="5024" spans="1:7" s="390" customFormat="1" ht="31.5" x14ac:dyDescent="0.2">
      <c r="A5024" s="311" t="str">
        <f>IF((SUM('Раздел 2'!V128:V128)&gt;=SUM('Раздел 2'!AB128:AG128)),"","Неверно!")</f>
        <v/>
      </c>
      <c r="B5024" s="320" t="s">
        <v>1743</v>
      </c>
      <c r="C5024" s="278" t="s">
        <v>6954</v>
      </c>
      <c r="D5024" s="278" t="s">
        <v>1254</v>
      </c>
      <c r="E5024" s="278" t="str">
        <f>CONCATENATE(SUM('Раздел 2'!V128:V128),"&gt;=",SUM('Раздел 2'!AB128:AG128))</f>
        <v>0&gt;=0</v>
      </c>
      <c r="F5024" s="278"/>
      <c r="G5024" s="81"/>
    </row>
    <row r="5025" spans="1:7" s="390" customFormat="1" ht="31.5" x14ac:dyDescent="0.2">
      <c r="A5025" s="311" t="str">
        <f>IF((SUM('Раздел 2'!V129:V129)&gt;=SUM('Раздел 2'!AB129:AG129)),"","Неверно!")</f>
        <v/>
      </c>
      <c r="B5025" s="320" t="s">
        <v>1743</v>
      </c>
      <c r="C5025" s="278" t="s">
        <v>6955</v>
      </c>
      <c r="D5025" s="278" t="s">
        <v>1254</v>
      </c>
      <c r="E5025" s="278" t="str">
        <f>CONCATENATE(SUM('Раздел 2'!V129:V129),"&gt;=",SUM('Раздел 2'!AB129:AG129))</f>
        <v>0&gt;=0</v>
      </c>
      <c r="F5025" s="278"/>
      <c r="G5025" s="81"/>
    </row>
    <row r="5026" spans="1:7" s="390" customFormat="1" ht="31.5" x14ac:dyDescent="0.2">
      <c r="A5026" s="311" t="str">
        <f>IF((SUM('Раздел 2'!V22:V22)&gt;=SUM('Раздел 2'!AB22:AG22)),"","Неверно!")</f>
        <v/>
      </c>
      <c r="B5026" s="320" t="s">
        <v>1743</v>
      </c>
      <c r="C5026" s="278" t="s">
        <v>6956</v>
      </c>
      <c r="D5026" s="278" t="s">
        <v>1254</v>
      </c>
      <c r="E5026" s="278" t="str">
        <f>CONCATENATE(SUM('Раздел 2'!V22:V22),"&gt;=",SUM('Раздел 2'!AB22:AG22))</f>
        <v>5&gt;=0</v>
      </c>
      <c r="F5026" s="278"/>
      <c r="G5026" s="81"/>
    </row>
    <row r="5027" spans="1:7" s="390" customFormat="1" ht="31.5" x14ac:dyDescent="0.2">
      <c r="A5027" s="311" t="str">
        <f>IF((SUM('Раздел 2'!V130:V130)&gt;=SUM('Раздел 2'!AB130:AG130)),"","Неверно!")</f>
        <v/>
      </c>
      <c r="B5027" s="320" t="s">
        <v>1743</v>
      </c>
      <c r="C5027" s="278" t="s">
        <v>6957</v>
      </c>
      <c r="D5027" s="278" t="s">
        <v>1254</v>
      </c>
      <c r="E5027" s="278" t="str">
        <f>CONCATENATE(SUM('Раздел 2'!V130:V130),"&gt;=",SUM('Раздел 2'!AB130:AG130))</f>
        <v>0&gt;=0</v>
      </c>
      <c r="F5027" s="278"/>
      <c r="G5027" s="81"/>
    </row>
    <row r="5028" spans="1:7" s="390" customFormat="1" ht="31.5" x14ac:dyDescent="0.2">
      <c r="A5028" s="311" t="str">
        <f>IF((SUM('Раздел 2'!V131:V131)&gt;=SUM('Раздел 2'!AB131:AG131)),"","Неверно!")</f>
        <v/>
      </c>
      <c r="B5028" s="320" t="s">
        <v>1743</v>
      </c>
      <c r="C5028" s="278" t="s">
        <v>6958</v>
      </c>
      <c r="D5028" s="278" t="s">
        <v>1254</v>
      </c>
      <c r="E5028" s="278" t="str">
        <f>CONCATENATE(SUM('Раздел 2'!V131:V131),"&gt;=",SUM('Раздел 2'!AB131:AG131))</f>
        <v>0&gt;=0</v>
      </c>
      <c r="F5028" s="278"/>
      <c r="G5028" s="81"/>
    </row>
    <row r="5029" spans="1:7" s="390" customFormat="1" ht="31.5" x14ac:dyDescent="0.2">
      <c r="A5029" s="311" t="str">
        <f>IF((SUM('Раздел 2'!V132:V132)&gt;=SUM('Раздел 2'!AB132:AG132)),"","Неверно!")</f>
        <v/>
      </c>
      <c r="B5029" s="320" t="s">
        <v>1743</v>
      </c>
      <c r="C5029" s="278" t="s">
        <v>6959</v>
      </c>
      <c r="D5029" s="278" t="s">
        <v>1254</v>
      </c>
      <c r="E5029" s="278" t="str">
        <f>CONCATENATE(SUM('Раздел 2'!V132:V132),"&gt;=",SUM('Раздел 2'!AB132:AG132))</f>
        <v>0&gt;=0</v>
      </c>
      <c r="F5029" s="278"/>
      <c r="G5029" s="81"/>
    </row>
    <row r="5030" spans="1:7" s="390" customFormat="1" ht="31.5" x14ac:dyDescent="0.2">
      <c r="A5030" s="311" t="str">
        <f>IF((SUM('Раздел 2'!V133:V133)&gt;=SUM('Раздел 2'!AB133:AG133)),"","Неверно!")</f>
        <v/>
      </c>
      <c r="B5030" s="320" t="s">
        <v>1743</v>
      </c>
      <c r="C5030" s="278" t="s">
        <v>6960</v>
      </c>
      <c r="D5030" s="278" t="s">
        <v>1254</v>
      </c>
      <c r="E5030" s="278" t="str">
        <f>CONCATENATE(SUM('Раздел 2'!V133:V133),"&gt;=",SUM('Раздел 2'!AB133:AG133))</f>
        <v>0&gt;=0</v>
      </c>
      <c r="F5030" s="278"/>
      <c r="G5030" s="81"/>
    </row>
    <row r="5031" spans="1:7" s="390" customFormat="1" ht="31.5" x14ac:dyDescent="0.2">
      <c r="A5031" s="311" t="str">
        <f>IF((SUM('Раздел 2'!V134:V134)&gt;=SUM('Раздел 2'!AB134:AG134)),"","Неверно!")</f>
        <v/>
      </c>
      <c r="B5031" s="320" t="s">
        <v>1743</v>
      </c>
      <c r="C5031" s="278" t="s">
        <v>6961</v>
      </c>
      <c r="D5031" s="278" t="s">
        <v>1254</v>
      </c>
      <c r="E5031" s="278" t="str">
        <f>CONCATENATE(SUM('Раздел 2'!V134:V134),"&gt;=",SUM('Раздел 2'!AB134:AG134))</f>
        <v>0&gt;=0</v>
      </c>
      <c r="F5031" s="278"/>
      <c r="G5031" s="81"/>
    </row>
    <row r="5032" spans="1:7" s="390" customFormat="1" ht="31.5" x14ac:dyDescent="0.2">
      <c r="A5032" s="311" t="str">
        <f>IF((SUM('Раздел 2'!V135:V135)&gt;=SUM('Раздел 2'!AB135:AG135)),"","Неверно!")</f>
        <v/>
      </c>
      <c r="B5032" s="320" t="s">
        <v>1743</v>
      </c>
      <c r="C5032" s="278" t="s">
        <v>6962</v>
      </c>
      <c r="D5032" s="278" t="s">
        <v>1254</v>
      </c>
      <c r="E5032" s="278" t="str">
        <f>CONCATENATE(SUM('Раздел 2'!V135:V135),"&gt;=",SUM('Раздел 2'!AB135:AG135))</f>
        <v>0&gt;=0</v>
      </c>
      <c r="F5032" s="278"/>
      <c r="G5032" s="81"/>
    </row>
    <row r="5033" spans="1:7" s="390" customFormat="1" ht="31.5" x14ac:dyDescent="0.2">
      <c r="A5033" s="311" t="str">
        <f>IF((SUM('Раздел 2'!V136:V136)&gt;=SUM('Раздел 2'!AB136:AG136)),"","Неверно!")</f>
        <v/>
      </c>
      <c r="B5033" s="320" t="s">
        <v>1743</v>
      </c>
      <c r="C5033" s="278" t="s">
        <v>6963</v>
      </c>
      <c r="D5033" s="278" t="s">
        <v>1254</v>
      </c>
      <c r="E5033" s="278" t="str">
        <f>CONCATENATE(SUM('Раздел 2'!V136:V136),"&gt;=",SUM('Раздел 2'!AB136:AG136))</f>
        <v>0&gt;=0</v>
      </c>
      <c r="F5033" s="278"/>
      <c r="G5033" s="81"/>
    </row>
    <row r="5034" spans="1:7" s="390" customFormat="1" ht="31.5" x14ac:dyDescent="0.2">
      <c r="A5034" s="311" t="str">
        <f>IF((SUM('Раздел 2'!V137:V137)&gt;=SUM('Раздел 2'!AB137:AG137)),"","Неверно!")</f>
        <v/>
      </c>
      <c r="B5034" s="320" t="s">
        <v>1743</v>
      </c>
      <c r="C5034" s="278" t="s">
        <v>6964</v>
      </c>
      <c r="D5034" s="278" t="s">
        <v>1254</v>
      </c>
      <c r="E5034" s="278" t="str">
        <f>CONCATENATE(SUM('Раздел 2'!V137:V137),"&gt;=",SUM('Раздел 2'!AB137:AG137))</f>
        <v>11&gt;=0</v>
      </c>
      <c r="F5034" s="278"/>
      <c r="G5034" s="81"/>
    </row>
    <row r="5035" spans="1:7" s="390" customFormat="1" ht="31.5" x14ac:dyDescent="0.2">
      <c r="A5035" s="311" t="str">
        <f>IF((SUM('Раздел 2'!V138:V138)&gt;=SUM('Раздел 2'!AB138:AG138)),"","Неверно!")</f>
        <v/>
      </c>
      <c r="B5035" s="320" t="s">
        <v>1743</v>
      </c>
      <c r="C5035" s="278" t="s">
        <v>6965</v>
      </c>
      <c r="D5035" s="278" t="s">
        <v>1254</v>
      </c>
      <c r="E5035" s="278" t="str">
        <f>CONCATENATE(SUM('Раздел 2'!V138:V138),"&gt;=",SUM('Раздел 2'!AB138:AG138))</f>
        <v>22&gt;=7</v>
      </c>
      <c r="F5035" s="278"/>
      <c r="G5035" s="81"/>
    </row>
    <row r="5036" spans="1:7" s="390" customFormat="1" ht="31.5" x14ac:dyDescent="0.2">
      <c r="A5036" s="311" t="str">
        <f>IF((SUM('Раздел 2'!V139:V139)&gt;=SUM('Раздел 2'!AB139:AG139)),"","Неверно!")</f>
        <v/>
      </c>
      <c r="B5036" s="320" t="s">
        <v>1743</v>
      </c>
      <c r="C5036" s="278" t="s">
        <v>6966</v>
      </c>
      <c r="D5036" s="278" t="s">
        <v>1254</v>
      </c>
      <c r="E5036" s="278" t="str">
        <f>CONCATENATE(SUM('Раздел 2'!V139:V139),"&gt;=",SUM('Раздел 2'!AB139:AG139))</f>
        <v>0&gt;=0</v>
      </c>
      <c r="F5036" s="278"/>
      <c r="G5036" s="81"/>
    </row>
    <row r="5037" spans="1:7" s="390" customFormat="1" ht="31.5" x14ac:dyDescent="0.2">
      <c r="A5037" s="311" t="str">
        <f>IF((SUM('Раздел 2'!V23:V23)&gt;=SUM('Раздел 2'!AB23:AG23)),"","Неверно!")</f>
        <v/>
      </c>
      <c r="B5037" s="320" t="s">
        <v>1743</v>
      </c>
      <c r="C5037" s="278" t="s">
        <v>6967</v>
      </c>
      <c r="D5037" s="278" t="s">
        <v>1254</v>
      </c>
      <c r="E5037" s="278" t="str">
        <f>CONCATENATE(SUM('Раздел 2'!V23:V23),"&gt;=",SUM('Раздел 2'!AB23:AG23))</f>
        <v>6&gt;=0</v>
      </c>
      <c r="F5037" s="278"/>
      <c r="G5037" s="81"/>
    </row>
    <row r="5038" spans="1:7" s="390" customFormat="1" ht="31.5" x14ac:dyDescent="0.2">
      <c r="A5038" s="311" t="str">
        <f>IF((SUM('Раздел 2'!V140:V140)&gt;=SUM('Раздел 2'!AB140:AG140)),"","Неверно!")</f>
        <v/>
      </c>
      <c r="B5038" s="320" t="s">
        <v>1743</v>
      </c>
      <c r="C5038" s="278" t="s">
        <v>6968</v>
      </c>
      <c r="D5038" s="278" t="s">
        <v>1254</v>
      </c>
      <c r="E5038" s="278" t="str">
        <f>CONCATENATE(SUM('Раздел 2'!V140:V140),"&gt;=",SUM('Раздел 2'!AB140:AG140))</f>
        <v>0&gt;=0</v>
      </c>
      <c r="F5038" s="278"/>
      <c r="G5038" s="81"/>
    </row>
    <row r="5039" spans="1:7" s="390" customFormat="1" ht="31.5" x14ac:dyDescent="0.2">
      <c r="A5039" s="311" t="str">
        <f>IF((SUM('Раздел 2'!V141:V141)&gt;=SUM('Раздел 2'!AB141:AG141)),"","Неверно!")</f>
        <v/>
      </c>
      <c r="B5039" s="320" t="s">
        <v>1743</v>
      </c>
      <c r="C5039" s="278" t="s">
        <v>6969</v>
      </c>
      <c r="D5039" s="278" t="s">
        <v>1254</v>
      </c>
      <c r="E5039" s="278" t="str">
        <f>CONCATENATE(SUM('Раздел 2'!V141:V141),"&gt;=",SUM('Раздел 2'!AB141:AG141))</f>
        <v>0&gt;=0</v>
      </c>
      <c r="F5039" s="278"/>
      <c r="G5039" s="81"/>
    </row>
    <row r="5040" spans="1:7" s="390" customFormat="1" ht="31.5" x14ac:dyDescent="0.2">
      <c r="A5040" s="311" t="str">
        <f>IF((SUM('Раздел 2'!V142:V142)&gt;=SUM('Раздел 2'!AB142:AG142)),"","Неверно!")</f>
        <v/>
      </c>
      <c r="B5040" s="320" t="s">
        <v>1743</v>
      </c>
      <c r="C5040" s="278" t="s">
        <v>6970</v>
      </c>
      <c r="D5040" s="278" t="s">
        <v>1254</v>
      </c>
      <c r="E5040" s="278" t="str">
        <f>CONCATENATE(SUM('Раздел 2'!V142:V142),"&gt;=",SUM('Раздел 2'!AB142:AG142))</f>
        <v>0&gt;=0</v>
      </c>
      <c r="F5040" s="278"/>
      <c r="G5040" s="81"/>
    </row>
    <row r="5041" spans="1:7" s="390" customFormat="1" ht="31.5" x14ac:dyDescent="0.2">
      <c r="A5041" s="311" t="str">
        <f>IF((SUM('Раздел 2'!V143:V143)&gt;=SUM('Раздел 2'!AB143:AG143)),"","Неверно!")</f>
        <v/>
      </c>
      <c r="B5041" s="320" t="s">
        <v>1743</v>
      </c>
      <c r="C5041" s="278" t="s">
        <v>6971</v>
      </c>
      <c r="D5041" s="278" t="s">
        <v>1254</v>
      </c>
      <c r="E5041" s="278" t="str">
        <f>CONCATENATE(SUM('Раздел 2'!V143:V143),"&gt;=",SUM('Раздел 2'!AB143:AG143))</f>
        <v>0&gt;=0</v>
      </c>
      <c r="F5041" s="278"/>
      <c r="G5041" s="81"/>
    </row>
    <row r="5042" spans="1:7" s="390" customFormat="1" ht="31.5" x14ac:dyDescent="0.2">
      <c r="A5042" s="311" t="str">
        <f>IF((SUM('Раздел 2'!V144:V144)&gt;=SUM('Раздел 2'!AB144:AG144)),"","Неверно!")</f>
        <v/>
      </c>
      <c r="B5042" s="320" t="s">
        <v>1743</v>
      </c>
      <c r="C5042" s="278" t="s">
        <v>6972</v>
      </c>
      <c r="D5042" s="278" t="s">
        <v>1254</v>
      </c>
      <c r="E5042" s="278" t="str">
        <f>CONCATENATE(SUM('Раздел 2'!V144:V144),"&gt;=",SUM('Раздел 2'!AB144:AG144))</f>
        <v>0&gt;=0</v>
      </c>
      <c r="F5042" s="278"/>
      <c r="G5042" s="81"/>
    </row>
    <row r="5043" spans="1:7" s="390" customFormat="1" ht="31.5" x14ac:dyDescent="0.2">
      <c r="A5043" s="311" t="str">
        <f>IF((SUM('Раздел 2'!V145:V145)&gt;=SUM('Раздел 2'!AB145:AG145)),"","Неверно!")</f>
        <v/>
      </c>
      <c r="B5043" s="320" t="s">
        <v>1743</v>
      </c>
      <c r="C5043" s="278" t="s">
        <v>6973</v>
      </c>
      <c r="D5043" s="278" t="s">
        <v>1254</v>
      </c>
      <c r="E5043" s="278" t="str">
        <f>CONCATENATE(SUM('Раздел 2'!V145:V145),"&gt;=",SUM('Раздел 2'!AB145:AG145))</f>
        <v>0&gt;=0</v>
      </c>
      <c r="F5043" s="278"/>
      <c r="G5043" s="81"/>
    </row>
    <row r="5044" spans="1:7" s="390" customFormat="1" ht="31.5" x14ac:dyDescent="0.2">
      <c r="A5044" s="311" t="str">
        <f>IF((SUM('Раздел 2'!V146:V146)&gt;=SUM('Раздел 2'!AB146:AG146)),"","Неверно!")</f>
        <v/>
      </c>
      <c r="B5044" s="320" t="s">
        <v>1743</v>
      </c>
      <c r="C5044" s="278" t="s">
        <v>6974</v>
      </c>
      <c r="D5044" s="278" t="s">
        <v>1254</v>
      </c>
      <c r="E5044" s="278" t="str">
        <f>CONCATENATE(SUM('Раздел 2'!V146:V146),"&gt;=",SUM('Раздел 2'!AB146:AG146))</f>
        <v>0&gt;=0</v>
      </c>
      <c r="F5044" s="278"/>
      <c r="G5044" s="81"/>
    </row>
    <row r="5045" spans="1:7" s="390" customFormat="1" ht="31.5" x14ac:dyDescent="0.2">
      <c r="A5045" s="311" t="str">
        <f>IF((SUM('Раздел 2'!V147:V147)&gt;=SUM('Раздел 2'!AB147:AG147)),"","Неверно!")</f>
        <v/>
      </c>
      <c r="B5045" s="320" t="s">
        <v>1743</v>
      </c>
      <c r="C5045" s="278" t="s">
        <v>6975</v>
      </c>
      <c r="D5045" s="278" t="s">
        <v>1254</v>
      </c>
      <c r="E5045" s="278" t="str">
        <f>CONCATENATE(SUM('Раздел 2'!V147:V147),"&gt;=",SUM('Раздел 2'!AB147:AG147))</f>
        <v>0&gt;=0</v>
      </c>
      <c r="F5045" s="278"/>
      <c r="G5045" s="81"/>
    </row>
    <row r="5046" spans="1:7" s="390" customFormat="1" ht="31.5" x14ac:dyDescent="0.2">
      <c r="A5046" s="311" t="str">
        <f>IF((SUM('Раздел 2'!V148:V148)&gt;=SUM('Раздел 2'!AB148:AG148)),"","Неверно!")</f>
        <v/>
      </c>
      <c r="B5046" s="320" t="s">
        <v>1743</v>
      </c>
      <c r="C5046" s="278" t="s">
        <v>6976</v>
      </c>
      <c r="D5046" s="278" t="s">
        <v>1254</v>
      </c>
      <c r="E5046" s="278" t="str">
        <f>CONCATENATE(SUM('Раздел 2'!V148:V148),"&gt;=",SUM('Раздел 2'!AB148:AG148))</f>
        <v>0&gt;=0</v>
      </c>
      <c r="F5046" s="278"/>
      <c r="G5046" s="81"/>
    </row>
    <row r="5047" spans="1:7" s="390" customFormat="1" ht="31.5" x14ac:dyDescent="0.2">
      <c r="A5047" s="311" t="str">
        <f>IF((SUM('Раздел 2'!V149:V149)&gt;=SUM('Раздел 2'!AB149:AG149)),"","Неверно!")</f>
        <v/>
      </c>
      <c r="B5047" s="320" t="s">
        <v>1743</v>
      </c>
      <c r="C5047" s="278" t="s">
        <v>6977</v>
      </c>
      <c r="D5047" s="278" t="s">
        <v>1254</v>
      </c>
      <c r="E5047" s="278" t="str">
        <f>CONCATENATE(SUM('Раздел 2'!V149:V149),"&gt;=",SUM('Раздел 2'!AB149:AG149))</f>
        <v>0&gt;=0</v>
      </c>
      <c r="F5047" s="278"/>
      <c r="G5047" s="81"/>
    </row>
    <row r="5048" spans="1:7" s="390" customFormat="1" ht="31.5" x14ac:dyDescent="0.2">
      <c r="A5048" s="311" t="str">
        <f>IF((SUM('Раздел 2'!V24:V24)&gt;=SUM('Раздел 2'!AB24:AG24)),"","Неверно!")</f>
        <v/>
      </c>
      <c r="B5048" s="320" t="s">
        <v>1743</v>
      </c>
      <c r="C5048" s="278" t="s">
        <v>6978</v>
      </c>
      <c r="D5048" s="278" t="s">
        <v>1254</v>
      </c>
      <c r="E5048" s="278" t="str">
        <f>CONCATENATE(SUM('Раздел 2'!V24:V24),"&gt;=",SUM('Раздел 2'!AB24:AG24))</f>
        <v>13&gt;=0</v>
      </c>
      <c r="F5048" s="278"/>
      <c r="G5048" s="81"/>
    </row>
    <row r="5049" spans="1:7" s="390" customFormat="1" ht="31.5" x14ac:dyDescent="0.2">
      <c r="A5049" s="311" t="str">
        <f>IF((SUM('Раздел 2'!V150:V150)&gt;=SUM('Раздел 2'!AB150:AG150)),"","Неверно!")</f>
        <v/>
      </c>
      <c r="B5049" s="320" t="s">
        <v>1743</v>
      </c>
      <c r="C5049" s="278" t="s">
        <v>6979</v>
      </c>
      <c r="D5049" s="278" t="s">
        <v>1254</v>
      </c>
      <c r="E5049" s="278" t="str">
        <f>CONCATENATE(SUM('Раздел 2'!V150:V150),"&gt;=",SUM('Раздел 2'!AB150:AG150))</f>
        <v>0&gt;=0</v>
      </c>
      <c r="F5049" s="278"/>
      <c r="G5049" s="81"/>
    </row>
    <row r="5050" spans="1:7" s="390" customFormat="1" ht="31.5" x14ac:dyDescent="0.2">
      <c r="A5050" s="311" t="str">
        <f>IF((SUM('Раздел 2'!V151:V151)&gt;=SUM('Раздел 2'!AB151:AG151)),"","Неверно!")</f>
        <v/>
      </c>
      <c r="B5050" s="320" t="s">
        <v>1743</v>
      </c>
      <c r="C5050" s="278" t="s">
        <v>6980</v>
      </c>
      <c r="D5050" s="278" t="s">
        <v>1254</v>
      </c>
      <c r="E5050" s="278" t="str">
        <f>CONCATENATE(SUM('Раздел 2'!V151:V151),"&gt;=",SUM('Раздел 2'!AB151:AG151))</f>
        <v>0&gt;=0</v>
      </c>
      <c r="F5050" s="278"/>
      <c r="G5050" s="81"/>
    </row>
    <row r="5051" spans="1:7" s="390" customFormat="1" ht="31.5" x14ac:dyDescent="0.2">
      <c r="A5051" s="311" t="str">
        <f>IF((SUM('Раздел 2'!V152:V152)&gt;=SUM('Раздел 2'!AB152:AG152)),"","Неверно!")</f>
        <v/>
      </c>
      <c r="B5051" s="320" t="s">
        <v>1743</v>
      </c>
      <c r="C5051" s="278" t="s">
        <v>6981</v>
      </c>
      <c r="D5051" s="278" t="s">
        <v>1254</v>
      </c>
      <c r="E5051" s="278" t="str">
        <f>CONCATENATE(SUM('Раздел 2'!V152:V152),"&gt;=",SUM('Раздел 2'!AB152:AG152))</f>
        <v>0&gt;=0</v>
      </c>
      <c r="F5051" s="278"/>
      <c r="G5051" s="81"/>
    </row>
    <row r="5052" spans="1:7" s="390" customFormat="1" ht="31.5" x14ac:dyDescent="0.2">
      <c r="A5052" s="311" t="str">
        <f>IF((SUM('Раздел 2'!V153:V153)&gt;=SUM('Раздел 2'!AB153:AG153)),"","Неверно!")</f>
        <v/>
      </c>
      <c r="B5052" s="320" t="s">
        <v>1743</v>
      </c>
      <c r="C5052" s="278" t="s">
        <v>6982</v>
      </c>
      <c r="D5052" s="278" t="s">
        <v>1254</v>
      </c>
      <c r="E5052" s="278" t="str">
        <f>CONCATENATE(SUM('Раздел 2'!V153:V153),"&gt;=",SUM('Раздел 2'!AB153:AG153))</f>
        <v>0&gt;=0</v>
      </c>
      <c r="F5052" s="278"/>
      <c r="G5052" s="81"/>
    </row>
    <row r="5053" spans="1:7" s="390" customFormat="1" ht="31.5" x14ac:dyDescent="0.2">
      <c r="A5053" s="311" t="str">
        <f>IF((SUM('Раздел 2'!V154:V154)&gt;=SUM('Раздел 2'!AB154:AG154)),"","Неверно!")</f>
        <v/>
      </c>
      <c r="B5053" s="320" t="s">
        <v>1743</v>
      </c>
      <c r="C5053" s="278" t="s">
        <v>6983</v>
      </c>
      <c r="D5053" s="278" t="s">
        <v>1254</v>
      </c>
      <c r="E5053" s="278" t="str">
        <f>CONCATENATE(SUM('Раздел 2'!V154:V154),"&gt;=",SUM('Раздел 2'!AB154:AG154))</f>
        <v>0&gt;=0</v>
      </c>
      <c r="F5053" s="278"/>
      <c r="G5053" s="81"/>
    </row>
    <row r="5054" spans="1:7" s="390" customFormat="1" ht="31.5" x14ac:dyDescent="0.2">
      <c r="A5054" s="311" t="str">
        <f>IF((SUM('Раздел 2'!V155:V155)&gt;=SUM('Раздел 2'!AB155:AG155)),"","Неверно!")</f>
        <v/>
      </c>
      <c r="B5054" s="320" t="s">
        <v>1743</v>
      </c>
      <c r="C5054" s="278" t="s">
        <v>6984</v>
      </c>
      <c r="D5054" s="278" t="s">
        <v>1254</v>
      </c>
      <c r="E5054" s="278" t="str">
        <f>CONCATENATE(SUM('Раздел 2'!V155:V155),"&gt;=",SUM('Раздел 2'!AB155:AG155))</f>
        <v>0&gt;=0</v>
      </c>
      <c r="F5054" s="278"/>
      <c r="G5054" s="81"/>
    </row>
    <row r="5055" spans="1:7" s="390" customFormat="1" ht="31.5" x14ac:dyDescent="0.2">
      <c r="A5055" s="311" t="str">
        <f>IF((SUM('Раздел 2'!V156:V156)&gt;=SUM('Раздел 2'!AB156:AG156)),"","Неверно!")</f>
        <v/>
      </c>
      <c r="B5055" s="320" t="s">
        <v>1743</v>
      </c>
      <c r="C5055" s="278" t="s">
        <v>6985</v>
      </c>
      <c r="D5055" s="278" t="s">
        <v>1254</v>
      </c>
      <c r="E5055" s="278" t="str">
        <f>CONCATENATE(SUM('Раздел 2'!V156:V156),"&gt;=",SUM('Раздел 2'!AB156:AG156))</f>
        <v>0&gt;=0</v>
      </c>
      <c r="F5055" s="278"/>
      <c r="G5055" s="81"/>
    </row>
    <row r="5056" spans="1:7" s="390" customFormat="1" ht="31.5" x14ac:dyDescent="0.2">
      <c r="A5056" s="311" t="str">
        <f>IF((SUM('Раздел 2'!V157:V157)&gt;=SUM('Раздел 2'!AB157:AG157)),"","Неверно!")</f>
        <v/>
      </c>
      <c r="B5056" s="320" t="s">
        <v>1743</v>
      </c>
      <c r="C5056" s="278" t="s">
        <v>6986</v>
      </c>
      <c r="D5056" s="278" t="s">
        <v>1254</v>
      </c>
      <c r="E5056" s="278" t="str">
        <f>CONCATENATE(SUM('Раздел 2'!V157:V157),"&gt;=",SUM('Раздел 2'!AB157:AG157))</f>
        <v>0&gt;=0</v>
      </c>
      <c r="F5056" s="278"/>
      <c r="G5056" s="81"/>
    </row>
    <row r="5057" spans="1:7" s="390" customFormat="1" ht="31.5" x14ac:dyDescent="0.2">
      <c r="A5057" s="311" t="str">
        <f>IF((SUM('Раздел 2'!V158:V158)&gt;=SUM('Раздел 2'!AB158:AG158)),"","Неверно!")</f>
        <v/>
      </c>
      <c r="B5057" s="320" t="s">
        <v>1743</v>
      </c>
      <c r="C5057" s="278" t="s">
        <v>6987</v>
      </c>
      <c r="D5057" s="278" t="s">
        <v>1254</v>
      </c>
      <c r="E5057" s="278" t="str">
        <f>CONCATENATE(SUM('Раздел 2'!V158:V158),"&gt;=",SUM('Раздел 2'!AB158:AG158))</f>
        <v>2&gt;=0</v>
      </c>
      <c r="F5057" s="278"/>
      <c r="G5057" s="81"/>
    </row>
    <row r="5058" spans="1:7" s="390" customFormat="1" ht="31.5" x14ac:dyDescent="0.2">
      <c r="A5058" s="311" t="str">
        <f>IF((SUM('Раздел 2'!V159:V159)&gt;=SUM('Раздел 2'!AB159:AG159)),"","Неверно!")</f>
        <v/>
      </c>
      <c r="B5058" s="320" t="s">
        <v>1743</v>
      </c>
      <c r="C5058" s="278" t="s">
        <v>6988</v>
      </c>
      <c r="D5058" s="278" t="s">
        <v>1254</v>
      </c>
      <c r="E5058" s="278" t="str">
        <f>CONCATENATE(SUM('Раздел 2'!V159:V159),"&gt;=",SUM('Раздел 2'!AB159:AG159))</f>
        <v>0&gt;=0</v>
      </c>
      <c r="F5058" s="278"/>
      <c r="G5058" s="81"/>
    </row>
    <row r="5059" spans="1:7" s="390" customFormat="1" ht="31.5" x14ac:dyDescent="0.2">
      <c r="A5059" s="311" t="str">
        <f>IF((SUM('Раздел 2'!V25:V25)&gt;=SUM('Раздел 2'!AB25:AG25)),"","Неверно!")</f>
        <v/>
      </c>
      <c r="B5059" s="320" t="s">
        <v>1743</v>
      </c>
      <c r="C5059" s="278" t="s">
        <v>6989</v>
      </c>
      <c r="D5059" s="278" t="s">
        <v>1254</v>
      </c>
      <c r="E5059" s="278" t="str">
        <f>CONCATENATE(SUM('Раздел 2'!V25:V25),"&gt;=",SUM('Раздел 2'!AB25:AG25))</f>
        <v>0&gt;=0</v>
      </c>
      <c r="F5059" s="278"/>
      <c r="G5059" s="81"/>
    </row>
    <row r="5060" spans="1:7" s="390" customFormat="1" ht="31.5" x14ac:dyDescent="0.2">
      <c r="A5060" s="311" t="str">
        <f>IF((SUM('Раздел 2'!V160:V160)&gt;=SUM('Раздел 2'!AB160:AG160)),"","Неверно!")</f>
        <v/>
      </c>
      <c r="B5060" s="320" t="s">
        <v>1743</v>
      </c>
      <c r="C5060" s="278" t="s">
        <v>6990</v>
      </c>
      <c r="D5060" s="278" t="s">
        <v>1254</v>
      </c>
      <c r="E5060" s="278" t="str">
        <f>CONCATENATE(SUM('Раздел 2'!V160:V160),"&gt;=",SUM('Раздел 2'!AB160:AG160))</f>
        <v>7&gt;=7</v>
      </c>
      <c r="F5060" s="278"/>
      <c r="G5060" s="81"/>
    </row>
    <row r="5061" spans="1:7" s="390" customFormat="1" ht="31.5" x14ac:dyDescent="0.2">
      <c r="A5061" s="311" t="str">
        <f>IF((SUM('Раздел 2'!V161:V161)&gt;=SUM('Раздел 2'!AB161:AG161)),"","Неверно!")</f>
        <v/>
      </c>
      <c r="B5061" s="320" t="s">
        <v>1743</v>
      </c>
      <c r="C5061" s="278" t="s">
        <v>6991</v>
      </c>
      <c r="D5061" s="278" t="s">
        <v>1254</v>
      </c>
      <c r="E5061" s="278" t="str">
        <f>CONCATENATE(SUM('Раздел 2'!V161:V161),"&gt;=",SUM('Раздел 2'!AB161:AG161))</f>
        <v>2&gt;=2</v>
      </c>
      <c r="F5061" s="278"/>
      <c r="G5061" s="81"/>
    </row>
    <row r="5062" spans="1:7" s="390" customFormat="1" ht="31.5" x14ac:dyDescent="0.2">
      <c r="A5062" s="311" t="str">
        <f>IF((SUM('Раздел 2'!V162:V162)&gt;=SUM('Раздел 2'!AB162:AG162)),"","Неверно!")</f>
        <v/>
      </c>
      <c r="B5062" s="320" t="s">
        <v>1743</v>
      </c>
      <c r="C5062" s="278" t="s">
        <v>6992</v>
      </c>
      <c r="D5062" s="278" t="s">
        <v>1254</v>
      </c>
      <c r="E5062" s="278" t="str">
        <f>CONCATENATE(SUM('Раздел 2'!V162:V162),"&gt;=",SUM('Раздел 2'!AB162:AG162))</f>
        <v>1&gt;=1</v>
      </c>
      <c r="F5062" s="278"/>
      <c r="G5062" s="81"/>
    </row>
    <row r="5063" spans="1:7" s="390" customFormat="1" ht="31.5" x14ac:dyDescent="0.2">
      <c r="A5063" s="311" t="str">
        <f>IF((SUM('Раздел 2'!V163:V163)&gt;=SUM('Раздел 2'!AB163:AG163)),"","Неверно!")</f>
        <v/>
      </c>
      <c r="B5063" s="320" t="s">
        <v>1743</v>
      </c>
      <c r="C5063" s="278" t="s">
        <v>6993</v>
      </c>
      <c r="D5063" s="278" t="s">
        <v>1254</v>
      </c>
      <c r="E5063" s="278" t="str">
        <f>CONCATENATE(SUM('Раздел 2'!V163:V163),"&gt;=",SUM('Раздел 2'!AB163:AG163))</f>
        <v>0&gt;=0</v>
      </c>
      <c r="F5063" s="278"/>
      <c r="G5063" s="81"/>
    </row>
    <row r="5064" spans="1:7" s="390" customFormat="1" ht="31.5" x14ac:dyDescent="0.2">
      <c r="A5064" s="311" t="str">
        <f>IF((SUM('Раздел 2'!V164:V164)&gt;=SUM('Раздел 2'!AB164:AG164)),"","Неверно!")</f>
        <v/>
      </c>
      <c r="B5064" s="320" t="s">
        <v>1743</v>
      </c>
      <c r="C5064" s="278" t="s">
        <v>6994</v>
      </c>
      <c r="D5064" s="278" t="s">
        <v>1254</v>
      </c>
      <c r="E5064" s="278" t="str">
        <f>CONCATENATE(SUM('Раздел 2'!V164:V164),"&gt;=",SUM('Раздел 2'!AB164:AG164))</f>
        <v>0&gt;=0</v>
      </c>
      <c r="F5064" s="278"/>
      <c r="G5064" s="81"/>
    </row>
    <row r="5065" spans="1:7" s="390" customFormat="1" ht="31.5" x14ac:dyDescent="0.2">
      <c r="A5065" s="311" t="str">
        <f>IF((SUM('Раздел 2'!V165:V165)&gt;=SUM('Раздел 2'!AB165:AG165)),"","Неверно!")</f>
        <v/>
      </c>
      <c r="B5065" s="320" t="s">
        <v>1743</v>
      </c>
      <c r="C5065" s="278" t="s">
        <v>6995</v>
      </c>
      <c r="D5065" s="278" t="s">
        <v>1254</v>
      </c>
      <c r="E5065" s="278" t="str">
        <f>CONCATENATE(SUM('Раздел 2'!V165:V165),"&gt;=",SUM('Раздел 2'!AB165:AG165))</f>
        <v>1&gt;=1</v>
      </c>
      <c r="F5065" s="278"/>
      <c r="G5065" s="81"/>
    </row>
    <row r="5066" spans="1:7" s="390" customFormat="1" ht="31.5" x14ac:dyDescent="0.2">
      <c r="A5066" s="311" t="str">
        <f>IF((SUM('Раздел 2'!V166:V166)&gt;=SUM('Раздел 2'!AB166:AG166)),"","Неверно!")</f>
        <v/>
      </c>
      <c r="B5066" s="320" t="s">
        <v>1743</v>
      </c>
      <c r="C5066" s="278" t="s">
        <v>6996</v>
      </c>
      <c r="D5066" s="278" t="s">
        <v>1254</v>
      </c>
      <c r="E5066" s="278" t="str">
        <f>CONCATENATE(SUM('Раздел 2'!V166:V166),"&gt;=",SUM('Раздел 2'!AB166:AG166))</f>
        <v>0&gt;=0</v>
      </c>
      <c r="F5066" s="278"/>
      <c r="G5066" s="81"/>
    </row>
    <row r="5067" spans="1:7" s="390" customFormat="1" ht="31.5" x14ac:dyDescent="0.2">
      <c r="A5067" s="311" t="str">
        <f>IF((SUM('Раздел 2'!V167:V167)&gt;=SUM('Раздел 2'!AB167:AG167)),"","Неверно!")</f>
        <v/>
      </c>
      <c r="B5067" s="320" t="s">
        <v>1743</v>
      </c>
      <c r="C5067" s="278" t="s">
        <v>6997</v>
      </c>
      <c r="D5067" s="278" t="s">
        <v>1254</v>
      </c>
      <c r="E5067" s="278" t="str">
        <f>CONCATENATE(SUM('Раздел 2'!V167:V167),"&gt;=",SUM('Раздел 2'!AB167:AG167))</f>
        <v>0&gt;=0</v>
      </c>
      <c r="F5067" s="278"/>
      <c r="G5067" s="81"/>
    </row>
    <row r="5068" spans="1:7" s="390" customFormat="1" ht="31.5" x14ac:dyDescent="0.2">
      <c r="A5068" s="311" t="str">
        <f>IF((SUM('Раздел 2'!V168:V168)&gt;=SUM('Раздел 2'!AB168:AG168)),"","Неверно!")</f>
        <v/>
      </c>
      <c r="B5068" s="320" t="s">
        <v>1743</v>
      </c>
      <c r="C5068" s="278" t="s">
        <v>6998</v>
      </c>
      <c r="D5068" s="278" t="s">
        <v>1254</v>
      </c>
      <c r="E5068" s="278" t="str">
        <f>CONCATENATE(SUM('Раздел 2'!V168:V168),"&gt;=",SUM('Раздел 2'!AB168:AG168))</f>
        <v>0&gt;=0</v>
      </c>
      <c r="F5068" s="278"/>
      <c r="G5068" s="81"/>
    </row>
    <row r="5069" spans="1:7" s="390" customFormat="1" ht="31.5" x14ac:dyDescent="0.2">
      <c r="A5069" s="311" t="str">
        <f>IF((SUM('Раздел 2'!V169:V169)&gt;=SUM('Раздел 2'!AB169:AG169)),"","Неверно!")</f>
        <v/>
      </c>
      <c r="B5069" s="320" t="s">
        <v>1743</v>
      </c>
      <c r="C5069" s="278" t="s">
        <v>6999</v>
      </c>
      <c r="D5069" s="278" t="s">
        <v>1254</v>
      </c>
      <c r="E5069" s="278" t="str">
        <f>CONCATENATE(SUM('Раздел 2'!V169:V169),"&gt;=",SUM('Раздел 2'!AB169:AG169))</f>
        <v>0&gt;=0</v>
      </c>
      <c r="F5069" s="278"/>
      <c r="G5069" s="81"/>
    </row>
    <row r="5070" spans="1:7" s="390" customFormat="1" ht="31.5" x14ac:dyDescent="0.2">
      <c r="A5070" s="311" t="str">
        <f>IF((SUM('Раздел 2'!V26:V26)&gt;=SUM('Раздел 2'!AB26:AG26)),"","Неверно!")</f>
        <v/>
      </c>
      <c r="B5070" s="320" t="s">
        <v>1743</v>
      </c>
      <c r="C5070" s="278" t="s">
        <v>7000</v>
      </c>
      <c r="D5070" s="278" t="s">
        <v>1254</v>
      </c>
      <c r="E5070" s="278" t="str">
        <f>CONCATENATE(SUM('Раздел 2'!V26:V26),"&gt;=",SUM('Раздел 2'!AB26:AG26))</f>
        <v>0&gt;=0</v>
      </c>
      <c r="F5070" s="278"/>
      <c r="G5070" s="81"/>
    </row>
    <row r="5071" spans="1:7" s="390" customFormat="1" ht="31.5" x14ac:dyDescent="0.2">
      <c r="A5071" s="311" t="str">
        <f>IF((SUM('Раздел 2'!V170:V170)&gt;=SUM('Раздел 2'!AB170:AG170)),"","Неверно!")</f>
        <v/>
      </c>
      <c r="B5071" s="320" t="s">
        <v>1743</v>
      </c>
      <c r="C5071" s="278" t="s">
        <v>7001</v>
      </c>
      <c r="D5071" s="278" t="s">
        <v>1254</v>
      </c>
      <c r="E5071" s="278" t="str">
        <f>CONCATENATE(SUM('Раздел 2'!V170:V170),"&gt;=",SUM('Раздел 2'!AB170:AG170))</f>
        <v>0&gt;=0</v>
      </c>
      <c r="F5071" s="278"/>
      <c r="G5071" s="81"/>
    </row>
    <row r="5072" spans="1:7" s="390" customFormat="1" ht="31.5" x14ac:dyDescent="0.2">
      <c r="A5072" s="311" t="str">
        <f>IF((SUM('Раздел 2'!V171:V171)&gt;=SUM('Раздел 2'!AB171:AG171)),"","Неверно!")</f>
        <v/>
      </c>
      <c r="B5072" s="320" t="s">
        <v>1743</v>
      </c>
      <c r="C5072" s="278" t="s">
        <v>7002</v>
      </c>
      <c r="D5072" s="278" t="s">
        <v>1254</v>
      </c>
      <c r="E5072" s="278" t="str">
        <f>CONCATENATE(SUM('Раздел 2'!V171:V171),"&gt;=",SUM('Раздел 2'!AB171:AG171))</f>
        <v>0&gt;=0</v>
      </c>
      <c r="F5072" s="278"/>
      <c r="G5072" s="81"/>
    </row>
    <row r="5073" spans="1:7" s="390" customFormat="1" ht="31.5" x14ac:dyDescent="0.2">
      <c r="A5073" s="311" t="str">
        <f>IF((SUM('Раздел 2'!V172:V172)&gt;=SUM('Раздел 2'!AB172:AG172)),"","Неверно!")</f>
        <v/>
      </c>
      <c r="B5073" s="320" t="s">
        <v>1743</v>
      </c>
      <c r="C5073" s="278" t="s">
        <v>7003</v>
      </c>
      <c r="D5073" s="278" t="s">
        <v>1254</v>
      </c>
      <c r="E5073" s="278" t="str">
        <f>CONCATENATE(SUM('Раздел 2'!V172:V172),"&gt;=",SUM('Раздел 2'!AB172:AG172))</f>
        <v>0&gt;=0</v>
      </c>
      <c r="F5073" s="278"/>
      <c r="G5073" s="81"/>
    </row>
    <row r="5074" spans="1:7" s="390" customFormat="1" ht="31.5" x14ac:dyDescent="0.2">
      <c r="A5074" s="311" t="str">
        <f>IF((SUM('Раздел 2'!V173:V173)&gt;=SUM('Раздел 2'!AB173:AG173)),"","Неверно!")</f>
        <v/>
      </c>
      <c r="B5074" s="320" t="s">
        <v>1743</v>
      </c>
      <c r="C5074" s="278" t="s">
        <v>7004</v>
      </c>
      <c r="D5074" s="278" t="s">
        <v>1254</v>
      </c>
      <c r="E5074" s="278" t="str">
        <f>CONCATENATE(SUM('Раздел 2'!V173:V173),"&gt;=",SUM('Раздел 2'!AB173:AG173))</f>
        <v>0&gt;=0</v>
      </c>
      <c r="F5074" s="278"/>
      <c r="G5074" s="81"/>
    </row>
    <row r="5075" spans="1:7" s="390" customFormat="1" ht="31.5" x14ac:dyDescent="0.2">
      <c r="A5075" s="311" t="str">
        <f>IF((SUM('Раздел 2'!V174:V174)&gt;=SUM('Раздел 2'!AB174:AG174)),"","Неверно!")</f>
        <v/>
      </c>
      <c r="B5075" s="320" t="s">
        <v>1743</v>
      </c>
      <c r="C5075" s="278" t="s">
        <v>7005</v>
      </c>
      <c r="D5075" s="278" t="s">
        <v>1254</v>
      </c>
      <c r="E5075" s="278" t="str">
        <f>CONCATENATE(SUM('Раздел 2'!V174:V174),"&gt;=",SUM('Раздел 2'!AB174:AG174))</f>
        <v>0&gt;=0</v>
      </c>
      <c r="F5075" s="278"/>
      <c r="G5075" s="81"/>
    </row>
    <row r="5076" spans="1:7" s="390" customFormat="1" ht="31.5" x14ac:dyDescent="0.2">
      <c r="A5076" s="311" t="str">
        <f>IF((SUM('Раздел 2'!V175:V175)&gt;=SUM('Раздел 2'!AB175:AG175)),"","Неверно!")</f>
        <v/>
      </c>
      <c r="B5076" s="320" t="s">
        <v>1743</v>
      </c>
      <c r="C5076" s="278" t="s">
        <v>7006</v>
      </c>
      <c r="D5076" s="278" t="s">
        <v>1254</v>
      </c>
      <c r="E5076" s="278" t="str">
        <f>CONCATENATE(SUM('Раздел 2'!V175:V175),"&gt;=",SUM('Раздел 2'!AB175:AG175))</f>
        <v>0&gt;=0</v>
      </c>
      <c r="F5076" s="278"/>
      <c r="G5076" s="81"/>
    </row>
    <row r="5077" spans="1:7" s="390" customFormat="1" ht="31.5" x14ac:dyDescent="0.2">
      <c r="A5077" s="311" t="str">
        <f>IF((SUM('Раздел 2'!V176:V176)&gt;=SUM('Раздел 2'!AB176:AG176)),"","Неверно!")</f>
        <v/>
      </c>
      <c r="B5077" s="320" t="s">
        <v>1743</v>
      </c>
      <c r="C5077" s="278" t="s">
        <v>7007</v>
      </c>
      <c r="D5077" s="278" t="s">
        <v>1254</v>
      </c>
      <c r="E5077" s="278" t="str">
        <f>CONCATENATE(SUM('Раздел 2'!V176:V176),"&gt;=",SUM('Раздел 2'!AB176:AG176))</f>
        <v>0&gt;=0</v>
      </c>
      <c r="F5077" s="278"/>
      <c r="G5077" s="81"/>
    </row>
    <row r="5078" spans="1:7" s="390" customFormat="1" ht="31.5" x14ac:dyDescent="0.2">
      <c r="A5078" s="311" t="str">
        <f>IF((SUM('Раздел 2'!V177:V177)&gt;=SUM('Раздел 2'!AB177:AG177)),"","Неверно!")</f>
        <v/>
      </c>
      <c r="B5078" s="320" t="s">
        <v>1743</v>
      </c>
      <c r="C5078" s="278" t="s">
        <v>7008</v>
      </c>
      <c r="D5078" s="278" t="s">
        <v>1254</v>
      </c>
      <c r="E5078" s="278" t="str">
        <f>CONCATENATE(SUM('Раздел 2'!V177:V177),"&gt;=",SUM('Раздел 2'!AB177:AG177))</f>
        <v>0&gt;=0</v>
      </c>
      <c r="F5078" s="278"/>
      <c r="G5078" s="81"/>
    </row>
    <row r="5079" spans="1:7" s="390" customFormat="1" ht="31.5" x14ac:dyDescent="0.2">
      <c r="A5079" s="311" t="str">
        <f>IF((SUM('Раздел 2'!V178:V178)&gt;=SUM('Раздел 2'!AB178:AG178)),"","Неверно!")</f>
        <v/>
      </c>
      <c r="B5079" s="320" t="s">
        <v>1743</v>
      </c>
      <c r="C5079" s="278" t="s">
        <v>7009</v>
      </c>
      <c r="D5079" s="278" t="s">
        <v>1254</v>
      </c>
      <c r="E5079" s="278" t="str">
        <f>CONCATENATE(SUM('Раздел 2'!V178:V178),"&gt;=",SUM('Раздел 2'!AB178:AG178))</f>
        <v>4&gt;=2</v>
      </c>
      <c r="F5079" s="278"/>
      <c r="G5079" s="81"/>
    </row>
    <row r="5080" spans="1:7" s="390" customFormat="1" ht="31.5" x14ac:dyDescent="0.2">
      <c r="A5080" s="311" t="str">
        <f>IF((SUM('Раздел 2'!V179:V179)&gt;=SUM('Раздел 2'!AB179:AG179)),"","Неверно!")</f>
        <v/>
      </c>
      <c r="B5080" s="320" t="s">
        <v>1743</v>
      </c>
      <c r="C5080" s="278" t="s">
        <v>7010</v>
      </c>
      <c r="D5080" s="278" t="s">
        <v>1254</v>
      </c>
      <c r="E5080" s="278" t="str">
        <f>CONCATENATE(SUM('Раздел 2'!V179:V179),"&gt;=",SUM('Раздел 2'!AB179:AG179))</f>
        <v>2&gt;=0</v>
      </c>
      <c r="F5080" s="278"/>
      <c r="G5080" s="81"/>
    </row>
    <row r="5081" spans="1:7" s="390" customFormat="1" ht="31.5" x14ac:dyDescent="0.2">
      <c r="A5081" s="311" t="str">
        <f>IF((SUM('Раздел 2'!V27:V27)&gt;=SUM('Раздел 2'!AB27:AG27)),"","Неверно!")</f>
        <v/>
      </c>
      <c r="B5081" s="320" t="s">
        <v>1743</v>
      </c>
      <c r="C5081" s="278" t="s">
        <v>7011</v>
      </c>
      <c r="D5081" s="278" t="s">
        <v>1254</v>
      </c>
      <c r="E5081" s="278" t="str">
        <f>CONCATENATE(SUM('Раздел 2'!V27:V27),"&gt;=",SUM('Раздел 2'!AB27:AG27))</f>
        <v>1&gt;=0</v>
      </c>
      <c r="F5081" s="278"/>
      <c r="G5081" s="81"/>
    </row>
    <row r="5082" spans="1:7" s="390" customFormat="1" ht="31.5" x14ac:dyDescent="0.2">
      <c r="A5082" s="311" t="str">
        <f>IF((SUM('Раздел 2'!V180:V180)&gt;=SUM('Раздел 2'!AB180:AG180)),"","Неверно!")</f>
        <v/>
      </c>
      <c r="B5082" s="320" t="s">
        <v>1743</v>
      </c>
      <c r="C5082" s="278" t="s">
        <v>7012</v>
      </c>
      <c r="D5082" s="278" t="s">
        <v>1254</v>
      </c>
      <c r="E5082" s="278" t="str">
        <f>CONCATENATE(SUM('Раздел 2'!V180:V180),"&gt;=",SUM('Раздел 2'!AB180:AG180))</f>
        <v>6&gt;=2</v>
      </c>
      <c r="F5082" s="278"/>
      <c r="G5082" s="81"/>
    </row>
    <row r="5083" spans="1:7" s="390" customFormat="1" ht="31.5" x14ac:dyDescent="0.2">
      <c r="A5083" s="311" t="str">
        <f>IF((SUM('Раздел 2'!V181:V181)&gt;=SUM('Раздел 2'!AB181:AG181)),"","Неверно!")</f>
        <v/>
      </c>
      <c r="B5083" s="320" t="s">
        <v>1743</v>
      </c>
      <c r="C5083" s="278" t="s">
        <v>7013</v>
      </c>
      <c r="D5083" s="278" t="s">
        <v>1254</v>
      </c>
      <c r="E5083" s="278" t="str">
        <f>CONCATENATE(SUM('Раздел 2'!V181:V181),"&gt;=",SUM('Раздел 2'!AB181:AG181))</f>
        <v>1&gt;=1</v>
      </c>
      <c r="F5083" s="278"/>
      <c r="G5083" s="81"/>
    </row>
    <row r="5084" spans="1:7" s="390" customFormat="1" ht="31.5" x14ac:dyDescent="0.2">
      <c r="A5084" s="311" t="str">
        <f>IF((SUM('Раздел 2'!V182:V182)&gt;=SUM('Раздел 2'!AB182:AG182)),"","Неверно!")</f>
        <v/>
      </c>
      <c r="B5084" s="320" t="s">
        <v>1743</v>
      </c>
      <c r="C5084" s="278" t="s">
        <v>7014</v>
      </c>
      <c r="D5084" s="278" t="s">
        <v>1254</v>
      </c>
      <c r="E5084" s="278" t="str">
        <f>CONCATENATE(SUM('Раздел 2'!V182:V182),"&gt;=",SUM('Раздел 2'!AB182:AG182))</f>
        <v>0&gt;=0</v>
      </c>
      <c r="F5084" s="278"/>
      <c r="G5084" s="81"/>
    </row>
    <row r="5085" spans="1:7" s="390" customFormat="1" ht="31.5" x14ac:dyDescent="0.2">
      <c r="A5085" s="311" t="str">
        <f>IF((SUM('Раздел 2'!V183:V183)&gt;=SUM('Раздел 2'!AB183:AG183)),"","Неверно!")</f>
        <v/>
      </c>
      <c r="B5085" s="320" t="s">
        <v>1743</v>
      </c>
      <c r="C5085" s="278" t="s">
        <v>7015</v>
      </c>
      <c r="D5085" s="278" t="s">
        <v>1254</v>
      </c>
      <c r="E5085" s="278" t="str">
        <f>CONCATENATE(SUM('Раздел 2'!V183:V183),"&gt;=",SUM('Раздел 2'!AB183:AG183))</f>
        <v>0&gt;=0</v>
      </c>
      <c r="F5085" s="278"/>
      <c r="G5085" s="81"/>
    </row>
    <row r="5086" spans="1:7" s="390" customFormat="1" ht="31.5" x14ac:dyDescent="0.2">
      <c r="A5086" s="311" t="str">
        <f>IF((SUM('Раздел 2'!V184:V184)&gt;=SUM('Раздел 2'!AB184:AG184)),"","Неверно!")</f>
        <v/>
      </c>
      <c r="B5086" s="320" t="s">
        <v>1743</v>
      </c>
      <c r="C5086" s="278" t="s">
        <v>7016</v>
      </c>
      <c r="D5086" s="278" t="s">
        <v>1254</v>
      </c>
      <c r="E5086" s="278" t="str">
        <f>CONCATENATE(SUM('Раздел 2'!V184:V184),"&gt;=",SUM('Раздел 2'!AB184:AG184))</f>
        <v>3&gt;=3</v>
      </c>
      <c r="F5086" s="278"/>
      <c r="G5086" s="81"/>
    </row>
    <row r="5087" spans="1:7" s="390" customFormat="1" ht="31.5" x14ac:dyDescent="0.2">
      <c r="A5087" s="311" t="str">
        <f>IF((SUM('Раздел 2'!V185:V185)&gt;=SUM('Раздел 2'!AB185:AG185)),"","Неверно!")</f>
        <v/>
      </c>
      <c r="B5087" s="320" t="s">
        <v>1743</v>
      </c>
      <c r="C5087" s="278" t="s">
        <v>7017</v>
      </c>
      <c r="D5087" s="278" t="s">
        <v>1254</v>
      </c>
      <c r="E5087" s="278" t="str">
        <f>CONCATENATE(SUM('Раздел 2'!V185:V185),"&gt;=",SUM('Раздел 2'!AB185:AG185))</f>
        <v>3&gt;=0</v>
      </c>
      <c r="F5087" s="278"/>
      <c r="G5087" s="81"/>
    </row>
    <row r="5088" spans="1:7" s="390" customFormat="1" ht="31.5" x14ac:dyDescent="0.2">
      <c r="A5088" s="311" t="str">
        <f>IF((SUM('Раздел 2'!V186:V186)&gt;=SUM('Раздел 2'!AB186:AG186)),"","Неверно!")</f>
        <v/>
      </c>
      <c r="B5088" s="320" t="s">
        <v>1743</v>
      </c>
      <c r="C5088" s="278" t="s">
        <v>7018</v>
      </c>
      <c r="D5088" s="278" t="s">
        <v>1254</v>
      </c>
      <c r="E5088" s="278" t="str">
        <f>CONCATENATE(SUM('Раздел 2'!V186:V186),"&gt;=",SUM('Раздел 2'!AB186:AG186))</f>
        <v>2&gt;=0</v>
      </c>
      <c r="F5088" s="278"/>
      <c r="G5088" s="81"/>
    </row>
    <row r="5089" spans="1:7" s="390" customFormat="1" ht="31.5" x14ac:dyDescent="0.2">
      <c r="A5089" s="311" t="str">
        <f>IF((SUM('Раздел 2'!V187:V187)&gt;=SUM('Раздел 2'!AB187:AG187)),"","Неверно!")</f>
        <v/>
      </c>
      <c r="B5089" s="320" t="s">
        <v>1743</v>
      </c>
      <c r="C5089" s="278" t="s">
        <v>7019</v>
      </c>
      <c r="D5089" s="278" t="s">
        <v>1254</v>
      </c>
      <c r="E5089" s="278" t="str">
        <f>CONCATENATE(SUM('Раздел 2'!V187:V187),"&gt;=",SUM('Раздел 2'!AB187:AG187))</f>
        <v>9&gt;=4</v>
      </c>
      <c r="F5089" s="278"/>
      <c r="G5089" s="81"/>
    </row>
    <row r="5090" spans="1:7" s="390" customFormat="1" ht="31.5" x14ac:dyDescent="0.2">
      <c r="A5090" s="311" t="str">
        <f>IF((SUM('Раздел 2'!V188:V188)&gt;=SUM('Раздел 2'!AB188:AG188)),"","Неверно!")</f>
        <v/>
      </c>
      <c r="B5090" s="320" t="s">
        <v>1743</v>
      </c>
      <c r="C5090" s="278" t="s">
        <v>7020</v>
      </c>
      <c r="D5090" s="278" t="s">
        <v>1254</v>
      </c>
      <c r="E5090" s="278" t="str">
        <f>CONCATENATE(SUM('Раздел 2'!V188:V188),"&gt;=",SUM('Раздел 2'!AB188:AG188))</f>
        <v>4&gt;=2</v>
      </c>
      <c r="F5090" s="278"/>
      <c r="G5090" s="81"/>
    </row>
    <row r="5091" spans="1:7" s="390" customFormat="1" ht="31.5" x14ac:dyDescent="0.2">
      <c r="A5091" s="311" t="str">
        <f>IF((SUM('Раздел 2'!V189:V189)&gt;=SUM('Раздел 2'!AB189:AG189)),"","Неверно!")</f>
        <v/>
      </c>
      <c r="B5091" s="320" t="s">
        <v>1743</v>
      </c>
      <c r="C5091" s="278" t="s">
        <v>7021</v>
      </c>
      <c r="D5091" s="278" t="s">
        <v>1254</v>
      </c>
      <c r="E5091" s="278" t="str">
        <f>CONCATENATE(SUM('Раздел 2'!V189:V189),"&gt;=",SUM('Раздел 2'!AB189:AG189))</f>
        <v>0&gt;=0</v>
      </c>
      <c r="F5091" s="278"/>
      <c r="G5091" s="81"/>
    </row>
    <row r="5092" spans="1:7" s="390" customFormat="1" ht="31.5" x14ac:dyDescent="0.2">
      <c r="A5092" s="311" t="str">
        <f>IF((SUM('Раздел 2'!V28:V28)&gt;=SUM('Раздел 2'!AB28:AG28)),"","Неверно!")</f>
        <v/>
      </c>
      <c r="B5092" s="320" t="s">
        <v>1743</v>
      </c>
      <c r="C5092" s="278" t="s">
        <v>7022</v>
      </c>
      <c r="D5092" s="278" t="s">
        <v>1254</v>
      </c>
      <c r="E5092" s="278" t="str">
        <f>CONCATENATE(SUM('Раздел 2'!V28:V28),"&gt;=",SUM('Раздел 2'!AB28:AG28))</f>
        <v>0&gt;=0</v>
      </c>
      <c r="F5092" s="278"/>
      <c r="G5092" s="81"/>
    </row>
    <row r="5093" spans="1:7" s="390" customFormat="1" ht="31.5" x14ac:dyDescent="0.2">
      <c r="A5093" s="311" t="str">
        <f>IF((SUM('Раздел 2'!V190:V190)&gt;=SUM('Раздел 2'!AB190:AG190)),"","Неверно!")</f>
        <v/>
      </c>
      <c r="B5093" s="320" t="s">
        <v>1743</v>
      </c>
      <c r="C5093" s="278" t="s">
        <v>7023</v>
      </c>
      <c r="D5093" s="278" t="s">
        <v>1254</v>
      </c>
      <c r="E5093" s="278" t="str">
        <f>CONCATENATE(SUM('Раздел 2'!V190:V190),"&gt;=",SUM('Раздел 2'!AB190:AG190))</f>
        <v>0&gt;=0</v>
      </c>
      <c r="F5093" s="278"/>
      <c r="G5093" s="81"/>
    </row>
    <row r="5094" spans="1:7" s="390" customFormat="1" ht="31.5" x14ac:dyDescent="0.2">
      <c r="A5094" s="311" t="str">
        <f>IF((SUM('Раздел 2'!V191:V191)&gt;=SUM('Раздел 2'!AB191:AG191)),"","Неверно!")</f>
        <v/>
      </c>
      <c r="B5094" s="320" t="s">
        <v>1743</v>
      </c>
      <c r="C5094" s="278" t="s">
        <v>7024</v>
      </c>
      <c r="D5094" s="278" t="s">
        <v>1254</v>
      </c>
      <c r="E5094" s="278" t="str">
        <f>CONCATENATE(SUM('Раздел 2'!V191:V191),"&gt;=",SUM('Раздел 2'!AB191:AG191))</f>
        <v>0&gt;=0</v>
      </c>
      <c r="F5094" s="278"/>
      <c r="G5094" s="81"/>
    </row>
    <row r="5095" spans="1:7" s="390" customFormat="1" ht="31.5" x14ac:dyDescent="0.2">
      <c r="A5095" s="311" t="str">
        <f>IF((SUM('Раздел 2'!V192:V192)&gt;=SUM('Раздел 2'!AB192:AG192)),"","Неверно!")</f>
        <v/>
      </c>
      <c r="B5095" s="320" t="s">
        <v>1743</v>
      </c>
      <c r="C5095" s="278" t="s">
        <v>7025</v>
      </c>
      <c r="D5095" s="278" t="s">
        <v>1254</v>
      </c>
      <c r="E5095" s="278" t="str">
        <f>CONCATENATE(SUM('Раздел 2'!V192:V192),"&gt;=",SUM('Раздел 2'!AB192:AG192))</f>
        <v>1&gt;=0</v>
      </c>
      <c r="F5095" s="278"/>
      <c r="G5095" s="81"/>
    </row>
    <row r="5096" spans="1:7" s="390" customFormat="1" ht="31.5" x14ac:dyDescent="0.2">
      <c r="A5096" s="311" t="str">
        <f>IF((SUM('Раздел 2'!V193:V193)&gt;=SUM('Раздел 2'!AB193:AG193)),"","Неверно!")</f>
        <v/>
      </c>
      <c r="B5096" s="320" t="s">
        <v>1743</v>
      </c>
      <c r="C5096" s="278" t="s">
        <v>7026</v>
      </c>
      <c r="D5096" s="278" t="s">
        <v>1254</v>
      </c>
      <c r="E5096" s="278" t="str">
        <f>CONCATENATE(SUM('Раздел 2'!V193:V193),"&gt;=",SUM('Раздел 2'!AB193:AG193))</f>
        <v>0&gt;=0</v>
      </c>
      <c r="F5096" s="278"/>
      <c r="G5096" s="81"/>
    </row>
    <row r="5097" spans="1:7" s="390" customFormat="1" ht="31.5" x14ac:dyDescent="0.2">
      <c r="A5097" s="311" t="str">
        <f>IF((SUM('Раздел 2'!V194:V194)&gt;=SUM('Раздел 2'!AB194:AG194)),"","Неверно!")</f>
        <v/>
      </c>
      <c r="B5097" s="320" t="s">
        <v>1743</v>
      </c>
      <c r="C5097" s="278" t="s">
        <v>7027</v>
      </c>
      <c r="D5097" s="278" t="s">
        <v>1254</v>
      </c>
      <c r="E5097" s="278" t="str">
        <f>CONCATENATE(SUM('Раздел 2'!V194:V194),"&gt;=",SUM('Раздел 2'!AB194:AG194))</f>
        <v>0&gt;=0</v>
      </c>
      <c r="F5097" s="278"/>
      <c r="G5097" s="81"/>
    </row>
    <row r="5098" spans="1:7" s="390" customFormat="1" ht="31.5" x14ac:dyDescent="0.2">
      <c r="A5098" s="311" t="str">
        <f>IF((SUM('Раздел 2'!V195:V195)&gt;=SUM('Раздел 2'!AB195:AG195)),"","Неверно!")</f>
        <v/>
      </c>
      <c r="B5098" s="320" t="s">
        <v>1743</v>
      </c>
      <c r="C5098" s="278" t="s">
        <v>7028</v>
      </c>
      <c r="D5098" s="278" t="s">
        <v>1254</v>
      </c>
      <c r="E5098" s="278" t="str">
        <f>CONCATENATE(SUM('Раздел 2'!V195:V195),"&gt;=",SUM('Раздел 2'!AB195:AG195))</f>
        <v>0&gt;=0</v>
      </c>
      <c r="F5098" s="278"/>
      <c r="G5098" s="81"/>
    </row>
    <row r="5099" spans="1:7" s="390" customFormat="1" ht="31.5" x14ac:dyDescent="0.2">
      <c r="A5099" s="311" t="str">
        <f>IF((SUM('Раздел 2'!V196:V196)&gt;=SUM('Раздел 2'!AB196:AG196)),"","Неверно!")</f>
        <v/>
      </c>
      <c r="B5099" s="320" t="s">
        <v>1743</v>
      </c>
      <c r="C5099" s="278" t="s">
        <v>7029</v>
      </c>
      <c r="D5099" s="278" t="s">
        <v>1254</v>
      </c>
      <c r="E5099" s="278" t="str">
        <f>CONCATENATE(SUM('Раздел 2'!V196:V196),"&gt;=",SUM('Раздел 2'!AB196:AG196))</f>
        <v>0&gt;=0</v>
      </c>
      <c r="F5099" s="278"/>
      <c r="G5099" s="81"/>
    </row>
    <row r="5100" spans="1:7" s="390" customFormat="1" ht="31.5" x14ac:dyDescent="0.2">
      <c r="A5100" s="311" t="str">
        <f>IF((SUM('Раздел 2'!V197:V197)&gt;=SUM('Раздел 2'!AB197:AG197)),"","Неверно!")</f>
        <v/>
      </c>
      <c r="B5100" s="320" t="s">
        <v>1743</v>
      </c>
      <c r="C5100" s="278" t="s">
        <v>7030</v>
      </c>
      <c r="D5100" s="278" t="s">
        <v>1254</v>
      </c>
      <c r="E5100" s="278" t="str">
        <f>CONCATENATE(SUM('Раздел 2'!V197:V197),"&gt;=",SUM('Раздел 2'!AB197:AG197))</f>
        <v>1&gt;=0</v>
      </c>
      <c r="F5100" s="278"/>
      <c r="G5100" s="81"/>
    </row>
    <row r="5101" spans="1:7" s="390" customFormat="1" ht="31.5" x14ac:dyDescent="0.2">
      <c r="A5101" s="311" t="str">
        <f>IF((SUM('Раздел 2'!V198:V198)&gt;=SUM('Раздел 2'!AB198:AG198)),"","Неверно!")</f>
        <v/>
      </c>
      <c r="B5101" s="320" t="s">
        <v>1743</v>
      </c>
      <c r="C5101" s="278" t="s">
        <v>7031</v>
      </c>
      <c r="D5101" s="278" t="s">
        <v>1254</v>
      </c>
      <c r="E5101" s="278" t="str">
        <f>CONCATENATE(SUM('Раздел 2'!V198:V198),"&gt;=",SUM('Раздел 2'!AB198:AG198))</f>
        <v>0&gt;=0</v>
      </c>
      <c r="F5101" s="278"/>
      <c r="G5101" s="81"/>
    </row>
    <row r="5102" spans="1:7" s="390" customFormat="1" ht="31.5" x14ac:dyDescent="0.2">
      <c r="A5102" s="311" t="str">
        <f>IF((SUM('Раздел 2'!V199:V199)&gt;=SUM('Раздел 2'!AB199:AG199)),"","Неверно!")</f>
        <v/>
      </c>
      <c r="B5102" s="320" t="s">
        <v>1743</v>
      </c>
      <c r="C5102" s="278" t="s">
        <v>7032</v>
      </c>
      <c r="D5102" s="278" t="s">
        <v>1254</v>
      </c>
      <c r="E5102" s="278" t="str">
        <f>CONCATENATE(SUM('Раздел 2'!V199:V199),"&gt;=",SUM('Раздел 2'!AB199:AG199))</f>
        <v>0&gt;=0</v>
      </c>
      <c r="F5102" s="278"/>
      <c r="G5102" s="81"/>
    </row>
    <row r="5103" spans="1:7" s="390" customFormat="1" ht="31.5" x14ac:dyDescent="0.2">
      <c r="A5103" s="311" t="str">
        <f>IF((SUM('Раздел 2'!V29:V29)&gt;=SUM('Раздел 2'!AB29:AG29)),"","Неверно!")</f>
        <v/>
      </c>
      <c r="B5103" s="320" t="s">
        <v>1743</v>
      </c>
      <c r="C5103" s="278" t="s">
        <v>7033</v>
      </c>
      <c r="D5103" s="278" t="s">
        <v>1254</v>
      </c>
      <c r="E5103" s="278" t="str">
        <f>CONCATENATE(SUM('Раздел 2'!V29:V29),"&gt;=",SUM('Раздел 2'!AB29:AG29))</f>
        <v>0&gt;=0</v>
      </c>
      <c r="F5103" s="278"/>
      <c r="G5103" s="81"/>
    </row>
    <row r="5104" spans="1:7" s="390" customFormat="1" ht="31.5" x14ac:dyDescent="0.2">
      <c r="A5104" s="311" t="str">
        <f>IF((SUM('Раздел 2'!V200:V200)&gt;=SUM('Раздел 2'!AB200:AG200)),"","Неверно!")</f>
        <v/>
      </c>
      <c r="B5104" s="320" t="s">
        <v>1743</v>
      </c>
      <c r="C5104" s="278" t="s">
        <v>7034</v>
      </c>
      <c r="D5104" s="278" t="s">
        <v>1254</v>
      </c>
      <c r="E5104" s="278" t="str">
        <f>CONCATENATE(SUM('Раздел 2'!V200:V200),"&gt;=",SUM('Раздел 2'!AB200:AG200))</f>
        <v>0&gt;=0</v>
      </c>
      <c r="F5104" s="278"/>
      <c r="G5104" s="81"/>
    </row>
    <row r="5105" spans="1:7" s="390" customFormat="1" ht="31.5" x14ac:dyDescent="0.2">
      <c r="A5105" s="311" t="str">
        <f>IF((SUM('Раздел 2'!V201:V201)&gt;=SUM('Раздел 2'!AB201:AG201)),"","Неверно!")</f>
        <v/>
      </c>
      <c r="B5105" s="320" t="s">
        <v>1743</v>
      </c>
      <c r="C5105" s="278" t="s">
        <v>7035</v>
      </c>
      <c r="D5105" s="278" t="s">
        <v>1254</v>
      </c>
      <c r="E5105" s="278" t="str">
        <f>CONCATENATE(SUM('Раздел 2'!V201:V201),"&gt;=",SUM('Раздел 2'!AB201:AG201))</f>
        <v>0&gt;=0</v>
      </c>
      <c r="F5105" s="278"/>
      <c r="G5105" s="81"/>
    </row>
    <row r="5106" spans="1:7" s="390" customFormat="1" ht="31.5" x14ac:dyDescent="0.2">
      <c r="A5106" s="311" t="str">
        <f>IF((SUM('Раздел 2'!V202:V202)&gt;=SUM('Раздел 2'!AB202:AG202)),"","Неверно!")</f>
        <v/>
      </c>
      <c r="B5106" s="320" t="s">
        <v>1743</v>
      </c>
      <c r="C5106" s="278" t="s">
        <v>7036</v>
      </c>
      <c r="D5106" s="278" t="s">
        <v>1254</v>
      </c>
      <c r="E5106" s="278" t="str">
        <f>CONCATENATE(SUM('Раздел 2'!V202:V202),"&gt;=",SUM('Раздел 2'!AB202:AG202))</f>
        <v>0&gt;=0</v>
      </c>
      <c r="F5106" s="278"/>
      <c r="G5106" s="81"/>
    </row>
    <row r="5107" spans="1:7" s="390" customFormat="1" ht="31.5" x14ac:dyDescent="0.2">
      <c r="A5107" s="311" t="str">
        <f>IF((SUM('Раздел 2'!V203:V203)&gt;=SUM('Раздел 2'!AB203:AG203)),"","Неверно!")</f>
        <v/>
      </c>
      <c r="B5107" s="320" t="s">
        <v>1743</v>
      </c>
      <c r="C5107" s="278" t="s">
        <v>7037</v>
      </c>
      <c r="D5107" s="278" t="s">
        <v>1254</v>
      </c>
      <c r="E5107" s="278" t="str">
        <f>CONCATENATE(SUM('Раздел 2'!V203:V203),"&gt;=",SUM('Раздел 2'!AB203:AG203))</f>
        <v>0&gt;=0</v>
      </c>
      <c r="F5107" s="278"/>
      <c r="G5107" s="81"/>
    </row>
    <row r="5108" spans="1:7" s="390" customFormat="1" ht="31.5" x14ac:dyDescent="0.2">
      <c r="A5108" s="311" t="str">
        <f>IF((SUM('Раздел 2'!V204:V204)&gt;=SUM('Раздел 2'!AB204:AG204)),"","Неверно!")</f>
        <v/>
      </c>
      <c r="B5108" s="320" t="s">
        <v>1743</v>
      </c>
      <c r="C5108" s="278" t="s">
        <v>7038</v>
      </c>
      <c r="D5108" s="278" t="s">
        <v>1254</v>
      </c>
      <c r="E5108" s="278" t="str">
        <f>CONCATENATE(SUM('Раздел 2'!V204:V204),"&gt;=",SUM('Раздел 2'!AB204:AG204))</f>
        <v>0&gt;=0</v>
      </c>
      <c r="F5108" s="278"/>
      <c r="G5108" s="81"/>
    </row>
    <row r="5109" spans="1:7" s="390" customFormat="1" ht="31.5" x14ac:dyDescent="0.2">
      <c r="A5109" s="311" t="str">
        <f>IF((SUM('Раздел 2'!V205:V205)&gt;=SUM('Раздел 2'!AB205:AG205)),"","Неверно!")</f>
        <v/>
      </c>
      <c r="B5109" s="320" t="s">
        <v>1743</v>
      </c>
      <c r="C5109" s="278" t="s">
        <v>7039</v>
      </c>
      <c r="D5109" s="278" t="s">
        <v>1254</v>
      </c>
      <c r="E5109" s="278" t="str">
        <f>CONCATENATE(SUM('Раздел 2'!V205:V205),"&gt;=",SUM('Раздел 2'!AB205:AG205))</f>
        <v>0&gt;=0</v>
      </c>
      <c r="F5109" s="278"/>
      <c r="G5109" s="81"/>
    </row>
    <row r="5110" spans="1:7" s="390" customFormat="1" ht="31.5" x14ac:dyDescent="0.2">
      <c r="A5110" s="311" t="str">
        <f>IF((SUM('Раздел 2'!V206:V206)&gt;=SUM('Раздел 2'!AB206:AG206)),"","Неверно!")</f>
        <v/>
      </c>
      <c r="B5110" s="320" t="s">
        <v>1743</v>
      </c>
      <c r="C5110" s="278" t="s">
        <v>7040</v>
      </c>
      <c r="D5110" s="278" t="s">
        <v>1254</v>
      </c>
      <c r="E5110" s="278" t="str">
        <f>CONCATENATE(SUM('Раздел 2'!V206:V206),"&gt;=",SUM('Раздел 2'!AB206:AG206))</f>
        <v>0&gt;=0</v>
      </c>
      <c r="F5110" s="278"/>
      <c r="G5110" s="81"/>
    </row>
    <row r="5111" spans="1:7" s="390" customFormat="1" ht="31.5" x14ac:dyDescent="0.2">
      <c r="A5111" s="311" t="str">
        <f>IF((SUM('Раздел 2'!V207:V207)&gt;=SUM('Раздел 2'!AB207:AG207)),"","Неверно!")</f>
        <v/>
      </c>
      <c r="B5111" s="320" t="s">
        <v>1743</v>
      </c>
      <c r="C5111" s="278" t="s">
        <v>7041</v>
      </c>
      <c r="D5111" s="278" t="s">
        <v>1254</v>
      </c>
      <c r="E5111" s="278" t="str">
        <f>CONCATENATE(SUM('Раздел 2'!V207:V207),"&gt;=",SUM('Раздел 2'!AB207:AG207))</f>
        <v>0&gt;=0</v>
      </c>
      <c r="F5111" s="278"/>
      <c r="G5111" s="81"/>
    </row>
    <row r="5112" spans="1:7" s="390" customFormat="1" ht="31.5" x14ac:dyDescent="0.2">
      <c r="A5112" s="311" t="str">
        <f>IF((SUM('Раздел 2'!V208:V208)&gt;=SUM('Раздел 2'!AB208:AG208)),"","Неверно!")</f>
        <v/>
      </c>
      <c r="B5112" s="320" t="s">
        <v>1743</v>
      </c>
      <c r="C5112" s="278" t="s">
        <v>7042</v>
      </c>
      <c r="D5112" s="278" t="s">
        <v>1254</v>
      </c>
      <c r="E5112" s="278" t="str">
        <f>CONCATENATE(SUM('Раздел 2'!V208:V208),"&gt;=",SUM('Раздел 2'!AB208:AG208))</f>
        <v>0&gt;=0</v>
      </c>
      <c r="F5112" s="278"/>
      <c r="G5112" s="81"/>
    </row>
    <row r="5113" spans="1:7" s="390" customFormat="1" ht="31.5" x14ac:dyDescent="0.2">
      <c r="A5113" s="311" t="str">
        <f>IF((SUM('Раздел 2'!V209:V209)&gt;=SUM('Раздел 2'!AB209:AG209)),"","Неверно!")</f>
        <v/>
      </c>
      <c r="B5113" s="320" t="s">
        <v>1743</v>
      </c>
      <c r="C5113" s="278" t="s">
        <v>7043</v>
      </c>
      <c r="D5113" s="278" t="s">
        <v>1254</v>
      </c>
      <c r="E5113" s="278" t="str">
        <f>CONCATENATE(SUM('Раздел 2'!V209:V209),"&gt;=",SUM('Раздел 2'!AB209:AG209))</f>
        <v>0&gt;=0</v>
      </c>
      <c r="F5113" s="278"/>
      <c r="G5113" s="81"/>
    </row>
    <row r="5114" spans="1:7" s="390" customFormat="1" ht="31.5" x14ac:dyDescent="0.2">
      <c r="A5114" s="311" t="str">
        <f>IF((SUM('Раздел 2'!V12:V12)&gt;=SUM('Раздел 2'!AB12:AG12)),"","Неверно!")</f>
        <v/>
      </c>
      <c r="B5114" s="320" t="s">
        <v>1743</v>
      </c>
      <c r="C5114" s="278" t="s">
        <v>7044</v>
      </c>
      <c r="D5114" s="278" t="s">
        <v>1254</v>
      </c>
      <c r="E5114" s="278" t="str">
        <f>CONCATENATE(SUM('Раздел 2'!V12:V12),"&gt;=",SUM('Раздел 2'!AB12:AG12))</f>
        <v>1&gt;=0</v>
      </c>
      <c r="F5114" s="278"/>
      <c r="G5114" s="81"/>
    </row>
    <row r="5115" spans="1:7" s="390" customFormat="1" ht="31.5" x14ac:dyDescent="0.2">
      <c r="A5115" s="311" t="str">
        <f>IF((SUM('Раздел 2'!V30:V30)&gt;=SUM('Раздел 2'!AB30:AG30)),"","Неверно!")</f>
        <v/>
      </c>
      <c r="B5115" s="320" t="s">
        <v>1743</v>
      </c>
      <c r="C5115" s="278" t="s">
        <v>7045</v>
      </c>
      <c r="D5115" s="278" t="s">
        <v>1254</v>
      </c>
      <c r="E5115" s="278" t="str">
        <f>CONCATENATE(SUM('Раздел 2'!V30:V30),"&gt;=",SUM('Раздел 2'!AB30:AG30))</f>
        <v>0&gt;=0</v>
      </c>
      <c r="F5115" s="278"/>
      <c r="G5115" s="81"/>
    </row>
    <row r="5116" spans="1:7" s="390" customFormat="1" ht="31.5" x14ac:dyDescent="0.2">
      <c r="A5116" s="311" t="str">
        <f>IF((SUM('Раздел 2'!V210:V210)&gt;=SUM('Раздел 2'!AB210:AG210)),"","Неверно!")</f>
        <v/>
      </c>
      <c r="B5116" s="320" t="s">
        <v>1743</v>
      </c>
      <c r="C5116" s="278" t="s">
        <v>7046</v>
      </c>
      <c r="D5116" s="278" t="s">
        <v>1254</v>
      </c>
      <c r="E5116" s="278" t="str">
        <f>CONCATENATE(SUM('Раздел 2'!V210:V210),"&gt;=",SUM('Раздел 2'!AB210:AG210))</f>
        <v>0&gt;=0</v>
      </c>
      <c r="F5116" s="278"/>
      <c r="G5116" s="81"/>
    </row>
    <row r="5117" spans="1:7" s="390" customFormat="1" ht="31.5" x14ac:dyDescent="0.2">
      <c r="A5117" s="311" t="str">
        <f>IF((SUM('Раздел 2'!V211:V211)&gt;=SUM('Раздел 2'!AB211:AG211)),"","Неверно!")</f>
        <v/>
      </c>
      <c r="B5117" s="320" t="s">
        <v>1743</v>
      </c>
      <c r="C5117" s="278" t="s">
        <v>7047</v>
      </c>
      <c r="D5117" s="278" t="s">
        <v>1254</v>
      </c>
      <c r="E5117" s="278" t="str">
        <f>CONCATENATE(SUM('Раздел 2'!V211:V211),"&gt;=",SUM('Раздел 2'!AB211:AG211))</f>
        <v>0&gt;=0</v>
      </c>
      <c r="F5117" s="278"/>
      <c r="G5117" s="81"/>
    </row>
    <row r="5118" spans="1:7" s="390" customFormat="1" ht="31.5" x14ac:dyDescent="0.2">
      <c r="A5118" s="311" t="str">
        <f>IF((SUM('Раздел 2'!V212:V212)&gt;=SUM('Раздел 2'!AB212:AG212)),"","Неверно!")</f>
        <v/>
      </c>
      <c r="B5118" s="320" t="s">
        <v>1743</v>
      </c>
      <c r="C5118" s="278" t="s">
        <v>7048</v>
      </c>
      <c r="D5118" s="278" t="s">
        <v>1254</v>
      </c>
      <c r="E5118" s="278" t="str">
        <f>CONCATENATE(SUM('Раздел 2'!V212:V212),"&gt;=",SUM('Раздел 2'!AB212:AG212))</f>
        <v>5&gt;=5</v>
      </c>
      <c r="F5118" s="278"/>
      <c r="G5118" s="81"/>
    </row>
    <row r="5119" spans="1:7" s="390" customFormat="1" ht="31.5" x14ac:dyDescent="0.2">
      <c r="A5119" s="311" t="str">
        <f>IF((SUM('Раздел 2'!V213:V213)&gt;=SUM('Раздел 2'!AB213:AG213)),"","Неверно!")</f>
        <v/>
      </c>
      <c r="B5119" s="320" t="s">
        <v>1743</v>
      </c>
      <c r="C5119" s="278" t="s">
        <v>7049</v>
      </c>
      <c r="D5119" s="278" t="s">
        <v>1254</v>
      </c>
      <c r="E5119" s="278" t="str">
        <f>CONCATENATE(SUM('Раздел 2'!V213:V213),"&gt;=",SUM('Раздел 2'!AB213:AG213))</f>
        <v>138&gt;=138</v>
      </c>
      <c r="F5119" s="278"/>
      <c r="G5119" s="81"/>
    </row>
    <row r="5120" spans="1:7" s="390" customFormat="1" ht="31.5" x14ac:dyDescent="0.2">
      <c r="A5120" s="311" t="str">
        <f>IF((SUM('Раздел 2'!V214:V214)&gt;=SUM('Раздел 2'!AB214:AG214)),"","Неверно!")</f>
        <v/>
      </c>
      <c r="B5120" s="320" t="s">
        <v>1743</v>
      </c>
      <c r="C5120" s="278" t="s">
        <v>7050</v>
      </c>
      <c r="D5120" s="278" t="s">
        <v>1254</v>
      </c>
      <c r="E5120" s="278" t="str">
        <f>CONCATENATE(SUM('Раздел 2'!V214:V214),"&gt;=",SUM('Раздел 2'!AB214:AG214))</f>
        <v>3&gt;=3</v>
      </c>
      <c r="F5120" s="278"/>
      <c r="G5120" s="81"/>
    </row>
    <row r="5121" spans="1:7" s="390" customFormat="1" ht="31.5" x14ac:dyDescent="0.2">
      <c r="A5121" s="311" t="str">
        <f>IF((SUM('Раздел 2'!V215:V215)&gt;=SUM('Раздел 2'!AB215:AG215)),"","Неверно!")</f>
        <v/>
      </c>
      <c r="B5121" s="320" t="s">
        <v>1743</v>
      </c>
      <c r="C5121" s="278" t="s">
        <v>7051</v>
      </c>
      <c r="D5121" s="278" t="s">
        <v>1254</v>
      </c>
      <c r="E5121" s="278" t="str">
        <f>CONCATENATE(SUM('Раздел 2'!V215:V215),"&gt;=",SUM('Раздел 2'!AB215:AG215))</f>
        <v>0&gt;=0</v>
      </c>
      <c r="F5121" s="278"/>
      <c r="G5121" s="81"/>
    </row>
    <row r="5122" spans="1:7" s="390" customFormat="1" ht="31.5" x14ac:dyDescent="0.2">
      <c r="A5122" s="311" t="str">
        <f>IF((SUM('Раздел 2'!V216:V216)&gt;=SUM('Раздел 2'!AB216:AG216)),"","Неверно!")</f>
        <v/>
      </c>
      <c r="B5122" s="320" t="s">
        <v>1743</v>
      </c>
      <c r="C5122" s="278" t="s">
        <v>7052</v>
      </c>
      <c r="D5122" s="278" t="s">
        <v>1254</v>
      </c>
      <c r="E5122" s="278" t="str">
        <f>CONCATENATE(SUM('Раздел 2'!V216:V216),"&gt;=",SUM('Раздел 2'!AB216:AG216))</f>
        <v>0&gt;=0</v>
      </c>
      <c r="F5122" s="278"/>
      <c r="G5122" s="81"/>
    </row>
    <row r="5123" spans="1:7" s="390" customFormat="1" ht="31.5" x14ac:dyDescent="0.2">
      <c r="A5123" s="311" t="str">
        <f>IF((SUM('Раздел 2'!V217:V217)&gt;=SUM('Раздел 2'!AB217:AG217)),"","Неверно!")</f>
        <v/>
      </c>
      <c r="B5123" s="320" t="s">
        <v>1743</v>
      </c>
      <c r="C5123" s="278" t="s">
        <v>7053</v>
      </c>
      <c r="D5123" s="278" t="s">
        <v>1254</v>
      </c>
      <c r="E5123" s="278" t="str">
        <f>CONCATENATE(SUM('Раздел 2'!V217:V217),"&gt;=",SUM('Раздел 2'!AB217:AG217))</f>
        <v>0&gt;=0</v>
      </c>
      <c r="F5123" s="278"/>
      <c r="G5123" s="81"/>
    </row>
    <row r="5124" spans="1:7" s="390" customFormat="1" ht="31.5" x14ac:dyDescent="0.2">
      <c r="A5124" s="311" t="str">
        <f>IF((SUM('Раздел 2'!V218:V218)&gt;=SUM('Раздел 2'!AB218:AG218)),"","Неверно!")</f>
        <v/>
      </c>
      <c r="B5124" s="320" t="s">
        <v>1743</v>
      </c>
      <c r="C5124" s="278" t="s">
        <v>7054</v>
      </c>
      <c r="D5124" s="278" t="s">
        <v>1254</v>
      </c>
      <c r="E5124" s="278" t="str">
        <f>CONCATENATE(SUM('Раздел 2'!V218:V218),"&gt;=",SUM('Раздел 2'!AB218:AG218))</f>
        <v>0&gt;=0</v>
      </c>
      <c r="F5124" s="278"/>
      <c r="G5124" s="81"/>
    </row>
    <row r="5125" spans="1:7" s="390" customFormat="1" ht="31.5" x14ac:dyDescent="0.2">
      <c r="A5125" s="311" t="str">
        <f>IF((SUM('Раздел 2'!V219:V219)&gt;=SUM('Раздел 2'!AB219:AG219)),"","Неверно!")</f>
        <v/>
      </c>
      <c r="B5125" s="320" t="s">
        <v>1743</v>
      </c>
      <c r="C5125" s="278" t="s">
        <v>7055</v>
      </c>
      <c r="D5125" s="278" t="s">
        <v>1254</v>
      </c>
      <c r="E5125" s="278" t="str">
        <f>CONCATENATE(SUM('Раздел 2'!V219:V219),"&gt;=",SUM('Раздел 2'!AB219:AG219))</f>
        <v>33&gt;=5</v>
      </c>
      <c r="F5125" s="278"/>
      <c r="G5125" s="81"/>
    </row>
    <row r="5126" spans="1:7" s="390" customFormat="1" ht="31.5" x14ac:dyDescent="0.2">
      <c r="A5126" s="311" t="str">
        <f>IF((SUM('Раздел 2'!V31:V31)&gt;=SUM('Раздел 2'!AB31:AG31)),"","Неверно!")</f>
        <v/>
      </c>
      <c r="B5126" s="320" t="s">
        <v>1743</v>
      </c>
      <c r="C5126" s="278" t="s">
        <v>7056</v>
      </c>
      <c r="D5126" s="278" t="s">
        <v>1254</v>
      </c>
      <c r="E5126" s="278" t="str">
        <f>CONCATENATE(SUM('Раздел 2'!V31:V31),"&gt;=",SUM('Раздел 2'!AB31:AG31))</f>
        <v>6&gt;=0</v>
      </c>
      <c r="F5126" s="278"/>
      <c r="G5126" s="81"/>
    </row>
    <row r="5127" spans="1:7" s="390" customFormat="1" ht="31.5" x14ac:dyDescent="0.2">
      <c r="A5127" s="311" t="str">
        <f>IF((SUM('Раздел 2'!V220:V220)&gt;=SUM('Раздел 2'!AB220:AG220)),"","Неверно!")</f>
        <v/>
      </c>
      <c r="B5127" s="320" t="s">
        <v>1743</v>
      </c>
      <c r="C5127" s="278" t="s">
        <v>7057</v>
      </c>
      <c r="D5127" s="278" t="s">
        <v>1254</v>
      </c>
      <c r="E5127" s="278" t="str">
        <f>CONCATENATE(SUM('Раздел 2'!V220:V220),"&gt;=",SUM('Раздел 2'!AB220:AG220))</f>
        <v>313&gt;=192</v>
      </c>
      <c r="F5127" s="278"/>
      <c r="G5127" s="81"/>
    </row>
    <row r="5128" spans="1:7" s="390" customFormat="1" ht="31.5" x14ac:dyDescent="0.2">
      <c r="A5128" s="311" t="str">
        <f>IF((SUM('Раздел 2'!V221:V221)&gt;=SUM('Раздел 2'!AB221:AG221)),"","Неверно!")</f>
        <v/>
      </c>
      <c r="B5128" s="320" t="s">
        <v>1743</v>
      </c>
      <c r="C5128" s="278" t="s">
        <v>7058</v>
      </c>
      <c r="D5128" s="278" t="s">
        <v>1254</v>
      </c>
      <c r="E5128" s="278" t="str">
        <f>CONCATENATE(SUM('Раздел 2'!V221:V221),"&gt;=",SUM('Раздел 2'!AB221:AG221))</f>
        <v>6&gt;=0</v>
      </c>
      <c r="F5128" s="278"/>
      <c r="G5128" s="81"/>
    </row>
    <row r="5129" spans="1:7" s="390" customFormat="1" ht="31.5" x14ac:dyDescent="0.2">
      <c r="A5129" s="311" t="str">
        <f>IF((SUM('Раздел 2'!V222:V222)&gt;=SUM('Раздел 2'!AB222:AG222)),"","Неверно!")</f>
        <v/>
      </c>
      <c r="B5129" s="320" t="s">
        <v>1743</v>
      </c>
      <c r="C5129" s="278" t="s">
        <v>7059</v>
      </c>
      <c r="D5129" s="278" t="s">
        <v>1254</v>
      </c>
      <c r="E5129" s="278" t="str">
        <f>CONCATENATE(SUM('Раздел 2'!V222:V222),"&gt;=",SUM('Раздел 2'!AB222:AG222))</f>
        <v>31&gt;=0</v>
      </c>
      <c r="F5129" s="278"/>
      <c r="G5129" s="81"/>
    </row>
    <row r="5130" spans="1:7" s="390" customFormat="1" ht="31.5" x14ac:dyDescent="0.2">
      <c r="A5130" s="311" t="str">
        <f>IF((SUM('Раздел 2'!V223:V223)&gt;=SUM('Раздел 2'!AB223:AG223)),"","Неверно!")</f>
        <v/>
      </c>
      <c r="B5130" s="320" t="s">
        <v>1743</v>
      </c>
      <c r="C5130" s="278" t="s">
        <v>7060</v>
      </c>
      <c r="D5130" s="278" t="s">
        <v>1254</v>
      </c>
      <c r="E5130" s="278" t="str">
        <f>CONCATENATE(SUM('Раздел 2'!V223:V223),"&gt;=",SUM('Раздел 2'!AB223:AG223))</f>
        <v>0&gt;=0</v>
      </c>
      <c r="F5130" s="278"/>
      <c r="G5130" s="81"/>
    </row>
    <row r="5131" spans="1:7" s="390" customFormat="1" ht="31.5" x14ac:dyDescent="0.2">
      <c r="A5131" s="311" t="str">
        <f>IF((SUM('Раздел 2'!V224:V224)&gt;=SUM('Раздел 2'!AB224:AG224)),"","Неверно!")</f>
        <v/>
      </c>
      <c r="B5131" s="320" t="s">
        <v>1743</v>
      </c>
      <c r="C5131" s="278" t="s">
        <v>7061</v>
      </c>
      <c r="D5131" s="278" t="s">
        <v>1254</v>
      </c>
      <c r="E5131" s="278" t="str">
        <f>CONCATENATE(SUM('Раздел 2'!V224:V224),"&gt;=",SUM('Раздел 2'!AB224:AG224))</f>
        <v>0&gt;=0</v>
      </c>
      <c r="F5131" s="278"/>
      <c r="G5131" s="81"/>
    </row>
    <row r="5132" spans="1:7" s="390" customFormat="1" ht="31.5" x14ac:dyDescent="0.2">
      <c r="A5132" s="311" t="str">
        <f>IF((SUM('Раздел 2'!V225:V225)&gt;=SUM('Раздел 2'!AB225:AG225)),"","Неверно!")</f>
        <v/>
      </c>
      <c r="B5132" s="320" t="s">
        <v>1743</v>
      </c>
      <c r="C5132" s="278" t="s">
        <v>7062</v>
      </c>
      <c r="D5132" s="278" t="s">
        <v>1254</v>
      </c>
      <c r="E5132" s="278" t="str">
        <f>CONCATENATE(SUM('Раздел 2'!V225:V225),"&gt;=",SUM('Раздел 2'!AB225:AG225))</f>
        <v>7&gt;=0</v>
      </c>
      <c r="F5132" s="278"/>
      <c r="G5132" s="81"/>
    </row>
    <row r="5133" spans="1:7" s="390" customFormat="1" ht="31.5" x14ac:dyDescent="0.2">
      <c r="A5133" s="311" t="str">
        <f>IF((SUM('Раздел 2'!V226:V226)&gt;=SUM('Раздел 2'!AB226:AG226)),"","Неверно!")</f>
        <v/>
      </c>
      <c r="B5133" s="320" t="s">
        <v>1743</v>
      </c>
      <c r="C5133" s="278" t="s">
        <v>7063</v>
      </c>
      <c r="D5133" s="278" t="s">
        <v>1254</v>
      </c>
      <c r="E5133" s="278" t="str">
        <f>CONCATENATE(SUM('Раздел 2'!V226:V226),"&gt;=",SUM('Раздел 2'!AB226:AG226))</f>
        <v>9&gt;=0</v>
      </c>
      <c r="F5133" s="278"/>
      <c r="G5133" s="81"/>
    </row>
    <row r="5134" spans="1:7" s="390" customFormat="1" ht="31.5" x14ac:dyDescent="0.2">
      <c r="A5134" s="311" t="str">
        <f>IF((SUM('Раздел 2'!V227:V227)&gt;=SUM('Раздел 2'!AB227:AG227)),"","Неверно!")</f>
        <v/>
      </c>
      <c r="B5134" s="320" t="s">
        <v>1743</v>
      </c>
      <c r="C5134" s="278" t="s">
        <v>7064</v>
      </c>
      <c r="D5134" s="278" t="s">
        <v>1254</v>
      </c>
      <c r="E5134" s="278" t="str">
        <f>CONCATENATE(SUM('Раздел 2'!V227:V227),"&gt;=",SUM('Раздел 2'!AB227:AG227))</f>
        <v>0&gt;=0</v>
      </c>
      <c r="F5134" s="278"/>
      <c r="G5134" s="81"/>
    </row>
    <row r="5135" spans="1:7" s="390" customFormat="1" ht="31.5" x14ac:dyDescent="0.2">
      <c r="A5135" s="311" t="str">
        <f>IF((SUM('Раздел 2'!V228:V228)&gt;=SUM('Раздел 2'!AB228:AG228)),"","Неверно!")</f>
        <v/>
      </c>
      <c r="B5135" s="320" t="s">
        <v>1743</v>
      </c>
      <c r="C5135" s="278" t="s">
        <v>7065</v>
      </c>
      <c r="D5135" s="278" t="s">
        <v>1254</v>
      </c>
      <c r="E5135" s="278" t="str">
        <f>CONCATENATE(SUM('Раздел 2'!V228:V228),"&gt;=",SUM('Раздел 2'!AB228:AG228))</f>
        <v>0&gt;=0</v>
      </c>
      <c r="F5135" s="278"/>
      <c r="G5135" s="81"/>
    </row>
    <row r="5136" spans="1:7" s="390" customFormat="1" ht="31.5" x14ac:dyDescent="0.2">
      <c r="A5136" s="311" t="str">
        <f>IF((SUM('Раздел 2'!V229:V229)&gt;=SUM('Раздел 2'!AB229:AG229)),"","Неверно!")</f>
        <v/>
      </c>
      <c r="B5136" s="320" t="s">
        <v>1743</v>
      </c>
      <c r="C5136" s="278" t="s">
        <v>7066</v>
      </c>
      <c r="D5136" s="278" t="s">
        <v>1254</v>
      </c>
      <c r="E5136" s="278" t="str">
        <f>CONCATENATE(SUM('Раздел 2'!V229:V229),"&gt;=",SUM('Раздел 2'!AB229:AG229))</f>
        <v>3&gt;=0</v>
      </c>
      <c r="F5136" s="278"/>
      <c r="G5136" s="81"/>
    </row>
    <row r="5137" spans="1:7" s="390" customFormat="1" ht="31.5" x14ac:dyDescent="0.2">
      <c r="A5137" s="311" t="str">
        <f>IF((SUM('Раздел 2'!V32:V32)&gt;=SUM('Раздел 2'!AB32:AG32)),"","Неверно!")</f>
        <v/>
      </c>
      <c r="B5137" s="320" t="s">
        <v>1743</v>
      </c>
      <c r="C5137" s="278" t="s">
        <v>7067</v>
      </c>
      <c r="D5137" s="278" t="s">
        <v>1254</v>
      </c>
      <c r="E5137" s="278" t="str">
        <f>CONCATENATE(SUM('Раздел 2'!V32:V32),"&gt;=",SUM('Раздел 2'!AB32:AG32))</f>
        <v>0&gt;=0</v>
      </c>
      <c r="F5137" s="278"/>
      <c r="G5137" s="81"/>
    </row>
    <row r="5138" spans="1:7" s="390" customFormat="1" ht="31.5" x14ac:dyDescent="0.2">
      <c r="A5138" s="311" t="str">
        <f>IF((SUM('Раздел 2'!V230:V230)&gt;=SUM('Раздел 2'!AB230:AG230)),"","Неверно!")</f>
        <v/>
      </c>
      <c r="B5138" s="320" t="s">
        <v>1743</v>
      </c>
      <c r="C5138" s="278" t="s">
        <v>7068</v>
      </c>
      <c r="D5138" s="278" t="s">
        <v>1254</v>
      </c>
      <c r="E5138" s="278" t="str">
        <f>CONCATENATE(SUM('Раздел 2'!V230:V230),"&gt;=",SUM('Раздел 2'!AB230:AG230))</f>
        <v>0&gt;=0</v>
      </c>
      <c r="F5138" s="278"/>
      <c r="G5138" s="81"/>
    </row>
    <row r="5139" spans="1:7" s="390" customFormat="1" ht="31.5" x14ac:dyDescent="0.2">
      <c r="A5139" s="311" t="str">
        <f>IF((SUM('Раздел 2'!V231:V231)&gt;=SUM('Раздел 2'!AB231:AG231)),"","Неверно!")</f>
        <v/>
      </c>
      <c r="B5139" s="320" t="s">
        <v>1743</v>
      </c>
      <c r="C5139" s="278" t="s">
        <v>7069</v>
      </c>
      <c r="D5139" s="278" t="s">
        <v>1254</v>
      </c>
      <c r="E5139" s="278" t="str">
        <f>CONCATENATE(SUM('Раздел 2'!V231:V231),"&gt;=",SUM('Раздел 2'!AB231:AG231))</f>
        <v>0&gt;=0</v>
      </c>
      <c r="F5139" s="278"/>
      <c r="G5139" s="81"/>
    </row>
    <row r="5140" spans="1:7" s="390" customFormat="1" ht="31.5" x14ac:dyDescent="0.2">
      <c r="A5140" s="311" t="str">
        <f>IF((SUM('Раздел 2'!V232:V232)&gt;=SUM('Раздел 2'!AB232:AG232)),"","Неверно!")</f>
        <v/>
      </c>
      <c r="B5140" s="320" t="s">
        <v>1743</v>
      </c>
      <c r="C5140" s="278" t="s">
        <v>7070</v>
      </c>
      <c r="D5140" s="278" t="s">
        <v>1254</v>
      </c>
      <c r="E5140" s="278" t="str">
        <f>CONCATENATE(SUM('Раздел 2'!V232:V232),"&gt;=",SUM('Раздел 2'!AB232:AG232))</f>
        <v>0&gt;=0</v>
      </c>
      <c r="F5140" s="278"/>
      <c r="G5140" s="81"/>
    </row>
    <row r="5141" spans="1:7" s="390" customFormat="1" ht="31.5" x14ac:dyDescent="0.2">
      <c r="A5141" s="311" t="str">
        <f>IF((SUM('Раздел 2'!V233:V233)&gt;=SUM('Раздел 2'!AB233:AG233)),"","Неверно!")</f>
        <v/>
      </c>
      <c r="B5141" s="320" t="s">
        <v>1743</v>
      </c>
      <c r="C5141" s="278" t="s">
        <v>7071</v>
      </c>
      <c r="D5141" s="278" t="s">
        <v>1254</v>
      </c>
      <c r="E5141" s="278" t="str">
        <f>CONCATENATE(SUM('Раздел 2'!V233:V233),"&gt;=",SUM('Раздел 2'!AB233:AG233))</f>
        <v>0&gt;=0</v>
      </c>
      <c r="F5141" s="278"/>
      <c r="G5141" s="81"/>
    </row>
    <row r="5142" spans="1:7" s="390" customFormat="1" ht="31.5" x14ac:dyDescent="0.2">
      <c r="A5142" s="311" t="str">
        <f>IF((SUM('Раздел 2'!V234:V234)&gt;=SUM('Раздел 2'!AB234:AG234)),"","Неверно!")</f>
        <v/>
      </c>
      <c r="B5142" s="320" t="s">
        <v>1743</v>
      </c>
      <c r="C5142" s="278" t="s">
        <v>7072</v>
      </c>
      <c r="D5142" s="278" t="s">
        <v>1254</v>
      </c>
      <c r="E5142" s="278" t="str">
        <f>CONCATENATE(SUM('Раздел 2'!V234:V234),"&gt;=",SUM('Раздел 2'!AB234:AG234))</f>
        <v>0&gt;=0</v>
      </c>
      <c r="F5142" s="278"/>
      <c r="G5142" s="81"/>
    </row>
    <row r="5143" spans="1:7" s="390" customFormat="1" ht="31.5" x14ac:dyDescent="0.2">
      <c r="A5143" s="311" t="str">
        <f>IF((SUM('Раздел 2'!V235:V235)&gt;=SUM('Раздел 2'!AB235:AG235)),"","Неверно!")</f>
        <v/>
      </c>
      <c r="B5143" s="320" t="s">
        <v>1743</v>
      </c>
      <c r="C5143" s="278" t="s">
        <v>7073</v>
      </c>
      <c r="D5143" s="278" t="s">
        <v>1254</v>
      </c>
      <c r="E5143" s="278" t="str">
        <f>CONCATENATE(SUM('Раздел 2'!V235:V235),"&gt;=",SUM('Раздел 2'!AB235:AG235))</f>
        <v>5&gt;=0</v>
      </c>
      <c r="F5143" s="278"/>
      <c r="G5143" s="81"/>
    </row>
    <row r="5144" spans="1:7" s="390" customFormat="1" ht="31.5" x14ac:dyDescent="0.2">
      <c r="A5144" s="311" t="str">
        <f>IF((SUM('Раздел 2'!V236:V236)&gt;=SUM('Раздел 2'!AB236:AG236)),"","Неверно!")</f>
        <v/>
      </c>
      <c r="B5144" s="320" t="s">
        <v>1743</v>
      </c>
      <c r="C5144" s="278" t="s">
        <v>7074</v>
      </c>
      <c r="D5144" s="278" t="s">
        <v>1254</v>
      </c>
      <c r="E5144" s="278" t="str">
        <f>CONCATENATE(SUM('Раздел 2'!V236:V236),"&gt;=",SUM('Раздел 2'!AB236:AG236))</f>
        <v>0&gt;=0</v>
      </c>
      <c r="F5144" s="278"/>
      <c r="G5144" s="81"/>
    </row>
    <row r="5145" spans="1:7" s="390" customFormat="1" ht="31.5" x14ac:dyDescent="0.2">
      <c r="A5145" s="311" t="str">
        <f>IF((SUM('Раздел 2'!V237:V237)&gt;=SUM('Раздел 2'!AB237:AG237)),"","Неверно!")</f>
        <v/>
      </c>
      <c r="B5145" s="320" t="s">
        <v>1743</v>
      </c>
      <c r="C5145" s="278" t="s">
        <v>7075</v>
      </c>
      <c r="D5145" s="278" t="s">
        <v>1254</v>
      </c>
      <c r="E5145" s="278" t="str">
        <f>CONCATENATE(SUM('Раздел 2'!V237:V237),"&gt;=",SUM('Раздел 2'!AB237:AG237))</f>
        <v>1&gt;=0</v>
      </c>
      <c r="F5145" s="278"/>
      <c r="G5145" s="81"/>
    </row>
    <row r="5146" spans="1:7" s="390" customFormat="1" ht="31.5" x14ac:dyDescent="0.2">
      <c r="A5146" s="311" t="str">
        <f>IF((SUM('Раздел 2'!V238:V238)&gt;=SUM('Раздел 2'!AB238:AG238)),"","Неверно!")</f>
        <v/>
      </c>
      <c r="B5146" s="320" t="s">
        <v>1743</v>
      </c>
      <c r="C5146" s="278" t="s">
        <v>7076</v>
      </c>
      <c r="D5146" s="278" t="s">
        <v>1254</v>
      </c>
      <c r="E5146" s="278" t="str">
        <f>CONCATENATE(SUM('Раздел 2'!V238:V238),"&gt;=",SUM('Раздел 2'!AB238:AG238))</f>
        <v>62&gt;=0</v>
      </c>
      <c r="F5146" s="278"/>
      <c r="G5146" s="81"/>
    </row>
    <row r="5147" spans="1:7" s="390" customFormat="1" ht="31.5" x14ac:dyDescent="0.2">
      <c r="A5147" s="311" t="str">
        <f>IF((SUM('Раздел 2'!V239:V239)&gt;=SUM('Раздел 2'!AB239:AG239)),"","Неверно!")</f>
        <v/>
      </c>
      <c r="B5147" s="320" t="s">
        <v>1743</v>
      </c>
      <c r="C5147" s="278" t="s">
        <v>7077</v>
      </c>
      <c r="D5147" s="278" t="s">
        <v>1254</v>
      </c>
      <c r="E5147" s="278" t="str">
        <f>CONCATENATE(SUM('Раздел 2'!V239:V239),"&gt;=",SUM('Раздел 2'!AB239:AG239))</f>
        <v>0&gt;=0</v>
      </c>
      <c r="F5147" s="278"/>
      <c r="G5147" s="81"/>
    </row>
    <row r="5148" spans="1:7" s="390" customFormat="1" ht="31.5" x14ac:dyDescent="0.2">
      <c r="A5148" s="311" t="str">
        <f>IF((SUM('Раздел 2'!V33:V33)&gt;=SUM('Раздел 2'!AB33:AG33)),"","Неверно!")</f>
        <v/>
      </c>
      <c r="B5148" s="320" t="s">
        <v>1743</v>
      </c>
      <c r="C5148" s="278" t="s">
        <v>7078</v>
      </c>
      <c r="D5148" s="278" t="s">
        <v>1254</v>
      </c>
      <c r="E5148" s="278" t="str">
        <f>CONCATENATE(SUM('Раздел 2'!V33:V33),"&gt;=",SUM('Раздел 2'!AB33:AG33))</f>
        <v>0&gt;=0</v>
      </c>
      <c r="F5148" s="278"/>
      <c r="G5148" s="81"/>
    </row>
    <row r="5149" spans="1:7" s="390" customFormat="1" ht="31.5" x14ac:dyDescent="0.2">
      <c r="A5149" s="311" t="str">
        <f>IF((SUM('Раздел 2'!V240:V240)&gt;=SUM('Раздел 2'!AB240:AG240)),"","Неверно!")</f>
        <v/>
      </c>
      <c r="B5149" s="320" t="s">
        <v>1743</v>
      </c>
      <c r="C5149" s="278" t="s">
        <v>7079</v>
      </c>
      <c r="D5149" s="278" t="s">
        <v>1254</v>
      </c>
      <c r="E5149" s="278" t="str">
        <f>CONCATENATE(SUM('Раздел 2'!V240:V240),"&gt;=",SUM('Раздел 2'!AB240:AG240))</f>
        <v>0&gt;=0</v>
      </c>
      <c r="F5149" s="278"/>
      <c r="G5149" s="81"/>
    </row>
    <row r="5150" spans="1:7" s="390" customFormat="1" ht="31.5" x14ac:dyDescent="0.2">
      <c r="A5150" s="311" t="str">
        <f>IF((SUM('Раздел 2'!V241:V241)&gt;=SUM('Раздел 2'!AB241:AG241)),"","Неверно!")</f>
        <v/>
      </c>
      <c r="B5150" s="320" t="s">
        <v>1743</v>
      </c>
      <c r="C5150" s="278" t="s">
        <v>7080</v>
      </c>
      <c r="D5150" s="278" t="s">
        <v>1254</v>
      </c>
      <c r="E5150" s="278" t="str">
        <f>CONCATENATE(SUM('Раздел 2'!V241:V241),"&gt;=",SUM('Раздел 2'!AB241:AG241))</f>
        <v>0&gt;=0</v>
      </c>
      <c r="F5150" s="278"/>
      <c r="G5150" s="81"/>
    </row>
    <row r="5151" spans="1:7" s="390" customFormat="1" ht="31.5" x14ac:dyDescent="0.2">
      <c r="A5151" s="311" t="str">
        <f>IF((SUM('Раздел 2'!V242:V242)&gt;=SUM('Раздел 2'!AB242:AG242)),"","Неверно!")</f>
        <v/>
      </c>
      <c r="B5151" s="320" t="s">
        <v>1743</v>
      </c>
      <c r="C5151" s="278" t="s">
        <v>7081</v>
      </c>
      <c r="D5151" s="278" t="s">
        <v>1254</v>
      </c>
      <c r="E5151" s="278" t="str">
        <f>CONCATENATE(SUM('Раздел 2'!V242:V242),"&gt;=",SUM('Раздел 2'!AB242:AG242))</f>
        <v>77&gt;=14</v>
      </c>
      <c r="F5151" s="278"/>
      <c r="G5151" s="81"/>
    </row>
    <row r="5152" spans="1:7" s="390" customFormat="1" ht="31.5" x14ac:dyDescent="0.2">
      <c r="A5152" s="311" t="str">
        <f>IF((SUM('Раздел 2'!V243:V243)&gt;=SUM('Раздел 2'!AB243:AG243)),"","Неверно!")</f>
        <v/>
      </c>
      <c r="B5152" s="320" t="s">
        <v>1743</v>
      </c>
      <c r="C5152" s="278" t="s">
        <v>7082</v>
      </c>
      <c r="D5152" s="278" t="s">
        <v>1254</v>
      </c>
      <c r="E5152" s="278" t="str">
        <f>CONCATENATE(SUM('Раздел 2'!V243:V243),"&gt;=",SUM('Раздел 2'!AB243:AG243))</f>
        <v>28&gt;=1</v>
      </c>
      <c r="F5152" s="278"/>
      <c r="G5152" s="81"/>
    </row>
    <row r="5153" spans="1:7" s="390" customFormat="1" ht="31.5" x14ac:dyDescent="0.2">
      <c r="A5153" s="311" t="str">
        <f>IF((SUM('Раздел 2'!V244:V244)&gt;=SUM('Раздел 2'!AB244:AG244)),"","Неверно!")</f>
        <v/>
      </c>
      <c r="B5153" s="320" t="s">
        <v>1743</v>
      </c>
      <c r="C5153" s="278" t="s">
        <v>7083</v>
      </c>
      <c r="D5153" s="278" t="s">
        <v>1254</v>
      </c>
      <c r="E5153" s="278" t="str">
        <f>CONCATENATE(SUM('Раздел 2'!V244:V244),"&gt;=",SUM('Раздел 2'!AB244:AG244))</f>
        <v>160&gt;=154</v>
      </c>
      <c r="F5153" s="278"/>
      <c r="G5153" s="81"/>
    </row>
    <row r="5154" spans="1:7" s="390" customFormat="1" ht="31.5" x14ac:dyDescent="0.2">
      <c r="A5154" s="311" t="str">
        <f>IF((SUM('Раздел 2'!V245:V245)&gt;=SUM('Раздел 2'!AB245:AG245)),"","Неверно!")</f>
        <v/>
      </c>
      <c r="B5154" s="320" t="s">
        <v>1743</v>
      </c>
      <c r="C5154" s="278" t="s">
        <v>7084</v>
      </c>
      <c r="D5154" s="278" t="s">
        <v>1254</v>
      </c>
      <c r="E5154" s="278" t="str">
        <f>CONCATENATE(SUM('Раздел 2'!V245:V245),"&gt;=",SUM('Раздел 2'!AB245:AG245))</f>
        <v>7&gt;=4</v>
      </c>
      <c r="F5154" s="278"/>
      <c r="G5154" s="81"/>
    </row>
    <row r="5155" spans="1:7" s="390" customFormat="1" ht="31.5" x14ac:dyDescent="0.2">
      <c r="A5155" s="311" t="str">
        <f>IF((SUM('Раздел 2'!V246:V246)&gt;=SUM('Раздел 2'!AB246:AG246)),"","Неверно!")</f>
        <v/>
      </c>
      <c r="B5155" s="320" t="s">
        <v>1743</v>
      </c>
      <c r="C5155" s="278" t="s">
        <v>7085</v>
      </c>
      <c r="D5155" s="278" t="s">
        <v>1254</v>
      </c>
      <c r="E5155" s="278" t="str">
        <f>CONCATENATE(SUM('Раздел 2'!V246:V246),"&gt;=",SUM('Раздел 2'!AB246:AG246))</f>
        <v>75&gt;=24</v>
      </c>
      <c r="F5155" s="278"/>
      <c r="G5155" s="81"/>
    </row>
    <row r="5156" spans="1:7" s="390" customFormat="1" ht="31.5" x14ac:dyDescent="0.2">
      <c r="A5156" s="311" t="str">
        <f>IF((SUM('Раздел 2'!V247:V247)&gt;=SUM('Раздел 2'!AB247:AG247)),"","Неверно!")</f>
        <v/>
      </c>
      <c r="B5156" s="320" t="s">
        <v>1743</v>
      </c>
      <c r="C5156" s="278" t="s">
        <v>7086</v>
      </c>
      <c r="D5156" s="278" t="s">
        <v>1254</v>
      </c>
      <c r="E5156" s="278" t="str">
        <f>CONCATENATE(SUM('Раздел 2'!V247:V247),"&gt;=",SUM('Раздел 2'!AB247:AG247))</f>
        <v>1&gt;=0</v>
      </c>
      <c r="F5156" s="278"/>
      <c r="G5156" s="81"/>
    </row>
    <row r="5157" spans="1:7" s="390" customFormat="1" ht="31.5" x14ac:dyDescent="0.2">
      <c r="A5157" s="311" t="str">
        <f>IF((SUM('Раздел 2'!V34:V34)&gt;=SUM('Раздел 2'!AB34:AG34)),"","Неверно!")</f>
        <v/>
      </c>
      <c r="B5157" s="320" t="s">
        <v>1743</v>
      </c>
      <c r="C5157" s="278" t="s">
        <v>7087</v>
      </c>
      <c r="D5157" s="278" t="s">
        <v>1254</v>
      </c>
      <c r="E5157" s="278" t="str">
        <f>CONCATENATE(SUM('Раздел 2'!V34:V34),"&gt;=",SUM('Раздел 2'!AB34:AG34))</f>
        <v>2&gt;=0</v>
      </c>
      <c r="F5157" s="278"/>
      <c r="G5157" s="81"/>
    </row>
    <row r="5158" spans="1:7" s="390" customFormat="1" ht="31.5" x14ac:dyDescent="0.2">
      <c r="A5158" s="311" t="str">
        <f>IF((SUM('Раздел 2'!V35:V35)&gt;=SUM('Раздел 2'!AB35:AG35)),"","Неверно!")</f>
        <v/>
      </c>
      <c r="B5158" s="320" t="s">
        <v>1743</v>
      </c>
      <c r="C5158" s="278" t="s">
        <v>7088</v>
      </c>
      <c r="D5158" s="278" t="s">
        <v>1254</v>
      </c>
      <c r="E5158" s="278" t="str">
        <f>CONCATENATE(SUM('Раздел 2'!V35:V35),"&gt;=",SUM('Раздел 2'!AB35:AG35))</f>
        <v>0&gt;=0</v>
      </c>
      <c r="F5158" s="278"/>
      <c r="G5158" s="81"/>
    </row>
    <row r="5159" spans="1:7" s="390" customFormat="1" ht="31.5" x14ac:dyDescent="0.2">
      <c r="A5159" s="311" t="str">
        <f>IF((SUM('Раздел 2'!V36:V36)&gt;=SUM('Раздел 2'!AB36:AG36)),"","Неверно!")</f>
        <v/>
      </c>
      <c r="B5159" s="320" t="s">
        <v>1743</v>
      </c>
      <c r="C5159" s="278" t="s">
        <v>7089</v>
      </c>
      <c r="D5159" s="278" t="s">
        <v>1254</v>
      </c>
      <c r="E5159" s="278" t="str">
        <f>CONCATENATE(SUM('Раздел 2'!V36:V36),"&gt;=",SUM('Раздел 2'!AB36:AG36))</f>
        <v>0&gt;=0</v>
      </c>
      <c r="F5159" s="278"/>
      <c r="G5159" s="81"/>
    </row>
    <row r="5160" spans="1:7" s="390" customFormat="1" ht="31.5" x14ac:dyDescent="0.2">
      <c r="A5160" s="311" t="str">
        <f>IF((SUM('Раздел 2'!V37:V37)&gt;=SUM('Раздел 2'!AB37:AG37)),"","Неверно!")</f>
        <v/>
      </c>
      <c r="B5160" s="320" t="s">
        <v>1743</v>
      </c>
      <c r="C5160" s="278" t="s">
        <v>7090</v>
      </c>
      <c r="D5160" s="278" t="s">
        <v>1254</v>
      </c>
      <c r="E5160" s="278" t="str">
        <f>CONCATENATE(SUM('Раздел 2'!V37:V37),"&gt;=",SUM('Раздел 2'!AB37:AG37))</f>
        <v>0&gt;=0</v>
      </c>
      <c r="F5160" s="278"/>
      <c r="G5160" s="81"/>
    </row>
    <row r="5161" spans="1:7" s="390" customFormat="1" ht="31.5" x14ac:dyDescent="0.2">
      <c r="A5161" s="311" t="str">
        <f>IF((SUM('Раздел 2'!V38:V38)&gt;=SUM('Раздел 2'!AB38:AG38)),"","Неверно!")</f>
        <v/>
      </c>
      <c r="B5161" s="320" t="s">
        <v>1743</v>
      </c>
      <c r="C5161" s="278" t="s">
        <v>7091</v>
      </c>
      <c r="D5161" s="278" t="s">
        <v>1254</v>
      </c>
      <c r="E5161" s="278" t="str">
        <f>CONCATENATE(SUM('Раздел 2'!V38:V38),"&gt;=",SUM('Раздел 2'!AB38:AG38))</f>
        <v>0&gt;=0</v>
      </c>
      <c r="F5161" s="278"/>
      <c r="G5161" s="81"/>
    </row>
    <row r="5162" spans="1:7" s="390" customFormat="1" ht="31.5" x14ac:dyDescent="0.2">
      <c r="A5162" s="311" t="str">
        <f>IF((SUM('Раздел 2'!V39:V39)&gt;=SUM('Раздел 2'!AB39:AG39)),"","Неверно!")</f>
        <v/>
      </c>
      <c r="B5162" s="320" t="s">
        <v>1743</v>
      </c>
      <c r="C5162" s="278" t="s">
        <v>7092</v>
      </c>
      <c r="D5162" s="278" t="s">
        <v>1254</v>
      </c>
      <c r="E5162" s="278" t="str">
        <f>CONCATENATE(SUM('Раздел 2'!V39:V39),"&gt;=",SUM('Раздел 2'!AB39:AG39))</f>
        <v>0&gt;=0</v>
      </c>
      <c r="F5162" s="278"/>
      <c r="G5162" s="81"/>
    </row>
    <row r="5163" spans="1:7" s="390" customFormat="1" ht="31.5" x14ac:dyDescent="0.2">
      <c r="A5163" s="311" t="str">
        <f>IF((SUM('Раздел 2'!V13:V13)&gt;=SUM('Раздел 2'!AB13:AG13)),"","Неверно!")</f>
        <v/>
      </c>
      <c r="B5163" s="320" t="s">
        <v>1743</v>
      </c>
      <c r="C5163" s="278" t="s">
        <v>7093</v>
      </c>
      <c r="D5163" s="278" t="s">
        <v>1254</v>
      </c>
      <c r="E5163" s="278" t="str">
        <f>CONCATENATE(SUM('Раздел 2'!V13:V13),"&gt;=",SUM('Раздел 2'!AB13:AG13))</f>
        <v>0&gt;=0</v>
      </c>
      <c r="F5163" s="278"/>
      <c r="G5163" s="81"/>
    </row>
    <row r="5164" spans="1:7" s="390" customFormat="1" ht="31.5" x14ac:dyDescent="0.2">
      <c r="A5164" s="311" t="str">
        <f>IF((SUM('Раздел 2'!V40:V40)&gt;=SUM('Раздел 2'!AB40:AG40)),"","Неверно!")</f>
        <v/>
      </c>
      <c r="B5164" s="320" t="s">
        <v>1743</v>
      </c>
      <c r="C5164" s="278" t="s">
        <v>7094</v>
      </c>
      <c r="D5164" s="278" t="s">
        <v>1254</v>
      </c>
      <c r="E5164" s="278" t="str">
        <f>CONCATENATE(SUM('Раздел 2'!V40:V40),"&gt;=",SUM('Раздел 2'!AB40:AG40))</f>
        <v>0&gt;=0</v>
      </c>
      <c r="F5164" s="278"/>
      <c r="G5164" s="81"/>
    </row>
    <row r="5165" spans="1:7" s="390" customFormat="1" ht="31.5" x14ac:dyDescent="0.2">
      <c r="A5165" s="311" t="str">
        <f>IF((SUM('Раздел 2'!V41:V41)&gt;=SUM('Раздел 2'!AB41:AG41)),"","Неверно!")</f>
        <v/>
      </c>
      <c r="B5165" s="320" t="s">
        <v>1743</v>
      </c>
      <c r="C5165" s="278" t="s">
        <v>7095</v>
      </c>
      <c r="D5165" s="278" t="s">
        <v>1254</v>
      </c>
      <c r="E5165" s="278" t="str">
        <f>CONCATENATE(SUM('Раздел 2'!V41:V41),"&gt;=",SUM('Раздел 2'!AB41:AG41))</f>
        <v>37&gt;=0</v>
      </c>
      <c r="F5165" s="278"/>
      <c r="G5165" s="81"/>
    </row>
    <row r="5166" spans="1:7" s="390" customFormat="1" ht="31.5" x14ac:dyDescent="0.2">
      <c r="A5166" s="311" t="str">
        <f>IF((SUM('Раздел 2'!V42:V42)&gt;=SUM('Раздел 2'!AB42:AG42)),"","Неверно!")</f>
        <v/>
      </c>
      <c r="B5166" s="320" t="s">
        <v>1743</v>
      </c>
      <c r="C5166" s="278" t="s">
        <v>7096</v>
      </c>
      <c r="D5166" s="278" t="s">
        <v>1254</v>
      </c>
      <c r="E5166" s="278" t="str">
        <f>CONCATENATE(SUM('Раздел 2'!V42:V42),"&gt;=",SUM('Раздел 2'!AB42:AG42))</f>
        <v>12&gt;=2</v>
      </c>
      <c r="F5166" s="278"/>
      <c r="G5166" s="81"/>
    </row>
    <row r="5167" spans="1:7" s="390" customFormat="1" ht="31.5" x14ac:dyDescent="0.2">
      <c r="A5167" s="311" t="str">
        <f>IF((SUM('Раздел 2'!V43:V43)&gt;=SUM('Раздел 2'!AB43:AG43)),"","Неверно!")</f>
        <v/>
      </c>
      <c r="B5167" s="320" t="s">
        <v>1743</v>
      </c>
      <c r="C5167" s="278" t="s">
        <v>7097</v>
      </c>
      <c r="D5167" s="278" t="s">
        <v>1254</v>
      </c>
      <c r="E5167" s="278" t="str">
        <f>CONCATENATE(SUM('Раздел 2'!V43:V43),"&gt;=",SUM('Раздел 2'!AB43:AG43))</f>
        <v>2&gt;=0</v>
      </c>
      <c r="F5167" s="278"/>
      <c r="G5167" s="81"/>
    </row>
    <row r="5168" spans="1:7" s="390" customFormat="1" ht="31.5" x14ac:dyDescent="0.2">
      <c r="A5168" s="311" t="str">
        <f>IF((SUM('Раздел 2'!V44:V44)&gt;=SUM('Раздел 2'!AB44:AG44)),"","Неверно!")</f>
        <v/>
      </c>
      <c r="B5168" s="320" t="s">
        <v>1743</v>
      </c>
      <c r="C5168" s="278" t="s">
        <v>7098</v>
      </c>
      <c r="D5168" s="278" t="s">
        <v>1254</v>
      </c>
      <c r="E5168" s="278" t="str">
        <f>CONCATENATE(SUM('Раздел 2'!V44:V44),"&gt;=",SUM('Раздел 2'!AB44:AG44))</f>
        <v>0&gt;=0</v>
      </c>
      <c r="F5168" s="278"/>
      <c r="G5168" s="81"/>
    </row>
    <row r="5169" spans="1:7" s="390" customFormat="1" ht="31.5" x14ac:dyDescent="0.2">
      <c r="A5169" s="311" t="str">
        <f>IF((SUM('Раздел 2'!V45:V45)&gt;=SUM('Раздел 2'!AB45:AG45)),"","Неверно!")</f>
        <v/>
      </c>
      <c r="B5169" s="320" t="s">
        <v>1743</v>
      </c>
      <c r="C5169" s="278" t="s">
        <v>7099</v>
      </c>
      <c r="D5169" s="278" t="s">
        <v>1254</v>
      </c>
      <c r="E5169" s="278" t="str">
        <f>CONCATENATE(SUM('Раздел 2'!V45:V45),"&gt;=",SUM('Раздел 2'!AB45:AG45))</f>
        <v>1&gt;=0</v>
      </c>
      <c r="F5169" s="278"/>
      <c r="G5169" s="81"/>
    </row>
    <row r="5170" spans="1:7" s="390" customFormat="1" ht="31.5" x14ac:dyDescent="0.2">
      <c r="A5170" s="311" t="str">
        <f>IF((SUM('Раздел 2'!V46:V46)&gt;=SUM('Раздел 2'!AB46:AG46)),"","Неверно!")</f>
        <v/>
      </c>
      <c r="B5170" s="320" t="s">
        <v>1743</v>
      </c>
      <c r="C5170" s="278" t="s">
        <v>7100</v>
      </c>
      <c r="D5170" s="278" t="s">
        <v>1254</v>
      </c>
      <c r="E5170" s="278" t="str">
        <f>CONCATENATE(SUM('Раздел 2'!V46:V46),"&gt;=",SUM('Раздел 2'!AB46:AG46))</f>
        <v>0&gt;=0</v>
      </c>
      <c r="F5170" s="278"/>
      <c r="G5170" s="81"/>
    </row>
    <row r="5171" spans="1:7" s="390" customFormat="1" ht="31.5" x14ac:dyDescent="0.2">
      <c r="A5171" s="311" t="str">
        <f>IF((SUM('Раздел 2'!V47:V47)&gt;=SUM('Раздел 2'!AB47:AG47)),"","Неверно!")</f>
        <v/>
      </c>
      <c r="B5171" s="320" t="s">
        <v>1743</v>
      </c>
      <c r="C5171" s="278" t="s">
        <v>7101</v>
      </c>
      <c r="D5171" s="278" t="s">
        <v>1254</v>
      </c>
      <c r="E5171" s="278" t="str">
        <f>CONCATENATE(SUM('Раздел 2'!V47:V47),"&gt;=",SUM('Раздел 2'!AB47:AG47))</f>
        <v>0&gt;=0</v>
      </c>
      <c r="F5171" s="278"/>
      <c r="G5171" s="81"/>
    </row>
    <row r="5172" spans="1:7" s="390" customFormat="1" ht="31.5" x14ac:dyDescent="0.2">
      <c r="A5172" s="311" t="str">
        <f>IF((SUM('Раздел 2'!V48:V48)&gt;=SUM('Раздел 2'!AB48:AG48)),"","Неверно!")</f>
        <v/>
      </c>
      <c r="B5172" s="320" t="s">
        <v>1743</v>
      </c>
      <c r="C5172" s="278" t="s">
        <v>7102</v>
      </c>
      <c r="D5172" s="278" t="s">
        <v>1254</v>
      </c>
      <c r="E5172" s="278" t="str">
        <f>CONCATENATE(SUM('Раздел 2'!V48:V48),"&gt;=",SUM('Раздел 2'!AB48:AG48))</f>
        <v>1&gt;=0</v>
      </c>
      <c r="F5172" s="278"/>
      <c r="G5172" s="81"/>
    </row>
    <row r="5173" spans="1:7" s="390" customFormat="1" ht="31.5" x14ac:dyDescent="0.2">
      <c r="A5173" s="311" t="str">
        <f>IF((SUM('Раздел 2'!V49:V49)&gt;=SUM('Раздел 2'!AB49:AG49)),"","Неверно!")</f>
        <v/>
      </c>
      <c r="B5173" s="320" t="s">
        <v>1743</v>
      </c>
      <c r="C5173" s="278" t="s">
        <v>7103</v>
      </c>
      <c r="D5173" s="278" t="s">
        <v>1254</v>
      </c>
      <c r="E5173" s="278" t="str">
        <f>CONCATENATE(SUM('Раздел 2'!V49:V49),"&gt;=",SUM('Раздел 2'!AB49:AG49))</f>
        <v>0&gt;=0</v>
      </c>
      <c r="F5173" s="278"/>
      <c r="G5173" s="81"/>
    </row>
    <row r="5174" spans="1:7" s="390" customFormat="1" ht="31.5" x14ac:dyDescent="0.2">
      <c r="A5174" s="311" t="str">
        <f>IF((SUM('Раздел 2'!V14:V14)&gt;=SUM('Раздел 2'!AB14:AG14)),"","Неверно!")</f>
        <v/>
      </c>
      <c r="B5174" s="320" t="s">
        <v>1743</v>
      </c>
      <c r="C5174" s="278" t="s">
        <v>7104</v>
      </c>
      <c r="D5174" s="278" t="s">
        <v>1254</v>
      </c>
      <c r="E5174" s="278" t="str">
        <f>CONCATENATE(SUM('Раздел 2'!V14:V14),"&gt;=",SUM('Раздел 2'!AB14:AG14))</f>
        <v>0&gt;=0</v>
      </c>
      <c r="F5174" s="278"/>
      <c r="G5174" s="81"/>
    </row>
    <row r="5175" spans="1:7" s="390" customFormat="1" ht="31.5" x14ac:dyDescent="0.2">
      <c r="A5175" s="311" t="str">
        <f>IF((SUM('Раздел 2'!V50:V50)&gt;=SUM('Раздел 2'!AB50:AG50)),"","Неверно!")</f>
        <v/>
      </c>
      <c r="B5175" s="320" t="s">
        <v>1743</v>
      </c>
      <c r="C5175" s="278" t="s">
        <v>7105</v>
      </c>
      <c r="D5175" s="278" t="s">
        <v>1254</v>
      </c>
      <c r="E5175" s="278" t="str">
        <f>CONCATENATE(SUM('Раздел 2'!V50:V50),"&gt;=",SUM('Раздел 2'!AB50:AG50))</f>
        <v>0&gt;=0</v>
      </c>
      <c r="F5175" s="278"/>
      <c r="G5175" s="81"/>
    </row>
    <row r="5176" spans="1:7" s="390" customFormat="1" ht="31.5" x14ac:dyDescent="0.2">
      <c r="A5176" s="311" t="str">
        <f>IF((SUM('Раздел 2'!V51:V51)&gt;=SUM('Раздел 2'!AB51:AG51)),"","Неверно!")</f>
        <v/>
      </c>
      <c r="B5176" s="320" t="s">
        <v>1743</v>
      </c>
      <c r="C5176" s="278" t="s">
        <v>7106</v>
      </c>
      <c r="D5176" s="278" t="s">
        <v>1254</v>
      </c>
      <c r="E5176" s="278" t="str">
        <f>CONCATENATE(SUM('Раздел 2'!V51:V51),"&gt;=",SUM('Раздел 2'!AB51:AG51))</f>
        <v>0&gt;=0</v>
      </c>
      <c r="F5176" s="278"/>
      <c r="G5176" s="81"/>
    </row>
    <row r="5177" spans="1:7" s="390" customFormat="1" ht="31.5" x14ac:dyDescent="0.2">
      <c r="A5177" s="311" t="str">
        <f>IF((SUM('Раздел 2'!V52:V52)&gt;=SUM('Раздел 2'!AB52:AG52)),"","Неверно!")</f>
        <v/>
      </c>
      <c r="B5177" s="320" t="s">
        <v>1743</v>
      </c>
      <c r="C5177" s="278" t="s">
        <v>7107</v>
      </c>
      <c r="D5177" s="278" t="s">
        <v>1254</v>
      </c>
      <c r="E5177" s="278" t="str">
        <f>CONCATENATE(SUM('Раздел 2'!V52:V52),"&gt;=",SUM('Раздел 2'!AB52:AG52))</f>
        <v>0&gt;=0</v>
      </c>
      <c r="F5177" s="278"/>
      <c r="G5177" s="81"/>
    </row>
    <row r="5178" spans="1:7" s="390" customFormat="1" ht="31.5" x14ac:dyDescent="0.2">
      <c r="A5178" s="311" t="str">
        <f>IF((SUM('Раздел 2'!V53:V53)&gt;=SUM('Раздел 2'!AB53:AG53)),"","Неверно!")</f>
        <v/>
      </c>
      <c r="B5178" s="320" t="s">
        <v>1743</v>
      </c>
      <c r="C5178" s="278" t="s">
        <v>7108</v>
      </c>
      <c r="D5178" s="278" t="s">
        <v>1254</v>
      </c>
      <c r="E5178" s="278" t="str">
        <f>CONCATENATE(SUM('Раздел 2'!V53:V53),"&gt;=",SUM('Раздел 2'!AB53:AG53))</f>
        <v>0&gt;=0</v>
      </c>
      <c r="F5178" s="278"/>
      <c r="G5178" s="81"/>
    </row>
    <row r="5179" spans="1:7" s="390" customFormat="1" ht="31.5" x14ac:dyDescent="0.2">
      <c r="A5179" s="311" t="str">
        <f>IF((SUM('Раздел 2'!V54:V54)&gt;=SUM('Раздел 2'!AB54:AG54)),"","Неверно!")</f>
        <v/>
      </c>
      <c r="B5179" s="320" t="s">
        <v>1743</v>
      </c>
      <c r="C5179" s="278" t="s">
        <v>7109</v>
      </c>
      <c r="D5179" s="278" t="s">
        <v>1254</v>
      </c>
      <c r="E5179" s="278" t="str">
        <f>CONCATENATE(SUM('Раздел 2'!V54:V54),"&gt;=",SUM('Раздел 2'!AB54:AG54))</f>
        <v>0&gt;=0</v>
      </c>
      <c r="F5179" s="278"/>
      <c r="G5179" s="81"/>
    </row>
    <row r="5180" spans="1:7" s="390" customFormat="1" ht="31.5" x14ac:dyDescent="0.2">
      <c r="A5180" s="311" t="str">
        <f>IF((SUM('Раздел 2'!V55:V55)&gt;=SUM('Раздел 2'!AB55:AG55)),"","Неверно!")</f>
        <v/>
      </c>
      <c r="B5180" s="320" t="s">
        <v>1743</v>
      </c>
      <c r="C5180" s="278" t="s">
        <v>7110</v>
      </c>
      <c r="D5180" s="278" t="s">
        <v>1254</v>
      </c>
      <c r="E5180" s="278" t="str">
        <f>CONCATENATE(SUM('Раздел 2'!V55:V55),"&gt;=",SUM('Раздел 2'!AB55:AG55))</f>
        <v>6&gt;=4</v>
      </c>
      <c r="F5180" s="278"/>
      <c r="G5180" s="81"/>
    </row>
    <row r="5181" spans="1:7" s="390" customFormat="1" ht="31.5" x14ac:dyDescent="0.2">
      <c r="A5181" s="311" t="str">
        <f>IF((SUM('Раздел 2'!V56:V56)&gt;=SUM('Раздел 2'!AB56:AG56)),"","Неверно!")</f>
        <v/>
      </c>
      <c r="B5181" s="320" t="s">
        <v>1743</v>
      </c>
      <c r="C5181" s="278" t="s">
        <v>7111</v>
      </c>
      <c r="D5181" s="278" t="s">
        <v>1254</v>
      </c>
      <c r="E5181" s="278" t="str">
        <f>CONCATENATE(SUM('Раздел 2'!V56:V56),"&gt;=",SUM('Раздел 2'!AB56:AG56))</f>
        <v>0&gt;=0</v>
      </c>
      <c r="F5181" s="278"/>
      <c r="G5181" s="81"/>
    </row>
    <row r="5182" spans="1:7" s="390" customFormat="1" ht="31.5" x14ac:dyDescent="0.2">
      <c r="A5182" s="311" t="str">
        <f>IF((SUM('Раздел 2'!V57:V57)&gt;=SUM('Раздел 2'!AB57:AG57)),"","Неверно!")</f>
        <v/>
      </c>
      <c r="B5182" s="320" t="s">
        <v>1743</v>
      </c>
      <c r="C5182" s="278" t="s">
        <v>7112</v>
      </c>
      <c r="D5182" s="278" t="s">
        <v>1254</v>
      </c>
      <c r="E5182" s="278" t="str">
        <f>CONCATENATE(SUM('Раздел 2'!V57:V57),"&gt;=",SUM('Раздел 2'!AB57:AG57))</f>
        <v>0&gt;=0</v>
      </c>
      <c r="F5182" s="278"/>
      <c r="G5182" s="81"/>
    </row>
    <row r="5183" spans="1:7" s="390" customFormat="1" ht="31.5" x14ac:dyDescent="0.2">
      <c r="A5183" s="311" t="str">
        <f>IF((SUM('Раздел 2'!V58:V58)&gt;=SUM('Раздел 2'!AB58:AG58)),"","Неверно!")</f>
        <v/>
      </c>
      <c r="B5183" s="320" t="s">
        <v>1743</v>
      </c>
      <c r="C5183" s="278" t="s">
        <v>7113</v>
      </c>
      <c r="D5183" s="278" t="s">
        <v>1254</v>
      </c>
      <c r="E5183" s="278" t="str">
        <f>CONCATENATE(SUM('Раздел 2'!V58:V58),"&gt;=",SUM('Раздел 2'!AB58:AG58))</f>
        <v>0&gt;=0</v>
      </c>
      <c r="F5183" s="278"/>
      <c r="G5183" s="81"/>
    </row>
    <row r="5184" spans="1:7" s="390" customFormat="1" ht="31.5" x14ac:dyDescent="0.2">
      <c r="A5184" s="311" t="str">
        <f>IF((SUM('Раздел 2'!V59:V59)&gt;=SUM('Раздел 2'!AB59:AG59)),"","Неверно!")</f>
        <v/>
      </c>
      <c r="B5184" s="320" t="s">
        <v>1743</v>
      </c>
      <c r="C5184" s="278" t="s">
        <v>7114</v>
      </c>
      <c r="D5184" s="278" t="s">
        <v>1254</v>
      </c>
      <c r="E5184" s="278" t="str">
        <f>CONCATENATE(SUM('Раздел 2'!V59:V59),"&gt;=",SUM('Раздел 2'!AB59:AG59))</f>
        <v>0&gt;=0</v>
      </c>
      <c r="F5184" s="278"/>
      <c r="G5184" s="81"/>
    </row>
    <row r="5185" spans="1:7" s="390" customFormat="1" ht="31.5" x14ac:dyDescent="0.2">
      <c r="A5185" s="311" t="str">
        <f>IF((SUM('Раздел 2'!V15:V15)&gt;=SUM('Раздел 2'!AB15:AG15)),"","Неверно!")</f>
        <v/>
      </c>
      <c r="B5185" s="320" t="s">
        <v>1743</v>
      </c>
      <c r="C5185" s="278" t="s">
        <v>7115</v>
      </c>
      <c r="D5185" s="278" t="s">
        <v>1254</v>
      </c>
      <c r="E5185" s="278" t="str">
        <f>CONCATENATE(SUM('Раздел 2'!V15:V15),"&gt;=",SUM('Раздел 2'!AB15:AG15))</f>
        <v>0&gt;=0</v>
      </c>
      <c r="F5185" s="278"/>
      <c r="G5185" s="81"/>
    </row>
    <row r="5186" spans="1:7" s="390" customFormat="1" ht="31.5" x14ac:dyDescent="0.2">
      <c r="A5186" s="311" t="str">
        <f>IF((SUM('Раздел 2'!V60:V60)&gt;=SUM('Раздел 2'!AB60:AG60)),"","Неверно!")</f>
        <v/>
      </c>
      <c r="B5186" s="320" t="s">
        <v>1743</v>
      </c>
      <c r="C5186" s="278" t="s">
        <v>7116</v>
      </c>
      <c r="D5186" s="278" t="s">
        <v>1254</v>
      </c>
      <c r="E5186" s="278" t="str">
        <f>CONCATENATE(SUM('Раздел 2'!V60:V60),"&gt;=",SUM('Раздел 2'!AB60:AG60))</f>
        <v>0&gt;=0</v>
      </c>
      <c r="F5186" s="278"/>
      <c r="G5186" s="81"/>
    </row>
    <row r="5187" spans="1:7" s="390" customFormat="1" ht="31.5" x14ac:dyDescent="0.2">
      <c r="A5187" s="311" t="str">
        <f>IF((SUM('Раздел 2'!V61:V61)&gt;=SUM('Раздел 2'!AB61:AG61)),"","Неверно!")</f>
        <v/>
      </c>
      <c r="B5187" s="320" t="s">
        <v>1743</v>
      </c>
      <c r="C5187" s="278" t="s">
        <v>7117</v>
      </c>
      <c r="D5187" s="278" t="s">
        <v>1254</v>
      </c>
      <c r="E5187" s="278" t="str">
        <f>CONCATENATE(SUM('Раздел 2'!V61:V61),"&gt;=",SUM('Раздел 2'!AB61:AG61))</f>
        <v>3&gt;=3</v>
      </c>
      <c r="F5187" s="278"/>
      <c r="G5187" s="81"/>
    </row>
    <row r="5188" spans="1:7" s="390" customFormat="1" ht="31.5" x14ac:dyDescent="0.2">
      <c r="A5188" s="311" t="str">
        <f>IF((SUM('Раздел 2'!V62:V62)&gt;=SUM('Раздел 2'!AB62:AG62)),"","Неверно!")</f>
        <v/>
      </c>
      <c r="B5188" s="320" t="s">
        <v>1743</v>
      </c>
      <c r="C5188" s="278" t="s">
        <v>7118</v>
      </c>
      <c r="D5188" s="278" t="s">
        <v>1254</v>
      </c>
      <c r="E5188" s="278" t="str">
        <f>CONCATENATE(SUM('Раздел 2'!V62:V62),"&gt;=",SUM('Раздел 2'!AB62:AG62))</f>
        <v>0&gt;=0</v>
      </c>
      <c r="F5188" s="278"/>
      <c r="G5188" s="81"/>
    </row>
    <row r="5189" spans="1:7" s="390" customFormat="1" ht="31.5" x14ac:dyDescent="0.2">
      <c r="A5189" s="311" t="str">
        <f>IF((SUM('Раздел 2'!V63:V63)&gt;=SUM('Раздел 2'!AB63:AG63)),"","Неверно!")</f>
        <v/>
      </c>
      <c r="B5189" s="320" t="s">
        <v>1743</v>
      </c>
      <c r="C5189" s="278" t="s">
        <v>7119</v>
      </c>
      <c r="D5189" s="278" t="s">
        <v>1254</v>
      </c>
      <c r="E5189" s="278" t="str">
        <f>CONCATENATE(SUM('Раздел 2'!V63:V63),"&gt;=",SUM('Раздел 2'!AB63:AG63))</f>
        <v>0&gt;=0</v>
      </c>
      <c r="F5189" s="278"/>
      <c r="G5189" s="81"/>
    </row>
    <row r="5190" spans="1:7" s="390" customFormat="1" ht="31.5" x14ac:dyDescent="0.2">
      <c r="A5190" s="311" t="str">
        <f>IF((SUM('Раздел 2'!V64:V64)&gt;=SUM('Раздел 2'!AB64:AG64)),"","Неверно!")</f>
        <v/>
      </c>
      <c r="B5190" s="320" t="s">
        <v>1743</v>
      </c>
      <c r="C5190" s="278" t="s">
        <v>7120</v>
      </c>
      <c r="D5190" s="278" t="s">
        <v>1254</v>
      </c>
      <c r="E5190" s="278" t="str">
        <f>CONCATENATE(SUM('Раздел 2'!V64:V64),"&gt;=",SUM('Раздел 2'!AB64:AG64))</f>
        <v>0&gt;=0</v>
      </c>
      <c r="F5190" s="278"/>
      <c r="G5190" s="81"/>
    </row>
    <row r="5191" spans="1:7" s="390" customFormat="1" ht="31.5" x14ac:dyDescent="0.2">
      <c r="A5191" s="311" t="str">
        <f>IF((SUM('Раздел 2'!V65:V65)&gt;=SUM('Раздел 2'!AB65:AG65)),"","Неверно!")</f>
        <v/>
      </c>
      <c r="B5191" s="320" t="s">
        <v>1743</v>
      </c>
      <c r="C5191" s="278" t="s">
        <v>7121</v>
      </c>
      <c r="D5191" s="278" t="s">
        <v>1254</v>
      </c>
      <c r="E5191" s="278" t="str">
        <f>CONCATENATE(SUM('Раздел 2'!V65:V65),"&gt;=",SUM('Раздел 2'!AB65:AG65))</f>
        <v>1&gt;=0</v>
      </c>
      <c r="F5191" s="278"/>
      <c r="G5191" s="81"/>
    </row>
    <row r="5192" spans="1:7" s="390" customFormat="1" ht="31.5" x14ac:dyDescent="0.2">
      <c r="A5192" s="311" t="str">
        <f>IF((SUM('Раздел 2'!V66:V66)&gt;=SUM('Раздел 2'!AB66:AG66)),"","Неверно!")</f>
        <v/>
      </c>
      <c r="B5192" s="320" t="s">
        <v>1743</v>
      </c>
      <c r="C5192" s="278" t="s">
        <v>7122</v>
      </c>
      <c r="D5192" s="278" t="s">
        <v>1254</v>
      </c>
      <c r="E5192" s="278" t="str">
        <f>CONCATENATE(SUM('Раздел 2'!V66:V66),"&gt;=",SUM('Раздел 2'!AB66:AG66))</f>
        <v>0&gt;=0</v>
      </c>
      <c r="F5192" s="278"/>
      <c r="G5192" s="81"/>
    </row>
    <row r="5193" spans="1:7" s="390" customFormat="1" ht="31.5" x14ac:dyDescent="0.2">
      <c r="A5193" s="311" t="str">
        <f>IF((SUM('Раздел 2'!V67:V67)&gt;=SUM('Раздел 2'!AB67:AG67)),"","Неверно!")</f>
        <v/>
      </c>
      <c r="B5193" s="320" t="s">
        <v>1743</v>
      </c>
      <c r="C5193" s="278" t="s">
        <v>7123</v>
      </c>
      <c r="D5193" s="278" t="s">
        <v>1254</v>
      </c>
      <c r="E5193" s="278" t="str">
        <f>CONCATENATE(SUM('Раздел 2'!V67:V67),"&gt;=",SUM('Раздел 2'!AB67:AG67))</f>
        <v>0&gt;=0</v>
      </c>
      <c r="F5193" s="278"/>
      <c r="G5193" s="81"/>
    </row>
    <row r="5194" spans="1:7" s="390" customFormat="1" ht="31.5" x14ac:dyDescent="0.2">
      <c r="A5194" s="311" t="str">
        <f>IF((SUM('Раздел 2'!V68:V68)&gt;=SUM('Раздел 2'!AB68:AG68)),"","Неверно!")</f>
        <v/>
      </c>
      <c r="B5194" s="320" t="s">
        <v>1743</v>
      </c>
      <c r="C5194" s="278" t="s">
        <v>7124</v>
      </c>
      <c r="D5194" s="278" t="s">
        <v>1254</v>
      </c>
      <c r="E5194" s="278" t="str">
        <f>CONCATENATE(SUM('Раздел 2'!V68:V68),"&gt;=",SUM('Раздел 2'!AB68:AG68))</f>
        <v>0&gt;=0</v>
      </c>
      <c r="F5194" s="278"/>
      <c r="G5194" s="81"/>
    </row>
    <row r="5195" spans="1:7" s="390" customFormat="1" ht="31.5" x14ac:dyDescent="0.2">
      <c r="A5195" s="311" t="str">
        <f>IF((SUM('Раздел 2'!V69:V69)&gt;=SUM('Раздел 2'!AB69:AG69)),"","Неверно!")</f>
        <v/>
      </c>
      <c r="B5195" s="320" t="s">
        <v>1743</v>
      </c>
      <c r="C5195" s="278" t="s">
        <v>7125</v>
      </c>
      <c r="D5195" s="278" t="s">
        <v>1254</v>
      </c>
      <c r="E5195" s="278" t="str">
        <f>CONCATENATE(SUM('Раздел 2'!V69:V69),"&gt;=",SUM('Раздел 2'!AB69:AG69))</f>
        <v>0&gt;=0</v>
      </c>
      <c r="F5195" s="278"/>
      <c r="G5195" s="81"/>
    </row>
    <row r="5196" spans="1:7" s="390" customFormat="1" ht="31.5" x14ac:dyDescent="0.2">
      <c r="A5196" s="311" t="str">
        <f>IF((SUM('Раздел 2'!V16:V16)&gt;=SUM('Раздел 2'!AB16:AG16)),"","Неверно!")</f>
        <v/>
      </c>
      <c r="B5196" s="320" t="s">
        <v>1743</v>
      </c>
      <c r="C5196" s="278" t="s">
        <v>7126</v>
      </c>
      <c r="D5196" s="278" t="s">
        <v>1254</v>
      </c>
      <c r="E5196" s="278" t="str">
        <f>CONCATENATE(SUM('Раздел 2'!V16:V16),"&gt;=",SUM('Раздел 2'!AB16:AG16))</f>
        <v>0&gt;=0</v>
      </c>
      <c r="F5196" s="278"/>
      <c r="G5196" s="81"/>
    </row>
    <row r="5197" spans="1:7" s="390" customFormat="1" ht="31.5" x14ac:dyDescent="0.2">
      <c r="A5197" s="311" t="str">
        <f>IF((SUM('Раздел 2'!V70:V70)&gt;=SUM('Раздел 2'!AB70:AG70)),"","Неверно!")</f>
        <v/>
      </c>
      <c r="B5197" s="320" t="s">
        <v>1743</v>
      </c>
      <c r="C5197" s="278" t="s">
        <v>7127</v>
      </c>
      <c r="D5197" s="278" t="s">
        <v>1254</v>
      </c>
      <c r="E5197" s="278" t="str">
        <f>CONCATENATE(SUM('Раздел 2'!V70:V70),"&gt;=",SUM('Раздел 2'!AB70:AG70))</f>
        <v>0&gt;=0</v>
      </c>
      <c r="F5197" s="278"/>
      <c r="G5197" s="81"/>
    </row>
    <row r="5198" spans="1:7" s="390" customFormat="1" ht="31.5" x14ac:dyDescent="0.2">
      <c r="A5198" s="311" t="str">
        <f>IF((SUM('Раздел 2'!V71:V71)&gt;=SUM('Раздел 2'!AB71:AG71)),"","Неверно!")</f>
        <v/>
      </c>
      <c r="B5198" s="320" t="s">
        <v>1743</v>
      </c>
      <c r="C5198" s="278" t="s">
        <v>7128</v>
      </c>
      <c r="D5198" s="278" t="s">
        <v>1254</v>
      </c>
      <c r="E5198" s="278" t="str">
        <f>CONCATENATE(SUM('Раздел 2'!V71:V71),"&gt;=",SUM('Раздел 2'!AB71:AG71))</f>
        <v>0&gt;=0</v>
      </c>
      <c r="F5198" s="278"/>
      <c r="G5198" s="81"/>
    </row>
    <row r="5199" spans="1:7" s="390" customFormat="1" ht="31.5" x14ac:dyDescent="0.2">
      <c r="A5199" s="311" t="str">
        <f>IF((SUM('Раздел 2'!V72:V72)&gt;=SUM('Раздел 2'!AB72:AG72)),"","Неверно!")</f>
        <v/>
      </c>
      <c r="B5199" s="320" t="s">
        <v>1743</v>
      </c>
      <c r="C5199" s="278" t="s">
        <v>7129</v>
      </c>
      <c r="D5199" s="278" t="s">
        <v>1254</v>
      </c>
      <c r="E5199" s="278" t="str">
        <f>CONCATENATE(SUM('Раздел 2'!V72:V72),"&gt;=",SUM('Раздел 2'!AB72:AG72))</f>
        <v>0&gt;=0</v>
      </c>
      <c r="F5199" s="278"/>
      <c r="G5199" s="81"/>
    </row>
    <row r="5200" spans="1:7" s="390" customFormat="1" ht="31.5" x14ac:dyDescent="0.2">
      <c r="A5200" s="311" t="str">
        <f>IF((SUM('Раздел 2'!V73:V73)&gt;=SUM('Раздел 2'!AB73:AG73)),"","Неверно!")</f>
        <v/>
      </c>
      <c r="B5200" s="320" t="s">
        <v>1743</v>
      </c>
      <c r="C5200" s="278" t="s">
        <v>7130</v>
      </c>
      <c r="D5200" s="278" t="s">
        <v>1254</v>
      </c>
      <c r="E5200" s="278" t="str">
        <f>CONCATENATE(SUM('Раздел 2'!V73:V73),"&gt;=",SUM('Раздел 2'!AB73:AG73))</f>
        <v>0&gt;=0</v>
      </c>
      <c r="F5200" s="278"/>
      <c r="G5200" s="81"/>
    </row>
    <row r="5201" spans="1:7" s="390" customFormat="1" ht="31.5" x14ac:dyDescent="0.2">
      <c r="A5201" s="311" t="str">
        <f>IF((SUM('Раздел 2'!V74:V74)&gt;=SUM('Раздел 2'!AB74:AG74)),"","Неверно!")</f>
        <v/>
      </c>
      <c r="B5201" s="320" t="s">
        <v>1743</v>
      </c>
      <c r="C5201" s="278" t="s">
        <v>7131</v>
      </c>
      <c r="D5201" s="278" t="s">
        <v>1254</v>
      </c>
      <c r="E5201" s="278" t="str">
        <f>CONCATENATE(SUM('Раздел 2'!V74:V74),"&gt;=",SUM('Раздел 2'!AB74:AG74))</f>
        <v>0&gt;=0</v>
      </c>
      <c r="F5201" s="278"/>
      <c r="G5201" s="81"/>
    </row>
    <row r="5202" spans="1:7" s="390" customFormat="1" ht="31.5" x14ac:dyDescent="0.2">
      <c r="A5202" s="311" t="str">
        <f>IF((SUM('Раздел 2'!V75:V75)&gt;=SUM('Раздел 2'!AB75:AG75)),"","Неверно!")</f>
        <v/>
      </c>
      <c r="B5202" s="320" t="s">
        <v>1743</v>
      </c>
      <c r="C5202" s="278" t="s">
        <v>7132</v>
      </c>
      <c r="D5202" s="278" t="s">
        <v>1254</v>
      </c>
      <c r="E5202" s="278" t="str">
        <f>CONCATENATE(SUM('Раздел 2'!V75:V75),"&gt;=",SUM('Раздел 2'!AB75:AG75))</f>
        <v>8&gt;=7</v>
      </c>
      <c r="F5202" s="278"/>
      <c r="G5202" s="81"/>
    </row>
    <row r="5203" spans="1:7" s="390" customFormat="1" ht="31.5" x14ac:dyDescent="0.2">
      <c r="A5203" s="311" t="str">
        <f>IF((SUM('Раздел 2'!V76:V76)&gt;=SUM('Раздел 2'!AB76:AG76)),"","Неверно!")</f>
        <v/>
      </c>
      <c r="B5203" s="320" t="s">
        <v>1743</v>
      </c>
      <c r="C5203" s="278" t="s">
        <v>7133</v>
      </c>
      <c r="D5203" s="278" t="s">
        <v>1254</v>
      </c>
      <c r="E5203" s="278" t="str">
        <f>CONCATENATE(SUM('Раздел 2'!V76:V76),"&gt;=",SUM('Раздел 2'!AB76:AG76))</f>
        <v>34&gt;=16</v>
      </c>
      <c r="F5203" s="278"/>
      <c r="G5203" s="81"/>
    </row>
    <row r="5204" spans="1:7" s="390" customFormat="1" ht="31.5" x14ac:dyDescent="0.2">
      <c r="A5204" s="311" t="str">
        <f>IF((SUM('Раздел 2'!V77:V77)&gt;=SUM('Раздел 2'!AB77:AG77)),"","Неверно!")</f>
        <v/>
      </c>
      <c r="B5204" s="320" t="s">
        <v>1743</v>
      </c>
      <c r="C5204" s="278" t="s">
        <v>7134</v>
      </c>
      <c r="D5204" s="278" t="s">
        <v>1254</v>
      </c>
      <c r="E5204" s="278" t="str">
        <f>CONCATENATE(SUM('Раздел 2'!V77:V77),"&gt;=",SUM('Раздел 2'!AB77:AG77))</f>
        <v>0&gt;=0</v>
      </c>
      <c r="F5204" s="278"/>
      <c r="G5204" s="81"/>
    </row>
    <row r="5205" spans="1:7" s="390" customFormat="1" ht="31.5" x14ac:dyDescent="0.2">
      <c r="A5205" s="311" t="str">
        <f>IF((SUM('Раздел 2'!V78:V78)&gt;=SUM('Раздел 2'!AB78:AG78)),"","Неверно!")</f>
        <v/>
      </c>
      <c r="B5205" s="320" t="s">
        <v>1743</v>
      </c>
      <c r="C5205" s="278" t="s">
        <v>7135</v>
      </c>
      <c r="D5205" s="278" t="s">
        <v>1254</v>
      </c>
      <c r="E5205" s="278" t="str">
        <f>CONCATENATE(SUM('Раздел 2'!V78:V78),"&gt;=",SUM('Раздел 2'!AB78:AG78))</f>
        <v>0&gt;=0</v>
      </c>
      <c r="F5205" s="278"/>
      <c r="G5205" s="81"/>
    </row>
    <row r="5206" spans="1:7" s="390" customFormat="1" ht="31.5" x14ac:dyDescent="0.2">
      <c r="A5206" s="311" t="str">
        <f>IF((SUM('Раздел 2'!V79:V79)&gt;=SUM('Раздел 2'!AB79:AG79)),"","Неверно!")</f>
        <v/>
      </c>
      <c r="B5206" s="320" t="s">
        <v>1743</v>
      </c>
      <c r="C5206" s="278" t="s">
        <v>7136</v>
      </c>
      <c r="D5206" s="278" t="s">
        <v>1254</v>
      </c>
      <c r="E5206" s="278" t="str">
        <f>CONCATENATE(SUM('Раздел 2'!V79:V79),"&gt;=",SUM('Раздел 2'!AB79:AG79))</f>
        <v>2&gt;=0</v>
      </c>
      <c r="F5206" s="278"/>
      <c r="G5206" s="81"/>
    </row>
    <row r="5207" spans="1:7" s="390" customFormat="1" ht="31.5" x14ac:dyDescent="0.2">
      <c r="A5207" s="311" t="str">
        <f>IF((SUM('Раздел 2'!V17:V17)&gt;=SUM('Раздел 2'!AB17:AG17)),"","Неверно!")</f>
        <v/>
      </c>
      <c r="B5207" s="320" t="s">
        <v>1743</v>
      </c>
      <c r="C5207" s="278" t="s">
        <v>7137</v>
      </c>
      <c r="D5207" s="278" t="s">
        <v>1254</v>
      </c>
      <c r="E5207" s="278" t="str">
        <f>CONCATENATE(SUM('Раздел 2'!V17:V17),"&gt;=",SUM('Раздел 2'!AB17:AG17))</f>
        <v>0&gt;=0</v>
      </c>
      <c r="F5207" s="278"/>
      <c r="G5207" s="81"/>
    </row>
    <row r="5208" spans="1:7" s="390" customFormat="1" ht="31.5" x14ac:dyDescent="0.2">
      <c r="A5208" s="311" t="str">
        <f>IF((SUM('Раздел 2'!V80:V80)&gt;=SUM('Раздел 2'!AB80:AG80)),"","Неверно!")</f>
        <v/>
      </c>
      <c r="B5208" s="320" t="s">
        <v>1743</v>
      </c>
      <c r="C5208" s="278" t="s">
        <v>7138</v>
      </c>
      <c r="D5208" s="278" t="s">
        <v>1254</v>
      </c>
      <c r="E5208" s="278" t="str">
        <f>CONCATENATE(SUM('Раздел 2'!V80:V80),"&gt;=",SUM('Раздел 2'!AB80:AG80))</f>
        <v>0&gt;=0</v>
      </c>
      <c r="F5208" s="278"/>
      <c r="G5208" s="81"/>
    </row>
    <row r="5209" spans="1:7" s="390" customFormat="1" ht="31.5" x14ac:dyDescent="0.2">
      <c r="A5209" s="311" t="str">
        <f>IF((SUM('Раздел 2'!V81:V81)&gt;=SUM('Раздел 2'!AB81:AG81)),"","Неверно!")</f>
        <v/>
      </c>
      <c r="B5209" s="320" t="s">
        <v>1743</v>
      </c>
      <c r="C5209" s="278" t="s">
        <v>7139</v>
      </c>
      <c r="D5209" s="278" t="s">
        <v>1254</v>
      </c>
      <c r="E5209" s="278" t="str">
        <f>CONCATENATE(SUM('Раздел 2'!V81:V81),"&gt;=",SUM('Раздел 2'!AB81:AG81))</f>
        <v>0&gt;=0</v>
      </c>
      <c r="F5209" s="278"/>
      <c r="G5209" s="81"/>
    </row>
    <row r="5210" spans="1:7" s="390" customFormat="1" ht="31.5" x14ac:dyDescent="0.2">
      <c r="A5210" s="311" t="str">
        <f>IF((SUM('Раздел 2'!V82:V82)&gt;=SUM('Раздел 2'!AB82:AG82)),"","Неверно!")</f>
        <v/>
      </c>
      <c r="B5210" s="320" t="s">
        <v>1743</v>
      </c>
      <c r="C5210" s="278" t="s">
        <v>7140</v>
      </c>
      <c r="D5210" s="278" t="s">
        <v>1254</v>
      </c>
      <c r="E5210" s="278" t="str">
        <f>CONCATENATE(SUM('Раздел 2'!V82:V82),"&gt;=",SUM('Раздел 2'!AB82:AG82))</f>
        <v>0&gt;=0</v>
      </c>
      <c r="F5210" s="278"/>
      <c r="G5210" s="81"/>
    </row>
    <row r="5211" spans="1:7" s="390" customFormat="1" ht="31.5" x14ac:dyDescent="0.2">
      <c r="A5211" s="311" t="str">
        <f>IF((SUM('Раздел 2'!V83:V83)&gt;=SUM('Раздел 2'!AB83:AG83)),"","Неверно!")</f>
        <v/>
      </c>
      <c r="B5211" s="320" t="s">
        <v>1743</v>
      </c>
      <c r="C5211" s="278" t="s">
        <v>7141</v>
      </c>
      <c r="D5211" s="278" t="s">
        <v>1254</v>
      </c>
      <c r="E5211" s="278" t="str">
        <f>CONCATENATE(SUM('Раздел 2'!V83:V83),"&gt;=",SUM('Раздел 2'!AB83:AG83))</f>
        <v>0&gt;=0</v>
      </c>
      <c r="F5211" s="278"/>
      <c r="G5211" s="81"/>
    </row>
    <row r="5212" spans="1:7" s="390" customFormat="1" ht="31.5" x14ac:dyDescent="0.2">
      <c r="A5212" s="311" t="str">
        <f>IF((SUM('Раздел 2'!V84:V84)&gt;=SUM('Раздел 2'!AB84:AG84)),"","Неверно!")</f>
        <v/>
      </c>
      <c r="B5212" s="320" t="s">
        <v>1743</v>
      </c>
      <c r="C5212" s="278" t="s">
        <v>7142</v>
      </c>
      <c r="D5212" s="278" t="s">
        <v>1254</v>
      </c>
      <c r="E5212" s="278" t="str">
        <f>CONCATENATE(SUM('Раздел 2'!V84:V84),"&gt;=",SUM('Раздел 2'!AB84:AG84))</f>
        <v>0&gt;=0</v>
      </c>
      <c r="F5212" s="278"/>
      <c r="G5212" s="81"/>
    </row>
    <row r="5213" spans="1:7" s="390" customFormat="1" ht="31.5" x14ac:dyDescent="0.2">
      <c r="A5213" s="311" t="str">
        <f>IF((SUM('Раздел 2'!V85:V85)&gt;=SUM('Раздел 2'!AB85:AG85)),"","Неверно!")</f>
        <v/>
      </c>
      <c r="B5213" s="320" t="s">
        <v>1743</v>
      </c>
      <c r="C5213" s="278" t="s">
        <v>7143</v>
      </c>
      <c r="D5213" s="278" t="s">
        <v>1254</v>
      </c>
      <c r="E5213" s="278" t="str">
        <f>CONCATENATE(SUM('Раздел 2'!V85:V85),"&gt;=",SUM('Раздел 2'!AB85:AG85))</f>
        <v>0&gt;=0</v>
      </c>
      <c r="F5213" s="278"/>
      <c r="G5213" s="81"/>
    </row>
    <row r="5214" spans="1:7" s="390" customFormat="1" ht="31.5" x14ac:dyDescent="0.2">
      <c r="A5214" s="311" t="str">
        <f>IF((SUM('Раздел 2'!V86:V86)&gt;=SUM('Раздел 2'!AB86:AG86)),"","Неверно!")</f>
        <v/>
      </c>
      <c r="B5214" s="320" t="s">
        <v>1743</v>
      </c>
      <c r="C5214" s="278" t="s">
        <v>7144</v>
      </c>
      <c r="D5214" s="278" t="s">
        <v>1254</v>
      </c>
      <c r="E5214" s="278" t="str">
        <f>CONCATENATE(SUM('Раздел 2'!V86:V86),"&gt;=",SUM('Раздел 2'!AB86:AG86))</f>
        <v>2&gt;=0</v>
      </c>
      <c r="F5214" s="278"/>
      <c r="G5214" s="81"/>
    </row>
    <row r="5215" spans="1:7" s="390" customFormat="1" ht="31.5" x14ac:dyDescent="0.2">
      <c r="A5215" s="311" t="str">
        <f>IF((SUM('Раздел 2'!V87:V87)&gt;=SUM('Раздел 2'!AB87:AG87)),"","Неверно!")</f>
        <v/>
      </c>
      <c r="B5215" s="320" t="s">
        <v>1743</v>
      </c>
      <c r="C5215" s="278" t="s">
        <v>7145</v>
      </c>
      <c r="D5215" s="278" t="s">
        <v>1254</v>
      </c>
      <c r="E5215" s="278" t="str">
        <f>CONCATENATE(SUM('Раздел 2'!V87:V87),"&gt;=",SUM('Раздел 2'!AB87:AG87))</f>
        <v>0&gt;=0</v>
      </c>
      <c r="F5215" s="278"/>
      <c r="G5215" s="81"/>
    </row>
    <row r="5216" spans="1:7" s="390" customFormat="1" ht="31.5" x14ac:dyDescent="0.2">
      <c r="A5216" s="311" t="str">
        <f>IF((SUM('Раздел 2'!V88:V88)&gt;=SUM('Раздел 2'!AB88:AG88)),"","Неверно!")</f>
        <v/>
      </c>
      <c r="B5216" s="320" t="s">
        <v>1743</v>
      </c>
      <c r="C5216" s="278" t="s">
        <v>7146</v>
      </c>
      <c r="D5216" s="278" t="s">
        <v>1254</v>
      </c>
      <c r="E5216" s="278" t="str">
        <f>CONCATENATE(SUM('Раздел 2'!V88:V88),"&gt;=",SUM('Раздел 2'!AB88:AG88))</f>
        <v>0&gt;=0</v>
      </c>
      <c r="F5216" s="278"/>
      <c r="G5216" s="81"/>
    </row>
    <row r="5217" spans="1:7" s="390" customFormat="1" ht="31.5" x14ac:dyDescent="0.2">
      <c r="A5217" s="311" t="str">
        <f>IF((SUM('Раздел 2'!V89:V89)&gt;=SUM('Раздел 2'!AB89:AG89)),"","Неверно!")</f>
        <v/>
      </c>
      <c r="B5217" s="320" t="s">
        <v>1743</v>
      </c>
      <c r="C5217" s="278" t="s">
        <v>7147</v>
      </c>
      <c r="D5217" s="278" t="s">
        <v>1254</v>
      </c>
      <c r="E5217" s="278" t="str">
        <f>CONCATENATE(SUM('Раздел 2'!V89:V89),"&gt;=",SUM('Раздел 2'!AB89:AG89))</f>
        <v>0&gt;=0</v>
      </c>
      <c r="F5217" s="278"/>
      <c r="G5217" s="81"/>
    </row>
    <row r="5218" spans="1:7" s="390" customFormat="1" ht="31.5" x14ac:dyDescent="0.2">
      <c r="A5218" s="311" t="str">
        <f>IF((SUM('Раздел 2'!V18:V18)&gt;=SUM('Раздел 2'!AB18:AG18)),"","Неверно!")</f>
        <v/>
      </c>
      <c r="B5218" s="320" t="s">
        <v>1743</v>
      </c>
      <c r="C5218" s="278" t="s">
        <v>7148</v>
      </c>
      <c r="D5218" s="278" t="s">
        <v>1254</v>
      </c>
      <c r="E5218" s="278" t="str">
        <f>CONCATENATE(SUM('Раздел 2'!V18:V18),"&gt;=",SUM('Раздел 2'!AB18:AG18))</f>
        <v>0&gt;=0</v>
      </c>
      <c r="F5218" s="278"/>
      <c r="G5218" s="81"/>
    </row>
    <row r="5219" spans="1:7" s="390" customFormat="1" ht="31.5" x14ac:dyDescent="0.2">
      <c r="A5219" s="311" t="str">
        <f>IF((SUM('Раздел 2'!V90:V90)&gt;=SUM('Раздел 2'!AB90:AG90)),"","Неверно!")</f>
        <v/>
      </c>
      <c r="B5219" s="320" t="s">
        <v>1743</v>
      </c>
      <c r="C5219" s="278" t="s">
        <v>7149</v>
      </c>
      <c r="D5219" s="278" t="s">
        <v>1254</v>
      </c>
      <c r="E5219" s="278" t="str">
        <f>CONCATENATE(SUM('Раздел 2'!V90:V90),"&gt;=",SUM('Раздел 2'!AB90:AG90))</f>
        <v>0&gt;=0</v>
      </c>
      <c r="F5219" s="278"/>
      <c r="G5219" s="81"/>
    </row>
    <row r="5220" spans="1:7" s="390" customFormat="1" ht="31.5" x14ac:dyDescent="0.2">
      <c r="A5220" s="311" t="str">
        <f>IF((SUM('Раздел 2'!V91:V91)&gt;=SUM('Раздел 2'!AB91:AG91)),"","Неверно!")</f>
        <v/>
      </c>
      <c r="B5220" s="320" t="s">
        <v>1743</v>
      </c>
      <c r="C5220" s="278" t="s">
        <v>7150</v>
      </c>
      <c r="D5220" s="278" t="s">
        <v>1254</v>
      </c>
      <c r="E5220" s="278" t="str">
        <f>CONCATENATE(SUM('Раздел 2'!V91:V91),"&gt;=",SUM('Раздел 2'!AB91:AG91))</f>
        <v>0&gt;=0</v>
      </c>
      <c r="F5220" s="278"/>
      <c r="G5220" s="81"/>
    </row>
    <row r="5221" spans="1:7" s="390" customFormat="1" ht="31.5" x14ac:dyDescent="0.2">
      <c r="A5221" s="311" t="str">
        <f>IF((SUM('Раздел 2'!V92:V92)&gt;=SUM('Раздел 2'!AB92:AG92)),"","Неверно!")</f>
        <v/>
      </c>
      <c r="B5221" s="320" t="s">
        <v>1743</v>
      </c>
      <c r="C5221" s="278" t="s">
        <v>7151</v>
      </c>
      <c r="D5221" s="278" t="s">
        <v>1254</v>
      </c>
      <c r="E5221" s="278" t="str">
        <f>CONCATENATE(SUM('Раздел 2'!V92:V92),"&gt;=",SUM('Раздел 2'!AB92:AG92))</f>
        <v>0&gt;=0</v>
      </c>
      <c r="F5221" s="278"/>
      <c r="G5221" s="81"/>
    </row>
    <row r="5222" spans="1:7" s="390" customFormat="1" ht="31.5" x14ac:dyDescent="0.2">
      <c r="A5222" s="311" t="str">
        <f>IF((SUM('Раздел 2'!V93:V93)&gt;=SUM('Раздел 2'!AB93:AG93)),"","Неверно!")</f>
        <v/>
      </c>
      <c r="B5222" s="320" t="s">
        <v>1743</v>
      </c>
      <c r="C5222" s="278" t="s">
        <v>7152</v>
      </c>
      <c r="D5222" s="278" t="s">
        <v>1254</v>
      </c>
      <c r="E5222" s="278" t="str">
        <f>CONCATENATE(SUM('Раздел 2'!V93:V93),"&gt;=",SUM('Раздел 2'!AB93:AG93))</f>
        <v>0&gt;=0</v>
      </c>
      <c r="F5222" s="278"/>
      <c r="G5222" s="81"/>
    </row>
    <row r="5223" spans="1:7" s="390" customFormat="1" ht="31.5" x14ac:dyDescent="0.2">
      <c r="A5223" s="311" t="str">
        <f>IF((SUM('Раздел 2'!V94:V94)&gt;=SUM('Раздел 2'!AB94:AG94)),"","Неверно!")</f>
        <v/>
      </c>
      <c r="B5223" s="320" t="s">
        <v>1743</v>
      </c>
      <c r="C5223" s="278" t="s">
        <v>7153</v>
      </c>
      <c r="D5223" s="278" t="s">
        <v>1254</v>
      </c>
      <c r="E5223" s="278" t="str">
        <f>CONCATENATE(SUM('Раздел 2'!V94:V94),"&gt;=",SUM('Раздел 2'!AB94:AG94))</f>
        <v>0&gt;=0</v>
      </c>
      <c r="F5223" s="278"/>
      <c r="G5223" s="81"/>
    </row>
    <row r="5224" spans="1:7" s="390" customFormat="1" ht="31.5" x14ac:dyDescent="0.2">
      <c r="A5224" s="311" t="str">
        <f>IF((SUM('Раздел 2'!V95:V95)&gt;=SUM('Раздел 2'!AB95:AG95)),"","Неверно!")</f>
        <v/>
      </c>
      <c r="B5224" s="320" t="s">
        <v>1743</v>
      </c>
      <c r="C5224" s="278" t="s">
        <v>7154</v>
      </c>
      <c r="D5224" s="278" t="s">
        <v>1254</v>
      </c>
      <c r="E5224" s="278" t="str">
        <f>CONCATENATE(SUM('Раздел 2'!V95:V95),"&gt;=",SUM('Раздел 2'!AB95:AG95))</f>
        <v>0&gt;=0</v>
      </c>
      <c r="F5224" s="278"/>
      <c r="G5224" s="81"/>
    </row>
    <row r="5225" spans="1:7" s="390" customFormat="1" ht="31.5" x14ac:dyDescent="0.2">
      <c r="A5225" s="311" t="str">
        <f>IF((SUM('Раздел 2'!V96:V96)&gt;=SUM('Раздел 2'!AB96:AG96)),"","Неверно!")</f>
        <v/>
      </c>
      <c r="B5225" s="320" t="s">
        <v>1743</v>
      </c>
      <c r="C5225" s="278" t="s">
        <v>7155</v>
      </c>
      <c r="D5225" s="278" t="s">
        <v>1254</v>
      </c>
      <c r="E5225" s="278" t="str">
        <f>CONCATENATE(SUM('Раздел 2'!V96:V96),"&gt;=",SUM('Раздел 2'!AB96:AG96))</f>
        <v>0&gt;=0</v>
      </c>
      <c r="F5225" s="278"/>
      <c r="G5225" s="81"/>
    </row>
    <row r="5226" spans="1:7" s="390" customFormat="1" ht="31.5" x14ac:dyDescent="0.2">
      <c r="A5226" s="311" t="str">
        <f>IF((SUM('Раздел 2'!V97:V97)&gt;=SUM('Раздел 2'!AB97:AG97)),"","Неверно!")</f>
        <v/>
      </c>
      <c r="B5226" s="320" t="s">
        <v>1743</v>
      </c>
      <c r="C5226" s="278" t="s">
        <v>7156</v>
      </c>
      <c r="D5226" s="278" t="s">
        <v>1254</v>
      </c>
      <c r="E5226" s="278" t="str">
        <f>CONCATENATE(SUM('Раздел 2'!V97:V97),"&gt;=",SUM('Раздел 2'!AB97:AG97))</f>
        <v>0&gt;=0</v>
      </c>
      <c r="F5226" s="278"/>
      <c r="G5226" s="81"/>
    </row>
    <row r="5227" spans="1:7" s="390" customFormat="1" ht="31.5" x14ac:dyDescent="0.2">
      <c r="A5227" s="311" t="str">
        <f>IF((SUM('Раздел 2'!V98:V98)&gt;=SUM('Раздел 2'!AB98:AG98)),"","Неверно!")</f>
        <v/>
      </c>
      <c r="B5227" s="320" t="s">
        <v>1743</v>
      </c>
      <c r="C5227" s="278" t="s">
        <v>7157</v>
      </c>
      <c r="D5227" s="278" t="s">
        <v>1254</v>
      </c>
      <c r="E5227" s="278" t="str">
        <f>CONCATENATE(SUM('Раздел 2'!V98:V98),"&gt;=",SUM('Раздел 2'!AB98:AG98))</f>
        <v>0&gt;=0</v>
      </c>
      <c r="F5227" s="278"/>
      <c r="G5227" s="81"/>
    </row>
    <row r="5228" spans="1:7" s="390" customFormat="1" ht="31.5" x14ac:dyDescent="0.2">
      <c r="A5228" s="311" t="str">
        <f>IF((SUM('Раздел 2'!V99:V99)&gt;=SUM('Раздел 2'!AB99:AG99)),"","Неверно!")</f>
        <v/>
      </c>
      <c r="B5228" s="320" t="s">
        <v>1743</v>
      </c>
      <c r="C5228" s="278" t="s">
        <v>7158</v>
      </c>
      <c r="D5228" s="278" t="s">
        <v>1254</v>
      </c>
      <c r="E5228" s="278" t="str">
        <f>CONCATENATE(SUM('Раздел 2'!V99:V99),"&gt;=",SUM('Раздел 2'!AB99:AG99))</f>
        <v>0&gt;=0</v>
      </c>
      <c r="F5228" s="278"/>
      <c r="G5228" s="81"/>
    </row>
    <row r="5229" spans="1:7" s="390" customFormat="1" ht="31.5" x14ac:dyDescent="0.2">
      <c r="A5229" s="311" t="str">
        <f>IF((SUM('Раздел 2'!V19:V19)&gt;=SUM('Раздел 2'!AB19:AG19)),"","Неверно!")</f>
        <v/>
      </c>
      <c r="B5229" s="320" t="s">
        <v>1743</v>
      </c>
      <c r="C5229" s="278" t="s">
        <v>7159</v>
      </c>
      <c r="D5229" s="278" t="s">
        <v>1254</v>
      </c>
      <c r="E5229" s="278" t="str">
        <f>CONCATENATE(SUM('Раздел 2'!V19:V19),"&gt;=",SUM('Раздел 2'!AB19:AG19))</f>
        <v>0&gt;=0</v>
      </c>
      <c r="F5229" s="278"/>
      <c r="G5229" s="81"/>
    </row>
    <row r="5230" spans="1:7" s="390" customFormat="1" ht="31.5" x14ac:dyDescent="0.2">
      <c r="A5230" s="311" t="str">
        <f>IF((SUM('Раздел 2'!V100:V100)&gt;=SUM('Раздел 2'!AB100:AG100)),"","Неверно!")</f>
        <v/>
      </c>
      <c r="B5230" s="320" t="s">
        <v>1743</v>
      </c>
      <c r="C5230" s="278" t="s">
        <v>7160</v>
      </c>
      <c r="D5230" s="278" t="s">
        <v>1254</v>
      </c>
      <c r="E5230" s="278" t="str">
        <f>CONCATENATE(SUM('Раздел 2'!V100:V100),"&gt;=",SUM('Раздел 2'!AB100:AG100))</f>
        <v>0&gt;=0</v>
      </c>
      <c r="F5230" s="278"/>
      <c r="G5230" s="81"/>
    </row>
    <row r="5231" spans="1:7" s="390" customFormat="1" ht="31.5" x14ac:dyDescent="0.2">
      <c r="A5231" s="311" t="str">
        <f>IF((SUM('Раздел 2'!V101:V101)&gt;=SUM('Раздел 2'!AB101:AG101)),"","Неверно!")</f>
        <v/>
      </c>
      <c r="B5231" s="320" t="s">
        <v>1743</v>
      </c>
      <c r="C5231" s="278" t="s">
        <v>7161</v>
      </c>
      <c r="D5231" s="278" t="s">
        <v>1254</v>
      </c>
      <c r="E5231" s="278" t="str">
        <f>CONCATENATE(SUM('Раздел 2'!V101:V101),"&gt;=",SUM('Раздел 2'!AB101:AG101))</f>
        <v>0&gt;=0</v>
      </c>
      <c r="F5231" s="278"/>
      <c r="G5231" s="81"/>
    </row>
    <row r="5232" spans="1:7" s="390" customFormat="1" ht="31.5" x14ac:dyDescent="0.2">
      <c r="A5232" s="311" t="str">
        <f>IF((SUM('Раздел 2'!V102:V102)&gt;=SUM('Раздел 2'!AB102:AG102)),"","Неверно!")</f>
        <v/>
      </c>
      <c r="B5232" s="320" t="s">
        <v>1743</v>
      </c>
      <c r="C5232" s="278" t="s">
        <v>7162</v>
      </c>
      <c r="D5232" s="278" t="s">
        <v>1254</v>
      </c>
      <c r="E5232" s="278" t="str">
        <f>CONCATENATE(SUM('Раздел 2'!V102:V102),"&gt;=",SUM('Раздел 2'!AB102:AG102))</f>
        <v>0&gt;=0</v>
      </c>
      <c r="F5232" s="278"/>
      <c r="G5232" s="81"/>
    </row>
    <row r="5233" spans="1:7" s="390" customFormat="1" ht="31.5" x14ac:dyDescent="0.2">
      <c r="A5233" s="311" t="str">
        <f>IF((SUM('Раздел 2'!V103:V103)&gt;=SUM('Раздел 2'!AB103:AG103)),"","Неверно!")</f>
        <v/>
      </c>
      <c r="B5233" s="320" t="s">
        <v>1743</v>
      </c>
      <c r="C5233" s="278" t="s">
        <v>7163</v>
      </c>
      <c r="D5233" s="278" t="s">
        <v>1254</v>
      </c>
      <c r="E5233" s="278" t="str">
        <f>CONCATENATE(SUM('Раздел 2'!V103:V103),"&gt;=",SUM('Раздел 2'!AB103:AG103))</f>
        <v>0&gt;=0</v>
      </c>
      <c r="F5233" s="278"/>
      <c r="G5233" s="81"/>
    </row>
    <row r="5234" spans="1:7" s="390" customFormat="1" ht="31.5" x14ac:dyDescent="0.2">
      <c r="A5234" s="311" t="str">
        <f>IF((SUM('Раздел 2'!V104:V104)&gt;=SUM('Раздел 2'!AB104:AG104)),"","Неверно!")</f>
        <v/>
      </c>
      <c r="B5234" s="320" t="s">
        <v>1743</v>
      </c>
      <c r="C5234" s="278" t="s">
        <v>7164</v>
      </c>
      <c r="D5234" s="278" t="s">
        <v>1254</v>
      </c>
      <c r="E5234" s="278" t="str">
        <f>CONCATENATE(SUM('Раздел 2'!V104:V104),"&gt;=",SUM('Раздел 2'!AB104:AG104))</f>
        <v>1&gt;=0</v>
      </c>
      <c r="F5234" s="278"/>
      <c r="G5234" s="81"/>
    </row>
    <row r="5235" spans="1:7" s="390" customFormat="1" ht="31.5" x14ac:dyDescent="0.2">
      <c r="A5235" s="311" t="str">
        <f>IF((SUM('Раздел 2'!V105:V105)&gt;=SUM('Раздел 2'!AB105:AG105)),"","Неверно!")</f>
        <v/>
      </c>
      <c r="B5235" s="320" t="s">
        <v>1743</v>
      </c>
      <c r="C5235" s="278" t="s">
        <v>7165</v>
      </c>
      <c r="D5235" s="278" t="s">
        <v>1254</v>
      </c>
      <c r="E5235" s="278" t="str">
        <f>CONCATENATE(SUM('Раздел 2'!V105:V105),"&gt;=",SUM('Раздел 2'!AB105:AG105))</f>
        <v>5&gt;=0</v>
      </c>
      <c r="F5235" s="278"/>
      <c r="G5235" s="81"/>
    </row>
    <row r="5236" spans="1:7" s="390" customFormat="1" ht="31.5" x14ac:dyDescent="0.2">
      <c r="A5236" s="311" t="str">
        <f>IF((SUM('Раздел 2'!V106:V106)&gt;=SUM('Раздел 2'!AB106:AG106)),"","Неверно!")</f>
        <v/>
      </c>
      <c r="B5236" s="320" t="s">
        <v>1743</v>
      </c>
      <c r="C5236" s="278" t="s">
        <v>7166</v>
      </c>
      <c r="D5236" s="278" t="s">
        <v>1254</v>
      </c>
      <c r="E5236" s="278" t="str">
        <f>CONCATENATE(SUM('Раздел 2'!V106:V106),"&gt;=",SUM('Раздел 2'!AB106:AG106))</f>
        <v>6&gt;=0</v>
      </c>
      <c r="F5236" s="278"/>
      <c r="G5236" s="81"/>
    </row>
    <row r="5237" spans="1:7" s="390" customFormat="1" ht="31.5" x14ac:dyDescent="0.2">
      <c r="A5237" s="311" t="str">
        <f>IF((SUM('Раздел 2'!V107:V107)&gt;=SUM('Раздел 2'!AB107:AG107)),"","Неверно!")</f>
        <v/>
      </c>
      <c r="B5237" s="320" t="s">
        <v>1743</v>
      </c>
      <c r="C5237" s="278" t="s">
        <v>7167</v>
      </c>
      <c r="D5237" s="278" t="s">
        <v>1254</v>
      </c>
      <c r="E5237" s="278" t="str">
        <f>CONCATENATE(SUM('Раздел 2'!V107:V107),"&gt;=",SUM('Раздел 2'!AB107:AG107))</f>
        <v>0&gt;=0</v>
      </c>
      <c r="F5237" s="278"/>
      <c r="G5237" s="81"/>
    </row>
    <row r="5238" spans="1:7" s="390" customFormat="1" ht="31.5" x14ac:dyDescent="0.2">
      <c r="A5238" s="311" t="str">
        <f>IF((SUM('Раздел 2'!V108:V108)&gt;=SUM('Раздел 2'!AB108:AG108)),"","Неверно!")</f>
        <v/>
      </c>
      <c r="B5238" s="320" t="s">
        <v>1743</v>
      </c>
      <c r="C5238" s="278" t="s">
        <v>7168</v>
      </c>
      <c r="D5238" s="278" t="s">
        <v>1254</v>
      </c>
      <c r="E5238" s="278" t="str">
        <f>CONCATENATE(SUM('Раздел 2'!V108:V108),"&gt;=",SUM('Раздел 2'!AB108:AG108))</f>
        <v>0&gt;=0</v>
      </c>
      <c r="F5238" s="278"/>
      <c r="G5238" s="81"/>
    </row>
    <row r="5239" spans="1:7" s="390" customFormat="1" ht="31.5" x14ac:dyDescent="0.2">
      <c r="A5239" s="311" t="str">
        <f>IF((SUM('Раздел 2'!V109:V109)&gt;=SUM('Раздел 2'!AB109:AG109)),"","Неверно!")</f>
        <v/>
      </c>
      <c r="B5239" s="320" t="s">
        <v>1743</v>
      </c>
      <c r="C5239" s="278" t="s">
        <v>7169</v>
      </c>
      <c r="D5239" s="278" t="s">
        <v>1254</v>
      </c>
      <c r="E5239" s="278" t="str">
        <f>CONCATENATE(SUM('Раздел 2'!V109:V109),"&gt;=",SUM('Раздел 2'!AB109:AG109))</f>
        <v>0&gt;=0</v>
      </c>
      <c r="F5239" s="278"/>
      <c r="G5239" s="81"/>
    </row>
    <row r="5240" spans="1:7" s="390" customFormat="1" ht="31.5" x14ac:dyDescent="0.2">
      <c r="A5240" s="311" t="str">
        <f>IF((SUM('Раздел 3'!V11:V11)&gt;=SUM('Раздел 3'!AB11:AG11)),"","Неверно!")</f>
        <v/>
      </c>
      <c r="B5240" s="320" t="s">
        <v>1744</v>
      </c>
      <c r="C5240" s="278" t="s">
        <v>7170</v>
      </c>
      <c r="D5240" s="278" t="s">
        <v>1253</v>
      </c>
      <c r="E5240" s="278" t="str">
        <f>CONCATENATE(SUM('Раздел 3'!V11:V11),"&gt;=",SUM('Раздел 3'!AB11:AG11))</f>
        <v>88&gt;=14</v>
      </c>
      <c r="F5240" s="278"/>
      <c r="G5240" s="81"/>
    </row>
    <row r="5241" spans="1:7" s="390" customFormat="1" ht="31.5" x14ac:dyDescent="0.2">
      <c r="A5241" s="311" t="str">
        <f>IF((SUM('Раздел 3'!V20:V20)&gt;=SUM('Раздел 3'!AB20:AG20)),"","Неверно!")</f>
        <v/>
      </c>
      <c r="B5241" s="320" t="s">
        <v>1744</v>
      </c>
      <c r="C5241" s="278" t="s">
        <v>7171</v>
      </c>
      <c r="D5241" s="278" t="s">
        <v>1253</v>
      </c>
      <c r="E5241" s="278" t="str">
        <f>CONCATENATE(SUM('Раздел 3'!V20:V20),"&gt;=",SUM('Раздел 3'!AB20:AG20))</f>
        <v>0&gt;=0</v>
      </c>
      <c r="F5241" s="278"/>
      <c r="G5241" s="81"/>
    </row>
    <row r="5242" spans="1:7" s="390" customFormat="1" ht="31.5" x14ac:dyDescent="0.2">
      <c r="A5242" s="311" t="str">
        <f>IF((SUM('Раздел 3'!V110:V110)&gt;=SUM('Раздел 3'!AB110:AG110)),"","Неверно!")</f>
        <v/>
      </c>
      <c r="B5242" s="320" t="s">
        <v>1744</v>
      </c>
      <c r="C5242" s="278" t="s">
        <v>7172</v>
      </c>
      <c r="D5242" s="278" t="s">
        <v>1253</v>
      </c>
      <c r="E5242" s="278" t="str">
        <f>CONCATENATE(SUM('Раздел 3'!V110:V110),"&gt;=",SUM('Раздел 3'!AB110:AG110))</f>
        <v>0&gt;=0</v>
      </c>
      <c r="F5242" s="278"/>
      <c r="G5242" s="81"/>
    </row>
    <row r="5243" spans="1:7" s="390" customFormat="1" ht="31.5" x14ac:dyDescent="0.2">
      <c r="A5243" s="311" t="str">
        <f>IF((SUM('Раздел 3'!V111:V111)&gt;=SUM('Раздел 3'!AB111:AG111)),"","Неверно!")</f>
        <v/>
      </c>
      <c r="B5243" s="320" t="s">
        <v>1744</v>
      </c>
      <c r="C5243" s="278" t="s">
        <v>7173</v>
      </c>
      <c r="D5243" s="278" t="s">
        <v>1253</v>
      </c>
      <c r="E5243" s="278" t="str">
        <f>CONCATENATE(SUM('Раздел 3'!V111:V111),"&gt;=",SUM('Раздел 3'!AB111:AG111))</f>
        <v>0&gt;=0</v>
      </c>
      <c r="F5243" s="278"/>
      <c r="G5243" s="81"/>
    </row>
    <row r="5244" spans="1:7" s="390" customFormat="1" ht="31.5" x14ac:dyDescent="0.2">
      <c r="A5244" s="311" t="str">
        <f>IF((SUM('Раздел 3'!V112:V112)&gt;=SUM('Раздел 3'!AB112:AG112)),"","Неверно!")</f>
        <v/>
      </c>
      <c r="B5244" s="320" t="s">
        <v>1744</v>
      </c>
      <c r="C5244" s="278" t="s">
        <v>7174</v>
      </c>
      <c r="D5244" s="278" t="s">
        <v>1253</v>
      </c>
      <c r="E5244" s="278" t="str">
        <f>CONCATENATE(SUM('Раздел 3'!V112:V112),"&gt;=",SUM('Раздел 3'!AB112:AG112))</f>
        <v>0&gt;=0</v>
      </c>
      <c r="F5244" s="278"/>
      <c r="G5244" s="81"/>
    </row>
    <row r="5245" spans="1:7" s="390" customFormat="1" ht="31.5" x14ac:dyDescent="0.2">
      <c r="A5245" s="311" t="str">
        <f>IF((SUM('Раздел 3'!V113:V113)&gt;=SUM('Раздел 3'!AB113:AG113)),"","Неверно!")</f>
        <v/>
      </c>
      <c r="B5245" s="320" t="s">
        <v>1744</v>
      </c>
      <c r="C5245" s="278" t="s">
        <v>7175</v>
      </c>
      <c r="D5245" s="278" t="s">
        <v>1253</v>
      </c>
      <c r="E5245" s="278" t="str">
        <f>CONCATENATE(SUM('Раздел 3'!V113:V113),"&gt;=",SUM('Раздел 3'!AB113:AG113))</f>
        <v>0&gt;=0</v>
      </c>
      <c r="F5245" s="278"/>
      <c r="G5245" s="81"/>
    </row>
    <row r="5246" spans="1:7" s="390" customFormat="1" ht="31.5" x14ac:dyDescent="0.2">
      <c r="A5246" s="311" t="str">
        <f>IF((SUM('Раздел 3'!V114:V114)&gt;=SUM('Раздел 3'!AB114:AG114)),"","Неверно!")</f>
        <v/>
      </c>
      <c r="B5246" s="320" t="s">
        <v>1744</v>
      </c>
      <c r="C5246" s="278" t="s">
        <v>7176</v>
      </c>
      <c r="D5246" s="278" t="s">
        <v>1253</v>
      </c>
      <c r="E5246" s="278" t="str">
        <f>CONCATENATE(SUM('Раздел 3'!V114:V114),"&gt;=",SUM('Раздел 3'!AB114:AG114))</f>
        <v>0&gt;=0</v>
      </c>
      <c r="F5246" s="278"/>
      <c r="G5246" s="81"/>
    </row>
    <row r="5247" spans="1:7" s="390" customFormat="1" ht="31.5" x14ac:dyDescent="0.2">
      <c r="A5247" s="311" t="str">
        <f>IF((SUM('Раздел 3'!V115:V115)&gt;=SUM('Раздел 3'!AB115:AG115)),"","Неверно!")</f>
        <v/>
      </c>
      <c r="B5247" s="320" t="s">
        <v>1744</v>
      </c>
      <c r="C5247" s="278" t="s">
        <v>7177</v>
      </c>
      <c r="D5247" s="278" t="s">
        <v>1253</v>
      </c>
      <c r="E5247" s="278" t="str">
        <f>CONCATENATE(SUM('Раздел 3'!V115:V115),"&gt;=",SUM('Раздел 3'!AB115:AG115))</f>
        <v>0&gt;=0</v>
      </c>
      <c r="F5247" s="278"/>
      <c r="G5247" s="81"/>
    </row>
    <row r="5248" spans="1:7" s="390" customFormat="1" ht="31.5" x14ac:dyDescent="0.2">
      <c r="A5248" s="311" t="str">
        <f>IF((SUM('Раздел 3'!V116:V116)&gt;=SUM('Раздел 3'!AB116:AG116)),"","Неверно!")</f>
        <v/>
      </c>
      <c r="B5248" s="320" t="s">
        <v>1744</v>
      </c>
      <c r="C5248" s="278" t="s">
        <v>7178</v>
      </c>
      <c r="D5248" s="278" t="s">
        <v>1253</v>
      </c>
      <c r="E5248" s="278" t="str">
        <f>CONCATENATE(SUM('Раздел 3'!V116:V116),"&gt;=",SUM('Раздел 3'!AB116:AG116))</f>
        <v>0&gt;=0</v>
      </c>
      <c r="F5248" s="278"/>
      <c r="G5248" s="81"/>
    </row>
    <row r="5249" spans="1:7" s="390" customFormat="1" ht="31.5" x14ac:dyDescent="0.2">
      <c r="A5249" s="311" t="str">
        <f>IF((SUM('Раздел 3'!V117:V117)&gt;=SUM('Раздел 3'!AB117:AG117)),"","Неверно!")</f>
        <v/>
      </c>
      <c r="B5249" s="320" t="s">
        <v>1744</v>
      </c>
      <c r="C5249" s="278" t="s">
        <v>7179</v>
      </c>
      <c r="D5249" s="278" t="s">
        <v>1253</v>
      </c>
      <c r="E5249" s="278" t="str">
        <f>CONCATENATE(SUM('Раздел 3'!V117:V117),"&gt;=",SUM('Раздел 3'!AB117:AG117))</f>
        <v>0&gt;=0</v>
      </c>
      <c r="F5249" s="278"/>
      <c r="G5249" s="81"/>
    </row>
    <row r="5250" spans="1:7" s="390" customFormat="1" ht="31.5" x14ac:dyDescent="0.2">
      <c r="A5250" s="311" t="str">
        <f>IF((SUM('Раздел 3'!V118:V118)&gt;=SUM('Раздел 3'!AB118:AG118)),"","Неверно!")</f>
        <v/>
      </c>
      <c r="B5250" s="320" t="s">
        <v>1744</v>
      </c>
      <c r="C5250" s="278" t="s">
        <v>7180</v>
      </c>
      <c r="D5250" s="278" t="s">
        <v>1253</v>
      </c>
      <c r="E5250" s="278" t="str">
        <f>CONCATENATE(SUM('Раздел 3'!V118:V118),"&gt;=",SUM('Раздел 3'!AB118:AG118))</f>
        <v>0&gt;=0</v>
      </c>
      <c r="F5250" s="278"/>
      <c r="G5250" s="81"/>
    </row>
    <row r="5251" spans="1:7" s="390" customFormat="1" ht="31.5" x14ac:dyDescent="0.2">
      <c r="A5251" s="311" t="str">
        <f>IF((SUM('Раздел 3'!V119:V119)&gt;=SUM('Раздел 3'!AB119:AG119)),"","Неверно!")</f>
        <v/>
      </c>
      <c r="B5251" s="320" t="s">
        <v>1744</v>
      </c>
      <c r="C5251" s="278" t="s">
        <v>7181</v>
      </c>
      <c r="D5251" s="278" t="s">
        <v>1253</v>
      </c>
      <c r="E5251" s="278" t="str">
        <f>CONCATENATE(SUM('Раздел 3'!V119:V119),"&gt;=",SUM('Раздел 3'!AB119:AG119))</f>
        <v>0&gt;=0</v>
      </c>
      <c r="F5251" s="278"/>
      <c r="G5251" s="81"/>
    </row>
    <row r="5252" spans="1:7" s="390" customFormat="1" ht="31.5" x14ac:dyDescent="0.2">
      <c r="A5252" s="311" t="str">
        <f>IF((SUM('Раздел 3'!V21:V21)&gt;=SUM('Раздел 3'!AB21:AG21)),"","Неверно!")</f>
        <v/>
      </c>
      <c r="B5252" s="320" t="s">
        <v>1744</v>
      </c>
      <c r="C5252" s="278" t="s">
        <v>7182</v>
      </c>
      <c r="D5252" s="278" t="s">
        <v>1253</v>
      </c>
      <c r="E5252" s="278" t="str">
        <f>CONCATENATE(SUM('Раздел 3'!V21:V21),"&gt;=",SUM('Раздел 3'!AB21:AG21))</f>
        <v>0&gt;=0</v>
      </c>
      <c r="F5252" s="278"/>
      <c r="G5252" s="81"/>
    </row>
    <row r="5253" spans="1:7" s="390" customFormat="1" ht="31.5" x14ac:dyDescent="0.2">
      <c r="A5253" s="311" t="str">
        <f>IF((SUM('Раздел 3'!V120:V120)&gt;=SUM('Раздел 3'!AB120:AG120)),"","Неверно!")</f>
        <v/>
      </c>
      <c r="B5253" s="320" t="s">
        <v>1744</v>
      </c>
      <c r="C5253" s="278" t="s">
        <v>7183</v>
      </c>
      <c r="D5253" s="278" t="s">
        <v>1253</v>
      </c>
      <c r="E5253" s="278" t="str">
        <f>CONCATENATE(SUM('Раздел 3'!V120:V120),"&gt;=",SUM('Раздел 3'!AB120:AG120))</f>
        <v>0&gt;=0</v>
      </c>
      <c r="F5253" s="278"/>
      <c r="G5253" s="81"/>
    </row>
    <row r="5254" spans="1:7" s="390" customFormat="1" ht="31.5" x14ac:dyDescent="0.2">
      <c r="A5254" s="311" t="str">
        <f>IF((SUM('Раздел 3'!V121:V121)&gt;=SUM('Раздел 3'!AB121:AG121)),"","Неверно!")</f>
        <v/>
      </c>
      <c r="B5254" s="320" t="s">
        <v>1744</v>
      </c>
      <c r="C5254" s="278" t="s">
        <v>7184</v>
      </c>
      <c r="D5254" s="278" t="s">
        <v>1253</v>
      </c>
      <c r="E5254" s="278" t="str">
        <f>CONCATENATE(SUM('Раздел 3'!V121:V121),"&gt;=",SUM('Раздел 3'!AB121:AG121))</f>
        <v>0&gt;=0</v>
      </c>
      <c r="F5254" s="278"/>
      <c r="G5254" s="81"/>
    </row>
    <row r="5255" spans="1:7" s="390" customFormat="1" ht="31.5" x14ac:dyDescent="0.2">
      <c r="A5255" s="311" t="str">
        <f>IF((SUM('Раздел 3'!V122:V122)&gt;=SUM('Раздел 3'!AB122:AG122)),"","Неверно!")</f>
        <v/>
      </c>
      <c r="B5255" s="320" t="s">
        <v>1744</v>
      </c>
      <c r="C5255" s="278" t="s">
        <v>7185</v>
      </c>
      <c r="D5255" s="278" t="s">
        <v>1253</v>
      </c>
      <c r="E5255" s="278" t="str">
        <f>CONCATENATE(SUM('Раздел 3'!V122:V122),"&gt;=",SUM('Раздел 3'!AB122:AG122))</f>
        <v>0&gt;=0</v>
      </c>
      <c r="F5255" s="278"/>
      <c r="G5255" s="81"/>
    </row>
    <row r="5256" spans="1:7" s="390" customFormat="1" ht="31.5" x14ac:dyDescent="0.2">
      <c r="A5256" s="311" t="str">
        <f>IF((SUM('Раздел 3'!V123:V123)&gt;=SUM('Раздел 3'!AB123:AG123)),"","Неверно!")</f>
        <v/>
      </c>
      <c r="B5256" s="320" t="s">
        <v>1744</v>
      </c>
      <c r="C5256" s="278" t="s">
        <v>7186</v>
      </c>
      <c r="D5256" s="278" t="s">
        <v>1253</v>
      </c>
      <c r="E5256" s="278" t="str">
        <f>CONCATENATE(SUM('Раздел 3'!V123:V123),"&gt;=",SUM('Раздел 3'!AB123:AG123))</f>
        <v>0&gt;=0</v>
      </c>
      <c r="F5256" s="278"/>
      <c r="G5256" s="81"/>
    </row>
    <row r="5257" spans="1:7" s="390" customFormat="1" ht="31.5" x14ac:dyDescent="0.2">
      <c r="A5257" s="311" t="str">
        <f>IF((SUM('Раздел 3'!V124:V124)&gt;=SUM('Раздел 3'!AB124:AG124)),"","Неверно!")</f>
        <v/>
      </c>
      <c r="B5257" s="320" t="s">
        <v>1744</v>
      </c>
      <c r="C5257" s="278" t="s">
        <v>7187</v>
      </c>
      <c r="D5257" s="278" t="s">
        <v>1253</v>
      </c>
      <c r="E5257" s="278" t="str">
        <f>CONCATENATE(SUM('Раздел 3'!V124:V124),"&gt;=",SUM('Раздел 3'!AB124:AG124))</f>
        <v>0&gt;=0</v>
      </c>
      <c r="F5257" s="278"/>
      <c r="G5257" s="81"/>
    </row>
    <row r="5258" spans="1:7" s="390" customFormat="1" ht="31.5" x14ac:dyDescent="0.2">
      <c r="A5258" s="311" t="str">
        <f>IF((SUM('Раздел 3'!V125:V125)&gt;=SUM('Раздел 3'!AB125:AG125)),"","Неверно!")</f>
        <v/>
      </c>
      <c r="B5258" s="320" t="s">
        <v>1744</v>
      </c>
      <c r="C5258" s="278" t="s">
        <v>7188</v>
      </c>
      <c r="D5258" s="278" t="s">
        <v>1253</v>
      </c>
      <c r="E5258" s="278" t="str">
        <f>CONCATENATE(SUM('Раздел 3'!V125:V125),"&gt;=",SUM('Раздел 3'!AB125:AG125))</f>
        <v>0&gt;=0</v>
      </c>
      <c r="F5258" s="278"/>
      <c r="G5258" s="81"/>
    </row>
    <row r="5259" spans="1:7" s="390" customFormat="1" ht="31.5" x14ac:dyDescent="0.2">
      <c r="A5259" s="311" t="str">
        <f>IF((SUM('Раздел 3'!V126:V126)&gt;=SUM('Раздел 3'!AB126:AG126)),"","Неверно!")</f>
        <v/>
      </c>
      <c r="B5259" s="320" t="s">
        <v>1744</v>
      </c>
      <c r="C5259" s="278" t="s">
        <v>7189</v>
      </c>
      <c r="D5259" s="278" t="s">
        <v>1253</v>
      </c>
      <c r="E5259" s="278" t="str">
        <f>CONCATENATE(SUM('Раздел 3'!V126:V126),"&gt;=",SUM('Раздел 3'!AB126:AG126))</f>
        <v>0&gt;=0</v>
      </c>
      <c r="F5259" s="278"/>
      <c r="G5259" s="81"/>
    </row>
    <row r="5260" spans="1:7" s="390" customFormat="1" ht="31.5" x14ac:dyDescent="0.2">
      <c r="A5260" s="311" t="str">
        <f>IF((SUM('Раздел 3'!V127:V127)&gt;=SUM('Раздел 3'!AB127:AG127)),"","Неверно!")</f>
        <v/>
      </c>
      <c r="B5260" s="320" t="s">
        <v>1744</v>
      </c>
      <c r="C5260" s="278" t="s">
        <v>7190</v>
      </c>
      <c r="D5260" s="278" t="s">
        <v>1253</v>
      </c>
      <c r="E5260" s="278" t="str">
        <f>CONCATENATE(SUM('Раздел 3'!V127:V127),"&gt;=",SUM('Раздел 3'!AB127:AG127))</f>
        <v>0&gt;=0</v>
      </c>
      <c r="F5260" s="278"/>
      <c r="G5260" s="81"/>
    </row>
    <row r="5261" spans="1:7" s="390" customFormat="1" ht="31.5" x14ac:dyDescent="0.2">
      <c r="A5261" s="311" t="str">
        <f>IF((SUM('Раздел 3'!V128:V128)&gt;=SUM('Раздел 3'!AB128:AG128)),"","Неверно!")</f>
        <v/>
      </c>
      <c r="B5261" s="320" t="s">
        <v>1744</v>
      </c>
      <c r="C5261" s="278" t="s">
        <v>7191</v>
      </c>
      <c r="D5261" s="278" t="s">
        <v>1253</v>
      </c>
      <c r="E5261" s="278" t="str">
        <f>CONCATENATE(SUM('Раздел 3'!V128:V128),"&gt;=",SUM('Раздел 3'!AB128:AG128))</f>
        <v>0&gt;=0</v>
      </c>
      <c r="F5261" s="278"/>
      <c r="G5261" s="81"/>
    </row>
    <row r="5262" spans="1:7" s="390" customFormat="1" ht="31.5" x14ac:dyDescent="0.2">
      <c r="A5262" s="311" t="str">
        <f>IF((SUM('Раздел 3'!V129:V129)&gt;=SUM('Раздел 3'!AB129:AG129)),"","Неверно!")</f>
        <v/>
      </c>
      <c r="B5262" s="320" t="s">
        <v>1744</v>
      </c>
      <c r="C5262" s="278" t="s">
        <v>7192</v>
      </c>
      <c r="D5262" s="278" t="s">
        <v>1253</v>
      </c>
      <c r="E5262" s="278" t="str">
        <f>CONCATENATE(SUM('Раздел 3'!V129:V129),"&gt;=",SUM('Раздел 3'!AB129:AG129))</f>
        <v>0&gt;=0</v>
      </c>
      <c r="F5262" s="278"/>
      <c r="G5262" s="81"/>
    </row>
    <row r="5263" spans="1:7" s="390" customFormat="1" ht="31.5" x14ac:dyDescent="0.2">
      <c r="A5263" s="311" t="str">
        <f>IF((SUM('Раздел 3'!V22:V22)&gt;=SUM('Раздел 3'!AB22:AG22)),"","Неверно!")</f>
        <v/>
      </c>
      <c r="B5263" s="320" t="s">
        <v>1744</v>
      </c>
      <c r="C5263" s="278" t="s">
        <v>7193</v>
      </c>
      <c r="D5263" s="278" t="s">
        <v>1253</v>
      </c>
      <c r="E5263" s="278" t="str">
        <f>CONCATENATE(SUM('Раздел 3'!V22:V22),"&gt;=",SUM('Раздел 3'!AB22:AG22))</f>
        <v>0&gt;=0</v>
      </c>
      <c r="F5263" s="278"/>
      <c r="G5263" s="81"/>
    </row>
    <row r="5264" spans="1:7" s="390" customFormat="1" ht="31.5" x14ac:dyDescent="0.2">
      <c r="A5264" s="311" t="str">
        <f>IF((SUM('Раздел 3'!V130:V130)&gt;=SUM('Раздел 3'!AB130:AG130)),"","Неверно!")</f>
        <v/>
      </c>
      <c r="B5264" s="320" t="s">
        <v>1744</v>
      </c>
      <c r="C5264" s="278" t="s">
        <v>7194</v>
      </c>
      <c r="D5264" s="278" t="s">
        <v>1253</v>
      </c>
      <c r="E5264" s="278" t="str">
        <f>CONCATENATE(SUM('Раздел 3'!V130:V130),"&gt;=",SUM('Раздел 3'!AB130:AG130))</f>
        <v>0&gt;=0</v>
      </c>
      <c r="F5264" s="278"/>
      <c r="G5264" s="81"/>
    </row>
    <row r="5265" spans="1:7" s="390" customFormat="1" ht="31.5" x14ac:dyDescent="0.2">
      <c r="A5265" s="311" t="str">
        <f>IF((SUM('Раздел 3'!V131:V131)&gt;=SUM('Раздел 3'!AB131:AG131)),"","Неверно!")</f>
        <v/>
      </c>
      <c r="B5265" s="320" t="s">
        <v>1744</v>
      </c>
      <c r="C5265" s="278" t="s">
        <v>7195</v>
      </c>
      <c r="D5265" s="278" t="s">
        <v>1253</v>
      </c>
      <c r="E5265" s="278" t="str">
        <f>CONCATENATE(SUM('Раздел 3'!V131:V131),"&gt;=",SUM('Раздел 3'!AB131:AG131))</f>
        <v>0&gt;=0</v>
      </c>
      <c r="F5265" s="278"/>
      <c r="G5265" s="81"/>
    </row>
    <row r="5266" spans="1:7" s="390" customFormat="1" ht="31.5" x14ac:dyDescent="0.2">
      <c r="A5266" s="311" t="str">
        <f>IF((SUM('Раздел 3'!V132:V132)&gt;=SUM('Раздел 3'!AB132:AG132)),"","Неверно!")</f>
        <v/>
      </c>
      <c r="B5266" s="320" t="s">
        <v>1744</v>
      </c>
      <c r="C5266" s="278" t="s">
        <v>7196</v>
      </c>
      <c r="D5266" s="278" t="s">
        <v>1253</v>
      </c>
      <c r="E5266" s="278" t="str">
        <f>CONCATENATE(SUM('Раздел 3'!V132:V132),"&gt;=",SUM('Раздел 3'!AB132:AG132))</f>
        <v>0&gt;=0</v>
      </c>
      <c r="F5266" s="278"/>
      <c r="G5266" s="81"/>
    </row>
    <row r="5267" spans="1:7" s="390" customFormat="1" ht="31.5" x14ac:dyDescent="0.2">
      <c r="A5267" s="311" t="str">
        <f>IF((SUM('Раздел 3'!V133:V133)&gt;=SUM('Раздел 3'!AB133:AG133)),"","Неверно!")</f>
        <v/>
      </c>
      <c r="B5267" s="320" t="s">
        <v>1744</v>
      </c>
      <c r="C5267" s="278" t="s">
        <v>7197</v>
      </c>
      <c r="D5267" s="278" t="s">
        <v>1253</v>
      </c>
      <c r="E5267" s="278" t="str">
        <f>CONCATENATE(SUM('Раздел 3'!V133:V133),"&gt;=",SUM('Раздел 3'!AB133:AG133))</f>
        <v>0&gt;=0</v>
      </c>
      <c r="F5267" s="278"/>
      <c r="G5267" s="81"/>
    </row>
    <row r="5268" spans="1:7" s="390" customFormat="1" ht="31.5" x14ac:dyDescent="0.2">
      <c r="A5268" s="311" t="str">
        <f>IF((SUM('Раздел 3'!V134:V134)&gt;=SUM('Раздел 3'!AB134:AG134)),"","Неверно!")</f>
        <v/>
      </c>
      <c r="B5268" s="320" t="s">
        <v>1744</v>
      </c>
      <c r="C5268" s="278" t="s">
        <v>7198</v>
      </c>
      <c r="D5268" s="278" t="s">
        <v>1253</v>
      </c>
      <c r="E5268" s="278" t="str">
        <f>CONCATENATE(SUM('Раздел 3'!V134:V134),"&gt;=",SUM('Раздел 3'!AB134:AG134))</f>
        <v>0&gt;=0</v>
      </c>
      <c r="F5268" s="278"/>
      <c r="G5268" s="81"/>
    </row>
    <row r="5269" spans="1:7" s="390" customFormat="1" ht="31.5" x14ac:dyDescent="0.2">
      <c r="A5269" s="311" t="str">
        <f>IF((SUM('Раздел 3'!V135:V135)&gt;=SUM('Раздел 3'!AB135:AG135)),"","Неверно!")</f>
        <v/>
      </c>
      <c r="B5269" s="320" t="s">
        <v>1744</v>
      </c>
      <c r="C5269" s="278" t="s">
        <v>7199</v>
      </c>
      <c r="D5269" s="278" t="s">
        <v>1253</v>
      </c>
      <c r="E5269" s="278" t="str">
        <f>CONCATENATE(SUM('Раздел 3'!V135:V135),"&gt;=",SUM('Раздел 3'!AB135:AG135))</f>
        <v>0&gt;=0</v>
      </c>
      <c r="F5269" s="278"/>
      <c r="G5269" s="81"/>
    </row>
    <row r="5270" spans="1:7" s="390" customFormat="1" ht="31.5" x14ac:dyDescent="0.2">
      <c r="A5270" s="311" t="str">
        <f>IF((SUM('Раздел 3'!V136:V136)&gt;=SUM('Раздел 3'!AB136:AG136)),"","Неверно!")</f>
        <v/>
      </c>
      <c r="B5270" s="320" t="s">
        <v>1744</v>
      </c>
      <c r="C5270" s="278" t="s">
        <v>7200</v>
      </c>
      <c r="D5270" s="278" t="s">
        <v>1253</v>
      </c>
      <c r="E5270" s="278" t="str">
        <f>CONCATENATE(SUM('Раздел 3'!V136:V136),"&gt;=",SUM('Раздел 3'!AB136:AG136))</f>
        <v>0&gt;=0</v>
      </c>
      <c r="F5270" s="278"/>
      <c r="G5270" s="81"/>
    </row>
    <row r="5271" spans="1:7" s="390" customFormat="1" ht="31.5" x14ac:dyDescent="0.2">
      <c r="A5271" s="311" t="str">
        <f>IF((SUM('Раздел 3'!V137:V137)&gt;=SUM('Раздел 3'!AB137:AG137)),"","Неверно!")</f>
        <v/>
      </c>
      <c r="B5271" s="320" t="s">
        <v>1744</v>
      </c>
      <c r="C5271" s="278" t="s">
        <v>7201</v>
      </c>
      <c r="D5271" s="278" t="s">
        <v>1253</v>
      </c>
      <c r="E5271" s="278" t="str">
        <f>CONCATENATE(SUM('Раздел 3'!V137:V137),"&gt;=",SUM('Раздел 3'!AB137:AG137))</f>
        <v>0&gt;=0</v>
      </c>
      <c r="F5271" s="278"/>
      <c r="G5271" s="81"/>
    </row>
    <row r="5272" spans="1:7" s="390" customFormat="1" ht="31.5" x14ac:dyDescent="0.2">
      <c r="A5272" s="311" t="str">
        <f>IF((SUM('Раздел 3'!V138:V138)&gt;=SUM('Раздел 3'!AB138:AG138)),"","Неверно!")</f>
        <v/>
      </c>
      <c r="B5272" s="320" t="s">
        <v>1744</v>
      </c>
      <c r="C5272" s="278" t="s">
        <v>7202</v>
      </c>
      <c r="D5272" s="278" t="s">
        <v>1253</v>
      </c>
      <c r="E5272" s="278" t="str">
        <f>CONCATENATE(SUM('Раздел 3'!V138:V138),"&gt;=",SUM('Раздел 3'!AB138:AG138))</f>
        <v>0&gt;=0</v>
      </c>
      <c r="F5272" s="278"/>
      <c r="G5272" s="81"/>
    </row>
    <row r="5273" spans="1:7" s="390" customFormat="1" ht="31.5" x14ac:dyDescent="0.2">
      <c r="A5273" s="311" t="str">
        <f>IF((SUM('Раздел 3'!V139:V139)&gt;=SUM('Раздел 3'!AB139:AG139)),"","Неверно!")</f>
        <v/>
      </c>
      <c r="B5273" s="320" t="s">
        <v>1744</v>
      </c>
      <c r="C5273" s="278" t="s">
        <v>7203</v>
      </c>
      <c r="D5273" s="278" t="s">
        <v>1253</v>
      </c>
      <c r="E5273" s="278" t="str">
        <f>CONCATENATE(SUM('Раздел 3'!V139:V139),"&gt;=",SUM('Раздел 3'!AB139:AG139))</f>
        <v>0&gt;=0</v>
      </c>
      <c r="F5273" s="278"/>
      <c r="G5273" s="81"/>
    </row>
    <row r="5274" spans="1:7" s="390" customFormat="1" ht="31.5" x14ac:dyDescent="0.2">
      <c r="A5274" s="311" t="str">
        <f>IF((SUM('Раздел 3'!V23:V23)&gt;=SUM('Раздел 3'!AB23:AG23)),"","Неверно!")</f>
        <v/>
      </c>
      <c r="B5274" s="320" t="s">
        <v>1744</v>
      </c>
      <c r="C5274" s="278" t="s">
        <v>7204</v>
      </c>
      <c r="D5274" s="278" t="s">
        <v>1253</v>
      </c>
      <c r="E5274" s="278" t="str">
        <f>CONCATENATE(SUM('Раздел 3'!V23:V23),"&gt;=",SUM('Раздел 3'!AB23:AG23))</f>
        <v>0&gt;=0</v>
      </c>
      <c r="F5274" s="278"/>
      <c r="G5274" s="81"/>
    </row>
    <row r="5275" spans="1:7" s="390" customFormat="1" ht="31.5" x14ac:dyDescent="0.2">
      <c r="A5275" s="311" t="str">
        <f>IF((SUM('Раздел 3'!V140:V140)&gt;=SUM('Раздел 3'!AB140:AG140)),"","Неверно!")</f>
        <v/>
      </c>
      <c r="B5275" s="320" t="s">
        <v>1744</v>
      </c>
      <c r="C5275" s="278" t="s">
        <v>7205</v>
      </c>
      <c r="D5275" s="278" t="s">
        <v>1253</v>
      </c>
      <c r="E5275" s="278" t="str">
        <f>CONCATENATE(SUM('Раздел 3'!V140:V140),"&gt;=",SUM('Раздел 3'!AB140:AG140))</f>
        <v>0&gt;=0</v>
      </c>
      <c r="F5275" s="278"/>
      <c r="G5275" s="81"/>
    </row>
    <row r="5276" spans="1:7" s="390" customFormat="1" ht="31.5" x14ac:dyDescent="0.2">
      <c r="A5276" s="311" t="str">
        <f>IF((SUM('Раздел 3'!V141:V141)&gt;=SUM('Раздел 3'!AB141:AG141)),"","Неверно!")</f>
        <v/>
      </c>
      <c r="B5276" s="320" t="s">
        <v>1744</v>
      </c>
      <c r="C5276" s="278" t="s">
        <v>7206</v>
      </c>
      <c r="D5276" s="278" t="s">
        <v>1253</v>
      </c>
      <c r="E5276" s="278" t="str">
        <f>CONCATENATE(SUM('Раздел 3'!V141:V141),"&gt;=",SUM('Раздел 3'!AB141:AG141))</f>
        <v>0&gt;=0</v>
      </c>
      <c r="F5276" s="278"/>
      <c r="G5276" s="81"/>
    </row>
    <row r="5277" spans="1:7" s="390" customFormat="1" ht="31.5" x14ac:dyDescent="0.2">
      <c r="A5277" s="311" t="str">
        <f>IF((SUM('Раздел 3'!V142:V142)&gt;=SUM('Раздел 3'!AB142:AG142)),"","Неверно!")</f>
        <v/>
      </c>
      <c r="B5277" s="320" t="s">
        <v>1744</v>
      </c>
      <c r="C5277" s="278" t="s">
        <v>7207</v>
      </c>
      <c r="D5277" s="278" t="s">
        <v>1253</v>
      </c>
      <c r="E5277" s="278" t="str">
        <f>CONCATENATE(SUM('Раздел 3'!V142:V142),"&gt;=",SUM('Раздел 3'!AB142:AG142))</f>
        <v>0&gt;=0</v>
      </c>
      <c r="F5277" s="278"/>
      <c r="G5277" s="81"/>
    </row>
    <row r="5278" spans="1:7" s="390" customFormat="1" ht="31.5" x14ac:dyDescent="0.2">
      <c r="A5278" s="311" t="str">
        <f>IF((SUM('Раздел 3'!V143:V143)&gt;=SUM('Раздел 3'!AB143:AG143)),"","Неверно!")</f>
        <v/>
      </c>
      <c r="B5278" s="320" t="s">
        <v>1744</v>
      </c>
      <c r="C5278" s="278" t="s">
        <v>7208</v>
      </c>
      <c r="D5278" s="278" t="s">
        <v>1253</v>
      </c>
      <c r="E5278" s="278" t="str">
        <f>CONCATENATE(SUM('Раздел 3'!V143:V143),"&gt;=",SUM('Раздел 3'!AB143:AG143))</f>
        <v>0&gt;=0</v>
      </c>
      <c r="F5278" s="278"/>
      <c r="G5278" s="81"/>
    </row>
    <row r="5279" spans="1:7" s="390" customFormat="1" ht="31.5" x14ac:dyDescent="0.2">
      <c r="A5279" s="311" t="str">
        <f>IF((SUM('Раздел 3'!V144:V144)&gt;=SUM('Раздел 3'!AB144:AG144)),"","Неверно!")</f>
        <v/>
      </c>
      <c r="B5279" s="320" t="s">
        <v>1744</v>
      </c>
      <c r="C5279" s="278" t="s">
        <v>7209</v>
      </c>
      <c r="D5279" s="278" t="s">
        <v>1253</v>
      </c>
      <c r="E5279" s="278" t="str">
        <f>CONCATENATE(SUM('Раздел 3'!V144:V144),"&gt;=",SUM('Раздел 3'!AB144:AG144))</f>
        <v>0&gt;=0</v>
      </c>
      <c r="F5279" s="278"/>
      <c r="G5279" s="81"/>
    </row>
    <row r="5280" spans="1:7" s="390" customFormat="1" ht="31.5" x14ac:dyDescent="0.2">
      <c r="A5280" s="311" t="str">
        <f>IF((SUM('Раздел 3'!V145:V145)&gt;=SUM('Раздел 3'!AB145:AG145)),"","Неверно!")</f>
        <v/>
      </c>
      <c r="B5280" s="320" t="s">
        <v>1744</v>
      </c>
      <c r="C5280" s="278" t="s">
        <v>7210</v>
      </c>
      <c r="D5280" s="278" t="s">
        <v>1253</v>
      </c>
      <c r="E5280" s="278" t="str">
        <f>CONCATENATE(SUM('Раздел 3'!V145:V145),"&gt;=",SUM('Раздел 3'!AB145:AG145))</f>
        <v>0&gt;=0</v>
      </c>
      <c r="F5280" s="278"/>
      <c r="G5280" s="81"/>
    </row>
    <row r="5281" spans="1:7" s="390" customFormat="1" ht="31.5" x14ac:dyDescent="0.2">
      <c r="A5281" s="311" t="str">
        <f>IF((SUM('Раздел 3'!V146:V146)&gt;=SUM('Раздел 3'!AB146:AG146)),"","Неверно!")</f>
        <v/>
      </c>
      <c r="B5281" s="320" t="s">
        <v>1744</v>
      </c>
      <c r="C5281" s="278" t="s">
        <v>7211</v>
      </c>
      <c r="D5281" s="278" t="s">
        <v>1253</v>
      </c>
      <c r="E5281" s="278" t="str">
        <f>CONCATENATE(SUM('Раздел 3'!V146:V146),"&gt;=",SUM('Раздел 3'!AB146:AG146))</f>
        <v>0&gt;=0</v>
      </c>
      <c r="F5281" s="278"/>
      <c r="G5281" s="81"/>
    </row>
    <row r="5282" spans="1:7" s="390" customFormat="1" ht="31.5" x14ac:dyDescent="0.2">
      <c r="A5282" s="311" t="str">
        <f>IF((SUM('Раздел 3'!V147:V147)&gt;=SUM('Раздел 3'!AB147:AG147)),"","Неверно!")</f>
        <v/>
      </c>
      <c r="B5282" s="320" t="s">
        <v>1744</v>
      </c>
      <c r="C5282" s="278" t="s">
        <v>7212</v>
      </c>
      <c r="D5282" s="278" t="s">
        <v>1253</v>
      </c>
      <c r="E5282" s="278" t="str">
        <f>CONCATENATE(SUM('Раздел 3'!V147:V147),"&gt;=",SUM('Раздел 3'!AB147:AG147))</f>
        <v>0&gt;=0</v>
      </c>
      <c r="F5282" s="278"/>
      <c r="G5282" s="81"/>
    </row>
    <row r="5283" spans="1:7" s="390" customFormat="1" ht="31.5" x14ac:dyDescent="0.2">
      <c r="A5283" s="311" t="str">
        <f>IF((SUM('Раздел 3'!V148:V148)&gt;=SUM('Раздел 3'!AB148:AG148)),"","Неверно!")</f>
        <v/>
      </c>
      <c r="B5283" s="320" t="s">
        <v>1744</v>
      </c>
      <c r="C5283" s="278" t="s">
        <v>7213</v>
      </c>
      <c r="D5283" s="278" t="s">
        <v>1253</v>
      </c>
      <c r="E5283" s="278" t="str">
        <f>CONCATENATE(SUM('Раздел 3'!V148:V148),"&gt;=",SUM('Раздел 3'!AB148:AG148))</f>
        <v>0&gt;=0</v>
      </c>
      <c r="F5283" s="278"/>
      <c r="G5283" s="81"/>
    </row>
    <row r="5284" spans="1:7" s="390" customFormat="1" ht="31.5" x14ac:dyDescent="0.2">
      <c r="A5284" s="311" t="str">
        <f>IF((SUM('Раздел 3'!V149:V149)&gt;=SUM('Раздел 3'!AB149:AG149)),"","Неверно!")</f>
        <v/>
      </c>
      <c r="B5284" s="320" t="s">
        <v>1744</v>
      </c>
      <c r="C5284" s="278" t="s">
        <v>7214</v>
      </c>
      <c r="D5284" s="278" t="s">
        <v>1253</v>
      </c>
      <c r="E5284" s="278" t="str">
        <f>CONCATENATE(SUM('Раздел 3'!V149:V149),"&gt;=",SUM('Раздел 3'!AB149:AG149))</f>
        <v>0&gt;=0</v>
      </c>
      <c r="F5284" s="278"/>
      <c r="G5284" s="81"/>
    </row>
    <row r="5285" spans="1:7" s="390" customFormat="1" ht="31.5" x14ac:dyDescent="0.2">
      <c r="A5285" s="311" t="str">
        <f>IF((SUM('Раздел 3'!V24:V24)&gt;=SUM('Раздел 3'!AB24:AG24)),"","Неверно!")</f>
        <v/>
      </c>
      <c r="B5285" s="320" t="s">
        <v>1744</v>
      </c>
      <c r="C5285" s="278" t="s">
        <v>7215</v>
      </c>
      <c r="D5285" s="278" t="s">
        <v>1253</v>
      </c>
      <c r="E5285" s="278" t="str">
        <f>CONCATENATE(SUM('Раздел 3'!V24:V24),"&gt;=",SUM('Раздел 3'!AB24:AG24))</f>
        <v>0&gt;=0</v>
      </c>
      <c r="F5285" s="278"/>
      <c r="G5285" s="81"/>
    </row>
    <row r="5286" spans="1:7" s="390" customFormat="1" ht="31.5" x14ac:dyDescent="0.2">
      <c r="A5286" s="311" t="str">
        <f>IF((SUM('Раздел 3'!V150:V150)&gt;=SUM('Раздел 3'!AB150:AG150)),"","Неверно!")</f>
        <v/>
      </c>
      <c r="B5286" s="320" t="s">
        <v>1744</v>
      </c>
      <c r="C5286" s="278" t="s">
        <v>7216</v>
      </c>
      <c r="D5286" s="278" t="s">
        <v>1253</v>
      </c>
      <c r="E5286" s="278" t="str">
        <f>CONCATENATE(SUM('Раздел 3'!V150:V150),"&gt;=",SUM('Раздел 3'!AB150:AG150))</f>
        <v>0&gt;=0</v>
      </c>
      <c r="F5286" s="278"/>
      <c r="G5286" s="81"/>
    </row>
    <row r="5287" spans="1:7" s="390" customFormat="1" ht="31.5" x14ac:dyDescent="0.2">
      <c r="A5287" s="311" t="str">
        <f>IF((SUM('Раздел 3'!V151:V151)&gt;=SUM('Раздел 3'!AB151:AG151)),"","Неверно!")</f>
        <v/>
      </c>
      <c r="B5287" s="320" t="s">
        <v>1744</v>
      </c>
      <c r="C5287" s="278" t="s">
        <v>7217</v>
      </c>
      <c r="D5287" s="278" t="s">
        <v>1253</v>
      </c>
      <c r="E5287" s="278" t="str">
        <f>CONCATENATE(SUM('Раздел 3'!V151:V151),"&gt;=",SUM('Раздел 3'!AB151:AG151))</f>
        <v>0&gt;=0</v>
      </c>
      <c r="F5287" s="278"/>
      <c r="G5287" s="81"/>
    </row>
    <row r="5288" spans="1:7" s="390" customFormat="1" ht="31.5" x14ac:dyDescent="0.2">
      <c r="A5288" s="311" t="str">
        <f>IF((SUM('Раздел 3'!V152:V152)&gt;=SUM('Раздел 3'!AB152:AG152)),"","Неверно!")</f>
        <v/>
      </c>
      <c r="B5288" s="320" t="s">
        <v>1744</v>
      </c>
      <c r="C5288" s="278" t="s">
        <v>7218</v>
      </c>
      <c r="D5288" s="278" t="s">
        <v>1253</v>
      </c>
      <c r="E5288" s="278" t="str">
        <f>CONCATENATE(SUM('Раздел 3'!V152:V152),"&gt;=",SUM('Раздел 3'!AB152:AG152))</f>
        <v>0&gt;=0</v>
      </c>
      <c r="F5288" s="278"/>
      <c r="G5288" s="81"/>
    </row>
    <row r="5289" spans="1:7" s="390" customFormat="1" ht="31.5" x14ac:dyDescent="0.2">
      <c r="A5289" s="311" t="str">
        <f>IF((SUM('Раздел 3'!V153:V153)&gt;=SUM('Раздел 3'!AB153:AG153)),"","Неверно!")</f>
        <v/>
      </c>
      <c r="B5289" s="320" t="s">
        <v>1744</v>
      </c>
      <c r="C5289" s="278" t="s">
        <v>7219</v>
      </c>
      <c r="D5289" s="278" t="s">
        <v>1253</v>
      </c>
      <c r="E5289" s="278" t="str">
        <f>CONCATENATE(SUM('Раздел 3'!V153:V153),"&gt;=",SUM('Раздел 3'!AB153:AG153))</f>
        <v>0&gt;=0</v>
      </c>
      <c r="F5289" s="278"/>
      <c r="G5289" s="81"/>
    </row>
    <row r="5290" spans="1:7" s="390" customFormat="1" ht="31.5" x14ac:dyDescent="0.2">
      <c r="A5290" s="311" t="str">
        <f>IF((SUM('Раздел 3'!V154:V154)&gt;=SUM('Раздел 3'!AB154:AG154)),"","Неверно!")</f>
        <v/>
      </c>
      <c r="B5290" s="320" t="s">
        <v>1744</v>
      </c>
      <c r="C5290" s="278" t="s">
        <v>7220</v>
      </c>
      <c r="D5290" s="278" t="s">
        <v>1253</v>
      </c>
      <c r="E5290" s="278" t="str">
        <f>CONCATENATE(SUM('Раздел 3'!V154:V154),"&gt;=",SUM('Раздел 3'!AB154:AG154))</f>
        <v>0&gt;=0</v>
      </c>
      <c r="F5290" s="278"/>
      <c r="G5290" s="81"/>
    </row>
    <row r="5291" spans="1:7" s="390" customFormat="1" ht="31.5" x14ac:dyDescent="0.2">
      <c r="A5291" s="311" t="str">
        <f>IF((SUM('Раздел 3'!V155:V155)&gt;=SUM('Раздел 3'!AB155:AG155)),"","Неверно!")</f>
        <v/>
      </c>
      <c r="B5291" s="320" t="s">
        <v>1744</v>
      </c>
      <c r="C5291" s="278" t="s">
        <v>7221</v>
      </c>
      <c r="D5291" s="278" t="s">
        <v>1253</v>
      </c>
      <c r="E5291" s="278" t="str">
        <f>CONCATENATE(SUM('Раздел 3'!V155:V155),"&gt;=",SUM('Раздел 3'!AB155:AG155))</f>
        <v>0&gt;=0</v>
      </c>
      <c r="F5291" s="278"/>
      <c r="G5291" s="81"/>
    </row>
    <row r="5292" spans="1:7" s="390" customFormat="1" ht="31.5" x14ac:dyDescent="0.2">
      <c r="A5292" s="311" t="str">
        <f>IF((SUM('Раздел 3'!V156:V156)&gt;=SUM('Раздел 3'!AB156:AG156)),"","Неверно!")</f>
        <v/>
      </c>
      <c r="B5292" s="320" t="s">
        <v>1744</v>
      </c>
      <c r="C5292" s="278" t="s">
        <v>7222</v>
      </c>
      <c r="D5292" s="278" t="s">
        <v>1253</v>
      </c>
      <c r="E5292" s="278" t="str">
        <f>CONCATENATE(SUM('Раздел 3'!V156:V156),"&gt;=",SUM('Раздел 3'!AB156:AG156))</f>
        <v>0&gt;=0</v>
      </c>
      <c r="F5292" s="278"/>
      <c r="G5292" s="81"/>
    </row>
    <row r="5293" spans="1:7" s="390" customFormat="1" ht="31.5" x14ac:dyDescent="0.2">
      <c r="A5293" s="311" t="str">
        <f>IF((SUM('Раздел 3'!V157:V157)&gt;=SUM('Раздел 3'!AB157:AG157)),"","Неверно!")</f>
        <v/>
      </c>
      <c r="B5293" s="320" t="s">
        <v>1744</v>
      </c>
      <c r="C5293" s="278" t="s">
        <v>7223</v>
      </c>
      <c r="D5293" s="278" t="s">
        <v>1253</v>
      </c>
      <c r="E5293" s="278" t="str">
        <f>CONCATENATE(SUM('Раздел 3'!V157:V157),"&gt;=",SUM('Раздел 3'!AB157:AG157))</f>
        <v>0&gt;=0</v>
      </c>
      <c r="F5293" s="278"/>
      <c r="G5293" s="81"/>
    </row>
    <row r="5294" spans="1:7" s="390" customFormat="1" ht="31.5" x14ac:dyDescent="0.2">
      <c r="A5294" s="311" t="str">
        <f>IF((SUM('Раздел 3'!V158:V158)&gt;=SUM('Раздел 3'!AB158:AG158)),"","Неверно!")</f>
        <v/>
      </c>
      <c r="B5294" s="320" t="s">
        <v>1744</v>
      </c>
      <c r="C5294" s="278" t="s">
        <v>7224</v>
      </c>
      <c r="D5294" s="278" t="s">
        <v>1253</v>
      </c>
      <c r="E5294" s="278" t="str">
        <f>CONCATENATE(SUM('Раздел 3'!V158:V158),"&gt;=",SUM('Раздел 3'!AB158:AG158))</f>
        <v>0&gt;=0</v>
      </c>
      <c r="F5294" s="278"/>
      <c r="G5294" s="81"/>
    </row>
    <row r="5295" spans="1:7" s="390" customFormat="1" ht="31.5" x14ac:dyDescent="0.2">
      <c r="A5295" s="311" t="str">
        <f>IF((SUM('Раздел 3'!V159:V159)&gt;=SUM('Раздел 3'!AB159:AG159)),"","Неверно!")</f>
        <v/>
      </c>
      <c r="B5295" s="320" t="s">
        <v>1744</v>
      </c>
      <c r="C5295" s="278" t="s">
        <v>7225</v>
      </c>
      <c r="D5295" s="278" t="s">
        <v>1253</v>
      </c>
      <c r="E5295" s="278" t="str">
        <f>CONCATENATE(SUM('Раздел 3'!V159:V159),"&gt;=",SUM('Раздел 3'!AB159:AG159))</f>
        <v>0&gt;=0</v>
      </c>
      <c r="F5295" s="278"/>
      <c r="G5295" s="81"/>
    </row>
    <row r="5296" spans="1:7" s="390" customFormat="1" ht="31.5" x14ac:dyDescent="0.2">
      <c r="A5296" s="311" t="str">
        <f>IF((SUM('Раздел 3'!V25:V25)&gt;=SUM('Раздел 3'!AB25:AG25)),"","Неверно!")</f>
        <v/>
      </c>
      <c r="B5296" s="320" t="s">
        <v>1744</v>
      </c>
      <c r="C5296" s="278" t="s">
        <v>7226</v>
      </c>
      <c r="D5296" s="278" t="s">
        <v>1253</v>
      </c>
      <c r="E5296" s="278" t="str">
        <f>CONCATENATE(SUM('Раздел 3'!V25:V25),"&gt;=",SUM('Раздел 3'!AB25:AG25))</f>
        <v>0&gt;=0</v>
      </c>
      <c r="F5296" s="278"/>
      <c r="G5296" s="81"/>
    </row>
    <row r="5297" spans="1:7" s="390" customFormat="1" ht="31.5" x14ac:dyDescent="0.2">
      <c r="A5297" s="311" t="str">
        <f>IF((SUM('Раздел 3'!V160:V160)&gt;=SUM('Раздел 3'!AB160:AG160)),"","Неверно!")</f>
        <v/>
      </c>
      <c r="B5297" s="320" t="s">
        <v>1744</v>
      </c>
      <c r="C5297" s="278" t="s">
        <v>7227</v>
      </c>
      <c r="D5297" s="278" t="s">
        <v>1253</v>
      </c>
      <c r="E5297" s="278" t="str">
        <f>CONCATENATE(SUM('Раздел 3'!V160:V160),"&gt;=",SUM('Раздел 3'!AB160:AG160))</f>
        <v>0&gt;=0</v>
      </c>
      <c r="F5297" s="278"/>
      <c r="G5297" s="81"/>
    </row>
    <row r="5298" spans="1:7" s="390" customFormat="1" ht="31.5" x14ac:dyDescent="0.2">
      <c r="A5298" s="311" t="str">
        <f>IF((SUM('Раздел 3'!V161:V161)&gt;=SUM('Раздел 3'!AB161:AG161)),"","Неверно!")</f>
        <v/>
      </c>
      <c r="B5298" s="320" t="s">
        <v>1744</v>
      </c>
      <c r="C5298" s="278" t="s">
        <v>7228</v>
      </c>
      <c r="D5298" s="278" t="s">
        <v>1253</v>
      </c>
      <c r="E5298" s="278" t="str">
        <f>CONCATENATE(SUM('Раздел 3'!V161:V161),"&gt;=",SUM('Раздел 3'!AB161:AG161))</f>
        <v>0&gt;=0</v>
      </c>
      <c r="F5298" s="278"/>
      <c r="G5298" s="81"/>
    </row>
    <row r="5299" spans="1:7" s="390" customFormat="1" ht="31.5" x14ac:dyDescent="0.2">
      <c r="A5299" s="311" t="str">
        <f>IF((SUM('Раздел 3'!V162:V162)&gt;=SUM('Раздел 3'!AB162:AG162)),"","Неверно!")</f>
        <v/>
      </c>
      <c r="B5299" s="320" t="s">
        <v>1744</v>
      </c>
      <c r="C5299" s="278" t="s">
        <v>7229</v>
      </c>
      <c r="D5299" s="278" t="s">
        <v>1253</v>
      </c>
      <c r="E5299" s="278" t="str">
        <f>CONCATENATE(SUM('Раздел 3'!V162:V162),"&gt;=",SUM('Раздел 3'!AB162:AG162))</f>
        <v>0&gt;=0</v>
      </c>
      <c r="F5299" s="278"/>
      <c r="G5299" s="81"/>
    </row>
    <row r="5300" spans="1:7" s="390" customFormat="1" ht="31.5" x14ac:dyDescent="0.2">
      <c r="A5300" s="311" t="str">
        <f>IF((SUM('Раздел 3'!V163:V163)&gt;=SUM('Раздел 3'!AB163:AG163)),"","Неверно!")</f>
        <v/>
      </c>
      <c r="B5300" s="320" t="s">
        <v>1744</v>
      </c>
      <c r="C5300" s="278" t="s">
        <v>7230</v>
      </c>
      <c r="D5300" s="278" t="s">
        <v>1253</v>
      </c>
      <c r="E5300" s="278" t="str">
        <f>CONCATENATE(SUM('Раздел 3'!V163:V163),"&gt;=",SUM('Раздел 3'!AB163:AG163))</f>
        <v>0&gt;=0</v>
      </c>
      <c r="F5300" s="278"/>
      <c r="G5300" s="81"/>
    </row>
    <row r="5301" spans="1:7" s="390" customFormat="1" ht="31.5" x14ac:dyDescent="0.2">
      <c r="A5301" s="311" t="str">
        <f>IF((SUM('Раздел 3'!V164:V164)&gt;=SUM('Раздел 3'!AB164:AG164)),"","Неверно!")</f>
        <v/>
      </c>
      <c r="B5301" s="320" t="s">
        <v>1744</v>
      </c>
      <c r="C5301" s="278" t="s">
        <v>7231</v>
      </c>
      <c r="D5301" s="278" t="s">
        <v>1253</v>
      </c>
      <c r="E5301" s="278" t="str">
        <f>CONCATENATE(SUM('Раздел 3'!V164:V164),"&gt;=",SUM('Раздел 3'!AB164:AG164))</f>
        <v>0&gt;=0</v>
      </c>
      <c r="F5301" s="278"/>
      <c r="G5301" s="81"/>
    </row>
    <row r="5302" spans="1:7" s="390" customFormat="1" ht="31.5" x14ac:dyDescent="0.2">
      <c r="A5302" s="311" t="str">
        <f>IF((SUM('Раздел 3'!V165:V165)&gt;=SUM('Раздел 3'!AB165:AG165)),"","Неверно!")</f>
        <v/>
      </c>
      <c r="B5302" s="320" t="s">
        <v>1744</v>
      </c>
      <c r="C5302" s="278" t="s">
        <v>7232</v>
      </c>
      <c r="D5302" s="278" t="s">
        <v>1253</v>
      </c>
      <c r="E5302" s="278" t="str">
        <f>CONCATENATE(SUM('Раздел 3'!V165:V165),"&gt;=",SUM('Раздел 3'!AB165:AG165))</f>
        <v>0&gt;=0</v>
      </c>
      <c r="F5302" s="278"/>
      <c r="G5302" s="81"/>
    </row>
    <row r="5303" spans="1:7" s="390" customFormat="1" ht="31.5" x14ac:dyDescent="0.2">
      <c r="A5303" s="311" t="str">
        <f>IF((SUM('Раздел 3'!V166:V166)&gt;=SUM('Раздел 3'!AB166:AG166)),"","Неверно!")</f>
        <v/>
      </c>
      <c r="B5303" s="320" t="s">
        <v>1744</v>
      </c>
      <c r="C5303" s="278" t="s">
        <v>7233</v>
      </c>
      <c r="D5303" s="278" t="s">
        <v>1253</v>
      </c>
      <c r="E5303" s="278" t="str">
        <f>CONCATENATE(SUM('Раздел 3'!V166:V166),"&gt;=",SUM('Раздел 3'!AB166:AG166))</f>
        <v>1&gt;=0</v>
      </c>
      <c r="F5303" s="278"/>
      <c r="G5303" s="81"/>
    </row>
    <row r="5304" spans="1:7" s="390" customFormat="1" ht="31.5" x14ac:dyDescent="0.2">
      <c r="A5304" s="311" t="str">
        <f>IF((SUM('Раздел 3'!V167:V167)&gt;=SUM('Раздел 3'!AB167:AG167)),"","Неверно!")</f>
        <v/>
      </c>
      <c r="B5304" s="320" t="s">
        <v>1744</v>
      </c>
      <c r="C5304" s="278" t="s">
        <v>7234</v>
      </c>
      <c r="D5304" s="278" t="s">
        <v>1253</v>
      </c>
      <c r="E5304" s="278" t="str">
        <f>CONCATENATE(SUM('Раздел 3'!V167:V167),"&gt;=",SUM('Раздел 3'!AB167:AG167))</f>
        <v>0&gt;=0</v>
      </c>
      <c r="F5304" s="278"/>
      <c r="G5304" s="81"/>
    </row>
    <row r="5305" spans="1:7" s="390" customFormat="1" ht="31.5" x14ac:dyDescent="0.2">
      <c r="A5305" s="311" t="str">
        <f>IF((SUM('Раздел 3'!V168:V168)&gt;=SUM('Раздел 3'!AB168:AG168)),"","Неверно!")</f>
        <v/>
      </c>
      <c r="B5305" s="320" t="s">
        <v>1744</v>
      </c>
      <c r="C5305" s="278" t="s">
        <v>7235</v>
      </c>
      <c r="D5305" s="278" t="s">
        <v>1253</v>
      </c>
      <c r="E5305" s="278" t="str">
        <f>CONCATENATE(SUM('Раздел 3'!V168:V168),"&gt;=",SUM('Раздел 3'!AB168:AG168))</f>
        <v>0&gt;=0</v>
      </c>
      <c r="F5305" s="278"/>
      <c r="G5305" s="81"/>
    </row>
    <row r="5306" spans="1:7" s="390" customFormat="1" ht="31.5" x14ac:dyDescent="0.2">
      <c r="A5306" s="311" t="str">
        <f>IF((SUM('Раздел 3'!V169:V169)&gt;=SUM('Раздел 3'!AB169:AG169)),"","Неверно!")</f>
        <v/>
      </c>
      <c r="B5306" s="320" t="s">
        <v>1744</v>
      </c>
      <c r="C5306" s="278" t="s">
        <v>7236</v>
      </c>
      <c r="D5306" s="278" t="s">
        <v>1253</v>
      </c>
      <c r="E5306" s="278" t="str">
        <f>CONCATENATE(SUM('Раздел 3'!V169:V169),"&gt;=",SUM('Раздел 3'!AB169:AG169))</f>
        <v>0&gt;=0</v>
      </c>
      <c r="F5306" s="278"/>
      <c r="G5306" s="81"/>
    </row>
    <row r="5307" spans="1:7" s="390" customFormat="1" ht="31.5" x14ac:dyDescent="0.2">
      <c r="A5307" s="311" t="str">
        <f>IF((SUM('Раздел 3'!V26:V26)&gt;=SUM('Раздел 3'!AB26:AG26)),"","Неверно!")</f>
        <v/>
      </c>
      <c r="B5307" s="320" t="s">
        <v>1744</v>
      </c>
      <c r="C5307" s="278" t="s">
        <v>7237</v>
      </c>
      <c r="D5307" s="278" t="s">
        <v>1253</v>
      </c>
      <c r="E5307" s="278" t="str">
        <f>CONCATENATE(SUM('Раздел 3'!V26:V26),"&gt;=",SUM('Раздел 3'!AB26:AG26))</f>
        <v>0&gt;=0</v>
      </c>
      <c r="F5307" s="278"/>
      <c r="G5307" s="81"/>
    </row>
    <row r="5308" spans="1:7" s="390" customFormat="1" ht="31.5" x14ac:dyDescent="0.2">
      <c r="A5308" s="311" t="str">
        <f>IF((SUM('Раздел 3'!V170:V170)&gt;=SUM('Раздел 3'!AB170:AG170)),"","Неверно!")</f>
        <v/>
      </c>
      <c r="B5308" s="320" t="s">
        <v>1744</v>
      </c>
      <c r="C5308" s="278" t="s">
        <v>7238</v>
      </c>
      <c r="D5308" s="278" t="s">
        <v>1253</v>
      </c>
      <c r="E5308" s="278" t="str">
        <f>CONCATENATE(SUM('Раздел 3'!V170:V170),"&gt;=",SUM('Раздел 3'!AB170:AG170))</f>
        <v>0&gt;=0</v>
      </c>
      <c r="F5308" s="278"/>
      <c r="G5308" s="81"/>
    </row>
    <row r="5309" spans="1:7" s="390" customFormat="1" ht="31.5" x14ac:dyDescent="0.2">
      <c r="A5309" s="311" t="str">
        <f>IF((SUM('Раздел 3'!V171:V171)&gt;=SUM('Раздел 3'!AB171:AG171)),"","Неверно!")</f>
        <v/>
      </c>
      <c r="B5309" s="320" t="s">
        <v>1744</v>
      </c>
      <c r="C5309" s="278" t="s">
        <v>7239</v>
      </c>
      <c r="D5309" s="278" t="s">
        <v>1253</v>
      </c>
      <c r="E5309" s="278" t="str">
        <f>CONCATENATE(SUM('Раздел 3'!V171:V171),"&gt;=",SUM('Раздел 3'!AB171:AG171))</f>
        <v>0&gt;=0</v>
      </c>
      <c r="F5309" s="278"/>
      <c r="G5309" s="81"/>
    </row>
    <row r="5310" spans="1:7" s="390" customFormat="1" ht="31.5" x14ac:dyDescent="0.2">
      <c r="A5310" s="311" t="str">
        <f>IF((SUM('Раздел 3'!V172:V172)&gt;=SUM('Раздел 3'!AB172:AG172)),"","Неверно!")</f>
        <v/>
      </c>
      <c r="B5310" s="320" t="s">
        <v>1744</v>
      </c>
      <c r="C5310" s="278" t="s">
        <v>7240</v>
      </c>
      <c r="D5310" s="278" t="s">
        <v>1253</v>
      </c>
      <c r="E5310" s="278" t="str">
        <f>CONCATENATE(SUM('Раздел 3'!V172:V172),"&gt;=",SUM('Раздел 3'!AB172:AG172))</f>
        <v>0&gt;=0</v>
      </c>
      <c r="F5310" s="278"/>
      <c r="G5310" s="81"/>
    </row>
    <row r="5311" spans="1:7" s="390" customFormat="1" ht="31.5" x14ac:dyDescent="0.2">
      <c r="A5311" s="311" t="str">
        <f>IF((SUM('Раздел 3'!V173:V173)&gt;=SUM('Раздел 3'!AB173:AG173)),"","Неверно!")</f>
        <v/>
      </c>
      <c r="B5311" s="320" t="s">
        <v>1744</v>
      </c>
      <c r="C5311" s="278" t="s">
        <v>7241</v>
      </c>
      <c r="D5311" s="278" t="s">
        <v>1253</v>
      </c>
      <c r="E5311" s="278" t="str">
        <f>CONCATENATE(SUM('Раздел 3'!V173:V173),"&gt;=",SUM('Раздел 3'!AB173:AG173))</f>
        <v>0&gt;=0</v>
      </c>
      <c r="F5311" s="278"/>
      <c r="G5311" s="81"/>
    </row>
    <row r="5312" spans="1:7" s="390" customFormat="1" ht="31.5" x14ac:dyDescent="0.2">
      <c r="A5312" s="311" t="str">
        <f>IF((SUM('Раздел 3'!V174:V174)&gt;=SUM('Раздел 3'!AB174:AG174)),"","Неверно!")</f>
        <v/>
      </c>
      <c r="B5312" s="320" t="s">
        <v>1744</v>
      </c>
      <c r="C5312" s="278" t="s">
        <v>7242</v>
      </c>
      <c r="D5312" s="278" t="s">
        <v>1253</v>
      </c>
      <c r="E5312" s="278" t="str">
        <f>CONCATENATE(SUM('Раздел 3'!V174:V174),"&gt;=",SUM('Раздел 3'!AB174:AG174))</f>
        <v>0&gt;=0</v>
      </c>
      <c r="F5312" s="278"/>
      <c r="G5312" s="81"/>
    </row>
    <row r="5313" spans="1:7" s="390" customFormat="1" ht="31.5" x14ac:dyDescent="0.2">
      <c r="A5313" s="311" t="str">
        <f>IF((SUM('Раздел 3'!V175:V175)&gt;=SUM('Раздел 3'!AB175:AG175)),"","Неверно!")</f>
        <v/>
      </c>
      <c r="B5313" s="320" t="s">
        <v>1744</v>
      </c>
      <c r="C5313" s="278" t="s">
        <v>7243</v>
      </c>
      <c r="D5313" s="278" t="s">
        <v>1253</v>
      </c>
      <c r="E5313" s="278" t="str">
        <f>CONCATENATE(SUM('Раздел 3'!V175:V175),"&gt;=",SUM('Раздел 3'!AB175:AG175))</f>
        <v>0&gt;=0</v>
      </c>
      <c r="F5313" s="278"/>
      <c r="G5313" s="81"/>
    </row>
    <row r="5314" spans="1:7" s="390" customFormat="1" ht="31.5" x14ac:dyDescent="0.2">
      <c r="A5314" s="311" t="str">
        <f>IF((SUM('Раздел 3'!V176:V176)&gt;=SUM('Раздел 3'!AB176:AG176)),"","Неверно!")</f>
        <v/>
      </c>
      <c r="B5314" s="320" t="s">
        <v>1744</v>
      </c>
      <c r="C5314" s="278" t="s">
        <v>7244</v>
      </c>
      <c r="D5314" s="278" t="s">
        <v>1253</v>
      </c>
      <c r="E5314" s="278" t="str">
        <f>CONCATENATE(SUM('Раздел 3'!V176:V176),"&gt;=",SUM('Раздел 3'!AB176:AG176))</f>
        <v>1&gt;=0</v>
      </c>
      <c r="F5314" s="278"/>
      <c r="G5314" s="81"/>
    </row>
    <row r="5315" spans="1:7" s="390" customFormat="1" ht="31.5" x14ac:dyDescent="0.2">
      <c r="A5315" s="311" t="str">
        <f>IF((SUM('Раздел 3'!V177:V177)&gt;=SUM('Раздел 3'!AB177:AG177)),"","Неверно!")</f>
        <v/>
      </c>
      <c r="B5315" s="320" t="s">
        <v>1744</v>
      </c>
      <c r="C5315" s="278" t="s">
        <v>7245</v>
      </c>
      <c r="D5315" s="278" t="s">
        <v>1253</v>
      </c>
      <c r="E5315" s="278" t="str">
        <f>CONCATENATE(SUM('Раздел 3'!V177:V177),"&gt;=",SUM('Раздел 3'!AB177:AG177))</f>
        <v>0&gt;=0</v>
      </c>
      <c r="F5315" s="278"/>
      <c r="G5315" s="81"/>
    </row>
    <row r="5316" spans="1:7" s="390" customFormat="1" ht="31.5" x14ac:dyDescent="0.2">
      <c r="A5316" s="311" t="str">
        <f>IF((SUM('Раздел 3'!V178:V178)&gt;=SUM('Раздел 3'!AB178:AG178)),"","Неверно!")</f>
        <v/>
      </c>
      <c r="B5316" s="320" t="s">
        <v>1744</v>
      </c>
      <c r="C5316" s="278" t="s">
        <v>7246</v>
      </c>
      <c r="D5316" s="278" t="s">
        <v>1253</v>
      </c>
      <c r="E5316" s="278" t="str">
        <f>CONCATENATE(SUM('Раздел 3'!V178:V178),"&gt;=",SUM('Раздел 3'!AB178:AG178))</f>
        <v>0&gt;=0</v>
      </c>
      <c r="F5316" s="278"/>
      <c r="G5316" s="81"/>
    </row>
    <row r="5317" spans="1:7" s="390" customFormat="1" ht="31.5" x14ac:dyDescent="0.2">
      <c r="A5317" s="311" t="str">
        <f>IF((SUM('Раздел 3'!V179:V179)&gt;=SUM('Раздел 3'!AB179:AG179)),"","Неверно!")</f>
        <v/>
      </c>
      <c r="B5317" s="320" t="s">
        <v>1744</v>
      </c>
      <c r="C5317" s="278" t="s">
        <v>7247</v>
      </c>
      <c r="D5317" s="278" t="s">
        <v>1253</v>
      </c>
      <c r="E5317" s="278" t="str">
        <f>CONCATENATE(SUM('Раздел 3'!V179:V179),"&gt;=",SUM('Раздел 3'!AB179:AG179))</f>
        <v>0&gt;=0</v>
      </c>
      <c r="F5317" s="278"/>
      <c r="G5317" s="81"/>
    </row>
    <row r="5318" spans="1:7" s="390" customFormat="1" ht="31.5" x14ac:dyDescent="0.2">
      <c r="A5318" s="311" t="str">
        <f>IF((SUM('Раздел 3'!V27:V27)&gt;=SUM('Раздел 3'!AB27:AG27)),"","Неверно!")</f>
        <v/>
      </c>
      <c r="B5318" s="320" t="s">
        <v>1744</v>
      </c>
      <c r="C5318" s="278" t="s">
        <v>7248</v>
      </c>
      <c r="D5318" s="278" t="s">
        <v>1253</v>
      </c>
      <c r="E5318" s="278" t="str">
        <f>CONCATENATE(SUM('Раздел 3'!V27:V27),"&gt;=",SUM('Раздел 3'!AB27:AG27))</f>
        <v>0&gt;=0</v>
      </c>
      <c r="F5318" s="278"/>
      <c r="G5318" s="81"/>
    </row>
    <row r="5319" spans="1:7" s="390" customFormat="1" ht="31.5" x14ac:dyDescent="0.2">
      <c r="A5319" s="311" t="str">
        <f>IF((SUM('Раздел 3'!V180:V180)&gt;=SUM('Раздел 3'!AB180:AG180)),"","Неверно!")</f>
        <v/>
      </c>
      <c r="B5319" s="320" t="s">
        <v>1744</v>
      </c>
      <c r="C5319" s="278" t="s">
        <v>7249</v>
      </c>
      <c r="D5319" s="278" t="s">
        <v>1253</v>
      </c>
      <c r="E5319" s="278" t="str">
        <f>CONCATENATE(SUM('Раздел 3'!V180:V180),"&gt;=",SUM('Раздел 3'!AB180:AG180))</f>
        <v>0&gt;=0</v>
      </c>
      <c r="F5319" s="278"/>
      <c r="G5319" s="81"/>
    </row>
    <row r="5320" spans="1:7" s="390" customFormat="1" ht="31.5" x14ac:dyDescent="0.2">
      <c r="A5320" s="311" t="str">
        <f>IF((SUM('Раздел 3'!V181:V181)&gt;=SUM('Раздел 3'!AB181:AG181)),"","Неверно!")</f>
        <v/>
      </c>
      <c r="B5320" s="320" t="s">
        <v>1744</v>
      </c>
      <c r="C5320" s="278" t="s">
        <v>7250</v>
      </c>
      <c r="D5320" s="278" t="s">
        <v>1253</v>
      </c>
      <c r="E5320" s="278" t="str">
        <f>CONCATENATE(SUM('Раздел 3'!V181:V181),"&gt;=",SUM('Раздел 3'!AB181:AG181))</f>
        <v>0&gt;=0</v>
      </c>
      <c r="F5320" s="278"/>
      <c r="G5320" s="81"/>
    </row>
    <row r="5321" spans="1:7" s="390" customFormat="1" ht="31.5" x14ac:dyDescent="0.2">
      <c r="A5321" s="311" t="str">
        <f>IF((SUM('Раздел 3'!V182:V182)&gt;=SUM('Раздел 3'!AB182:AG182)),"","Неверно!")</f>
        <v/>
      </c>
      <c r="B5321" s="320" t="s">
        <v>1744</v>
      </c>
      <c r="C5321" s="278" t="s">
        <v>7251</v>
      </c>
      <c r="D5321" s="278" t="s">
        <v>1253</v>
      </c>
      <c r="E5321" s="278" t="str">
        <f>CONCATENATE(SUM('Раздел 3'!V182:V182),"&gt;=",SUM('Раздел 3'!AB182:AG182))</f>
        <v>0&gt;=0</v>
      </c>
      <c r="F5321" s="278"/>
      <c r="G5321" s="81"/>
    </row>
    <row r="5322" spans="1:7" s="390" customFormat="1" ht="31.5" x14ac:dyDescent="0.2">
      <c r="A5322" s="311" t="str">
        <f>IF((SUM('Раздел 3'!V183:V183)&gt;=SUM('Раздел 3'!AB183:AG183)),"","Неверно!")</f>
        <v/>
      </c>
      <c r="B5322" s="320" t="s">
        <v>1744</v>
      </c>
      <c r="C5322" s="278" t="s">
        <v>7252</v>
      </c>
      <c r="D5322" s="278" t="s">
        <v>1253</v>
      </c>
      <c r="E5322" s="278" t="str">
        <f>CONCATENATE(SUM('Раздел 3'!V183:V183),"&gt;=",SUM('Раздел 3'!AB183:AG183))</f>
        <v>36&gt;=0</v>
      </c>
      <c r="F5322" s="278"/>
      <c r="G5322" s="81"/>
    </row>
    <row r="5323" spans="1:7" s="390" customFormat="1" ht="31.5" x14ac:dyDescent="0.2">
      <c r="A5323" s="311" t="str">
        <f>IF((SUM('Раздел 3'!V184:V184)&gt;=SUM('Раздел 3'!AB184:AG184)),"","Неверно!")</f>
        <v/>
      </c>
      <c r="B5323" s="320" t="s">
        <v>1744</v>
      </c>
      <c r="C5323" s="278" t="s">
        <v>7253</v>
      </c>
      <c r="D5323" s="278" t="s">
        <v>1253</v>
      </c>
      <c r="E5323" s="278" t="str">
        <f>CONCATENATE(SUM('Раздел 3'!V184:V184),"&gt;=",SUM('Раздел 3'!AB184:AG184))</f>
        <v>1&gt;=0</v>
      </c>
      <c r="F5323" s="278"/>
      <c r="G5323" s="81"/>
    </row>
    <row r="5324" spans="1:7" s="390" customFormat="1" ht="31.5" x14ac:dyDescent="0.2">
      <c r="A5324" s="311" t="str">
        <f>IF((SUM('Раздел 3'!V185:V185)&gt;=SUM('Раздел 3'!AB185:AG185)),"","Неверно!")</f>
        <v/>
      </c>
      <c r="B5324" s="320" t="s">
        <v>1744</v>
      </c>
      <c r="C5324" s="278" t="s">
        <v>7254</v>
      </c>
      <c r="D5324" s="278" t="s">
        <v>1253</v>
      </c>
      <c r="E5324" s="278" t="str">
        <f>CONCATENATE(SUM('Раздел 3'!V185:V185),"&gt;=",SUM('Раздел 3'!AB185:AG185))</f>
        <v>8&gt;=0</v>
      </c>
      <c r="F5324" s="278"/>
      <c r="G5324" s="81"/>
    </row>
    <row r="5325" spans="1:7" s="390" customFormat="1" ht="31.5" x14ac:dyDescent="0.2">
      <c r="A5325" s="311" t="str">
        <f>IF((SUM('Раздел 3'!V186:V186)&gt;=SUM('Раздел 3'!AB186:AG186)),"","Неверно!")</f>
        <v/>
      </c>
      <c r="B5325" s="320" t="s">
        <v>1744</v>
      </c>
      <c r="C5325" s="278" t="s">
        <v>7255</v>
      </c>
      <c r="D5325" s="278" t="s">
        <v>1253</v>
      </c>
      <c r="E5325" s="278" t="str">
        <f>CONCATENATE(SUM('Раздел 3'!V186:V186),"&gt;=",SUM('Раздел 3'!AB186:AG186))</f>
        <v>3&gt;=0</v>
      </c>
      <c r="F5325" s="278"/>
      <c r="G5325" s="81"/>
    </row>
    <row r="5326" spans="1:7" s="390" customFormat="1" ht="31.5" x14ac:dyDescent="0.2">
      <c r="A5326" s="311" t="str">
        <f>IF((SUM('Раздел 3'!V187:V187)&gt;=SUM('Раздел 3'!AB187:AG187)),"","Неверно!")</f>
        <v/>
      </c>
      <c r="B5326" s="320" t="s">
        <v>1744</v>
      </c>
      <c r="C5326" s="278" t="s">
        <v>7256</v>
      </c>
      <c r="D5326" s="278" t="s">
        <v>1253</v>
      </c>
      <c r="E5326" s="278" t="str">
        <f>CONCATENATE(SUM('Раздел 3'!V187:V187),"&gt;=",SUM('Раздел 3'!AB187:AG187))</f>
        <v>0&gt;=0</v>
      </c>
      <c r="F5326" s="278"/>
      <c r="G5326" s="81"/>
    </row>
    <row r="5327" spans="1:7" s="390" customFormat="1" ht="31.5" x14ac:dyDescent="0.2">
      <c r="A5327" s="311" t="str">
        <f>IF((SUM('Раздел 3'!V188:V188)&gt;=SUM('Раздел 3'!AB188:AG188)),"","Неверно!")</f>
        <v/>
      </c>
      <c r="B5327" s="320" t="s">
        <v>1744</v>
      </c>
      <c r="C5327" s="278" t="s">
        <v>7257</v>
      </c>
      <c r="D5327" s="278" t="s">
        <v>1253</v>
      </c>
      <c r="E5327" s="278" t="str">
        <f>CONCATENATE(SUM('Раздел 3'!V188:V188),"&gt;=",SUM('Раздел 3'!AB188:AG188))</f>
        <v>0&gt;=0</v>
      </c>
      <c r="F5327" s="278"/>
      <c r="G5327" s="81"/>
    </row>
    <row r="5328" spans="1:7" s="390" customFormat="1" ht="31.5" x14ac:dyDescent="0.2">
      <c r="A5328" s="311" t="str">
        <f>IF((SUM('Раздел 3'!V189:V189)&gt;=SUM('Раздел 3'!AB189:AG189)),"","Неверно!")</f>
        <v/>
      </c>
      <c r="B5328" s="320" t="s">
        <v>1744</v>
      </c>
      <c r="C5328" s="278" t="s">
        <v>7258</v>
      </c>
      <c r="D5328" s="278" t="s">
        <v>1253</v>
      </c>
      <c r="E5328" s="278" t="str">
        <f>CONCATENATE(SUM('Раздел 3'!V189:V189),"&gt;=",SUM('Раздел 3'!AB189:AG189))</f>
        <v>48&gt;=0</v>
      </c>
      <c r="F5328" s="278"/>
      <c r="G5328" s="81"/>
    </row>
    <row r="5329" spans="1:7" s="390" customFormat="1" ht="31.5" x14ac:dyDescent="0.2">
      <c r="A5329" s="311" t="str">
        <f>IF((SUM('Раздел 3'!V28:V28)&gt;=SUM('Раздел 3'!AB28:AG28)),"","Неверно!")</f>
        <v/>
      </c>
      <c r="B5329" s="320" t="s">
        <v>1744</v>
      </c>
      <c r="C5329" s="278" t="s">
        <v>7259</v>
      </c>
      <c r="D5329" s="278" t="s">
        <v>1253</v>
      </c>
      <c r="E5329" s="278" t="str">
        <f>CONCATENATE(SUM('Раздел 3'!V28:V28),"&gt;=",SUM('Раздел 3'!AB28:AG28))</f>
        <v>0&gt;=0</v>
      </c>
      <c r="F5329" s="278"/>
      <c r="G5329" s="81"/>
    </row>
    <row r="5330" spans="1:7" s="390" customFormat="1" ht="31.5" x14ac:dyDescent="0.2">
      <c r="A5330" s="311" t="str">
        <f>IF((SUM('Раздел 3'!V190:V190)&gt;=SUM('Раздел 3'!AB190:AG190)),"","Неверно!")</f>
        <v/>
      </c>
      <c r="B5330" s="320" t="s">
        <v>1744</v>
      </c>
      <c r="C5330" s="278" t="s">
        <v>7260</v>
      </c>
      <c r="D5330" s="278" t="s">
        <v>1253</v>
      </c>
      <c r="E5330" s="278" t="str">
        <f>CONCATENATE(SUM('Раздел 3'!V190:V190),"&gt;=",SUM('Раздел 3'!AB190:AG190))</f>
        <v>0&gt;=0</v>
      </c>
      <c r="F5330" s="278"/>
      <c r="G5330" s="81"/>
    </row>
    <row r="5331" spans="1:7" s="390" customFormat="1" ht="31.5" x14ac:dyDescent="0.2">
      <c r="A5331" s="311" t="str">
        <f>IF((SUM('Раздел 3'!V191:V191)&gt;=SUM('Раздел 3'!AB191:AG191)),"","Неверно!")</f>
        <v/>
      </c>
      <c r="B5331" s="320" t="s">
        <v>1744</v>
      </c>
      <c r="C5331" s="278" t="s">
        <v>7261</v>
      </c>
      <c r="D5331" s="278" t="s">
        <v>1253</v>
      </c>
      <c r="E5331" s="278" t="str">
        <f>CONCATENATE(SUM('Раздел 3'!V191:V191),"&gt;=",SUM('Раздел 3'!AB191:AG191))</f>
        <v>0&gt;=0</v>
      </c>
      <c r="F5331" s="278"/>
      <c r="G5331" s="81"/>
    </row>
    <row r="5332" spans="1:7" s="390" customFormat="1" ht="31.5" x14ac:dyDescent="0.2">
      <c r="A5332" s="311" t="str">
        <f>IF((SUM('Раздел 3'!V192:V192)&gt;=SUM('Раздел 3'!AB192:AG192)),"","Неверно!")</f>
        <v/>
      </c>
      <c r="B5332" s="320" t="s">
        <v>1744</v>
      </c>
      <c r="C5332" s="278" t="s">
        <v>7262</v>
      </c>
      <c r="D5332" s="278" t="s">
        <v>1253</v>
      </c>
      <c r="E5332" s="278" t="str">
        <f>CONCATENATE(SUM('Раздел 3'!V192:V192),"&gt;=",SUM('Раздел 3'!AB192:AG192))</f>
        <v>0&gt;=0</v>
      </c>
      <c r="F5332" s="278"/>
      <c r="G5332" s="81"/>
    </row>
    <row r="5333" spans="1:7" s="390" customFormat="1" ht="31.5" x14ac:dyDescent="0.2">
      <c r="A5333" s="311" t="str">
        <f>IF((SUM('Раздел 3'!V193:V193)&gt;=SUM('Раздел 3'!AB193:AG193)),"","Неверно!")</f>
        <v/>
      </c>
      <c r="B5333" s="320" t="s">
        <v>1744</v>
      </c>
      <c r="C5333" s="278" t="s">
        <v>7263</v>
      </c>
      <c r="D5333" s="278" t="s">
        <v>1253</v>
      </c>
      <c r="E5333" s="278" t="str">
        <f>CONCATENATE(SUM('Раздел 3'!V193:V193),"&gt;=",SUM('Раздел 3'!AB193:AG193))</f>
        <v>0&gt;=0</v>
      </c>
      <c r="F5333" s="278"/>
      <c r="G5333" s="81"/>
    </row>
    <row r="5334" spans="1:7" s="390" customFormat="1" ht="31.5" x14ac:dyDescent="0.2">
      <c r="A5334" s="311" t="str">
        <f>IF((SUM('Раздел 3'!V194:V194)&gt;=SUM('Раздел 3'!AB194:AG194)),"","Неверно!")</f>
        <v/>
      </c>
      <c r="B5334" s="320" t="s">
        <v>1744</v>
      </c>
      <c r="C5334" s="278" t="s">
        <v>7264</v>
      </c>
      <c r="D5334" s="278" t="s">
        <v>1253</v>
      </c>
      <c r="E5334" s="278" t="str">
        <f>CONCATENATE(SUM('Раздел 3'!V194:V194),"&gt;=",SUM('Раздел 3'!AB194:AG194))</f>
        <v>0&gt;=0</v>
      </c>
      <c r="F5334" s="278"/>
      <c r="G5334" s="81"/>
    </row>
    <row r="5335" spans="1:7" s="390" customFormat="1" ht="31.5" x14ac:dyDescent="0.2">
      <c r="A5335" s="311" t="str">
        <f>IF((SUM('Раздел 3'!V195:V195)&gt;=SUM('Раздел 3'!AB195:AG195)),"","Неверно!")</f>
        <v/>
      </c>
      <c r="B5335" s="320" t="s">
        <v>1744</v>
      </c>
      <c r="C5335" s="278" t="s">
        <v>7265</v>
      </c>
      <c r="D5335" s="278" t="s">
        <v>1253</v>
      </c>
      <c r="E5335" s="278" t="str">
        <f>CONCATENATE(SUM('Раздел 3'!V195:V195),"&gt;=",SUM('Раздел 3'!AB195:AG195))</f>
        <v>0&gt;=0</v>
      </c>
      <c r="F5335" s="278"/>
      <c r="G5335" s="81"/>
    </row>
    <row r="5336" spans="1:7" s="390" customFormat="1" ht="31.5" x14ac:dyDescent="0.2">
      <c r="A5336" s="311" t="str">
        <f>IF((SUM('Раздел 3'!V196:V196)&gt;=SUM('Раздел 3'!AB196:AG196)),"","Неверно!")</f>
        <v/>
      </c>
      <c r="B5336" s="320" t="s">
        <v>1744</v>
      </c>
      <c r="C5336" s="278" t="s">
        <v>7266</v>
      </c>
      <c r="D5336" s="278" t="s">
        <v>1253</v>
      </c>
      <c r="E5336" s="278" t="str">
        <f>CONCATENATE(SUM('Раздел 3'!V196:V196),"&gt;=",SUM('Раздел 3'!AB196:AG196))</f>
        <v>0&gt;=0</v>
      </c>
      <c r="F5336" s="278"/>
      <c r="G5336" s="81"/>
    </row>
    <row r="5337" spans="1:7" s="390" customFormat="1" ht="31.5" x14ac:dyDescent="0.2">
      <c r="A5337" s="311" t="str">
        <f>IF((SUM('Раздел 3'!V197:V197)&gt;=SUM('Раздел 3'!AB197:AG197)),"","Неверно!")</f>
        <v/>
      </c>
      <c r="B5337" s="320" t="s">
        <v>1744</v>
      </c>
      <c r="C5337" s="278" t="s">
        <v>7267</v>
      </c>
      <c r="D5337" s="278" t="s">
        <v>1253</v>
      </c>
      <c r="E5337" s="278" t="str">
        <f>CONCATENATE(SUM('Раздел 3'!V197:V197),"&gt;=",SUM('Раздел 3'!AB197:AG197))</f>
        <v>0&gt;=0</v>
      </c>
      <c r="F5337" s="278"/>
      <c r="G5337" s="81"/>
    </row>
    <row r="5338" spans="1:7" s="390" customFormat="1" ht="31.5" x14ac:dyDescent="0.2">
      <c r="A5338" s="311" t="str">
        <f>IF((SUM('Раздел 3'!V198:V198)&gt;=SUM('Раздел 3'!AB198:AG198)),"","Неверно!")</f>
        <v/>
      </c>
      <c r="B5338" s="320" t="s">
        <v>1744</v>
      </c>
      <c r="C5338" s="278" t="s">
        <v>7268</v>
      </c>
      <c r="D5338" s="278" t="s">
        <v>1253</v>
      </c>
      <c r="E5338" s="278" t="str">
        <f>CONCATENATE(SUM('Раздел 3'!V198:V198),"&gt;=",SUM('Раздел 3'!AB198:AG198))</f>
        <v>0&gt;=0</v>
      </c>
      <c r="F5338" s="278"/>
      <c r="G5338" s="81"/>
    </row>
    <row r="5339" spans="1:7" s="390" customFormat="1" ht="31.5" x14ac:dyDescent="0.2">
      <c r="A5339" s="311" t="str">
        <f>IF((SUM('Раздел 3'!V199:V199)&gt;=SUM('Раздел 3'!AB199:AG199)),"","Неверно!")</f>
        <v/>
      </c>
      <c r="B5339" s="320" t="s">
        <v>1744</v>
      </c>
      <c r="C5339" s="278" t="s">
        <v>7269</v>
      </c>
      <c r="D5339" s="278" t="s">
        <v>1253</v>
      </c>
      <c r="E5339" s="278" t="str">
        <f>CONCATENATE(SUM('Раздел 3'!V199:V199),"&gt;=",SUM('Раздел 3'!AB199:AG199))</f>
        <v>6&gt;=4</v>
      </c>
      <c r="F5339" s="278"/>
      <c r="G5339" s="81"/>
    </row>
    <row r="5340" spans="1:7" s="390" customFormat="1" ht="31.5" x14ac:dyDescent="0.2">
      <c r="A5340" s="311" t="str">
        <f>IF((SUM('Раздел 3'!V29:V29)&gt;=SUM('Раздел 3'!AB29:AG29)),"","Неверно!")</f>
        <v/>
      </c>
      <c r="B5340" s="320" t="s">
        <v>1744</v>
      </c>
      <c r="C5340" s="278" t="s">
        <v>7270</v>
      </c>
      <c r="D5340" s="278" t="s">
        <v>1253</v>
      </c>
      <c r="E5340" s="278" t="str">
        <f>CONCATENATE(SUM('Раздел 3'!V29:V29),"&gt;=",SUM('Раздел 3'!AB29:AG29))</f>
        <v>0&gt;=0</v>
      </c>
      <c r="F5340" s="278"/>
      <c r="G5340" s="81"/>
    </row>
    <row r="5341" spans="1:7" s="390" customFormat="1" ht="31.5" x14ac:dyDescent="0.2">
      <c r="A5341" s="311" t="str">
        <f>IF((SUM('Раздел 3'!V200:V200)&gt;=SUM('Раздел 3'!AB200:AG200)),"","Неверно!")</f>
        <v/>
      </c>
      <c r="B5341" s="320" t="s">
        <v>1744</v>
      </c>
      <c r="C5341" s="278" t="s">
        <v>7271</v>
      </c>
      <c r="D5341" s="278" t="s">
        <v>1253</v>
      </c>
      <c r="E5341" s="278" t="str">
        <f>CONCATENATE(SUM('Раздел 3'!V200:V200),"&gt;=",SUM('Раздел 3'!AB200:AG200))</f>
        <v>0&gt;=0</v>
      </c>
      <c r="F5341" s="278"/>
      <c r="G5341" s="81"/>
    </row>
    <row r="5342" spans="1:7" s="390" customFormat="1" ht="31.5" x14ac:dyDescent="0.2">
      <c r="A5342" s="311" t="str">
        <f>IF((SUM('Раздел 3'!V201:V201)&gt;=SUM('Раздел 3'!AB201:AG201)),"","Неверно!")</f>
        <v/>
      </c>
      <c r="B5342" s="320" t="s">
        <v>1744</v>
      </c>
      <c r="C5342" s="278" t="s">
        <v>7272</v>
      </c>
      <c r="D5342" s="278" t="s">
        <v>1253</v>
      </c>
      <c r="E5342" s="278" t="str">
        <f>CONCATENATE(SUM('Раздел 3'!V201:V201),"&gt;=",SUM('Раздел 3'!AB201:AG201))</f>
        <v>0&gt;=0</v>
      </c>
      <c r="F5342" s="278"/>
      <c r="G5342" s="81"/>
    </row>
    <row r="5343" spans="1:7" s="390" customFormat="1" ht="31.5" x14ac:dyDescent="0.2">
      <c r="A5343" s="311" t="str">
        <f>IF((SUM('Раздел 3'!V202:V202)&gt;=SUM('Раздел 3'!AB202:AG202)),"","Неверно!")</f>
        <v/>
      </c>
      <c r="B5343" s="320" t="s">
        <v>1744</v>
      </c>
      <c r="C5343" s="278" t="s">
        <v>7273</v>
      </c>
      <c r="D5343" s="278" t="s">
        <v>1253</v>
      </c>
      <c r="E5343" s="278" t="str">
        <f>CONCATENATE(SUM('Раздел 3'!V202:V202),"&gt;=",SUM('Раздел 3'!AB202:AG202))</f>
        <v>0&gt;=0</v>
      </c>
      <c r="F5343" s="278"/>
      <c r="G5343" s="81"/>
    </row>
    <row r="5344" spans="1:7" s="390" customFormat="1" ht="31.5" x14ac:dyDescent="0.2">
      <c r="A5344" s="311" t="str">
        <f>IF((SUM('Раздел 3'!V203:V203)&gt;=SUM('Раздел 3'!AB203:AG203)),"","Неверно!")</f>
        <v/>
      </c>
      <c r="B5344" s="320" t="s">
        <v>1744</v>
      </c>
      <c r="C5344" s="278" t="s">
        <v>7274</v>
      </c>
      <c r="D5344" s="278" t="s">
        <v>1253</v>
      </c>
      <c r="E5344" s="278" t="str">
        <f>CONCATENATE(SUM('Раздел 3'!V203:V203),"&gt;=",SUM('Раздел 3'!AB203:AG203))</f>
        <v>0&gt;=0</v>
      </c>
      <c r="F5344" s="278"/>
      <c r="G5344" s="81"/>
    </row>
    <row r="5345" spans="1:7" s="390" customFormat="1" ht="31.5" x14ac:dyDescent="0.2">
      <c r="A5345" s="311" t="str">
        <f>IF((SUM('Раздел 3'!V204:V204)&gt;=SUM('Раздел 3'!AB204:AG204)),"","Неверно!")</f>
        <v/>
      </c>
      <c r="B5345" s="320" t="s">
        <v>1744</v>
      </c>
      <c r="C5345" s="278" t="s">
        <v>7275</v>
      </c>
      <c r="D5345" s="278" t="s">
        <v>1253</v>
      </c>
      <c r="E5345" s="278" t="str">
        <f>CONCATENATE(SUM('Раздел 3'!V204:V204),"&gt;=",SUM('Раздел 3'!AB204:AG204))</f>
        <v>11&gt;=10</v>
      </c>
      <c r="F5345" s="278"/>
      <c r="G5345" s="81"/>
    </row>
    <row r="5346" spans="1:7" s="390" customFormat="1" ht="31.5" x14ac:dyDescent="0.2">
      <c r="A5346" s="311" t="str">
        <f>IF((SUM('Раздел 3'!V205:V205)&gt;=SUM('Раздел 3'!AB205:AG205)),"","Неверно!")</f>
        <v/>
      </c>
      <c r="B5346" s="320" t="s">
        <v>1744</v>
      </c>
      <c r="C5346" s="278" t="s">
        <v>7276</v>
      </c>
      <c r="D5346" s="278" t="s">
        <v>1253</v>
      </c>
      <c r="E5346" s="278" t="str">
        <f>CONCATENATE(SUM('Раздел 3'!V205:V205),"&gt;=",SUM('Раздел 3'!AB205:AG205))</f>
        <v>17&gt;=14</v>
      </c>
      <c r="F5346" s="278"/>
      <c r="G5346" s="81"/>
    </row>
    <row r="5347" spans="1:7" s="390" customFormat="1" ht="31.5" x14ac:dyDescent="0.2">
      <c r="A5347" s="311" t="str">
        <f>IF((SUM('Раздел 3'!V206:V206)&gt;=SUM('Раздел 3'!AB206:AG206)),"","Неверно!")</f>
        <v/>
      </c>
      <c r="B5347" s="320" t="s">
        <v>1744</v>
      </c>
      <c r="C5347" s="278" t="s">
        <v>7277</v>
      </c>
      <c r="D5347" s="278" t="s">
        <v>1253</v>
      </c>
      <c r="E5347" s="278" t="str">
        <f>CONCATENATE(SUM('Раздел 3'!V206:V206),"&gt;=",SUM('Раздел 3'!AB206:AG206))</f>
        <v>0&gt;=0</v>
      </c>
      <c r="F5347" s="278"/>
      <c r="G5347" s="81"/>
    </row>
    <row r="5348" spans="1:7" s="390" customFormat="1" ht="31.5" x14ac:dyDescent="0.2">
      <c r="A5348" s="311" t="str">
        <f>IF((SUM('Раздел 3'!V207:V207)&gt;=SUM('Раздел 3'!AB207:AG207)),"","Неверно!")</f>
        <v/>
      </c>
      <c r="B5348" s="320" t="s">
        <v>1744</v>
      </c>
      <c r="C5348" s="278" t="s">
        <v>7278</v>
      </c>
      <c r="D5348" s="278" t="s">
        <v>1253</v>
      </c>
      <c r="E5348" s="278" t="str">
        <f>CONCATENATE(SUM('Раздел 3'!V207:V207),"&gt;=",SUM('Раздел 3'!AB207:AG207))</f>
        <v>0&gt;=0</v>
      </c>
      <c r="F5348" s="278"/>
      <c r="G5348" s="81"/>
    </row>
    <row r="5349" spans="1:7" s="390" customFormat="1" ht="31.5" x14ac:dyDescent="0.2">
      <c r="A5349" s="311" t="str">
        <f>IF((SUM('Раздел 3'!V208:V208)&gt;=SUM('Раздел 3'!AB208:AG208)),"","Неверно!")</f>
        <v/>
      </c>
      <c r="B5349" s="320" t="s">
        <v>1744</v>
      </c>
      <c r="C5349" s="278" t="s">
        <v>7279</v>
      </c>
      <c r="D5349" s="278" t="s">
        <v>1253</v>
      </c>
      <c r="E5349" s="278" t="str">
        <f>CONCATENATE(SUM('Раздел 3'!V208:V208),"&gt;=",SUM('Раздел 3'!AB208:AG208))</f>
        <v>5&gt;=0</v>
      </c>
      <c r="F5349" s="278"/>
      <c r="G5349" s="81"/>
    </row>
    <row r="5350" spans="1:7" s="390" customFormat="1" ht="31.5" x14ac:dyDescent="0.2">
      <c r="A5350" s="311" t="str">
        <f>IF((SUM('Раздел 3'!V209:V209)&gt;=SUM('Раздел 3'!AB209:AG209)),"","Неверно!")</f>
        <v/>
      </c>
      <c r="B5350" s="320" t="s">
        <v>1744</v>
      </c>
      <c r="C5350" s="278" t="s">
        <v>7280</v>
      </c>
      <c r="D5350" s="278" t="s">
        <v>1253</v>
      </c>
      <c r="E5350" s="278" t="str">
        <f>CONCATENATE(SUM('Раздел 3'!V209:V209),"&gt;=",SUM('Раздел 3'!AB209:AG209))</f>
        <v>0&gt;=0</v>
      </c>
      <c r="F5350" s="278"/>
      <c r="G5350" s="81"/>
    </row>
    <row r="5351" spans="1:7" s="390" customFormat="1" ht="31.5" x14ac:dyDescent="0.2">
      <c r="A5351" s="311" t="str">
        <f>IF((SUM('Раздел 3'!V12:V12)&gt;=SUM('Раздел 3'!AB12:AG12)),"","Неверно!")</f>
        <v/>
      </c>
      <c r="B5351" s="320" t="s">
        <v>1744</v>
      </c>
      <c r="C5351" s="278" t="s">
        <v>7281</v>
      </c>
      <c r="D5351" s="278" t="s">
        <v>1253</v>
      </c>
      <c r="E5351" s="278" t="str">
        <f>CONCATENATE(SUM('Раздел 3'!V12:V12),"&gt;=",SUM('Раздел 3'!AB12:AG12))</f>
        <v>0&gt;=0</v>
      </c>
      <c r="F5351" s="278"/>
      <c r="G5351" s="81"/>
    </row>
    <row r="5352" spans="1:7" s="390" customFormat="1" ht="31.5" x14ac:dyDescent="0.2">
      <c r="A5352" s="311" t="str">
        <f>IF((SUM('Раздел 3'!V30:V30)&gt;=SUM('Раздел 3'!AB30:AG30)),"","Неверно!")</f>
        <v/>
      </c>
      <c r="B5352" s="320" t="s">
        <v>1744</v>
      </c>
      <c r="C5352" s="278" t="s">
        <v>7282</v>
      </c>
      <c r="D5352" s="278" t="s">
        <v>1253</v>
      </c>
      <c r="E5352" s="278" t="str">
        <f>CONCATENATE(SUM('Раздел 3'!V30:V30),"&gt;=",SUM('Раздел 3'!AB30:AG30))</f>
        <v>1&gt;=0</v>
      </c>
      <c r="F5352" s="278"/>
      <c r="G5352" s="81"/>
    </row>
    <row r="5353" spans="1:7" s="390" customFormat="1" ht="31.5" x14ac:dyDescent="0.2">
      <c r="A5353" s="311" t="str">
        <f>IF((SUM('Раздел 3'!V210:V210)&gt;=SUM('Раздел 3'!AB210:AG210)),"","Неверно!")</f>
        <v/>
      </c>
      <c r="B5353" s="320" t="s">
        <v>1744</v>
      </c>
      <c r="C5353" s="278" t="s">
        <v>7283</v>
      </c>
      <c r="D5353" s="278" t="s">
        <v>1253</v>
      </c>
      <c r="E5353" s="278" t="str">
        <f>CONCATENATE(SUM('Раздел 3'!V210:V210),"&gt;=",SUM('Раздел 3'!AB210:AG210))</f>
        <v>0&gt;=0</v>
      </c>
      <c r="F5353" s="278"/>
      <c r="G5353" s="81"/>
    </row>
    <row r="5354" spans="1:7" s="390" customFormat="1" ht="31.5" x14ac:dyDescent="0.2">
      <c r="A5354" s="311" t="str">
        <f>IF((SUM('Раздел 3'!V211:V211)&gt;=SUM('Раздел 3'!AB211:AG211)),"","Неверно!")</f>
        <v/>
      </c>
      <c r="B5354" s="320" t="s">
        <v>1744</v>
      </c>
      <c r="C5354" s="278" t="s">
        <v>7284</v>
      </c>
      <c r="D5354" s="278" t="s">
        <v>1253</v>
      </c>
      <c r="E5354" s="278" t="str">
        <f>CONCATENATE(SUM('Раздел 3'!V211:V211),"&gt;=",SUM('Раздел 3'!AB211:AG211))</f>
        <v>0&gt;=0</v>
      </c>
      <c r="F5354" s="278"/>
      <c r="G5354" s="81"/>
    </row>
    <row r="5355" spans="1:7" s="390" customFormat="1" ht="31.5" x14ac:dyDescent="0.2">
      <c r="A5355" s="311" t="str">
        <f>IF((SUM('Раздел 3'!V212:V212)&gt;=SUM('Раздел 3'!AB212:AG212)),"","Неверно!")</f>
        <v/>
      </c>
      <c r="B5355" s="320" t="s">
        <v>1744</v>
      </c>
      <c r="C5355" s="278" t="s">
        <v>7285</v>
      </c>
      <c r="D5355" s="278" t="s">
        <v>1253</v>
      </c>
      <c r="E5355" s="278" t="str">
        <f>CONCATENATE(SUM('Раздел 3'!V212:V212),"&gt;=",SUM('Раздел 3'!AB212:AG212))</f>
        <v>0&gt;=0</v>
      </c>
      <c r="F5355" s="278"/>
      <c r="G5355" s="81"/>
    </row>
    <row r="5356" spans="1:7" s="390" customFormat="1" ht="31.5" x14ac:dyDescent="0.2">
      <c r="A5356" s="311" t="str">
        <f>IF((SUM('Раздел 3'!V213:V213)&gt;=SUM('Раздел 3'!AB213:AG213)),"","Неверно!")</f>
        <v/>
      </c>
      <c r="B5356" s="320" t="s">
        <v>1744</v>
      </c>
      <c r="C5356" s="278" t="s">
        <v>7286</v>
      </c>
      <c r="D5356" s="278" t="s">
        <v>1253</v>
      </c>
      <c r="E5356" s="278" t="str">
        <f>CONCATENATE(SUM('Раздел 3'!V213:V213),"&gt;=",SUM('Раздел 3'!AB213:AG213))</f>
        <v>0&gt;=0</v>
      </c>
      <c r="F5356" s="278"/>
      <c r="G5356" s="81"/>
    </row>
    <row r="5357" spans="1:7" s="390" customFormat="1" ht="31.5" x14ac:dyDescent="0.2">
      <c r="A5357" s="311" t="str">
        <f>IF((SUM('Раздел 3'!V214:V214)&gt;=SUM('Раздел 3'!AB214:AG214)),"","Неверно!")</f>
        <v/>
      </c>
      <c r="B5357" s="320" t="s">
        <v>1744</v>
      </c>
      <c r="C5357" s="278" t="s">
        <v>7287</v>
      </c>
      <c r="D5357" s="278" t="s">
        <v>1253</v>
      </c>
      <c r="E5357" s="278" t="str">
        <f>CONCATENATE(SUM('Раздел 3'!V214:V214),"&gt;=",SUM('Раздел 3'!AB214:AG214))</f>
        <v>0&gt;=0</v>
      </c>
      <c r="F5357" s="278"/>
      <c r="G5357" s="81"/>
    </row>
    <row r="5358" spans="1:7" s="390" customFormat="1" ht="31.5" x14ac:dyDescent="0.2">
      <c r="A5358" s="311" t="str">
        <f>IF((SUM('Раздел 3'!V215:V215)&gt;=SUM('Раздел 3'!AB215:AG215)),"","Неверно!")</f>
        <v/>
      </c>
      <c r="B5358" s="320" t="s">
        <v>1744</v>
      </c>
      <c r="C5358" s="278" t="s">
        <v>7288</v>
      </c>
      <c r="D5358" s="278" t="s">
        <v>1253</v>
      </c>
      <c r="E5358" s="278" t="str">
        <f>CONCATENATE(SUM('Раздел 3'!V215:V215),"&gt;=",SUM('Раздел 3'!AB215:AG215))</f>
        <v>0&gt;=0</v>
      </c>
      <c r="F5358" s="278"/>
      <c r="G5358" s="81"/>
    </row>
    <row r="5359" spans="1:7" s="390" customFormat="1" ht="31.5" x14ac:dyDescent="0.2">
      <c r="A5359" s="311" t="str">
        <f>IF((SUM('Раздел 3'!V216:V216)&gt;=SUM('Раздел 3'!AB216:AG216)),"","Неверно!")</f>
        <v/>
      </c>
      <c r="B5359" s="320" t="s">
        <v>1744</v>
      </c>
      <c r="C5359" s="278" t="s">
        <v>7289</v>
      </c>
      <c r="D5359" s="278" t="s">
        <v>1253</v>
      </c>
      <c r="E5359" s="278" t="str">
        <f>CONCATENATE(SUM('Раздел 3'!V216:V216),"&gt;=",SUM('Раздел 3'!AB216:AG216))</f>
        <v>0&gt;=0</v>
      </c>
      <c r="F5359" s="278"/>
      <c r="G5359" s="81"/>
    </row>
    <row r="5360" spans="1:7" s="390" customFormat="1" ht="31.5" x14ac:dyDescent="0.2">
      <c r="A5360" s="311" t="str">
        <f>IF((SUM('Раздел 3'!V217:V217)&gt;=SUM('Раздел 3'!AB217:AG217)),"","Неверно!")</f>
        <v/>
      </c>
      <c r="B5360" s="320" t="s">
        <v>1744</v>
      </c>
      <c r="C5360" s="278" t="s">
        <v>7290</v>
      </c>
      <c r="D5360" s="278" t="s">
        <v>1253</v>
      </c>
      <c r="E5360" s="278" t="str">
        <f>CONCATENATE(SUM('Раздел 3'!V217:V217),"&gt;=",SUM('Раздел 3'!AB217:AG217))</f>
        <v>0&gt;=0</v>
      </c>
      <c r="F5360" s="278"/>
      <c r="G5360" s="81"/>
    </row>
    <row r="5361" spans="1:7" s="390" customFormat="1" ht="31.5" x14ac:dyDescent="0.2">
      <c r="A5361" s="311" t="str">
        <f>IF((SUM('Раздел 3'!V218:V218)&gt;=SUM('Раздел 3'!AB218:AG218)),"","Неверно!")</f>
        <v/>
      </c>
      <c r="B5361" s="320" t="s">
        <v>1744</v>
      </c>
      <c r="C5361" s="278" t="s">
        <v>7291</v>
      </c>
      <c r="D5361" s="278" t="s">
        <v>1253</v>
      </c>
      <c r="E5361" s="278" t="str">
        <f>CONCATENATE(SUM('Раздел 3'!V218:V218),"&gt;=",SUM('Раздел 3'!AB218:AG218))</f>
        <v>5&gt;=0</v>
      </c>
      <c r="F5361" s="278"/>
      <c r="G5361" s="81"/>
    </row>
    <row r="5362" spans="1:7" s="390" customFormat="1" ht="31.5" x14ac:dyDescent="0.2">
      <c r="A5362" s="311" t="str">
        <f>IF((SUM('Раздел 3'!V219:V219)&gt;=SUM('Раздел 3'!AB219:AG219)),"","Неверно!")</f>
        <v/>
      </c>
      <c r="B5362" s="320" t="s">
        <v>1744</v>
      </c>
      <c r="C5362" s="278" t="s">
        <v>7292</v>
      </c>
      <c r="D5362" s="278" t="s">
        <v>1253</v>
      </c>
      <c r="E5362" s="278" t="str">
        <f>CONCATENATE(SUM('Раздел 3'!V219:V219),"&gt;=",SUM('Раздел 3'!AB219:AG219))</f>
        <v>0&gt;=0</v>
      </c>
      <c r="F5362" s="278"/>
      <c r="G5362" s="81"/>
    </row>
    <row r="5363" spans="1:7" s="390" customFormat="1" ht="31.5" x14ac:dyDescent="0.2">
      <c r="A5363" s="311" t="str">
        <f>IF((SUM('Раздел 3'!V31:V31)&gt;=SUM('Раздел 3'!AB31:AG31)),"","Неверно!")</f>
        <v/>
      </c>
      <c r="B5363" s="320" t="s">
        <v>1744</v>
      </c>
      <c r="C5363" s="278" t="s">
        <v>7293</v>
      </c>
      <c r="D5363" s="278" t="s">
        <v>1253</v>
      </c>
      <c r="E5363" s="278" t="str">
        <f>CONCATENATE(SUM('Раздел 3'!V31:V31),"&gt;=",SUM('Раздел 3'!AB31:AG31))</f>
        <v>0&gt;=0</v>
      </c>
      <c r="F5363" s="278"/>
      <c r="G5363" s="81"/>
    </row>
    <row r="5364" spans="1:7" s="390" customFormat="1" ht="31.5" x14ac:dyDescent="0.2">
      <c r="A5364" s="311" t="str">
        <f>IF((SUM('Раздел 3'!V220:V220)&gt;=SUM('Раздел 3'!AB220:AG220)),"","Неверно!")</f>
        <v/>
      </c>
      <c r="B5364" s="320" t="s">
        <v>1744</v>
      </c>
      <c r="C5364" s="278" t="s">
        <v>7294</v>
      </c>
      <c r="D5364" s="278" t="s">
        <v>1253</v>
      </c>
      <c r="E5364" s="278" t="str">
        <f>CONCATENATE(SUM('Раздел 3'!V220:V220),"&gt;=",SUM('Раздел 3'!AB220:AG220))</f>
        <v>0&gt;=0</v>
      </c>
      <c r="F5364" s="278"/>
      <c r="G5364" s="81"/>
    </row>
    <row r="5365" spans="1:7" s="390" customFormat="1" ht="31.5" x14ac:dyDescent="0.2">
      <c r="A5365" s="311" t="str">
        <f>IF((SUM('Раздел 3'!V221:V221)&gt;=SUM('Раздел 3'!AB221:AG221)),"","Неверно!")</f>
        <v/>
      </c>
      <c r="B5365" s="320" t="s">
        <v>1744</v>
      </c>
      <c r="C5365" s="278" t="s">
        <v>7295</v>
      </c>
      <c r="D5365" s="278" t="s">
        <v>1253</v>
      </c>
      <c r="E5365" s="278" t="str">
        <f>CONCATENATE(SUM('Раздел 3'!V221:V221),"&gt;=",SUM('Раздел 3'!AB221:AG221))</f>
        <v>0&gt;=0</v>
      </c>
      <c r="F5365" s="278"/>
      <c r="G5365" s="81"/>
    </row>
    <row r="5366" spans="1:7" s="390" customFormat="1" ht="31.5" x14ac:dyDescent="0.2">
      <c r="A5366" s="311" t="str">
        <f>IF((SUM('Раздел 3'!V222:V222)&gt;=SUM('Раздел 3'!AB222:AG222)),"","Неверно!")</f>
        <v/>
      </c>
      <c r="B5366" s="320" t="s">
        <v>1744</v>
      </c>
      <c r="C5366" s="278" t="s">
        <v>7296</v>
      </c>
      <c r="D5366" s="278" t="s">
        <v>1253</v>
      </c>
      <c r="E5366" s="278" t="str">
        <f>CONCATENATE(SUM('Раздел 3'!V222:V222),"&gt;=",SUM('Раздел 3'!AB222:AG222))</f>
        <v>0&gt;=0</v>
      </c>
      <c r="F5366" s="278"/>
      <c r="G5366" s="81"/>
    </row>
    <row r="5367" spans="1:7" s="390" customFormat="1" ht="31.5" x14ac:dyDescent="0.2">
      <c r="A5367" s="311" t="str">
        <f>IF((SUM('Раздел 3'!V223:V223)&gt;=SUM('Раздел 3'!AB223:AG223)),"","Неверно!")</f>
        <v/>
      </c>
      <c r="B5367" s="320" t="s">
        <v>1744</v>
      </c>
      <c r="C5367" s="278" t="s">
        <v>7297</v>
      </c>
      <c r="D5367" s="278" t="s">
        <v>1253</v>
      </c>
      <c r="E5367" s="278" t="str">
        <f>CONCATENATE(SUM('Раздел 3'!V223:V223),"&gt;=",SUM('Раздел 3'!AB223:AG223))</f>
        <v>0&gt;=0</v>
      </c>
      <c r="F5367" s="278"/>
      <c r="G5367" s="81"/>
    </row>
    <row r="5368" spans="1:7" s="390" customFormat="1" ht="31.5" x14ac:dyDescent="0.2">
      <c r="A5368" s="311" t="str">
        <f>IF((SUM('Раздел 3'!V224:V224)&gt;=SUM('Раздел 3'!AB224:AG224)),"","Неверно!")</f>
        <v/>
      </c>
      <c r="B5368" s="320" t="s">
        <v>1744</v>
      </c>
      <c r="C5368" s="278" t="s">
        <v>7298</v>
      </c>
      <c r="D5368" s="278" t="s">
        <v>1253</v>
      </c>
      <c r="E5368" s="278" t="str">
        <f>CONCATENATE(SUM('Раздел 3'!V224:V224),"&gt;=",SUM('Раздел 3'!AB224:AG224))</f>
        <v>0&gt;=0</v>
      </c>
      <c r="F5368" s="278"/>
      <c r="G5368" s="81"/>
    </row>
    <row r="5369" spans="1:7" s="390" customFormat="1" ht="31.5" x14ac:dyDescent="0.2">
      <c r="A5369" s="311" t="str">
        <f>IF((SUM('Раздел 3'!V225:V225)&gt;=SUM('Раздел 3'!AB225:AG225)),"","Неверно!")</f>
        <v/>
      </c>
      <c r="B5369" s="320" t="s">
        <v>1744</v>
      </c>
      <c r="C5369" s="278" t="s">
        <v>7299</v>
      </c>
      <c r="D5369" s="278" t="s">
        <v>1253</v>
      </c>
      <c r="E5369" s="278" t="str">
        <f>CONCATENATE(SUM('Раздел 3'!V225:V225),"&gt;=",SUM('Раздел 3'!AB225:AG225))</f>
        <v>13&gt;=0</v>
      </c>
      <c r="F5369" s="278"/>
      <c r="G5369" s="81"/>
    </row>
    <row r="5370" spans="1:7" s="390" customFormat="1" ht="31.5" x14ac:dyDescent="0.2">
      <c r="A5370" s="311" t="str">
        <f>IF((SUM('Раздел 3'!V226:V226)&gt;=SUM('Раздел 3'!AB226:AG226)),"","Неверно!")</f>
        <v/>
      </c>
      <c r="B5370" s="320" t="s">
        <v>1744</v>
      </c>
      <c r="C5370" s="278" t="s">
        <v>7300</v>
      </c>
      <c r="D5370" s="278" t="s">
        <v>1253</v>
      </c>
      <c r="E5370" s="278" t="str">
        <f>CONCATENATE(SUM('Раздел 3'!V226:V226),"&gt;=",SUM('Раздел 3'!AB226:AG226))</f>
        <v>0&gt;=0</v>
      </c>
      <c r="F5370" s="278"/>
      <c r="G5370" s="81"/>
    </row>
    <row r="5371" spans="1:7" s="390" customFormat="1" ht="31.5" x14ac:dyDescent="0.2">
      <c r="A5371" s="311" t="str">
        <f>IF((SUM('Раздел 3'!V227:V227)&gt;=SUM('Раздел 3'!AB227:AG227)),"","Неверно!")</f>
        <v/>
      </c>
      <c r="B5371" s="320" t="s">
        <v>1744</v>
      </c>
      <c r="C5371" s="278" t="s">
        <v>7301</v>
      </c>
      <c r="D5371" s="278" t="s">
        <v>1253</v>
      </c>
      <c r="E5371" s="278" t="str">
        <f>CONCATENATE(SUM('Раздел 3'!V227:V227),"&gt;=",SUM('Раздел 3'!AB227:AG227))</f>
        <v>0&gt;=0</v>
      </c>
      <c r="F5371" s="278"/>
      <c r="G5371" s="81"/>
    </row>
    <row r="5372" spans="1:7" s="390" customFormat="1" ht="31.5" x14ac:dyDescent="0.2">
      <c r="A5372" s="311" t="str">
        <f>IF((SUM('Раздел 3'!V228:V228)&gt;=SUM('Раздел 3'!AB228:AG228)),"","Неверно!")</f>
        <v/>
      </c>
      <c r="B5372" s="320" t="s">
        <v>1744</v>
      </c>
      <c r="C5372" s="278" t="s">
        <v>7302</v>
      </c>
      <c r="D5372" s="278" t="s">
        <v>1253</v>
      </c>
      <c r="E5372" s="278" t="str">
        <f>CONCATENATE(SUM('Раздел 3'!V228:V228),"&gt;=",SUM('Раздел 3'!AB228:AG228))</f>
        <v>6&gt;=0</v>
      </c>
      <c r="F5372" s="278"/>
      <c r="G5372" s="81"/>
    </row>
    <row r="5373" spans="1:7" s="390" customFormat="1" ht="31.5" x14ac:dyDescent="0.2">
      <c r="A5373" s="311" t="str">
        <f>IF((SUM('Раздел 3'!V229:V229)&gt;=SUM('Раздел 3'!AB229:AG229)),"","Неверно!")</f>
        <v/>
      </c>
      <c r="B5373" s="320" t="s">
        <v>1744</v>
      </c>
      <c r="C5373" s="278" t="s">
        <v>7303</v>
      </c>
      <c r="D5373" s="278" t="s">
        <v>1253</v>
      </c>
      <c r="E5373" s="278" t="str">
        <f>CONCATENATE(SUM('Раздел 3'!V229:V229),"&gt;=",SUM('Раздел 3'!AB229:AG229))</f>
        <v>0&gt;=0</v>
      </c>
      <c r="F5373" s="278"/>
      <c r="G5373" s="81"/>
    </row>
    <row r="5374" spans="1:7" s="390" customFormat="1" ht="31.5" x14ac:dyDescent="0.2">
      <c r="A5374" s="311" t="str">
        <f>IF((SUM('Раздел 3'!V32:V32)&gt;=SUM('Раздел 3'!AB32:AG32)),"","Неверно!")</f>
        <v/>
      </c>
      <c r="B5374" s="320" t="s">
        <v>1744</v>
      </c>
      <c r="C5374" s="278" t="s">
        <v>7304</v>
      </c>
      <c r="D5374" s="278" t="s">
        <v>1253</v>
      </c>
      <c r="E5374" s="278" t="str">
        <f>CONCATENATE(SUM('Раздел 3'!V32:V32),"&gt;=",SUM('Раздел 3'!AB32:AG32))</f>
        <v>1&gt;=0</v>
      </c>
      <c r="F5374" s="278"/>
      <c r="G5374" s="81"/>
    </row>
    <row r="5375" spans="1:7" s="390" customFormat="1" ht="31.5" x14ac:dyDescent="0.2">
      <c r="A5375" s="311" t="str">
        <f>IF((SUM('Раздел 3'!V230:V230)&gt;=SUM('Раздел 3'!AB230:AG230)),"","Неверно!")</f>
        <v/>
      </c>
      <c r="B5375" s="320" t="s">
        <v>1744</v>
      </c>
      <c r="C5375" s="278" t="s">
        <v>7305</v>
      </c>
      <c r="D5375" s="278" t="s">
        <v>1253</v>
      </c>
      <c r="E5375" s="278" t="str">
        <f>CONCATENATE(SUM('Раздел 3'!V230:V230),"&gt;=",SUM('Раздел 3'!AB230:AG230))</f>
        <v>0&gt;=0</v>
      </c>
      <c r="F5375" s="278"/>
      <c r="G5375" s="81"/>
    </row>
    <row r="5376" spans="1:7" s="390" customFormat="1" ht="31.5" x14ac:dyDescent="0.2">
      <c r="A5376" s="311" t="str">
        <f>IF((SUM('Раздел 3'!V231:V231)&gt;=SUM('Раздел 3'!AB231:AG231)),"","Неверно!")</f>
        <v/>
      </c>
      <c r="B5376" s="320" t="s">
        <v>1744</v>
      </c>
      <c r="C5376" s="278" t="s">
        <v>7306</v>
      </c>
      <c r="D5376" s="278" t="s">
        <v>1253</v>
      </c>
      <c r="E5376" s="278" t="str">
        <f>CONCATENATE(SUM('Раздел 3'!V231:V231),"&gt;=",SUM('Раздел 3'!AB231:AG231))</f>
        <v>0&gt;=0</v>
      </c>
      <c r="F5376" s="278"/>
      <c r="G5376" s="81"/>
    </row>
    <row r="5377" spans="1:7" s="390" customFormat="1" ht="31.5" x14ac:dyDescent="0.2">
      <c r="A5377" s="311" t="str">
        <f>IF((SUM('Раздел 3'!V232:V232)&gt;=SUM('Раздел 3'!AB232:AG232)),"","Неверно!")</f>
        <v/>
      </c>
      <c r="B5377" s="320" t="s">
        <v>1744</v>
      </c>
      <c r="C5377" s="278" t="s">
        <v>7307</v>
      </c>
      <c r="D5377" s="278" t="s">
        <v>1253</v>
      </c>
      <c r="E5377" s="278" t="str">
        <f>CONCATENATE(SUM('Раздел 3'!V232:V232),"&gt;=",SUM('Раздел 3'!AB232:AG232))</f>
        <v>0&gt;=0</v>
      </c>
      <c r="F5377" s="278"/>
      <c r="G5377" s="81"/>
    </row>
    <row r="5378" spans="1:7" s="390" customFormat="1" ht="31.5" x14ac:dyDescent="0.2">
      <c r="A5378" s="311" t="str">
        <f>IF((SUM('Раздел 3'!V233:V233)&gt;=SUM('Раздел 3'!AB233:AG233)),"","Неверно!")</f>
        <v/>
      </c>
      <c r="B5378" s="320" t="s">
        <v>1744</v>
      </c>
      <c r="C5378" s="278" t="s">
        <v>7308</v>
      </c>
      <c r="D5378" s="278" t="s">
        <v>1253</v>
      </c>
      <c r="E5378" s="278" t="str">
        <f>CONCATENATE(SUM('Раздел 3'!V233:V233),"&gt;=",SUM('Раздел 3'!AB233:AG233))</f>
        <v>0&gt;=0</v>
      </c>
      <c r="F5378" s="278"/>
      <c r="G5378" s="81"/>
    </row>
    <row r="5379" spans="1:7" s="390" customFormat="1" ht="31.5" x14ac:dyDescent="0.2">
      <c r="A5379" s="311" t="str">
        <f>IF((SUM('Раздел 3'!V234:V234)&gt;=SUM('Раздел 3'!AB234:AG234)),"","Неверно!")</f>
        <v/>
      </c>
      <c r="B5379" s="320" t="s">
        <v>1744</v>
      </c>
      <c r="C5379" s="278" t="s">
        <v>7309</v>
      </c>
      <c r="D5379" s="278" t="s">
        <v>1253</v>
      </c>
      <c r="E5379" s="278" t="str">
        <f>CONCATENATE(SUM('Раздел 3'!V234:V234),"&gt;=",SUM('Раздел 3'!AB234:AG234))</f>
        <v>0&gt;=0</v>
      </c>
      <c r="F5379" s="278"/>
      <c r="G5379" s="81"/>
    </row>
    <row r="5380" spans="1:7" s="390" customFormat="1" ht="31.5" x14ac:dyDescent="0.2">
      <c r="A5380" s="311" t="str">
        <f>IF((SUM('Раздел 3'!V235:V235)&gt;=SUM('Раздел 3'!AB235:AG235)),"","Неверно!")</f>
        <v/>
      </c>
      <c r="B5380" s="320" t="s">
        <v>1744</v>
      </c>
      <c r="C5380" s="278" t="s">
        <v>7310</v>
      </c>
      <c r="D5380" s="278" t="s">
        <v>1253</v>
      </c>
      <c r="E5380" s="278" t="str">
        <f>CONCATENATE(SUM('Раздел 3'!V235:V235),"&gt;=",SUM('Раздел 3'!AB235:AG235))</f>
        <v>0&gt;=0</v>
      </c>
      <c r="F5380" s="278"/>
      <c r="G5380" s="81"/>
    </row>
    <row r="5381" spans="1:7" s="390" customFormat="1" ht="31.5" x14ac:dyDescent="0.2">
      <c r="A5381" s="311" t="str">
        <f>IF((SUM('Раздел 3'!V236:V236)&gt;=SUM('Раздел 3'!AB236:AG236)),"","Неверно!")</f>
        <v/>
      </c>
      <c r="B5381" s="320" t="s">
        <v>1744</v>
      </c>
      <c r="C5381" s="278" t="s">
        <v>7311</v>
      </c>
      <c r="D5381" s="278" t="s">
        <v>1253</v>
      </c>
      <c r="E5381" s="278" t="str">
        <f>CONCATENATE(SUM('Раздел 3'!V236:V236),"&gt;=",SUM('Раздел 3'!AB236:AG236))</f>
        <v>0&gt;=0</v>
      </c>
      <c r="F5381" s="278"/>
      <c r="G5381" s="81"/>
    </row>
    <row r="5382" spans="1:7" s="390" customFormat="1" ht="31.5" x14ac:dyDescent="0.2">
      <c r="A5382" s="311" t="str">
        <f>IF((SUM('Раздел 3'!V237:V237)&gt;=SUM('Раздел 3'!AB237:AG237)),"","Неверно!")</f>
        <v/>
      </c>
      <c r="B5382" s="320" t="s">
        <v>1744</v>
      </c>
      <c r="C5382" s="278" t="s">
        <v>7312</v>
      </c>
      <c r="D5382" s="278" t="s">
        <v>1253</v>
      </c>
      <c r="E5382" s="278" t="str">
        <f>CONCATENATE(SUM('Раздел 3'!V237:V237),"&gt;=",SUM('Раздел 3'!AB237:AG237))</f>
        <v>0&gt;=0</v>
      </c>
      <c r="F5382" s="278"/>
      <c r="G5382" s="81"/>
    </row>
    <row r="5383" spans="1:7" s="390" customFormat="1" ht="31.5" x14ac:dyDescent="0.2">
      <c r="A5383" s="311" t="str">
        <f>IF((SUM('Раздел 3'!V238:V238)&gt;=SUM('Раздел 3'!AB238:AG238)),"","Неверно!")</f>
        <v/>
      </c>
      <c r="B5383" s="320" t="s">
        <v>1744</v>
      </c>
      <c r="C5383" s="278" t="s">
        <v>7313</v>
      </c>
      <c r="D5383" s="278" t="s">
        <v>1253</v>
      </c>
      <c r="E5383" s="278" t="str">
        <f>CONCATENATE(SUM('Раздел 3'!V238:V238),"&gt;=",SUM('Раздел 3'!AB238:AG238))</f>
        <v>0&gt;=0</v>
      </c>
      <c r="F5383" s="278"/>
      <c r="G5383" s="81"/>
    </row>
    <row r="5384" spans="1:7" s="390" customFormat="1" ht="31.5" x14ac:dyDescent="0.2">
      <c r="A5384" s="311" t="str">
        <f>IF((SUM('Раздел 3'!V239:V239)&gt;=SUM('Раздел 3'!AB239:AG239)),"","Неверно!")</f>
        <v/>
      </c>
      <c r="B5384" s="320" t="s">
        <v>1744</v>
      </c>
      <c r="C5384" s="278" t="s">
        <v>7314</v>
      </c>
      <c r="D5384" s="278" t="s">
        <v>1253</v>
      </c>
      <c r="E5384" s="278" t="str">
        <f>CONCATENATE(SUM('Раздел 3'!V239:V239),"&gt;=",SUM('Раздел 3'!AB239:AG239))</f>
        <v>62&gt;=14</v>
      </c>
      <c r="F5384" s="278"/>
      <c r="G5384" s="81"/>
    </row>
    <row r="5385" spans="1:7" s="390" customFormat="1" ht="31.5" x14ac:dyDescent="0.2">
      <c r="A5385" s="311" t="str">
        <f>IF((SUM('Раздел 3'!V33:V33)&gt;=SUM('Раздел 3'!AB33:AG33)),"","Неверно!")</f>
        <v/>
      </c>
      <c r="B5385" s="320" t="s">
        <v>1744</v>
      </c>
      <c r="C5385" s="278" t="s">
        <v>7315</v>
      </c>
      <c r="D5385" s="278" t="s">
        <v>1253</v>
      </c>
      <c r="E5385" s="278" t="str">
        <f>CONCATENATE(SUM('Раздел 3'!V33:V33),"&gt;=",SUM('Раздел 3'!AB33:AG33))</f>
        <v>0&gt;=0</v>
      </c>
      <c r="F5385" s="278"/>
      <c r="G5385" s="81"/>
    </row>
    <row r="5386" spans="1:7" s="390" customFormat="1" ht="31.5" x14ac:dyDescent="0.2">
      <c r="A5386" s="311" t="str">
        <f>IF((SUM('Раздел 3'!V240:V240)&gt;=SUM('Раздел 3'!AB240:AG240)),"","Неверно!")</f>
        <v/>
      </c>
      <c r="B5386" s="320" t="s">
        <v>1744</v>
      </c>
      <c r="C5386" s="278" t="s">
        <v>7316</v>
      </c>
      <c r="D5386" s="278" t="s">
        <v>1253</v>
      </c>
      <c r="E5386" s="278" t="str">
        <f>CONCATENATE(SUM('Раздел 3'!V240:V240),"&gt;=",SUM('Раздел 3'!AB240:AG240))</f>
        <v>0&gt;=0</v>
      </c>
      <c r="F5386" s="278"/>
      <c r="G5386" s="81"/>
    </row>
    <row r="5387" spans="1:7" s="390" customFormat="1" ht="31.5" x14ac:dyDescent="0.2">
      <c r="A5387" s="311" t="str">
        <f>IF((SUM('Раздел 3'!V241:V241)&gt;=SUM('Раздел 3'!AB241:AG241)),"","Неверно!")</f>
        <v/>
      </c>
      <c r="B5387" s="320" t="s">
        <v>1744</v>
      </c>
      <c r="C5387" s="278" t="s">
        <v>7317</v>
      </c>
      <c r="D5387" s="278" t="s">
        <v>1253</v>
      </c>
      <c r="E5387" s="278" t="str">
        <f>CONCATENATE(SUM('Раздел 3'!V241:V241),"&gt;=",SUM('Раздел 3'!AB241:AG241))</f>
        <v>1&gt;=0</v>
      </c>
      <c r="F5387" s="278"/>
      <c r="G5387" s="81"/>
    </row>
    <row r="5388" spans="1:7" s="390" customFormat="1" ht="31.5" x14ac:dyDescent="0.2">
      <c r="A5388" s="311" t="str">
        <f>IF((SUM('Раздел 3'!V242:V242)&gt;=SUM('Раздел 3'!AB242:AG242)),"","Неверно!")</f>
        <v/>
      </c>
      <c r="B5388" s="320" t="s">
        <v>1744</v>
      </c>
      <c r="C5388" s="278" t="s">
        <v>7318</v>
      </c>
      <c r="D5388" s="278" t="s">
        <v>1253</v>
      </c>
      <c r="E5388" s="278" t="str">
        <f>CONCATENATE(SUM('Раздел 3'!V242:V242),"&gt;=",SUM('Раздел 3'!AB242:AG242))</f>
        <v>0&gt;=0</v>
      </c>
      <c r="F5388" s="278"/>
      <c r="G5388" s="81"/>
    </row>
    <row r="5389" spans="1:7" s="390" customFormat="1" ht="31.5" x14ac:dyDescent="0.2">
      <c r="A5389" s="311" t="str">
        <f>IF((SUM('Раздел 3'!V243:V243)&gt;=SUM('Раздел 3'!AB243:AG243)),"","Неверно!")</f>
        <v/>
      </c>
      <c r="B5389" s="320" t="s">
        <v>1744</v>
      </c>
      <c r="C5389" s="278" t="s">
        <v>7319</v>
      </c>
      <c r="D5389" s="278" t="s">
        <v>1253</v>
      </c>
      <c r="E5389" s="278" t="str">
        <f>CONCATENATE(SUM('Раздел 3'!V243:V243),"&gt;=",SUM('Раздел 3'!AB243:AG243))</f>
        <v>0&gt;=0</v>
      </c>
      <c r="F5389" s="278"/>
      <c r="G5389" s="81"/>
    </row>
    <row r="5390" spans="1:7" s="390" customFormat="1" ht="31.5" x14ac:dyDescent="0.2">
      <c r="A5390" s="311" t="str">
        <f>IF((SUM('Раздел 3'!V244:V244)&gt;=SUM('Раздел 3'!AB244:AG244)),"","Неверно!")</f>
        <v/>
      </c>
      <c r="B5390" s="320" t="s">
        <v>1744</v>
      </c>
      <c r="C5390" s="278" t="s">
        <v>7320</v>
      </c>
      <c r="D5390" s="278" t="s">
        <v>1253</v>
      </c>
      <c r="E5390" s="278" t="str">
        <f>CONCATENATE(SUM('Раздел 3'!V244:V244),"&gt;=",SUM('Раздел 3'!AB244:AG244))</f>
        <v>0&gt;=0</v>
      </c>
      <c r="F5390" s="278"/>
      <c r="G5390" s="81"/>
    </row>
    <row r="5391" spans="1:7" s="390" customFormat="1" ht="31.5" x14ac:dyDescent="0.2">
      <c r="A5391" s="311" t="str">
        <f>IF((SUM('Раздел 3'!V245:V245)&gt;=SUM('Раздел 3'!AB245:AG245)),"","Неверно!")</f>
        <v/>
      </c>
      <c r="B5391" s="320" t="s">
        <v>1744</v>
      </c>
      <c r="C5391" s="278" t="s">
        <v>7321</v>
      </c>
      <c r="D5391" s="278" t="s">
        <v>1253</v>
      </c>
      <c r="E5391" s="278" t="str">
        <f>CONCATENATE(SUM('Раздел 3'!V245:V245),"&gt;=",SUM('Раздел 3'!AB245:AG245))</f>
        <v>6&gt;=0</v>
      </c>
      <c r="F5391" s="278"/>
      <c r="G5391" s="81"/>
    </row>
    <row r="5392" spans="1:7" s="390" customFormat="1" ht="31.5" x14ac:dyDescent="0.2">
      <c r="A5392" s="311" t="str">
        <f>IF((SUM('Раздел 3'!V246:V246)&gt;=SUM('Раздел 3'!AB246:AG246)),"","Неверно!")</f>
        <v/>
      </c>
      <c r="B5392" s="320" t="s">
        <v>1744</v>
      </c>
      <c r="C5392" s="278" t="s">
        <v>7322</v>
      </c>
      <c r="D5392" s="278" t="s">
        <v>1253</v>
      </c>
      <c r="E5392" s="278" t="str">
        <f>CONCATENATE(SUM('Раздел 3'!V246:V246),"&gt;=",SUM('Раздел 3'!AB246:AG246))</f>
        <v>66&gt;=14</v>
      </c>
      <c r="F5392" s="278"/>
      <c r="G5392" s="81"/>
    </row>
    <row r="5393" spans="1:7" s="390" customFormat="1" ht="31.5" x14ac:dyDescent="0.2">
      <c r="A5393" s="311" t="str">
        <f>IF((SUM('Раздел 3'!V247:V247)&gt;=SUM('Раздел 3'!AB247:AG247)),"","Неверно!")</f>
        <v/>
      </c>
      <c r="B5393" s="320" t="s">
        <v>1744</v>
      </c>
      <c r="C5393" s="278" t="s">
        <v>7323</v>
      </c>
      <c r="D5393" s="278" t="s">
        <v>1253</v>
      </c>
      <c r="E5393" s="278" t="str">
        <f>CONCATENATE(SUM('Раздел 3'!V247:V247),"&gt;=",SUM('Раздел 3'!AB247:AG247))</f>
        <v>0&gt;=0</v>
      </c>
      <c r="F5393" s="278"/>
      <c r="G5393" s="81"/>
    </row>
    <row r="5394" spans="1:7" s="390" customFormat="1" ht="31.5" x14ac:dyDescent="0.2">
      <c r="A5394" s="311" t="str">
        <f>IF((SUM('Раздел 3'!V248:V248)&gt;=SUM('Раздел 3'!AB248:AG248)),"","Неверно!")</f>
        <v/>
      </c>
      <c r="B5394" s="320" t="s">
        <v>1744</v>
      </c>
      <c r="C5394" s="278" t="s">
        <v>7324</v>
      </c>
      <c r="D5394" s="278" t="s">
        <v>1253</v>
      </c>
      <c r="E5394" s="278" t="str">
        <f>CONCATENATE(SUM('Раздел 3'!V248:V248),"&gt;=",SUM('Раздел 3'!AB248:AG248))</f>
        <v>0&gt;=0</v>
      </c>
      <c r="F5394" s="278"/>
      <c r="G5394" s="81"/>
    </row>
    <row r="5395" spans="1:7" s="390" customFormat="1" ht="31.5" x14ac:dyDescent="0.2">
      <c r="A5395" s="311" t="str">
        <f>IF((SUM('Раздел 3'!V249:V249)&gt;=SUM('Раздел 3'!AB249:AG249)),"","Неверно!")</f>
        <v/>
      </c>
      <c r="B5395" s="320" t="s">
        <v>1744</v>
      </c>
      <c r="C5395" s="278" t="s">
        <v>7325</v>
      </c>
      <c r="D5395" s="278" t="s">
        <v>1253</v>
      </c>
      <c r="E5395" s="278" t="str">
        <f>CONCATENATE(SUM('Раздел 3'!V249:V249),"&gt;=",SUM('Раздел 3'!AB249:AG249))</f>
        <v>20&gt;=0</v>
      </c>
      <c r="F5395" s="278"/>
      <c r="G5395" s="81"/>
    </row>
    <row r="5396" spans="1:7" s="390" customFormat="1" ht="31.5" x14ac:dyDescent="0.2">
      <c r="A5396" s="311" t="str">
        <f>IF((SUM('Раздел 3'!V34:V34)&gt;=SUM('Раздел 3'!AB34:AG34)),"","Неверно!")</f>
        <v/>
      </c>
      <c r="B5396" s="320" t="s">
        <v>1744</v>
      </c>
      <c r="C5396" s="278" t="s">
        <v>7326</v>
      </c>
      <c r="D5396" s="278" t="s">
        <v>1253</v>
      </c>
      <c r="E5396" s="278" t="str">
        <f>CONCATENATE(SUM('Раздел 3'!V34:V34),"&gt;=",SUM('Раздел 3'!AB34:AG34))</f>
        <v>4&gt;=0</v>
      </c>
      <c r="F5396" s="278"/>
      <c r="G5396" s="81"/>
    </row>
    <row r="5397" spans="1:7" s="390" customFormat="1" ht="31.5" x14ac:dyDescent="0.2">
      <c r="A5397" s="311" t="str">
        <f>IF((SUM('Раздел 3'!V250:V250)&gt;=SUM('Раздел 3'!AB250:AG250)),"","Неверно!")</f>
        <v/>
      </c>
      <c r="B5397" s="320" t="s">
        <v>1744</v>
      </c>
      <c r="C5397" s="278" t="s">
        <v>7327</v>
      </c>
      <c r="D5397" s="278" t="s">
        <v>1253</v>
      </c>
      <c r="E5397" s="278" t="str">
        <f>CONCATENATE(SUM('Раздел 3'!V250:V250),"&gt;=",SUM('Раздел 3'!AB250:AG250))</f>
        <v>0&gt;=0</v>
      </c>
      <c r="F5397" s="278"/>
      <c r="G5397" s="81"/>
    </row>
    <row r="5398" spans="1:7" s="390" customFormat="1" ht="31.5" x14ac:dyDescent="0.2">
      <c r="A5398" s="311" t="str">
        <f>IF((SUM('Раздел 3'!V251:V251)&gt;=SUM('Раздел 3'!AB251:AG251)),"","Неверно!")</f>
        <v/>
      </c>
      <c r="B5398" s="320" t="s">
        <v>1744</v>
      </c>
      <c r="C5398" s="278" t="s">
        <v>7328</v>
      </c>
      <c r="D5398" s="278" t="s">
        <v>1253</v>
      </c>
      <c r="E5398" s="278" t="str">
        <f>CONCATENATE(SUM('Раздел 3'!V251:V251),"&gt;=",SUM('Раздел 3'!AB251:AG251))</f>
        <v>1&gt;=0</v>
      </c>
      <c r="F5398" s="278"/>
      <c r="G5398" s="81"/>
    </row>
    <row r="5399" spans="1:7" s="390" customFormat="1" ht="31.5" x14ac:dyDescent="0.2">
      <c r="A5399" s="311" t="str">
        <f>IF((SUM('Раздел 3'!V252:V252)&gt;=SUM('Раздел 3'!AB252:AG252)),"","Неверно!")</f>
        <v/>
      </c>
      <c r="B5399" s="320" t="s">
        <v>1744</v>
      </c>
      <c r="C5399" s="278" t="s">
        <v>7329</v>
      </c>
      <c r="D5399" s="278" t="s">
        <v>1253</v>
      </c>
      <c r="E5399" s="278" t="str">
        <f>CONCATENATE(SUM('Раздел 3'!V252:V252),"&gt;=",SUM('Раздел 3'!AB252:AG252))</f>
        <v>0&gt;=0</v>
      </c>
      <c r="F5399" s="278"/>
      <c r="G5399" s="81"/>
    </row>
    <row r="5400" spans="1:7" s="390" customFormat="1" ht="31.5" x14ac:dyDescent="0.2">
      <c r="A5400" s="311" t="str">
        <f>IF((SUM('Раздел 3'!V253:V253)&gt;=SUM('Раздел 3'!AB253:AG253)),"","Неверно!")</f>
        <v/>
      </c>
      <c r="B5400" s="320" t="s">
        <v>1744</v>
      </c>
      <c r="C5400" s="278" t="s">
        <v>7330</v>
      </c>
      <c r="D5400" s="278" t="s">
        <v>1253</v>
      </c>
      <c r="E5400" s="278" t="str">
        <f>CONCATENATE(SUM('Раздел 3'!V253:V253),"&gt;=",SUM('Раздел 3'!AB253:AG253))</f>
        <v>0&gt;=0</v>
      </c>
      <c r="F5400" s="278"/>
      <c r="G5400" s="81"/>
    </row>
    <row r="5401" spans="1:7" s="390" customFormat="1" ht="31.5" x14ac:dyDescent="0.2">
      <c r="A5401" s="311" t="str">
        <f>IF((SUM('Раздел 3'!V254:V254)&gt;=SUM('Раздел 3'!AB254:AG254)),"","Неверно!")</f>
        <v/>
      </c>
      <c r="B5401" s="320" t="s">
        <v>1744</v>
      </c>
      <c r="C5401" s="278" t="s">
        <v>7331</v>
      </c>
      <c r="D5401" s="278" t="s">
        <v>1253</v>
      </c>
      <c r="E5401" s="278" t="str">
        <f>CONCATENATE(SUM('Раздел 3'!V254:V254),"&gt;=",SUM('Раздел 3'!AB254:AG254))</f>
        <v>0&gt;=0</v>
      </c>
      <c r="F5401" s="278"/>
      <c r="G5401" s="81"/>
    </row>
    <row r="5402" spans="1:7" s="390" customFormat="1" ht="31.5" x14ac:dyDescent="0.2">
      <c r="A5402" s="311" t="str">
        <f>IF((SUM('Раздел 3'!V255:V255)&gt;=SUM('Раздел 3'!AB255:AG255)),"","Неверно!")</f>
        <v/>
      </c>
      <c r="B5402" s="320" t="s">
        <v>1744</v>
      </c>
      <c r="C5402" s="278" t="s">
        <v>7332</v>
      </c>
      <c r="D5402" s="278" t="s">
        <v>1253</v>
      </c>
      <c r="E5402" s="278" t="str">
        <f>CONCATENATE(SUM('Раздел 3'!V255:V255),"&gt;=",SUM('Раздел 3'!AB255:AG255))</f>
        <v>1&gt;=0</v>
      </c>
      <c r="F5402" s="278"/>
      <c r="G5402" s="81"/>
    </row>
    <row r="5403" spans="1:7" s="390" customFormat="1" ht="31.5" x14ac:dyDescent="0.2">
      <c r="A5403" s="311" t="str">
        <f>IF((SUM('Раздел 3'!V256:V256)&gt;=SUM('Раздел 3'!AB256:AG256)),"","Неверно!")</f>
        <v/>
      </c>
      <c r="B5403" s="320" t="s">
        <v>1744</v>
      </c>
      <c r="C5403" s="278" t="s">
        <v>7333</v>
      </c>
      <c r="D5403" s="278" t="s">
        <v>1253</v>
      </c>
      <c r="E5403" s="278" t="str">
        <f>CONCATENATE(SUM('Раздел 3'!V256:V256),"&gt;=",SUM('Раздел 3'!AB256:AG256))</f>
        <v>0&gt;=0</v>
      </c>
      <c r="F5403" s="278"/>
      <c r="G5403" s="81"/>
    </row>
    <row r="5404" spans="1:7" s="390" customFormat="1" ht="31.5" x14ac:dyDescent="0.2">
      <c r="A5404" s="311" t="str">
        <f>IF((SUM('Раздел 3'!V257:V257)&gt;=SUM('Раздел 3'!AB257:AG257)),"","Неверно!")</f>
        <v/>
      </c>
      <c r="B5404" s="320" t="s">
        <v>1744</v>
      </c>
      <c r="C5404" s="278" t="s">
        <v>7334</v>
      </c>
      <c r="D5404" s="278" t="s">
        <v>1253</v>
      </c>
      <c r="E5404" s="278" t="str">
        <f>CONCATENATE(SUM('Раздел 3'!V257:V257),"&gt;=",SUM('Раздел 3'!AB257:AG257))</f>
        <v>0&gt;=0</v>
      </c>
      <c r="F5404" s="278"/>
      <c r="G5404" s="81"/>
    </row>
    <row r="5405" spans="1:7" s="390" customFormat="1" ht="31.5" x14ac:dyDescent="0.2">
      <c r="A5405" s="311" t="str">
        <f>IF((SUM('Раздел 3'!V258:V258)&gt;=SUM('Раздел 3'!AB258:AG258)),"","Неверно!")</f>
        <v/>
      </c>
      <c r="B5405" s="320" t="s">
        <v>1744</v>
      </c>
      <c r="C5405" s="278" t="s">
        <v>7335</v>
      </c>
      <c r="D5405" s="278" t="s">
        <v>1253</v>
      </c>
      <c r="E5405" s="278" t="str">
        <f>CONCATENATE(SUM('Раздел 3'!V258:V258),"&gt;=",SUM('Раздел 3'!AB258:AG258))</f>
        <v>0&gt;=0</v>
      </c>
      <c r="F5405" s="278"/>
      <c r="G5405" s="81"/>
    </row>
    <row r="5406" spans="1:7" s="390" customFormat="1" ht="31.5" x14ac:dyDescent="0.2">
      <c r="A5406" s="311" t="str">
        <f>IF((SUM('Раздел 3'!V259:V259)&gt;=SUM('Раздел 3'!AB259:AG259)),"","Неверно!")</f>
        <v/>
      </c>
      <c r="B5406" s="320" t="s">
        <v>1744</v>
      </c>
      <c r="C5406" s="278" t="s">
        <v>7336</v>
      </c>
      <c r="D5406" s="278" t="s">
        <v>1253</v>
      </c>
      <c r="E5406" s="278" t="str">
        <f>CONCATENATE(SUM('Раздел 3'!V259:V259),"&gt;=",SUM('Раздел 3'!AB259:AG259))</f>
        <v>0&gt;=0</v>
      </c>
      <c r="F5406" s="278"/>
      <c r="G5406" s="81"/>
    </row>
    <row r="5407" spans="1:7" s="390" customFormat="1" ht="31.5" x14ac:dyDescent="0.2">
      <c r="A5407" s="311" t="str">
        <f>IF((SUM('Раздел 3'!V35:V35)&gt;=SUM('Раздел 3'!AB35:AG35)),"","Неверно!")</f>
        <v/>
      </c>
      <c r="B5407" s="320" t="s">
        <v>1744</v>
      </c>
      <c r="C5407" s="278" t="s">
        <v>7337</v>
      </c>
      <c r="D5407" s="278" t="s">
        <v>1253</v>
      </c>
      <c r="E5407" s="278" t="str">
        <f>CONCATENATE(SUM('Раздел 3'!V35:V35),"&gt;=",SUM('Раздел 3'!AB35:AG35))</f>
        <v>0&gt;=0</v>
      </c>
      <c r="F5407" s="278"/>
      <c r="G5407" s="81"/>
    </row>
    <row r="5408" spans="1:7" s="390" customFormat="1" ht="31.5" x14ac:dyDescent="0.2">
      <c r="A5408" s="311" t="str">
        <f>IF((SUM('Раздел 3'!V260:V260)&gt;=SUM('Раздел 3'!AB260:AG260)),"","Неверно!")</f>
        <v/>
      </c>
      <c r="B5408" s="320" t="s">
        <v>1744</v>
      </c>
      <c r="C5408" s="278" t="s">
        <v>7338</v>
      </c>
      <c r="D5408" s="278" t="s">
        <v>1253</v>
      </c>
      <c r="E5408" s="278" t="str">
        <f>CONCATENATE(SUM('Раздел 3'!V260:V260),"&gt;=",SUM('Раздел 3'!AB260:AG260))</f>
        <v>0&gt;=0</v>
      </c>
      <c r="F5408" s="278"/>
      <c r="G5408" s="81"/>
    </row>
    <row r="5409" spans="1:7" s="390" customFormat="1" ht="31.5" x14ac:dyDescent="0.2">
      <c r="A5409" s="311" t="str">
        <f>IF((SUM('Раздел 3'!V261:V261)&gt;=SUM('Раздел 3'!AB261:AG261)),"","Неверно!")</f>
        <v/>
      </c>
      <c r="B5409" s="320" t="s">
        <v>1744</v>
      </c>
      <c r="C5409" s="278" t="s">
        <v>7339</v>
      </c>
      <c r="D5409" s="278" t="s">
        <v>1253</v>
      </c>
      <c r="E5409" s="278" t="str">
        <f>CONCATENATE(SUM('Раздел 3'!V261:V261),"&gt;=",SUM('Раздел 3'!AB261:AG261))</f>
        <v>0&gt;=0</v>
      </c>
      <c r="F5409" s="278"/>
      <c r="G5409" s="81"/>
    </row>
    <row r="5410" spans="1:7" s="390" customFormat="1" ht="31.5" x14ac:dyDescent="0.2">
      <c r="A5410" s="311" t="str">
        <f>IF((SUM('Раздел 3'!V262:V262)&gt;=SUM('Раздел 3'!AB262:AG262)),"","Неверно!")</f>
        <v/>
      </c>
      <c r="B5410" s="320" t="s">
        <v>1744</v>
      </c>
      <c r="C5410" s="278" t="s">
        <v>7340</v>
      </c>
      <c r="D5410" s="278" t="s">
        <v>1253</v>
      </c>
      <c r="E5410" s="278" t="str">
        <f>CONCATENATE(SUM('Раздел 3'!V262:V262),"&gt;=",SUM('Раздел 3'!AB262:AG262))</f>
        <v>0&gt;=0</v>
      </c>
      <c r="F5410" s="278"/>
      <c r="G5410" s="81"/>
    </row>
    <row r="5411" spans="1:7" s="390" customFormat="1" ht="31.5" x14ac:dyDescent="0.2">
      <c r="A5411" s="311" t="str">
        <f>IF((SUM('Раздел 3'!V263:V263)&gt;=SUM('Раздел 3'!AB263:AG263)),"","Неверно!")</f>
        <v/>
      </c>
      <c r="B5411" s="320" t="s">
        <v>1744</v>
      </c>
      <c r="C5411" s="278" t="s">
        <v>7341</v>
      </c>
      <c r="D5411" s="278" t="s">
        <v>1253</v>
      </c>
      <c r="E5411" s="278" t="str">
        <f>CONCATENATE(SUM('Раздел 3'!V263:V263),"&gt;=",SUM('Раздел 3'!AB263:AG263))</f>
        <v>0&gt;=0</v>
      </c>
      <c r="F5411" s="278"/>
      <c r="G5411" s="81"/>
    </row>
    <row r="5412" spans="1:7" s="390" customFormat="1" ht="31.5" x14ac:dyDescent="0.2">
      <c r="A5412" s="311" t="str">
        <f>IF((SUM('Раздел 3'!V264:V264)&gt;=SUM('Раздел 3'!AB264:AG264)),"","Неверно!")</f>
        <v/>
      </c>
      <c r="B5412" s="320" t="s">
        <v>1744</v>
      </c>
      <c r="C5412" s="278" t="s">
        <v>7342</v>
      </c>
      <c r="D5412" s="278" t="s">
        <v>1253</v>
      </c>
      <c r="E5412" s="278" t="str">
        <f>CONCATENATE(SUM('Раздел 3'!V264:V264),"&gt;=",SUM('Раздел 3'!AB264:AG264))</f>
        <v>3&gt;=0</v>
      </c>
      <c r="F5412" s="278"/>
      <c r="G5412" s="81"/>
    </row>
    <row r="5413" spans="1:7" s="390" customFormat="1" ht="31.5" x14ac:dyDescent="0.2">
      <c r="A5413" s="311" t="str">
        <f>IF((SUM('Раздел 3'!V265:V265)&gt;=SUM('Раздел 3'!AB265:AG265)),"","Неверно!")</f>
        <v/>
      </c>
      <c r="B5413" s="320" t="s">
        <v>1744</v>
      </c>
      <c r="C5413" s="278" t="s">
        <v>7343</v>
      </c>
      <c r="D5413" s="278" t="s">
        <v>1253</v>
      </c>
      <c r="E5413" s="278" t="str">
        <f>CONCATENATE(SUM('Раздел 3'!V265:V265),"&gt;=",SUM('Раздел 3'!AB265:AG265))</f>
        <v>0&gt;=0</v>
      </c>
      <c r="F5413" s="278"/>
      <c r="G5413" s="81"/>
    </row>
    <row r="5414" spans="1:7" s="390" customFormat="1" ht="31.5" x14ac:dyDescent="0.2">
      <c r="A5414" s="311" t="str">
        <f>IF((SUM('Раздел 3'!V266:V266)&gt;=SUM('Раздел 3'!AB266:AG266)),"","Неверно!")</f>
        <v/>
      </c>
      <c r="B5414" s="320" t="s">
        <v>1744</v>
      </c>
      <c r="C5414" s="278" t="s">
        <v>7344</v>
      </c>
      <c r="D5414" s="278" t="s">
        <v>1253</v>
      </c>
      <c r="E5414" s="278" t="str">
        <f>CONCATENATE(SUM('Раздел 3'!V266:V266),"&gt;=",SUM('Раздел 3'!AB266:AG266))</f>
        <v>0&gt;=0</v>
      </c>
      <c r="F5414" s="278"/>
      <c r="G5414" s="81"/>
    </row>
    <row r="5415" spans="1:7" s="390" customFormat="1" ht="31.5" x14ac:dyDescent="0.2">
      <c r="A5415" s="311" t="str">
        <f>IF((SUM('Раздел 3'!V267:V267)&gt;=SUM('Раздел 3'!AB267:AG267)),"","Неверно!")</f>
        <v/>
      </c>
      <c r="B5415" s="320" t="s">
        <v>1744</v>
      </c>
      <c r="C5415" s="278" t="s">
        <v>7345</v>
      </c>
      <c r="D5415" s="278" t="s">
        <v>1253</v>
      </c>
      <c r="E5415" s="278" t="str">
        <f>CONCATENATE(SUM('Раздел 3'!V267:V267),"&gt;=",SUM('Раздел 3'!AB267:AG267))</f>
        <v>0&gt;=0</v>
      </c>
      <c r="F5415" s="278"/>
      <c r="G5415" s="81"/>
    </row>
    <row r="5416" spans="1:7" s="390" customFormat="1" ht="31.5" x14ac:dyDescent="0.2">
      <c r="A5416" s="311" t="str">
        <f>IF((SUM('Раздел 3'!V268:V268)&gt;=SUM('Раздел 3'!AB268:AG268)),"","Неверно!")</f>
        <v/>
      </c>
      <c r="B5416" s="320" t="s">
        <v>1744</v>
      </c>
      <c r="C5416" s="278" t="s">
        <v>7346</v>
      </c>
      <c r="D5416" s="278" t="s">
        <v>1253</v>
      </c>
      <c r="E5416" s="278" t="str">
        <f>CONCATENATE(SUM('Раздел 3'!V268:V268),"&gt;=",SUM('Раздел 3'!AB268:AG268))</f>
        <v>1&gt;=0</v>
      </c>
      <c r="F5416" s="278"/>
      <c r="G5416" s="81"/>
    </row>
    <row r="5417" spans="1:7" s="390" customFormat="1" ht="31.5" x14ac:dyDescent="0.2">
      <c r="A5417" s="311" t="str">
        <f>IF((SUM('Раздел 3'!V269:V269)&gt;=SUM('Раздел 3'!AB269:AG269)),"","Неверно!")</f>
        <v/>
      </c>
      <c r="B5417" s="320" t="s">
        <v>1744</v>
      </c>
      <c r="C5417" s="278" t="s">
        <v>7347</v>
      </c>
      <c r="D5417" s="278" t="s">
        <v>1253</v>
      </c>
      <c r="E5417" s="278" t="str">
        <f>CONCATENATE(SUM('Раздел 3'!V269:V269),"&gt;=",SUM('Раздел 3'!AB269:AG269))</f>
        <v>0&gt;=0</v>
      </c>
      <c r="F5417" s="278"/>
      <c r="G5417" s="81"/>
    </row>
    <row r="5418" spans="1:7" s="390" customFormat="1" ht="31.5" x14ac:dyDescent="0.2">
      <c r="A5418" s="311" t="str">
        <f>IF((SUM('Раздел 3'!V36:V36)&gt;=SUM('Раздел 3'!AB36:AG36)),"","Неверно!")</f>
        <v/>
      </c>
      <c r="B5418" s="320" t="s">
        <v>1744</v>
      </c>
      <c r="C5418" s="278" t="s">
        <v>7348</v>
      </c>
      <c r="D5418" s="278" t="s">
        <v>1253</v>
      </c>
      <c r="E5418" s="278" t="str">
        <f>CONCATENATE(SUM('Раздел 3'!V36:V36),"&gt;=",SUM('Раздел 3'!AB36:AG36))</f>
        <v>0&gt;=0</v>
      </c>
      <c r="F5418" s="278"/>
      <c r="G5418" s="81"/>
    </row>
    <row r="5419" spans="1:7" s="390" customFormat="1" ht="31.5" x14ac:dyDescent="0.2">
      <c r="A5419" s="311" t="str">
        <f>IF((SUM('Раздел 3'!V270:V270)&gt;=SUM('Раздел 3'!AB270:AG270)),"","Неверно!")</f>
        <v/>
      </c>
      <c r="B5419" s="320" t="s">
        <v>1744</v>
      </c>
      <c r="C5419" s="278" t="s">
        <v>7349</v>
      </c>
      <c r="D5419" s="278" t="s">
        <v>1253</v>
      </c>
      <c r="E5419" s="278" t="str">
        <f>CONCATENATE(SUM('Раздел 3'!V270:V270),"&gt;=",SUM('Раздел 3'!AB270:AG270))</f>
        <v>0&gt;=0</v>
      </c>
      <c r="F5419" s="278"/>
      <c r="G5419" s="81"/>
    </row>
    <row r="5420" spans="1:7" s="390" customFormat="1" ht="31.5" x14ac:dyDescent="0.2">
      <c r="A5420" s="311" t="str">
        <f>IF((SUM('Раздел 3'!V271:V271)&gt;=SUM('Раздел 3'!AB271:AG271)),"","Неверно!")</f>
        <v/>
      </c>
      <c r="B5420" s="320" t="s">
        <v>1744</v>
      </c>
      <c r="C5420" s="278" t="s">
        <v>7350</v>
      </c>
      <c r="D5420" s="278" t="s">
        <v>1253</v>
      </c>
      <c r="E5420" s="278" t="str">
        <f>CONCATENATE(SUM('Раздел 3'!V271:V271),"&gt;=",SUM('Раздел 3'!AB271:AG271))</f>
        <v>0&gt;=0</v>
      </c>
      <c r="F5420" s="278"/>
      <c r="G5420" s="81"/>
    </row>
    <row r="5421" spans="1:7" s="390" customFormat="1" ht="31.5" x14ac:dyDescent="0.2">
      <c r="A5421" s="311" t="str">
        <f>IF((SUM('Раздел 3'!V272:V272)&gt;=SUM('Раздел 3'!AB272:AG272)),"","Неверно!")</f>
        <v/>
      </c>
      <c r="B5421" s="320" t="s">
        <v>1744</v>
      </c>
      <c r="C5421" s="278" t="s">
        <v>7351</v>
      </c>
      <c r="D5421" s="278" t="s">
        <v>1253</v>
      </c>
      <c r="E5421" s="278" t="str">
        <f>CONCATENATE(SUM('Раздел 3'!V272:V272),"&gt;=",SUM('Раздел 3'!AB272:AG272))</f>
        <v>0&gt;=0</v>
      </c>
      <c r="F5421" s="278"/>
      <c r="G5421" s="81"/>
    </row>
    <row r="5422" spans="1:7" s="390" customFormat="1" ht="31.5" x14ac:dyDescent="0.2">
      <c r="A5422" s="311" t="str">
        <f>IF((SUM('Раздел 3'!V273:V273)&gt;=SUM('Раздел 3'!AB273:AG273)),"","Неверно!")</f>
        <v/>
      </c>
      <c r="B5422" s="320" t="s">
        <v>1744</v>
      </c>
      <c r="C5422" s="278" t="s">
        <v>7352</v>
      </c>
      <c r="D5422" s="278" t="s">
        <v>1253</v>
      </c>
      <c r="E5422" s="278" t="str">
        <f>CONCATENATE(SUM('Раздел 3'!V273:V273),"&gt;=",SUM('Раздел 3'!AB273:AG273))</f>
        <v>0&gt;=0</v>
      </c>
      <c r="F5422" s="278"/>
      <c r="G5422" s="81"/>
    </row>
    <row r="5423" spans="1:7" s="390" customFormat="1" ht="31.5" x14ac:dyDescent="0.2">
      <c r="A5423" s="311" t="str">
        <f>IF((SUM('Раздел 3'!V274:V274)&gt;=SUM('Раздел 3'!AB274:AG274)),"","Неверно!")</f>
        <v/>
      </c>
      <c r="B5423" s="320" t="s">
        <v>1744</v>
      </c>
      <c r="C5423" s="278" t="s">
        <v>7353</v>
      </c>
      <c r="D5423" s="278" t="s">
        <v>1253</v>
      </c>
      <c r="E5423" s="278" t="str">
        <f>CONCATENATE(SUM('Раздел 3'!V274:V274),"&gt;=",SUM('Раздел 3'!AB274:AG274))</f>
        <v>0&gt;=0</v>
      </c>
      <c r="F5423" s="278"/>
      <c r="G5423" s="81"/>
    </row>
    <row r="5424" spans="1:7" s="390" customFormat="1" ht="31.5" x14ac:dyDescent="0.2">
      <c r="A5424" s="311" t="str">
        <f>IF((SUM('Раздел 3'!V275:V275)&gt;=SUM('Раздел 3'!AB275:AG275)),"","Неверно!")</f>
        <v/>
      </c>
      <c r="B5424" s="320" t="s">
        <v>1744</v>
      </c>
      <c r="C5424" s="278" t="s">
        <v>7354</v>
      </c>
      <c r="D5424" s="278" t="s">
        <v>1253</v>
      </c>
      <c r="E5424" s="278" t="str">
        <f>CONCATENATE(SUM('Раздел 3'!V275:V275),"&gt;=",SUM('Раздел 3'!AB275:AG275))</f>
        <v>0&gt;=0</v>
      </c>
      <c r="F5424" s="278"/>
      <c r="G5424" s="81"/>
    </row>
    <row r="5425" spans="1:7" s="390" customFormat="1" ht="31.5" x14ac:dyDescent="0.2">
      <c r="A5425" s="311" t="str">
        <f>IF((SUM('Раздел 3'!V276:V276)&gt;=SUM('Раздел 3'!AB276:AG276)),"","Неверно!")</f>
        <v/>
      </c>
      <c r="B5425" s="320" t="s">
        <v>1744</v>
      </c>
      <c r="C5425" s="278" t="s">
        <v>7355</v>
      </c>
      <c r="D5425" s="278" t="s">
        <v>1253</v>
      </c>
      <c r="E5425" s="278" t="str">
        <f>CONCATENATE(SUM('Раздел 3'!V276:V276),"&gt;=",SUM('Раздел 3'!AB276:AG276))</f>
        <v>0&gt;=0</v>
      </c>
      <c r="F5425" s="278"/>
      <c r="G5425" s="81"/>
    </row>
    <row r="5426" spans="1:7" s="390" customFormat="1" ht="31.5" x14ac:dyDescent="0.2">
      <c r="A5426" s="311" t="str">
        <f>IF((SUM('Раздел 3'!V277:V277)&gt;=SUM('Раздел 3'!AB277:AG277)),"","Неверно!")</f>
        <v/>
      </c>
      <c r="B5426" s="320" t="s">
        <v>1744</v>
      </c>
      <c r="C5426" s="278" t="s">
        <v>7356</v>
      </c>
      <c r="D5426" s="278" t="s">
        <v>1253</v>
      </c>
      <c r="E5426" s="278" t="str">
        <f>CONCATENATE(SUM('Раздел 3'!V277:V277),"&gt;=",SUM('Раздел 3'!AB277:AG277))</f>
        <v>0&gt;=0</v>
      </c>
      <c r="F5426" s="278"/>
      <c r="G5426" s="81"/>
    </row>
    <row r="5427" spans="1:7" s="390" customFormat="1" ht="31.5" x14ac:dyDescent="0.2">
      <c r="A5427" s="311" t="str">
        <f>IF((SUM('Раздел 3'!V278:V278)&gt;=SUM('Раздел 3'!AB278:AG278)),"","Неверно!")</f>
        <v/>
      </c>
      <c r="B5427" s="320" t="s">
        <v>1744</v>
      </c>
      <c r="C5427" s="278" t="s">
        <v>7357</v>
      </c>
      <c r="D5427" s="278" t="s">
        <v>1253</v>
      </c>
      <c r="E5427" s="278" t="str">
        <f>CONCATENATE(SUM('Раздел 3'!V278:V278),"&gt;=",SUM('Раздел 3'!AB278:AG278))</f>
        <v>0&gt;=0</v>
      </c>
      <c r="F5427" s="278"/>
      <c r="G5427" s="81"/>
    </row>
    <row r="5428" spans="1:7" s="390" customFormat="1" ht="31.5" x14ac:dyDescent="0.2">
      <c r="A5428" s="311" t="str">
        <f>IF((SUM('Раздел 3'!V279:V279)&gt;=SUM('Раздел 3'!AB279:AG279)),"","Неверно!")</f>
        <v/>
      </c>
      <c r="B5428" s="320" t="s">
        <v>1744</v>
      </c>
      <c r="C5428" s="278" t="s">
        <v>7358</v>
      </c>
      <c r="D5428" s="278" t="s">
        <v>1253</v>
      </c>
      <c r="E5428" s="278" t="str">
        <f>CONCATENATE(SUM('Раздел 3'!V279:V279),"&gt;=",SUM('Раздел 3'!AB279:AG279))</f>
        <v>0&gt;=0</v>
      </c>
      <c r="F5428" s="278"/>
      <c r="G5428" s="81"/>
    </row>
    <row r="5429" spans="1:7" s="390" customFormat="1" ht="31.5" x14ac:dyDescent="0.2">
      <c r="A5429" s="311" t="str">
        <f>IF((SUM('Раздел 3'!V37:V37)&gt;=SUM('Раздел 3'!AB37:AG37)),"","Неверно!")</f>
        <v/>
      </c>
      <c r="B5429" s="320" t="s">
        <v>1744</v>
      </c>
      <c r="C5429" s="278" t="s">
        <v>7359</v>
      </c>
      <c r="D5429" s="278" t="s">
        <v>1253</v>
      </c>
      <c r="E5429" s="278" t="str">
        <f>CONCATENATE(SUM('Раздел 3'!V37:V37),"&gt;=",SUM('Раздел 3'!AB37:AG37))</f>
        <v>11&gt;=0</v>
      </c>
      <c r="F5429" s="278"/>
      <c r="G5429" s="81"/>
    </row>
    <row r="5430" spans="1:7" s="390" customFormat="1" ht="31.5" x14ac:dyDescent="0.2">
      <c r="A5430" s="311" t="str">
        <f>IF((SUM('Раздел 3'!V280:V280)&gt;=SUM('Раздел 3'!AB280:AG280)),"","Неверно!")</f>
        <v/>
      </c>
      <c r="B5430" s="320" t="s">
        <v>1744</v>
      </c>
      <c r="C5430" s="278" t="s">
        <v>7360</v>
      </c>
      <c r="D5430" s="278" t="s">
        <v>1253</v>
      </c>
      <c r="E5430" s="278" t="str">
        <f>CONCATENATE(SUM('Раздел 3'!V280:V280),"&gt;=",SUM('Раздел 3'!AB280:AG280))</f>
        <v>0&gt;=0</v>
      </c>
      <c r="F5430" s="278"/>
      <c r="G5430" s="81"/>
    </row>
    <row r="5431" spans="1:7" s="390" customFormat="1" ht="31.5" x14ac:dyDescent="0.2">
      <c r="A5431" s="311" t="str">
        <f>IF((SUM('Раздел 3'!V281:V281)&gt;=SUM('Раздел 3'!AB281:AG281)),"","Неверно!")</f>
        <v/>
      </c>
      <c r="B5431" s="320" t="s">
        <v>1744</v>
      </c>
      <c r="C5431" s="278" t="s">
        <v>7361</v>
      </c>
      <c r="D5431" s="278" t="s">
        <v>1253</v>
      </c>
      <c r="E5431" s="278" t="str">
        <f>CONCATENATE(SUM('Раздел 3'!V281:V281),"&gt;=",SUM('Раздел 3'!AB281:AG281))</f>
        <v>0&gt;=0</v>
      </c>
      <c r="F5431" s="278"/>
      <c r="G5431" s="81"/>
    </row>
    <row r="5432" spans="1:7" s="390" customFormat="1" ht="31.5" x14ac:dyDescent="0.2">
      <c r="A5432" s="311" t="str">
        <f>IF((SUM('Раздел 3'!V282:V282)&gt;=SUM('Раздел 3'!AB282:AG282)),"","Неверно!")</f>
        <v/>
      </c>
      <c r="B5432" s="320" t="s">
        <v>1744</v>
      </c>
      <c r="C5432" s="278" t="s">
        <v>7362</v>
      </c>
      <c r="D5432" s="278" t="s">
        <v>1253</v>
      </c>
      <c r="E5432" s="278" t="str">
        <f>CONCATENATE(SUM('Раздел 3'!V282:V282),"&gt;=",SUM('Раздел 3'!AB282:AG282))</f>
        <v>0&gt;=0</v>
      </c>
      <c r="F5432" s="278"/>
      <c r="G5432" s="81"/>
    </row>
    <row r="5433" spans="1:7" s="390" customFormat="1" ht="31.5" x14ac:dyDescent="0.2">
      <c r="A5433" s="311" t="str">
        <f>IF((SUM('Раздел 3'!V283:V283)&gt;=SUM('Раздел 3'!AB283:AG283)),"","Неверно!")</f>
        <v/>
      </c>
      <c r="B5433" s="320" t="s">
        <v>1744</v>
      </c>
      <c r="C5433" s="278" t="s">
        <v>7363</v>
      </c>
      <c r="D5433" s="278" t="s">
        <v>1253</v>
      </c>
      <c r="E5433" s="278" t="str">
        <f>CONCATENATE(SUM('Раздел 3'!V283:V283),"&gt;=",SUM('Раздел 3'!AB283:AG283))</f>
        <v>0&gt;=0</v>
      </c>
      <c r="F5433" s="278"/>
      <c r="G5433" s="81"/>
    </row>
    <row r="5434" spans="1:7" s="390" customFormat="1" ht="31.5" x14ac:dyDescent="0.2">
      <c r="A5434" s="311" t="str">
        <f>IF((SUM('Раздел 3'!V284:V284)&gt;=SUM('Раздел 3'!AB284:AG284)),"","Неверно!")</f>
        <v/>
      </c>
      <c r="B5434" s="320" t="s">
        <v>1744</v>
      </c>
      <c r="C5434" s="278" t="s">
        <v>7364</v>
      </c>
      <c r="D5434" s="278" t="s">
        <v>1253</v>
      </c>
      <c r="E5434" s="278" t="str">
        <f>CONCATENATE(SUM('Раздел 3'!V284:V284),"&gt;=",SUM('Раздел 3'!AB284:AG284))</f>
        <v>0&gt;=0</v>
      </c>
      <c r="F5434" s="278"/>
      <c r="G5434" s="81"/>
    </row>
    <row r="5435" spans="1:7" s="390" customFormat="1" ht="31.5" x14ac:dyDescent="0.2">
      <c r="A5435" s="311" t="str">
        <f>IF((SUM('Раздел 3'!V285:V285)&gt;=SUM('Раздел 3'!AB285:AG285)),"","Неверно!")</f>
        <v/>
      </c>
      <c r="B5435" s="320" t="s">
        <v>1744</v>
      </c>
      <c r="C5435" s="278" t="s">
        <v>7365</v>
      </c>
      <c r="D5435" s="278" t="s">
        <v>1253</v>
      </c>
      <c r="E5435" s="278" t="str">
        <f>CONCATENATE(SUM('Раздел 3'!V285:V285),"&gt;=",SUM('Раздел 3'!AB285:AG285))</f>
        <v>0&gt;=0</v>
      </c>
      <c r="F5435" s="278"/>
      <c r="G5435" s="81"/>
    </row>
    <row r="5436" spans="1:7" s="390" customFormat="1" ht="31.5" x14ac:dyDescent="0.2">
      <c r="A5436" s="311" t="str">
        <f>IF((SUM('Раздел 3'!V286:V286)&gt;=SUM('Раздел 3'!AB286:AG286)),"","Неверно!")</f>
        <v/>
      </c>
      <c r="B5436" s="320" t="s">
        <v>1744</v>
      </c>
      <c r="C5436" s="278" t="s">
        <v>7366</v>
      </c>
      <c r="D5436" s="278" t="s">
        <v>1253</v>
      </c>
      <c r="E5436" s="278" t="str">
        <f>CONCATENATE(SUM('Раздел 3'!V286:V286),"&gt;=",SUM('Раздел 3'!AB286:AG286))</f>
        <v>0&gt;=0</v>
      </c>
      <c r="F5436" s="278"/>
      <c r="G5436" s="81"/>
    </row>
    <row r="5437" spans="1:7" s="390" customFormat="1" ht="31.5" x14ac:dyDescent="0.2">
      <c r="A5437" s="311" t="str">
        <f>IF((SUM('Раздел 3'!V287:V287)&gt;=SUM('Раздел 3'!AB287:AG287)),"","Неверно!")</f>
        <v/>
      </c>
      <c r="B5437" s="320" t="s">
        <v>1744</v>
      </c>
      <c r="C5437" s="278" t="s">
        <v>7367</v>
      </c>
      <c r="D5437" s="278" t="s">
        <v>1253</v>
      </c>
      <c r="E5437" s="278" t="str">
        <f>CONCATENATE(SUM('Раздел 3'!V287:V287),"&gt;=",SUM('Раздел 3'!AB287:AG287))</f>
        <v>0&gt;=0</v>
      </c>
      <c r="F5437" s="278"/>
      <c r="G5437" s="81"/>
    </row>
    <row r="5438" spans="1:7" s="390" customFormat="1" ht="31.5" x14ac:dyDescent="0.2">
      <c r="A5438" s="311" t="str">
        <f>IF((SUM('Раздел 3'!V288:V288)&gt;=SUM('Раздел 3'!AB288:AG288)),"","Неверно!")</f>
        <v/>
      </c>
      <c r="B5438" s="320" t="s">
        <v>1744</v>
      </c>
      <c r="C5438" s="278" t="s">
        <v>7368</v>
      </c>
      <c r="D5438" s="278" t="s">
        <v>1253</v>
      </c>
      <c r="E5438" s="278" t="str">
        <f>CONCATENATE(SUM('Раздел 3'!V288:V288),"&gt;=",SUM('Раздел 3'!AB288:AG288))</f>
        <v>0&gt;=0</v>
      </c>
      <c r="F5438" s="278"/>
      <c r="G5438" s="81"/>
    </row>
    <row r="5439" spans="1:7" s="390" customFormat="1" ht="31.5" x14ac:dyDescent="0.2">
      <c r="A5439" s="311" t="str">
        <f>IF((SUM('Раздел 3'!V289:V289)&gt;=SUM('Раздел 3'!AB289:AG289)),"","Неверно!")</f>
        <v/>
      </c>
      <c r="B5439" s="320" t="s">
        <v>1744</v>
      </c>
      <c r="C5439" s="278" t="s">
        <v>7369</v>
      </c>
      <c r="D5439" s="278" t="s">
        <v>1253</v>
      </c>
      <c r="E5439" s="278" t="str">
        <f>CONCATENATE(SUM('Раздел 3'!V289:V289),"&gt;=",SUM('Раздел 3'!AB289:AG289))</f>
        <v>5&gt;=0</v>
      </c>
      <c r="F5439" s="278"/>
      <c r="G5439" s="81"/>
    </row>
    <row r="5440" spans="1:7" s="390" customFormat="1" ht="31.5" x14ac:dyDescent="0.2">
      <c r="A5440" s="311" t="str">
        <f>IF((SUM('Раздел 3'!V38:V38)&gt;=SUM('Раздел 3'!AB38:AG38)),"","Неверно!")</f>
        <v/>
      </c>
      <c r="B5440" s="320" t="s">
        <v>1744</v>
      </c>
      <c r="C5440" s="278" t="s">
        <v>7370</v>
      </c>
      <c r="D5440" s="278" t="s">
        <v>1253</v>
      </c>
      <c r="E5440" s="278" t="str">
        <f>CONCATENATE(SUM('Раздел 3'!V38:V38),"&gt;=",SUM('Раздел 3'!AB38:AG38))</f>
        <v>5&gt;=0</v>
      </c>
      <c r="F5440" s="278"/>
      <c r="G5440" s="81"/>
    </row>
    <row r="5441" spans="1:7" s="390" customFormat="1" ht="31.5" x14ac:dyDescent="0.2">
      <c r="A5441" s="311" t="str">
        <f>IF((SUM('Раздел 3'!V290:V290)&gt;=SUM('Раздел 3'!AB290:AG290)),"","Неверно!")</f>
        <v/>
      </c>
      <c r="B5441" s="320" t="s">
        <v>1744</v>
      </c>
      <c r="C5441" s="278" t="s">
        <v>7371</v>
      </c>
      <c r="D5441" s="278" t="s">
        <v>1253</v>
      </c>
      <c r="E5441" s="278" t="str">
        <f>CONCATENATE(SUM('Раздел 3'!V290:V290),"&gt;=",SUM('Раздел 3'!AB290:AG290))</f>
        <v>0&gt;=0</v>
      </c>
      <c r="F5441" s="278"/>
      <c r="G5441" s="81"/>
    </row>
    <row r="5442" spans="1:7" s="390" customFormat="1" ht="31.5" x14ac:dyDescent="0.2">
      <c r="A5442" s="311" t="str">
        <f>IF((SUM('Раздел 3'!V291:V291)&gt;=SUM('Раздел 3'!AB291:AG291)),"","Неверно!")</f>
        <v/>
      </c>
      <c r="B5442" s="320" t="s">
        <v>1744</v>
      </c>
      <c r="C5442" s="278" t="s">
        <v>7372</v>
      </c>
      <c r="D5442" s="278" t="s">
        <v>1253</v>
      </c>
      <c r="E5442" s="278" t="str">
        <f>CONCATENATE(SUM('Раздел 3'!V291:V291),"&gt;=",SUM('Раздел 3'!AB291:AG291))</f>
        <v>0&gt;=0</v>
      </c>
      <c r="F5442" s="278"/>
      <c r="G5442" s="81"/>
    </row>
    <row r="5443" spans="1:7" s="390" customFormat="1" ht="31.5" x14ac:dyDescent="0.2">
      <c r="A5443" s="311" t="str">
        <f>IF((SUM('Раздел 3'!V292:V292)&gt;=SUM('Раздел 3'!AB292:AG292)),"","Неверно!")</f>
        <v/>
      </c>
      <c r="B5443" s="320" t="s">
        <v>1744</v>
      </c>
      <c r="C5443" s="278" t="s">
        <v>7373</v>
      </c>
      <c r="D5443" s="278" t="s">
        <v>1253</v>
      </c>
      <c r="E5443" s="278" t="str">
        <f>CONCATENATE(SUM('Раздел 3'!V292:V292),"&gt;=",SUM('Раздел 3'!AB292:AG292))</f>
        <v>0&gt;=0</v>
      </c>
      <c r="F5443" s="278"/>
      <c r="G5443" s="81"/>
    </row>
    <row r="5444" spans="1:7" s="390" customFormat="1" ht="31.5" x14ac:dyDescent="0.2">
      <c r="A5444" s="311" t="str">
        <f>IF((SUM('Раздел 3'!V293:V293)&gt;=SUM('Раздел 3'!AB293:AG293)),"","Неверно!")</f>
        <v/>
      </c>
      <c r="B5444" s="320" t="s">
        <v>1744</v>
      </c>
      <c r="C5444" s="278" t="s">
        <v>7374</v>
      </c>
      <c r="D5444" s="278" t="s">
        <v>1253</v>
      </c>
      <c r="E5444" s="278" t="str">
        <f>CONCATENATE(SUM('Раздел 3'!V293:V293),"&gt;=",SUM('Раздел 3'!AB293:AG293))</f>
        <v>0&gt;=0</v>
      </c>
      <c r="F5444" s="278"/>
      <c r="G5444" s="81"/>
    </row>
    <row r="5445" spans="1:7" s="390" customFormat="1" ht="31.5" x14ac:dyDescent="0.2">
      <c r="A5445" s="311" t="str">
        <f>IF((SUM('Раздел 3'!V294:V294)&gt;=SUM('Раздел 3'!AB294:AG294)),"","Неверно!")</f>
        <v/>
      </c>
      <c r="B5445" s="320" t="s">
        <v>1744</v>
      </c>
      <c r="C5445" s="278" t="s">
        <v>7375</v>
      </c>
      <c r="D5445" s="278" t="s">
        <v>1253</v>
      </c>
      <c r="E5445" s="278" t="str">
        <f>CONCATENATE(SUM('Раздел 3'!V294:V294),"&gt;=",SUM('Раздел 3'!AB294:AG294))</f>
        <v>0&gt;=0</v>
      </c>
      <c r="F5445" s="278"/>
      <c r="G5445" s="81"/>
    </row>
    <row r="5446" spans="1:7" s="390" customFormat="1" ht="31.5" x14ac:dyDescent="0.2">
      <c r="A5446" s="311" t="str">
        <f>IF((SUM('Раздел 3'!V295:V295)&gt;=SUM('Раздел 3'!AB295:AG295)),"","Неверно!")</f>
        <v/>
      </c>
      <c r="B5446" s="320" t="s">
        <v>1744</v>
      </c>
      <c r="C5446" s="278" t="s">
        <v>7376</v>
      </c>
      <c r="D5446" s="278" t="s">
        <v>1253</v>
      </c>
      <c r="E5446" s="278" t="str">
        <f>CONCATENATE(SUM('Раздел 3'!V295:V295),"&gt;=",SUM('Раздел 3'!AB295:AG295))</f>
        <v>0&gt;=0</v>
      </c>
      <c r="F5446" s="278"/>
      <c r="G5446" s="81"/>
    </row>
    <row r="5447" spans="1:7" s="390" customFormat="1" ht="31.5" x14ac:dyDescent="0.2">
      <c r="A5447" s="311" t="str">
        <f>IF((SUM('Раздел 3'!V296:V296)&gt;=SUM('Раздел 3'!AB296:AG296)),"","Неверно!")</f>
        <v/>
      </c>
      <c r="B5447" s="320" t="s">
        <v>1744</v>
      </c>
      <c r="C5447" s="278" t="s">
        <v>7377</v>
      </c>
      <c r="D5447" s="278" t="s">
        <v>1253</v>
      </c>
      <c r="E5447" s="278" t="str">
        <f>CONCATENATE(SUM('Раздел 3'!V296:V296),"&gt;=",SUM('Раздел 3'!AB296:AG296))</f>
        <v>0&gt;=0</v>
      </c>
      <c r="F5447" s="278"/>
      <c r="G5447" s="81"/>
    </row>
    <row r="5448" spans="1:7" s="390" customFormat="1" ht="31.5" x14ac:dyDescent="0.2">
      <c r="A5448" s="311" t="str">
        <f>IF((SUM('Раздел 3'!V297:V297)&gt;=SUM('Раздел 3'!AB297:AG297)),"","Неверно!")</f>
        <v/>
      </c>
      <c r="B5448" s="320" t="s">
        <v>1744</v>
      </c>
      <c r="C5448" s="278" t="s">
        <v>7378</v>
      </c>
      <c r="D5448" s="278" t="s">
        <v>1253</v>
      </c>
      <c r="E5448" s="278" t="str">
        <f>CONCATENATE(SUM('Раздел 3'!V297:V297),"&gt;=",SUM('Раздел 3'!AB297:AG297))</f>
        <v>0&gt;=0</v>
      </c>
      <c r="F5448" s="278"/>
      <c r="G5448" s="81"/>
    </row>
    <row r="5449" spans="1:7" s="390" customFormat="1" ht="31.5" x14ac:dyDescent="0.2">
      <c r="A5449" s="311" t="str">
        <f>IF((SUM('Раздел 3'!V298:V298)&gt;=SUM('Раздел 3'!AB298:AG298)),"","Неверно!")</f>
        <v/>
      </c>
      <c r="B5449" s="320" t="s">
        <v>1744</v>
      </c>
      <c r="C5449" s="278" t="s">
        <v>7379</v>
      </c>
      <c r="D5449" s="278" t="s">
        <v>1253</v>
      </c>
      <c r="E5449" s="278" t="str">
        <f>CONCATENATE(SUM('Раздел 3'!V298:V298),"&gt;=",SUM('Раздел 3'!AB298:AG298))</f>
        <v>0&gt;=0</v>
      </c>
      <c r="F5449" s="278"/>
      <c r="G5449" s="81"/>
    </row>
    <row r="5450" spans="1:7" s="390" customFormat="1" ht="31.5" x14ac:dyDescent="0.2">
      <c r="A5450" s="311" t="str">
        <f>IF((SUM('Раздел 3'!V299:V299)&gt;=SUM('Раздел 3'!AB299:AG299)),"","Неверно!")</f>
        <v/>
      </c>
      <c r="B5450" s="320" t="s">
        <v>1744</v>
      </c>
      <c r="C5450" s="278" t="s">
        <v>7380</v>
      </c>
      <c r="D5450" s="278" t="s">
        <v>1253</v>
      </c>
      <c r="E5450" s="278" t="str">
        <f>CONCATENATE(SUM('Раздел 3'!V299:V299),"&gt;=",SUM('Раздел 3'!AB299:AG299))</f>
        <v>0&gt;=0</v>
      </c>
      <c r="F5450" s="278"/>
      <c r="G5450" s="81"/>
    </row>
    <row r="5451" spans="1:7" s="390" customFormat="1" ht="31.5" x14ac:dyDescent="0.2">
      <c r="A5451" s="311" t="str">
        <f>IF((SUM('Раздел 3'!V39:V39)&gt;=SUM('Раздел 3'!AB39:AG39)),"","Неверно!")</f>
        <v/>
      </c>
      <c r="B5451" s="320" t="s">
        <v>1744</v>
      </c>
      <c r="C5451" s="278" t="s">
        <v>7381</v>
      </c>
      <c r="D5451" s="278" t="s">
        <v>1253</v>
      </c>
      <c r="E5451" s="278" t="str">
        <f>CONCATENATE(SUM('Раздел 3'!V39:V39),"&gt;=",SUM('Раздел 3'!AB39:AG39))</f>
        <v>0&gt;=0</v>
      </c>
      <c r="F5451" s="278"/>
      <c r="G5451" s="81"/>
    </row>
    <row r="5452" spans="1:7" s="390" customFormat="1" ht="31.5" x14ac:dyDescent="0.2">
      <c r="A5452" s="311" t="str">
        <f>IF((SUM('Раздел 3'!V300:V300)&gt;=SUM('Раздел 3'!AB300:AG300)),"","Неверно!")</f>
        <v/>
      </c>
      <c r="B5452" s="320" t="s">
        <v>1744</v>
      </c>
      <c r="C5452" s="278" t="s">
        <v>7382</v>
      </c>
      <c r="D5452" s="278" t="s">
        <v>1253</v>
      </c>
      <c r="E5452" s="278" t="str">
        <f>CONCATENATE(SUM('Раздел 3'!V300:V300),"&gt;=",SUM('Раздел 3'!AB300:AG300))</f>
        <v>0&gt;=0</v>
      </c>
      <c r="F5452" s="278"/>
      <c r="G5452" s="81"/>
    </row>
    <row r="5453" spans="1:7" s="390" customFormat="1" ht="31.5" x14ac:dyDescent="0.2">
      <c r="A5453" s="311" t="str">
        <f>IF((SUM('Раздел 3'!V301:V301)&gt;=SUM('Раздел 3'!AB301:AG301)),"","Неверно!")</f>
        <v/>
      </c>
      <c r="B5453" s="320" t="s">
        <v>1744</v>
      </c>
      <c r="C5453" s="278" t="s">
        <v>7383</v>
      </c>
      <c r="D5453" s="278" t="s">
        <v>1253</v>
      </c>
      <c r="E5453" s="278" t="str">
        <f>CONCATENATE(SUM('Раздел 3'!V301:V301),"&gt;=",SUM('Раздел 3'!AB301:AG301))</f>
        <v>0&gt;=0</v>
      </c>
      <c r="F5453" s="278"/>
      <c r="G5453" s="81"/>
    </row>
    <row r="5454" spans="1:7" s="390" customFormat="1" ht="31.5" x14ac:dyDescent="0.2">
      <c r="A5454" s="311" t="str">
        <f>IF((SUM('Раздел 3'!V302:V302)&gt;=SUM('Раздел 3'!AB302:AG302)),"","Неверно!")</f>
        <v/>
      </c>
      <c r="B5454" s="320" t="s">
        <v>1744</v>
      </c>
      <c r="C5454" s="278" t="s">
        <v>7384</v>
      </c>
      <c r="D5454" s="278" t="s">
        <v>1253</v>
      </c>
      <c r="E5454" s="278" t="str">
        <f>CONCATENATE(SUM('Раздел 3'!V302:V302),"&gt;=",SUM('Раздел 3'!AB302:AG302))</f>
        <v>0&gt;=0</v>
      </c>
      <c r="F5454" s="278"/>
      <c r="G5454" s="81"/>
    </row>
    <row r="5455" spans="1:7" s="390" customFormat="1" ht="31.5" x14ac:dyDescent="0.2">
      <c r="A5455" s="311" t="str">
        <f>IF((SUM('Раздел 3'!V303:V303)&gt;=SUM('Раздел 3'!AB303:AG303)),"","Неверно!")</f>
        <v/>
      </c>
      <c r="B5455" s="320" t="s">
        <v>1744</v>
      </c>
      <c r="C5455" s="278" t="s">
        <v>7385</v>
      </c>
      <c r="D5455" s="278" t="s">
        <v>1253</v>
      </c>
      <c r="E5455" s="278" t="str">
        <f>CONCATENATE(SUM('Раздел 3'!V303:V303),"&gt;=",SUM('Раздел 3'!AB303:AG303))</f>
        <v>0&gt;=0</v>
      </c>
      <c r="F5455" s="278"/>
      <c r="G5455" s="81"/>
    </row>
    <row r="5456" spans="1:7" s="390" customFormat="1" ht="31.5" x14ac:dyDescent="0.2">
      <c r="A5456" s="311" t="str">
        <f>IF((SUM('Раздел 3'!V304:V304)&gt;=SUM('Раздел 3'!AB304:AG304)),"","Неверно!")</f>
        <v/>
      </c>
      <c r="B5456" s="320" t="s">
        <v>1744</v>
      </c>
      <c r="C5456" s="278" t="s">
        <v>7386</v>
      </c>
      <c r="D5456" s="278" t="s">
        <v>1253</v>
      </c>
      <c r="E5456" s="278" t="str">
        <f>CONCATENATE(SUM('Раздел 3'!V304:V304),"&gt;=",SUM('Раздел 3'!AB304:AG304))</f>
        <v>0&gt;=0</v>
      </c>
      <c r="F5456" s="278"/>
      <c r="G5456" s="81"/>
    </row>
    <row r="5457" spans="1:7" s="390" customFormat="1" ht="31.5" x14ac:dyDescent="0.2">
      <c r="A5457" s="311" t="str">
        <f>IF((SUM('Раздел 3'!V305:V305)&gt;=SUM('Раздел 3'!AB305:AG305)),"","Неверно!")</f>
        <v/>
      </c>
      <c r="B5457" s="320" t="s">
        <v>1744</v>
      </c>
      <c r="C5457" s="278" t="s">
        <v>7387</v>
      </c>
      <c r="D5457" s="278" t="s">
        <v>1253</v>
      </c>
      <c r="E5457" s="278" t="str">
        <f>CONCATENATE(SUM('Раздел 3'!V305:V305),"&gt;=",SUM('Раздел 3'!AB305:AG305))</f>
        <v>0&gt;=0</v>
      </c>
      <c r="F5457" s="278"/>
      <c r="G5457" s="81"/>
    </row>
    <row r="5458" spans="1:7" s="390" customFormat="1" ht="31.5" x14ac:dyDescent="0.2">
      <c r="A5458" s="311" t="str">
        <f>IF((SUM('Раздел 3'!V306:V306)&gt;=SUM('Раздел 3'!AB306:AG306)),"","Неверно!")</f>
        <v/>
      </c>
      <c r="B5458" s="320" t="s">
        <v>1744</v>
      </c>
      <c r="C5458" s="278" t="s">
        <v>7388</v>
      </c>
      <c r="D5458" s="278" t="s">
        <v>1253</v>
      </c>
      <c r="E5458" s="278" t="str">
        <f>CONCATENATE(SUM('Раздел 3'!V306:V306),"&gt;=",SUM('Раздел 3'!AB306:AG306))</f>
        <v>0&gt;=0</v>
      </c>
      <c r="F5458" s="278"/>
      <c r="G5458" s="81"/>
    </row>
    <row r="5459" spans="1:7" s="390" customFormat="1" ht="31.5" x14ac:dyDescent="0.2">
      <c r="A5459" s="311" t="str">
        <f>IF((SUM('Раздел 3'!V307:V307)&gt;=SUM('Раздел 3'!AB307:AG307)),"","Неверно!")</f>
        <v/>
      </c>
      <c r="B5459" s="320" t="s">
        <v>1744</v>
      </c>
      <c r="C5459" s="278" t="s">
        <v>7389</v>
      </c>
      <c r="D5459" s="278" t="s">
        <v>1253</v>
      </c>
      <c r="E5459" s="278" t="str">
        <f>CONCATENATE(SUM('Раздел 3'!V307:V307),"&gt;=",SUM('Раздел 3'!AB307:AG307))</f>
        <v>0&gt;=0</v>
      </c>
      <c r="F5459" s="278"/>
      <c r="G5459" s="81"/>
    </row>
    <row r="5460" spans="1:7" s="390" customFormat="1" ht="31.5" x14ac:dyDescent="0.2">
      <c r="A5460" s="311" t="str">
        <f>IF((SUM('Раздел 3'!V308:V308)&gt;=SUM('Раздел 3'!AB308:AG308)),"","Неверно!")</f>
        <v/>
      </c>
      <c r="B5460" s="320" t="s">
        <v>1744</v>
      </c>
      <c r="C5460" s="278" t="s">
        <v>7390</v>
      </c>
      <c r="D5460" s="278" t="s">
        <v>1253</v>
      </c>
      <c r="E5460" s="278" t="str">
        <f>CONCATENATE(SUM('Раздел 3'!V308:V308),"&gt;=",SUM('Раздел 3'!AB308:AG308))</f>
        <v>0&gt;=0</v>
      </c>
      <c r="F5460" s="278"/>
      <c r="G5460" s="81"/>
    </row>
    <row r="5461" spans="1:7" s="390" customFormat="1" ht="31.5" x14ac:dyDescent="0.2">
      <c r="A5461" s="311" t="str">
        <f>IF((SUM('Раздел 3'!V309:V309)&gt;=SUM('Раздел 3'!AB309:AG309)),"","Неверно!")</f>
        <v/>
      </c>
      <c r="B5461" s="320" t="s">
        <v>1744</v>
      </c>
      <c r="C5461" s="278" t="s">
        <v>7391</v>
      </c>
      <c r="D5461" s="278" t="s">
        <v>1253</v>
      </c>
      <c r="E5461" s="278" t="str">
        <f>CONCATENATE(SUM('Раздел 3'!V309:V309),"&gt;=",SUM('Раздел 3'!AB309:AG309))</f>
        <v>0&gt;=0</v>
      </c>
      <c r="F5461" s="278"/>
      <c r="G5461" s="81"/>
    </row>
    <row r="5462" spans="1:7" s="390" customFormat="1" ht="31.5" x14ac:dyDescent="0.2">
      <c r="A5462" s="311" t="str">
        <f>IF((SUM('Раздел 3'!V13:V13)&gt;=SUM('Раздел 3'!AB13:AG13)),"","Неверно!")</f>
        <v/>
      </c>
      <c r="B5462" s="320" t="s">
        <v>1744</v>
      </c>
      <c r="C5462" s="278" t="s">
        <v>7392</v>
      </c>
      <c r="D5462" s="278" t="s">
        <v>1253</v>
      </c>
      <c r="E5462" s="278" t="str">
        <f>CONCATENATE(SUM('Раздел 3'!V13:V13),"&gt;=",SUM('Раздел 3'!AB13:AG13))</f>
        <v>0&gt;=0</v>
      </c>
      <c r="F5462" s="278"/>
      <c r="G5462" s="81"/>
    </row>
    <row r="5463" spans="1:7" s="390" customFormat="1" ht="31.5" x14ac:dyDescent="0.2">
      <c r="A5463" s="311" t="str">
        <f>IF((SUM('Раздел 3'!V40:V40)&gt;=SUM('Раздел 3'!AB40:AG40)),"","Неверно!")</f>
        <v/>
      </c>
      <c r="B5463" s="320" t="s">
        <v>1744</v>
      </c>
      <c r="C5463" s="278" t="s">
        <v>7393</v>
      </c>
      <c r="D5463" s="278" t="s">
        <v>1253</v>
      </c>
      <c r="E5463" s="278" t="str">
        <f>CONCATENATE(SUM('Раздел 3'!V40:V40),"&gt;=",SUM('Раздел 3'!AB40:AG40))</f>
        <v>1&gt;=0</v>
      </c>
      <c r="F5463" s="278"/>
      <c r="G5463" s="81"/>
    </row>
    <row r="5464" spans="1:7" s="390" customFormat="1" ht="31.5" x14ac:dyDescent="0.2">
      <c r="A5464" s="311" t="str">
        <f>IF((SUM('Раздел 3'!V310:V310)&gt;=SUM('Раздел 3'!AB310:AG310)),"","Неверно!")</f>
        <v/>
      </c>
      <c r="B5464" s="320" t="s">
        <v>1744</v>
      </c>
      <c r="C5464" s="278" t="s">
        <v>7394</v>
      </c>
      <c r="D5464" s="278" t="s">
        <v>1253</v>
      </c>
      <c r="E5464" s="278" t="str">
        <f>CONCATENATE(SUM('Раздел 3'!V310:V310),"&gt;=",SUM('Раздел 3'!AB310:AG310))</f>
        <v>0&gt;=0</v>
      </c>
      <c r="F5464" s="278"/>
      <c r="G5464" s="81"/>
    </row>
    <row r="5465" spans="1:7" s="390" customFormat="1" ht="31.5" x14ac:dyDescent="0.2">
      <c r="A5465" s="311" t="str">
        <f>IF((SUM('Раздел 3'!V311:V311)&gt;=SUM('Раздел 3'!AB311:AG311)),"","Неверно!")</f>
        <v/>
      </c>
      <c r="B5465" s="320" t="s">
        <v>1744</v>
      </c>
      <c r="C5465" s="278" t="s">
        <v>7395</v>
      </c>
      <c r="D5465" s="278" t="s">
        <v>1253</v>
      </c>
      <c r="E5465" s="278" t="str">
        <f>CONCATENATE(SUM('Раздел 3'!V311:V311),"&gt;=",SUM('Раздел 3'!AB311:AG311))</f>
        <v>0&gt;=0</v>
      </c>
      <c r="F5465" s="278"/>
      <c r="G5465" s="81"/>
    </row>
    <row r="5466" spans="1:7" s="390" customFormat="1" ht="31.5" x14ac:dyDescent="0.2">
      <c r="A5466" s="311" t="str">
        <f>IF((SUM('Раздел 3'!V312:V312)&gt;=SUM('Раздел 3'!AB312:AG312)),"","Неверно!")</f>
        <v/>
      </c>
      <c r="B5466" s="320" t="s">
        <v>1744</v>
      </c>
      <c r="C5466" s="278" t="s">
        <v>7396</v>
      </c>
      <c r="D5466" s="278" t="s">
        <v>1253</v>
      </c>
      <c r="E5466" s="278" t="str">
        <f>CONCATENATE(SUM('Раздел 3'!V312:V312),"&gt;=",SUM('Раздел 3'!AB312:AG312))</f>
        <v>0&gt;=0</v>
      </c>
      <c r="F5466" s="278"/>
      <c r="G5466" s="81"/>
    </row>
    <row r="5467" spans="1:7" s="390" customFormat="1" ht="31.5" x14ac:dyDescent="0.2">
      <c r="A5467" s="311" t="str">
        <f>IF((SUM('Раздел 3'!V313:V313)&gt;=SUM('Раздел 3'!AB313:AG313)),"","Неверно!")</f>
        <v/>
      </c>
      <c r="B5467" s="320" t="s">
        <v>1744</v>
      </c>
      <c r="C5467" s="278" t="s">
        <v>7397</v>
      </c>
      <c r="D5467" s="278" t="s">
        <v>1253</v>
      </c>
      <c r="E5467" s="278" t="str">
        <f>CONCATENATE(SUM('Раздел 3'!V313:V313),"&gt;=",SUM('Раздел 3'!AB313:AG313))</f>
        <v>0&gt;=0</v>
      </c>
      <c r="F5467" s="278"/>
      <c r="G5467" s="81"/>
    </row>
    <row r="5468" spans="1:7" s="390" customFormat="1" ht="31.5" x14ac:dyDescent="0.2">
      <c r="A5468" s="311" t="str">
        <f>IF((SUM('Раздел 3'!V314:V314)&gt;=SUM('Раздел 3'!AB314:AG314)),"","Неверно!")</f>
        <v/>
      </c>
      <c r="B5468" s="320" t="s">
        <v>1744</v>
      </c>
      <c r="C5468" s="278" t="s">
        <v>7398</v>
      </c>
      <c r="D5468" s="278" t="s">
        <v>1253</v>
      </c>
      <c r="E5468" s="278" t="str">
        <f>CONCATENATE(SUM('Раздел 3'!V314:V314),"&gt;=",SUM('Раздел 3'!AB314:AG314))</f>
        <v>0&gt;=0</v>
      </c>
      <c r="F5468" s="278"/>
      <c r="G5468" s="81"/>
    </row>
    <row r="5469" spans="1:7" s="390" customFormat="1" ht="31.5" x14ac:dyDescent="0.2">
      <c r="A5469" s="311" t="str">
        <f>IF((SUM('Раздел 3'!V315:V315)&gt;=SUM('Раздел 3'!AB315:AG315)),"","Неверно!")</f>
        <v/>
      </c>
      <c r="B5469" s="320" t="s">
        <v>1744</v>
      </c>
      <c r="C5469" s="278" t="s">
        <v>7399</v>
      </c>
      <c r="D5469" s="278" t="s">
        <v>1253</v>
      </c>
      <c r="E5469" s="278" t="str">
        <f>CONCATENATE(SUM('Раздел 3'!V315:V315),"&gt;=",SUM('Раздел 3'!AB315:AG315))</f>
        <v>0&gt;=0</v>
      </c>
      <c r="F5469" s="278"/>
      <c r="G5469" s="81"/>
    </row>
    <row r="5470" spans="1:7" s="390" customFormat="1" ht="31.5" x14ac:dyDescent="0.2">
      <c r="A5470" s="311" t="str">
        <f>IF((SUM('Раздел 3'!V316:V316)&gt;=SUM('Раздел 3'!AB316:AG316)),"","Неверно!")</f>
        <v/>
      </c>
      <c r="B5470" s="320" t="s">
        <v>1744</v>
      </c>
      <c r="C5470" s="278" t="s">
        <v>7400</v>
      </c>
      <c r="D5470" s="278" t="s">
        <v>1253</v>
      </c>
      <c r="E5470" s="278" t="str">
        <f>CONCATENATE(SUM('Раздел 3'!V316:V316),"&gt;=",SUM('Раздел 3'!AB316:AG316))</f>
        <v>11&gt;=0</v>
      </c>
      <c r="F5470" s="278"/>
      <c r="G5470" s="81"/>
    </row>
    <row r="5471" spans="1:7" s="390" customFormat="1" ht="31.5" x14ac:dyDescent="0.2">
      <c r="A5471" s="311" t="str">
        <f>IF((SUM('Раздел 3'!V317:V317)&gt;=SUM('Раздел 3'!AB317:AG317)),"","Неверно!")</f>
        <v/>
      </c>
      <c r="B5471" s="320" t="s">
        <v>1744</v>
      </c>
      <c r="C5471" s="278" t="s">
        <v>7401</v>
      </c>
      <c r="D5471" s="278" t="s">
        <v>1253</v>
      </c>
      <c r="E5471" s="278" t="str">
        <f>CONCATENATE(SUM('Раздел 3'!V317:V317),"&gt;=",SUM('Раздел 3'!AB317:AG317))</f>
        <v>0&gt;=0</v>
      </c>
      <c r="F5471" s="278"/>
      <c r="G5471" s="81"/>
    </row>
    <row r="5472" spans="1:7" s="390" customFormat="1" ht="31.5" x14ac:dyDescent="0.2">
      <c r="A5472" s="311" t="str">
        <f>IF((SUM('Раздел 3'!V318:V318)&gt;=SUM('Раздел 3'!AB318:AG318)),"","Неверно!")</f>
        <v/>
      </c>
      <c r="B5472" s="320" t="s">
        <v>1744</v>
      </c>
      <c r="C5472" s="278" t="s">
        <v>7402</v>
      </c>
      <c r="D5472" s="278" t="s">
        <v>1253</v>
      </c>
      <c r="E5472" s="278" t="str">
        <f>CONCATENATE(SUM('Раздел 3'!V318:V318),"&gt;=",SUM('Раздел 3'!AB318:AG318))</f>
        <v>0&gt;=0</v>
      </c>
      <c r="F5472" s="278"/>
      <c r="G5472" s="81"/>
    </row>
    <row r="5473" spans="1:7" s="390" customFormat="1" ht="31.5" x14ac:dyDescent="0.2">
      <c r="A5473" s="311" t="str">
        <f>IF((SUM('Раздел 3'!V319:V319)&gt;=SUM('Раздел 3'!AB319:AG319)),"","Неверно!")</f>
        <v/>
      </c>
      <c r="B5473" s="320" t="s">
        <v>1744</v>
      </c>
      <c r="C5473" s="278" t="s">
        <v>7403</v>
      </c>
      <c r="D5473" s="278" t="s">
        <v>1253</v>
      </c>
      <c r="E5473" s="278" t="str">
        <f>CONCATENATE(SUM('Раздел 3'!V319:V319),"&gt;=",SUM('Раздел 3'!AB319:AG319))</f>
        <v>0&gt;=0</v>
      </c>
      <c r="F5473" s="278"/>
      <c r="G5473" s="81"/>
    </row>
    <row r="5474" spans="1:7" s="390" customFormat="1" ht="31.5" x14ac:dyDescent="0.2">
      <c r="A5474" s="311" t="str">
        <f>IF((SUM('Раздел 3'!V41:V41)&gt;=SUM('Раздел 3'!AB41:AG41)),"","Неверно!")</f>
        <v/>
      </c>
      <c r="B5474" s="320" t="s">
        <v>1744</v>
      </c>
      <c r="C5474" s="278" t="s">
        <v>7404</v>
      </c>
      <c r="D5474" s="278" t="s">
        <v>1253</v>
      </c>
      <c r="E5474" s="278" t="str">
        <f>CONCATENATE(SUM('Раздел 3'!V41:V41),"&gt;=",SUM('Раздел 3'!AB41:AG41))</f>
        <v>0&gt;=0</v>
      </c>
      <c r="F5474" s="278"/>
      <c r="G5474" s="81"/>
    </row>
    <row r="5475" spans="1:7" s="390" customFormat="1" ht="31.5" x14ac:dyDescent="0.2">
      <c r="A5475" s="311" t="str">
        <f>IF((SUM('Раздел 3'!V320:V320)&gt;=SUM('Раздел 3'!AB320:AG320)),"","Неверно!")</f>
        <v/>
      </c>
      <c r="B5475" s="320" t="s">
        <v>1744</v>
      </c>
      <c r="C5475" s="278" t="s">
        <v>7405</v>
      </c>
      <c r="D5475" s="278" t="s">
        <v>1253</v>
      </c>
      <c r="E5475" s="278" t="str">
        <f>CONCATENATE(SUM('Раздел 3'!V320:V320),"&gt;=",SUM('Раздел 3'!AB320:AG320))</f>
        <v>0&gt;=0</v>
      </c>
      <c r="F5475" s="278"/>
      <c r="G5475" s="81"/>
    </row>
    <row r="5476" spans="1:7" s="390" customFormat="1" ht="31.5" x14ac:dyDescent="0.2">
      <c r="A5476" s="311" t="str">
        <f>IF((SUM('Раздел 3'!V321:V321)&gt;=SUM('Раздел 3'!AB321:AG321)),"","Неверно!")</f>
        <v/>
      </c>
      <c r="B5476" s="320" t="s">
        <v>1744</v>
      </c>
      <c r="C5476" s="278" t="s">
        <v>7406</v>
      </c>
      <c r="D5476" s="278" t="s">
        <v>1253</v>
      </c>
      <c r="E5476" s="278" t="str">
        <f>CONCATENATE(SUM('Раздел 3'!V321:V321),"&gt;=",SUM('Раздел 3'!AB321:AG321))</f>
        <v>0&gt;=0</v>
      </c>
      <c r="F5476" s="278"/>
      <c r="G5476" s="81"/>
    </row>
    <row r="5477" spans="1:7" s="390" customFormat="1" ht="31.5" x14ac:dyDescent="0.2">
      <c r="A5477" s="311" t="str">
        <f>IF((SUM('Раздел 3'!V322:V322)&gt;=SUM('Раздел 3'!AB322:AG322)),"","Неверно!")</f>
        <v/>
      </c>
      <c r="B5477" s="320" t="s">
        <v>1744</v>
      </c>
      <c r="C5477" s="278" t="s">
        <v>7407</v>
      </c>
      <c r="D5477" s="278" t="s">
        <v>1253</v>
      </c>
      <c r="E5477" s="278" t="str">
        <f>CONCATENATE(SUM('Раздел 3'!V322:V322),"&gt;=",SUM('Раздел 3'!AB322:AG322))</f>
        <v>0&gt;=0</v>
      </c>
      <c r="F5477" s="278"/>
      <c r="G5477" s="81"/>
    </row>
    <row r="5478" spans="1:7" s="390" customFormat="1" ht="31.5" x14ac:dyDescent="0.2">
      <c r="A5478" s="311" t="str">
        <f>IF((SUM('Раздел 3'!V42:V42)&gt;=SUM('Раздел 3'!AB42:AG42)),"","Неверно!")</f>
        <v/>
      </c>
      <c r="B5478" s="320" t="s">
        <v>1744</v>
      </c>
      <c r="C5478" s="278" t="s">
        <v>7408</v>
      </c>
      <c r="D5478" s="278" t="s">
        <v>1253</v>
      </c>
      <c r="E5478" s="278" t="str">
        <f>CONCATENATE(SUM('Раздел 3'!V42:V42),"&gt;=",SUM('Раздел 3'!AB42:AG42))</f>
        <v>0&gt;=0</v>
      </c>
      <c r="F5478" s="278"/>
      <c r="G5478" s="81"/>
    </row>
    <row r="5479" spans="1:7" s="390" customFormat="1" ht="31.5" x14ac:dyDescent="0.2">
      <c r="A5479" s="311" t="str">
        <f>IF((SUM('Раздел 3'!V43:V43)&gt;=SUM('Раздел 3'!AB43:AG43)),"","Неверно!")</f>
        <v/>
      </c>
      <c r="B5479" s="320" t="s">
        <v>1744</v>
      </c>
      <c r="C5479" s="278" t="s">
        <v>7409</v>
      </c>
      <c r="D5479" s="278" t="s">
        <v>1253</v>
      </c>
      <c r="E5479" s="278" t="str">
        <f>CONCATENATE(SUM('Раздел 3'!V43:V43),"&gt;=",SUM('Раздел 3'!AB43:AG43))</f>
        <v>0&gt;=0</v>
      </c>
      <c r="F5479" s="278"/>
      <c r="G5479" s="81"/>
    </row>
    <row r="5480" spans="1:7" s="390" customFormat="1" ht="31.5" x14ac:dyDescent="0.2">
      <c r="A5480" s="311" t="str">
        <f>IF((SUM('Раздел 3'!V44:V44)&gt;=SUM('Раздел 3'!AB44:AG44)),"","Неверно!")</f>
        <v/>
      </c>
      <c r="B5480" s="320" t="s">
        <v>1744</v>
      </c>
      <c r="C5480" s="278" t="s">
        <v>7410</v>
      </c>
      <c r="D5480" s="278" t="s">
        <v>1253</v>
      </c>
      <c r="E5480" s="278" t="str">
        <f>CONCATENATE(SUM('Раздел 3'!V44:V44),"&gt;=",SUM('Раздел 3'!AB44:AG44))</f>
        <v>0&gt;=0</v>
      </c>
      <c r="F5480" s="278"/>
      <c r="G5480" s="81"/>
    </row>
    <row r="5481" spans="1:7" s="390" customFormat="1" ht="31.5" x14ac:dyDescent="0.2">
      <c r="A5481" s="311" t="str">
        <f>IF((SUM('Раздел 3'!V45:V45)&gt;=SUM('Раздел 3'!AB45:AG45)),"","Неверно!")</f>
        <v/>
      </c>
      <c r="B5481" s="320" t="s">
        <v>1744</v>
      </c>
      <c r="C5481" s="278" t="s">
        <v>7411</v>
      </c>
      <c r="D5481" s="278" t="s">
        <v>1253</v>
      </c>
      <c r="E5481" s="278" t="str">
        <f>CONCATENATE(SUM('Раздел 3'!V45:V45),"&gt;=",SUM('Раздел 3'!AB45:AG45))</f>
        <v>0&gt;=0</v>
      </c>
      <c r="F5481" s="278"/>
      <c r="G5481" s="81"/>
    </row>
    <row r="5482" spans="1:7" s="390" customFormat="1" ht="31.5" x14ac:dyDescent="0.2">
      <c r="A5482" s="311" t="str">
        <f>IF((SUM('Раздел 3'!V46:V46)&gt;=SUM('Раздел 3'!AB46:AG46)),"","Неверно!")</f>
        <v/>
      </c>
      <c r="B5482" s="320" t="s">
        <v>1744</v>
      </c>
      <c r="C5482" s="278" t="s">
        <v>7412</v>
      </c>
      <c r="D5482" s="278" t="s">
        <v>1253</v>
      </c>
      <c r="E5482" s="278" t="str">
        <f>CONCATENATE(SUM('Раздел 3'!V46:V46),"&gt;=",SUM('Раздел 3'!AB46:AG46))</f>
        <v>0&gt;=0</v>
      </c>
      <c r="F5482" s="278"/>
      <c r="G5482" s="81"/>
    </row>
    <row r="5483" spans="1:7" s="390" customFormat="1" ht="31.5" x14ac:dyDescent="0.2">
      <c r="A5483" s="311" t="str">
        <f>IF((SUM('Раздел 3'!V47:V47)&gt;=SUM('Раздел 3'!AB47:AG47)),"","Неверно!")</f>
        <v/>
      </c>
      <c r="B5483" s="320" t="s">
        <v>1744</v>
      </c>
      <c r="C5483" s="278" t="s">
        <v>7413</v>
      </c>
      <c r="D5483" s="278" t="s">
        <v>1253</v>
      </c>
      <c r="E5483" s="278" t="str">
        <f>CONCATENATE(SUM('Раздел 3'!V47:V47),"&gt;=",SUM('Раздел 3'!AB47:AG47))</f>
        <v>0&gt;=0</v>
      </c>
      <c r="F5483" s="278"/>
      <c r="G5483" s="81"/>
    </row>
    <row r="5484" spans="1:7" s="390" customFormat="1" ht="31.5" x14ac:dyDescent="0.2">
      <c r="A5484" s="311" t="str">
        <f>IF((SUM('Раздел 3'!V48:V48)&gt;=SUM('Раздел 3'!AB48:AG48)),"","Неверно!")</f>
        <v/>
      </c>
      <c r="B5484" s="320" t="s">
        <v>1744</v>
      </c>
      <c r="C5484" s="278" t="s">
        <v>7414</v>
      </c>
      <c r="D5484" s="278" t="s">
        <v>1253</v>
      </c>
      <c r="E5484" s="278" t="str">
        <f>CONCATENATE(SUM('Раздел 3'!V48:V48),"&gt;=",SUM('Раздел 3'!AB48:AG48))</f>
        <v>0&gt;=0</v>
      </c>
      <c r="F5484" s="278"/>
      <c r="G5484" s="81"/>
    </row>
    <row r="5485" spans="1:7" s="390" customFormat="1" ht="31.5" x14ac:dyDescent="0.2">
      <c r="A5485" s="311" t="str">
        <f>IF((SUM('Раздел 3'!V49:V49)&gt;=SUM('Раздел 3'!AB49:AG49)),"","Неверно!")</f>
        <v/>
      </c>
      <c r="B5485" s="320" t="s">
        <v>1744</v>
      </c>
      <c r="C5485" s="278" t="s">
        <v>7415</v>
      </c>
      <c r="D5485" s="278" t="s">
        <v>1253</v>
      </c>
      <c r="E5485" s="278" t="str">
        <f>CONCATENATE(SUM('Раздел 3'!V49:V49),"&gt;=",SUM('Раздел 3'!AB49:AG49))</f>
        <v>0&gt;=0</v>
      </c>
      <c r="F5485" s="278"/>
      <c r="G5485" s="81"/>
    </row>
    <row r="5486" spans="1:7" s="390" customFormat="1" ht="31.5" x14ac:dyDescent="0.2">
      <c r="A5486" s="311" t="str">
        <f>IF((SUM('Раздел 3'!V14:V14)&gt;=SUM('Раздел 3'!AB14:AG14)),"","Неверно!")</f>
        <v/>
      </c>
      <c r="B5486" s="320" t="s">
        <v>1744</v>
      </c>
      <c r="C5486" s="278" t="s">
        <v>7416</v>
      </c>
      <c r="D5486" s="278" t="s">
        <v>1253</v>
      </c>
      <c r="E5486" s="278" t="str">
        <f>CONCATENATE(SUM('Раздел 3'!V14:V14),"&gt;=",SUM('Раздел 3'!AB14:AG14))</f>
        <v>0&gt;=0</v>
      </c>
      <c r="F5486" s="278"/>
      <c r="G5486" s="81"/>
    </row>
    <row r="5487" spans="1:7" s="390" customFormat="1" ht="31.5" x14ac:dyDescent="0.2">
      <c r="A5487" s="311" t="str">
        <f>IF((SUM('Раздел 3'!V50:V50)&gt;=SUM('Раздел 3'!AB50:AG50)),"","Неверно!")</f>
        <v/>
      </c>
      <c r="B5487" s="320" t="s">
        <v>1744</v>
      </c>
      <c r="C5487" s="278" t="s">
        <v>7417</v>
      </c>
      <c r="D5487" s="278" t="s">
        <v>1253</v>
      </c>
      <c r="E5487" s="278" t="str">
        <f>CONCATENATE(SUM('Раздел 3'!V50:V50),"&gt;=",SUM('Раздел 3'!AB50:AG50))</f>
        <v>0&gt;=0</v>
      </c>
      <c r="F5487" s="278"/>
      <c r="G5487" s="81"/>
    </row>
    <row r="5488" spans="1:7" s="390" customFormat="1" ht="31.5" x14ac:dyDescent="0.2">
      <c r="A5488" s="311" t="str">
        <f>IF((SUM('Раздел 3'!V51:V51)&gt;=SUM('Раздел 3'!AB51:AG51)),"","Неверно!")</f>
        <v/>
      </c>
      <c r="B5488" s="320" t="s">
        <v>1744</v>
      </c>
      <c r="C5488" s="278" t="s">
        <v>7418</v>
      </c>
      <c r="D5488" s="278" t="s">
        <v>1253</v>
      </c>
      <c r="E5488" s="278" t="str">
        <f>CONCATENATE(SUM('Раздел 3'!V51:V51),"&gt;=",SUM('Раздел 3'!AB51:AG51))</f>
        <v>0&gt;=0</v>
      </c>
      <c r="F5488" s="278"/>
      <c r="G5488" s="81"/>
    </row>
    <row r="5489" spans="1:7" s="390" customFormat="1" ht="31.5" x14ac:dyDescent="0.2">
      <c r="A5489" s="311" t="str">
        <f>IF((SUM('Раздел 3'!V52:V52)&gt;=SUM('Раздел 3'!AB52:AG52)),"","Неверно!")</f>
        <v/>
      </c>
      <c r="B5489" s="320" t="s">
        <v>1744</v>
      </c>
      <c r="C5489" s="278" t="s">
        <v>7419</v>
      </c>
      <c r="D5489" s="278" t="s">
        <v>1253</v>
      </c>
      <c r="E5489" s="278" t="str">
        <f>CONCATENATE(SUM('Раздел 3'!V52:V52),"&gt;=",SUM('Раздел 3'!AB52:AG52))</f>
        <v>0&gt;=0</v>
      </c>
      <c r="F5489" s="278"/>
      <c r="G5489" s="81"/>
    </row>
    <row r="5490" spans="1:7" s="390" customFormat="1" ht="31.5" x14ac:dyDescent="0.2">
      <c r="A5490" s="311" t="str">
        <f>IF((SUM('Раздел 3'!V53:V53)&gt;=SUM('Раздел 3'!AB53:AG53)),"","Неверно!")</f>
        <v/>
      </c>
      <c r="B5490" s="320" t="s">
        <v>1744</v>
      </c>
      <c r="C5490" s="278" t="s">
        <v>7420</v>
      </c>
      <c r="D5490" s="278" t="s">
        <v>1253</v>
      </c>
      <c r="E5490" s="278" t="str">
        <f>CONCATENATE(SUM('Раздел 3'!V53:V53),"&gt;=",SUM('Раздел 3'!AB53:AG53))</f>
        <v>0&gt;=0</v>
      </c>
      <c r="F5490" s="278"/>
      <c r="G5490" s="81"/>
    </row>
    <row r="5491" spans="1:7" s="390" customFormat="1" ht="31.5" x14ac:dyDescent="0.2">
      <c r="A5491" s="311" t="str">
        <f>IF((SUM('Раздел 3'!V54:V54)&gt;=SUM('Раздел 3'!AB54:AG54)),"","Неверно!")</f>
        <v/>
      </c>
      <c r="B5491" s="320" t="s">
        <v>1744</v>
      </c>
      <c r="C5491" s="278" t="s">
        <v>7421</v>
      </c>
      <c r="D5491" s="278" t="s">
        <v>1253</v>
      </c>
      <c r="E5491" s="278" t="str">
        <f>CONCATENATE(SUM('Раздел 3'!V54:V54),"&gt;=",SUM('Раздел 3'!AB54:AG54))</f>
        <v>0&gt;=0</v>
      </c>
      <c r="F5491" s="278"/>
      <c r="G5491" s="81"/>
    </row>
    <row r="5492" spans="1:7" s="390" customFormat="1" ht="31.5" x14ac:dyDescent="0.2">
      <c r="A5492" s="311" t="str">
        <f>IF((SUM('Раздел 3'!V55:V55)&gt;=SUM('Раздел 3'!AB55:AG55)),"","Неверно!")</f>
        <v/>
      </c>
      <c r="B5492" s="320" t="s">
        <v>1744</v>
      </c>
      <c r="C5492" s="278" t="s">
        <v>7422</v>
      </c>
      <c r="D5492" s="278" t="s">
        <v>1253</v>
      </c>
      <c r="E5492" s="278" t="str">
        <f>CONCATENATE(SUM('Раздел 3'!V55:V55),"&gt;=",SUM('Раздел 3'!AB55:AG55))</f>
        <v>17&gt;=0</v>
      </c>
      <c r="F5492" s="278"/>
      <c r="G5492" s="81"/>
    </row>
    <row r="5493" spans="1:7" s="390" customFormat="1" ht="31.5" x14ac:dyDescent="0.2">
      <c r="A5493" s="311" t="str">
        <f>IF((SUM('Раздел 3'!V56:V56)&gt;=SUM('Раздел 3'!AB56:AG56)),"","Неверно!")</f>
        <v/>
      </c>
      <c r="B5493" s="320" t="s">
        <v>1744</v>
      </c>
      <c r="C5493" s="278" t="s">
        <v>7423</v>
      </c>
      <c r="D5493" s="278" t="s">
        <v>1253</v>
      </c>
      <c r="E5493" s="278" t="str">
        <f>CONCATENATE(SUM('Раздел 3'!V56:V56),"&gt;=",SUM('Раздел 3'!AB56:AG56))</f>
        <v>0&gt;=0</v>
      </c>
      <c r="F5493" s="278"/>
      <c r="G5493" s="81"/>
    </row>
    <row r="5494" spans="1:7" s="390" customFormat="1" ht="31.5" x14ac:dyDescent="0.2">
      <c r="A5494" s="311" t="str">
        <f>IF((SUM('Раздел 3'!V57:V57)&gt;=SUM('Раздел 3'!AB57:AG57)),"","Неверно!")</f>
        <v/>
      </c>
      <c r="B5494" s="320" t="s">
        <v>1744</v>
      </c>
      <c r="C5494" s="278" t="s">
        <v>7424</v>
      </c>
      <c r="D5494" s="278" t="s">
        <v>1253</v>
      </c>
      <c r="E5494" s="278" t="str">
        <f>CONCATENATE(SUM('Раздел 3'!V57:V57),"&gt;=",SUM('Раздел 3'!AB57:AG57))</f>
        <v>0&gt;=0</v>
      </c>
      <c r="F5494" s="278"/>
      <c r="G5494" s="81"/>
    </row>
    <row r="5495" spans="1:7" s="390" customFormat="1" ht="31.5" x14ac:dyDescent="0.2">
      <c r="A5495" s="311" t="str">
        <f>IF((SUM('Раздел 3'!V58:V58)&gt;=SUM('Раздел 3'!AB58:AG58)),"","Неверно!")</f>
        <v/>
      </c>
      <c r="B5495" s="320" t="s">
        <v>1744</v>
      </c>
      <c r="C5495" s="278" t="s">
        <v>7425</v>
      </c>
      <c r="D5495" s="278" t="s">
        <v>1253</v>
      </c>
      <c r="E5495" s="278" t="str">
        <f>CONCATENATE(SUM('Раздел 3'!V58:V58),"&gt;=",SUM('Раздел 3'!AB58:AG58))</f>
        <v>0&gt;=0</v>
      </c>
      <c r="F5495" s="278"/>
      <c r="G5495" s="81"/>
    </row>
    <row r="5496" spans="1:7" s="390" customFormat="1" ht="31.5" x14ac:dyDescent="0.2">
      <c r="A5496" s="311" t="str">
        <f>IF((SUM('Раздел 3'!V59:V59)&gt;=SUM('Раздел 3'!AB59:AG59)),"","Неверно!")</f>
        <v/>
      </c>
      <c r="B5496" s="320" t="s">
        <v>1744</v>
      </c>
      <c r="C5496" s="278" t="s">
        <v>7426</v>
      </c>
      <c r="D5496" s="278" t="s">
        <v>1253</v>
      </c>
      <c r="E5496" s="278" t="str">
        <f>CONCATENATE(SUM('Раздел 3'!V59:V59),"&gt;=",SUM('Раздел 3'!AB59:AG59))</f>
        <v>0&gt;=0</v>
      </c>
      <c r="F5496" s="278"/>
      <c r="G5496" s="81"/>
    </row>
    <row r="5497" spans="1:7" s="390" customFormat="1" ht="31.5" x14ac:dyDescent="0.2">
      <c r="A5497" s="311" t="str">
        <f>IF((SUM('Раздел 3'!V15:V15)&gt;=SUM('Раздел 3'!AB15:AG15)),"","Неверно!")</f>
        <v/>
      </c>
      <c r="B5497" s="320" t="s">
        <v>1744</v>
      </c>
      <c r="C5497" s="278" t="s">
        <v>7427</v>
      </c>
      <c r="D5497" s="278" t="s">
        <v>1253</v>
      </c>
      <c r="E5497" s="278" t="str">
        <f>CONCATENATE(SUM('Раздел 3'!V15:V15),"&gt;=",SUM('Раздел 3'!AB15:AG15))</f>
        <v>0&gt;=0</v>
      </c>
      <c r="F5497" s="278"/>
      <c r="G5497" s="81"/>
    </row>
    <row r="5498" spans="1:7" s="390" customFormat="1" ht="31.5" x14ac:dyDescent="0.2">
      <c r="A5498" s="311" t="str">
        <f>IF((SUM('Раздел 3'!V60:V60)&gt;=SUM('Раздел 3'!AB60:AG60)),"","Неверно!")</f>
        <v/>
      </c>
      <c r="B5498" s="320" t="s">
        <v>1744</v>
      </c>
      <c r="C5498" s="278" t="s">
        <v>7428</v>
      </c>
      <c r="D5498" s="278" t="s">
        <v>1253</v>
      </c>
      <c r="E5498" s="278" t="str">
        <f>CONCATENATE(SUM('Раздел 3'!V60:V60),"&gt;=",SUM('Раздел 3'!AB60:AG60))</f>
        <v>0&gt;=0</v>
      </c>
      <c r="F5498" s="278"/>
      <c r="G5498" s="81"/>
    </row>
    <row r="5499" spans="1:7" s="390" customFormat="1" ht="31.5" x14ac:dyDescent="0.2">
      <c r="A5499" s="311" t="str">
        <f>IF((SUM('Раздел 3'!V61:V61)&gt;=SUM('Раздел 3'!AB61:AG61)),"","Неверно!")</f>
        <v/>
      </c>
      <c r="B5499" s="320" t="s">
        <v>1744</v>
      </c>
      <c r="C5499" s="278" t="s">
        <v>7429</v>
      </c>
      <c r="D5499" s="278" t="s">
        <v>1253</v>
      </c>
      <c r="E5499" s="278" t="str">
        <f>CONCATENATE(SUM('Раздел 3'!V61:V61),"&gt;=",SUM('Раздел 3'!AB61:AG61))</f>
        <v>0&gt;=0</v>
      </c>
      <c r="F5499" s="278"/>
      <c r="G5499" s="81"/>
    </row>
    <row r="5500" spans="1:7" s="390" customFormat="1" ht="31.5" x14ac:dyDescent="0.2">
      <c r="A5500" s="311" t="str">
        <f>IF((SUM('Раздел 3'!V62:V62)&gt;=SUM('Раздел 3'!AB62:AG62)),"","Неверно!")</f>
        <v/>
      </c>
      <c r="B5500" s="320" t="s">
        <v>1744</v>
      </c>
      <c r="C5500" s="278" t="s">
        <v>7430</v>
      </c>
      <c r="D5500" s="278" t="s">
        <v>1253</v>
      </c>
      <c r="E5500" s="278" t="str">
        <f>CONCATENATE(SUM('Раздел 3'!V62:V62),"&gt;=",SUM('Раздел 3'!AB62:AG62))</f>
        <v>0&gt;=0</v>
      </c>
      <c r="F5500" s="278"/>
      <c r="G5500" s="81"/>
    </row>
    <row r="5501" spans="1:7" s="390" customFormat="1" ht="31.5" x14ac:dyDescent="0.2">
      <c r="A5501" s="311" t="str">
        <f>IF((SUM('Раздел 3'!V63:V63)&gt;=SUM('Раздел 3'!AB63:AG63)),"","Неверно!")</f>
        <v/>
      </c>
      <c r="B5501" s="320" t="s">
        <v>1744</v>
      </c>
      <c r="C5501" s="278" t="s">
        <v>7431</v>
      </c>
      <c r="D5501" s="278" t="s">
        <v>1253</v>
      </c>
      <c r="E5501" s="278" t="str">
        <f>CONCATENATE(SUM('Раздел 3'!V63:V63),"&gt;=",SUM('Раздел 3'!AB63:AG63))</f>
        <v>0&gt;=0</v>
      </c>
      <c r="F5501" s="278"/>
      <c r="G5501" s="81"/>
    </row>
    <row r="5502" spans="1:7" s="390" customFormat="1" ht="31.5" x14ac:dyDescent="0.2">
      <c r="A5502" s="311" t="str">
        <f>IF((SUM('Раздел 3'!V64:V64)&gt;=SUM('Раздел 3'!AB64:AG64)),"","Неверно!")</f>
        <v/>
      </c>
      <c r="B5502" s="320" t="s">
        <v>1744</v>
      </c>
      <c r="C5502" s="278" t="s">
        <v>7432</v>
      </c>
      <c r="D5502" s="278" t="s">
        <v>1253</v>
      </c>
      <c r="E5502" s="278" t="str">
        <f>CONCATENATE(SUM('Раздел 3'!V64:V64),"&gt;=",SUM('Раздел 3'!AB64:AG64))</f>
        <v>0&gt;=0</v>
      </c>
      <c r="F5502" s="278"/>
      <c r="G5502" s="81"/>
    </row>
    <row r="5503" spans="1:7" s="390" customFormat="1" ht="31.5" x14ac:dyDescent="0.2">
      <c r="A5503" s="311" t="str">
        <f>IF((SUM('Раздел 3'!V65:V65)&gt;=SUM('Раздел 3'!AB65:AG65)),"","Неверно!")</f>
        <v/>
      </c>
      <c r="B5503" s="320" t="s">
        <v>1744</v>
      </c>
      <c r="C5503" s="278" t="s">
        <v>7433</v>
      </c>
      <c r="D5503" s="278" t="s">
        <v>1253</v>
      </c>
      <c r="E5503" s="278" t="str">
        <f>CONCATENATE(SUM('Раздел 3'!V65:V65),"&gt;=",SUM('Раздел 3'!AB65:AG65))</f>
        <v>0&gt;=0</v>
      </c>
      <c r="F5503" s="278"/>
      <c r="G5503" s="81"/>
    </row>
    <row r="5504" spans="1:7" s="390" customFormat="1" ht="31.5" x14ac:dyDescent="0.2">
      <c r="A5504" s="311" t="str">
        <f>IF((SUM('Раздел 3'!V66:V66)&gt;=SUM('Раздел 3'!AB66:AG66)),"","Неверно!")</f>
        <v/>
      </c>
      <c r="B5504" s="320" t="s">
        <v>1744</v>
      </c>
      <c r="C5504" s="278" t="s">
        <v>7434</v>
      </c>
      <c r="D5504" s="278" t="s">
        <v>1253</v>
      </c>
      <c r="E5504" s="278" t="str">
        <f>CONCATENATE(SUM('Раздел 3'!V66:V66),"&gt;=",SUM('Раздел 3'!AB66:AG66))</f>
        <v>0&gt;=0</v>
      </c>
      <c r="F5504" s="278"/>
      <c r="G5504" s="81"/>
    </row>
    <row r="5505" spans="1:7" s="390" customFormat="1" ht="31.5" x14ac:dyDescent="0.2">
      <c r="A5505" s="311" t="str">
        <f>IF((SUM('Раздел 3'!V67:V67)&gt;=SUM('Раздел 3'!AB67:AG67)),"","Неверно!")</f>
        <v/>
      </c>
      <c r="B5505" s="320" t="s">
        <v>1744</v>
      </c>
      <c r="C5505" s="278" t="s">
        <v>7435</v>
      </c>
      <c r="D5505" s="278" t="s">
        <v>1253</v>
      </c>
      <c r="E5505" s="278" t="str">
        <f>CONCATENATE(SUM('Раздел 3'!V67:V67),"&gt;=",SUM('Раздел 3'!AB67:AG67))</f>
        <v>0&gt;=0</v>
      </c>
      <c r="F5505" s="278"/>
      <c r="G5505" s="81"/>
    </row>
    <row r="5506" spans="1:7" s="390" customFormat="1" ht="31.5" x14ac:dyDescent="0.2">
      <c r="A5506" s="311" t="str">
        <f>IF((SUM('Раздел 3'!V68:V68)&gt;=SUM('Раздел 3'!AB68:AG68)),"","Неверно!")</f>
        <v/>
      </c>
      <c r="B5506" s="320" t="s">
        <v>1744</v>
      </c>
      <c r="C5506" s="278" t="s">
        <v>7436</v>
      </c>
      <c r="D5506" s="278" t="s">
        <v>1253</v>
      </c>
      <c r="E5506" s="278" t="str">
        <f>CONCATENATE(SUM('Раздел 3'!V68:V68),"&gt;=",SUM('Раздел 3'!AB68:AG68))</f>
        <v>0&gt;=0</v>
      </c>
      <c r="F5506" s="278"/>
      <c r="G5506" s="81"/>
    </row>
    <row r="5507" spans="1:7" s="390" customFormat="1" ht="31.5" x14ac:dyDescent="0.2">
      <c r="A5507" s="311" t="str">
        <f>IF((SUM('Раздел 3'!V69:V69)&gt;=SUM('Раздел 3'!AB69:AG69)),"","Неверно!")</f>
        <v/>
      </c>
      <c r="B5507" s="320" t="s">
        <v>1744</v>
      </c>
      <c r="C5507" s="278" t="s">
        <v>7437</v>
      </c>
      <c r="D5507" s="278" t="s">
        <v>1253</v>
      </c>
      <c r="E5507" s="278" t="str">
        <f>CONCATENATE(SUM('Раздел 3'!V69:V69),"&gt;=",SUM('Раздел 3'!AB69:AG69))</f>
        <v>0&gt;=0</v>
      </c>
      <c r="F5507" s="278"/>
      <c r="G5507" s="81"/>
    </row>
    <row r="5508" spans="1:7" s="390" customFormat="1" ht="31.5" x14ac:dyDescent="0.2">
      <c r="A5508" s="311" t="str">
        <f>IF((SUM('Раздел 3'!V16:V16)&gt;=SUM('Раздел 3'!AB16:AG16)),"","Неверно!")</f>
        <v/>
      </c>
      <c r="B5508" s="320" t="s">
        <v>1744</v>
      </c>
      <c r="C5508" s="278" t="s">
        <v>7438</v>
      </c>
      <c r="D5508" s="278" t="s">
        <v>1253</v>
      </c>
      <c r="E5508" s="278" t="str">
        <f>CONCATENATE(SUM('Раздел 3'!V16:V16),"&gt;=",SUM('Раздел 3'!AB16:AG16))</f>
        <v>0&gt;=0</v>
      </c>
      <c r="F5508" s="278"/>
      <c r="G5508" s="81"/>
    </row>
    <row r="5509" spans="1:7" s="390" customFormat="1" ht="31.5" x14ac:dyDescent="0.2">
      <c r="A5509" s="311" t="str">
        <f>IF((SUM('Раздел 3'!V70:V70)&gt;=SUM('Раздел 3'!AB70:AG70)),"","Неверно!")</f>
        <v/>
      </c>
      <c r="B5509" s="320" t="s">
        <v>1744</v>
      </c>
      <c r="C5509" s="278" t="s">
        <v>7439</v>
      </c>
      <c r="D5509" s="278" t="s">
        <v>1253</v>
      </c>
      <c r="E5509" s="278" t="str">
        <f>CONCATENATE(SUM('Раздел 3'!V70:V70),"&gt;=",SUM('Раздел 3'!AB70:AG70))</f>
        <v>0&gt;=0</v>
      </c>
      <c r="F5509" s="278"/>
      <c r="G5509" s="81"/>
    </row>
    <row r="5510" spans="1:7" s="390" customFormat="1" ht="31.5" x14ac:dyDescent="0.2">
      <c r="A5510" s="311" t="str">
        <f>IF((SUM('Раздел 3'!V71:V71)&gt;=SUM('Раздел 3'!AB71:AG71)),"","Неверно!")</f>
        <v/>
      </c>
      <c r="B5510" s="320" t="s">
        <v>1744</v>
      </c>
      <c r="C5510" s="278" t="s">
        <v>7440</v>
      </c>
      <c r="D5510" s="278" t="s">
        <v>1253</v>
      </c>
      <c r="E5510" s="278" t="str">
        <f>CONCATENATE(SUM('Раздел 3'!V71:V71),"&gt;=",SUM('Раздел 3'!AB71:AG71))</f>
        <v>0&gt;=0</v>
      </c>
      <c r="F5510" s="278"/>
      <c r="G5510" s="81"/>
    </row>
    <row r="5511" spans="1:7" s="390" customFormat="1" ht="31.5" x14ac:dyDescent="0.2">
      <c r="A5511" s="311" t="str">
        <f>IF((SUM('Раздел 3'!V72:V72)&gt;=SUM('Раздел 3'!AB72:AG72)),"","Неверно!")</f>
        <v/>
      </c>
      <c r="B5511" s="320" t="s">
        <v>1744</v>
      </c>
      <c r="C5511" s="278" t="s">
        <v>7441</v>
      </c>
      <c r="D5511" s="278" t="s">
        <v>1253</v>
      </c>
      <c r="E5511" s="278" t="str">
        <f>CONCATENATE(SUM('Раздел 3'!V72:V72),"&gt;=",SUM('Раздел 3'!AB72:AG72))</f>
        <v>0&gt;=0</v>
      </c>
      <c r="F5511" s="278"/>
      <c r="G5511" s="81"/>
    </row>
    <row r="5512" spans="1:7" s="390" customFormat="1" ht="31.5" x14ac:dyDescent="0.2">
      <c r="A5512" s="311" t="str">
        <f>IF((SUM('Раздел 3'!V73:V73)&gt;=SUM('Раздел 3'!AB73:AG73)),"","Неверно!")</f>
        <v/>
      </c>
      <c r="B5512" s="320" t="s">
        <v>1744</v>
      </c>
      <c r="C5512" s="278" t="s">
        <v>7442</v>
      </c>
      <c r="D5512" s="278" t="s">
        <v>1253</v>
      </c>
      <c r="E5512" s="278" t="str">
        <f>CONCATENATE(SUM('Раздел 3'!V73:V73),"&gt;=",SUM('Раздел 3'!AB73:AG73))</f>
        <v>0&gt;=0</v>
      </c>
      <c r="F5512" s="278"/>
      <c r="G5512" s="81"/>
    </row>
    <row r="5513" spans="1:7" s="390" customFormat="1" ht="31.5" x14ac:dyDescent="0.2">
      <c r="A5513" s="311" t="str">
        <f>IF((SUM('Раздел 3'!V74:V74)&gt;=SUM('Раздел 3'!AB74:AG74)),"","Неверно!")</f>
        <v/>
      </c>
      <c r="B5513" s="320" t="s">
        <v>1744</v>
      </c>
      <c r="C5513" s="278" t="s">
        <v>7443</v>
      </c>
      <c r="D5513" s="278" t="s">
        <v>1253</v>
      </c>
      <c r="E5513" s="278" t="str">
        <f>CONCATENATE(SUM('Раздел 3'!V74:V74),"&gt;=",SUM('Раздел 3'!AB74:AG74))</f>
        <v>0&gt;=0</v>
      </c>
      <c r="F5513" s="278"/>
      <c r="G5513" s="81"/>
    </row>
    <row r="5514" spans="1:7" s="390" customFormat="1" ht="31.5" x14ac:dyDescent="0.2">
      <c r="A5514" s="311" t="str">
        <f>IF((SUM('Раздел 3'!V75:V75)&gt;=SUM('Раздел 3'!AB75:AG75)),"","Неверно!")</f>
        <v/>
      </c>
      <c r="B5514" s="320" t="s">
        <v>1744</v>
      </c>
      <c r="C5514" s="278" t="s">
        <v>7444</v>
      </c>
      <c r="D5514" s="278" t="s">
        <v>1253</v>
      </c>
      <c r="E5514" s="278" t="str">
        <f>CONCATENATE(SUM('Раздел 3'!V75:V75),"&gt;=",SUM('Раздел 3'!AB75:AG75))</f>
        <v>0&gt;=0</v>
      </c>
      <c r="F5514" s="278"/>
      <c r="G5514" s="81"/>
    </row>
    <row r="5515" spans="1:7" s="390" customFormat="1" ht="31.5" x14ac:dyDescent="0.2">
      <c r="A5515" s="311" t="str">
        <f>IF((SUM('Раздел 3'!V76:V76)&gt;=SUM('Раздел 3'!AB76:AG76)),"","Неверно!")</f>
        <v/>
      </c>
      <c r="B5515" s="320" t="s">
        <v>1744</v>
      </c>
      <c r="C5515" s="278" t="s">
        <v>7445</v>
      </c>
      <c r="D5515" s="278" t="s">
        <v>1253</v>
      </c>
      <c r="E5515" s="278" t="str">
        <f>CONCATENATE(SUM('Раздел 3'!V76:V76),"&gt;=",SUM('Раздел 3'!AB76:AG76))</f>
        <v>0&gt;=0</v>
      </c>
      <c r="F5515" s="278"/>
      <c r="G5515" s="81"/>
    </row>
    <row r="5516" spans="1:7" s="390" customFormat="1" ht="31.5" x14ac:dyDescent="0.2">
      <c r="A5516" s="311" t="str">
        <f>IF((SUM('Раздел 3'!V77:V77)&gt;=SUM('Раздел 3'!AB77:AG77)),"","Неверно!")</f>
        <v/>
      </c>
      <c r="B5516" s="320" t="s">
        <v>1744</v>
      </c>
      <c r="C5516" s="278" t="s">
        <v>7446</v>
      </c>
      <c r="D5516" s="278" t="s">
        <v>1253</v>
      </c>
      <c r="E5516" s="278" t="str">
        <f>CONCATENATE(SUM('Раздел 3'!V77:V77),"&gt;=",SUM('Раздел 3'!AB77:AG77))</f>
        <v>0&gt;=0</v>
      </c>
      <c r="F5516" s="278"/>
      <c r="G5516" s="81"/>
    </row>
    <row r="5517" spans="1:7" s="390" customFormat="1" ht="31.5" x14ac:dyDescent="0.2">
      <c r="A5517" s="311" t="str">
        <f>IF((SUM('Раздел 3'!V78:V78)&gt;=SUM('Раздел 3'!AB78:AG78)),"","Неверно!")</f>
        <v/>
      </c>
      <c r="B5517" s="320" t="s">
        <v>1744</v>
      </c>
      <c r="C5517" s="278" t="s">
        <v>7447</v>
      </c>
      <c r="D5517" s="278" t="s">
        <v>1253</v>
      </c>
      <c r="E5517" s="278" t="str">
        <f>CONCATENATE(SUM('Раздел 3'!V78:V78),"&gt;=",SUM('Раздел 3'!AB78:AG78))</f>
        <v>0&gt;=0</v>
      </c>
      <c r="F5517" s="278"/>
      <c r="G5517" s="81"/>
    </row>
    <row r="5518" spans="1:7" s="390" customFormat="1" ht="31.5" x14ac:dyDescent="0.2">
      <c r="A5518" s="311" t="str">
        <f>IF((SUM('Раздел 3'!V79:V79)&gt;=SUM('Раздел 3'!AB79:AG79)),"","Неверно!")</f>
        <v/>
      </c>
      <c r="B5518" s="320" t="s">
        <v>1744</v>
      </c>
      <c r="C5518" s="278" t="s">
        <v>7448</v>
      </c>
      <c r="D5518" s="278" t="s">
        <v>1253</v>
      </c>
      <c r="E5518" s="278" t="str">
        <f>CONCATENATE(SUM('Раздел 3'!V79:V79),"&gt;=",SUM('Раздел 3'!AB79:AG79))</f>
        <v>0&gt;=0</v>
      </c>
      <c r="F5518" s="278"/>
      <c r="G5518" s="81"/>
    </row>
    <row r="5519" spans="1:7" s="390" customFormat="1" ht="31.5" x14ac:dyDescent="0.2">
      <c r="A5519" s="311" t="str">
        <f>IF((SUM('Раздел 3'!V17:V17)&gt;=SUM('Раздел 3'!AB17:AG17)),"","Неверно!")</f>
        <v/>
      </c>
      <c r="B5519" s="320" t="s">
        <v>1744</v>
      </c>
      <c r="C5519" s="278" t="s">
        <v>7449</v>
      </c>
      <c r="D5519" s="278" t="s">
        <v>1253</v>
      </c>
      <c r="E5519" s="278" t="str">
        <f>CONCATENATE(SUM('Раздел 3'!V17:V17),"&gt;=",SUM('Раздел 3'!AB17:AG17))</f>
        <v>0&gt;=0</v>
      </c>
      <c r="F5519" s="278"/>
      <c r="G5519" s="81"/>
    </row>
    <row r="5520" spans="1:7" s="390" customFormat="1" ht="31.5" x14ac:dyDescent="0.2">
      <c r="A5520" s="311" t="str">
        <f>IF((SUM('Раздел 3'!V80:V80)&gt;=SUM('Раздел 3'!AB80:AG80)),"","Неверно!")</f>
        <v/>
      </c>
      <c r="B5520" s="320" t="s">
        <v>1744</v>
      </c>
      <c r="C5520" s="278" t="s">
        <v>7450</v>
      </c>
      <c r="D5520" s="278" t="s">
        <v>1253</v>
      </c>
      <c r="E5520" s="278" t="str">
        <f>CONCATENATE(SUM('Раздел 3'!V80:V80),"&gt;=",SUM('Раздел 3'!AB80:AG80))</f>
        <v>0&gt;=0</v>
      </c>
      <c r="F5520" s="278"/>
      <c r="G5520" s="81"/>
    </row>
    <row r="5521" spans="1:7" s="390" customFormat="1" ht="31.5" x14ac:dyDescent="0.2">
      <c r="A5521" s="311" t="str">
        <f>IF((SUM('Раздел 3'!V81:V81)&gt;=SUM('Раздел 3'!AB81:AG81)),"","Неверно!")</f>
        <v/>
      </c>
      <c r="B5521" s="320" t="s">
        <v>1744</v>
      </c>
      <c r="C5521" s="278" t="s">
        <v>7451</v>
      </c>
      <c r="D5521" s="278" t="s">
        <v>1253</v>
      </c>
      <c r="E5521" s="278" t="str">
        <f>CONCATENATE(SUM('Раздел 3'!V81:V81),"&gt;=",SUM('Раздел 3'!AB81:AG81))</f>
        <v>0&gt;=0</v>
      </c>
      <c r="F5521" s="278"/>
      <c r="G5521" s="81"/>
    </row>
    <row r="5522" spans="1:7" s="390" customFormat="1" ht="31.5" x14ac:dyDescent="0.2">
      <c r="A5522" s="311" t="str">
        <f>IF((SUM('Раздел 3'!V82:V82)&gt;=SUM('Раздел 3'!AB82:AG82)),"","Неверно!")</f>
        <v/>
      </c>
      <c r="B5522" s="320" t="s">
        <v>1744</v>
      </c>
      <c r="C5522" s="278" t="s">
        <v>7452</v>
      </c>
      <c r="D5522" s="278" t="s">
        <v>1253</v>
      </c>
      <c r="E5522" s="278" t="str">
        <f>CONCATENATE(SUM('Раздел 3'!V82:V82),"&gt;=",SUM('Раздел 3'!AB82:AG82))</f>
        <v>0&gt;=0</v>
      </c>
      <c r="F5522" s="278"/>
      <c r="G5522" s="81"/>
    </row>
    <row r="5523" spans="1:7" s="390" customFormat="1" ht="31.5" x14ac:dyDescent="0.2">
      <c r="A5523" s="311" t="str">
        <f>IF((SUM('Раздел 3'!V83:V83)&gt;=SUM('Раздел 3'!AB83:AG83)),"","Неверно!")</f>
        <v/>
      </c>
      <c r="B5523" s="320" t="s">
        <v>1744</v>
      </c>
      <c r="C5523" s="278" t="s">
        <v>7453</v>
      </c>
      <c r="D5523" s="278" t="s">
        <v>1253</v>
      </c>
      <c r="E5523" s="278" t="str">
        <f>CONCATENATE(SUM('Раздел 3'!V83:V83),"&gt;=",SUM('Раздел 3'!AB83:AG83))</f>
        <v>0&gt;=0</v>
      </c>
      <c r="F5523" s="278"/>
      <c r="G5523" s="81"/>
    </row>
    <row r="5524" spans="1:7" s="390" customFormat="1" ht="31.5" x14ac:dyDescent="0.2">
      <c r="A5524" s="311" t="str">
        <f>IF((SUM('Раздел 3'!V84:V84)&gt;=SUM('Раздел 3'!AB84:AG84)),"","Неверно!")</f>
        <v/>
      </c>
      <c r="B5524" s="320" t="s">
        <v>1744</v>
      </c>
      <c r="C5524" s="278" t="s">
        <v>7454</v>
      </c>
      <c r="D5524" s="278" t="s">
        <v>1253</v>
      </c>
      <c r="E5524" s="278" t="str">
        <f>CONCATENATE(SUM('Раздел 3'!V84:V84),"&gt;=",SUM('Раздел 3'!AB84:AG84))</f>
        <v>0&gt;=0</v>
      </c>
      <c r="F5524" s="278"/>
      <c r="G5524" s="81"/>
    </row>
    <row r="5525" spans="1:7" s="390" customFormat="1" ht="31.5" x14ac:dyDescent="0.2">
      <c r="A5525" s="311" t="str">
        <f>IF((SUM('Раздел 3'!V85:V85)&gt;=SUM('Раздел 3'!AB85:AG85)),"","Неверно!")</f>
        <v/>
      </c>
      <c r="B5525" s="320" t="s">
        <v>1744</v>
      </c>
      <c r="C5525" s="278" t="s">
        <v>7455</v>
      </c>
      <c r="D5525" s="278" t="s">
        <v>1253</v>
      </c>
      <c r="E5525" s="278" t="str">
        <f>CONCATENATE(SUM('Раздел 3'!V85:V85),"&gt;=",SUM('Раздел 3'!AB85:AG85))</f>
        <v>0&gt;=0</v>
      </c>
      <c r="F5525" s="278"/>
      <c r="G5525" s="81"/>
    </row>
    <row r="5526" spans="1:7" s="390" customFormat="1" ht="31.5" x14ac:dyDescent="0.2">
      <c r="A5526" s="311" t="str">
        <f>IF((SUM('Раздел 3'!V86:V86)&gt;=SUM('Раздел 3'!AB86:AG86)),"","Неверно!")</f>
        <v/>
      </c>
      <c r="B5526" s="320" t="s">
        <v>1744</v>
      </c>
      <c r="C5526" s="278" t="s">
        <v>7456</v>
      </c>
      <c r="D5526" s="278" t="s">
        <v>1253</v>
      </c>
      <c r="E5526" s="278" t="str">
        <f>CONCATENATE(SUM('Раздел 3'!V86:V86),"&gt;=",SUM('Раздел 3'!AB86:AG86))</f>
        <v>0&gt;=0</v>
      </c>
      <c r="F5526" s="278"/>
      <c r="G5526" s="81"/>
    </row>
    <row r="5527" spans="1:7" s="390" customFormat="1" ht="31.5" x14ac:dyDescent="0.2">
      <c r="A5527" s="311" t="str">
        <f>IF((SUM('Раздел 3'!V87:V87)&gt;=SUM('Раздел 3'!AB87:AG87)),"","Неверно!")</f>
        <v/>
      </c>
      <c r="B5527" s="320" t="s">
        <v>1744</v>
      </c>
      <c r="C5527" s="278" t="s">
        <v>7457</v>
      </c>
      <c r="D5527" s="278" t="s">
        <v>1253</v>
      </c>
      <c r="E5527" s="278" t="str">
        <f>CONCATENATE(SUM('Раздел 3'!V87:V87),"&gt;=",SUM('Раздел 3'!AB87:AG87))</f>
        <v>0&gt;=0</v>
      </c>
      <c r="F5527" s="278"/>
      <c r="G5527" s="81"/>
    </row>
    <row r="5528" spans="1:7" s="390" customFormat="1" ht="31.5" x14ac:dyDescent="0.2">
      <c r="A5528" s="311" t="str">
        <f>IF((SUM('Раздел 3'!V88:V88)&gt;=SUM('Раздел 3'!AB88:AG88)),"","Неверно!")</f>
        <v/>
      </c>
      <c r="B5528" s="320" t="s">
        <v>1744</v>
      </c>
      <c r="C5528" s="278" t="s">
        <v>7458</v>
      </c>
      <c r="D5528" s="278" t="s">
        <v>1253</v>
      </c>
      <c r="E5528" s="278" t="str">
        <f>CONCATENATE(SUM('Раздел 3'!V88:V88),"&gt;=",SUM('Раздел 3'!AB88:AG88))</f>
        <v>0&gt;=0</v>
      </c>
      <c r="F5528" s="278"/>
      <c r="G5528" s="81"/>
    </row>
    <row r="5529" spans="1:7" s="390" customFormat="1" ht="31.5" x14ac:dyDescent="0.2">
      <c r="A5529" s="311" t="str">
        <f>IF((SUM('Раздел 3'!V89:V89)&gt;=SUM('Раздел 3'!AB89:AG89)),"","Неверно!")</f>
        <v/>
      </c>
      <c r="B5529" s="320" t="s">
        <v>1744</v>
      </c>
      <c r="C5529" s="278" t="s">
        <v>7459</v>
      </c>
      <c r="D5529" s="278" t="s">
        <v>1253</v>
      </c>
      <c r="E5529" s="278" t="str">
        <f>CONCATENATE(SUM('Раздел 3'!V89:V89),"&gt;=",SUM('Раздел 3'!AB89:AG89))</f>
        <v>0&gt;=0</v>
      </c>
      <c r="F5529" s="278"/>
      <c r="G5529" s="81"/>
    </row>
    <row r="5530" spans="1:7" s="390" customFormat="1" ht="31.5" x14ac:dyDescent="0.2">
      <c r="A5530" s="311" t="str">
        <f>IF((SUM('Раздел 3'!V18:V18)&gt;=SUM('Раздел 3'!AB18:AG18)),"","Неверно!")</f>
        <v/>
      </c>
      <c r="B5530" s="320" t="s">
        <v>1744</v>
      </c>
      <c r="C5530" s="278" t="s">
        <v>7460</v>
      </c>
      <c r="D5530" s="278" t="s">
        <v>1253</v>
      </c>
      <c r="E5530" s="278" t="str">
        <f>CONCATENATE(SUM('Раздел 3'!V18:V18),"&gt;=",SUM('Раздел 3'!AB18:AG18))</f>
        <v>0&gt;=0</v>
      </c>
      <c r="F5530" s="278"/>
      <c r="G5530" s="81"/>
    </row>
    <row r="5531" spans="1:7" s="390" customFormat="1" ht="31.5" x14ac:dyDescent="0.2">
      <c r="A5531" s="311" t="str">
        <f>IF((SUM('Раздел 3'!V90:V90)&gt;=SUM('Раздел 3'!AB90:AG90)),"","Неверно!")</f>
        <v/>
      </c>
      <c r="B5531" s="320" t="s">
        <v>1744</v>
      </c>
      <c r="C5531" s="278" t="s">
        <v>7461</v>
      </c>
      <c r="D5531" s="278" t="s">
        <v>1253</v>
      </c>
      <c r="E5531" s="278" t="str">
        <f>CONCATENATE(SUM('Раздел 3'!V90:V90),"&gt;=",SUM('Раздел 3'!AB90:AG90))</f>
        <v>0&gt;=0</v>
      </c>
      <c r="F5531" s="278"/>
      <c r="G5531" s="81"/>
    </row>
    <row r="5532" spans="1:7" s="390" customFormat="1" ht="31.5" x14ac:dyDescent="0.2">
      <c r="A5532" s="311" t="str">
        <f>IF((SUM('Раздел 3'!V91:V91)&gt;=SUM('Раздел 3'!AB91:AG91)),"","Неверно!")</f>
        <v/>
      </c>
      <c r="B5532" s="320" t="s">
        <v>1744</v>
      </c>
      <c r="C5532" s="278" t="s">
        <v>7462</v>
      </c>
      <c r="D5532" s="278" t="s">
        <v>1253</v>
      </c>
      <c r="E5532" s="278" t="str">
        <f>CONCATENATE(SUM('Раздел 3'!V91:V91),"&gt;=",SUM('Раздел 3'!AB91:AG91))</f>
        <v>0&gt;=0</v>
      </c>
      <c r="F5532" s="278"/>
      <c r="G5532" s="81"/>
    </row>
    <row r="5533" spans="1:7" s="390" customFormat="1" ht="31.5" x14ac:dyDescent="0.2">
      <c r="A5533" s="311" t="str">
        <f>IF((SUM('Раздел 3'!V92:V92)&gt;=SUM('Раздел 3'!AB92:AG92)),"","Неверно!")</f>
        <v/>
      </c>
      <c r="B5533" s="320" t="s">
        <v>1744</v>
      </c>
      <c r="C5533" s="278" t="s">
        <v>7463</v>
      </c>
      <c r="D5533" s="278" t="s">
        <v>1253</v>
      </c>
      <c r="E5533" s="278" t="str">
        <f>CONCATENATE(SUM('Раздел 3'!V92:V92),"&gt;=",SUM('Раздел 3'!AB92:AG92))</f>
        <v>0&gt;=0</v>
      </c>
      <c r="F5533" s="278"/>
      <c r="G5533" s="81"/>
    </row>
    <row r="5534" spans="1:7" s="390" customFormat="1" ht="31.5" x14ac:dyDescent="0.2">
      <c r="A5534" s="311" t="str">
        <f>IF((SUM('Раздел 3'!V93:V93)&gt;=SUM('Раздел 3'!AB93:AG93)),"","Неверно!")</f>
        <v/>
      </c>
      <c r="B5534" s="320" t="s">
        <v>1744</v>
      </c>
      <c r="C5534" s="278" t="s">
        <v>7464</v>
      </c>
      <c r="D5534" s="278" t="s">
        <v>1253</v>
      </c>
      <c r="E5534" s="278" t="str">
        <f>CONCATENATE(SUM('Раздел 3'!V93:V93),"&gt;=",SUM('Раздел 3'!AB93:AG93))</f>
        <v>0&gt;=0</v>
      </c>
      <c r="F5534" s="278"/>
      <c r="G5534" s="81"/>
    </row>
    <row r="5535" spans="1:7" s="390" customFormat="1" ht="31.5" x14ac:dyDescent="0.2">
      <c r="A5535" s="311" t="str">
        <f>IF((SUM('Раздел 3'!V94:V94)&gt;=SUM('Раздел 3'!AB94:AG94)),"","Неверно!")</f>
        <v/>
      </c>
      <c r="B5535" s="320" t="s">
        <v>1744</v>
      </c>
      <c r="C5535" s="278" t="s">
        <v>7465</v>
      </c>
      <c r="D5535" s="278" t="s">
        <v>1253</v>
      </c>
      <c r="E5535" s="278" t="str">
        <f>CONCATENATE(SUM('Раздел 3'!V94:V94),"&gt;=",SUM('Раздел 3'!AB94:AG94))</f>
        <v>0&gt;=0</v>
      </c>
      <c r="F5535" s="278"/>
      <c r="G5535" s="81"/>
    </row>
    <row r="5536" spans="1:7" s="390" customFormat="1" ht="31.5" x14ac:dyDescent="0.2">
      <c r="A5536" s="311" t="str">
        <f>IF((SUM('Раздел 3'!V95:V95)&gt;=SUM('Раздел 3'!AB95:AG95)),"","Неверно!")</f>
        <v/>
      </c>
      <c r="B5536" s="320" t="s">
        <v>1744</v>
      </c>
      <c r="C5536" s="278" t="s">
        <v>7466</v>
      </c>
      <c r="D5536" s="278" t="s">
        <v>1253</v>
      </c>
      <c r="E5536" s="278" t="str">
        <f>CONCATENATE(SUM('Раздел 3'!V95:V95),"&gt;=",SUM('Раздел 3'!AB95:AG95))</f>
        <v>0&gt;=0</v>
      </c>
      <c r="F5536" s="278"/>
      <c r="G5536" s="81"/>
    </row>
    <row r="5537" spans="1:7" s="390" customFormat="1" ht="31.5" x14ac:dyDescent="0.2">
      <c r="A5537" s="311" t="str">
        <f>IF((SUM('Раздел 3'!V96:V96)&gt;=SUM('Раздел 3'!AB96:AG96)),"","Неверно!")</f>
        <v/>
      </c>
      <c r="B5537" s="320" t="s">
        <v>1744</v>
      </c>
      <c r="C5537" s="278" t="s">
        <v>7467</v>
      </c>
      <c r="D5537" s="278" t="s">
        <v>1253</v>
      </c>
      <c r="E5537" s="278" t="str">
        <f>CONCATENATE(SUM('Раздел 3'!V96:V96),"&gt;=",SUM('Раздел 3'!AB96:AG96))</f>
        <v>0&gt;=0</v>
      </c>
      <c r="F5537" s="278"/>
      <c r="G5537" s="81"/>
    </row>
    <row r="5538" spans="1:7" s="390" customFormat="1" ht="31.5" x14ac:dyDescent="0.2">
      <c r="A5538" s="311" t="str">
        <f>IF((SUM('Раздел 3'!V97:V97)&gt;=SUM('Раздел 3'!AB97:AG97)),"","Неверно!")</f>
        <v/>
      </c>
      <c r="B5538" s="320" t="s">
        <v>1744</v>
      </c>
      <c r="C5538" s="278" t="s">
        <v>7468</v>
      </c>
      <c r="D5538" s="278" t="s">
        <v>1253</v>
      </c>
      <c r="E5538" s="278" t="str">
        <f>CONCATENATE(SUM('Раздел 3'!V97:V97),"&gt;=",SUM('Раздел 3'!AB97:AG97))</f>
        <v>0&gt;=0</v>
      </c>
      <c r="F5538" s="278"/>
      <c r="G5538" s="81"/>
    </row>
    <row r="5539" spans="1:7" s="390" customFormat="1" ht="31.5" x14ac:dyDescent="0.2">
      <c r="A5539" s="311" t="str">
        <f>IF((SUM('Раздел 3'!V98:V98)&gt;=SUM('Раздел 3'!AB98:AG98)),"","Неверно!")</f>
        <v/>
      </c>
      <c r="B5539" s="320" t="s">
        <v>1744</v>
      </c>
      <c r="C5539" s="278" t="s">
        <v>7469</v>
      </c>
      <c r="D5539" s="278" t="s">
        <v>1253</v>
      </c>
      <c r="E5539" s="278" t="str">
        <f>CONCATENATE(SUM('Раздел 3'!V98:V98),"&gt;=",SUM('Раздел 3'!AB98:AG98))</f>
        <v>0&gt;=0</v>
      </c>
      <c r="F5539" s="278"/>
      <c r="G5539" s="81"/>
    </row>
    <row r="5540" spans="1:7" s="390" customFormat="1" ht="31.5" x14ac:dyDescent="0.2">
      <c r="A5540" s="311" t="str">
        <f>IF((SUM('Раздел 3'!V99:V99)&gt;=SUM('Раздел 3'!AB99:AG99)),"","Неверно!")</f>
        <v/>
      </c>
      <c r="B5540" s="320" t="s">
        <v>1744</v>
      </c>
      <c r="C5540" s="278" t="s">
        <v>7470</v>
      </c>
      <c r="D5540" s="278" t="s">
        <v>1253</v>
      </c>
      <c r="E5540" s="278" t="str">
        <f>CONCATENATE(SUM('Раздел 3'!V99:V99),"&gt;=",SUM('Раздел 3'!AB99:AG99))</f>
        <v>0&gt;=0</v>
      </c>
      <c r="F5540" s="278"/>
      <c r="G5540" s="81"/>
    </row>
    <row r="5541" spans="1:7" s="390" customFormat="1" ht="31.5" x14ac:dyDescent="0.2">
      <c r="A5541" s="311" t="str">
        <f>IF((SUM('Раздел 3'!V19:V19)&gt;=SUM('Раздел 3'!AB19:AG19)),"","Неверно!")</f>
        <v/>
      </c>
      <c r="B5541" s="320" t="s">
        <v>1744</v>
      </c>
      <c r="C5541" s="278" t="s">
        <v>7471</v>
      </c>
      <c r="D5541" s="278" t="s">
        <v>1253</v>
      </c>
      <c r="E5541" s="278" t="str">
        <f>CONCATENATE(SUM('Раздел 3'!V19:V19),"&gt;=",SUM('Раздел 3'!AB19:AG19))</f>
        <v>0&gt;=0</v>
      </c>
      <c r="F5541" s="278"/>
      <c r="G5541" s="81"/>
    </row>
    <row r="5542" spans="1:7" s="390" customFormat="1" ht="31.5" x14ac:dyDescent="0.2">
      <c r="A5542" s="311" t="str">
        <f>IF((SUM('Раздел 3'!V100:V100)&gt;=SUM('Раздел 3'!AB100:AG100)),"","Неверно!")</f>
        <v/>
      </c>
      <c r="B5542" s="320" t="s">
        <v>1744</v>
      </c>
      <c r="C5542" s="278" t="s">
        <v>7472</v>
      </c>
      <c r="D5542" s="278" t="s">
        <v>1253</v>
      </c>
      <c r="E5542" s="278" t="str">
        <f>CONCATENATE(SUM('Раздел 3'!V100:V100),"&gt;=",SUM('Раздел 3'!AB100:AG100))</f>
        <v>0&gt;=0</v>
      </c>
      <c r="F5542" s="278"/>
      <c r="G5542" s="81"/>
    </row>
    <row r="5543" spans="1:7" s="390" customFormat="1" ht="31.5" x14ac:dyDescent="0.2">
      <c r="A5543" s="311" t="str">
        <f>IF((SUM('Раздел 3'!V101:V101)&gt;=SUM('Раздел 3'!AB101:AG101)),"","Неверно!")</f>
        <v/>
      </c>
      <c r="B5543" s="320" t="s">
        <v>1744</v>
      </c>
      <c r="C5543" s="278" t="s">
        <v>7473</v>
      </c>
      <c r="D5543" s="278" t="s">
        <v>1253</v>
      </c>
      <c r="E5543" s="278" t="str">
        <f>CONCATENATE(SUM('Раздел 3'!V101:V101),"&gt;=",SUM('Раздел 3'!AB101:AG101))</f>
        <v>0&gt;=0</v>
      </c>
      <c r="F5543" s="278"/>
      <c r="G5543" s="81"/>
    </row>
    <row r="5544" spans="1:7" s="390" customFormat="1" ht="31.5" x14ac:dyDescent="0.2">
      <c r="A5544" s="311" t="str">
        <f>IF((SUM('Раздел 3'!V102:V102)&gt;=SUM('Раздел 3'!AB102:AG102)),"","Неверно!")</f>
        <v/>
      </c>
      <c r="B5544" s="320" t="s">
        <v>1744</v>
      </c>
      <c r="C5544" s="278" t="s">
        <v>7474</v>
      </c>
      <c r="D5544" s="278" t="s">
        <v>1253</v>
      </c>
      <c r="E5544" s="278" t="str">
        <f>CONCATENATE(SUM('Раздел 3'!V102:V102),"&gt;=",SUM('Раздел 3'!AB102:AG102))</f>
        <v>0&gt;=0</v>
      </c>
      <c r="F5544" s="278"/>
      <c r="G5544" s="81"/>
    </row>
    <row r="5545" spans="1:7" s="390" customFormat="1" ht="31.5" x14ac:dyDescent="0.2">
      <c r="A5545" s="311" t="str">
        <f>IF((SUM('Раздел 3'!V103:V103)&gt;=SUM('Раздел 3'!AB103:AG103)),"","Неверно!")</f>
        <v/>
      </c>
      <c r="B5545" s="320" t="s">
        <v>1744</v>
      </c>
      <c r="C5545" s="278" t="s">
        <v>7475</v>
      </c>
      <c r="D5545" s="278" t="s">
        <v>1253</v>
      </c>
      <c r="E5545" s="278" t="str">
        <f>CONCATENATE(SUM('Раздел 3'!V103:V103),"&gt;=",SUM('Раздел 3'!AB103:AG103))</f>
        <v>0&gt;=0</v>
      </c>
      <c r="F5545" s="278"/>
      <c r="G5545" s="81"/>
    </row>
    <row r="5546" spans="1:7" s="390" customFormat="1" ht="31.5" x14ac:dyDescent="0.2">
      <c r="A5546" s="311" t="str">
        <f>IF((SUM('Раздел 3'!V104:V104)&gt;=SUM('Раздел 3'!AB104:AG104)),"","Неверно!")</f>
        <v/>
      </c>
      <c r="B5546" s="320" t="s">
        <v>1744</v>
      </c>
      <c r="C5546" s="278" t="s">
        <v>7476</v>
      </c>
      <c r="D5546" s="278" t="s">
        <v>1253</v>
      </c>
      <c r="E5546" s="278" t="str">
        <f>CONCATENATE(SUM('Раздел 3'!V104:V104),"&gt;=",SUM('Раздел 3'!AB104:AG104))</f>
        <v>0&gt;=0</v>
      </c>
      <c r="F5546" s="278"/>
      <c r="G5546" s="81"/>
    </row>
    <row r="5547" spans="1:7" s="390" customFormat="1" ht="31.5" x14ac:dyDescent="0.2">
      <c r="A5547" s="311" t="str">
        <f>IF((SUM('Раздел 3'!V105:V105)&gt;=SUM('Раздел 3'!AB105:AG105)),"","Неверно!")</f>
        <v/>
      </c>
      <c r="B5547" s="320" t="s">
        <v>1744</v>
      </c>
      <c r="C5547" s="278" t="s">
        <v>7477</v>
      </c>
      <c r="D5547" s="278" t="s">
        <v>1253</v>
      </c>
      <c r="E5547" s="278" t="str">
        <f>CONCATENATE(SUM('Раздел 3'!V105:V105),"&gt;=",SUM('Раздел 3'!AB105:AG105))</f>
        <v>0&gt;=0</v>
      </c>
      <c r="F5547" s="278"/>
      <c r="G5547" s="81"/>
    </row>
    <row r="5548" spans="1:7" s="390" customFormat="1" ht="31.5" x14ac:dyDescent="0.2">
      <c r="A5548" s="311" t="str">
        <f>IF((SUM('Раздел 3'!V106:V106)&gt;=SUM('Раздел 3'!AB106:AG106)),"","Неверно!")</f>
        <v/>
      </c>
      <c r="B5548" s="320" t="s">
        <v>1744</v>
      </c>
      <c r="C5548" s="278" t="s">
        <v>7478</v>
      </c>
      <c r="D5548" s="278" t="s">
        <v>1253</v>
      </c>
      <c r="E5548" s="278" t="str">
        <f>CONCATENATE(SUM('Раздел 3'!V106:V106),"&gt;=",SUM('Раздел 3'!AB106:AG106))</f>
        <v>0&gt;=0</v>
      </c>
      <c r="F5548" s="278"/>
      <c r="G5548" s="81"/>
    </row>
    <row r="5549" spans="1:7" s="390" customFormat="1" ht="31.5" x14ac:dyDescent="0.2">
      <c r="A5549" s="311" t="str">
        <f>IF((SUM('Раздел 3'!V107:V107)&gt;=SUM('Раздел 3'!AB107:AG107)),"","Неверно!")</f>
        <v/>
      </c>
      <c r="B5549" s="320" t="s">
        <v>1744</v>
      </c>
      <c r="C5549" s="278" t="s">
        <v>7479</v>
      </c>
      <c r="D5549" s="278" t="s">
        <v>1253</v>
      </c>
      <c r="E5549" s="278" t="str">
        <f>CONCATENATE(SUM('Раздел 3'!V107:V107),"&gt;=",SUM('Раздел 3'!AB107:AG107))</f>
        <v>0&gt;=0</v>
      </c>
      <c r="F5549" s="278"/>
      <c r="G5549" s="81"/>
    </row>
    <row r="5550" spans="1:7" s="390" customFormat="1" ht="31.5" x14ac:dyDescent="0.2">
      <c r="A5550" s="311" t="str">
        <f>IF((SUM('Раздел 3'!V108:V108)&gt;=SUM('Раздел 3'!AB108:AG108)),"","Неверно!")</f>
        <v/>
      </c>
      <c r="B5550" s="320" t="s">
        <v>1744</v>
      </c>
      <c r="C5550" s="278" t="s">
        <v>7480</v>
      </c>
      <c r="D5550" s="278" t="s">
        <v>1253</v>
      </c>
      <c r="E5550" s="278" t="str">
        <f>CONCATENATE(SUM('Раздел 3'!V108:V108),"&gt;=",SUM('Раздел 3'!AB108:AG108))</f>
        <v>0&gt;=0</v>
      </c>
      <c r="F5550" s="278"/>
      <c r="G5550" s="81"/>
    </row>
    <row r="5551" spans="1:7" s="390" customFormat="1" ht="31.5" x14ac:dyDescent="0.2">
      <c r="A5551" s="311" t="str">
        <f>IF((SUM('Раздел 3'!V109:V109)&gt;=SUM('Раздел 3'!AB109:AG109)),"","Неверно!")</f>
        <v/>
      </c>
      <c r="B5551" s="320" t="s">
        <v>1744</v>
      </c>
      <c r="C5551" s="278" t="s">
        <v>7481</v>
      </c>
      <c r="D5551" s="278" t="s">
        <v>1253</v>
      </c>
      <c r="E5551" s="278" t="str">
        <f>CONCATENATE(SUM('Раздел 3'!V109:V109),"&gt;=",SUM('Раздел 3'!AB109:AG109))</f>
        <v>0&gt;=0</v>
      </c>
      <c r="F5551" s="278"/>
      <c r="G5551" s="81"/>
    </row>
    <row r="5552" spans="1:7" s="390" customFormat="1" ht="31.5" x14ac:dyDescent="0.2">
      <c r="A5552" s="311" t="str">
        <f>IF((SUM('Раздел 3'!R11:R11)&gt;=SUM('Раздел 3'!S11:S11)),"","Неверно!")</f>
        <v/>
      </c>
      <c r="B5552" s="320" t="s">
        <v>1745</v>
      </c>
      <c r="C5552" s="278" t="s">
        <v>7482</v>
      </c>
      <c r="D5552" s="278" t="s">
        <v>1252</v>
      </c>
      <c r="E5552" s="278" t="str">
        <f>CONCATENATE(SUM('Раздел 3'!R11:R11),"&gt;=",SUM('Раздел 3'!S11:S11))</f>
        <v>13&gt;=0</v>
      </c>
      <c r="F5552" s="278"/>
      <c r="G5552" s="81"/>
    </row>
    <row r="5553" spans="1:7" s="390" customFormat="1" ht="31.5" x14ac:dyDescent="0.2">
      <c r="A5553" s="311" t="str">
        <f>IF((SUM('Раздел 3'!R20:R20)&gt;=SUM('Раздел 3'!S20:S20)),"","Неверно!")</f>
        <v/>
      </c>
      <c r="B5553" s="320" t="s">
        <v>1745</v>
      </c>
      <c r="C5553" s="278" t="s">
        <v>7483</v>
      </c>
      <c r="D5553" s="278" t="s">
        <v>1252</v>
      </c>
      <c r="E5553" s="278" t="str">
        <f>CONCATENATE(SUM('Раздел 3'!R20:R20),"&gt;=",SUM('Раздел 3'!S20:S20))</f>
        <v>0&gt;=0</v>
      </c>
      <c r="F5553" s="278"/>
      <c r="G5553" s="81"/>
    </row>
    <row r="5554" spans="1:7" s="390" customFormat="1" ht="31.5" x14ac:dyDescent="0.2">
      <c r="A5554" s="311" t="str">
        <f>IF((SUM('Раздел 3'!R110:R110)&gt;=SUM('Раздел 3'!S110:S110)),"","Неверно!")</f>
        <v/>
      </c>
      <c r="B5554" s="320" t="s">
        <v>1745</v>
      </c>
      <c r="C5554" s="278" t="s">
        <v>7484</v>
      </c>
      <c r="D5554" s="278" t="s">
        <v>1252</v>
      </c>
      <c r="E5554" s="278" t="str">
        <f>CONCATENATE(SUM('Раздел 3'!R110:R110),"&gt;=",SUM('Раздел 3'!S110:S110))</f>
        <v>0&gt;=0</v>
      </c>
      <c r="F5554" s="278"/>
      <c r="G5554" s="81"/>
    </row>
    <row r="5555" spans="1:7" s="390" customFormat="1" ht="31.5" x14ac:dyDescent="0.2">
      <c r="A5555" s="311" t="str">
        <f>IF((SUM('Раздел 3'!R111:R111)&gt;=SUM('Раздел 3'!S111:S111)),"","Неверно!")</f>
        <v/>
      </c>
      <c r="B5555" s="320" t="s">
        <v>1745</v>
      </c>
      <c r="C5555" s="278" t="s">
        <v>7485</v>
      </c>
      <c r="D5555" s="278" t="s">
        <v>1252</v>
      </c>
      <c r="E5555" s="278" t="str">
        <f>CONCATENATE(SUM('Раздел 3'!R111:R111),"&gt;=",SUM('Раздел 3'!S111:S111))</f>
        <v>0&gt;=0</v>
      </c>
      <c r="F5555" s="278"/>
      <c r="G5555" s="81"/>
    </row>
    <row r="5556" spans="1:7" s="390" customFormat="1" ht="31.5" x14ac:dyDescent="0.2">
      <c r="A5556" s="311" t="str">
        <f>IF((SUM('Раздел 3'!R112:R112)&gt;=SUM('Раздел 3'!S112:S112)),"","Неверно!")</f>
        <v/>
      </c>
      <c r="B5556" s="320" t="s">
        <v>1745</v>
      </c>
      <c r="C5556" s="278" t="s">
        <v>7486</v>
      </c>
      <c r="D5556" s="278" t="s">
        <v>1252</v>
      </c>
      <c r="E5556" s="278" t="str">
        <f>CONCATENATE(SUM('Раздел 3'!R112:R112),"&gt;=",SUM('Раздел 3'!S112:S112))</f>
        <v>0&gt;=0</v>
      </c>
      <c r="F5556" s="278"/>
      <c r="G5556" s="81"/>
    </row>
    <row r="5557" spans="1:7" s="390" customFormat="1" ht="31.5" x14ac:dyDescent="0.2">
      <c r="A5557" s="311" t="str">
        <f>IF((SUM('Раздел 3'!R113:R113)&gt;=SUM('Раздел 3'!S113:S113)),"","Неверно!")</f>
        <v/>
      </c>
      <c r="B5557" s="320" t="s">
        <v>1745</v>
      </c>
      <c r="C5557" s="278" t="s">
        <v>7487</v>
      </c>
      <c r="D5557" s="278" t="s">
        <v>1252</v>
      </c>
      <c r="E5557" s="278" t="str">
        <f>CONCATENATE(SUM('Раздел 3'!R113:R113),"&gt;=",SUM('Раздел 3'!S113:S113))</f>
        <v>0&gt;=0</v>
      </c>
      <c r="F5557" s="278"/>
      <c r="G5557" s="81"/>
    </row>
    <row r="5558" spans="1:7" s="390" customFormat="1" ht="31.5" x14ac:dyDescent="0.2">
      <c r="A5558" s="311" t="str">
        <f>IF((SUM('Раздел 3'!R114:R114)&gt;=SUM('Раздел 3'!S114:S114)),"","Неверно!")</f>
        <v/>
      </c>
      <c r="B5558" s="320" t="s">
        <v>1745</v>
      </c>
      <c r="C5558" s="278" t="s">
        <v>7488</v>
      </c>
      <c r="D5558" s="278" t="s">
        <v>1252</v>
      </c>
      <c r="E5558" s="278" t="str">
        <f>CONCATENATE(SUM('Раздел 3'!R114:R114),"&gt;=",SUM('Раздел 3'!S114:S114))</f>
        <v>0&gt;=0</v>
      </c>
      <c r="F5558" s="278"/>
      <c r="G5558" s="81"/>
    </row>
    <row r="5559" spans="1:7" s="390" customFormat="1" ht="31.5" x14ac:dyDescent="0.2">
      <c r="A5559" s="311" t="str">
        <f>IF((SUM('Раздел 3'!R115:R115)&gt;=SUM('Раздел 3'!S115:S115)),"","Неверно!")</f>
        <v/>
      </c>
      <c r="B5559" s="320" t="s">
        <v>1745</v>
      </c>
      <c r="C5559" s="278" t="s">
        <v>7489</v>
      </c>
      <c r="D5559" s="278" t="s">
        <v>1252</v>
      </c>
      <c r="E5559" s="278" t="str">
        <f>CONCATENATE(SUM('Раздел 3'!R115:R115),"&gt;=",SUM('Раздел 3'!S115:S115))</f>
        <v>0&gt;=0</v>
      </c>
      <c r="F5559" s="278"/>
      <c r="G5559" s="81"/>
    </row>
    <row r="5560" spans="1:7" s="390" customFormat="1" ht="31.5" x14ac:dyDescent="0.2">
      <c r="A5560" s="311" t="str">
        <f>IF((SUM('Раздел 3'!R116:R116)&gt;=SUM('Раздел 3'!S116:S116)),"","Неверно!")</f>
        <v/>
      </c>
      <c r="B5560" s="320" t="s">
        <v>1745</v>
      </c>
      <c r="C5560" s="278" t="s">
        <v>7490</v>
      </c>
      <c r="D5560" s="278" t="s">
        <v>1252</v>
      </c>
      <c r="E5560" s="278" t="str">
        <f>CONCATENATE(SUM('Раздел 3'!R116:R116),"&gt;=",SUM('Раздел 3'!S116:S116))</f>
        <v>0&gt;=0</v>
      </c>
      <c r="F5560" s="278"/>
      <c r="G5560" s="81"/>
    </row>
    <row r="5561" spans="1:7" s="390" customFormat="1" ht="31.5" x14ac:dyDescent="0.2">
      <c r="A5561" s="311" t="str">
        <f>IF((SUM('Раздел 3'!R117:R117)&gt;=SUM('Раздел 3'!S117:S117)),"","Неверно!")</f>
        <v/>
      </c>
      <c r="B5561" s="320" t="s">
        <v>1745</v>
      </c>
      <c r="C5561" s="278" t="s">
        <v>7491</v>
      </c>
      <c r="D5561" s="278" t="s">
        <v>1252</v>
      </c>
      <c r="E5561" s="278" t="str">
        <f>CONCATENATE(SUM('Раздел 3'!R117:R117),"&gt;=",SUM('Раздел 3'!S117:S117))</f>
        <v>0&gt;=0</v>
      </c>
      <c r="F5561" s="278"/>
      <c r="G5561" s="81"/>
    </row>
    <row r="5562" spans="1:7" s="390" customFormat="1" ht="31.5" x14ac:dyDescent="0.2">
      <c r="A5562" s="311" t="str">
        <f>IF((SUM('Раздел 3'!R118:R118)&gt;=SUM('Раздел 3'!S118:S118)),"","Неверно!")</f>
        <v/>
      </c>
      <c r="B5562" s="320" t="s">
        <v>1745</v>
      </c>
      <c r="C5562" s="278" t="s">
        <v>7492</v>
      </c>
      <c r="D5562" s="278" t="s">
        <v>1252</v>
      </c>
      <c r="E5562" s="278" t="str">
        <f>CONCATENATE(SUM('Раздел 3'!R118:R118),"&gt;=",SUM('Раздел 3'!S118:S118))</f>
        <v>0&gt;=0</v>
      </c>
      <c r="F5562" s="278"/>
      <c r="G5562" s="81"/>
    </row>
    <row r="5563" spans="1:7" s="390" customFormat="1" ht="31.5" x14ac:dyDescent="0.2">
      <c r="A5563" s="311" t="str">
        <f>IF((SUM('Раздел 3'!R119:R119)&gt;=SUM('Раздел 3'!S119:S119)),"","Неверно!")</f>
        <v/>
      </c>
      <c r="B5563" s="320" t="s">
        <v>1745</v>
      </c>
      <c r="C5563" s="278" t="s">
        <v>7493</v>
      </c>
      <c r="D5563" s="278" t="s">
        <v>1252</v>
      </c>
      <c r="E5563" s="278" t="str">
        <f>CONCATENATE(SUM('Раздел 3'!R119:R119),"&gt;=",SUM('Раздел 3'!S119:S119))</f>
        <v>0&gt;=0</v>
      </c>
      <c r="F5563" s="278"/>
      <c r="G5563" s="81"/>
    </row>
    <row r="5564" spans="1:7" s="390" customFormat="1" ht="31.5" x14ac:dyDescent="0.2">
      <c r="A5564" s="311" t="str">
        <f>IF((SUM('Раздел 3'!R21:R21)&gt;=SUM('Раздел 3'!S21:S21)),"","Неверно!")</f>
        <v/>
      </c>
      <c r="B5564" s="320" t="s">
        <v>1745</v>
      </c>
      <c r="C5564" s="278" t="s">
        <v>7494</v>
      </c>
      <c r="D5564" s="278" t="s">
        <v>1252</v>
      </c>
      <c r="E5564" s="278" t="str">
        <f>CONCATENATE(SUM('Раздел 3'!R21:R21),"&gt;=",SUM('Раздел 3'!S21:S21))</f>
        <v>0&gt;=0</v>
      </c>
      <c r="F5564" s="278"/>
      <c r="G5564" s="81"/>
    </row>
    <row r="5565" spans="1:7" s="390" customFormat="1" ht="31.5" x14ac:dyDescent="0.2">
      <c r="A5565" s="311" t="str">
        <f>IF((SUM('Раздел 3'!R120:R120)&gt;=SUM('Раздел 3'!S120:S120)),"","Неверно!")</f>
        <v/>
      </c>
      <c r="B5565" s="320" t="s">
        <v>1745</v>
      </c>
      <c r="C5565" s="278" t="s">
        <v>7495</v>
      </c>
      <c r="D5565" s="278" t="s">
        <v>1252</v>
      </c>
      <c r="E5565" s="278" t="str">
        <f>CONCATENATE(SUM('Раздел 3'!R120:R120),"&gt;=",SUM('Раздел 3'!S120:S120))</f>
        <v>0&gt;=0</v>
      </c>
      <c r="F5565" s="278"/>
      <c r="G5565" s="81"/>
    </row>
    <row r="5566" spans="1:7" s="390" customFormat="1" ht="31.5" x14ac:dyDescent="0.2">
      <c r="A5566" s="311" t="str">
        <f>IF((SUM('Раздел 3'!R121:R121)&gt;=SUM('Раздел 3'!S121:S121)),"","Неверно!")</f>
        <v/>
      </c>
      <c r="B5566" s="320" t="s">
        <v>1745</v>
      </c>
      <c r="C5566" s="278" t="s">
        <v>7496</v>
      </c>
      <c r="D5566" s="278" t="s">
        <v>1252</v>
      </c>
      <c r="E5566" s="278" t="str">
        <f>CONCATENATE(SUM('Раздел 3'!R121:R121),"&gt;=",SUM('Раздел 3'!S121:S121))</f>
        <v>0&gt;=0</v>
      </c>
      <c r="F5566" s="278"/>
      <c r="G5566" s="81"/>
    </row>
    <row r="5567" spans="1:7" s="390" customFormat="1" ht="31.5" x14ac:dyDescent="0.2">
      <c r="A5567" s="311" t="str">
        <f>IF((SUM('Раздел 3'!R122:R122)&gt;=SUM('Раздел 3'!S122:S122)),"","Неверно!")</f>
        <v/>
      </c>
      <c r="B5567" s="320" t="s">
        <v>1745</v>
      </c>
      <c r="C5567" s="278" t="s">
        <v>7497</v>
      </c>
      <c r="D5567" s="278" t="s">
        <v>1252</v>
      </c>
      <c r="E5567" s="278" t="str">
        <f>CONCATENATE(SUM('Раздел 3'!R122:R122),"&gt;=",SUM('Раздел 3'!S122:S122))</f>
        <v>0&gt;=0</v>
      </c>
      <c r="F5567" s="278"/>
      <c r="G5567" s="81"/>
    </row>
    <row r="5568" spans="1:7" s="390" customFormat="1" ht="31.5" x14ac:dyDescent="0.2">
      <c r="A5568" s="311" t="str">
        <f>IF((SUM('Раздел 3'!R123:R123)&gt;=SUM('Раздел 3'!S123:S123)),"","Неверно!")</f>
        <v/>
      </c>
      <c r="B5568" s="320" t="s">
        <v>1745</v>
      </c>
      <c r="C5568" s="278" t="s">
        <v>7498</v>
      </c>
      <c r="D5568" s="278" t="s">
        <v>1252</v>
      </c>
      <c r="E5568" s="278" t="str">
        <f>CONCATENATE(SUM('Раздел 3'!R123:R123),"&gt;=",SUM('Раздел 3'!S123:S123))</f>
        <v>0&gt;=0</v>
      </c>
      <c r="F5568" s="278"/>
      <c r="G5568" s="81"/>
    </row>
    <row r="5569" spans="1:7" s="390" customFormat="1" ht="31.5" x14ac:dyDescent="0.2">
      <c r="A5569" s="311" t="str">
        <f>IF((SUM('Раздел 3'!R124:R124)&gt;=SUM('Раздел 3'!S124:S124)),"","Неверно!")</f>
        <v/>
      </c>
      <c r="B5569" s="320" t="s">
        <v>1745</v>
      </c>
      <c r="C5569" s="278" t="s">
        <v>7499</v>
      </c>
      <c r="D5569" s="278" t="s">
        <v>1252</v>
      </c>
      <c r="E5569" s="278" t="str">
        <f>CONCATENATE(SUM('Раздел 3'!R124:R124),"&gt;=",SUM('Раздел 3'!S124:S124))</f>
        <v>0&gt;=0</v>
      </c>
      <c r="F5569" s="278"/>
      <c r="G5569" s="81"/>
    </row>
    <row r="5570" spans="1:7" s="390" customFormat="1" ht="31.5" x14ac:dyDescent="0.2">
      <c r="A5570" s="311" t="str">
        <f>IF((SUM('Раздел 3'!R125:R125)&gt;=SUM('Раздел 3'!S125:S125)),"","Неверно!")</f>
        <v/>
      </c>
      <c r="B5570" s="320" t="s">
        <v>1745</v>
      </c>
      <c r="C5570" s="278" t="s">
        <v>7500</v>
      </c>
      <c r="D5570" s="278" t="s">
        <v>1252</v>
      </c>
      <c r="E5570" s="278" t="str">
        <f>CONCATENATE(SUM('Раздел 3'!R125:R125),"&gt;=",SUM('Раздел 3'!S125:S125))</f>
        <v>0&gt;=0</v>
      </c>
      <c r="F5570" s="278"/>
      <c r="G5570" s="81"/>
    </row>
    <row r="5571" spans="1:7" s="390" customFormat="1" ht="31.5" x14ac:dyDescent="0.2">
      <c r="A5571" s="311" t="str">
        <f>IF((SUM('Раздел 3'!R126:R126)&gt;=SUM('Раздел 3'!S126:S126)),"","Неверно!")</f>
        <v/>
      </c>
      <c r="B5571" s="320" t="s">
        <v>1745</v>
      </c>
      <c r="C5571" s="278" t="s">
        <v>7501</v>
      </c>
      <c r="D5571" s="278" t="s">
        <v>1252</v>
      </c>
      <c r="E5571" s="278" t="str">
        <f>CONCATENATE(SUM('Раздел 3'!R126:R126),"&gt;=",SUM('Раздел 3'!S126:S126))</f>
        <v>0&gt;=0</v>
      </c>
      <c r="F5571" s="278"/>
      <c r="G5571" s="81"/>
    </row>
    <row r="5572" spans="1:7" s="390" customFormat="1" ht="31.5" x14ac:dyDescent="0.2">
      <c r="A5572" s="311" t="str">
        <f>IF((SUM('Раздел 3'!R127:R127)&gt;=SUM('Раздел 3'!S127:S127)),"","Неверно!")</f>
        <v/>
      </c>
      <c r="B5572" s="320" t="s">
        <v>1745</v>
      </c>
      <c r="C5572" s="278" t="s">
        <v>7502</v>
      </c>
      <c r="D5572" s="278" t="s">
        <v>1252</v>
      </c>
      <c r="E5572" s="278" t="str">
        <f>CONCATENATE(SUM('Раздел 3'!R127:R127),"&gt;=",SUM('Раздел 3'!S127:S127))</f>
        <v>0&gt;=0</v>
      </c>
      <c r="F5572" s="278"/>
      <c r="G5572" s="81"/>
    </row>
    <row r="5573" spans="1:7" s="390" customFormat="1" ht="31.5" x14ac:dyDescent="0.2">
      <c r="A5573" s="311" t="str">
        <f>IF((SUM('Раздел 3'!R128:R128)&gt;=SUM('Раздел 3'!S128:S128)),"","Неверно!")</f>
        <v/>
      </c>
      <c r="B5573" s="320" t="s">
        <v>1745</v>
      </c>
      <c r="C5573" s="278" t="s">
        <v>7503</v>
      </c>
      <c r="D5573" s="278" t="s">
        <v>1252</v>
      </c>
      <c r="E5573" s="278" t="str">
        <f>CONCATENATE(SUM('Раздел 3'!R128:R128),"&gt;=",SUM('Раздел 3'!S128:S128))</f>
        <v>0&gt;=0</v>
      </c>
      <c r="F5573" s="278"/>
      <c r="G5573" s="81"/>
    </row>
    <row r="5574" spans="1:7" s="390" customFormat="1" ht="31.5" x14ac:dyDescent="0.2">
      <c r="A5574" s="311" t="str">
        <f>IF((SUM('Раздел 3'!R129:R129)&gt;=SUM('Раздел 3'!S129:S129)),"","Неверно!")</f>
        <v/>
      </c>
      <c r="B5574" s="320" t="s">
        <v>1745</v>
      </c>
      <c r="C5574" s="278" t="s">
        <v>7504</v>
      </c>
      <c r="D5574" s="278" t="s">
        <v>1252</v>
      </c>
      <c r="E5574" s="278" t="str">
        <f>CONCATENATE(SUM('Раздел 3'!R129:R129),"&gt;=",SUM('Раздел 3'!S129:S129))</f>
        <v>0&gt;=0</v>
      </c>
      <c r="F5574" s="278"/>
      <c r="G5574" s="81"/>
    </row>
    <row r="5575" spans="1:7" s="390" customFormat="1" ht="31.5" x14ac:dyDescent="0.2">
      <c r="A5575" s="311" t="str">
        <f>IF((SUM('Раздел 3'!R22:R22)&gt;=SUM('Раздел 3'!S22:S22)),"","Неверно!")</f>
        <v/>
      </c>
      <c r="B5575" s="320" t="s">
        <v>1745</v>
      </c>
      <c r="C5575" s="278" t="s">
        <v>7505</v>
      </c>
      <c r="D5575" s="278" t="s">
        <v>1252</v>
      </c>
      <c r="E5575" s="278" t="str">
        <f>CONCATENATE(SUM('Раздел 3'!R22:R22),"&gt;=",SUM('Раздел 3'!S22:S22))</f>
        <v>0&gt;=0</v>
      </c>
      <c r="F5575" s="278"/>
      <c r="G5575" s="81"/>
    </row>
    <row r="5576" spans="1:7" s="390" customFormat="1" ht="31.5" x14ac:dyDescent="0.2">
      <c r="A5576" s="311" t="str">
        <f>IF((SUM('Раздел 3'!R130:R130)&gt;=SUM('Раздел 3'!S130:S130)),"","Неверно!")</f>
        <v/>
      </c>
      <c r="B5576" s="320" t="s">
        <v>1745</v>
      </c>
      <c r="C5576" s="278" t="s">
        <v>7506</v>
      </c>
      <c r="D5576" s="278" t="s">
        <v>1252</v>
      </c>
      <c r="E5576" s="278" t="str">
        <f>CONCATENATE(SUM('Раздел 3'!R130:R130),"&gt;=",SUM('Раздел 3'!S130:S130))</f>
        <v>0&gt;=0</v>
      </c>
      <c r="F5576" s="278"/>
      <c r="G5576" s="81"/>
    </row>
    <row r="5577" spans="1:7" s="390" customFormat="1" ht="31.5" x14ac:dyDescent="0.2">
      <c r="A5577" s="311" t="str">
        <f>IF((SUM('Раздел 3'!R131:R131)&gt;=SUM('Раздел 3'!S131:S131)),"","Неверно!")</f>
        <v/>
      </c>
      <c r="B5577" s="320" t="s">
        <v>1745</v>
      </c>
      <c r="C5577" s="278" t="s">
        <v>7507</v>
      </c>
      <c r="D5577" s="278" t="s">
        <v>1252</v>
      </c>
      <c r="E5577" s="278" t="str">
        <f>CONCATENATE(SUM('Раздел 3'!R131:R131),"&gt;=",SUM('Раздел 3'!S131:S131))</f>
        <v>0&gt;=0</v>
      </c>
      <c r="F5577" s="278"/>
      <c r="G5577" s="81"/>
    </row>
    <row r="5578" spans="1:7" s="390" customFormat="1" ht="31.5" x14ac:dyDescent="0.2">
      <c r="A5578" s="311" t="str">
        <f>IF((SUM('Раздел 3'!R132:R132)&gt;=SUM('Раздел 3'!S132:S132)),"","Неверно!")</f>
        <v/>
      </c>
      <c r="B5578" s="320" t="s">
        <v>1745</v>
      </c>
      <c r="C5578" s="278" t="s">
        <v>7508</v>
      </c>
      <c r="D5578" s="278" t="s">
        <v>1252</v>
      </c>
      <c r="E5578" s="278" t="str">
        <f>CONCATENATE(SUM('Раздел 3'!R132:R132),"&gt;=",SUM('Раздел 3'!S132:S132))</f>
        <v>0&gt;=0</v>
      </c>
      <c r="F5578" s="278"/>
      <c r="G5578" s="81"/>
    </row>
    <row r="5579" spans="1:7" s="390" customFormat="1" ht="31.5" x14ac:dyDescent="0.2">
      <c r="A5579" s="311" t="str">
        <f>IF((SUM('Раздел 3'!R133:R133)&gt;=SUM('Раздел 3'!S133:S133)),"","Неверно!")</f>
        <v/>
      </c>
      <c r="B5579" s="320" t="s">
        <v>1745</v>
      </c>
      <c r="C5579" s="278" t="s">
        <v>7509</v>
      </c>
      <c r="D5579" s="278" t="s">
        <v>1252</v>
      </c>
      <c r="E5579" s="278" t="str">
        <f>CONCATENATE(SUM('Раздел 3'!R133:R133),"&gt;=",SUM('Раздел 3'!S133:S133))</f>
        <v>0&gt;=0</v>
      </c>
      <c r="F5579" s="278"/>
      <c r="G5579" s="81"/>
    </row>
    <row r="5580" spans="1:7" s="390" customFormat="1" ht="31.5" x14ac:dyDescent="0.2">
      <c r="A5580" s="311" t="str">
        <f>IF((SUM('Раздел 3'!R134:R134)&gt;=SUM('Раздел 3'!S134:S134)),"","Неверно!")</f>
        <v/>
      </c>
      <c r="B5580" s="320" t="s">
        <v>1745</v>
      </c>
      <c r="C5580" s="278" t="s">
        <v>7510</v>
      </c>
      <c r="D5580" s="278" t="s">
        <v>1252</v>
      </c>
      <c r="E5580" s="278" t="str">
        <f>CONCATENATE(SUM('Раздел 3'!R134:R134),"&gt;=",SUM('Раздел 3'!S134:S134))</f>
        <v>0&gt;=0</v>
      </c>
      <c r="F5580" s="278"/>
      <c r="G5580" s="81"/>
    </row>
    <row r="5581" spans="1:7" s="390" customFormat="1" ht="31.5" x14ac:dyDescent="0.2">
      <c r="A5581" s="311" t="str">
        <f>IF((SUM('Раздел 3'!R135:R135)&gt;=SUM('Раздел 3'!S135:S135)),"","Неверно!")</f>
        <v/>
      </c>
      <c r="B5581" s="320" t="s">
        <v>1745</v>
      </c>
      <c r="C5581" s="278" t="s">
        <v>7511</v>
      </c>
      <c r="D5581" s="278" t="s">
        <v>1252</v>
      </c>
      <c r="E5581" s="278" t="str">
        <f>CONCATENATE(SUM('Раздел 3'!R135:R135),"&gt;=",SUM('Раздел 3'!S135:S135))</f>
        <v>0&gt;=0</v>
      </c>
      <c r="F5581" s="278"/>
      <c r="G5581" s="81"/>
    </row>
    <row r="5582" spans="1:7" s="390" customFormat="1" ht="31.5" x14ac:dyDescent="0.2">
      <c r="A5582" s="311" t="str">
        <f>IF((SUM('Раздел 3'!R136:R136)&gt;=SUM('Раздел 3'!S136:S136)),"","Неверно!")</f>
        <v/>
      </c>
      <c r="B5582" s="320" t="s">
        <v>1745</v>
      </c>
      <c r="C5582" s="278" t="s">
        <v>7512</v>
      </c>
      <c r="D5582" s="278" t="s">
        <v>1252</v>
      </c>
      <c r="E5582" s="278" t="str">
        <f>CONCATENATE(SUM('Раздел 3'!R136:R136),"&gt;=",SUM('Раздел 3'!S136:S136))</f>
        <v>0&gt;=0</v>
      </c>
      <c r="F5582" s="278"/>
      <c r="G5582" s="81"/>
    </row>
    <row r="5583" spans="1:7" s="390" customFormat="1" ht="31.5" x14ac:dyDescent="0.2">
      <c r="A5583" s="311" t="str">
        <f>IF((SUM('Раздел 3'!R137:R137)&gt;=SUM('Раздел 3'!S137:S137)),"","Неверно!")</f>
        <v/>
      </c>
      <c r="B5583" s="320" t="s">
        <v>1745</v>
      </c>
      <c r="C5583" s="278" t="s">
        <v>7513</v>
      </c>
      <c r="D5583" s="278" t="s">
        <v>1252</v>
      </c>
      <c r="E5583" s="278" t="str">
        <f>CONCATENATE(SUM('Раздел 3'!R137:R137),"&gt;=",SUM('Раздел 3'!S137:S137))</f>
        <v>0&gt;=0</v>
      </c>
      <c r="F5583" s="278"/>
      <c r="G5583" s="81"/>
    </row>
    <row r="5584" spans="1:7" s="390" customFormat="1" ht="31.5" x14ac:dyDescent="0.2">
      <c r="A5584" s="311" t="str">
        <f>IF((SUM('Раздел 3'!R138:R138)&gt;=SUM('Раздел 3'!S138:S138)),"","Неверно!")</f>
        <v/>
      </c>
      <c r="B5584" s="320" t="s">
        <v>1745</v>
      </c>
      <c r="C5584" s="278" t="s">
        <v>7514</v>
      </c>
      <c r="D5584" s="278" t="s">
        <v>1252</v>
      </c>
      <c r="E5584" s="278" t="str">
        <f>CONCATENATE(SUM('Раздел 3'!R138:R138),"&gt;=",SUM('Раздел 3'!S138:S138))</f>
        <v>0&gt;=0</v>
      </c>
      <c r="F5584" s="278"/>
      <c r="G5584" s="81"/>
    </row>
    <row r="5585" spans="1:7" s="390" customFormat="1" ht="31.5" x14ac:dyDescent="0.2">
      <c r="A5585" s="311" t="str">
        <f>IF((SUM('Раздел 3'!R139:R139)&gt;=SUM('Раздел 3'!S139:S139)),"","Неверно!")</f>
        <v/>
      </c>
      <c r="B5585" s="320" t="s">
        <v>1745</v>
      </c>
      <c r="C5585" s="278" t="s">
        <v>7515</v>
      </c>
      <c r="D5585" s="278" t="s">
        <v>1252</v>
      </c>
      <c r="E5585" s="278" t="str">
        <f>CONCATENATE(SUM('Раздел 3'!R139:R139),"&gt;=",SUM('Раздел 3'!S139:S139))</f>
        <v>0&gt;=0</v>
      </c>
      <c r="F5585" s="278"/>
      <c r="G5585" s="81"/>
    </row>
    <row r="5586" spans="1:7" s="390" customFormat="1" ht="31.5" x14ac:dyDescent="0.2">
      <c r="A5586" s="311" t="str">
        <f>IF((SUM('Раздел 3'!R23:R23)&gt;=SUM('Раздел 3'!S23:S23)),"","Неверно!")</f>
        <v/>
      </c>
      <c r="B5586" s="320" t="s">
        <v>1745</v>
      </c>
      <c r="C5586" s="278" t="s">
        <v>7516</v>
      </c>
      <c r="D5586" s="278" t="s">
        <v>1252</v>
      </c>
      <c r="E5586" s="278" t="str">
        <f>CONCATENATE(SUM('Раздел 3'!R23:R23),"&gt;=",SUM('Раздел 3'!S23:S23))</f>
        <v>0&gt;=0</v>
      </c>
      <c r="F5586" s="278"/>
      <c r="G5586" s="81"/>
    </row>
    <row r="5587" spans="1:7" s="390" customFormat="1" ht="31.5" x14ac:dyDescent="0.2">
      <c r="A5587" s="311" t="str">
        <f>IF((SUM('Раздел 3'!R140:R140)&gt;=SUM('Раздел 3'!S140:S140)),"","Неверно!")</f>
        <v/>
      </c>
      <c r="B5587" s="320" t="s">
        <v>1745</v>
      </c>
      <c r="C5587" s="278" t="s">
        <v>7517</v>
      </c>
      <c r="D5587" s="278" t="s">
        <v>1252</v>
      </c>
      <c r="E5587" s="278" t="str">
        <f>CONCATENATE(SUM('Раздел 3'!R140:R140),"&gt;=",SUM('Раздел 3'!S140:S140))</f>
        <v>0&gt;=0</v>
      </c>
      <c r="F5587" s="278"/>
      <c r="G5587" s="81"/>
    </row>
    <row r="5588" spans="1:7" s="390" customFormat="1" ht="31.5" x14ac:dyDescent="0.2">
      <c r="A5588" s="311" t="str">
        <f>IF((SUM('Раздел 3'!R141:R141)&gt;=SUM('Раздел 3'!S141:S141)),"","Неверно!")</f>
        <v/>
      </c>
      <c r="B5588" s="320" t="s">
        <v>1745</v>
      </c>
      <c r="C5588" s="278" t="s">
        <v>7518</v>
      </c>
      <c r="D5588" s="278" t="s">
        <v>1252</v>
      </c>
      <c r="E5588" s="278" t="str">
        <f>CONCATENATE(SUM('Раздел 3'!R141:R141),"&gt;=",SUM('Раздел 3'!S141:S141))</f>
        <v>0&gt;=0</v>
      </c>
      <c r="F5588" s="278"/>
      <c r="G5588" s="81"/>
    </row>
    <row r="5589" spans="1:7" s="390" customFormat="1" ht="31.5" x14ac:dyDescent="0.2">
      <c r="A5589" s="311" t="str">
        <f>IF((SUM('Раздел 3'!R142:R142)&gt;=SUM('Раздел 3'!S142:S142)),"","Неверно!")</f>
        <v/>
      </c>
      <c r="B5589" s="320" t="s">
        <v>1745</v>
      </c>
      <c r="C5589" s="278" t="s">
        <v>7519</v>
      </c>
      <c r="D5589" s="278" t="s">
        <v>1252</v>
      </c>
      <c r="E5589" s="278" t="str">
        <f>CONCATENATE(SUM('Раздел 3'!R142:R142),"&gt;=",SUM('Раздел 3'!S142:S142))</f>
        <v>0&gt;=0</v>
      </c>
      <c r="F5589" s="278"/>
      <c r="G5589" s="81"/>
    </row>
    <row r="5590" spans="1:7" s="390" customFormat="1" ht="31.5" x14ac:dyDescent="0.2">
      <c r="A5590" s="311" t="str">
        <f>IF((SUM('Раздел 3'!R143:R143)&gt;=SUM('Раздел 3'!S143:S143)),"","Неверно!")</f>
        <v/>
      </c>
      <c r="B5590" s="320" t="s">
        <v>1745</v>
      </c>
      <c r="C5590" s="278" t="s">
        <v>7520</v>
      </c>
      <c r="D5590" s="278" t="s">
        <v>1252</v>
      </c>
      <c r="E5590" s="278" t="str">
        <f>CONCATENATE(SUM('Раздел 3'!R143:R143),"&gt;=",SUM('Раздел 3'!S143:S143))</f>
        <v>0&gt;=0</v>
      </c>
      <c r="F5590" s="278"/>
      <c r="G5590" s="81"/>
    </row>
    <row r="5591" spans="1:7" s="390" customFormat="1" ht="31.5" x14ac:dyDescent="0.2">
      <c r="A5591" s="311" t="str">
        <f>IF((SUM('Раздел 3'!R144:R144)&gt;=SUM('Раздел 3'!S144:S144)),"","Неверно!")</f>
        <v/>
      </c>
      <c r="B5591" s="320" t="s">
        <v>1745</v>
      </c>
      <c r="C5591" s="278" t="s">
        <v>7521</v>
      </c>
      <c r="D5591" s="278" t="s">
        <v>1252</v>
      </c>
      <c r="E5591" s="278" t="str">
        <f>CONCATENATE(SUM('Раздел 3'!R144:R144),"&gt;=",SUM('Раздел 3'!S144:S144))</f>
        <v>0&gt;=0</v>
      </c>
      <c r="F5591" s="278"/>
      <c r="G5591" s="81"/>
    </row>
    <row r="5592" spans="1:7" s="390" customFormat="1" ht="31.5" x14ac:dyDescent="0.2">
      <c r="A5592" s="311" t="str">
        <f>IF((SUM('Раздел 3'!R145:R145)&gt;=SUM('Раздел 3'!S145:S145)),"","Неверно!")</f>
        <v/>
      </c>
      <c r="B5592" s="320" t="s">
        <v>1745</v>
      </c>
      <c r="C5592" s="278" t="s">
        <v>7522</v>
      </c>
      <c r="D5592" s="278" t="s">
        <v>1252</v>
      </c>
      <c r="E5592" s="278" t="str">
        <f>CONCATENATE(SUM('Раздел 3'!R145:R145),"&gt;=",SUM('Раздел 3'!S145:S145))</f>
        <v>0&gt;=0</v>
      </c>
      <c r="F5592" s="278"/>
      <c r="G5592" s="81"/>
    </row>
    <row r="5593" spans="1:7" s="390" customFormat="1" ht="31.5" x14ac:dyDescent="0.2">
      <c r="A5593" s="311" t="str">
        <f>IF((SUM('Раздел 3'!R146:R146)&gt;=SUM('Раздел 3'!S146:S146)),"","Неверно!")</f>
        <v/>
      </c>
      <c r="B5593" s="320" t="s">
        <v>1745</v>
      </c>
      <c r="C5593" s="278" t="s">
        <v>7523</v>
      </c>
      <c r="D5593" s="278" t="s">
        <v>1252</v>
      </c>
      <c r="E5593" s="278" t="str">
        <f>CONCATENATE(SUM('Раздел 3'!R146:R146),"&gt;=",SUM('Раздел 3'!S146:S146))</f>
        <v>0&gt;=0</v>
      </c>
      <c r="F5593" s="278"/>
      <c r="G5593" s="81"/>
    </row>
    <row r="5594" spans="1:7" s="390" customFormat="1" ht="31.5" x14ac:dyDescent="0.2">
      <c r="A5594" s="311" t="str">
        <f>IF((SUM('Раздел 3'!R147:R147)&gt;=SUM('Раздел 3'!S147:S147)),"","Неверно!")</f>
        <v/>
      </c>
      <c r="B5594" s="320" t="s">
        <v>1745</v>
      </c>
      <c r="C5594" s="278" t="s">
        <v>7524</v>
      </c>
      <c r="D5594" s="278" t="s">
        <v>1252</v>
      </c>
      <c r="E5594" s="278" t="str">
        <f>CONCATENATE(SUM('Раздел 3'!R147:R147),"&gt;=",SUM('Раздел 3'!S147:S147))</f>
        <v>0&gt;=0</v>
      </c>
      <c r="F5594" s="278"/>
      <c r="G5594" s="81"/>
    </row>
    <row r="5595" spans="1:7" s="390" customFormat="1" ht="31.5" x14ac:dyDescent="0.2">
      <c r="A5595" s="311" t="str">
        <f>IF((SUM('Раздел 3'!R148:R148)&gt;=SUM('Раздел 3'!S148:S148)),"","Неверно!")</f>
        <v/>
      </c>
      <c r="B5595" s="320" t="s">
        <v>1745</v>
      </c>
      <c r="C5595" s="278" t="s">
        <v>7525</v>
      </c>
      <c r="D5595" s="278" t="s">
        <v>1252</v>
      </c>
      <c r="E5595" s="278" t="str">
        <f>CONCATENATE(SUM('Раздел 3'!R148:R148),"&gt;=",SUM('Раздел 3'!S148:S148))</f>
        <v>0&gt;=0</v>
      </c>
      <c r="F5595" s="278"/>
      <c r="G5595" s="81"/>
    </row>
    <row r="5596" spans="1:7" s="390" customFormat="1" ht="31.5" x14ac:dyDescent="0.2">
      <c r="A5596" s="311" t="str">
        <f>IF((SUM('Раздел 3'!R149:R149)&gt;=SUM('Раздел 3'!S149:S149)),"","Неверно!")</f>
        <v/>
      </c>
      <c r="B5596" s="320" t="s">
        <v>1745</v>
      </c>
      <c r="C5596" s="278" t="s">
        <v>7526</v>
      </c>
      <c r="D5596" s="278" t="s">
        <v>1252</v>
      </c>
      <c r="E5596" s="278" t="str">
        <f>CONCATENATE(SUM('Раздел 3'!R149:R149),"&gt;=",SUM('Раздел 3'!S149:S149))</f>
        <v>0&gt;=0</v>
      </c>
      <c r="F5596" s="278"/>
      <c r="G5596" s="81"/>
    </row>
    <row r="5597" spans="1:7" s="390" customFormat="1" ht="31.5" x14ac:dyDescent="0.2">
      <c r="A5597" s="311" t="str">
        <f>IF((SUM('Раздел 3'!R24:R24)&gt;=SUM('Раздел 3'!S24:S24)),"","Неверно!")</f>
        <v/>
      </c>
      <c r="B5597" s="320" t="s">
        <v>1745</v>
      </c>
      <c r="C5597" s="278" t="s">
        <v>7527</v>
      </c>
      <c r="D5597" s="278" t="s">
        <v>1252</v>
      </c>
      <c r="E5597" s="278" t="str">
        <f>CONCATENATE(SUM('Раздел 3'!R24:R24),"&gt;=",SUM('Раздел 3'!S24:S24))</f>
        <v>0&gt;=0</v>
      </c>
      <c r="F5597" s="278"/>
      <c r="G5597" s="81"/>
    </row>
    <row r="5598" spans="1:7" s="390" customFormat="1" ht="31.5" x14ac:dyDescent="0.2">
      <c r="A5598" s="311" t="str">
        <f>IF((SUM('Раздел 3'!R150:R150)&gt;=SUM('Раздел 3'!S150:S150)),"","Неверно!")</f>
        <v/>
      </c>
      <c r="B5598" s="320" t="s">
        <v>1745</v>
      </c>
      <c r="C5598" s="278" t="s">
        <v>7528</v>
      </c>
      <c r="D5598" s="278" t="s">
        <v>1252</v>
      </c>
      <c r="E5598" s="278" t="str">
        <f>CONCATENATE(SUM('Раздел 3'!R150:R150),"&gt;=",SUM('Раздел 3'!S150:S150))</f>
        <v>0&gt;=0</v>
      </c>
      <c r="F5598" s="278"/>
      <c r="G5598" s="81"/>
    </row>
    <row r="5599" spans="1:7" s="390" customFormat="1" ht="31.5" x14ac:dyDescent="0.2">
      <c r="A5599" s="311" t="str">
        <f>IF((SUM('Раздел 3'!R151:R151)&gt;=SUM('Раздел 3'!S151:S151)),"","Неверно!")</f>
        <v/>
      </c>
      <c r="B5599" s="320" t="s">
        <v>1745</v>
      </c>
      <c r="C5599" s="278" t="s">
        <v>7529</v>
      </c>
      <c r="D5599" s="278" t="s">
        <v>1252</v>
      </c>
      <c r="E5599" s="278" t="str">
        <f>CONCATENATE(SUM('Раздел 3'!R151:R151),"&gt;=",SUM('Раздел 3'!S151:S151))</f>
        <v>0&gt;=0</v>
      </c>
      <c r="F5599" s="278"/>
      <c r="G5599" s="81"/>
    </row>
    <row r="5600" spans="1:7" s="390" customFormat="1" ht="31.5" x14ac:dyDescent="0.2">
      <c r="A5600" s="311" t="str">
        <f>IF((SUM('Раздел 3'!R152:R152)&gt;=SUM('Раздел 3'!S152:S152)),"","Неверно!")</f>
        <v/>
      </c>
      <c r="B5600" s="320" t="s">
        <v>1745</v>
      </c>
      <c r="C5600" s="278" t="s">
        <v>7530</v>
      </c>
      <c r="D5600" s="278" t="s">
        <v>1252</v>
      </c>
      <c r="E5600" s="278" t="str">
        <f>CONCATENATE(SUM('Раздел 3'!R152:R152),"&gt;=",SUM('Раздел 3'!S152:S152))</f>
        <v>0&gt;=0</v>
      </c>
      <c r="F5600" s="278"/>
      <c r="G5600" s="81"/>
    </row>
    <row r="5601" spans="1:7" s="390" customFormat="1" ht="31.5" x14ac:dyDescent="0.2">
      <c r="A5601" s="311" t="str">
        <f>IF((SUM('Раздел 3'!R153:R153)&gt;=SUM('Раздел 3'!S153:S153)),"","Неверно!")</f>
        <v/>
      </c>
      <c r="B5601" s="320" t="s">
        <v>1745</v>
      </c>
      <c r="C5601" s="278" t="s">
        <v>7531</v>
      </c>
      <c r="D5601" s="278" t="s">
        <v>1252</v>
      </c>
      <c r="E5601" s="278" t="str">
        <f>CONCATENATE(SUM('Раздел 3'!R153:R153),"&gt;=",SUM('Раздел 3'!S153:S153))</f>
        <v>0&gt;=0</v>
      </c>
      <c r="F5601" s="278"/>
      <c r="G5601" s="81"/>
    </row>
    <row r="5602" spans="1:7" s="390" customFormat="1" ht="31.5" x14ac:dyDescent="0.2">
      <c r="A5602" s="311" t="str">
        <f>IF((SUM('Раздел 3'!R154:R154)&gt;=SUM('Раздел 3'!S154:S154)),"","Неверно!")</f>
        <v/>
      </c>
      <c r="B5602" s="320" t="s">
        <v>1745</v>
      </c>
      <c r="C5602" s="278" t="s">
        <v>7532</v>
      </c>
      <c r="D5602" s="278" t="s">
        <v>1252</v>
      </c>
      <c r="E5602" s="278" t="str">
        <f>CONCATENATE(SUM('Раздел 3'!R154:R154),"&gt;=",SUM('Раздел 3'!S154:S154))</f>
        <v>0&gt;=0</v>
      </c>
      <c r="F5602" s="278"/>
      <c r="G5602" s="81"/>
    </row>
    <row r="5603" spans="1:7" s="390" customFormat="1" ht="31.5" x14ac:dyDescent="0.2">
      <c r="A5603" s="311" t="str">
        <f>IF((SUM('Раздел 3'!R155:R155)&gt;=SUM('Раздел 3'!S155:S155)),"","Неверно!")</f>
        <v/>
      </c>
      <c r="B5603" s="320" t="s">
        <v>1745</v>
      </c>
      <c r="C5603" s="278" t="s">
        <v>7533</v>
      </c>
      <c r="D5603" s="278" t="s">
        <v>1252</v>
      </c>
      <c r="E5603" s="278" t="str">
        <f>CONCATENATE(SUM('Раздел 3'!R155:R155),"&gt;=",SUM('Раздел 3'!S155:S155))</f>
        <v>0&gt;=0</v>
      </c>
      <c r="F5603" s="278"/>
      <c r="G5603" s="81"/>
    </row>
    <row r="5604" spans="1:7" s="390" customFormat="1" ht="31.5" x14ac:dyDescent="0.2">
      <c r="A5604" s="311" t="str">
        <f>IF((SUM('Раздел 3'!R156:R156)&gt;=SUM('Раздел 3'!S156:S156)),"","Неверно!")</f>
        <v/>
      </c>
      <c r="B5604" s="320" t="s">
        <v>1745</v>
      </c>
      <c r="C5604" s="278" t="s">
        <v>7534</v>
      </c>
      <c r="D5604" s="278" t="s">
        <v>1252</v>
      </c>
      <c r="E5604" s="278" t="str">
        <f>CONCATENATE(SUM('Раздел 3'!R156:R156),"&gt;=",SUM('Раздел 3'!S156:S156))</f>
        <v>0&gt;=0</v>
      </c>
      <c r="F5604" s="278"/>
      <c r="G5604" s="81"/>
    </row>
    <row r="5605" spans="1:7" s="390" customFormat="1" ht="31.5" x14ac:dyDescent="0.2">
      <c r="A5605" s="311" t="str">
        <f>IF((SUM('Раздел 3'!R157:R157)&gt;=SUM('Раздел 3'!S157:S157)),"","Неверно!")</f>
        <v/>
      </c>
      <c r="B5605" s="320" t="s">
        <v>1745</v>
      </c>
      <c r="C5605" s="278" t="s">
        <v>7535</v>
      </c>
      <c r="D5605" s="278" t="s">
        <v>1252</v>
      </c>
      <c r="E5605" s="278" t="str">
        <f>CONCATENATE(SUM('Раздел 3'!R157:R157),"&gt;=",SUM('Раздел 3'!S157:S157))</f>
        <v>0&gt;=0</v>
      </c>
      <c r="F5605" s="278"/>
      <c r="G5605" s="81"/>
    </row>
    <row r="5606" spans="1:7" s="390" customFormat="1" ht="31.5" x14ac:dyDescent="0.2">
      <c r="A5606" s="311" t="str">
        <f>IF((SUM('Раздел 3'!R158:R158)&gt;=SUM('Раздел 3'!S158:S158)),"","Неверно!")</f>
        <v/>
      </c>
      <c r="B5606" s="320" t="s">
        <v>1745</v>
      </c>
      <c r="C5606" s="278" t="s">
        <v>7536</v>
      </c>
      <c r="D5606" s="278" t="s">
        <v>1252</v>
      </c>
      <c r="E5606" s="278" t="str">
        <f>CONCATENATE(SUM('Раздел 3'!R158:R158),"&gt;=",SUM('Раздел 3'!S158:S158))</f>
        <v>0&gt;=0</v>
      </c>
      <c r="F5606" s="278"/>
      <c r="G5606" s="81"/>
    </row>
    <row r="5607" spans="1:7" s="390" customFormat="1" ht="31.5" x14ac:dyDescent="0.2">
      <c r="A5607" s="311" t="str">
        <f>IF((SUM('Раздел 3'!R159:R159)&gt;=SUM('Раздел 3'!S159:S159)),"","Неверно!")</f>
        <v/>
      </c>
      <c r="B5607" s="320" t="s">
        <v>1745</v>
      </c>
      <c r="C5607" s="278" t="s">
        <v>7537</v>
      </c>
      <c r="D5607" s="278" t="s">
        <v>1252</v>
      </c>
      <c r="E5607" s="278" t="str">
        <f>CONCATENATE(SUM('Раздел 3'!R159:R159),"&gt;=",SUM('Раздел 3'!S159:S159))</f>
        <v>0&gt;=0</v>
      </c>
      <c r="F5607" s="278"/>
      <c r="G5607" s="81"/>
    </row>
    <row r="5608" spans="1:7" s="390" customFormat="1" ht="31.5" x14ac:dyDescent="0.2">
      <c r="A5608" s="311" t="str">
        <f>IF((SUM('Раздел 3'!R25:R25)&gt;=SUM('Раздел 3'!S25:S25)),"","Неверно!")</f>
        <v/>
      </c>
      <c r="B5608" s="320" t="s">
        <v>1745</v>
      </c>
      <c r="C5608" s="278" t="s">
        <v>7538</v>
      </c>
      <c r="D5608" s="278" t="s">
        <v>1252</v>
      </c>
      <c r="E5608" s="278" t="str">
        <f>CONCATENATE(SUM('Раздел 3'!R25:R25),"&gt;=",SUM('Раздел 3'!S25:S25))</f>
        <v>0&gt;=0</v>
      </c>
      <c r="F5608" s="278"/>
      <c r="G5608" s="81"/>
    </row>
    <row r="5609" spans="1:7" s="390" customFormat="1" ht="31.5" x14ac:dyDescent="0.2">
      <c r="A5609" s="311" t="str">
        <f>IF((SUM('Раздел 3'!R160:R160)&gt;=SUM('Раздел 3'!S160:S160)),"","Неверно!")</f>
        <v/>
      </c>
      <c r="B5609" s="320" t="s">
        <v>1745</v>
      </c>
      <c r="C5609" s="278" t="s">
        <v>7539</v>
      </c>
      <c r="D5609" s="278" t="s">
        <v>1252</v>
      </c>
      <c r="E5609" s="278" t="str">
        <f>CONCATENATE(SUM('Раздел 3'!R160:R160),"&gt;=",SUM('Раздел 3'!S160:S160))</f>
        <v>0&gt;=0</v>
      </c>
      <c r="F5609" s="278"/>
      <c r="G5609" s="81"/>
    </row>
    <row r="5610" spans="1:7" s="390" customFormat="1" ht="31.5" x14ac:dyDescent="0.2">
      <c r="A5610" s="311" t="str">
        <f>IF((SUM('Раздел 3'!R161:R161)&gt;=SUM('Раздел 3'!S161:S161)),"","Неверно!")</f>
        <v/>
      </c>
      <c r="B5610" s="320" t="s">
        <v>1745</v>
      </c>
      <c r="C5610" s="278" t="s">
        <v>7540</v>
      </c>
      <c r="D5610" s="278" t="s">
        <v>1252</v>
      </c>
      <c r="E5610" s="278" t="str">
        <f>CONCATENATE(SUM('Раздел 3'!R161:R161),"&gt;=",SUM('Раздел 3'!S161:S161))</f>
        <v>0&gt;=0</v>
      </c>
      <c r="F5610" s="278"/>
      <c r="G5610" s="81"/>
    </row>
    <row r="5611" spans="1:7" s="390" customFormat="1" ht="31.5" x14ac:dyDescent="0.2">
      <c r="A5611" s="311" t="str">
        <f>IF((SUM('Раздел 3'!R162:R162)&gt;=SUM('Раздел 3'!S162:S162)),"","Неверно!")</f>
        <v/>
      </c>
      <c r="B5611" s="320" t="s">
        <v>1745</v>
      </c>
      <c r="C5611" s="278" t="s">
        <v>7541</v>
      </c>
      <c r="D5611" s="278" t="s">
        <v>1252</v>
      </c>
      <c r="E5611" s="278" t="str">
        <f>CONCATENATE(SUM('Раздел 3'!R162:R162),"&gt;=",SUM('Раздел 3'!S162:S162))</f>
        <v>0&gt;=0</v>
      </c>
      <c r="F5611" s="278"/>
      <c r="G5611" s="81"/>
    </row>
    <row r="5612" spans="1:7" s="390" customFormat="1" ht="31.5" x14ac:dyDescent="0.2">
      <c r="A5612" s="311" t="str">
        <f>IF((SUM('Раздел 3'!R163:R163)&gt;=SUM('Раздел 3'!S163:S163)),"","Неверно!")</f>
        <v/>
      </c>
      <c r="B5612" s="320" t="s">
        <v>1745</v>
      </c>
      <c r="C5612" s="278" t="s">
        <v>7542</v>
      </c>
      <c r="D5612" s="278" t="s">
        <v>1252</v>
      </c>
      <c r="E5612" s="278" t="str">
        <f>CONCATENATE(SUM('Раздел 3'!R163:R163),"&gt;=",SUM('Раздел 3'!S163:S163))</f>
        <v>0&gt;=0</v>
      </c>
      <c r="F5612" s="278"/>
      <c r="G5612" s="81"/>
    </row>
    <row r="5613" spans="1:7" s="390" customFormat="1" ht="31.5" x14ac:dyDescent="0.2">
      <c r="A5613" s="311" t="str">
        <f>IF((SUM('Раздел 3'!R164:R164)&gt;=SUM('Раздел 3'!S164:S164)),"","Неверно!")</f>
        <v/>
      </c>
      <c r="B5613" s="320" t="s">
        <v>1745</v>
      </c>
      <c r="C5613" s="278" t="s">
        <v>7543</v>
      </c>
      <c r="D5613" s="278" t="s">
        <v>1252</v>
      </c>
      <c r="E5613" s="278" t="str">
        <f>CONCATENATE(SUM('Раздел 3'!R164:R164),"&gt;=",SUM('Раздел 3'!S164:S164))</f>
        <v>0&gt;=0</v>
      </c>
      <c r="F5613" s="278"/>
      <c r="G5613" s="81"/>
    </row>
    <row r="5614" spans="1:7" s="390" customFormat="1" ht="31.5" x14ac:dyDescent="0.2">
      <c r="A5614" s="311" t="str">
        <f>IF((SUM('Раздел 3'!R165:R165)&gt;=SUM('Раздел 3'!S165:S165)),"","Неверно!")</f>
        <v/>
      </c>
      <c r="B5614" s="320" t="s">
        <v>1745</v>
      </c>
      <c r="C5614" s="278" t="s">
        <v>7544</v>
      </c>
      <c r="D5614" s="278" t="s">
        <v>1252</v>
      </c>
      <c r="E5614" s="278" t="str">
        <f>CONCATENATE(SUM('Раздел 3'!R165:R165),"&gt;=",SUM('Раздел 3'!S165:S165))</f>
        <v>0&gt;=0</v>
      </c>
      <c r="F5614" s="278"/>
      <c r="G5614" s="81"/>
    </row>
    <row r="5615" spans="1:7" s="390" customFormat="1" ht="31.5" x14ac:dyDescent="0.2">
      <c r="A5615" s="311" t="str">
        <f>IF((SUM('Раздел 3'!R166:R166)&gt;=SUM('Раздел 3'!S166:S166)),"","Неверно!")</f>
        <v/>
      </c>
      <c r="B5615" s="320" t="s">
        <v>1745</v>
      </c>
      <c r="C5615" s="278" t="s">
        <v>7545</v>
      </c>
      <c r="D5615" s="278" t="s">
        <v>1252</v>
      </c>
      <c r="E5615" s="278" t="str">
        <f>CONCATENATE(SUM('Раздел 3'!R166:R166),"&gt;=",SUM('Раздел 3'!S166:S166))</f>
        <v>0&gt;=0</v>
      </c>
      <c r="F5615" s="278"/>
      <c r="G5615" s="81"/>
    </row>
    <row r="5616" spans="1:7" s="390" customFormat="1" ht="31.5" x14ac:dyDescent="0.2">
      <c r="A5616" s="311" t="str">
        <f>IF((SUM('Раздел 3'!R167:R167)&gt;=SUM('Раздел 3'!S167:S167)),"","Неверно!")</f>
        <v/>
      </c>
      <c r="B5616" s="320" t="s">
        <v>1745</v>
      </c>
      <c r="C5616" s="278" t="s">
        <v>7546</v>
      </c>
      <c r="D5616" s="278" t="s">
        <v>1252</v>
      </c>
      <c r="E5616" s="278" t="str">
        <f>CONCATENATE(SUM('Раздел 3'!R167:R167),"&gt;=",SUM('Раздел 3'!S167:S167))</f>
        <v>0&gt;=0</v>
      </c>
      <c r="F5616" s="278"/>
      <c r="G5616" s="81"/>
    </row>
    <row r="5617" spans="1:7" s="390" customFormat="1" ht="31.5" x14ac:dyDescent="0.2">
      <c r="A5617" s="311" t="str">
        <f>IF((SUM('Раздел 3'!R168:R168)&gt;=SUM('Раздел 3'!S168:S168)),"","Неверно!")</f>
        <v/>
      </c>
      <c r="B5617" s="320" t="s">
        <v>1745</v>
      </c>
      <c r="C5617" s="278" t="s">
        <v>7547</v>
      </c>
      <c r="D5617" s="278" t="s">
        <v>1252</v>
      </c>
      <c r="E5617" s="278" t="str">
        <f>CONCATENATE(SUM('Раздел 3'!R168:R168),"&gt;=",SUM('Раздел 3'!S168:S168))</f>
        <v>0&gt;=0</v>
      </c>
      <c r="F5617" s="278"/>
      <c r="G5617" s="81"/>
    </row>
    <row r="5618" spans="1:7" s="390" customFormat="1" ht="31.5" x14ac:dyDescent="0.2">
      <c r="A5618" s="311" t="str">
        <f>IF((SUM('Раздел 3'!R169:R169)&gt;=SUM('Раздел 3'!S169:S169)),"","Неверно!")</f>
        <v/>
      </c>
      <c r="B5618" s="320" t="s">
        <v>1745</v>
      </c>
      <c r="C5618" s="278" t="s">
        <v>7548</v>
      </c>
      <c r="D5618" s="278" t="s">
        <v>1252</v>
      </c>
      <c r="E5618" s="278" t="str">
        <f>CONCATENATE(SUM('Раздел 3'!R169:R169),"&gt;=",SUM('Раздел 3'!S169:S169))</f>
        <v>0&gt;=0</v>
      </c>
      <c r="F5618" s="278"/>
      <c r="G5618" s="81"/>
    </row>
    <row r="5619" spans="1:7" s="390" customFormat="1" ht="31.5" x14ac:dyDescent="0.2">
      <c r="A5619" s="311" t="str">
        <f>IF((SUM('Раздел 3'!R26:R26)&gt;=SUM('Раздел 3'!S26:S26)),"","Неверно!")</f>
        <v/>
      </c>
      <c r="B5619" s="320" t="s">
        <v>1745</v>
      </c>
      <c r="C5619" s="278" t="s">
        <v>7549</v>
      </c>
      <c r="D5619" s="278" t="s">
        <v>1252</v>
      </c>
      <c r="E5619" s="278" t="str">
        <f>CONCATENATE(SUM('Раздел 3'!R26:R26),"&gt;=",SUM('Раздел 3'!S26:S26))</f>
        <v>0&gt;=0</v>
      </c>
      <c r="F5619" s="278"/>
      <c r="G5619" s="81"/>
    </row>
    <row r="5620" spans="1:7" s="390" customFormat="1" ht="31.5" x14ac:dyDescent="0.2">
      <c r="A5620" s="311" t="str">
        <f>IF((SUM('Раздел 3'!R170:R170)&gt;=SUM('Раздел 3'!S170:S170)),"","Неверно!")</f>
        <v/>
      </c>
      <c r="B5620" s="320" t="s">
        <v>1745</v>
      </c>
      <c r="C5620" s="278" t="s">
        <v>7550</v>
      </c>
      <c r="D5620" s="278" t="s">
        <v>1252</v>
      </c>
      <c r="E5620" s="278" t="str">
        <f>CONCATENATE(SUM('Раздел 3'!R170:R170),"&gt;=",SUM('Раздел 3'!S170:S170))</f>
        <v>0&gt;=0</v>
      </c>
      <c r="F5620" s="278"/>
      <c r="G5620" s="81"/>
    </row>
    <row r="5621" spans="1:7" s="390" customFormat="1" ht="31.5" x14ac:dyDescent="0.2">
      <c r="A5621" s="311" t="str">
        <f>IF((SUM('Раздел 3'!R171:R171)&gt;=SUM('Раздел 3'!S171:S171)),"","Неверно!")</f>
        <v/>
      </c>
      <c r="B5621" s="320" t="s">
        <v>1745</v>
      </c>
      <c r="C5621" s="278" t="s">
        <v>7551</v>
      </c>
      <c r="D5621" s="278" t="s">
        <v>1252</v>
      </c>
      <c r="E5621" s="278" t="str">
        <f>CONCATENATE(SUM('Раздел 3'!R171:R171),"&gt;=",SUM('Раздел 3'!S171:S171))</f>
        <v>0&gt;=0</v>
      </c>
      <c r="F5621" s="278"/>
      <c r="G5621" s="81"/>
    </row>
    <row r="5622" spans="1:7" s="390" customFormat="1" ht="31.5" x14ac:dyDescent="0.2">
      <c r="A5622" s="311" t="str">
        <f>IF((SUM('Раздел 3'!R172:R172)&gt;=SUM('Раздел 3'!S172:S172)),"","Неверно!")</f>
        <v/>
      </c>
      <c r="B5622" s="320" t="s">
        <v>1745</v>
      </c>
      <c r="C5622" s="278" t="s">
        <v>7552</v>
      </c>
      <c r="D5622" s="278" t="s">
        <v>1252</v>
      </c>
      <c r="E5622" s="278" t="str">
        <f>CONCATENATE(SUM('Раздел 3'!R172:R172),"&gt;=",SUM('Раздел 3'!S172:S172))</f>
        <v>0&gt;=0</v>
      </c>
      <c r="F5622" s="278"/>
      <c r="G5622" s="81"/>
    </row>
    <row r="5623" spans="1:7" s="390" customFormat="1" ht="31.5" x14ac:dyDescent="0.2">
      <c r="A5623" s="311" t="str">
        <f>IF((SUM('Раздел 3'!R173:R173)&gt;=SUM('Раздел 3'!S173:S173)),"","Неверно!")</f>
        <v/>
      </c>
      <c r="B5623" s="320" t="s">
        <v>1745</v>
      </c>
      <c r="C5623" s="278" t="s">
        <v>7553</v>
      </c>
      <c r="D5623" s="278" t="s">
        <v>1252</v>
      </c>
      <c r="E5623" s="278" t="str">
        <f>CONCATENATE(SUM('Раздел 3'!R173:R173),"&gt;=",SUM('Раздел 3'!S173:S173))</f>
        <v>0&gt;=0</v>
      </c>
      <c r="F5623" s="278"/>
      <c r="G5623" s="81"/>
    </row>
    <row r="5624" spans="1:7" s="390" customFormat="1" ht="31.5" x14ac:dyDescent="0.2">
      <c r="A5624" s="311" t="str">
        <f>IF((SUM('Раздел 3'!R174:R174)&gt;=SUM('Раздел 3'!S174:S174)),"","Неверно!")</f>
        <v/>
      </c>
      <c r="B5624" s="320" t="s">
        <v>1745</v>
      </c>
      <c r="C5624" s="278" t="s">
        <v>7554</v>
      </c>
      <c r="D5624" s="278" t="s">
        <v>1252</v>
      </c>
      <c r="E5624" s="278" t="str">
        <f>CONCATENATE(SUM('Раздел 3'!R174:R174),"&gt;=",SUM('Раздел 3'!S174:S174))</f>
        <v>0&gt;=0</v>
      </c>
      <c r="F5624" s="278"/>
      <c r="G5624" s="81"/>
    </row>
    <row r="5625" spans="1:7" s="390" customFormat="1" ht="31.5" x14ac:dyDescent="0.2">
      <c r="A5625" s="311" t="str">
        <f>IF((SUM('Раздел 3'!R175:R175)&gt;=SUM('Раздел 3'!S175:S175)),"","Неверно!")</f>
        <v/>
      </c>
      <c r="B5625" s="320" t="s">
        <v>1745</v>
      </c>
      <c r="C5625" s="278" t="s">
        <v>7555</v>
      </c>
      <c r="D5625" s="278" t="s">
        <v>1252</v>
      </c>
      <c r="E5625" s="278" t="str">
        <f>CONCATENATE(SUM('Раздел 3'!R175:R175),"&gt;=",SUM('Раздел 3'!S175:S175))</f>
        <v>0&gt;=0</v>
      </c>
      <c r="F5625" s="278"/>
      <c r="G5625" s="81"/>
    </row>
    <row r="5626" spans="1:7" s="390" customFormat="1" ht="31.5" x14ac:dyDescent="0.2">
      <c r="A5626" s="311" t="str">
        <f>IF((SUM('Раздел 3'!R176:R176)&gt;=SUM('Раздел 3'!S176:S176)),"","Неверно!")</f>
        <v/>
      </c>
      <c r="B5626" s="320" t="s">
        <v>1745</v>
      </c>
      <c r="C5626" s="278" t="s">
        <v>7556</v>
      </c>
      <c r="D5626" s="278" t="s">
        <v>1252</v>
      </c>
      <c r="E5626" s="278" t="str">
        <f>CONCATENATE(SUM('Раздел 3'!R176:R176),"&gt;=",SUM('Раздел 3'!S176:S176))</f>
        <v>0&gt;=0</v>
      </c>
      <c r="F5626" s="278"/>
      <c r="G5626" s="81"/>
    </row>
    <row r="5627" spans="1:7" s="390" customFormat="1" ht="31.5" x14ac:dyDescent="0.2">
      <c r="A5627" s="311" t="str">
        <f>IF((SUM('Раздел 3'!R177:R177)&gt;=SUM('Раздел 3'!S177:S177)),"","Неверно!")</f>
        <v/>
      </c>
      <c r="B5627" s="320" t="s">
        <v>1745</v>
      </c>
      <c r="C5627" s="278" t="s">
        <v>7557</v>
      </c>
      <c r="D5627" s="278" t="s">
        <v>1252</v>
      </c>
      <c r="E5627" s="278" t="str">
        <f>CONCATENATE(SUM('Раздел 3'!R177:R177),"&gt;=",SUM('Раздел 3'!S177:S177))</f>
        <v>0&gt;=0</v>
      </c>
      <c r="F5627" s="278"/>
      <c r="G5627" s="81"/>
    </row>
    <row r="5628" spans="1:7" s="390" customFormat="1" ht="31.5" x14ac:dyDescent="0.2">
      <c r="A5628" s="311" t="str">
        <f>IF((SUM('Раздел 3'!R178:R178)&gt;=SUM('Раздел 3'!S178:S178)),"","Неверно!")</f>
        <v/>
      </c>
      <c r="B5628" s="320" t="s">
        <v>1745</v>
      </c>
      <c r="C5628" s="278" t="s">
        <v>7558</v>
      </c>
      <c r="D5628" s="278" t="s">
        <v>1252</v>
      </c>
      <c r="E5628" s="278" t="str">
        <f>CONCATENATE(SUM('Раздел 3'!R178:R178),"&gt;=",SUM('Раздел 3'!S178:S178))</f>
        <v>0&gt;=0</v>
      </c>
      <c r="F5628" s="278"/>
      <c r="G5628" s="81"/>
    </row>
    <row r="5629" spans="1:7" s="390" customFormat="1" ht="31.5" x14ac:dyDescent="0.2">
      <c r="A5629" s="311" t="str">
        <f>IF((SUM('Раздел 3'!R179:R179)&gt;=SUM('Раздел 3'!S179:S179)),"","Неверно!")</f>
        <v/>
      </c>
      <c r="B5629" s="320" t="s">
        <v>1745</v>
      </c>
      <c r="C5629" s="278" t="s">
        <v>7559</v>
      </c>
      <c r="D5629" s="278" t="s">
        <v>1252</v>
      </c>
      <c r="E5629" s="278" t="str">
        <f>CONCATENATE(SUM('Раздел 3'!R179:R179),"&gt;=",SUM('Раздел 3'!S179:S179))</f>
        <v>0&gt;=0</v>
      </c>
      <c r="F5629" s="278"/>
      <c r="G5629" s="81"/>
    </row>
    <row r="5630" spans="1:7" s="390" customFormat="1" ht="31.5" x14ac:dyDescent="0.2">
      <c r="A5630" s="311" t="str">
        <f>IF((SUM('Раздел 3'!R27:R27)&gt;=SUM('Раздел 3'!S27:S27)),"","Неверно!")</f>
        <v/>
      </c>
      <c r="B5630" s="320" t="s">
        <v>1745</v>
      </c>
      <c r="C5630" s="278" t="s">
        <v>7560</v>
      </c>
      <c r="D5630" s="278" t="s">
        <v>1252</v>
      </c>
      <c r="E5630" s="278" t="str">
        <f>CONCATENATE(SUM('Раздел 3'!R27:R27),"&gt;=",SUM('Раздел 3'!S27:S27))</f>
        <v>0&gt;=0</v>
      </c>
      <c r="F5630" s="278"/>
      <c r="G5630" s="81"/>
    </row>
    <row r="5631" spans="1:7" s="390" customFormat="1" ht="31.5" x14ac:dyDescent="0.2">
      <c r="A5631" s="311" t="str">
        <f>IF((SUM('Раздел 3'!R180:R180)&gt;=SUM('Раздел 3'!S180:S180)),"","Неверно!")</f>
        <v/>
      </c>
      <c r="B5631" s="320" t="s">
        <v>1745</v>
      </c>
      <c r="C5631" s="278" t="s">
        <v>7561</v>
      </c>
      <c r="D5631" s="278" t="s">
        <v>1252</v>
      </c>
      <c r="E5631" s="278" t="str">
        <f>CONCATENATE(SUM('Раздел 3'!R180:R180),"&gt;=",SUM('Раздел 3'!S180:S180))</f>
        <v>0&gt;=0</v>
      </c>
      <c r="F5631" s="278"/>
      <c r="G5631" s="81"/>
    </row>
    <row r="5632" spans="1:7" s="390" customFormat="1" ht="31.5" x14ac:dyDescent="0.2">
      <c r="A5632" s="311" t="str">
        <f>IF((SUM('Раздел 3'!R181:R181)&gt;=SUM('Раздел 3'!S181:S181)),"","Неверно!")</f>
        <v/>
      </c>
      <c r="B5632" s="320" t="s">
        <v>1745</v>
      </c>
      <c r="C5632" s="278" t="s">
        <v>7562</v>
      </c>
      <c r="D5632" s="278" t="s">
        <v>1252</v>
      </c>
      <c r="E5632" s="278" t="str">
        <f>CONCATENATE(SUM('Раздел 3'!R181:R181),"&gt;=",SUM('Раздел 3'!S181:S181))</f>
        <v>0&gt;=0</v>
      </c>
      <c r="F5632" s="278"/>
      <c r="G5632" s="81"/>
    </row>
    <row r="5633" spans="1:7" s="390" customFormat="1" ht="31.5" x14ac:dyDescent="0.2">
      <c r="A5633" s="311" t="str">
        <f>IF((SUM('Раздел 3'!R182:R182)&gt;=SUM('Раздел 3'!S182:S182)),"","Неверно!")</f>
        <v/>
      </c>
      <c r="B5633" s="320" t="s">
        <v>1745</v>
      </c>
      <c r="C5633" s="278" t="s">
        <v>7563</v>
      </c>
      <c r="D5633" s="278" t="s">
        <v>1252</v>
      </c>
      <c r="E5633" s="278" t="str">
        <f>CONCATENATE(SUM('Раздел 3'!R182:R182),"&gt;=",SUM('Раздел 3'!S182:S182))</f>
        <v>0&gt;=0</v>
      </c>
      <c r="F5633" s="278"/>
      <c r="G5633" s="81"/>
    </row>
    <row r="5634" spans="1:7" s="390" customFormat="1" ht="31.5" x14ac:dyDescent="0.2">
      <c r="A5634" s="311" t="str">
        <f>IF((SUM('Раздел 3'!R183:R183)&gt;=SUM('Раздел 3'!S183:S183)),"","Неверно!")</f>
        <v/>
      </c>
      <c r="B5634" s="320" t="s">
        <v>1745</v>
      </c>
      <c r="C5634" s="278" t="s">
        <v>7564</v>
      </c>
      <c r="D5634" s="278" t="s">
        <v>1252</v>
      </c>
      <c r="E5634" s="278" t="str">
        <f>CONCATENATE(SUM('Раздел 3'!R183:R183),"&gt;=",SUM('Раздел 3'!S183:S183))</f>
        <v>1&gt;=0</v>
      </c>
      <c r="F5634" s="278"/>
      <c r="G5634" s="81"/>
    </row>
    <row r="5635" spans="1:7" s="390" customFormat="1" ht="31.5" x14ac:dyDescent="0.2">
      <c r="A5635" s="311" t="str">
        <f>IF((SUM('Раздел 3'!R184:R184)&gt;=SUM('Раздел 3'!S184:S184)),"","Неверно!")</f>
        <v/>
      </c>
      <c r="B5635" s="320" t="s">
        <v>1745</v>
      </c>
      <c r="C5635" s="278" t="s">
        <v>7565</v>
      </c>
      <c r="D5635" s="278" t="s">
        <v>1252</v>
      </c>
      <c r="E5635" s="278" t="str">
        <f>CONCATENATE(SUM('Раздел 3'!R184:R184),"&gt;=",SUM('Раздел 3'!S184:S184))</f>
        <v>0&gt;=0</v>
      </c>
      <c r="F5635" s="278"/>
      <c r="G5635" s="81"/>
    </row>
    <row r="5636" spans="1:7" s="390" customFormat="1" ht="31.5" x14ac:dyDescent="0.2">
      <c r="A5636" s="311" t="str">
        <f>IF((SUM('Раздел 3'!R185:R185)&gt;=SUM('Раздел 3'!S185:S185)),"","Неверно!")</f>
        <v/>
      </c>
      <c r="B5636" s="320" t="s">
        <v>1745</v>
      </c>
      <c r="C5636" s="278" t="s">
        <v>7566</v>
      </c>
      <c r="D5636" s="278" t="s">
        <v>1252</v>
      </c>
      <c r="E5636" s="278" t="str">
        <f>CONCATENATE(SUM('Раздел 3'!R185:R185),"&gt;=",SUM('Раздел 3'!S185:S185))</f>
        <v>0&gt;=0</v>
      </c>
      <c r="F5636" s="278"/>
      <c r="G5636" s="81"/>
    </row>
    <row r="5637" spans="1:7" s="390" customFormat="1" ht="31.5" x14ac:dyDescent="0.2">
      <c r="A5637" s="311" t="str">
        <f>IF((SUM('Раздел 3'!R186:R186)&gt;=SUM('Раздел 3'!S186:S186)),"","Неверно!")</f>
        <v/>
      </c>
      <c r="B5637" s="320" t="s">
        <v>1745</v>
      </c>
      <c r="C5637" s="278" t="s">
        <v>7567</v>
      </c>
      <c r="D5637" s="278" t="s">
        <v>1252</v>
      </c>
      <c r="E5637" s="278" t="str">
        <f>CONCATENATE(SUM('Раздел 3'!R186:R186),"&gt;=",SUM('Раздел 3'!S186:S186))</f>
        <v>0&gt;=0</v>
      </c>
      <c r="F5637" s="278"/>
      <c r="G5637" s="81"/>
    </row>
    <row r="5638" spans="1:7" s="390" customFormat="1" ht="31.5" x14ac:dyDescent="0.2">
      <c r="A5638" s="311" t="str">
        <f>IF((SUM('Раздел 3'!R187:R187)&gt;=SUM('Раздел 3'!S187:S187)),"","Неверно!")</f>
        <v/>
      </c>
      <c r="B5638" s="320" t="s">
        <v>1745</v>
      </c>
      <c r="C5638" s="278" t="s">
        <v>7568</v>
      </c>
      <c r="D5638" s="278" t="s">
        <v>1252</v>
      </c>
      <c r="E5638" s="278" t="str">
        <f>CONCATENATE(SUM('Раздел 3'!R187:R187),"&gt;=",SUM('Раздел 3'!S187:S187))</f>
        <v>0&gt;=0</v>
      </c>
      <c r="F5638" s="278"/>
      <c r="G5638" s="81"/>
    </row>
    <row r="5639" spans="1:7" s="390" customFormat="1" ht="31.5" x14ac:dyDescent="0.2">
      <c r="A5639" s="311" t="str">
        <f>IF((SUM('Раздел 3'!R188:R188)&gt;=SUM('Раздел 3'!S188:S188)),"","Неверно!")</f>
        <v/>
      </c>
      <c r="B5639" s="320" t="s">
        <v>1745</v>
      </c>
      <c r="C5639" s="278" t="s">
        <v>7569</v>
      </c>
      <c r="D5639" s="278" t="s">
        <v>1252</v>
      </c>
      <c r="E5639" s="278" t="str">
        <f>CONCATENATE(SUM('Раздел 3'!R188:R188),"&gt;=",SUM('Раздел 3'!S188:S188))</f>
        <v>0&gt;=0</v>
      </c>
      <c r="F5639" s="278"/>
      <c r="G5639" s="81"/>
    </row>
    <row r="5640" spans="1:7" s="390" customFormat="1" ht="31.5" x14ac:dyDescent="0.2">
      <c r="A5640" s="311" t="str">
        <f>IF((SUM('Раздел 3'!R189:R189)&gt;=SUM('Раздел 3'!S189:S189)),"","Неверно!")</f>
        <v/>
      </c>
      <c r="B5640" s="320" t="s">
        <v>1745</v>
      </c>
      <c r="C5640" s="278" t="s">
        <v>7570</v>
      </c>
      <c r="D5640" s="278" t="s">
        <v>1252</v>
      </c>
      <c r="E5640" s="278" t="str">
        <f>CONCATENATE(SUM('Раздел 3'!R189:R189),"&gt;=",SUM('Раздел 3'!S189:S189))</f>
        <v>1&gt;=0</v>
      </c>
      <c r="F5640" s="278"/>
      <c r="G5640" s="81"/>
    </row>
    <row r="5641" spans="1:7" s="390" customFormat="1" ht="31.5" x14ac:dyDescent="0.2">
      <c r="A5641" s="311" t="str">
        <f>IF((SUM('Раздел 3'!R28:R28)&gt;=SUM('Раздел 3'!S28:S28)),"","Неверно!")</f>
        <v/>
      </c>
      <c r="B5641" s="320" t="s">
        <v>1745</v>
      </c>
      <c r="C5641" s="278" t="s">
        <v>7571</v>
      </c>
      <c r="D5641" s="278" t="s">
        <v>1252</v>
      </c>
      <c r="E5641" s="278" t="str">
        <f>CONCATENATE(SUM('Раздел 3'!R28:R28),"&gt;=",SUM('Раздел 3'!S28:S28))</f>
        <v>0&gt;=0</v>
      </c>
      <c r="F5641" s="278"/>
      <c r="G5641" s="81"/>
    </row>
    <row r="5642" spans="1:7" s="390" customFormat="1" ht="31.5" x14ac:dyDescent="0.2">
      <c r="A5642" s="311" t="str">
        <f>IF((SUM('Раздел 3'!R190:R190)&gt;=SUM('Раздел 3'!S190:S190)),"","Неверно!")</f>
        <v/>
      </c>
      <c r="B5642" s="320" t="s">
        <v>1745</v>
      </c>
      <c r="C5642" s="278" t="s">
        <v>7572</v>
      </c>
      <c r="D5642" s="278" t="s">
        <v>1252</v>
      </c>
      <c r="E5642" s="278" t="str">
        <f>CONCATENATE(SUM('Раздел 3'!R190:R190),"&gt;=",SUM('Раздел 3'!S190:S190))</f>
        <v>0&gt;=0</v>
      </c>
      <c r="F5642" s="278"/>
      <c r="G5642" s="81"/>
    </row>
    <row r="5643" spans="1:7" s="390" customFormat="1" ht="31.5" x14ac:dyDescent="0.2">
      <c r="A5643" s="311" t="str">
        <f>IF((SUM('Раздел 3'!R191:R191)&gt;=SUM('Раздел 3'!S191:S191)),"","Неверно!")</f>
        <v/>
      </c>
      <c r="B5643" s="320" t="s">
        <v>1745</v>
      </c>
      <c r="C5643" s="278" t="s">
        <v>7573</v>
      </c>
      <c r="D5643" s="278" t="s">
        <v>1252</v>
      </c>
      <c r="E5643" s="278" t="str">
        <f>CONCATENATE(SUM('Раздел 3'!R191:R191),"&gt;=",SUM('Раздел 3'!S191:S191))</f>
        <v>0&gt;=0</v>
      </c>
      <c r="F5643" s="278"/>
      <c r="G5643" s="81"/>
    </row>
    <row r="5644" spans="1:7" s="390" customFormat="1" ht="31.5" x14ac:dyDescent="0.2">
      <c r="A5644" s="311" t="str">
        <f>IF((SUM('Раздел 3'!R192:R192)&gt;=SUM('Раздел 3'!S192:S192)),"","Неверно!")</f>
        <v/>
      </c>
      <c r="B5644" s="320" t="s">
        <v>1745</v>
      </c>
      <c r="C5644" s="278" t="s">
        <v>7574</v>
      </c>
      <c r="D5644" s="278" t="s">
        <v>1252</v>
      </c>
      <c r="E5644" s="278" t="str">
        <f>CONCATENATE(SUM('Раздел 3'!R192:R192),"&gt;=",SUM('Раздел 3'!S192:S192))</f>
        <v>0&gt;=0</v>
      </c>
      <c r="F5644" s="278"/>
      <c r="G5644" s="81"/>
    </row>
    <row r="5645" spans="1:7" s="390" customFormat="1" ht="31.5" x14ac:dyDescent="0.2">
      <c r="A5645" s="311" t="str">
        <f>IF((SUM('Раздел 3'!R193:R193)&gt;=SUM('Раздел 3'!S193:S193)),"","Неверно!")</f>
        <v/>
      </c>
      <c r="B5645" s="320" t="s">
        <v>1745</v>
      </c>
      <c r="C5645" s="278" t="s">
        <v>7575</v>
      </c>
      <c r="D5645" s="278" t="s">
        <v>1252</v>
      </c>
      <c r="E5645" s="278" t="str">
        <f>CONCATENATE(SUM('Раздел 3'!R193:R193),"&gt;=",SUM('Раздел 3'!S193:S193))</f>
        <v>0&gt;=0</v>
      </c>
      <c r="F5645" s="278"/>
      <c r="G5645" s="81"/>
    </row>
    <row r="5646" spans="1:7" s="390" customFormat="1" ht="31.5" x14ac:dyDescent="0.2">
      <c r="A5646" s="311" t="str">
        <f>IF((SUM('Раздел 3'!R194:R194)&gt;=SUM('Раздел 3'!S194:S194)),"","Неверно!")</f>
        <v/>
      </c>
      <c r="B5646" s="320" t="s">
        <v>1745</v>
      </c>
      <c r="C5646" s="278" t="s">
        <v>7576</v>
      </c>
      <c r="D5646" s="278" t="s">
        <v>1252</v>
      </c>
      <c r="E5646" s="278" t="str">
        <f>CONCATENATE(SUM('Раздел 3'!R194:R194),"&gt;=",SUM('Раздел 3'!S194:S194))</f>
        <v>0&gt;=0</v>
      </c>
      <c r="F5646" s="278"/>
      <c r="G5646" s="81"/>
    </row>
    <row r="5647" spans="1:7" s="390" customFormat="1" ht="31.5" x14ac:dyDescent="0.2">
      <c r="A5647" s="311" t="str">
        <f>IF((SUM('Раздел 3'!R195:R195)&gt;=SUM('Раздел 3'!S195:S195)),"","Неверно!")</f>
        <v/>
      </c>
      <c r="B5647" s="320" t="s">
        <v>1745</v>
      </c>
      <c r="C5647" s="278" t="s">
        <v>7577</v>
      </c>
      <c r="D5647" s="278" t="s">
        <v>1252</v>
      </c>
      <c r="E5647" s="278" t="str">
        <f>CONCATENATE(SUM('Раздел 3'!R195:R195),"&gt;=",SUM('Раздел 3'!S195:S195))</f>
        <v>0&gt;=0</v>
      </c>
      <c r="F5647" s="278"/>
      <c r="G5647" s="81"/>
    </row>
    <row r="5648" spans="1:7" s="390" customFormat="1" ht="31.5" x14ac:dyDescent="0.2">
      <c r="A5648" s="311" t="str">
        <f>IF((SUM('Раздел 3'!R196:R196)&gt;=SUM('Раздел 3'!S196:S196)),"","Неверно!")</f>
        <v/>
      </c>
      <c r="B5648" s="320" t="s">
        <v>1745</v>
      </c>
      <c r="C5648" s="278" t="s">
        <v>7578</v>
      </c>
      <c r="D5648" s="278" t="s">
        <v>1252</v>
      </c>
      <c r="E5648" s="278" t="str">
        <f>CONCATENATE(SUM('Раздел 3'!R196:R196),"&gt;=",SUM('Раздел 3'!S196:S196))</f>
        <v>0&gt;=0</v>
      </c>
      <c r="F5648" s="278"/>
      <c r="G5648" s="81"/>
    </row>
    <row r="5649" spans="1:7" s="390" customFormat="1" ht="31.5" x14ac:dyDescent="0.2">
      <c r="A5649" s="311" t="str">
        <f>IF((SUM('Раздел 3'!R197:R197)&gt;=SUM('Раздел 3'!S197:S197)),"","Неверно!")</f>
        <v/>
      </c>
      <c r="B5649" s="320" t="s">
        <v>1745</v>
      </c>
      <c r="C5649" s="278" t="s">
        <v>7579</v>
      </c>
      <c r="D5649" s="278" t="s">
        <v>1252</v>
      </c>
      <c r="E5649" s="278" t="str">
        <f>CONCATENATE(SUM('Раздел 3'!R197:R197),"&gt;=",SUM('Раздел 3'!S197:S197))</f>
        <v>0&gt;=0</v>
      </c>
      <c r="F5649" s="278"/>
      <c r="G5649" s="81"/>
    </row>
    <row r="5650" spans="1:7" s="390" customFormat="1" ht="31.5" x14ac:dyDescent="0.2">
      <c r="A5650" s="311" t="str">
        <f>IF((SUM('Раздел 3'!R198:R198)&gt;=SUM('Раздел 3'!S198:S198)),"","Неверно!")</f>
        <v/>
      </c>
      <c r="B5650" s="320" t="s">
        <v>1745</v>
      </c>
      <c r="C5650" s="278" t="s">
        <v>7580</v>
      </c>
      <c r="D5650" s="278" t="s">
        <v>1252</v>
      </c>
      <c r="E5650" s="278" t="str">
        <f>CONCATENATE(SUM('Раздел 3'!R198:R198),"&gt;=",SUM('Раздел 3'!S198:S198))</f>
        <v>0&gt;=0</v>
      </c>
      <c r="F5650" s="278"/>
      <c r="G5650" s="81"/>
    </row>
    <row r="5651" spans="1:7" s="390" customFormat="1" ht="31.5" x14ac:dyDescent="0.2">
      <c r="A5651" s="311" t="str">
        <f>IF((SUM('Раздел 3'!R199:R199)&gt;=SUM('Раздел 3'!S199:S199)),"","Неверно!")</f>
        <v/>
      </c>
      <c r="B5651" s="320" t="s">
        <v>1745</v>
      </c>
      <c r="C5651" s="278" t="s">
        <v>7581</v>
      </c>
      <c r="D5651" s="278" t="s">
        <v>1252</v>
      </c>
      <c r="E5651" s="278" t="str">
        <f>CONCATENATE(SUM('Раздел 3'!R199:R199),"&gt;=",SUM('Раздел 3'!S199:S199))</f>
        <v>3&gt;=0</v>
      </c>
      <c r="F5651" s="278"/>
      <c r="G5651" s="81"/>
    </row>
    <row r="5652" spans="1:7" s="390" customFormat="1" ht="31.5" x14ac:dyDescent="0.2">
      <c r="A5652" s="311" t="str">
        <f>IF((SUM('Раздел 3'!R29:R29)&gt;=SUM('Раздел 3'!S29:S29)),"","Неверно!")</f>
        <v/>
      </c>
      <c r="B5652" s="320" t="s">
        <v>1745</v>
      </c>
      <c r="C5652" s="278" t="s">
        <v>7582</v>
      </c>
      <c r="D5652" s="278" t="s">
        <v>1252</v>
      </c>
      <c r="E5652" s="278" t="str">
        <f>CONCATENATE(SUM('Раздел 3'!R29:R29),"&gt;=",SUM('Раздел 3'!S29:S29))</f>
        <v>0&gt;=0</v>
      </c>
      <c r="F5652" s="278"/>
      <c r="G5652" s="81"/>
    </row>
    <row r="5653" spans="1:7" s="390" customFormat="1" ht="31.5" x14ac:dyDescent="0.2">
      <c r="A5653" s="311" t="str">
        <f>IF((SUM('Раздел 3'!R200:R200)&gt;=SUM('Раздел 3'!S200:S200)),"","Неверно!")</f>
        <v/>
      </c>
      <c r="B5653" s="320" t="s">
        <v>1745</v>
      </c>
      <c r="C5653" s="278" t="s">
        <v>7583</v>
      </c>
      <c r="D5653" s="278" t="s">
        <v>1252</v>
      </c>
      <c r="E5653" s="278" t="str">
        <f>CONCATENATE(SUM('Раздел 3'!R200:R200),"&gt;=",SUM('Раздел 3'!S200:S200))</f>
        <v>0&gt;=0</v>
      </c>
      <c r="F5653" s="278"/>
      <c r="G5653" s="81"/>
    </row>
    <row r="5654" spans="1:7" s="390" customFormat="1" ht="31.5" x14ac:dyDescent="0.2">
      <c r="A5654" s="311" t="str">
        <f>IF((SUM('Раздел 3'!R201:R201)&gt;=SUM('Раздел 3'!S201:S201)),"","Неверно!")</f>
        <v/>
      </c>
      <c r="B5654" s="320" t="s">
        <v>1745</v>
      </c>
      <c r="C5654" s="278" t="s">
        <v>7584</v>
      </c>
      <c r="D5654" s="278" t="s">
        <v>1252</v>
      </c>
      <c r="E5654" s="278" t="str">
        <f>CONCATENATE(SUM('Раздел 3'!R201:R201),"&gt;=",SUM('Раздел 3'!S201:S201))</f>
        <v>0&gt;=0</v>
      </c>
      <c r="F5654" s="278"/>
      <c r="G5654" s="81"/>
    </row>
    <row r="5655" spans="1:7" s="390" customFormat="1" ht="31.5" x14ac:dyDescent="0.2">
      <c r="A5655" s="311" t="str">
        <f>IF((SUM('Раздел 3'!R202:R202)&gt;=SUM('Раздел 3'!S202:S202)),"","Неверно!")</f>
        <v/>
      </c>
      <c r="B5655" s="320" t="s">
        <v>1745</v>
      </c>
      <c r="C5655" s="278" t="s">
        <v>7585</v>
      </c>
      <c r="D5655" s="278" t="s">
        <v>1252</v>
      </c>
      <c r="E5655" s="278" t="str">
        <f>CONCATENATE(SUM('Раздел 3'!R202:R202),"&gt;=",SUM('Раздел 3'!S202:S202))</f>
        <v>0&gt;=0</v>
      </c>
      <c r="F5655" s="278"/>
      <c r="G5655" s="81"/>
    </row>
    <row r="5656" spans="1:7" s="390" customFormat="1" ht="31.5" x14ac:dyDescent="0.2">
      <c r="A5656" s="311" t="str">
        <f>IF((SUM('Раздел 3'!R203:R203)&gt;=SUM('Раздел 3'!S203:S203)),"","Неверно!")</f>
        <v/>
      </c>
      <c r="B5656" s="320" t="s">
        <v>1745</v>
      </c>
      <c r="C5656" s="278" t="s">
        <v>7586</v>
      </c>
      <c r="D5656" s="278" t="s">
        <v>1252</v>
      </c>
      <c r="E5656" s="278" t="str">
        <f>CONCATENATE(SUM('Раздел 3'!R203:R203),"&gt;=",SUM('Раздел 3'!S203:S203))</f>
        <v>0&gt;=0</v>
      </c>
      <c r="F5656" s="278"/>
      <c r="G5656" s="81"/>
    </row>
    <row r="5657" spans="1:7" s="390" customFormat="1" ht="31.5" x14ac:dyDescent="0.2">
      <c r="A5657" s="311" t="str">
        <f>IF((SUM('Раздел 3'!R204:R204)&gt;=SUM('Раздел 3'!S204:S204)),"","Неверно!")</f>
        <v/>
      </c>
      <c r="B5657" s="320" t="s">
        <v>1745</v>
      </c>
      <c r="C5657" s="278" t="s">
        <v>7587</v>
      </c>
      <c r="D5657" s="278" t="s">
        <v>1252</v>
      </c>
      <c r="E5657" s="278" t="str">
        <f>CONCATENATE(SUM('Раздел 3'!R204:R204),"&gt;=",SUM('Раздел 3'!S204:S204))</f>
        <v>2&gt;=0</v>
      </c>
      <c r="F5657" s="278"/>
      <c r="G5657" s="81"/>
    </row>
    <row r="5658" spans="1:7" s="390" customFormat="1" ht="31.5" x14ac:dyDescent="0.2">
      <c r="A5658" s="311" t="str">
        <f>IF((SUM('Раздел 3'!R205:R205)&gt;=SUM('Раздел 3'!S205:S205)),"","Неверно!")</f>
        <v/>
      </c>
      <c r="B5658" s="320" t="s">
        <v>1745</v>
      </c>
      <c r="C5658" s="278" t="s">
        <v>7588</v>
      </c>
      <c r="D5658" s="278" t="s">
        <v>1252</v>
      </c>
      <c r="E5658" s="278" t="str">
        <f>CONCATENATE(SUM('Раздел 3'!R205:R205),"&gt;=",SUM('Раздел 3'!S205:S205))</f>
        <v>5&gt;=0</v>
      </c>
      <c r="F5658" s="278"/>
      <c r="G5658" s="81"/>
    </row>
    <row r="5659" spans="1:7" s="390" customFormat="1" ht="31.5" x14ac:dyDescent="0.2">
      <c r="A5659" s="311" t="str">
        <f>IF((SUM('Раздел 3'!R206:R206)&gt;=SUM('Раздел 3'!S206:S206)),"","Неверно!")</f>
        <v/>
      </c>
      <c r="B5659" s="320" t="s">
        <v>1745</v>
      </c>
      <c r="C5659" s="278" t="s">
        <v>7589</v>
      </c>
      <c r="D5659" s="278" t="s">
        <v>1252</v>
      </c>
      <c r="E5659" s="278" t="str">
        <f>CONCATENATE(SUM('Раздел 3'!R206:R206),"&gt;=",SUM('Раздел 3'!S206:S206))</f>
        <v>0&gt;=0</v>
      </c>
      <c r="F5659" s="278"/>
      <c r="G5659" s="81"/>
    </row>
    <row r="5660" spans="1:7" s="390" customFormat="1" ht="31.5" x14ac:dyDescent="0.2">
      <c r="A5660" s="311" t="str">
        <f>IF((SUM('Раздел 3'!R207:R207)&gt;=SUM('Раздел 3'!S207:S207)),"","Неверно!")</f>
        <v/>
      </c>
      <c r="B5660" s="320" t="s">
        <v>1745</v>
      </c>
      <c r="C5660" s="278" t="s">
        <v>7590</v>
      </c>
      <c r="D5660" s="278" t="s">
        <v>1252</v>
      </c>
      <c r="E5660" s="278" t="str">
        <f>CONCATENATE(SUM('Раздел 3'!R207:R207),"&gt;=",SUM('Раздел 3'!S207:S207))</f>
        <v>0&gt;=0</v>
      </c>
      <c r="F5660" s="278"/>
      <c r="G5660" s="81"/>
    </row>
    <row r="5661" spans="1:7" s="390" customFormat="1" ht="31.5" x14ac:dyDescent="0.2">
      <c r="A5661" s="311" t="str">
        <f>IF((SUM('Раздел 3'!R208:R208)&gt;=SUM('Раздел 3'!S208:S208)),"","Неверно!")</f>
        <v/>
      </c>
      <c r="B5661" s="320" t="s">
        <v>1745</v>
      </c>
      <c r="C5661" s="278" t="s">
        <v>7591</v>
      </c>
      <c r="D5661" s="278" t="s">
        <v>1252</v>
      </c>
      <c r="E5661" s="278" t="str">
        <f>CONCATENATE(SUM('Раздел 3'!R208:R208),"&gt;=",SUM('Раздел 3'!S208:S208))</f>
        <v>1&gt;=0</v>
      </c>
      <c r="F5661" s="278"/>
      <c r="G5661" s="81"/>
    </row>
    <row r="5662" spans="1:7" s="390" customFormat="1" ht="31.5" x14ac:dyDescent="0.2">
      <c r="A5662" s="311" t="str">
        <f>IF((SUM('Раздел 3'!R209:R209)&gt;=SUM('Раздел 3'!S209:S209)),"","Неверно!")</f>
        <v/>
      </c>
      <c r="B5662" s="320" t="s">
        <v>1745</v>
      </c>
      <c r="C5662" s="278" t="s">
        <v>7592</v>
      </c>
      <c r="D5662" s="278" t="s">
        <v>1252</v>
      </c>
      <c r="E5662" s="278" t="str">
        <f>CONCATENATE(SUM('Раздел 3'!R209:R209),"&gt;=",SUM('Раздел 3'!S209:S209))</f>
        <v>0&gt;=0</v>
      </c>
      <c r="F5662" s="278"/>
      <c r="G5662" s="81"/>
    </row>
    <row r="5663" spans="1:7" s="390" customFormat="1" ht="31.5" x14ac:dyDescent="0.2">
      <c r="A5663" s="311" t="str">
        <f>IF((SUM('Раздел 3'!R12:R12)&gt;=SUM('Раздел 3'!S12:S12)),"","Неверно!")</f>
        <v/>
      </c>
      <c r="B5663" s="320" t="s">
        <v>1745</v>
      </c>
      <c r="C5663" s="278" t="s">
        <v>7593</v>
      </c>
      <c r="D5663" s="278" t="s">
        <v>1252</v>
      </c>
      <c r="E5663" s="278" t="str">
        <f>CONCATENATE(SUM('Раздел 3'!R12:R12),"&gt;=",SUM('Раздел 3'!S12:S12))</f>
        <v>0&gt;=0</v>
      </c>
      <c r="F5663" s="278"/>
      <c r="G5663" s="81"/>
    </row>
    <row r="5664" spans="1:7" s="390" customFormat="1" ht="31.5" x14ac:dyDescent="0.2">
      <c r="A5664" s="311" t="str">
        <f>IF((SUM('Раздел 3'!R30:R30)&gt;=SUM('Раздел 3'!S30:S30)),"","Неверно!")</f>
        <v/>
      </c>
      <c r="B5664" s="320" t="s">
        <v>1745</v>
      </c>
      <c r="C5664" s="278" t="s">
        <v>7594</v>
      </c>
      <c r="D5664" s="278" t="s">
        <v>1252</v>
      </c>
      <c r="E5664" s="278" t="str">
        <f>CONCATENATE(SUM('Раздел 3'!R30:R30),"&gt;=",SUM('Раздел 3'!S30:S30))</f>
        <v>0&gt;=0</v>
      </c>
      <c r="F5664" s="278"/>
      <c r="G5664" s="81"/>
    </row>
    <row r="5665" spans="1:7" s="390" customFormat="1" ht="31.5" x14ac:dyDescent="0.2">
      <c r="A5665" s="311" t="str">
        <f>IF((SUM('Раздел 3'!R210:R210)&gt;=SUM('Раздел 3'!S210:S210)),"","Неверно!")</f>
        <v/>
      </c>
      <c r="B5665" s="320" t="s">
        <v>1745</v>
      </c>
      <c r="C5665" s="278" t="s">
        <v>7595</v>
      </c>
      <c r="D5665" s="278" t="s">
        <v>1252</v>
      </c>
      <c r="E5665" s="278" t="str">
        <f>CONCATENATE(SUM('Раздел 3'!R210:R210),"&gt;=",SUM('Раздел 3'!S210:S210))</f>
        <v>0&gt;=0</v>
      </c>
      <c r="F5665" s="278"/>
      <c r="G5665" s="81"/>
    </row>
    <row r="5666" spans="1:7" s="390" customFormat="1" ht="31.5" x14ac:dyDescent="0.2">
      <c r="A5666" s="311" t="str">
        <f>IF((SUM('Раздел 3'!R211:R211)&gt;=SUM('Раздел 3'!S211:S211)),"","Неверно!")</f>
        <v/>
      </c>
      <c r="B5666" s="320" t="s">
        <v>1745</v>
      </c>
      <c r="C5666" s="278" t="s">
        <v>7596</v>
      </c>
      <c r="D5666" s="278" t="s">
        <v>1252</v>
      </c>
      <c r="E5666" s="278" t="str">
        <f>CONCATENATE(SUM('Раздел 3'!R211:R211),"&gt;=",SUM('Раздел 3'!S211:S211))</f>
        <v>0&gt;=0</v>
      </c>
      <c r="F5666" s="278"/>
      <c r="G5666" s="81"/>
    </row>
    <row r="5667" spans="1:7" s="390" customFormat="1" ht="31.5" x14ac:dyDescent="0.2">
      <c r="A5667" s="311" t="str">
        <f>IF((SUM('Раздел 3'!R212:R212)&gt;=SUM('Раздел 3'!S212:S212)),"","Неверно!")</f>
        <v/>
      </c>
      <c r="B5667" s="320" t="s">
        <v>1745</v>
      </c>
      <c r="C5667" s="278" t="s">
        <v>7597</v>
      </c>
      <c r="D5667" s="278" t="s">
        <v>1252</v>
      </c>
      <c r="E5667" s="278" t="str">
        <f>CONCATENATE(SUM('Раздел 3'!R212:R212),"&gt;=",SUM('Раздел 3'!S212:S212))</f>
        <v>0&gt;=0</v>
      </c>
      <c r="F5667" s="278"/>
      <c r="G5667" s="81"/>
    </row>
    <row r="5668" spans="1:7" s="390" customFormat="1" ht="31.5" x14ac:dyDescent="0.2">
      <c r="A5668" s="311" t="str">
        <f>IF((SUM('Раздел 3'!R213:R213)&gt;=SUM('Раздел 3'!S213:S213)),"","Неверно!")</f>
        <v/>
      </c>
      <c r="B5668" s="320" t="s">
        <v>1745</v>
      </c>
      <c r="C5668" s="278" t="s">
        <v>7598</v>
      </c>
      <c r="D5668" s="278" t="s">
        <v>1252</v>
      </c>
      <c r="E5668" s="278" t="str">
        <f>CONCATENATE(SUM('Раздел 3'!R213:R213),"&gt;=",SUM('Раздел 3'!S213:S213))</f>
        <v>0&gt;=0</v>
      </c>
      <c r="F5668" s="278"/>
      <c r="G5668" s="81"/>
    </row>
    <row r="5669" spans="1:7" s="390" customFormat="1" ht="31.5" x14ac:dyDescent="0.2">
      <c r="A5669" s="311" t="str">
        <f>IF((SUM('Раздел 3'!R214:R214)&gt;=SUM('Раздел 3'!S214:S214)),"","Неверно!")</f>
        <v/>
      </c>
      <c r="B5669" s="320" t="s">
        <v>1745</v>
      </c>
      <c r="C5669" s="278" t="s">
        <v>7599</v>
      </c>
      <c r="D5669" s="278" t="s">
        <v>1252</v>
      </c>
      <c r="E5669" s="278" t="str">
        <f>CONCATENATE(SUM('Раздел 3'!R214:R214),"&gt;=",SUM('Раздел 3'!S214:S214))</f>
        <v>0&gt;=0</v>
      </c>
      <c r="F5669" s="278"/>
      <c r="G5669" s="81"/>
    </row>
    <row r="5670" spans="1:7" s="390" customFormat="1" ht="31.5" x14ac:dyDescent="0.2">
      <c r="A5670" s="311" t="str">
        <f>IF((SUM('Раздел 3'!R215:R215)&gt;=SUM('Раздел 3'!S215:S215)),"","Неверно!")</f>
        <v/>
      </c>
      <c r="B5670" s="320" t="s">
        <v>1745</v>
      </c>
      <c r="C5670" s="278" t="s">
        <v>7600</v>
      </c>
      <c r="D5670" s="278" t="s">
        <v>1252</v>
      </c>
      <c r="E5670" s="278" t="str">
        <f>CONCATENATE(SUM('Раздел 3'!R215:R215),"&gt;=",SUM('Раздел 3'!S215:S215))</f>
        <v>0&gt;=0</v>
      </c>
      <c r="F5670" s="278"/>
      <c r="G5670" s="81"/>
    </row>
    <row r="5671" spans="1:7" s="390" customFormat="1" ht="31.5" x14ac:dyDescent="0.2">
      <c r="A5671" s="311" t="str">
        <f>IF((SUM('Раздел 3'!R216:R216)&gt;=SUM('Раздел 3'!S216:S216)),"","Неверно!")</f>
        <v/>
      </c>
      <c r="B5671" s="320" t="s">
        <v>1745</v>
      </c>
      <c r="C5671" s="278" t="s">
        <v>7601</v>
      </c>
      <c r="D5671" s="278" t="s">
        <v>1252</v>
      </c>
      <c r="E5671" s="278" t="str">
        <f>CONCATENATE(SUM('Раздел 3'!R216:R216),"&gt;=",SUM('Раздел 3'!S216:S216))</f>
        <v>0&gt;=0</v>
      </c>
      <c r="F5671" s="278"/>
      <c r="G5671" s="81"/>
    </row>
    <row r="5672" spans="1:7" s="390" customFormat="1" ht="31.5" x14ac:dyDescent="0.2">
      <c r="A5672" s="311" t="str">
        <f>IF((SUM('Раздел 3'!R217:R217)&gt;=SUM('Раздел 3'!S217:S217)),"","Неверно!")</f>
        <v/>
      </c>
      <c r="B5672" s="320" t="s">
        <v>1745</v>
      </c>
      <c r="C5672" s="278" t="s">
        <v>7602</v>
      </c>
      <c r="D5672" s="278" t="s">
        <v>1252</v>
      </c>
      <c r="E5672" s="278" t="str">
        <f>CONCATENATE(SUM('Раздел 3'!R217:R217),"&gt;=",SUM('Раздел 3'!S217:S217))</f>
        <v>0&gt;=0</v>
      </c>
      <c r="F5672" s="278"/>
      <c r="G5672" s="81"/>
    </row>
    <row r="5673" spans="1:7" s="390" customFormat="1" ht="31.5" x14ac:dyDescent="0.2">
      <c r="A5673" s="311" t="str">
        <f>IF((SUM('Раздел 3'!R218:R218)&gt;=SUM('Раздел 3'!S218:S218)),"","Неверно!")</f>
        <v/>
      </c>
      <c r="B5673" s="320" t="s">
        <v>1745</v>
      </c>
      <c r="C5673" s="278" t="s">
        <v>7603</v>
      </c>
      <c r="D5673" s="278" t="s">
        <v>1252</v>
      </c>
      <c r="E5673" s="278" t="str">
        <f>CONCATENATE(SUM('Раздел 3'!R218:R218),"&gt;=",SUM('Раздел 3'!S218:S218))</f>
        <v>1&gt;=0</v>
      </c>
      <c r="F5673" s="278"/>
      <c r="G5673" s="81"/>
    </row>
    <row r="5674" spans="1:7" s="390" customFormat="1" ht="31.5" x14ac:dyDescent="0.2">
      <c r="A5674" s="311" t="str">
        <f>IF((SUM('Раздел 3'!R219:R219)&gt;=SUM('Раздел 3'!S219:S219)),"","Неверно!")</f>
        <v/>
      </c>
      <c r="B5674" s="320" t="s">
        <v>1745</v>
      </c>
      <c r="C5674" s="278" t="s">
        <v>7604</v>
      </c>
      <c r="D5674" s="278" t="s">
        <v>1252</v>
      </c>
      <c r="E5674" s="278" t="str">
        <f>CONCATENATE(SUM('Раздел 3'!R219:R219),"&gt;=",SUM('Раздел 3'!S219:S219))</f>
        <v>0&gt;=0</v>
      </c>
      <c r="F5674" s="278"/>
      <c r="G5674" s="81"/>
    </row>
    <row r="5675" spans="1:7" s="390" customFormat="1" ht="31.5" x14ac:dyDescent="0.2">
      <c r="A5675" s="311" t="str">
        <f>IF((SUM('Раздел 3'!R31:R31)&gt;=SUM('Раздел 3'!S31:S31)),"","Неверно!")</f>
        <v/>
      </c>
      <c r="B5675" s="320" t="s">
        <v>1745</v>
      </c>
      <c r="C5675" s="278" t="s">
        <v>7605</v>
      </c>
      <c r="D5675" s="278" t="s">
        <v>1252</v>
      </c>
      <c r="E5675" s="278" t="str">
        <f>CONCATENATE(SUM('Раздел 3'!R31:R31),"&gt;=",SUM('Раздел 3'!S31:S31))</f>
        <v>0&gt;=0</v>
      </c>
      <c r="F5675" s="278"/>
      <c r="G5675" s="81"/>
    </row>
    <row r="5676" spans="1:7" s="390" customFormat="1" ht="31.5" x14ac:dyDescent="0.2">
      <c r="A5676" s="311" t="str">
        <f>IF((SUM('Раздел 3'!R220:R220)&gt;=SUM('Раздел 3'!S220:S220)),"","Неверно!")</f>
        <v/>
      </c>
      <c r="B5676" s="320" t="s">
        <v>1745</v>
      </c>
      <c r="C5676" s="278" t="s">
        <v>7606</v>
      </c>
      <c r="D5676" s="278" t="s">
        <v>1252</v>
      </c>
      <c r="E5676" s="278" t="str">
        <f>CONCATENATE(SUM('Раздел 3'!R220:R220),"&gt;=",SUM('Раздел 3'!S220:S220))</f>
        <v>0&gt;=0</v>
      </c>
      <c r="F5676" s="278"/>
      <c r="G5676" s="81"/>
    </row>
    <row r="5677" spans="1:7" s="390" customFormat="1" ht="31.5" x14ac:dyDescent="0.2">
      <c r="A5677" s="311" t="str">
        <f>IF((SUM('Раздел 3'!R221:R221)&gt;=SUM('Раздел 3'!S221:S221)),"","Неверно!")</f>
        <v/>
      </c>
      <c r="B5677" s="320" t="s">
        <v>1745</v>
      </c>
      <c r="C5677" s="278" t="s">
        <v>7607</v>
      </c>
      <c r="D5677" s="278" t="s">
        <v>1252</v>
      </c>
      <c r="E5677" s="278" t="str">
        <f>CONCATENATE(SUM('Раздел 3'!R221:R221),"&gt;=",SUM('Раздел 3'!S221:S221))</f>
        <v>0&gt;=0</v>
      </c>
      <c r="F5677" s="278"/>
      <c r="G5677" s="81"/>
    </row>
    <row r="5678" spans="1:7" s="390" customFormat="1" ht="31.5" x14ac:dyDescent="0.2">
      <c r="A5678" s="311" t="str">
        <f>IF((SUM('Раздел 3'!R222:R222)&gt;=SUM('Раздел 3'!S222:S222)),"","Неверно!")</f>
        <v/>
      </c>
      <c r="B5678" s="320" t="s">
        <v>1745</v>
      </c>
      <c r="C5678" s="278" t="s">
        <v>7608</v>
      </c>
      <c r="D5678" s="278" t="s">
        <v>1252</v>
      </c>
      <c r="E5678" s="278" t="str">
        <f>CONCATENATE(SUM('Раздел 3'!R222:R222),"&gt;=",SUM('Раздел 3'!S222:S222))</f>
        <v>0&gt;=0</v>
      </c>
      <c r="F5678" s="278"/>
      <c r="G5678" s="81"/>
    </row>
    <row r="5679" spans="1:7" s="390" customFormat="1" ht="31.5" x14ac:dyDescent="0.2">
      <c r="A5679" s="311" t="str">
        <f>IF((SUM('Раздел 3'!R223:R223)&gt;=SUM('Раздел 3'!S223:S223)),"","Неверно!")</f>
        <v/>
      </c>
      <c r="B5679" s="320" t="s">
        <v>1745</v>
      </c>
      <c r="C5679" s="278" t="s">
        <v>7609</v>
      </c>
      <c r="D5679" s="278" t="s">
        <v>1252</v>
      </c>
      <c r="E5679" s="278" t="str">
        <f>CONCATENATE(SUM('Раздел 3'!R223:R223),"&gt;=",SUM('Раздел 3'!S223:S223))</f>
        <v>0&gt;=0</v>
      </c>
      <c r="F5679" s="278"/>
      <c r="G5679" s="81"/>
    </row>
    <row r="5680" spans="1:7" s="390" customFormat="1" ht="31.5" x14ac:dyDescent="0.2">
      <c r="A5680" s="311" t="str">
        <f>IF((SUM('Раздел 3'!R224:R224)&gt;=SUM('Раздел 3'!S224:S224)),"","Неверно!")</f>
        <v/>
      </c>
      <c r="B5680" s="320" t="s">
        <v>1745</v>
      </c>
      <c r="C5680" s="278" t="s">
        <v>7610</v>
      </c>
      <c r="D5680" s="278" t="s">
        <v>1252</v>
      </c>
      <c r="E5680" s="278" t="str">
        <f>CONCATENATE(SUM('Раздел 3'!R224:R224),"&gt;=",SUM('Раздел 3'!S224:S224))</f>
        <v>0&gt;=0</v>
      </c>
      <c r="F5680" s="278"/>
      <c r="G5680" s="81"/>
    </row>
    <row r="5681" spans="1:7" s="390" customFormat="1" ht="31.5" x14ac:dyDescent="0.2">
      <c r="A5681" s="311" t="str">
        <f>IF((SUM('Раздел 3'!R225:R225)&gt;=SUM('Раздел 3'!S225:S225)),"","Неверно!")</f>
        <v/>
      </c>
      <c r="B5681" s="320" t="s">
        <v>1745</v>
      </c>
      <c r="C5681" s="278" t="s">
        <v>7611</v>
      </c>
      <c r="D5681" s="278" t="s">
        <v>1252</v>
      </c>
      <c r="E5681" s="278" t="str">
        <f>CONCATENATE(SUM('Раздел 3'!R225:R225),"&gt;=",SUM('Раздел 3'!S225:S225))</f>
        <v>3&gt;=0</v>
      </c>
      <c r="F5681" s="278"/>
      <c r="G5681" s="81"/>
    </row>
    <row r="5682" spans="1:7" s="390" customFormat="1" ht="31.5" x14ac:dyDescent="0.2">
      <c r="A5682" s="311" t="str">
        <f>IF((SUM('Раздел 3'!R226:R226)&gt;=SUM('Раздел 3'!S226:S226)),"","Неверно!")</f>
        <v/>
      </c>
      <c r="B5682" s="320" t="s">
        <v>1745</v>
      </c>
      <c r="C5682" s="278" t="s">
        <v>7612</v>
      </c>
      <c r="D5682" s="278" t="s">
        <v>1252</v>
      </c>
      <c r="E5682" s="278" t="str">
        <f>CONCATENATE(SUM('Раздел 3'!R226:R226),"&gt;=",SUM('Раздел 3'!S226:S226))</f>
        <v>0&gt;=0</v>
      </c>
      <c r="F5682" s="278"/>
      <c r="G5682" s="81"/>
    </row>
    <row r="5683" spans="1:7" s="390" customFormat="1" ht="31.5" x14ac:dyDescent="0.2">
      <c r="A5683" s="311" t="str">
        <f>IF((SUM('Раздел 3'!R227:R227)&gt;=SUM('Раздел 3'!S227:S227)),"","Неверно!")</f>
        <v/>
      </c>
      <c r="B5683" s="320" t="s">
        <v>1745</v>
      </c>
      <c r="C5683" s="278" t="s">
        <v>7613</v>
      </c>
      <c r="D5683" s="278" t="s">
        <v>1252</v>
      </c>
      <c r="E5683" s="278" t="str">
        <f>CONCATENATE(SUM('Раздел 3'!R227:R227),"&gt;=",SUM('Раздел 3'!S227:S227))</f>
        <v>0&gt;=0</v>
      </c>
      <c r="F5683" s="278"/>
      <c r="G5683" s="81"/>
    </row>
    <row r="5684" spans="1:7" s="390" customFormat="1" ht="31.5" x14ac:dyDescent="0.2">
      <c r="A5684" s="311" t="str">
        <f>IF((SUM('Раздел 3'!R228:R228)&gt;=SUM('Раздел 3'!S228:S228)),"","Неверно!")</f>
        <v/>
      </c>
      <c r="B5684" s="320" t="s">
        <v>1745</v>
      </c>
      <c r="C5684" s="278" t="s">
        <v>7614</v>
      </c>
      <c r="D5684" s="278" t="s">
        <v>1252</v>
      </c>
      <c r="E5684" s="278" t="str">
        <f>CONCATENATE(SUM('Раздел 3'!R228:R228),"&gt;=",SUM('Раздел 3'!S228:S228))</f>
        <v>3&gt;=0</v>
      </c>
      <c r="F5684" s="278"/>
      <c r="G5684" s="81"/>
    </row>
    <row r="5685" spans="1:7" s="390" customFormat="1" ht="31.5" x14ac:dyDescent="0.2">
      <c r="A5685" s="311" t="str">
        <f>IF((SUM('Раздел 3'!R229:R229)&gt;=SUM('Раздел 3'!S229:S229)),"","Неверно!")</f>
        <v/>
      </c>
      <c r="B5685" s="320" t="s">
        <v>1745</v>
      </c>
      <c r="C5685" s="278" t="s">
        <v>7615</v>
      </c>
      <c r="D5685" s="278" t="s">
        <v>1252</v>
      </c>
      <c r="E5685" s="278" t="str">
        <f>CONCATENATE(SUM('Раздел 3'!R229:R229),"&gt;=",SUM('Раздел 3'!S229:S229))</f>
        <v>0&gt;=0</v>
      </c>
      <c r="F5685" s="278"/>
      <c r="G5685" s="81"/>
    </row>
    <row r="5686" spans="1:7" s="390" customFormat="1" ht="31.5" x14ac:dyDescent="0.2">
      <c r="A5686" s="311" t="str">
        <f>IF((SUM('Раздел 3'!R32:R32)&gt;=SUM('Раздел 3'!S32:S32)),"","Неверно!")</f>
        <v/>
      </c>
      <c r="B5686" s="320" t="s">
        <v>1745</v>
      </c>
      <c r="C5686" s="278" t="s">
        <v>7616</v>
      </c>
      <c r="D5686" s="278" t="s">
        <v>1252</v>
      </c>
      <c r="E5686" s="278" t="str">
        <f>CONCATENATE(SUM('Раздел 3'!R32:R32),"&gt;=",SUM('Раздел 3'!S32:S32))</f>
        <v>0&gt;=0</v>
      </c>
      <c r="F5686" s="278"/>
      <c r="G5686" s="81"/>
    </row>
    <row r="5687" spans="1:7" s="390" customFormat="1" ht="31.5" x14ac:dyDescent="0.2">
      <c r="A5687" s="311" t="str">
        <f>IF((SUM('Раздел 3'!R230:R230)&gt;=SUM('Раздел 3'!S230:S230)),"","Неверно!")</f>
        <v/>
      </c>
      <c r="B5687" s="320" t="s">
        <v>1745</v>
      </c>
      <c r="C5687" s="278" t="s">
        <v>7617</v>
      </c>
      <c r="D5687" s="278" t="s">
        <v>1252</v>
      </c>
      <c r="E5687" s="278" t="str">
        <f>CONCATENATE(SUM('Раздел 3'!R230:R230),"&gt;=",SUM('Раздел 3'!S230:S230))</f>
        <v>0&gt;=0</v>
      </c>
      <c r="F5687" s="278"/>
      <c r="G5687" s="81"/>
    </row>
    <row r="5688" spans="1:7" s="390" customFormat="1" ht="31.5" x14ac:dyDescent="0.2">
      <c r="A5688" s="311" t="str">
        <f>IF((SUM('Раздел 3'!R231:R231)&gt;=SUM('Раздел 3'!S231:S231)),"","Неверно!")</f>
        <v/>
      </c>
      <c r="B5688" s="320" t="s">
        <v>1745</v>
      </c>
      <c r="C5688" s="278" t="s">
        <v>7618</v>
      </c>
      <c r="D5688" s="278" t="s">
        <v>1252</v>
      </c>
      <c r="E5688" s="278" t="str">
        <f>CONCATENATE(SUM('Раздел 3'!R231:R231),"&gt;=",SUM('Раздел 3'!S231:S231))</f>
        <v>0&gt;=0</v>
      </c>
      <c r="F5688" s="278"/>
      <c r="G5688" s="81"/>
    </row>
    <row r="5689" spans="1:7" s="390" customFormat="1" ht="31.5" x14ac:dyDescent="0.2">
      <c r="A5689" s="311" t="str">
        <f>IF((SUM('Раздел 3'!R232:R232)&gt;=SUM('Раздел 3'!S232:S232)),"","Неверно!")</f>
        <v/>
      </c>
      <c r="B5689" s="320" t="s">
        <v>1745</v>
      </c>
      <c r="C5689" s="278" t="s">
        <v>7619</v>
      </c>
      <c r="D5689" s="278" t="s">
        <v>1252</v>
      </c>
      <c r="E5689" s="278" t="str">
        <f>CONCATENATE(SUM('Раздел 3'!R232:R232),"&gt;=",SUM('Раздел 3'!S232:S232))</f>
        <v>0&gt;=0</v>
      </c>
      <c r="F5689" s="278"/>
      <c r="G5689" s="81"/>
    </row>
    <row r="5690" spans="1:7" s="390" customFormat="1" ht="31.5" x14ac:dyDescent="0.2">
      <c r="A5690" s="311" t="str">
        <f>IF((SUM('Раздел 3'!R233:R233)&gt;=SUM('Раздел 3'!S233:S233)),"","Неверно!")</f>
        <v/>
      </c>
      <c r="B5690" s="320" t="s">
        <v>1745</v>
      </c>
      <c r="C5690" s="278" t="s">
        <v>7620</v>
      </c>
      <c r="D5690" s="278" t="s">
        <v>1252</v>
      </c>
      <c r="E5690" s="278" t="str">
        <f>CONCATENATE(SUM('Раздел 3'!R233:R233),"&gt;=",SUM('Раздел 3'!S233:S233))</f>
        <v>0&gt;=0</v>
      </c>
      <c r="F5690" s="278"/>
      <c r="G5690" s="81"/>
    </row>
    <row r="5691" spans="1:7" s="390" customFormat="1" ht="31.5" x14ac:dyDescent="0.2">
      <c r="A5691" s="311" t="str">
        <f>IF((SUM('Раздел 3'!R234:R234)&gt;=SUM('Раздел 3'!S234:S234)),"","Неверно!")</f>
        <v/>
      </c>
      <c r="B5691" s="320" t="s">
        <v>1745</v>
      </c>
      <c r="C5691" s="278" t="s">
        <v>7621</v>
      </c>
      <c r="D5691" s="278" t="s">
        <v>1252</v>
      </c>
      <c r="E5691" s="278" t="str">
        <f>CONCATENATE(SUM('Раздел 3'!R234:R234),"&gt;=",SUM('Раздел 3'!S234:S234))</f>
        <v>0&gt;=0</v>
      </c>
      <c r="F5691" s="278"/>
      <c r="G5691" s="81"/>
    </row>
    <row r="5692" spans="1:7" s="390" customFormat="1" ht="31.5" x14ac:dyDescent="0.2">
      <c r="A5692" s="311" t="str">
        <f>IF((SUM('Раздел 3'!R235:R235)&gt;=SUM('Раздел 3'!S235:S235)),"","Неверно!")</f>
        <v/>
      </c>
      <c r="B5692" s="320" t="s">
        <v>1745</v>
      </c>
      <c r="C5692" s="278" t="s">
        <v>7622</v>
      </c>
      <c r="D5692" s="278" t="s">
        <v>1252</v>
      </c>
      <c r="E5692" s="278" t="str">
        <f>CONCATENATE(SUM('Раздел 3'!R235:R235),"&gt;=",SUM('Раздел 3'!S235:S235))</f>
        <v>0&gt;=0</v>
      </c>
      <c r="F5692" s="278"/>
      <c r="G5692" s="81"/>
    </row>
    <row r="5693" spans="1:7" s="390" customFormat="1" ht="31.5" x14ac:dyDescent="0.2">
      <c r="A5693" s="311" t="str">
        <f>IF((SUM('Раздел 3'!R236:R236)&gt;=SUM('Раздел 3'!S236:S236)),"","Неверно!")</f>
        <v/>
      </c>
      <c r="B5693" s="320" t="s">
        <v>1745</v>
      </c>
      <c r="C5693" s="278" t="s">
        <v>7623</v>
      </c>
      <c r="D5693" s="278" t="s">
        <v>1252</v>
      </c>
      <c r="E5693" s="278" t="str">
        <f>CONCATENATE(SUM('Раздел 3'!R236:R236),"&gt;=",SUM('Раздел 3'!S236:S236))</f>
        <v>0&gt;=0</v>
      </c>
      <c r="F5693" s="278"/>
      <c r="G5693" s="81"/>
    </row>
    <row r="5694" spans="1:7" s="390" customFormat="1" ht="31.5" x14ac:dyDescent="0.2">
      <c r="A5694" s="311" t="str">
        <f>IF((SUM('Раздел 3'!R237:R237)&gt;=SUM('Раздел 3'!S237:S237)),"","Неверно!")</f>
        <v/>
      </c>
      <c r="B5694" s="320" t="s">
        <v>1745</v>
      </c>
      <c r="C5694" s="278" t="s">
        <v>7624</v>
      </c>
      <c r="D5694" s="278" t="s">
        <v>1252</v>
      </c>
      <c r="E5694" s="278" t="str">
        <f>CONCATENATE(SUM('Раздел 3'!R237:R237),"&gt;=",SUM('Раздел 3'!S237:S237))</f>
        <v>0&gt;=0</v>
      </c>
      <c r="F5694" s="278"/>
      <c r="G5694" s="81"/>
    </row>
    <row r="5695" spans="1:7" s="390" customFormat="1" ht="31.5" x14ac:dyDescent="0.2">
      <c r="A5695" s="311" t="str">
        <f>IF((SUM('Раздел 3'!R238:R238)&gt;=SUM('Раздел 3'!S238:S238)),"","Неверно!")</f>
        <v/>
      </c>
      <c r="B5695" s="320" t="s">
        <v>1745</v>
      </c>
      <c r="C5695" s="278" t="s">
        <v>7625</v>
      </c>
      <c r="D5695" s="278" t="s">
        <v>1252</v>
      </c>
      <c r="E5695" s="278" t="str">
        <f>CONCATENATE(SUM('Раздел 3'!R238:R238),"&gt;=",SUM('Раздел 3'!S238:S238))</f>
        <v>0&gt;=0</v>
      </c>
      <c r="F5695" s="278"/>
      <c r="G5695" s="81"/>
    </row>
    <row r="5696" spans="1:7" s="390" customFormat="1" ht="31.5" x14ac:dyDescent="0.2">
      <c r="A5696" s="311" t="str">
        <f>IF((SUM('Раздел 3'!R239:R239)&gt;=SUM('Раздел 3'!S239:S239)),"","Неверно!")</f>
        <v/>
      </c>
      <c r="B5696" s="320" t="s">
        <v>1745</v>
      </c>
      <c r="C5696" s="278" t="s">
        <v>7626</v>
      </c>
      <c r="D5696" s="278" t="s">
        <v>1252</v>
      </c>
      <c r="E5696" s="278" t="str">
        <f>CONCATENATE(SUM('Раздел 3'!R239:R239),"&gt;=",SUM('Раздел 3'!S239:S239))</f>
        <v>5&gt;=0</v>
      </c>
      <c r="F5696" s="278"/>
      <c r="G5696" s="81"/>
    </row>
    <row r="5697" spans="1:7" s="390" customFormat="1" ht="31.5" x14ac:dyDescent="0.2">
      <c r="A5697" s="311" t="str">
        <f>IF((SUM('Раздел 3'!R33:R33)&gt;=SUM('Раздел 3'!S33:S33)),"","Неверно!")</f>
        <v/>
      </c>
      <c r="B5697" s="320" t="s">
        <v>1745</v>
      </c>
      <c r="C5697" s="278" t="s">
        <v>7627</v>
      </c>
      <c r="D5697" s="278" t="s">
        <v>1252</v>
      </c>
      <c r="E5697" s="278" t="str">
        <f>CONCATENATE(SUM('Раздел 3'!R33:R33),"&gt;=",SUM('Раздел 3'!S33:S33))</f>
        <v>0&gt;=0</v>
      </c>
      <c r="F5697" s="278"/>
      <c r="G5697" s="81"/>
    </row>
    <row r="5698" spans="1:7" s="390" customFormat="1" ht="31.5" x14ac:dyDescent="0.2">
      <c r="A5698" s="311" t="str">
        <f>IF((SUM('Раздел 3'!R240:R240)&gt;=SUM('Раздел 3'!S240:S240)),"","Неверно!")</f>
        <v/>
      </c>
      <c r="B5698" s="320" t="s">
        <v>1745</v>
      </c>
      <c r="C5698" s="278" t="s">
        <v>7628</v>
      </c>
      <c r="D5698" s="278" t="s">
        <v>1252</v>
      </c>
      <c r="E5698" s="278" t="str">
        <f>CONCATENATE(SUM('Раздел 3'!R240:R240),"&gt;=",SUM('Раздел 3'!S240:S240))</f>
        <v>0&gt;=0</v>
      </c>
      <c r="F5698" s="278"/>
      <c r="G5698" s="81"/>
    </row>
    <row r="5699" spans="1:7" s="390" customFormat="1" ht="31.5" x14ac:dyDescent="0.2">
      <c r="A5699" s="311" t="str">
        <f>IF((SUM('Раздел 3'!R241:R241)&gt;=SUM('Раздел 3'!S241:S241)),"","Неверно!")</f>
        <v/>
      </c>
      <c r="B5699" s="320" t="s">
        <v>1745</v>
      </c>
      <c r="C5699" s="278" t="s">
        <v>7629</v>
      </c>
      <c r="D5699" s="278" t="s">
        <v>1252</v>
      </c>
      <c r="E5699" s="278" t="str">
        <f>CONCATENATE(SUM('Раздел 3'!R241:R241),"&gt;=",SUM('Раздел 3'!S241:S241))</f>
        <v>1&gt;=0</v>
      </c>
      <c r="F5699" s="278"/>
      <c r="G5699" s="81"/>
    </row>
    <row r="5700" spans="1:7" s="390" customFormat="1" ht="31.5" x14ac:dyDescent="0.2">
      <c r="A5700" s="311" t="str">
        <f>IF((SUM('Раздел 3'!R242:R242)&gt;=SUM('Раздел 3'!S242:S242)),"","Неверно!")</f>
        <v/>
      </c>
      <c r="B5700" s="320" t="s">
        <v>1745</v>
      </c>
      <c r="C5700" s="278" t="s">
        <v>7630</v>
      </c>
      <c r="D5700" s="278" t="s">
        <v>1252</v>
      </c>
      <c r="E5700" s="278" t="str">
        <f>CONCATENATE(SUM('Раздел 3'!R242:R242),"&gt;=",SUM('Раздел 3'!S242:S242))</f>
        <v>0&gt;=0</v>
      </c>
      <c r="F5700" s="278"/>
      <c r="G5700" s="81"/>
    </row>
    <row r="5701" spans="1:7" s="390" customFormat="1" ht="31.5" x14ac:dyDescent="0.2">
      <c r="A5701" s="311" t="str">
        <f>IF((SUM('Раздел 3'!R243:R243)&gt;=SUM('Раздел 3'!S243:S243)),"","Неверно!")</f>
        <v/>
      </c>
      <c r="B5701" s="320" t="s">
        <v>1745</v>
      </c>
      <c r="C5701" s="278" t="s">
        <v>7631</v>
      </c>
      <c r="D5701" s="278" t="s">
        <v>1252</v>
      </c>
      <c r="E5701" s="278" t="str">
        <f>CONCATENATE(SUM('Раздел 3'!R243:R243),"&gt;=",SUM('Раздел 3'!S243:S243))</f>
        <v>0&gt;=0</v>
      </c>
      <c r="F5701" s="278"/>
      <c r="G5701" s="81"/>
    </row>
    <row r="5702" spans="1:7" s="390" customFormat="1" ht="31.5" x14ac:dyDescent="0.2">
      <c r="A5702" s="311" t="str">
        <f>IF((SUM('Раздел 3'!R244:R244)&gt;=SUM('Раздел 3'!S244:S244)),"","Неверно!")</f>
        <v/>
      </c>
      <c r="B5702" s="320" t="s">
        <v>1745</v>
      </c>
      <c r="C5702" s="278" t="s">
        <v>7632</v>
      </c>
      <c r="D5702" s="278" t="s">
        <v>1252</v>
      </c>
      <c r="E5702" s="278" t="str">
        <f>CONCATENATE(SUM('Раздел 3'!R244:R244),"&gt;=",SUM('Раздел 3'!S244:S244))</f>
        <v>0&gt;=0</v>
      </c>
      <c r="F5702" s="278"/>
      <c r="G5702" s="81"/>
    </row>
    <row r="5703" spans="1:7" s="390" customFormat="1" ht="31.5" x14ac:dyDescent="0.2">
      <c r="A5703" s="311" t="str">
        <f>IF((SUM('Раздел 3'!R245:R245)&gt;=SUM('Раздел 3'!S245:S245)),"","Неверно!")</f>
        <v/>
      </c>
      <c r="B5703" s="320" t="s">
        <v>1745</v>
      </c>
      <c r="C5703" s="278" t="s">
        <v>7633</v>
      </c>
      <c r="D5703" s="278" t="s">
        <v>1252</v>
      </c>
      <c r="E5703" s="278" t="str">
        <f>CONCATENATE(SUM('Раздел 3'!R245:R245),"&gt;=",SUM('Раздел 3'!S245:S245))</f>
        <v>1&gt;=0</v>
      </c>
      <c r="F5703" s="278"/>
      <c r="G5703" s="81"/>
    </row>
    <row r="5704" spans="1:7" s="390" customFormat="1" ht="31.5" x14ac:dyDescent="0.2">
      <c r="A5704" s="311" t="str">
        <f>IF((SUM('Раздел 3'!R246:R246)&gt;=SUM('Раздел 3'!S246:S246)),"","Неверно!")</f>
        <v/>
      </c>
      <c r="B5704" s="320" t="s">
        <v>1745</v>
      </c>
      <c r="C5704" s="278" t="s">
        <v>7634</v>
      </c>
      <c r="D5704" s="278" t="s">
        <v>1252</v>
      </c>
      <c r="E5704" s="278" t="str">
        <f>CONCATENATE(SUM('Раздел 3'!R246:R246),"&gt;=",SUM('Раздел 3'!S246:S246))</f>
        <v>6&gt;=0</v>
      </c>
      <c r="F5704" s="278"/>
      <c r="G5704" s="81"/>
    </row>
    <row r="5705" spans="1:7" s="390" customFormat="1" ht="31.5" x14ac:dyDescent="0.2">
      <c r="A5705" s="311" t="str">
        <f>IF((SUM('Раздел 3'!R247:R247)&gt;=SUM('Раздел 3'!S247:S247)),"","Неверно!")</f>
        <v/>
      </c>
      <c r="B5705" s="320" t="s">
        <v>1745</v>
      </c>
      <c r="C5705" s="278" t="s">
        <v>7635</v>
      </c>
      <c r="D5705" s="278" t="s">
        <v>1252</v>
      </c>
      <c r="E5705" s="278" t="str">
        <f>CONCATENATE(SUM('Раздел 3'!R247:R247),"&gt;=",SUM('Раздел 3'!S247:S247))</f>
        <v>0&gt;=0</v>
      </c>
      <c r="F5705" s="278"/>
      <c r="G5705" s="81"/>
    </row>
    <row r="5706" spans="1:7" s="390" customFormat="1" ht="31.5" x14ac:dyDescent="0.2">
      <c r="A5706" s="311" t="str">
        <f>IF((SUM('Раздел 3'!R248:R248)&gt;=SUM('Раздел 3'!S248:S248)),"","Неверно!")</f>
        <v/>
      </c>
      <c r="B5706" s="320" t="s">
        <v>1745</v>
      </c>
      <c r="C5706" s="278" t="s">
        <v>7636</v>
      </c>
      <c r="D5706" s="278" t="s">
        <v>1252</v>
      </c>
      <c r="E5706" s="278" t="str">
        <f>CONCATENATE(SUM('Раздел 3'!R248:R248),"&gt;=",SUM('Раздел 3'!S248:S248))</f>
        <v>0&gt;=0</v>
      </c>
      <c r="F5706" s="278"/>
      <c r="G5706" s="81"/>
    </row>
    <row r="5707" spans="1:7" s="390" customFormat="1" ht="31.5" x14ac:dyDescent="0.2">
      <c r="A5707" s="311" t="str">
        <f>IF((SUM('Раздел 3'!R249:R249)&gt;=SUM('Раздел 3'!S249:S249)),"","Неверно!")</f>
        <v/>
      </c>
      <c r="B5707" s="320" t="s">
        <v>1745</v>
      </c>
      <c r="C5707" s="278" t="s">
        <v>7637</v>
      </c>
      <c r="D5707" s="278" t="s">
        <v>1252</v>
      </c>
      <c r="E5707" s="278" t="str">
        <f>CONCATENATE(SUM('Раздел 3'!R249:R249),"&gt;=",SUM('Раздел 3'!S249:S249))</f>
        <v>7&gt;=0</v>
      </c>
      <c r="F5707" s="278"/>
      <c r="G5707" s="81"/>
    </row>
    <row r="5708" spans="1:7" s="390" customFormat="1" ht="31.5" x14ac:dyDescent="0.2">
      <c r="A5708" s="311" t="str">
        <f>IF((SUM('Раздел 3'!R34:R34)&gt;=SUM('Раздел 3'!S34:S34)),"","Неверно!")</f>
        <v/>
      </c>
      <c r="B5708" s="320" t="s">
        <v>1745</v>
      </c>
      <c r="C5708" s="278" t="s">
        <v>7638</v>
      </c>
      <c r="D5708" s="278" t="s">
        <v>1252</v>
      </c>
      <c r="E5708" s="278" t="str">
        <f>CONCATENATE(SUM('Раздел 3'!R34:R34),"&gt;=",SUM('Раздел 3'!S34:S34))</f>
        <v>0&gt;=0</v>
      </c>
      <c r="F5708" s="278"/>
      <c r="G5708" s="81"/>
    </row>
    <row r="5709" spans="1:7" s="390" customFormat="1" ht="31.5" x14ac:dyDescent="0.2">
      <c r="A5709" s="311" t="str">
        <f>IF((SUM('Раздел 3'!R250:R250)&gt;=SUM('Раздел 3'!S250:S250)),"","Неверно!")</f>
        <v/>
      </c>
      <c r="B5709" s="320" t="s">
        <v>1745</v>
      </c>
      <c r="C5709" s="278" t="s">
        <v>7639</v>
      </c>
      <c r="D5709" s="278" t="s">
        <v>1252</v>
      </c>
      <c r="E5709" s="278" t="str">
        <f>CONCATENATE(SUM('Раздел 3'!R250:R250),"&gt;=",SUM('Раздел 3'!S250:S250))</f>
        <v>0&gt;=0</v>
      </c>
      <c r="F5709" s="278"/>
      <c r="G5709" s="81"/>
    </row>
    <row r="5710" spans="1:7" s="390" customFormat="1" ht="31.5" x14ac:dyDescent="0.2">
      <c r="A5710" s="311" t="str">
        <f>IF((SUM('Раздел 3'!R251:R251)&gt;=SUM('Раздел 3'!S251:S251)),"","Неверно!")</f>
        <v/>
      </c>
      <c r="B5710" s="320" t="s">
        <v>1745</v>
      </c>
      <c r="C5710" s="278" t="s">
        <v>7640</v>
      </c>
      <c r="D5710" s="278" t="s">
        <v>1252</v>
      </c>
      <c r="E5710" s="278" t="str">
        <f>CONCATENATE(SUM('Раздел 3'!R251:R251),"&gt;=",SUM('Раздел 3'!S251:S251))</f>
        <v>0&gt;=0</v>
      </c>
      <c r="F5710" s="278"/>
      <c r="G5710" s="81"/>
    </row>
    <row r="5711" spans="1:7" s="390" customFormat="1" ht="31.5" x14ac:dyDescent="0.2">
      <c r="A5711" s="311" t="str">
        <f>IF((SUM('Раздел 3'!R252:R252)&gt;=SUM('Раздел 3'!S252:S252)),"","Неверно!")</f>
        <v/>
      </c>
      <c r="B5711" s="320" t="s">
        <v>1745</v>
      </c>
      <c r="C5711" s="278" t="s">
        <v>7641</v>
      </c>
      <c r="D5711" s="278" t="s">
        <v>1252</v>
      </c>
      <c r="E5711" s="278" t="str">
        <f>CONCATENATE(SUM('Раздел 3'!R252:R252),"&gt;=",SUM('Раздел 3'!S252:S252))</f>
        <v>0&gt;=0</v>
      </c>
      <c r="F5711" s="278"/>
      <c r="G5711" s="81"/>
    </row>
    <row r="5712" spans="1:7" s="390" customFormat="1" ht="31.5" x14ac:dyDescent="0.2">
      <c r="A5712" s="311" t="str">
        <f>IF((SUM('Раздел 3'!R253:R253)&gt;=SUM('Раздел 3'!S253:S253)),"","Неверно!")</f>
        <v/>
      </c>
      <c r="B5712" s="320" t="s">
        <v>1745</v>
      </c>
      <c r="C5712" s="278" t="s">
        <v>7642</v>
      </c>
      <c r="D5712" s="278" t="s">
        <v>1252</v>
      </c>
      <c r="E5712" s="278" t="str">
        <f>CONCATENATE(SUM('Раздел 3'!R253:R253),"&gt;=",SUM('Раздел 3'!S253:S253))</f>
        <v>0&gt;=0</v>
      </c>
      <c r="F5712" s="278"/>
      <c r="G5712" s="81"/>
    </row>
    <row r="5713" spans="1:7" s="390" customFormat="1" ht="31.5" x14ac:dyDescent="0.2">
      <c r="A5713" s="311" t="str">
        <f>IF((SUM('Раздел 3'!R254:R254)&gt;=SUM('Раздел 3'!S254:S254)),"","Неверно!")</f>
        <v/>
      </c>
      <c r="B5713" s="320" t="s">
        <v>1745</v>
      </c>
      <c r="C5713" s="278" t="s">
        <v>7643</v>
      </c>
      <c r="D5713" s="278" t="s">
        <v>1252</v>
      </c>
      <c r="E5713" s="278" t="str">
        <f>CONCATENATE(SUM('Раздел 3'!R254:R254),"&gt;=",SUM('Раздел 3'!S254:S254))</f>
        <v>0&gt;=0</v>
      </c>
      <c r="F5713" s="278"/>
      <c r="G5713" s="81"/>
    </row>
    <row r="5714" spans="1:7" s="390" customFormat="1" ht="31.5" x14ac:dyDescent="0.2">
      <c r="A5714" s="311" t="str">
        <f>IF((SUM('Раздел 3'!R255:R255)&gt;=SUM('Раздел 3'!S255:S255)),"","Неверно!")</f>
        <v/>
      </c>
      <c r="B5714" s="320" t="s">
        <v>1745</v>
      </c>
      <c r="C5714" s="278" t="s">
        <v>7644</v>
      </c>
      <c r="D5714" s="278" t="s">
        <v>1252</v>
      </c>
      <c r="E5714" s="278" t="str">
        <f>CONCATENATE(SUM('Раздел 3'!R255:R255),"&gt;=",SUM('Раздел 3'!S255:S255))</f>
        <v>0&gt;=0</v>
      </c>
      <c r="F5714" s="278"/>
      <c r="G5714" s="81"/>
    </row>
    <row r="5715" spans="1:7" s="390" customFormat="1" ht="31.5" x14ac:dyDescent="0.2">
      <c r="A5715" s="311" t="str">
        <f>IF((SUM('Раздел 3'!R256:R256)&gt;=SUM('Раздел 3'!S256:S256)),"","Неверно!")</f>
        <v/>
      </c>
      <c r="B5715" s="320" t="s">
        <v>1745</v>
      </c>
      <c r="C5715" s="278" t="s">
        <v>7645</v>
      </c>
      <c r="D5715" s="278" t="s">
        <v>1252</v>
      </c>
      <c r="E5715" s="278" t="str">
        <f>CONCATENATE(SUM('Раздел 3'!R256:R256),"&gt;=",SUM('Раздел 3'!S256:S256))</f>
        <v>0&gt;=0</v>
      </c>
      <c r="F5715" s="278"/>
      <c r="G5715" s="81"/>
    </row>
    <row r="5716" spans="1:7" s="390" customFormat="1" ht="31.5" x14ac:dyDescent="0.2">
      <c r="A5716" s="311" t="str">
        <f>IF((SUM('Раздел 3'!R257:R257)&gt;=SUM('Раздел 3'!S257:S257)),"","Неверно!")</f>
        <v/>
      </c>
      <c r="B5716" s="320" t="s">
        <v>1745</v>
      </c>
      <c r="C5716" s="278" t="s">
        <v>7646</v>
      </c>
      <c r="D5716" s="278" t="s">
        <v>1252</v>
      </c>
      <c r="E5716" s="278" t="str">
        <f>CONCATENATE(SUM('Раздел 3'!R257:R257),"&gt;=",SUM('Раздел 3'!S257:S257))</f>
        <v>0&gt;=0</v>
      </c>
      <c r="F5716" s="278"/>
      <c r="G5716" s="81"/>
    </row>
    <row r="5717" spans="1:7" s="390" customFormat="1" ht="31.5" x14ac:dyDescent="0.2">
      <c r="A5717" s="311" t="str">
        <f>IF((SUM('Раздел 3'!R258:R258)&gt;=SUM('Раздел 3'!S258:S258)),"","Неверно!")</f>
        <v/>
      </c>
      <c r="B5717" s="320" t="s">
        <v>1745</v>
      </c>
      <c r="C5717" s="278" t="s">
        <v>7647</v>
      </c>
      <c r="D5717" s="278" t="s">
        <v>1252</v>
      </c>
      <c r="E5717" s="278" t="str">
        <f>CONCATENATE(SUM('Раздел 3'!R258:R258),"&gt;=",SUM('Раздел 3'!S258:S258))</f>
        <v>0&gt;=0</v>
      </c>
      <c r="F5717" s="278"/>
      <c r="G5717" s="81"/>
    </row>
    <row r="5718" spans="1:7" s="390" customFormat="1" ht="31.5" x14ac:dyDescent="0.2">
      <c r="A5718" s="311" t="str">
        <f>IF((SUM('Раздел 3'!R259:R259)&gt;=SUM('Раздел 3'!S259:S259)),"","Неверно!")</f>
        <v/>
      </c>
      <c r="B5718" s="320" t="s">
        <v>1745</v>
      </c>
      <c r="C5718" s="278" t="s">
        <v>7648</v>
      </c>
      <c r="D5718" s="278" t="s">
        <v>1252</v>
      </c>
      <c r="E5718" s="278" t="str">
        <f>CONCATENATE(SUM('Раздел 3'!R259:R259),"&gt;=",SUM('Раздел 3'!S259:S259))</f>
        <v>0&gt;=0</v>
      </c>
      <c r="F5718" s="278"/>
      <c r="G5718" s="81"/>
    </row>
    <row r="5719" spans="1:7" s="390" customFormat="1" ht="31.5" x14ac:dyDescent="0.2">
      <c r="A5719" s="311" t="str">
        <f>IF((SUM('Раздел 3'!R35:R35)&gt;=SUM('Раздел 3'!S35:S35)),"","Неверно!")</f>
        <v/>
      </c>
      <c r="B5719" s="320" t="s">
        <v>1745</v>
      </c>
      <c r="C5719" s="278" t="s">
        <v>7649</v>
      </c>
      <c r="D5719" s="278" t="s">
        <v>1252</v>
      </c>
      <c r="E5719" s="278" t="str">
        <f>CONCATENATE(SUM('Раздел 3'!R35:R35),"&gt;=",SUM('Раздел 3'!S35:S35))</f>
        <v>0&gt;=0</v>
      </c>
      <c r="F5719" s="278"/>
      <c r="G5719" s="81"/>
    </row>
    <row r="5720" spans="1:7" s="390" customFormat="1" ht="31.5" x14ac:dyDescent="0.2">
      <c r="A5720" s="311" t="str">
        <f>IF((SUM('Раздел 3'!R260:R260)&gt;=SUM('Раздел 3'!S260:S260)),"","Неверно!")</f>
        <v/>
      </c>
      <c r="B5720" s="320" t="s">
        <v>1745</v>
      </c>
      <c r="C5720" s="278" t="s">
        <v>7650</v>
      </c>
      <c r="D5720" s="278" t="s">
        <v>1252</v>
      </c>
      <c r="E5720" s="278" t="str">
        <f>CONCATENATE(SUM('Раздел 3'!R260:R260),"&gt;=",SUM('Раздел 3'!S260:S260))</f>
        <v>0&gt;=0</v>
      </c>
      <c r="F5720" s="278"/>
      <c r="G5720" s="81"/>
    </row>
    <row r="5721" spans="1:7" s="390" customFormat="1" ht="31.5" x14ac:dyDescent="0.2">
      <c r="A5721" s="311" t="str">
        <f>IF((SUM('Раздел 3'!R261:R261)&gt;=SUM('Раздел 3'!S261:S261)),"","Неверно!")</f>
        <v/>
      </c>
      <c r="B5721" s="320" t="s">
        <v>1745</v>
      </c>
      <c r="C5721" s="278" t="s">
        <v>7651</v>
      </c>
      <c r="D5721" s="278" t="s">
        <v>1252</v>
      </c>
      <c r="E5721" s="278" t="str">
        <f>CONCATENATE(SUM('Раздел 3'!R261:R261),"&gt;=",SUM('Раздел 3'!S261:S261))</f>
        <v>0&gt;=0</v>
      </c>
      <c r="F5721" s="278"/>
      <c r="G5721" s="81"/>
    </row>
    <row r="5722" spans="1:7" s="390" customFormat="1" ht="31.5" x14ac:dyDescent="0.2">
      <c r="A5722" s="311" t="str">
        <f>IF((SUM('Раздел 3'!R262:R262)&gt;=SUM('Раздел 3'!S262:S262)),"","Неверно!")</f>
        <v/>
      </c>
      <c r="B5722" s="320" t="s">
        <v>1745</v>
      </c>
      <c r="C5722" s="278" t="s">
        <v>7652</v>
      </c>
      <c r="D5722" s="278" t="s">
        <v>1252</v>
      </c>
      <c r="E5722" s="278" t="str">
        <f>CONCATENATE(SUM('Раздел 3'!R262:R262),"&gt;=",SUM('Раздел 3'!S262:S262))</f>
        <v>0&gt;=0</v>
      </c>
      <c r="F5722" s="278"/>
      <c r="G5722" s="81"/>
    </row>
    <row r="5723" spans="1:7" s="390" customFormat="1" ht="31.5" x14ac:dyDescent="0.2">
      <c r="A5723" s="311" t="str">
        <f>IF((SUM('Раздел 3'!R263:R263)&gt;=SUM('Раздел 3'!S263:S263)),"","Неверно!")</f>
        <v/>
      </c>
      <c r="B5723" s="320" t="s">
        <v>1745</v>
      </c>
      <c r="C5723" s="278" t="s">
        <v>7653</v>
      </c>
      <c r="D5723" s="278" t="s">
        <v>1252</v>
      </c>
      <c r="E5723" s="278" t="str">
        <f>CONCATENATE(SUM('Раздел 3'!R263:R263),"&gt;=",SUM('Раздел 3'!S263:S263))</f>
        <v>0&gt;=0</v>
      </c>
      <c r="F5723" s="278"/>
      <c r="G5723" s="81"/>
    </row>
    <row r="5724" spans="1:7" s="390" customFormat="1" ht="31.5" x14ac:dyDescent="0.2">
      <c r="A5724" s="311" t="str">
        <f>IF((SUM('Раздел 3'!R264:R264)&gt;=SUM('Раздел 3'!S264:S264)),"","Неверно!")</f>
        <v/>
      </c>
      <c r="B5724" s="320" t="s">
        <v>1745</v>
      </c>
      <c r="C5724" s="278" t="s">
        <v>7654</v>
      </c>
      <c r="D5724" s="278" t="s">
        <v>1252</v>
      </c>
      <c r="E5724" s="278" t="str">
        <f>CONCATENATE(SUM('Раздел 3'!R264:R264),"&gt;=",SUM('Раздел 3'!S264:S264))</f>
        <v>0&gt;=0</v>
      </c>
      <c r="F5724" s="278"/>
      <c r="G5724" s="81"/>
    </row>
    <row r="5725" spans="1:7" s="390" customFormat="1" ht="31.5" x14ac:dyDescent="0.2">
      <c r="A5725" s="311" t="str">
        <f>IF((SUM('Раздел 3'!R265:R265)&gt;=SUM('Раздел 3'!S265:S265)),"","Неверно!")</f>
        <v/>
      </c>
      <c r="B5725" s="320" t="s">
        <v>1745</v>
      </c>
      <c r="C5725" s="278" t="s">
        <v>7655</v>
      </c>
      <c r="D5725" s="278" t="s">
        <v>1252</v>
      </c>
      <c r="E5725" s="278" t="str">
        <f>CONCATENATE(SUM('Раздел 3'!R265:R265),"&gt;=",SUM('Раздел 3'!S265:S265))</f>
        <v>0&gt;=0</v>
      </c>
      <c r="F5725" s="278"/>
      <c r="G5725" s="81"/>
    </row>
    <row r="5726" spans="1:7" s="390" customFormat="1" ht="31.5" x14ac:dyDescent="0.2">
      <c r="A5726" s="311" t="str">
        <f>IF((SUM('Раздел 3'!R266:R266)&gt;=SUM('Раздел 3'!S266:S266)),"","Неверно!")</f>
        <v/>
      </c>
      <c r="B5726" s="320" t="s">
        <v>1745</v>
      </c>
      <c r="C5726" s="278" t="s">
        <v>7656</v>
      </c>
      <c r="D5726" s="278" t="s">
        <v>1252</v>
      </c>
      <c r="E5726" s="278" t="str">
        <f>CONCATENATE(SUM('Раздел 3'!R266:R266),"&gt;=",SUM('Раздел 3'!S266:S266))</f>
        <v>0&gt;=0</v>
      </c>
      <c r="F5726" s="278"/>
      <c r="G5726" s="81"/>
    </row>
    <row r="5727" spans="1:7" s="390" customFormat="1" ht="31.5" x14ac:dyDescent="0.2">
      <c r="A5727" s="311" t="str">
        <f>IF((SUM('Раздел 3'!R267:R267)&gt;=SUM('Раздел 3'!S267:S267)),"","Неверно!")</f>
        <v/>
      </c>
      <c r="B5727" s="320" t="s">
        <v>1745</v>
      </c>
      <c r="C5727" s="278" t="s">
        <v>7657</v>
      </c>
      <c r="D5727" s="278" t="s">
        <v>1252</v>
      </c>
      <c r="E5727" s="278" t="str">
        <f>CONCATENATE(SUM('Раздел 3'!R267:R267),"&gt;=",SUM('Раздел 3'!S267:S267))</f>
        <v>0&gt;=0</v>
      </c>
      <c r="F5727" s="278"/>
      <c r="G5727" s="81"/>
    </row>
    <row r="5728" spans="1:7" s="390" customFormat="1" ht="31.5" x14ac:dyDescent="0.2">
      <c r="A5728" s="311" t="str">
        <f>IF((SUM('Раздел 3'!R268:R268)&gt;=SUM('Раздел 3'!S268:S268)),"","Неверно!")</f>
        <v/>
      </c>
      <c r="B5728" s="320" t="s">
        <v>1745</v>
      </c>
      <c r="C5728" s="278" t="s">
        <v>7658</v>
      </c>
      <c r="D5728" s="278" t="s">
        <v>1252</v>
      </c>
      <c r="E5728" s="278" t="str">
        <f>CONCATENATE(SUM('Раздел 3'!R268:R268),"&gt;=",SUM('Раздел 3'!S268:S268))</f>
        <v>0&gt;=0</v>
      </c>
      <c r="F5728" s="278"/>
      <c r="G5728" s="81"/>
    </row>
    <row r="5729" spans="1:7" s="390" customFormat="1" ht="31.5" x14ac:dyDescent="0.2">
      <c r="A5729" s="311" t="str">
        <f>IF((SUM('Раздел 3'!R269:R269)&gt;=SUM('Раздел 3'!S269:S269)),"","Неверно!")</f>
        <v/>
      </c>
      <c r="B5729" s="320" t="s">
        <v>1745</v>
      </c>
      <c r="C5729" s="278" t="s">
        <v>7659</v>
      </c>
      <c r="D5729" s="278" t="s">
        <v>1252</v>
      </c>
      <c r="E5729" s="278" t="str">
        <f>CONCATENATE(SUM('Раздел 3'!R269:R269),"&gt;=",SUM('Раздел 3'!S269:S269))</f>
        <v>0&gt;=0</v>
      </c>
      <c r="F5729" s="278"/>
      <c r="G5729" s="81"/>
    </row>
    <row r="5730" spans="1:7" s="390" customFormat="1" ht="31.5" x14ac:dyDescent="0.2">
      <c r="A5730" s="311" t="str">
        <f>IF((SUM('Раздел 3'!R36:R36)&gt;=SUM('Раздел 3'!S36:S36)),"","Неверно!")</f>
        <v/>
      </c>
      <c r="B5730" s="320" t="s">
        <v>1745</v>
      </c>
      <c r="C5730" s="278" t="s">
        <v>7660</v>
      </c>
      <c r="D5730" s="278" t="s">
        <v>1252</v>
      </c>
      <c r="E5730" s="278" t="str">
        <f>CONCATENATE(SUM('Раздел 3'!R36:R36),"&gt;=",SUM('Раздел 3'!S36:S36))</f>
        <v>0&gt;=0</v>
      </c>
      <c r="F5730" s="278"/>
      <c r="G5730" s="81"/>
    </row>
    <row r="5731" spans="1:7" s="390" customFormat="1" ht="31.5" x14ac:dyDescent="0.2">
      <c r="A5731" s="311" t="str">
        <f>IF((SUM('Раздел 3'!R270:R270)&gt;=SUM('Раздел 3'!S270:S270)),"","Неверно!")</f>
        <v/>
      </c>
      <c r="B5731" s="320" t="s">
        <v>1745</v>
      </c>
      <c r="C5731" s="278" t="s">
        <v>7661</v>
      </c>
      <c r="D5731" s="278" t="s">
        <v>1252</v>
      </c>
      <c r="E5731" s="278" t="str">
        <f>CONCATENATE(SUM('Раздел 3'!R270:R270),"&gt;=",SUM('Раздел 3'!S270:S270))</f>
        <v>0&gt;=0</v>
      </c>
      <c r="F5731" s="278"/>
      <c r="G5731" s="81"/>
    </row>
    <row r="5732" spans="1:7" s="390" customFormat="1" ht="31.5" x14ac:dyDescent="0.2">
      <c r="A5732" s="311" t="str">
        <f>IF((SUM('Раздел 3'!R271:R271)&gt;=SUM('Раздел 3'!S271:S271)),"","Неверно!")</f>
        <v/>
      </c>
      <c r="B5732" s="320" t="s">
        <v>1745</v>
      </c>
      <c r="C5732" s="278" t="s">
        <v>7662</v>
      </c>
      <c r="D5732" s="278" t="s">
        <v>1252</v>
      </c>
      <c r="E5732" s="278" t="str">
        <f>CONCATENATE(SUM('Раздел 3'!R271:R271),"&gt;=",SUM('Раздел 3'!S271:S271))</f>
        <v>0&gt;=0</v>
      </c>
      <c r="F5732" s="278"/>
      <c r="G5732" s="81"/>
    </row>
    <row r="5733" spans="1:7" s="390" customFormat="1" ht="31.5" x14ac:dyDescent="0.2">
      <c r="A5733" s="311" t="str">
        <f>IF((SUM('Раздел 3'!R272:R272)&gt;=SUM('Раздел 3'!S272:S272)),"","Неверно!")</f>
        <v/>
      </c>
      <c r="B5733" s="320" t="s">
        <v>1745</v>
      </c>
      <c r="C5733" s="278" t="s">
        <v>7663</v>
      </c>
      <c r="D5733" s="278" t="s">
        <v>1252</v>
      </c>
      <c r="E5733" s="278" t="str">
        <f>CONCATENATE(SUM('Раздел 3'!R272:R272),"&gt;=",SUM('Раздел 3'!S272:S272))</f>
        <v>0&gt;=0</v>
      </c>
      <c r="F5733" s="278"/>
      <c r="G5733" s="81"/>
    </row>
    <row r="5734" spans="1:7" s="390" customFormat="1" ht="31.5" x14ac:dyDescent="0.2">
      <c r="A5734" s="311" t="str">
        <f>IF((SUM('Раздел 3'!R273:R273)&gt;=SUM('Раздел 3'!S273:S273)),"","Неверно!")</f>
        <v/>
      </c>
      <c r="B5734" s="320" t="s">
        <v>1745</v>
      </c>
      <c r="C5734" s="278" t="s">
        <v>7664</v>
      </c>
      <c r="D5734" s="278" t="s">
        <v>1252</v>
      </c>
      <c r="E5734" s="278" t="str">
        <f>CONCATENATE(SUM('Раздел 3'!R273:R273),"&gt;=",SUM('Раздел 3'!S273:S273))</f>
        <v>0&gt;=0</v>
      </c>
      <c r="F5734" s="278"/>
      <c r="G5734" s="81"/>
    </row>
    <row r="5735" spans="1:7" s="390" customFormat="1" ht="31.5" x14ac:dyDescent="0.2">
      <c r="A5735" s="311" t="str">
        <f>IF((SUM('Раздел 3'!R274:R274)&gt;=SUM('Раздел 3'!S274:S274)),"","Неверно!")</f>
        <v/>
      </c>
      <c r="B5735" s="320" t="s">
        <v>1745</v>
      </c>
      <c r="C5735" s="278" t="s">
        <v>7665</v>
      </c>
      <c r="D5735" s="278" t="s">
        <v>1252</v>
      </c>
      <c r="E5735" s="278" t="str">
        <f>CONCATENATE(SUM('Раздел 3'!R274:R274),"&gt;=",SUM('Раздел 3'!S274:S274))</f>
        <v>0&gt;=0</v>
      </c>
      <c r="F5735" s="278"/>
      <c r="G5735" s="81"/>
    </row>
    <row r="5736" spans="1:7" s="390" customFormat="1" ht="31.5" x14ac:dyDescent="0.2">
      <c r="A5736" s="311" t="str">
        <f>IF((SUM('Раздел 3'!R275:R275)&gt;=SUM('Раздел 3'!S275:S275)),"","Неверно!")</f>
        <v/>
      </c>
      <c r="B5736" s="320" t="s">
        <v>1745</v>
      </c>
      <c r="C5736" s="278" t="s">
        <v>7666</v>
      </c>
      <c r="D5736" s="278" t="s">
        <v>1252</v>
      </c>
      <c r="E5736" s="278" t="str">
        <f>CONCATENATE(SUM('Раздел 3'!R275:R275),"&gt;=",SUM('Раздел 3'!S275:S275))</f>
        <v>0&gt;=0</v>
      </c>
      <c r="F5736" s="278"/>
      <c r="G5736" s="81"/>
    </row>
    <row r="5737" spans="1:7" s="390" customFormat="1" ht="31.5" x14ac:dyDescent="0.2">
      <c r="A5737" s="311" t="str">
        <f>IF((SUM('Раздел 3'!R276:R276)&gt;=SUM('Раздел 3'!S276:S276)),"","Неверно!")</f>
        <v/>
      </c>
      <c r="B5737" s="320" t="s">
        <v>1745</v>
      </c>
      <c r="C5737" s="278" t="s">
        <v>7667</v>
      </c>
      <c r="D5737" s="278" t="s">
        <v>1252</v>
      </c>
      <c r="E5737" s="278" t="str">
        <f>CONCATENATE(SUM('Раздел 3'!R276:R276),"&gt;=",SUM('Раздел 3'!S276:S276))</f>
        <v>0&gt;=0</v>
      </c>
      <c r="F5737" s="278"/>
      <c r="G5737" s="81"/>
    </row>
    <row r="5738" spans="1:7" s="390" customFormat="1" ht="31.5" x14ac:dyDescent="0.2">
      <c r="A5738" s="311" t="str">
        <f>IF((SUM('Раздел 3'!R277:R277)&gt;=SUM('Раздел 3'!S277:S277)),"","Неверно!")</f>
        <v/>
      </c>
      <c r="B5738" s="320" t="s">
        <v>1745</v>
      </c>
      <c r="C5738" s="278" t="s">
        <v>7668</v>
      </c>
      <c r="D5738" s="278" t="s">
        <v>1252</v>
      </c>
      <c r="E5738" s="278" t="str">
        <f>CONCATENATE(SUM('Раздел 3'!R277:R277),"&gt;=",SUM('Раздел 3'!S277:S277))</f>
        <v>0&gt;=0</v>
      </c>
      <c r="F5738" s="278"/>
      <c r="G5738" s="81"/>
    </row>
    <row r="5739" spans="1:7" s="390" customFormat="1" ht="31.5" x14ac:dyDescent="0.2">
      <c r="A5739" s="311" t="str">
        <f>IF((SUM('Раздел 3'!R278:R278)&gt;=SUM('Раздел 3'!S278:S278)),"","Неверно!")</f>
        <v/>
      </c>
      <c r="B5739" s="320" t="s">
        <v>1745</v>
      </c>
      <c r="C5739" s="278" t="s">
        <v>7669</v>
      </c>
      <c r="D5739" s="278" t="s">
        <v>1252</v>
      </c>
      <c r="E5739" s="278" t="str">
        <f>CONCATENATE(SUM('Раздел 3'!R278:R278),"&gt;=",SUM('Раздел 3'!S278:S278))</f>
        <v>0&gt;=0</v>
      </c>
      <c r="F5739" s="278"/>
      <c r="G5739" s="81"/>
    </row>
    <row r="5740" spans="1:7" s="390" customFormat="1" ht="31.5" x14ac:dyDescent="0.2">
      <c r="A5740" s="311" t="str">
        <f>IF((SUM('Раздел 3'!R279:R279)&gt;=SUM('Раздел 3'!S279:S279)),"","Неверно!")</f>
        <v/>
      </c>
      <c r="B5740" s="320" t="s">
        <v>1745</v>
      </c>
      <c r="C5740" s="278" t="s">
        <v>7670</v>
      </c>
      <c r="D5740" s="278" t="s">
        <v>1252</v>
      </c>
      <c r="E5740" s="278" t="str">
        <f>CONCATENATE(SUM('Раздел 3'!R279:R279),"&gt;=",SUM('Раздел 3'!S279:S279))</f>
        <v>0&gt;=0</v>
      </c>
      <c r="F5740" s="278"/>
      <c r="G5740" s="81"/>
    </row>
    <row r="5741" spans="1:7" s="390" customFormat="1" ht="31.5" x14ac:dyDescent="0.2">
      <c r="A5741" s="311" t="str">
        <f>IF((SUM('Раздел 3'!R37:R37)&gt;=SUM('Раздел 3'!S37:S37)),"","Неверно!")</f>
        <v/>
      </c>
      <c r="B5741" s="320" t="s">
        <v>1745</v>
      </c>
      <c r="C5741" s="278" t="s">
        <v>7671</v>
      </c>
      <c r="D5741" s="278" t="s">
        <v>1252</v>
      </c>
      <c r="E5741" s="278" t="str">
        <f>CONCATENATE(SUM('Раздел 3'!R37:R37),"&gt;=",SUM('Раздел 3'!S37:S37))</f>
        <v>6&gt;=0</v>
      </c>
      <c r="F5741" s="278"/>
      <c r="G5741" s="81"/>
    </row>
    <row r="5742" spans="1:7" s="390" customFormat="1" ht="31.5" x14ac:dyDescent="0.2">
      <c r="A5742" s="311" t="str">
        <f>IF((SUM('Раздел 3'!R280:R280)&gt;=SUM('Раздел 3'!S280:S280)),"","Неверно!")</f>
        <v/>
      </c>
      <c r="B5742" s="320" t="s">
        <v>1745</v>
      </c>
      <c r="C5742" s="278" t="s">
        <v>7672</v>
      </c>
      <c r="D5742" s="278" t="s">
        <v>1252</v>
      </c>
      <c r="E5742" s="278" t="str">
        <f>CONCATENATE(SUM('Раздел 3'!R280:R280),"&gt;=",SUM('Раздел 3'!S280:S280))</f>
        <v>0&gt;=0</v>
      </c>
      <c r="F5742" s="278"/>
      <c r="G5742" s="81"/>
    </row>
    <row r="5743" spans="1:7" s="390" customFormat="1" ht="31.5" x14ac:dyDescent="0.2">
      <c r="A5743" s="311" t="str">
        <f>IF((SUM('Раздел 3'!R281:R281)&gt;=SUM('Раздел 3'!S281:S281)),"","Неверно!")</f>
        <v/>
      </c>
      <c r="B5743" s="320" t="s">
        <v>1745</v>
      </c>
      <c r="C5743" s="278" t="s">
        <v>7673</v>
      </c>
      <c r="D5743" s="278" t="s">
        <v>1252</v>
      </c>
      <c r="E5743" s="278" t="str">
        <f>CONCATENATE(SUM('Раздел 3'!R281:R281),"&gt;=",SUM('Раздел 3'!S281:S281))</f>
        <v>0&gt;=0</v>
      </c>
      <c r="F5743" s="278"/>
      <c r="G5743" s="81"/>
    </row>
    <row r="5744" spans="1:7" s="390" customFormat="1" ht="31.5" x14ac:dyDescent="0.2">
      <c r="A5744" s="311" t="str">
        <f>IF((SUM('Раздел 3'!R282:R282)&gt;=SUM('Раздел 3'!S282:S282)),"","Неверно!")</f>
        <v/>
      </c>
      <c r="B5744" s="320" t="s">
        <v>1745</v>
      </c>
      <c r="C5744" s="278" t="s">
        <v>7674</v>
      </c>
      <c r="D5744" s="278" t="s">
        <v>1252</v>
      </c>
      <c r="E5744" s="278" t="str">
        <f>CONCATENATE(SUM('Раздел 3'!R282:R282),"&gt;=",SUM('Раздел 3'!S282:S282))</f>
        <v>0&gt;=0</v>
      </c>
      <c r="F5744" s="278"/>
      <c r="G5744" s="81"/>
    </row>
    <row r="5745" spans="1:7" s="390" customFormat="1" ht="31.5" x14ac:dyDescent="0.2">
      <c r="A5745" s="311" t="str">
        <f>IF((SUM('Раздел 3'!R283:R283)&gt;=SUM('Раздел 3'!S283:S283)),"","Неверно!")</f>
        <v/>
      </c>
      <c r="B5745" s="320" t="s">
        <v>1745</v>
      </c>
      <c r="C5745" s="278" t="s">
        <v>7675</v>
      </c>
      <c r="D5745" s="278" t="s">
        <v>1252</v>
      </c>
      <c r="E5745" s="278" t="str">
        <f>CONCATENATE(SUM('Раздел 3'!R283:R283),"&gt;=",SUM('Раздел 3'!S283:S283))</f>
        <v>0&gt;=0</v>
      </c>
      <c r="F5745" s="278"/>
      <c r="G5745" s="81"/>
    </row>
    <row r="5746" spans="1:7" s="390" customFormat="1" ht="31.5" x14ac:dyDescent="0.2">
      <c r="A5746" s="311" t="str">
        <f>IF((SUM('Раздел 3'!R284:R284)&gt;=SUM('Раздел 3'!S284:S284)),"","Неверно!")</f>
        <v/>
      </c>
      <c r="B5746" s="320" t="s">
        <v>1745</v>
      </c>
      <c r="C5746" s="278" t="s">
        <v>7676</v>
      </c>
      <c r="D5746" s="278" t="s">
        <v>1252</v>
      </c>
      <c r="E5746" s="278" t="str">
        <f>CONCATENATE(SUM('Раздел 3'!R284:R284),"&gt;=",SUM('Раздел 3'!S284:S284))</f>
        <v>0&gt;=0</v>
      </c>
      <c r="F5746" s="278"/>
      <c r="G5746" s="81"/>
    </row>
    <row r="5747" spans="1:7" s="390" customFormat="1" ht="31.5" x14ac:dyDescent="0.2">
      <c r="A5747" s="311" t="str">
        <f>IF((SUM('Раздел 3'!R285:R285)&gt;=SUM('Раздел 3'!S285:S285)),"","Неверно!")</f>
        <v/>
      </c>
      <c r="B5747" s="320" t="s">
        <v>1745</v>
      </c>
      <c r="C5747" s="278" t="s">
        <v>7677</v>
      </c>
      <c r="D5747" s="278" t="s">
        <v>1252</v>
      </c>
      <c r="E5747" s="278" t="str">
        <f>CONCATENATE(SUM('Раздел 3'!R285:R285),"&gt;=",SUM('Раздел 3'!S285:S285))</f>
        <v>0&gt;=0</v>
      </c>
      <c r="F5747" s="278"/>
      <c r="G5747" s="81"/>
    </row>
    <row r="5748" spans="1:7" s="390" customFormat="1" ht="31.5" x14ac:dyDescent="0.2">
      <c r="A5748" s="311" t="str">
        <f>IF((SUM('Раздел 3'!R286:R286)&gt;=SUM('Раздел 3'!S286:S286)),"","Неверно!")</f>
        <v/>
      </c>
      <c r="B5748" s="320" t="s">
        <v>1745</v>
      </c>
      <c r="C5748" s="278" t="s">
        <v>7678</v>
      </c>
      <c r="D5748" s="278" t="s">
        <v>1252</v>
      </c>
      <c r="E5748" s="278" t="str">
        <f>CONCATENATE(SUM('Раздел 3'!R286:R286),"&gt;=",SUM('Раздел 3'!S286:S286))</f>
        <v>0&gt;=0</v>
      </c>
      <c r="F5748" s="278"/>
      <c r="G5748" s="81"/>
    </row>
    <row r="5749" spans="1:7" s="390" customFormat="1" ht="31.5" x14ac:dyDescent="0.2">
      <c r="A5749" s="311" t="str">
        <f>IF((SUM('Раздел 3'!R287:R287)&gt;=SUM('Раздел 3'!S287:S287)),"","Неверно!")</f>
        <v/>
      </c>
      <c r="B5749" s="320" t="s">
        <v>1745</v>
      </c>
      <c r="C5749" s="278" t="s">
        <v>7679</v>
      </c>
      <c r="D5749" s="278" t="s">
        <v>1252</v>
      </c>
      <c r="E5749" s="278" t="str">
        <f>CONCATENATE(SUM('Раздел 3'!R287:R287),"&gt;=",SUM('Раздел 3'!S287:S287))</f>
        <v>0&gt;=0</v>
      </c>
      <c r="F5749" s="278"/>
      <c r="G5749" s="81"/>
    </row>
    <row r="5750" spans="1:7" s="390" customFormat="1" ht="31.5" x14ac:dyDescent="0.2">
      <c r="A5750" s="311" t="str">
        <f>IF((SUM('Раздел 3'!R288:R288)&gt;=SUM('Раздел 3'!S288:S288)),"","Неверно!")</f>
        <v/>
      </c>
      <c r="B5750" s="320" t="s">
        <v>1745</v>
      </c>
      <c r="C5750" s="278" t="s">
        <v>7680</v>
      </c>
      <c r="D5750" s="278" t="s">
        <v>1252</v>
      </c>
      <c r="E5750" s="278" t="str">
        <f>CONCATENATE(SUM('Раздел 3'!R288:R288),"&gt;=",SUM('Раздел 3'!S288:S288))</f>
        <v>0&gt;=0</v>
      </c>
      <c r="F5750" s="278"/>
      <c r="G5750" s="81"/>
    </row>
    <row r="5751" spans="1:7" s="390" customFormat="1" ht="31.5" x14ac:dyDescent="0.2">
      <c r="A5751" s="311" t="str">
        <f>IF((SUM('Раздел 3'!R289:R289)&gt;=SUM('Раздел 3'!S289:S289)),"","Неверно!")</f>
        <v/>
      </c>
      <c r="B5751" s="320" t="s">
        <v>1745</v>
      </c>
      <c r="C5751" s="278" t="s">
        <v>7681</v>
      </c>
      <c r="D5751" s="278" t="s">
        <v>1252</v>
      </c>
      <c r="E5751" s="278" t="str">
        <f>CONCATENATE(SUM('Раздел 3'!R289:R289),"&gt;=",SUM('Раздел 3'!S289:S289))</f>
        <v>1&gt;=0</v>
      </c>
      <c r="F5751" s="278"/>
      <c r="G5751" s="81"/>
    </row>
    <row r="5752" spans="1:7" s="390" customFormat="1" ht="31.5" x14ac:dyDescent="0.2">
      <c r="A5752" s="311" t="str">
        <f>IF((SUM('Раздел 3'!R38:R38)&gt;=SUM('Раздел 3'!S38:S38)),"","Неверно!")</f>
        <v/>
      </c>
      <c r="B5752" s="320" t="s">
        <v>1745</v>
      </c>
      <c r="C5752" s="278" t="s">
        <v>7682</v>
      </c>
      <c r="D5752" s="278" t="s">
        <v>1252</v>
      </c>
      <c r="E5752" s="278" t="str">
        <f>CONCATENATE(SUM('Раздел 3'!R38:R38),"&gt;=",SUM('Раздел 3'!S38:S38))</f>
        <v>4&gt;=0</v>
      </c>
      <c r="F5752" s="278"/>
      <c r="G5752" s="81"/>
    </row>
    <row r="5753" spans="1:7" s="390" customFormat="1" ht="31.5" x14ac:dyDescent="0.2">
      <c r="A5753" s="311" t="str">
        <f>IF((SUM('Раздел 3'!R290:R290)&gt;=SUM('Раздел 3'!S290:S290)),"","Неверно!")</f>
        <v/>
      </c>
      <c r="B5753" s="320" t="s">
        <v>1745</v>
      </c>
      <c r="C5753" s="278" t="s">
        <v>7683</v>
      </c>
      <c r="D5753" s="278" t="s">
        <v>1252</v>
      </c>
      <c r="E5753" s="278" t="str">
        <f>CONCATENATE(SUM('Раздел 3'!R290:R290),"&gt;=",SUM('Раздел 3'!S290:S290))</f>
        <v>0&gt;=0</v>
      </c>
      <c r="F5753" s="278"/>
      <c r="G5753" s="81"/>
    </row>
    <row r="5754" spans="1:7" s="390" customFormat="1" ht="31.5" x14ac:dyDescent="0.2">
      <c r="A5754" s="311" t="str">
        <f>IF((SUM('Раздел 3'!R291:R291)&gt;=SUM('Раздел 3'!S291:S291)),"","Неверно!")</f>
        <v/>
      </c>
      <c r="B5754" s="320" t="s">
        <v>1745</v>
      </c>
      <c r="C5754" s="278" t="s">
        <v>7684</v>
      </c>
      <c r="D5754" s="278" t="s">
        <v>1252</v>
      </c>
      <c r="E5754" s="278" t="str">
        <f>CONCATENATE(SUM('Раздел 3'!R291:R291),"&gt;=",SUM('Раздел 3'!S291:S291))</f>
        <v>0&gt;=0</v>
      </c>
      <c r="F5754" s="278"/>
      <c r="G5754" s="81"/>
    </row>
    <row r="5755" spans="1:7" s="390" customFormat="1" ht="31.5" x14ac:dyDescent="0.2">
      <c r="A5755" s="311" t="str">
        <f>IF((SUM('Раздел 3'!R292:R292)&gt;=SUM('Раздел 3'!S292:S292)),"","Неверно!")</f>
        <v/>
      </c>
      <c r="B5755" s="320" t="s">
        <v>1745</v>
      </c>
      <c r="C5755" s="278" t="s">
        <v>7685</v>
      </c>
      <c r="D5755" s="278" t="s">
        <v>1252</v>
      </c>
      <c r="E5755" s="278" t="str">
        <f>CONCATENATE(SUM('Раздел 3'!R292:R292),"&gt;=",SUM('Раздел 3'!S292:S292))</f>
        <v>0&gt;=0</v>
      </c>
      <c r="F5755" s="278"/>
      <c r="G5755" s="81"/>
    </row>
    <row r="5756" spans="1:7" s="390" customFormat="1" ht="31.5" x14ac:dyDescent="0.2">
      <c r="A5756" s="311" t="str">
        <f>IF((SUM('Раздел 3'!R293:R293)&gt;=SUM('Раздел 3'!S293:S293)),"","Неверно!")</f>
        <v/>
      </c>
      <c r="B5756" s="320" t="s">
        <v>1745</v>
      </c>
      <c r="C5756" s="278" t="s">
        <v>7686</v>
      </c>
      <c r="D5756" s="278" t="s">
        <v>1252</v>
      </c>
      <c r="E5756" s="278" t="str">
        <f>CONCATENATE(SUM('Раздел 3'!R293:R293),"&gt;=",SUM('Раздел 3'!S293:S293))</f>
        <v>0&gt;=0</v>
      </c>
      <c r="F5756" s="278"/>
      <c r="G5756" s="81"/>
    </row>
    <row r="5757" spans="1:7" s="390" customFormat="1" ht="31.5" x14ac:dyDescent="0.2">
      <c r="A5757" s="311" t="str">
        <f>IF((SUM('Раздел 3'!R294:R294)&gt;=SUM('Раздел 3'!S294:S294)),"","Неверно!")</f>
        <v/>
      </c>
      <c r="B5757" s="320" t="s">
        <v>1745</v>
      </c>
      <c r="C5757" s="278" t="s">
        <v>7687</v>
      </c>
      <c r="D5757" s="278" t="s">
        <v>1252</v>
      </c>
      <c r="E5757" s="278" t="str">
        <f>CONCATENATE(SUM('Раздел 3'!R294:R294),"&gt;=",SUM('Раздел 3'!S294:S294))</f>
        <v>0&gt;=0</v>
      </c>
      <c r="F5757" s="278"/>
      <c r="G5757" s="81"/>
    </row>
    <row r="5758" spans="1:7" s="390" customFormat="1" ht="31.5" x14ac:dyDescent="0.2">
      <c r="A5758" s="311" t="str">
        <f>IF((SUM('Раздел 3'!R295:R295)&gt;=SUM('Раздел 3'!S295:S295)),"","Неверно!")</f>
        <v/>
      </c>
      <c r="B5758" s="320" t="s">
        <v>1745</v>
      </c>
      <c r="C5758" s="278" t="s">
        <v>7688</v>
      </c>
      <c r="D5758" s="278" t="s">
        <v>1252</v>
      </c>
      <c r="E5758" s="278" t="str">
        <f>CONCATENATE(SUM('Раздел 3'!R295:R295),"&gt;=",SUM('Раздел 3'!S295:S295))</f>
        <v>0&gt;=0</v>
      </c>
      <c r="F5758" s="278"/>
      <c r="G5758" s="81"/>
    </row>
    <row r="5759" spans="1:7" s="390" customFormat="1" ht="31.5" x14ac:dyDescent="0.2">
      <c r="A5759" s="311" t="str">
        <f>IF((SUM('Раздел 3'!R296:R296)&gt;=SUM('Раздел 3'!S296:S296)),"","Неверно!")</f>
        <v/>
      </c>
      <c r="B5759" s="320" t="s">
        <v>1745</v>
      </c>
      <c r="C5759" s="278" t="s">
        <v>7689</v>
      </c>
      <c r="D5759" s="278" t="s">
        <v>1252</v>
      </c>
      <c r="E5759" s="278" t="str">
        <f>CONCATENATE(SUM('Раздел 3'!R296:R296),"&gt;=",SUM('Раздел 3'!S296:S296))</f>
        <v>0&gt;=0</v>
      </c>
      <c r="F5759" s="278"/>
      <c r="G5759" s="81"/>
    </row>
    <row r="5760" spans="1:7" s="390" customFormat="1" ht="31.5" x14ac:dyDescent="0.2">
      <c r="A5760" s="311" t="str">
        <f>IF((SUM('Раздел 3'!R297:R297)&gt;=SUM('Раздел 3'!S297:S297)),"","Неверно!")</f>
        <v/>
      </c>
      <c r="B5760" s="320" t="s">
        <v>1745</v>
      </c>
      <c r="C5760" s="278" t="s">
        <v>7690</v>
      </c>
      <c r="D5760" s="278" t="s">
        <v>1252</v>
      </c>
      <c r="E5760" s="278" t="str">
        <f>CONCATENATE(SUM('Раздел 3'!R297:R297),"&gt;=",SUM('Раздел 3'!S297:S297))</f>
        <v>0&gt;=0</v>
      </c>
      <c r="F5760" s="278"/>
      <c r="G5760" s="81"/>
    </row>
    <row r="5761" spans="1:7" s="390" customFormat="1" ht="31.5" x14ac:dyDescent="0.2">
      <c r="A5761" s="311" t="str">
        <f>IF((SUM('Раздел 3'!R298:R298)&gt;=SUM('Раздел 3'!S298:S298)),"","Неверно!")</f>
        <v/>
      </c>
      <c r="B5761" s="320" t="s">
        <v>1745</v>
      </c>
      <c r="C5761" s="278" t="s">
        <v>7691</v>
      </c>
      <c r="D5761" s="278" t="s">
        <v>1252</v>
      </c>
      <c r="E5761" s="278" t="str">
        <f>CONCATENATE(SUM('Раздел 3'!R298:R298),"&gt;=",SUM('Раздел 3'!S298:S298))</f>
        <v>0&gt;=0</v>
      </c>
      <c r="F5761" s="278"/>
      <c r="G5761" s="81"/>
    </row>
    <row r="5762" spans="1:7" s="390" customFormat="1" ht="31.5" x14ac:dyDescent="0.2">
      <c r="A5762" s="311" t="str">
        <f>IF((SUM('Раздел 3'!R299:R299)&gt;=SUM('Раздел 3'!S299:S299)),"","Неверно!")</f>
        <v/>
      </c>
      <c r="B5762" s="320" t="s">
        <v>1745</v>
      </c>
      <c r="C5762" s="278" t="s">
        <v>7692</v>
      </c>
      <c r="D5762" s="278" t="s">
        <v>1252</v>
      </c>
      <c r="E5762" s="278" t="str">
        <f>CONCATENATE(SUM('Раздел 3'!R299:R299),"&gt;=",SUM('Раздел 3'!S299:S299))</f>
        <v>0&gt;=0</v>
      </c>
      <c r="F5762" s="278"/>
      <c r="G5762" s="81"/>
    </row>
    <row r="5763" spans="1:7" s="390" customFormat="1" ht="31.5" x14ac:dyDescent="0.2">
      <c r="A5763" s="311" t="str">
        <f>IF((SUM('Раздел 3'!R39:R39)&gt;=SUM('Раздел 3'!S39:S39)),"","Неверно!")</f>
        <v/>
      </c>
      <c r="B5763" s="320" t="s">
        <v>1745</v>
      </c>
      <c r="C5763" s="278" t="s">
        <v>7693</v>
      </c>
      <c r="D5763" s="278" t="s">
        <v>1252</v>
      </c>
      <c r="E5763" s="278" t="str">
        <f>CONCATENATE(SUM('Раздел 3'!R39:R39),"&gt;=",SUM('Раздел 3'!S39:S39))</f>
        <v>0&gt;=0</v>
      </c>
      <c r="F5763" s="278"/>
      <c r="G5763" s="81"/>
    </row>
    <row r="5764" spans="1:7" s="390" customFormat="1" ht="31.5" x14ac:dyDescent="0.2">
      <c r="A5764" s="311" t="str">
        <f>IF((SUM('Раздел 3'!R300:R300)&gt;=SUM('Раздел 3'!S300:S300)),"","Неверно!")</f>
        <v/>
      </c>
      <c r="B5764" s="320" t="s">
        <v>1745</v>
      </c>
      <c r="C5764" s="278" t="s">
        <v>7694</v>
      </c>
      <c r="D5764" s="278" t="s">
        <v>1252</v>
      </c>
      <c r="E5764" s="278" t="str">
        <f>CONCATENATE(SUM('Раздел 3'!R300:R300),"&gt;=",SUM('Раздел 3'!S300:S300))</f>
        <v>0&gt;=0</v>
      </c>
      <c r="F5764" s="278"/>
      <c r="G5764" s="81"/>
    </row>
    <row r="5765" spans="1:7" s="390" customFormat="1" ht="31.5" x14ac:dyDescent="0.2">
      <c r="A5765" s="311" t="str">
        <f>IF((SUM('Раздел 3'!R301:R301)&gt;=SUM('Раздел 3'!S301:S301)),"","Неверно!")</f>
        <v/>
      </c>
      <c r="B5765" s="320" t="s">
        <v>1745</v>
      </c>
      <c r="C5765" s="278" t="s">
        <v>7695</v>
      </c>
      <c r="D5765" s="278" t="s">
        <v>1252</v>
      </c>
      <c r="E5765" s="278" t="str">
        <f>CONCATENATE(SUM('Раздел 3'!R301:R301),"&gt;=",SUM('Раздел 3'!S301:S301))</f>
        <v>0&gt;=0</v>
      </c>
      <c r="F5765" s="278"/>
      <c r="G5765" s="81"/>
    </row>
    <row r="5766" spans="1:7" s="390" customFormat="1" ht="31.5" x14ac:dyDescent="0.2">
      <c r="A5766" s="311" t="str">
        <f>IF((SUM('Раздел 3'!R302:R302)&gt;=SUM('Раздел 3'!S302:S302)),"","Неверно!")</f>
        <v/>
      </c>
      <c r="B5766" s="320" t="s">
        <v>1745</v>
      </c>
      <c r="C5766" s="278" t="s">
        <v>7696</v>
      </c>
      <c r="D5766" s="278" t="s">
        <v>1252</v>
      </c>
      <c r="E5766" s="278" t="str">
        <f>CONCATENATE(SUM('Раздел 3'!R302:R302),"&gt;=",SUM('Раздел 3'!S302:S302))</f>
        <v>0&gt;=0</v>
      </c>
      <c r="F5766" s="278"/>
      <c r="G5766" s="81"/>
    </row>
    <row r="5767" spans="1:7" s="390" customFormat="1" ht="31.5" x14ac:dyDescent="0.2">
      <c r="A5767" s="311" t="str">
        <f>IF((SUM('Раздел 3'!R303:R303)&gt;=SUM('Раздел 3'!S303:S303)),"","Неверно!")</f>
        <v/>
      </c>
      <c r="B5767" s="320" t="s">
        <v>1745</v>
      </c>
      <c r="C5767" s="278" t="s">
        <v>7697</v>
      </c>
      <c r="D5767" s="278" t="s">
        <v>1252</v>
      </c>
      <c r="E5767" s="278" t="str">
        <f>CONCATENATE(SUM('Раздел 3'!R303:R303),"&gt;=",SUM('Раздел 3'!S303:S303))</f>
        <v>0&gt;=0</v>
      </c>
      <c r="F5767" s="278"/>
      <c r="G5767" s="81"/>
    </row>
    <row r="5768" spans="1:7" s="390" customFormat="1" ht="31.5" x14ac:dyDescent="0.2">
      <c r="A5768" s="311" t="str">
        <f>IF((SUM('Раздел 3'!R304:R304)&gt;=SUM('Раздел 3'!S304:S304)),"","Неверно!")</f>
        <v/>
      </c>
      <c r="B5768" s="320" t="s">
        <v>1745</v>
      </c>
      <c r="C5768" s="278" t="s">
        <v>7698</v>
      </c>
      <c r="D5768" s="278" t="s">
        <v>1252</v>
      </c>
      <c r="E5768" s="278" t="str">
        <f>CONCATENATE(SUM('Раздел 3'!R304:R304),"&gt;=",SUM('Раздел 3'!S304:S304))</f>
        <v>0&gt;=0</v>
      </c>
      <c r="F5768" s="278"/>
      <c r="G5768" s="81"/>
    </row>
    <row r="5769" spans="1:7" s="390" customFormat="1" ht="31.5" x14ac:dyDescent="0.2">
      <c r="A5769" s="311" t="str">
        <f>IF((SUM('Раздел 3'!R305:R305)&gt;=SUM('Раздел 3'!S305:S305)),"","Неверно!")</f>
        <v/>
      </c>
      <c r="B5769" s="320" t="s">
        <v>1745</v>
      </c>
      <c r="C5769" s="278" t="s">
        <v>7699</v>
      </c>
      <c r="D5769" s="278" t="s">
        <v>1252</v>
      </c>
      <c r="E5769" s="278" t="str">
        <f>CONCATENATE(SUM('Раздел 3'!R305:R305),"&gt;=",SUM('Раздел 3'!S305:S305))</f>
        <v>0&gt;=0</v>
      </c>
      <c r="F5769" s="278"/>
      <c r="G5769" s="81"/>
    </row>
    <row r="5770" spans="1:7" s="390" customFormat="1" ht="31.5" x14ac:dyDescent="0.2">
      <c r="A5770" s="311" t="str">
        <f>IF((SUM('Раздел 3'!R306:R306)&gt;=SUM('Раздел 3'!S306:S306)),"","Неверно!")</f>
        <v/>
      </c>
      <c r="B5770" s="320" t="s">
        <v>1745</v>
      </c>
      <c r="C5770" s="278" t="s">
        <v>7700</v>
      </c>
      <c r="D5770" s="278" t="s">
        <v>1252</v>
      </c>
      <c r="E5770" s="278" t="str">
        <f>CONCATENATE(SUM('Раздел 3'!R306:R306),"&gt;=",SUM('Раздел 3'!S306:S306))</f>
        <v>0&gt;=0</v>
      </c>
      <c r="F5770" s="278"/>
      <c r="G5770" s="81"/>
    </row>
    <row r="5771" spans="1:7" s="390" customFormat="1" ht="31.5" x14ac:dyDescent="0.2">
      <c r="A5771" s="311" t="str">
        <f>IF((SUM('Раздел 3'!R307:R307)&gt;=SUM('Раздел 3'!S307:S307)),"","Неверно!")</f>
        <v/>
      </c>
      <c r="B5771" s="320" t="s">
        <v>1745</v>
      </c>
      <c r="C5771" s="278" t="s">
        <v>7701</v>
      </c>
      <c r="D5771" s="278" t="s">
        <v>1252</v>
      </c>
      <c r="E5771" s="278" t="str">
        <f>CONCATENATE(SUM('Раздел 3'!R307:R307),"&gt;=",SUM('Раздел 3'!S307:S307))</f>
        <v>0&gt;=0</v>
      </c>
      <c r="F5771" s="278"/>
      <c r="G5771" s="81"/>
    </row>
    <row r="5772" spans="1:7" s="390" customFormat="1" ht="31.5" x14ac:dyDescent="0.2">
      <c r="A5772" s="311" t="str">
        <f>IF((SUM('Раздел 3'!R308:R308)&gt;=SUM('Раздел 3'!S308:S308)),"","Неверно!")</f>
        <v/>
      </c>
      <c r="B5772" s="320" t="s">
        <v>1745</v>
      </c>
      <c r="C5772" s="278" t="s">
        <v>7702</v>
      </c>
      <c r="D5772" s="278" t="s">
        <v>1252</v>
      </c>
      <c r="E5772" s="278" t="str">
        <f>CONCATENATE(SUM('Раздел 3'!R308:R308),"&gt;=",SUM('Раздел 3'!S308:S308))</f>
        <v>0&gt;=0</v>
      </c>
      <c r="F5772" s="278"/>
      <c r="G5772" s="81"/>
    </row>
    <row r="5773" spans="1:7" s="390" customFormat="1" ht="31.5" x14ac:dyDescent="0.2">
      <c r="A5773" s="311" t="str">
        <f>IF((SUM('Раздел 3'!R309:R309)&gt;=SUM('Раздел 3'!S309:S309)),"","Неверно!")</f>
        <v/>
      </c>
      <c r="B5773" s="320" t="s">
        <v>1745</v>
      </c>
      <c r="C5773" s="278" t="s">
        <v>7703</v>
      </c>
      <c r="D5773" s="278" t="s">
        <v>1252</v>
      </c>
      <c r="E5773" s="278" t="str">
        <f>CONCATENATE(SUM('Раздел 3'!R309:R309),"&gt;=",SUM('Раздел 3'!S309:S309))</f>
        <v>0&gt;=0</v>
      </c>
      <c r="F5773" s="278"/>
      <c r="G5773" s="81"/>
    </row>
    <row r="5774" spans="1:7" s="390" customFormat="1" ht="31.5" x14ac:dyDescent="0.2">
      <c r="A5774" s="311" t="str">
        <f>IF((SUM('Раздел 3'!R13:R13)&gt;=SUM('Раздел 3'!S13:S13)),"","Неверно!")</f>
        <v/>
      </c>
      <c r="B5774" s="320" t="s">
        <v>1745</v>
      </c>
      <c r="C5774" s="278" t="s">
        <v>7704</v>
      </c>
      <c r="D5774" s="278" t="s">
        <v>1252</v>
      </c>
      <c r="E5774" s="278" t="str">
        <f>CONCATENATE(SUM('Раздел 3'!R13:R13),"&gt;=",SUM('Раздел 3'!S13:S13))</f>
        <v>0&gt;=0</v>
      </c>
      <c r="F5774" s="278"/>
      <c r="G5774" s="81"/>
    </row>
    <row r="5775" spans="1:7" s="390" customFormat="1" ht="31.5" x14ac:dyDescent="0.2">
      <c r="A5775" s="311" t="str">
        <f>IF((SUM('Раздел 3'!R40:R40)&gt;=SUM('Раздел 3'!S40:S40)),"","Неверно!")</f>
        <v/>
      </c>
      <c r="B5775" s="320" t="s">
        <v>1745</v>
      </c>
      <c r="C5775" s="278" t="s">
        <v>7705</v>
      </c>
      <c r="D5775" s="278" t="s">
        <v>1252</v>
      </c>
      <c r="E5775" s="278" t="str">
        <f>CONCATENATE(SUM('Раздел 3'!R40:R40),"&gt;=",SUM('Раздел 3'!S40:S40))</f>
        <v>1&gt;=0</v>
      </c>
      <c r="F5775" s="278"/>
      <c r="G5775" s="81"/>
    </row>
    <row r="5776" spans="1:7" s="390" customFormat="1" ht="31.5" x14ac:dyDescent="0.2">
      <c r="A5776" s="311" t="str">
        <f>IF((SUM('Раздел 3'!R310:R310)&gt;=SUM('Раздел 3'!S310:S310)),"","Неверно!")</f>
        <v/>
      </c>
      <c r="B5776" s="320" t="s">
        <v>1745</v>
      </c>
      <c r="C5776" s="278" t="s">
        <v>7706</v>
      </c>
      <c r="D5776" s="278" t="s">
        <v>1252</v>
      </c>
      <c r="E5776" s="278" t="str">
        <f>CONCATENATE(SUM('Раздел 3'!R310:R310),"&gt;=",SUM('Раздел 3'!S310:S310))</f>
        <v>0&gt;=0</v>
      </c>
      <c r="F5776" s="278"/>
      <c r="G5776" s="81"/>
    </row>
    <row r="5777" spans="1:7" s="390" customFormat="1" ht="31.5" x14ac:dyDescent="0.2">
      <c r="A5777" s="311" t="str">
        <f>IF((SUM('Раздел 3'!R311:R311)&gt;=SUM('Раздел 3'!S311:S311)),"","Неверно!")</f>
        <v/>
      </c>
      <c r="B5777" s="320" t="s">
        <v>1745</v>
      </c>
      <c r="C5777" s="278" t="s">
        <v>7707</v>
      </c>
      <c r="D5777" s="278" t="s">
        <v>1252</v>
      </c>
      <c r="E5777" s="278" t="str">
        <f>CONCATENATE(SUM('Раздел 3'!R311:R311),"&gt;=",SUM('Раздел 3'!S311:S311))</f>
        <v>0&gt;=0</v>
      </c>
      <c r="F5777" s="278"/>
      <c r="G5777" s="81"/>
    </row>
    <row r="5778" spans="1:7" s="390" customFormat="1" ht="31.5" x14ac:dyDescent="0.2">
      <c r="A5778" s="311" t="str">
        <f>IF((SUM('Раздел 3'!R312:R312)&gt;=SUM('Раздел 3'!S312:S312)),"","Неверно!")</f>
        <v/>
      </c>
      <c r="B5778" s="320" t="s">
        <v>1745</v>
      </c>
      <c r="C5778" s="278" t="s">
        <v>7708</v>
      </c>
      <c r="D5778" s="278" t="s">
        <v>1252</v>
      </c>
      <c r="E5778" s="278" t="str">
        <f>CONCATENATE(SUM('Раздел 3'!R312:R312),"&gt;=",SUM('Раздел 3'!S312:S312))</f>
        <v>0&gt;=0</v>
      </c>
      <c r="F5778" s="278"/>
      <c r="G5778" s="81"/>
    </row>
    <row r="5779" spans="1:7" s="390" customFormat="1" ht="31.5" x14ac:dyDescent="0.2">
      <c r="A5779" s="311" t="str">
        <f>IF((SUM('Раздел 3'!R313:R313)&gt;=SUM('Раздел 3'!S313:S313)),"","Неверно!")</f>
        <v/>
      </c>
      <c r="B5779" s="320" t="s">
        <v>1745</v>
      </c>
      <c r="C5779" s="278" t="s">
        <v>7709</v>
      </c>
      <c r="D5779" s="278" t="s">
        <v>1252</v>
      </c>
      <c r="E5779" s="278" t="str">
        <f>CONCATENATE(SUM('Раздел 3'!R313:R313),"&gt;=",SUM('Раздел 3'!S313:S313))</f>
        <v>0&gt;=0</v>
      </c>
      <c r="F5779" s="278"/>
      <c r="G5779" s="81"/>
    </row>
    <row r="5780" spans="1:7" s="390" customFormat="1" ht="31.5" x14ac:dyDescent="0.2">
      <c r="A5780" s="311" t="str">
        <f>IF((SUM('Раздел 3'!R314:R314)&gt;=SUM('Раздел 3'!S314:S314)),"","Неверно!")</f>
        <v/>
      </c>
      <c r="B5780" s="320" t="s">
        <v>1745</v>
      </c>
      <c r="C5780" s="278" t="s">
        <v>7710</v>
      </c>
      <c r="D5780" s="278" t="s">
        <v>1252</v>
      </c>
      <c r="E5780" s="278" t="str">
        <f>CONCATENATE(SUM('Раздел 3'!R314:R314),"&gt;=",SUM('Раздел 3'!S314:S314))</f>
        <v>0&gt;=0</v>
      </c>
      <c r="F5780" s="278"/>
      <c r="G5780" s="81"/>
    </row>
    <row r="5781" spans="1:7" s="390" customFormat="1" ht="31.5" x14ac:dyDescent="0.2">
      <c r="A5781" s="311" t="str">
        <f>IF((SUM('Раздел 3'!R315:R315)&gt;=SUM('Раздел 3'!S315:S315)),"","Неверно!")</f>
        <v/>
      </c>
      <c r="B5781" s="320" t="s">
        <v>1745</v>
      </c>
      <c r="C5781" s="278" t="s">
        <v>7711</v>
      </c>
      <c r="D5781" s="278" t="s">
        <v>1252</v>
      </c>
      <c r="E5781" s="278" t="str">
        <f>CONCATENATE(SUM('Раздел 3'!R315:R315),"&gt;=",SUM('Раздел 3'!S315:S315))</f>
        <v>0&gt;=0</v>
      </c>
      <c r="F5781" s="278"/>
      <c r="G5781" s="81"/>
    </row>
    <row r="5782" spans="1:7" s="390" customFormat="1" ht="31.5" x14ac:dyDescent="0.2">
      <c r="A5782" s="311" t="str">
        <f>IF((SUM('Раздел 3'!R316:R316)&gt;=SUM('Раздел 3'!S316:S316)),"","Неверно!")</f>
        <v/>
      </c>
      <c r="B5782" s="320" t="s">
        <v>1745</v>
      </c>
      <c r="C5782" s="278" t="s">
        <v>7712</v>
      </c>
      <c r="D5782" s="278" t="s">
        <v>1252</v>
      </c>
      <c r="E5782" s="278" t="str">
        <f>CONCATENATE(SUM('Раздел 3'!R316:R316),"&gt;=",SUM('Раздел 3'!S316:S316))</f>
        <v>6&gt;=0</v>
      </c>
      <c r="F5782" s="278"/>
      <c r="G5782" s="81"/>
    </row>
    <row r="5783" spans="1:7" s="390" customFormat="1" ht="31.5" x14ac:dyDescent="0.2">
      <c r="A5783" s="311" t="str">
        <f>IF((SUM('Раздел 3'!R317:R317)&gt;=SUM('Раздел 3'!S317:S317)),"","Неверно!")</f>
        <v/>
      </c>
      <c r="B5783" s="320" t="s">
        <v>1745</v>
      </c>
      <c r="C5783" s="278" t="s">
        <v>7713</v>
      </c>
      <c r="D5783" s="278" t="s">
        <v>1252</v>
      </c>
      <c r="E5783" s="278" t="str">
        <f>CONCATENATE(SUM('Раздел 3'!R317:R317),"&gt;=",SUM('Раздел 3'!S317:S317))</f>
        <v>0&gt;=0</v>
      </c>
      <c r="F5783" s="278"/>
      <c r="G5783" s="81"/>
    </row>
    <row r="5784" spans="1:7" s="390" customFormat="1" ht="31.5" x14ac:dyDescent="0.2">
      <c r="A5784" s="311" t="str">
        <f>IF((SUM('Раздел 3'!R318:R318)&gt;=SUM('Раздел 3'!S318:S318)),"","Неверно!")</f>
        <v/>
      </c>
      <c r="B5784" s="320" t="s">
        <v>1745</v>
      </c>
      <c r="C5784" s="278" t="s">
        <v>7714</v>
      </c>
      <c r="D5784" s="278" t="s">
        <v>1252</v>
      </c>
      <c r="E5784" s="278" t="str">
        <f>CONCATENATE(SUM('Раздел 3'!R318:R318),"&gt;=",SUM('Раздел 3'!S318:S318))</f>
        <v>0&gt;=0</v>
      </c>
      <c r="F5784" s="278"/>
      <c r="G5784" s="81"/>
    </row>
    <row r="5785" spans="1:7" s="390" customFormat="1" ht="31.5" x14ac:dyDescent="0.2">
      <c r="A5785" s="311" t="str">
        <f>IF((SUM('Раздел 3'!R319:R319)&gt;=SUM('Раздел 3'!S319:S319)),"","Неверно!")</f>
        <v/>
      </c>
      <c r="B5785" s="320" t="s">
        <v>1745</v>
      </c>
      <c r="C5785" s="278" t="s">
        <v>7715</v>
      </c>
      <c r="D5785" s="278" t="s">
        <v>1252</v>
      </c>
      <c r="E5785" s="278" t="str">
        <f>CONCATENATE(SUM('Раздел 3'!R319:R319),"&gt;=",SUM('Раздел 3'!S319:S319))</f>
        <v>0&gt;=0</v>
      </c>
      <c r="F5785" s="278"/>
      <c r="G5785" s="81"/>
    </row>
    <row r="5786" spans="1:7" s="390" customFormat="1" ht="31.5" x14ac:dyDescent="0.2">
      <c r="A5786" s="311" t="str">
        <f>IF((SUM('Раздел 3'!R41:R41)&gt;=SUM('Раздел 3'!S41:S41)),"","Неверно!")</f>
        <v/>
      </c>
      <c r="B5786" s="320" t="s">
        <v>1745</v>
      </c>
      <c r="C5786" s="278" t="s">
        <v>7716</v>
      </c>
      <c r="D5786" s="278" t="s">
        <v>1252</v>
      </c>
      <c r="E5786" s="278" t="str">
        <f>CONCATENATE(SUM('Раздел 3'!R41:R41),"&gt;=",SUM('Раздел 3'!S41:S41))</f>
        <v>0&gt;=0</v>
      </c>
      <c r="F5786" s="278"/>
      <c r="G5786" s="81"/>
    </row>
    <row r="5787" spans="1:7" s="390" customFormat="1" ht="31.5" x14ac:dyDescent="0.2">
      <c r="A5787" s="311" t="str">
        <f>IF((SUM('Раздел 3'!R320:R320)&gt;=SUM('Раздел 3'!S320:S320)),"","Неверно!")</f>
        <v/>
      </c>
      <c r="B5787" s="320" t="s">
        <v>1745</v>
      </c>
      <c r="C5787" s="278" t="s">
        <v>7717</v>
      </c>
      <c r="D5787" s="278" t="s">
        <v>1252</v>
      </c>
      <c r="E5787" s="278" t="str">
        <f>CONCATENATE(SUM('Раздел 3'!R320:R320),"&gt;=",SUM('Раздел 3'!S320:S320))</f>
        <v>0&gt;=0</v>
      </c>
      <c r="F5787" s="278"/>
      <c r="G5787" s="81"/>
    </row>
    <row r="5788" spans="1:7" s="390" customFormat="1" ht="31.5" x14ac:dyDescent="0.2">
      <c r="A5788" s="311" t="str">
        <f>IF((SUM('Раздел 3'!R321:R321)&gt;=SUM('Раздел 3'!S321:S321)),"","Неверно!")</f>
        <v/>
      </c>
      <c r="B5788" s="320" t="s">
        <v>1745</v>
      </c>
      <c r="C5788" s="278" t="s">
        <v>7718</v>
      </c>
      <c r="D5788" s="278" t="s">
        <v>1252</v>
      </c>
      <c r="E5788" s="278" t="str">
        <f>CONCATENATE(SUM('Раздел 3'!R321:R321),"&gt;=",SUM('Раздел 3'!S321:S321))</f>
        <v>0&gt;=0</v>
      </c>
      <c r="F5788" s="278"/>
      <c r="G5788" s="81"/>
    </row>
    <row r="5789" spans="1:7" s="390" customFormat="1" ht="31.5" x14ac:dyDescent="0.2">
      <c r="A5789" s="311" t="str">
        <f>IF((SUM('Раздел 3'!R322:R322)&gt;=SUM('Раздел 3'!S322:S322)),"","Неверно!")</f>
        <v/>
      </c>
      <c r="B5789" s="320" t="s">
        <v>1745</v>
      </c>
      <c r="C5789" s="278" t="s">
        <v>7719</v>
      </c>
      <c r="D5789" s="278" t="s">
        <v>1252</v>
      </c>
      <c r="E5789" s="278" t="str">
        <f>CONCATENATE(SUM('Раздел 3'!R322:R322),"&gt;=",SUM('Раздел 3'!S322:S322))</f>
        <v>0&gt;=0</v>
      </c>
      <c r="F5789" s="278"/>
      <c r="G5789" s="81"/>
    </row>
    <row r="5790" spans="1:7" s="390" customFormat="1" ht="31.5" x14ac:dyDescent="0.2">
      <c r="A5790" s="311" t="str">
        <f>IF((SUM('Раздел 3'!R42:R42)&gt;=SUM('Раздел 3'!S42:S42)),"","Неверно!")</f>
        <v/>
      </c>
      <c r="B5790" s="320" t="s">
        <v>1745</v>
      </c>
      <c r="C5790" s="278" t="s">
        <v>7720</v>
      </c>
      <c r="D5790" s="278" t="s">
        <v>1252</v>
      </c>
      <c r="E5790" s="278" t="str">
        <f>CONCATENATE(SUM('Раздел 3'!R42:R42),"&gt;=",SUM('Раздел 3'!S42:S42))</f>
        <v>0&gt;=0</v>
      </c>
      <c r="F5790" s="278"/>
      <c r="G5790" s="81"/>
    </row>
    <row r="5791" spans="1:7" s="390" customFormat="1" ht="31.5" x14ac:dyDescent="0.2">
      <c r="A5791" s="311" t="str">
        <f>IF((SUM('Раздел 3'!R43:R43)&gt;=SUM('Раздел 3'!S43:S43)),"","Неверно!")</f>
        <v/>
      </c>
      <c r="B5791" s="320" t="s">
        <v>1745</v>
      </c>
      <c r="C5791" s="278" t="s">
        <v>7721</v>
      </c>
      <c r="D5791" s="278" t="s">
        <v>1252</v>
      </c>
      <c r="E5791" s="278" t="str">
        <f>CONCATENATE(SUM('Раздел 3'!R43:R43),"&gt;=",SUM('Раздел 3'!S43:S43))</f>
        <v>0&gt;=0</v>
      </c>
      <c r="F5791" s="278"/>
      <c r="G5791" s="81"/>
    </row>
    <row r="5792" spans="1:7" s="390" customFormat="1" ht="31.5" x14ac:dyDescent="0.2">
      <c r="A5792" s="311" t="str">
        <f>IF((SUM('Раздел 3'!R44:R44)&gt;=SUM('Раздел 3'!S44:S44)),"","Неверно!")</f>
        <v/>
      </c>
      <c r="B5792" s="320" t="s">
        <v>1745</v>
      </c>
      <c r="C5792" s="278" t="s">
        <v>7722</v>
      </c>
      <c r="D5792" s="278" t="s">
        <v>1252</v>
      </c>
      <c r="E5792" s="278" t="str">
        <f>CONCATENATE(SUM('Раздел 3'!R44:R44),"&gt;=",SUM('Раздел 3'!S44:S44))</f>
        <v>0&gt;=0</v>
      </c>
      <c r="F5792" s="278"/>
      <c r="G5792" s="81"/>
    </row>
    <row r="5793" spans="1:7" s="390" customFormat="1" ht="31.5" x14ac:dyDescent="0.2">
      <c r="A5793" s="311" t="str">
        <f>IF((SUM('Раздел 3'!R45:R45)&gt;=SUM('Раздел 3'!S45:S45)),"","Неверно!")</f>
        <v/>
      </c>
      <c r="B5793" s="320" t="s">
        <v>1745</v>
      </c>
      <c r="C5793" s="278" t="s">
        <v>7723</v>
      </c>
      <c r="D5793" s="278" t="s">
        <v>1252</v>
      </c>
      <c r="E5793" s="278" t="str">
        <f>CONCATENATE(SUM('Раздел 3'!R45:R45),"&gt;=",SUM('Раздел 3'!S45:S45))</f>
        <v>0&gt;=0</v>
      </c>
      <c r="F5793" s="278"/>
      <c r="G5793" s="81"/>
    </row>
    <row r="5794" spans="1:7" s="390" customFormat="1" ht="31.5" x14ac:dyDescent="0.2">
      <c r="A5794" s="311" t="str">
        <f>IF((SUM('Раздел 3'!R46:R46)&gt;=SUM('Раздел 3'!S46:S46)),"","Неверно!")</f>
        <v/>
      </c>
      <c r="B5794" s="320" t="s">
        <v>1745</v>
      </c>
      <c r="C5794" s="278" t="s">
        <v>7724</v>
      </c>
      <c r="D5794" s="278" t="s">
        <v>1252</v>
      </c>
      <c r="E5794" s="278" t="str">
        <f>CONCATENATE(SUM('Раздел 3'!R46:R46),"&gt;=",SUM('Раздел 3'!S46:S46))</f>
        <v>0&gt;=0</v>
      </c>
      <c r="F5794" s="278"/>
      <c r="G5794" s="81"/>
    </row>
    <row r="5795" spans="1:7" s="390" customFormat="1" ht="31.5" x14ac:dyDescent="0.2">
      <c r="A5795" s="311" t="str">
        <f>IF((SUM('Раздел 3'!R47:R47)&gt;=SUM('Раздел 3'!S47:S47)),"","Неверно!")</f>
        <v/>
      </c>
      <c r="B5795" s="320" t="s">
        <v>1745</v>
      </c>
      <c r="C5795" s="278" t="s">
        <v>7725</v>
      </c>
      <c r="D5795" s="278" t="s">
        <v>1252</v>
      </c>
      <c r="E5795" s="278" t="str">
        <f>CONCATENATE(SUM('Раздел 3'!R47:R47),"&gt;=",SUM('Раздел 3'!S47:S47))</f>
        <v>0&gt;=0</v>
      </c>
      <c r="F5795" s="278"/>
      <c r="G5795" s="81"/>
    </row>
    <row r="5796" spans="1:7" s="390" customFormat="1" ht="31.5" x14ac:dyDescent="0.2">
      <c r="A5796" s="311" t="str">
        <f>IF((SUM('Раздел 3'!R48:R48)&gt;=SUM('Раздел 3'!S48:S48)),"","Неверно!")</f>
        <v/>
      </c>
      <c r="B5796" s="320" t="s">
        <v>1745</v>
      </c>
      <c r="C5796" s="278" t="s">
        <v>7726</v>
      </c>
      <c r="D5796" s="278" t="s">
        <v>1252</v>
      </c>
      <c r="E5796" s="278" t="str">
        <f>CONCATENATE(SUM('Раздел 3'!R48:R48),"&gt;=",SUM('Раздел 3'!S48:S48))</f>
        <v>0&gt;=0</v>
      </c>
      <c r="F5796" s="278"/>
      <c r="G5796" s="81"/>
    </row>
    <row r="5797" spans="1:7" s="390" customFormat="1" ht="31.5" x14ac:dyDescent="0.2">
      <c r="A5797" s="311" t="str">
        <f>IF((SUM('Раздел 3'!R49:R49)&gt;=SUM('Раздел 3'!S49:S49)),"","Неверно!")</f>
        <v/>
      </c>
      <c r="B5797" s="320" t="s">
        <v>1745</v>
      </c>
      <c r="C5797" s="278" t="s">
        <v>7727</v>
      </c>
      <c r="D5797" s="278" t="s">
        <v>1252</v>
      </c>
      <c r="E5797" s="278" t="str">
        <f>CONCATENATE(SUM('Раздел 3'!R49:R49),"&gt;=",SUM('Раздел 3'!S49:S49))</f>
        <v>0&gt;=0</v>
      </c>
      <c r="F5797" s="278"/>
      <c r="G5797" s="81"/>
    </row>
    <row r="5798" spans="1:7" s="390" customFormat="1" ht="31.5" x14ac:dyDescent="0.2">
      <c r="A5798" s="311" t="str">
        <f>IF((SUM('Раздел 3'!R14:R14)&gt;=SUM('Раздел 3'!S14:S14)),"","Неверно!")</f>
        <v/>
      </c>
      <c r="B5798" s="320" t="s">
        <v>1745</v>
      </c>
      <c r="C5798" s="278" t="s">
        <v>7728</v>
      </c>
      <c r="D5798" s="278" t="s">
        <v>1252</v>
      </c>
      <c r="E5798" s="278" t="str">
        <f>CONCATENATE(SUM('Раздел 3'!R14:R14),"&gt;=",SUM('Раздел 3'!S14:S14))</f>
        <v>0&gt;=0</v>
      </c>
      <c r="F5798" s="278"/>
      <c r="G5798" s="81"/>
    </row>
    <row r="5799" spans="1:7" s="390" customFormat="1" ht="31.5" x14ac:dyDescent="0.2">
      <c r="A5799" s="311" t="str">
        <f>IF((SUM('Раздел 3'!R50:R50)&gt;=SUM('Раздел 3'!S50:S50)),"","Неверно!")</f>
        <v/>
      </c>
      <c r="B5799" s="320" t="s">
        <v>1745</v>
      </c>
      <c r="C5799" s="278" t="s">
        <v>7729</v>
      </c>
      <c r="D5799" s="278" t="s">
        <v>1252</v>
      </c>
      <c r="E5799" s="278" t="str">
        <f>CONCATENATE(SUM('Раздел 3'!R50:R50),"&gt;=",SUM('Раздел 3'!S50:S50))</f>
        <v>0&gt;=0</v>
      </c>
      <c r="F5799" s="278"/>
      <c r="G5799" s="81"/>
    </row>
    <row r="5800" spans="1:7" s="390" customFormat="1" ht="31.5" x14ac:dyDescent="0.2">
      <c r="A5800" s="311" t="str">
        <f>IF((SUM('Раздел 3'!R51:R51)&gt;=SUM('Раздел 3'!S51:S51)),"","Неверно!")</f>
        <v/>
      </c>
      <c r="B5800" s="320" t="s">
        <v>1745</v>
      </c>
      <c r="C5800" s="278" t="s">
        <v>7730</v>
      </c>
      <c r="D5800" s="278" t="s">
        <v>1252</v>
      </c>
      <c r="E5800" s="278" t="str">
        <f>CONCATENATE(SUM('Раздел 3'!R51:R51),"&gt;=",SUM('Раздел 3'!S51:S51))</f>
        <v>0&gt;=0</v>
      </c>
      <c r="F5800" s="278"/>
      <c r="G5800" s="81"/>
    </row>
    <row r="5801" spans="1:7" s="390" customFormat="1" ht="31.5" x14ac:dyDescent="0.2">
      <c r="A5801" s="311" t="str">
        <f>IF((SUM('Раздел 3'!R52:R52)&gt;=SUM('Раздел 3'!S52:S52)),"","Неверно!")</f>
        <v/>
      </c>
      <c r="B5801" s="320" t="s">
        <v>1745</v>
      </c>
      <c r="C5801" s="278" t="s">
        <v>7731</v>
      </c>
      <c r="D5801" s="278" t="s">
        <v>1252</v>
      </c>
      <c r="E5801" s="278" t="str">
        <f>CONCATENATE(SUM('Раздел 3'!R52:R52),"&gt;=",SUM('Раздел 3'!S52:S52))</f>
        <v>0&gt;=0</v>
      </c>
      <c r="F5801" s="278"/>
      <c r="G5801" s="81"/>
    </row>
    <row r="5802" spans="1:7" s="390" customFormat="1" ht="31.5" x14ac:dyDescent="0.2">
      <c r="A5802" s="311" t="str">
        <f>IF((SUM('Раздел 3'!R53:R53)&gt;=SUM('Раздел 3'!S53:S53)),"","Неверно!")</f>
        <v/>
      </c>
      <c r="B5802" s="320" t="s">
        <v>1745</v>
      </c>
      <c r="C5802" s="278" t="s">
        <v>7732</v>
      </c>
      <c r="D5802" s="278" t="s">
        <v>1252</v>
      </c>
      <c r="E5802" s="278" t="str">
        <f>CONCATENATE(SUM('Раздел 3'!R53:R53),"&gt;=",SUM('Раздел 3'!S53:S53))</f>
        <v>0&gt;=0</v>
      </c>
      <c r="F5802" s="278"/>
      <c r="G5802" s="81"/>
    </row>
    <row r="5803" spans="1:7" s="390" customFormat="1" ht="31.5" x14ac:dyDescent="0.2">
      <c r="A5803" s="311" t="str">
        <f>IF((SUM('Раздел 3'!R54:R54)&gt;=SUM('Раздел 3'!S54:S54)),"","Неверно!")</f>
        <v/>
      </c>
      <c r="B5803" s="320" t="s">
        <v>1745</v>
      </c>
      <c r="C5803" s="278" t="s">
        <v>7733</v>
      </c>
      <c r="D5803" s="278" t="s">
        <v>1252</v>
      </c>
      <c r="E5803" s="278" t="str">
        <f>CONCATENATE(SUM('Раздел 3'!R54:R54),"&gt;=",SUM('Раздел 3'!S54:S54))</f>
        <v>0&gt;=0</v>
      </c>
      <c r="F5803" s="278"/>
      <c r="G5803" s="81"/>
    </row>
    <row r="5804" spans="1:7" s="390" customFormat="1" ht="31.5" x14ac:dyDescent="0.2">
      <c r="A5804" s="311" t="str">
        <f>IF((SUM('Раздел 3'!R55:R55)&gt;=SUM('Раздел 3'!S55:S55)),"","Неверно!")</f>
        <v/>
      </c>
      <c r="B5804" s="320" t="s">
        <v>1745</v>
      </c>
      <c r="C5804" s="278" t="s">
        <v>7734</v>
      </c>
      <c r="D5804" s="278" t="s">
        <v>1252</v>
      </c>
      <c r="E5804" s="278" t="str">
        <f>CONCATENATE(SUM('Раздел 3'!R55:R55),"&gt;=",SUM('Раздел 3'!S55:S55))</f>
        <v>6&gt;=0</v>
      </c>
      <c r="F5804" s="278"/>
      <c r="G5804" s="81"/>
    </row>
    <row r="5805" spans="1:7" s="390" customFormat="1" ht="31.5" x14ac:dyDescent="0.2">
      <c r="A5805" s="311" t="str">
        <f>IF((SUM('Раздел 3'!R56:R56)&gt;=SUM('Раздел 3'!S56:S56)),"","Неверно!")</f>
        <v/>
      </c>
      <c r="B5805" s="320" t="s">
        <v>1745</v>
      </c>
      <c r="C5805" s="278" t="s">
        <v>7735</v>
      </c>
      <c r="D5805" s="278" t="s">
        <v>1252</v>
      </c>
      <c r="E5805" s="278" t="str">
        <f>CONCATENATE(SUM('Раздел 3'!R56:R56),"&gt;=",SUM('Раздел 3'!S56:S56))</f>
        <v>0&gt;=0</v>
      </c>
      <c r="F5805" s="278"/>
      <c r="G5805" s="81"/>
    </row>
    <row r="5806" spans="1:7" s="390" customFormat="1" ht="31.5" x14ac:dyDescent="0.2">
      <c r="A5806" s="311" t="str">
        <f>IF((SUM('Раздел 3'!R57:R57)&gt;=SUM('Раздел 3'!S57:S57)),"","Неверно!")</f>
        <v/>
      </c>
      <c r="B5806" s="320" t="s">
        <v>1745</v>
      </c>
      <c r="C5806" s="278" t="s">
        <v>7736</v>
      </c>
      <c r="D5806" s="278" t="s">
        <v>1252</v>
      </c>
      <c r="E5806" s="278" t="str">
        <f>CONCATENATE(SUM('Раздел 3'!R57:R57),"&gt;=",SUM('Раздел 3'!S57:S57))</f>
        <v>0&gt;=0</v>
      </c>
      <c r="F5806" s="278"/>
      <c r="G5806" s="81"/>
    </row>
    <row r="5807" spans="1:7" s="390" customFormat="1" ht="31.5" x14ac:dyDescent="0.2">
      <c r="A5807" s="311" t="str">
        <f>IF((SUM('Раздел 3'!R58:R58)&gt;=SUM('Раздел 3'!S58:S58)),"","Неверно!")</f>
        <v/>
      </c>
      <c r="B5807" s="320" t="s">
        <v>1745</v>
      </c>
      <c r="C5807" s="278" t="s">
        <v>7737</v>
      </c>
      <c r="D5807" s="278" t="s">
        <v>1252</v>
      </c>
      <c r="E5807" s="278" t="str">
        <f>CONCATENATE(SUM('Раздел 3'!R58:R58),"&gt;=",SUM('Раздел 3'!S58:S58))</f>
        <v>0&gt;=0</v>
      </c>
      <c r="F5807" s="278"/>
      <c r="G5807" s="81"/>
    </row>
    <row r="5808" spans="1:7" s="390" customFormat="1" ht="31.5" x14ac:dyDescent="0.2">
      <c r="A5808" s="311" t="str">
        <f>IF((SUM('Раздел 3'!R59:R59)&gt;=SUM('Раздел 3'!S59:S59)),"","Неверно!")</f>
        <v/>
      </c>
      <c r="B5808" s="320" t="s">
        <v>1745</v>
      </c>
      <c r="C5808" s="278" t="s">
        <v>7738</v>
      </c>
      <c r="D5808" s="278" t="s">
        <v>1252</v>
      </c>
      <c r="E5808" s="278" t="str">
        <f>CONCATENATE(SUM('Раздел 3'!R59:R59),"&gt;=",SUM('Раздел 3'!S59:S59))</f>
        <v>0&gt;=0</v>
      </c>
      <c r="F5808" s="278"/>
      <c r="G5808" s="81"/>
    </row>
    <row r="5809" spans="1:7" s="390" customFormat="1" ht="31.5" x14ac:dyDescent="0.2">
      <c r="A5809" s="311" t="str">
        <f>IF((SUM('Раздел 3'!R15:R15)&gt;=SUM('Раздел 3'!S15:S15)),"","Неверно!")</f>
        <v/>
      </c>
      <c r="B5809" s="320" t="s">
        <v>1745</v>
      </c>
      <c r="C5809" s="278" t="s">
        <v>7739</v>
      </c>
      <c r="D5809" s="278" t="s">
        <v>1252</v>
      </c>
      <c r="E5809" s="278" t="str">
        <f>CONCATENATE(SUM('Раздел 3'!R15:R15),"&gt;=",SUM('Раздел 3'!S15:S15))</f>
        <v>0&gt;=0</v>
      </c>
      <c r="F5809" s="278"/>
      <c r="G5809" s="81"/>
    </row>
    <row r="5810" spans="1:7" s="390" customFormat="1" ht="31.5" x14ac:dyDescent="0.2">
      <c r="A5810" s="311" t="str">
        <f>IF((SUM('Раздел 3'!R60:R60)&gt;=SUM('Раздел 3'!S60:S60)),"","Неверно!")</f>
        <v/>
      </c>
      <c r="B5810" s="320" t="s">
        <v>1745</v>
      </c>
      <c r="C5810" s="278" t="s">
        <v>7740</v>
      </c>
      <c r="D5810" s="278" t="s">
        <v>1252</v>
      </c>
      <c r="E5810" s="278" t="str">
        <f>CONCATENATE(SUM('Раздел 3'!R60:R60),"&gt;=",SUM('Раздел 3'!S60:S60))</f>
        <v>0&gt;=0</v>
      </c>
      <c r="F5810" s="278"/>
      <c r="G5810" s="81"/>
    </row>
    <row r="5811" spans="1:7" s="390" customFormat="1" ht="31.5" x14ac:dyDescent="0.2">
      <c r="A5811" s="311" t="str">
        <f>IF((SUM('Раздел 3'!R61:R61)&gt;=SUM('Раздел 3'!S61:S61)),"","Неверно!")</f>
        <v/>
      </c>
      <c r="B5811" s="320" t="s">
        <v>1745</v>
      </c>
      <c r="C5811" s="278" t="s">
        <v>7741</v>
      </c>
      <c r="D5811" s="278" t="s">
        <v>1252</v>
      </c>
      <c r="E5811" s="278" t="str">
        <f>CONCATENATE(SUM('Раздел 3'!R61:R61),"&gt;=",SUM('Раздел 3'!S61:S61))</f>
        <v>0&gt;=0</v>
      </c>
      <c r="F5811" s="278"/>
      <c r="G5811" s="81"/>
    </row>
    <row r="5812" spans="1:7" s="390" customFormat="1" ht="31.5" x14ac:dyDescent="0.2">
      <c r="A5812" s="311" t="str">
        <f>IF((SUM('Раздел 3'!R62:R62)&gt;=SUM('Раздел 3'!S62:S62)),"","Неверно!")</f>
        <v/>
      </c>
      <c r="B5812" s="320" t="s">
        <v>1745</v>
      </c>
      <c r="C5812" s="278" t="s">
        <v>7742</v>
      </c>
      <c r="D5812" s="278" t="s">
        <v>1252</v>
      </c>
      <c r="E5812" s="278" t="str">
        <f>CONCATENATE(SUM('Раздел 3'!R62:R62),"&gt;=",SUM('Раздел 3'!S62:S62))</f>
        <v>0&gt;=0</v>
      </c>
      <c r="F5812" s="278"/>
      <c r="G5812" s="81"/>
    </row>
    <row r="5813" spans="1:7" s="390" customFormat="1" ht="31.5" x14ac:dyDescent="0.2">
      <c r="A5813" s="311" t="str">
        <f>IF((SUM('Раздел 3'!R63:R63)&gt;=SUM('Раздел 3'!S63:S63)),"","Неверно!")</f>
        <v/>
      </c>
      <c r="B5813" s="320" t="s">
        <v>1745</v>
      </c>
      <c r="C5813" s="278" t="s">
        <v>7743</v>
      </c>
      <c r="D5813" s="278" t="s">
        <v>1252</v>
      </c>
      <c r="E5813" s="278" t="str">
        <f>CONCATENATE(SUM('Раздел 3'!R63:R63),"&gt;=",SUM('Раздел 3'!S63:S63))</f>
        <v>0&gt;=0</v>
      </c>
      <c r="F5813" s="278"/>
      <c r="G5813" s="81"/>
    </row>
    <row r="5814" spans="1:7" s="390" customFormat="1" ht="31.5" x14ac:dyDescent="0.2">
      <c r="A5814" s="311" t="str">
        <f>IF((SUM('Раздел 3'!R64:R64)&gt;=SUM('Раздел 3'!S64:S64)),"","Неверно!")</f>
        <v/>
      </c>
      <c r="B5814" s="320" t="s">
        <v>1745</v>
      </c>
      <c r="C5814" s="278" t="s">
        <v>7744</v>
      </c>
      <c r="D5814" s="278" t="s">
        <v>1252</v>
      </c>
      <c r="E5814" s="278" t="str">
        <f>CONCATENATE(SUM('Раздел 3'!R64:R64),"&gt;=",SUM('Раздел 3'!S64:S64))</f>
        <v>0&gt;=0</v>
      </c>
      <c r="F5814" s="278"/>
      <c r="G5814" s="81"/>
    </row>
    <row r="5815" spans="1:7" s="390" customFormat="1" ht="31.5" x14ac:dyDescent="0.2">
      <c r="A5815" s="311" t="str">
        <f>IF((SUM('Раздел 3'!R65:R65)&gt;=SUM('Раздел 3'!S65:S65)),"","Неверно!")</f>
        <v/>
      </c>
      <c r="B5815" s="320" t="s">
        <v>1745</v>
      </c>
      <c r="C5815" s="278" t="s">
        <v>7745</v>
      </c>
      <c r="D5815" s="278" t="s">
        <v>1252</v>
      </c>
      <c r="E5815" s="278" t="str">
        <f>CONCATENATE(SUM('Раздел 3'!R65:R65),"&gt;=",SUM('Раздел 3'!S65:S65))</f>
        <v>0&gt;=0</v>
      </c>
      <c r="F5815" s="278"/>
      <c r="G5815" s="81"/>
    </row>
    <row r="5816" spans="1:7" s="390" customFormat="1" ht="31.5" x14ac:dyDescent="0.2">
      <c r="A5816" s="311" t="str">
        <f>IF((SUM('Раздел 3'!R66:R66)&gt;=SUM('Раздел 3'!S66:S66)),"","Неверно!")</f>
        <v/>
      </c>
      <c r="B5816" s="320" t="s">
        <v>1745</v>
      </c>
      <c r="C5816" s="278" t="s">
        <v>7746</v>
      </c>
      <c r="D5816" s="278" t="s">
        <v>1252</v>
      </c>
      <c r="E5816" s="278" t="str">
        <f>CONCATENATE(SUM('Раздел 3'!R66:R66),"&gt;=",SUM('Раздел 3'!S66:S66))</f>
        <v>0&gt;=0</v>
      </c>
      <c r="F5816" s="278"/>
      <c r="G5816" s="81"/>
    </row>
    <row r="5817" spans="1:7" s="390" customFormat="1" ht="31.5" x14ac:dyDescent="0.2">
      <c r="A5817" s="311" t="str">
        <f>IF((SUM('Раздел 3'!R67:R67)&gt;=SUM('Раздел 3'!S67:S67)),"","Неверно!")</f>
        <v/>
      </c>
      <c r="B5817" s="320" t="s">
        <v>1745</v>
      </c>
      <c r="C5817" s="278" t="s">
        <v>7747</v>
      </c>
      <c r="D5817" s="278" t="s">
        <v>1252</v>
      </c>
      <c r="E5817" s="278" t="str">
        <f>CONCATENATE(SUM('Раздел 3'!R67:R67),"&gt;=",SUM('Раздел 3'!S67:S67))</f>
        <v>0&gt;=0</v>
      </c>
      <c r="F5817" s="278"/>
      <c r="G5817" s="81"/>
    </row>
    <row r="5818" spans="1:7" s="390" customFormat="1" ht="31.5" x14ac:dyDescent="0.2">
      <c r="A5818" s="311" t="str">
        <f>IF((SUM('Раздел 3'!R68:R68)&gt;=SUM('Раздел 3'!S68:S68)),"","Неверно!")</f>
        <v/>
      </c>
      <c r="B5818" s="320" t="s">
        <v>1745</v>
      </c>
      <c r="C5818" s="278" t="s">
        <v>7748</v>
      </c>
      <c r="D5818" s="278" t="s">
        <v>1252</v>
      </c>
      <c r="E5818" s="278" t="str">
        <f>CONCATENATE(SUM('Раздел 3'!R68:R68),"&gt;=",SUM('Раздел 3'!S68:S68))</f>
        <v>0&gt;=0</v>
      </c>
      <c r="F5818" s="278"/>
      <c r="G5818" s="81"/>
    </row>
    <row r="5819" spans="1:7" s="390" customFormat="1" ht="31.5" x14ac:dyDescent="0.2">
      <c r="A5819" s="311" t="str">
        <f>IF((SUM('Раздел 3'!R69:R69)&gt;=SUM('Раздел 3'!S69:S69)),"","Неверно!")</f>
        <v/>
      </c>
      <c r="B5819" s="320" t="s">
        <v>1745</v>
      </c>
      <c r="C5819" s="278" t="s">
        <v>7749</v>
      </c>
      <c r="D5819" s="278" t="s">
        <v>1252</v>
      </c>
      <c r="E5819" s="278" t="str">
        <f>CONCATENATE(SUM('Раздел 3'!R69:R69),"&gt;=",SUM('Раздел 3'!S69:S69))</f>
        <v>0&gt;=0</v>
      </c>
      <c r="F5819" s="278"/>
      <c r="G5819" s="81"/>
    </row>
    <row r="5820" spans="1:7" s="390" customFormat="1" ht="31.5" x14ac:dyDescent="0.2">
      <c r="A5820" s="311" t="str">
        <f>IF((SUM('Раздел 3'!R16:R16)&gt;=SUM('Раздел 3'!S16:S16)),"","Неверно!")</f>
        <v/>
      </c>
      <c r="B5820" s="320" t="s">
        <v>1745</v>
      </c>
      <c r="C5820" s="278" t="s">
        <v>7750</v>
      </c>
      <c r="D5820" s="278" t="s">
        <v>1252</v>
      </c>
      <c r="E5820" s="278" t="str">
        <f>CONCATENATE(SUM('Раздел 3'!R16:R16),"&gt;=",SUM('Раздел 3'!S16:S16))</f>
        <v>0&gt;=0</v>
      </c>
      <c r="F5820" s="278"/>
      <c r="G5820" s="81"/>
    </row>
    <row r="5821" spans="1:7" s="390" customFormat="1" ht="31.5" x14ac:dyDescent="0.2">
      <c r="A5821" s="311" t="str">
        <f>IF((SUM('Раздел 3'!R70:R70)&gt;=SUM('Раздел 3'!S70:S70)),"","Неверно!")</f>
        <v/>
      </c>
      <c r="B5821" s="320" t="s">
        <v>1745</v>
      </c>
      <c r="C5821" s="278" t="s">
        <v>7751</v>
      </c>
      <c r="D5821" s="278" t="s">
        <v>1252</v>
      </c>
      <c r="E5821" s="278" t="str">
        <f>CONCATENATE(SUM('Раздел 3'!R70:R70),"&gt;=",SUM('Раздел 3'!S70:S70))</f>
        <v>0&gt;=0</v>
      </c>
      <c r="F5821" s="278"/>
      <c r="G5821" s="81"/>
    </row>
    <row r="5822" spans="1:7" s="390" customFormat="1" ht="31.5" x14ac:dyDescent="0.2">
      <c r="A5822" s="311" t="str">
        <f>IF((SUM('Раздел 3'!R71:R71)&gt;=SUM('Раздел 3'!S71:S71)),"","Неверно!")</f>
        <v/>
      </c>
      <c r="B5822" s="320" t="s">
        <v>1745</v>
      </c>
      <c r="C5822" s="278" t="s">
        <v>7752</v>
      </c>
      <c r="D5822" s="278" t="s">
        <v>1252</v>
      </c>
      <c r="E5822" s="278" t="str">
        <f>CONCATENATE(SUM('Раздел 3'!R71:R71),"&gt;=",SUM('Раздел 3'!S71:S71))</f>
        <v>0&gt;=0</v>
      </c>
      <c r="F5822" s="278"/>
      <c r="G5822" s="81"/>
    </row>
    <row r="5823" spans="1:7" s="390" customFormat="1" ht="31.5" x14ac:dyDescent="0.2">
      <c r="A5823" s="311" t="str">
        <f>IF((SUM('Раздел 3'!R72:R72)&gt;=SUM('Раздел 3'!S72:S72)),"","Неверно!")</f>
        <v/>
      </c>
      <c r="B5823" s="320" t="s">
        <v>1745</v>
      </c>
      <c r="C5823" s="278" t="s">
        <v>7753</v>
      </c>
      <c r="D5823" s="278" t="s">
        <v>1252</v>
      </c>
      <c r="E5823" s="278" t="str">
        <f>CONCATENATE(SUM('Раздел 3'!R72:R72),"&gt;=",SUM('Раздел 3'!S72:S72))</f>
        <v>0&gt;=0</v>
      </c>
      <c r="F5823" s="278"/>
      <c r="G5823" s="81"/>
    </row>
    <row r="5824" spans="1:7" s="390" customFormat="1" ht="31.5" x14ac:dyDescent="0.2">
      <c r="A5824" s="311" t="str">
        <f>IF((SUM('Раздел 3'!R73:R73)&gt;=SUM('Раздел 3'!S73:S73)),"","Неверно!")</f>
        <v/>
      </c>
      <c r="B5824" s="320" t="s">
        <v>1745</v>
      </c>
      <c r="C5824" s="278" t="s">
        <v>7754</v>
      </c>
      <c r="D5824" s="278" t="s">
        <v>1252</v>
      </c>
      <c r="E5824" s="278" t="str">
        <f>CONCATENATE(SUM('Раздел 3'!R73:R73),"&gt;=",SUM('Раздел 3'!S73:S73))</f>
        <v>0&gt;=0</v>
      </c>
      <c r="F5824" s="278"/>
      <c r="G5824" s="81"/>
    </row>
    <row r="5825" spans="1:7" s="390" customFormat="1" ht="31.5" x14ac:dyDescent="0.2">
      <c r="A5825" s="311" t="str">
        <f>IF((SUM('Раздел 3'!R74:R74)&gt;=SUM('Раздел 3'!S74:S74)),"","Неверно!")</f>
        <v/>
      </c>
      <c r="B5825" s="320" t="s">
        <v>1745</v>
      </c>
      <c r="C5825" s="278" t="s">
        <v>7755</v>
      </c>
      <c r="D5825" s="278" t="s">
        <v>1252</v>
      </c>
      <c r="E5825" s="278" t="str">
        <f>CONCATENATE(SUM('Раздел 3'!R74:R74),"&gt;=",SUM('Раздел 3'!S74:S74))</f>
        <v>0&gt;=0</v>
      </c>
      <c r="F5825" s="278"/>
      <c r="G5825" s="81"/>
    </row>
    <row r="5826" spans="1:7" s="390" customFormat="1" ht="31.5" x14ac:dyDescent="0.2">
      <c r="A5826" s="311" t="str">
        <f>IF((SUM('Раздел 3'!R75:R75)&gt;=SUM('Раздел 3'!S75:S75)),"","Неверно!")</f>
        <v/>
      </c>
      <c r="B5826" s="320" t="s">
        <v>1745</v>
      </c>
      <c r="C5826" s="278" t="s">
        <v>7756</v>
      </c>
      <c r="D5826" s="278" t="s">
        <v>1252</v>
      </c>
      <c r="E5826" s="278" t="str">
        <f>CONCATENATE(SUM('Раздел 3'!R75:R75),"&gt;=",SUM('Раздел 3'!S75:S75))</f>
        <v>0&gt;=0</v>
      </c>
      <c r="F5826" s="278"/>
      <c r="G5826" s="81"/>
    </row>
    <row r="5827" spans="1:7" s="390" customFormat="1" ht="31.5" x14ac:dyDescent="0.2">
      <c r="A5827" s="311" t="str">
        <f>IF((SUM('Раздел 3'!R76:R76)&gt;=SUM('Раздел 3'!S76:S76)),"","Неверно!")</f>
        <v/>
      </c>
      <c r="B5827" s="320" t="s">
        <v>1745</v>
      </c>
      <c r="C5827" s="278" t="s">
        <v>7757</v>
      </c>
      <c r="D5827" s="278" t="s">
        <v>1252</v>
      </c>
      <c r="E5827" s="278" t="str">
        <f>CONCATENATE(SUM('Раздел 3'!R76:R76),"&gt;=",SUM('Раздел 3'!S76:S76))</f>
        <v>0&gt;=0</v>
      </c>
      <c r="F5827" s="278"/>
      <c r="G5827" s="81"/>
    </row>
    <row r="5828" spans="1:7" s="390" customFormat="1" ht="31.5" x14ac:dyDescent="0.2">
      <c r="A5828" s="311" t="str">
        <f>IF((SUM('Раздел 3'!R77:R77)&gt;=SUM('Раздел 3'!S77:S77)),"","Неверно!")</f>
        <v/>
      </c>
      <c r="B5828" s="320" t="s">
        <v>1745</v>
      </c>
      <c r="C5828" s="278" t="s">
        <v>7758</v>
      </c>
      <c r="D5828" s="278" t="s">
        <v>1252</v>
      </c>
      <c r="E5828" s="278" t="str">
        <f>CONCATENATE(SUM('Раздел 3'!R77:R77),"&gt;=",SUM('Раздел 3'!S77:S77))</f>
        <v>0&gt;=0</v>
      </c>
      <c r="F5828" s="278"/>
      <c r="G5828" s="81"/>
    </row>
    <row r="5829" spans="1:7" s="390" customFormat="1" ht="31.5" x14ac:dyDescent="0.2">
      <c r="A5829" s="311" t="str">
        <f>IF((SUM('Раздел 3'!R78:R78)&gt;=SUM('Раздел 3'!S78:S78)),"","Неверно!")</f>
        <v/>
      </c>
      <c r="B5829" s="320" t="s">
        <v>1745</v>
      </c>
      <c r="C5829" s="278" t="s">
        <v>7759</v>
      </c>
      <c r="D5829" s="278" t="s">
        <v>1252</v>
      </c>
      <c r="E5829" s="278" t="str">
        <f>CONCATENATE(SUM('Раздел 3'!R78:R78),"&gt;=",SUM('Раздел 3'!S78:S78))</f>
        <v>0&gt;=0</v>
      </c>
      <c r="F5829" s="278"/>
      <c r="G5829" s="81"/>
    </row>
    <row r="5830" spans="1:7" s="390" customFormat="1" ht="31.5" x14ac:dyDescent="0.2">
      <c r="A5830" s="311" t="str">
        <f>IF((SUM('Раздел 3'!R79:R79)&gt;=SUM('Раздел 3'!S79:S79)),"","Неверно!")</f>
        <v/>
      </c>
      <c r="B5830" s="320" t="s">
        <v>1745</v>
      </c>
      <c r="C5830" s="278" t="s">
        <v>7760</v>
      </c>
      <c r="D5830" s="278" t="s">
        <v>1252</v>
      </c>
      <c r="E5830" s="278" t="str">
        <f>CONCATENATE(SUM('Раздел 3'!R79:R79),"&gt;=",SUM('Раздел 3'!S79:S79))</f>
        <v>0&gt;=0</v>
      </c>
      <c r="F5830" s="278"/>
      <c r="G5830" s="81"/>
    </row>
    <row r="5831" spans="1:7" s="390" customFormat="1" ht="31.5" x14ac:dyDescent="0.2">
      <c r="A5831" s="311" t="str">
        <f>IF((SUM('Раздел 3'!R17:R17)&gt;=SUM('Раздел 3'!S17:S17)),"","Неверно!")</f>
        <v/>
      </c>
      <c r="B5831" s="320" t="s">
        <v>1745</v>
      </c>
      <c r="C5831" s="278" t="s">
        <v>7761</v>
      </c>
      <c r="D5831" s="278" t="s">
        <v>1252</v>
      </c>
      <c r="E5831" s="278" t="str">
        <f>CONCATENATE(SUM('Раздел 3'!R17:R17),"&gt;=",SUM('Раздел 3'!S17:S17))</f>
        <v>0&gt;=0</v>
      </c>
      <c r="F5831" s="278"/>
      <c r="G5831" s="81"/>
    </row>
    <row r="5832" spans="1:7" s="390" customFormat="1" ht="31.5" x14ac:dyDescent="0.2">
      <c r="A5832" s="311" t="str">
        <f>IF((SUM('Раздел 3'!R80:R80)&gt;=SUM('Раздел 3'!S80:S80)),"","Неверно!")</f>
        <v/>
      </c>
      <c r="B5832" s="320" t="s">
        <v>1745</v>
      </c>
      <c r="C5832" s="278" t="s">
        <v>7762</v>
      </c>
      <c r="D5832" s="278" t="s">
        <v>1252</v>
      </c>
      <c r="E5832" s="278" t="str">
        <f>CONCATENATE(SUM('Раздел 3'!R80:R80),"&gt;=",SUM('Раздел 3'!S80:S80))</f>
        <v>0&gt;=0</v>
      </c>
      <c r="F5832" s="278"/>
      <c r="G5832" s="81"/>
    </row>
    <row r="5833" spans="1:7" s="390" customFormat="1" ht="31.5" x14ac:dyDescent="0.2">
      <c r="A5833" s="311" t="str">
        <f>IF((SUM('Раздел 3'!R81:R81)&gt;=SUM('Раздел 3'!S81:S81)),"","Неверно!")</f>
        <v/>
      </c>
      <c r="B5833" s="320" t="s">
        <v>1745</v>
      </c>
      <c r="C5833" s="278" t="s">
        <v>7763</v>
      </c>
      <c r="D5833" s="278" t="s">
        <v>1252</v>
      </c>
      <c r="E5833" s="278" t="str">
        <f>CONCATENATE(SUM('Раздел 3'!R81:R81),"&gt;=",SUM('Раздел 3'!S81:S81))</f>
        <v>0&gt;=0</v>
      </c>
      <c r="F5833" s="278"/>
      <c r="G5833" s="81"/>
    </row>
    <row r="5834" spans="1:7" s="390" customFormat="1" ht="31.5" x14ac:dyDescent="0.2">
      <c r="A5834" s="311" t="str">
        <f>IF((SUM('Раздел 3'!R82:R82)&gt;=SUM('Раздел 3'!S82:S82)),"","Неверно!")</f>
        <v/>
      </c>
      <c r="B5834" s="320" t="s">
        <v>1745</v>
      </c>
      <c r="C5834" s="278" t="s">
        <v>7764</v>
      </c>
      <c r="D5834" s="278" t="s">
        <v>1252</v>
      </c>
      <c r="E5834" s="278" t="str">
        <f>CONCATENATE(SUM('Раздел 3'!R82:R82),"&gt;=",SUM('Раздел 3'!S82:S82))</f>
        <v>0&gt;=0</v>
      </c>
      <c r="F5834" s="278"/>
      <c r="G5834" s="81"/>
    </row>
    <row r="5835" spans="1:7" s="390" customFormat="1" ht="31.5" x14ac:dyDescent="0.2">
      <c r="A5835" s="311" t="str">
        <f>IF((SUM('Раздел 3'!R83:R83)&gt;=SUM('Раздел 3'!S83:S83)),"","Неверно!")</f>
        <v/>
      </c>
      <c r="B5835" s="320" t="s">
        <v>1745</v>
      </c>
      <c r="C5835" s="278" t="s">
        <v>7765</v>
      </c>
      <c r="D5835" s="278" t="s">
        <v>1252</v>
      </c>
      <c r="E5835" s="278" t="str">
        <f>CONCATENATE(SUM('Раздел 3'!R83:R83),"&gt;=",SUM('Раздел 3'!S83:S83))</f>
        <v>0&gt;=0</v>
      </c>
      <c r="F5835" s="278"/>
      <c r="G5835" s="81"/>
    </row>
    <row r="5836" spans="1:7" s="390" customFormat="1" ht="31.5" x14ac:dyDescent="0.2">
      <c r="A5836" s="311" t="str">
        <f>IF((SUM('Раздел 3'!R84:R84)&gt;=SUM('Раздел 3'!S84:S84)),"","Неверно!")</f>
        <v/>
      </c>
      <c r="B5836" s="320" t="s">
        <v>1745</v>
      </c>
      <c r="C5836" s="278" t="s">
        <v>7766</v>
      </c>
      <c r="D5836" s="278" t="s">
        <v>1252</v>
      </c>
      <c r="E5836" s="278" t="str">
        <f>CONCATENATE(SUM('Раздел 3'!R84:R84),"&gt;=",SUM('Раздел 3'!S84:S84))</f>
        <v>0&gt;=0</v>
      </c>
      <c r="F5836" s="278"/>
      <c r="G5836" s="81"/>
    </row>
    <row r="5837" spans="1:7" s="390" customFormat="1" ht="31.5" x14ac:dyDescent="0.2">
      <c r="A5837" s="311" t="str">
        <f>IF((SUM('Раздел 3'!R85:R85)&gt;=SUM('Раздел 3'!S85:S85)),"","Неверно!")</f>
        <v/>
      </c>
      <c r="B5837" s="320" t="s">
        <v>1745</v>
      </c>
      <c r="C5837" s="278" t="s">
        <v>7767</v>
      </c>
      <c r="D5837" s="278" t="s">
        <v>1252</v>
      </c>
      <c r="E5837" s="278" t="str">
        <f>CONCATENATE(SUM('Раздел 3'!R85:R85),"&gt;=",SUM('Раздел 3'!S85:S85))</f>
        <v>0&gt;=0</v>
      </c>
      <c r="F5837" s="278"/>
      <c r="G5837" s="81"/>
    </row>
    <row r="5838" spans="1:7" s="390" customFormat="1" ht="31.5" x14ac:dyDescent="0.2">
      <c r="A5838" s="311" t="str">
        <f>IF((SUM('Раздел 3'!R86:R86)&gt;=SUM('Раздел 3'!S86:S86)),"","Неверно!")</f>
        <v/>
      </c>
      <c r="B5838" s="320" t="s">
        <v>1745</v>
      </c>
      <c r="C5838" s="278" t="s">
        <v>7768</v>
      </c>
      <c r="D5838" s="278" t="s">
        <v>1252</v>
      </c>
      <c r="E5838" s="278" t="str">
        <f>CONCATENATE(SUM('Раздел 3'!R86:R86),"&gt;=",SUM('Раздел 3'!S86:S86))</f>
        <v>0&gt;=0</v>
      </c>
      <c r="F5838" s="278"/>
      <c r="G5838" s="81"/>
    </row>
    <row r="5839" spans="1:7" s="390" customFormat="1" ht="31.5" x14ac:dyDescent="0.2">
      <c r="A5839" s="311" t="str">
        <f>IF((SUM('Раздел 3'!R87:R87)&gt;=SUM('Раздел 3'!S87:S87)),"","Неверно!")</f>
        <v/>
      </c>
      <c r="B5839" s="320" t="s">
        <v>1745</v>
      </c>
      <c r="C5839" s="278" t="s">
        <v>7769</v>
      </c>
      <c r="D5839" s="278" t="s">
        <v>1252</v>
      </c>
      <c r="E5839" s="278" t="str">
        <f>CONCATENATE(SUM('Раздел 3'!R87:R87),"&gt;=",SUM('Раздел 3'!S87:S87))</f>
        <v>0&gt;=0</v>
      </c>
      <c r="F5839" s="278"/>
      <c r="G5839" s="81"/>
    </row>
    <row r="5840" spans="1:7" s="390" customFormat="1" ht="31.5" x14ac:dyDescent="0.2">
      <c r="A5840" s="311" t="str">
        <f>IF((SUM('Раздел 3'!R88:R88)&gt;=SUM('Раздел 3'!S88:S88)),"","Неверно!")</f>
        <v/>
      </c>
      <c r="B5840" s="320" t="s">
        <v>1745</v>
      </c>
      <c r="C5840" s="278" t="s">
        <v>7770</v>
      </c>
      <c r="D5840" s="278" t="s">
        <v>1252</v>
      </c>
      <c r="E5840" s="278" t="str">
        <f>CONCATENATE(SUM('Раздел 3'!R88:R88),"&gt;=",SUM('Раздел 3'!S88:S88))</f>
        <v>0&gt;=0</v>
      </c>
      <c r="F5840" s="278"/>
      <c r="G5840" s="81"/>
    </row>
    <row r="5841" spans="1:7" s="390" customFormat="1" ht="31.5" x14ac:dyDescent="0.2">
      <c r="A5841" s="311" t="str">
        <f>IF((SUM('Раздел 3'!R89:R89)&gt;=SUM('Раздел 3'!S89:S89)),"","Неверно!")</f>
        <v/>
      </c>
      <c r="B5841" s="320" t="s">
        <v>1745</v>
      </c>
      <c r="C5841" s="278" t="s">
        <v>7771</v>
      </c>
      <c r="D5841" s="278" t="s">
        <v>1252</v>
      </c>
      <c r="E5841" s="278" t="str">
        <f>CONCATENATE(SUM('Раздел 3'!R89:R89),"&gt;=",SUM('Раздел 3'!S89:S89))</f>
        <v>0&gt;=0</v>
      </c>
      <c r="F5841" s="278"/>
      <c r="G5841" s="81"/>
    </row>
    <row r="5842" spans="1:7" s="390" customFormat="1" ht="31.5" x14ac:dyDescent="0.2">
      <c r="A5842" s="311" t="str">
        <f>IF((SUM('Раздел 3'!R18:R18)&gt;=SUM('Раздел 3'!S18:S18)),"","Неверно!")</f>
        <v/>
      </c>
      <c r="B5842" s="320" t="s">
        <v>1745</v>
      </c>
      <c r="C5842" s="278" t="s">
        <v>7772</v>
      </c>
      <c r="D5842" s="278" t="s">
        <v>1252</v>
      </c>
      <c r="E5842" s="278" t="str">
        <f>CONCATENATE(SUM('Раздел 3'!R18:R18),"&gt;=",SUM('Раздел 3'!S18:S18))</f>
        <v>0&gt;=0</v>
      </c>
      <c r="F5842" s="278"/>
      <c r="G5842" s="81"/>
    </row>
    <row r="5843" spans="1:7" s="390" customFormat="1" ht="31.5" x14ac:dyDescent="0.2">
      <c r="A5843" s="311" t="str">
        <f>IF((SUM('Раздел 3'!R90:R90)&gt;=SUM('Раздел 3'!S90:S90)),"","Неверно!")</f>
        <v/>
      </c>
      <c r="B5843" s="320" t="s">
        <v>1745</v>
      </c>
      <c r="C5843" s="278" t="s">
        <v>7773</v>
      </c>
      <c r="D5843" s="278" t="s">
        <v>1252</v>
      </c>
      <c r="E5843" s="278" t="str">
        <f>CONCATENATE(SUM('Раздел 3'!R90:R90),"&gt;=",SUM('Раздел 3'!S90:S90))</f>
        <v>0&gt;=0</v>
      </c>
      <c r="F5843" s="278"/>
      <c r="G5843" s="81"/>
    </row>
    <row r="5844" spans="1:7" s="390" customFormat="1" ht="31.5" x14ac:dyDescent="0.2">
      <c r="A5844" s="311" t="str">
        <f>IF((SUM('Раздел 3'!R91:R91)&gt;=SUM('Раздел 3'!S91:S91)),"","Неверно!")</f>
        <v/>
      </c>
      <c r="B5844" s="320" t="s">
        <v>1745</v>
      </c>
      <c r="C5844" s="278" t="s">
        <v>7774</v>
      </c>
      <c r="D5844" s="278" t="s">
        <v>1252</v>
      </c>
      <c r="E5844" s="278" t="str">
        <f>CONCATENATE(SUM('Раздел 3'!R91:R91),"&gt;=",SUM('Раздел 3'!S91:S91))</f>
        <v>0&gt;=0</v>
      </c>
      <c r="F5844" s="278"/>
      <c r="G5844" s="81"/>
    </row>
    <row r="5845" spans="1:7" s="390" customFormat="1" ht="31.5" x14ac:dyDescent="0.2">
      <c r="A5845" s="311" t="str">
        <f>IF((SUM('Раздел 3'!R92:R92)&gt;=SUM('Раздел 3'!S92:S92)),"","Неверно!")</f>
        <v/>
      </c>
      <c r="B5845" s="320" t="s">
        <v>1745</v>
      </c>
      <c r="C5845" s="278" t="s">
        <v>7775</v>
      </c>
      <c r="D5845" s="278" t="s">
        <v>1252</v>
      </c>
      <c r="E5845" s="278" t="str">
        <f>CONCATENATE(SUM('Раздел 3'!R92:R92),"&gt;=",SUM('Раздел 3'!S92:S92))</f>
        <v>0&gt;=0</v>
      </c>
      <c r="F5845" s="278"/>
      <c r="G5845" s="81"/>
    </row>
    <row r="5846" spans="1:7" s="390" customFormat="1" ht="31.5" x14ac:dyDescent="0.2">
      <c r="A5846" s="311" t="str">
        <f>IF((SUM('Раздел 3'!R93:R93)&gt;=SUM('Раздел 3'!S93:S93)),"","Неверно!")</f>
        <v/>
      </c>
      <c r="B5846" s="320" t="s">
        <v>1745</v>
      </c>
      <c r="C5846" s="278" t="s">
        <v>7776</v>
      </c>
      <c r="D5846" s="278" t="s">
        <v>1252</v>
      </c>
      <c r="E5846" s="278" t="str">
        <f>CONCATENATE(SUM('Раздел 3'!R93:R93),"&gt;=",SUM('Раздел 3'!S93:S93))</f>
        <v>0&gt;=0</v>
      </c>
      <c r="F5846" s="278"/>
      <c r="G5846" s="81"/>
    </row>
    <row r="5847" spans="1:7" s="390" customFormat="1" ht="31.5" x14ac:dyDescent="0.2">
      <c r="A5847" s="311" t="str">
        <f>IF((SUM('Раздел 3'!R94:R94)&gt;=SUM('Раздел 3'!S94:S94)),"","Неверно!")</f>
        <v/>
      </c>
      <c r="B5847" s="320" t="s">
        <v>1745</v>
      </c>
      <c r="C5847" s="278" t="s">
        <v>7777</v>
      </c>
      <c r="D5847" s="278" t="s">
        <v>1252</v>
      </c>
      <c r="E5847" s="278" t="str">
        <f>CONCATENATE(SUM('Раздел 3'!R94:R94),"&gt;=",SUM('Раздел 3'!S94:S94))</f>
        <v>0&gt;=0</v>
      </c>
      <c r="F5847" s="278"/>
      <c r="G5847" s="81"/>
    </row>
    <row r="5848" spans="1:7" s="390" customFormat="1" ht="31.5" x14ac:dyDescent="0.2">
      <c r="A5848" s="311" t="str">
        <f>IF((SUM('Раздел 3'!R95:R95)&gt;=SUM('Раздел 3'!S95:S95)),"","Неверно!")</f>
        <v/>
      </c>
      <c r="B5848" s="320" t="s">
        <v>1745</v>
      </c>
      <c r="C5848" s="278" t="s">
        <v>7778</v>
      </c>
      <c r="D5848" s="278" t="s">
        <v>1252</v>
      </c>
      <c r="E5848" s="278" t="str">
        <f>CONCATENATE(SUM('Раздел 3'!R95:R95),"&gt;=",SUM('Раздел 3'!S95:S95))</f>
        <v>0&gt;=0</v>
      </c>
      <c r="F5848" s="278"/>
      <c r="G5848" s="81"/>
    </row>
    <row r="5849" spans="1:7" s="390" customFormat="1" ht="31.5" x14ac:dyDescent="0.2">
      <c r="A5849" s="311" t="str">
        <f>IF((SUM('Раздел 3'!R96:R96)&gt;=SUM('Раздел 3'!S96:S96)),"","Неверно!")</f>
        <v/>
      </c>
      <c r="B5849" s="320" t="s">
        <v>1745</v>
      </c>
      <c r="C5849" s="278" t="s">
        <v>7779</v>
      </c>
      <c r="D5849" s="278" t="s">
        <v>1252</v>
      </c>
      <c r="E5849" s="278" t="str">
        <f>CONCATENATE(SUM('Раздел 3'!R96:R96),"&gt;=",SUM('Раздел 3'!S96:S96))</f>
        <v>0&gt;=0</v>
      </c>
      <c r="F5849" s="278"/>
      <c r="G5849" s="81"/>
    </row>
    <row r="5850" spans="1:7" s="390" customFormat="1" ht="31.5" x14ac:dyDescent="0.2">
      <c r="A5850" s="311" t="str">
        <f>IF((SUM('Раздел 3'!R97:R97)&gt;=SUM('Раздел 3'!S97:S97)),"","Неверно!")</f>
        <v/>
      </c>
      <c r="B5850" s="320" t="s">
        <v>1745</v>
      </c>
      <c r="C5850" s="278" t="s">
        <v>7780</v>
      </c>
      <c r="D5850" s="278" t="s">
        <v>1252</v>
      </c>
      <c r="E5850" s="278" t="str">
        <f>CONCATENATE(SUM('Раздел 3'!R97:R97),"&gt;=",SUM('Раздел 3'!S97:S97))</f>
        <v>0&gt;=0</v>
      </c>
      <c r="F5850" s="278"/>
      <c r="G5850" s="81"/>
    </row>
    <row r="5851" spans="1:7" s="390" customFormat="1" ht="31.5" x14ac:dyDescent="0.2">
      <c r="A5851" s="311" t="str">
        <f>IF((SUM('Раздел 3'!R98:R98)&gt;=SUM('Раздел 3'!S98:S98)),"","Неверно!")</f>
        <v/>
      </c>
      <c r="B5851" s="320" t="s">
        <v>1745</v>
      </c>
      <c r="C5851" s="278" t="s">
        <v>7781</v>
      </c>
      <c r="D5851" s="278" t="s">
        <v>1252</v>
      </c>
      <c r="E5851" s="278" t="str">
        <f>CONCATENATE(SUM('Раздел 3'!R98:R98),"&gt;=",SUM('Раздел 3'!S98:S98))</f>
        <v>0&gt;=0</v>
      </c>
      <c r="F5851" s="278"/>
      <c r="G5851" s="81"/>
    </row>
    <row r="5852" spans="1:7" s="390" customFormat="1" ht="31.5" x14ac:dyDescent="0.2">
      <c r="A5852" s="311" t="str">
        <f>IF((SUM('Раздел 3'!R99:R99)&gt;=SUM('Раздел 3'!S99:S99)),"","Неверно!")</f>
        <v/>
      </c>
      <c r="B5852" s="320" t="s">
        <v>1745</v>
      </c>
      <c r="C5852" s="278" t="s">
        <v>7782</v>
      </c>
      <c r="D5852" s="278" t="s">
        <v>1252</v>
      </c>
      <c r="E5852" s="278" t="str">
        <f>CONCATENATE(SUM('Раздел 3'!R99:R99),"&gt;=",SUM('Раздел 3'!S99:S99))</f>
        <v>0&gt;=0</v>
      </c>
      <c r="F5852" s="278"/>
      <c r="G5852" s="81"/>
    </row>
    <row r="5853" spans="1:7" s="390" customFormat="1" ht="31.5" x14ac:dyDescent="0.2">
      <c r="A5853" s="311" t="str">
        <f>IF((SUM('Раздел 3'!R19:R19)&gt;=SUM('Раздел 3'!S19:S19)),"","Неверно!")</f>
        <v/>
      </c>
      <c r="B5853" s="320" t="s">
        <v>1745</v>
      </c>
      <c r="C5853" s="278" t="s">
        <v>7783</v>
      </c>
      <c r="D5853" s="278" t="s">
        <v>1252</v>
      </c>
      <c r="E5853" s="278" t="str">
        <f>CONCATENATE(SUM('Раздел 3'!R19:R19),"&gt;=",SUM('Раздел 3'!S19:S19))</f>
        <v>0&gt;=0</v>
      </c>
      <c r="F5853" s="278"/>
      <c r="G5853" s="81"/>
    </row>
    <row r="5854" spans="1:7" s="390" customFormat="1" ht="31.5" x14ac:dyDescent="0.2">
      <c r="A5854" s="311" t="str">
        <f>IF((SUM('Раздел 3'!R100:R100)&gt;=SUM('Раздел 3'!S100:S100)),"","Неверно!")</f>
        <v/>
      </c>
      <c r="B5854" s="320" t="s">
        <v>1745</v>
      </c>
      <c r="C5854" s="278" t="s">
        <v>7784</v>
      </c>
      <c r="D5854" s="278" t="s">
        <v>1252</v>
      </c>
      <c r="E5854" s="278" t="str">
        <f>CONCATENATE(SUM('Раздел 3'!R100:R100),"&gt;=",SUM('Раздел 3'!S100:S100))</f>
        <v>0&gt;=0</v>
      </c>
      <c r="F5854" s="278"/>
      <c r="G5854" s="81"/>
    </row>
    <row r="5855" spans="1:7" s="390" customFormat="1" ht="31.5" x14ac:dyDescent="0.2">
      <c r="A5855" s="311" t="str">
        <f>IF((SUM('Раздел 3'!R101:R101)&gt;=SUM('Раздел 3'!S101:S101)),"","Неверно!")</f>
        <v/>
      </c>
      <c r="B5855" s="320" t="s">
        <v>1745</v>
      </c>
      <c r="C5855" s="278" t="s">
        <v>7785</v>
      </c>
      <c r="D5855" s="278" t="s">
        <v>1252</v>
      </c>
      <c r="E5855" s="278" t="str">
        <f>CONCATENATE(SUM('Раздел 3'!R101:R101),"&gt;=",SUM('Раздел 3'!S101:S101))</f>
        <v>0&gt;=0</v>
      </c>
      <c r="F5855" s="278"/>
      <c r="G5855" s="81"/>
    </row>
    <row r="5856" spans="1:7" s="390" customFormat="1" ht="31.5" x14ac:dyDescent="0.2">
      <c r="A5856" s="311" t="str">
        <f>IF((SUM('Раздел 3'!R102:R102)&gt;=SUM('Раздел 3'!S102:S102)),"","Неверно!")</f>
        <v/>
      </c>
      <c r="B5856" s="320" t="s">
        <v>1745</v>
      </c>
      <c r="C5856" s="278" t="s">
        <v>7786</v>
      </c>
      <c r="D5856" s="278" t="s">
        <v>1252</v>
      </c>
      <c r="E5856" s="278" t="str">
        <f>CONCATENATE(SUM('Раздел 3'!R102:R102),"&gt;=",SUM('Раздел 3'!S102:S102))</f>
        <v>0&gt;=0</v>
      </c>
      <c r="F5856" s="278"/>
      <c r="G5856" s="81"/>
    </row>
    <row r="5857" spans="1:7" s="390" customFormat="1" ht="31.5" x14ac:dyDescent="0.2">
      <c r="A5857" s="311" t="str">
        <f>IF((SUM('Раздел 3'!R103:R103)&gt;=SUM('Раздел 3'!S103:S103)),"","Неверно!")</f>
        <v/>
      </c>
      <c r="B5857" s="320" t="s">
        <v>1745</v>
      </c>
      <c r="C5857" s="278" t="s">
        <v>7787</v>
      </c>
      <c r="D5857" s="278" t="s">
        <v>1252</v>
      </c>
      <c r="E5857" s="278" t="str">
        <f>CONCATENATE(SUM('Раздел 3'!R103:R103),"&gt;=",SUM('Раздел 3'!S103:S103))</f>
        <v>0&gt;=0</v>
      </c>
      <c r="F5857" s="278"/>
      <c r="G5857" s="81"/>
    </row>
    <row r="5858" spans="1:7" s="390" customFormat="1" ht="31.5" x14ac:dyDescent="0.2">
      <c r="A5858" s="311" t="str">
        <f>IF((SUM('Раздел 3'!R104:R104)&gt;=SUM('Раздел 3'!S104:S104)),"","Неверно!")</f>
        <v/>
      </c>
      <c r="B5858" s="320" t="s">
        <v>1745</v>
      </c>
      <c r="C5858" s="278" t="s">
        <v>7788</v>
      </c>
      <c r="D5858" s="278" t="s">
        <v>1252</v>
      </c>
      <c r="E5858" s="278" t="str">
        <f>CONCATENATE(SUM('Раздел 3'!R104:R104),"&gt;=",SUM('Раздел 3'!S104:S104))</f>
        <v>0&gt;=0</v>
      </c>
      <c r="F5858" s="278"/>
      <c r="G5858" s="81"/>
    </row>
    <row r="5859" spans="1:7" s="390" customFormat="1" ht="31.5" x14ac:dyDescent="0.2">
      <c r="A5859" s="311" t="str">
        <f>IF((SUM('Раздел 3'!R105:R105)&gt;=SUM('Раздел 3'!S105:S105)),"","Неверно!")</f>
        <v/>
      </c>
      <c r="B5859" s="320" t="s">
        <v>1745</v>
      </c>
      <c r="C5859" s="278" t="s">
        <v>7789</v>
      </c>
      <c r="D5859" s="278" t="s">
        <v>1252</v>
      </c>
      <c r="E5859" s="278" t="str">
        <f>CONCATENATE(SUM('Раздел 3'!R105:R105),"&gt;=",SUM('Раздел 3'!S105:S105))</f>
        <v>0&gt;=0</v>
      </c>
      <c r="F5859" s="278"/>
      <c r="G5859" s="81"/>
    </row>
    <row r="5860" spans="1:7" s="390" customFormat="1" ht="31.5" x14ac:dyDescent="0.2">
      <c r="A5860" s="311" t="str">
        <f>IF((SUM('Раздел 3'!R106:R106)&gt;=SUM('Раздел 3'!S106:S106)),"","Неверно!")</f>
        <v/>
      </c>
      <c r="B5860" s="320" t="s">
        <v>1745</v>
      </c>
      <c r="C5860" s="278" t="s">
        <v>7790</v>
      </c>
      <c r="D5860" s="278" t="s">
        <v>1252</v>
      </c>
      <c r="E5860" s="278" t="str">
        <f>CONCATENATE(SUM('Раздел 3'!R106:R106),"&gt;=",SUM('Раздел 3'!S106:S106))</f>
        <v>0&gt;=0</v>
      </c>
      <c r="F5860" s="278"/>
      <c r="G5860" s="81"/>
    </row>
    <row r="5861" spans="1:7" s="390" customFormat="1" ht="31.5" x14ac:dyDescent="0.2">
      <c r="A5861" s="311" t="str">
        <f>IF((SUM('Раздел 3'!R107:R107)&gt;=SUM('Раздел 3'!S107:S107)),"","Неверно!")</f>
        <v/>
      </c>
      <c r="B5861" s="320" t="s">
        <v>1745</v>
      </c>
      <c r="C5861" s="278" t="s">
        <v>7791</v>
      </c>
      <c r="D5861" s="278" t="s">
        <v>1252</v>
      </c>
      <c r="E5861" s="278" t="str">
        <f>CONCATENATE(SUM('Раздел 3'!R107:R107),"&gt;=",SUM('Раздел 3'!S107:S107))</f>
        <v>0&gt;=0</v>
      </c>
      <c r="F5861" s="278"/>
      <c r="G5861" s="81"/>
    </row>
    <row r="5862" spans="1:7" s="390" customFormat="1" ht="31.5" x14ac:dyDescent="0.2">
      <c r="A5862" s="311" t="str">
        <f>IF((SUM('Раздел 3'!R108:R108)&gt;=SUM('Раздел 3'!S108:S108)),"","Неверно!")</f>
        <v/>
      </c>
      <c r="B5862" s="320" t="s">
        <v>1745</v>
      </c>
      <c r="C5862" s="278" t="s">
        <v>7792</v>
      </c>
      <c r="D5862" s="278" t="s">
        <v>1252</v>
      </c>
      <c r="E5862" s="278" t="str">
        <f>CONCATENATE(SUM('Раздел 3'!R108:R108),"&gt;=",SUM('Раздел 3'!S108:S108))</f>
        <v>0&gt;=0</v>
      </c>
      <c r="F5862" s="278"/>
      <c r="G5862" s="81"/>
    </row>
    <row r="5863" spans="1:7" s="390" customFormat="1" ht="31.5" x14ac:dyDescent="0.2">
      <c r="A5863" s="311" t="str">
        <f>IF((SUM('Раздел 3'!R109:R109)&gt;=SUM('Раздел 3'!S109:S109)),"","Неверно!")</f>
        <v/>
      </c>
      <c r="B5863" s="320" t="s">
        <v>1745</v>
      </c>
      <c r="C5863" s="278" t="s">
        <v>7793</v>
      </c>
      <c r="D5863" s="278" t="s">
        <v>1252</v>
      </c>
      <c r="E5863" s="278" t="str">
        <f>CONCATENATE(SUM('Раздел 3'!R109:R109),"&gt;=",SUM('Раздел 3'!S109:S109))</f>
        <v>0&gt;=0</v>
      </c>
      <c r="F5863" s="278"/>
      <c r="G5863" s="81"/>
    </row>
    <row r="5864" spans="1:7" s="390" customFormat="1" ht="31.5" x14ac:dyDescent="0.2">
      <c r="A5864" s="311" t="str">
        <f>IF((SUM('Раздел 3'!M11:M11)&gt;=SUM('Раздел 3'!O11:O11)),"","Неверно!")</f>
        <v/>
      </c>
      <c r="B5864" s="320" t="s">
        <v>1746</v>
      </c>
      <c r="C5864" s="278" t="s">
        <v>7794</v>
      </c>
      <c r="D5864" s="278" t="s">
        <v>1251</v>
      </c>
      <c r="E5864" s="278" t="str">
        <f>CONCATENATE(SUM('Раздел 3'!M11:M11),"&gt;=",SUM('Раздел 3'!O11:O11))</f>
        <v>59&gt;=0</v>
      </c>
      <c r="F5864" s="278"/>
      <c r="G5864" s="81"/>
    </row>
    <row r="5865" spans="1:7" s="390" customFormat="1" ht="31.5" x14ac:dyDescent="0.2">
      <c r="A5865" s="311" t="str">
        <f>IF((SUM('Раздел 3'!M20:M20)&gt;=SUM('Раздел 3'!O20:O20)),"","Неверно!")</f>
        <v/>
      </c>
      <c r="B5865" s="320" t="s">
        <v>1746</v>
      </c>
      <c r="C5865" s="278" t="s">
        <v>7795</v>
      </c>
      <c r="D5865" s="278" t="s">
        <v>1251</v>
      </c>
      <c r="E5865" s="278" t="str">
        <f>CONCATENATE(SUM('Раздел 3'!M20:M20),"&gt;=",SUM('Раздел 3'!O20:O20))</f>
        <v>0&gt;=0</v>
      </c>
      <c r="F5865" s="278"/>
      <c r="G5865" s="81"/>
    </row>
    <row r="5866" spans="1:7" s="390" customFormat="1" ht="31.5" x14ac:dyDescent="0.2">
      <c r="A5866" s="311" t="str">
        <f>IF((SUM('Раздел 3'!M110:M110)&gt;=SUM('Раздел 3'!O110:O110)),"","Неверно!")</f>
        <v/>
      </c>
      <c r="B5866" s="320" t="s">
        <v>1746</v>
      </c>
      <c r="C5866" s="278" t="s">
        <v>7796</v>
      </c>
      <c r="D5866" s="278" t="s">
        <v>1251</v>
      </c>
      <c r="E5866" s="278" t="str">
        <f>CONCATENATE(SUM('Раздел 3'!M110:M110),"&gt;=",SUM('Раздел 3'!O110:O110))</f>
        <v>0&gt;=0</v>
      </c>
      <c r="F5866" s="278"/>
      <c r="G5866" s="81"/>
    </row>
    <row r="5867" spans="1:7" s="390" customFormat="1" ht="31.5" x14ac:dyDescent="0.2">
      <c r="A5867" s="311" t="str">
        <f>IF((SUM('Раздел 3'!M111:M111)&gt;=SUM('Раздел 3'!O111:O111)),"","Неверно!")</f>
        <v/>
      </c>
      <c r="B5867" s="320" t="s">
        <v>1746</v>
      </c>
      <c r="C5867" s="278" t="s">
        <v>7797</v>
      </c>
      <c r="D5867" s="278" t="s">
        <v>1251</v>
      </c>
      <c r="E5867" s="278" t="str">
        <f>CONCATENATE(SUM('Раздел 3'!M111:M111),"&gt;=",SUM('Раздел 3'!O111:O111))</f>
        <v>0&gt;=0</v>
      </c>
      <c r="F5867" s="278"/>
      <c r="G5867" s="81"/>
    </row>
    <row r="5868" spans="1:7" s="390" customFormat="1" ht="31.5" x14ac:dyDescent="0.2">
      <c r="A5868" s="311" t="str">
        <f>IF((SUM('Раздел 3'!M112:M112)&gt;=SUM('Раздел 3'!O112:O112)),"","Неверно!")</f>
        <v/>
      </c>
      <c r="B5868" s="320" t="s">
        <v>1746</v>
      </c>
      <c r="C5868" s="278" t="s">
        <v>7798</v>
      </c>
      <c r="D5868" s="278" t="s">
        <v>1251</v>
      </c>
      <c r="E5868" s="278" t="str">
        <f>CONCATENATE(SUM('Раздел 3'!M112:M112),"&gt;=",SUM('Раздел 3'!O112:O112))</f>
        <v>0&gt;=0</v>
      </c>
      <c r="F5868" s="278"/>
      <c r="G5868" s="81"/>
    </row>
    <row r="5869" spans="1:7" s="390" customFormat="1" ht="31.5" x14ac:dyDescent="0.2">
      <c r="A5869" s="311" t="str">
        <f>IF((SUM('Раздел 3'!M113:M113)&gt;=SUM('Раздел 3'!O113:O113)),"","Неверно!")</f>
        <v/>
      </c>
      <c r="B5869" s="320" t="s">
        <v>1746</v>
      </c>
      <c r="C5869" s="278" t="s">
        <v>7799</v>
      </c>
      <c r="D5869" s="278" t="s">
        <v>1251</v>
      </c>
      <c r="E5869" s="278" t="str">
        <f>CONCATENATE(SUM('Раздел 3'!M113:M113),"&gt;=",SUM('Раздел 3'!O113:O113))</f>
        <v>0&gt;=0</v>
      </c>
      <c r="F5869" s="278"/>
      <c r="G5869" s="81"/>
    </row>
    <row r="5870" spans="1:7" s="390" customFormat="1" ht="31.5" x14ac:dyDescent="0.2">
      <c r="A5870" s="311" t="str">
        <f>IF((SUM('Раздел 3'!M114:M114)&gt;=SUM('Раздел 3'!O114:O114)),"","Неверно!")</f>
        <v/>
      </c>
      <c r="B5870" s="320" t="s">
        <v>1746</v>
      </c>
      <c r="C5870" s="278" t="s">
        <v>7800</v>
      </c>
      <c r="D5870" s="278" t="s">
        <v>1251</v>
      </c>
      <c r="E5870" s="278" t="str">
        <f>CONCATENATE(SUM('Раздел 3'!M114:M114),"&gt;=",SUM('Раздел 3'!O114:O114))</f>
        <v>0&gt;=0</v>
      </c>
      <c r="F5870" s="278"/>
      <c r="G5870" s="81"/>
    </row>
    <row r="5871" spans="1:7" s="390" customFormat="1" ht="31.5" x14ac:dyDescent="0.2">
      <c r="A5871" s="311" t="str">
        <f>IF((SUM('Раздел 3'!M115:M115)&gt;=SUM('Раздел 3'!O115:O115)),"","Неверно!")</f>
        <v/>
      </c>
      <c r="B5871" s="320" t="s">
        <v>1746</v>
      </c>
      <c r="C5871" s="278" t="s">
        <v>7801</v>
      </c>
      <c r="D5871" s="278" t="s">
        <v>1251</v>
      </c>
      <c r="E5871" s="278" t="str">
        <f>CONCATENATE(SUM('Раздел 3'!M115:M115),"&gt;=",SUM('Раздел 3'!O115:O115))</f>
        <v>0&gt;=0</v>
      </c>
      <c r="F5871" s="278"/>
      <c r="G5871" s="81"/>
    </row>
    <row r="5872" spans="1:7" s="390" customFormat="1" ht="31.5" x14ac:dyDescent="0.2">
      <c r="A5872" s="311" t="str">
        <f>IF((SUM('Раздел 3'!M116:M116)&gt;=SUM('Раздел 3'!O116:O116)),"","Неверно!")</f>
        <v/>
      </c>
      <c r="B5872" s="320" t="s">
        <v>1746</v>
      </c>
      <c r="C5872" s="278" t="s">
        <v>7802</v>
      </c>
      <c r="D5872" s="278" t="s">
        <v>1251</v>
      </c>
      <c r="E5872" s="278" t="str">
        <f>CONCATENATE(SUM('Раздел 3'!M116:M116),"&gt;=",SUM('Раздел 3'!O116:O116))</f>
        <v>0&gt;=0</v>
      </c>
      <c r="F5872" s="278"/>
      <c r="G5872" s="81"/>
    </row>
    <row r="5873" spans="1:7" s="390" customFormat="1" ht="31.5" x14ac:dyDescent="0.2">
      <c r="A5873" s="311" t="str">
        <f>IF((SUM('Раздел 3'!M117:M117)&gt;=SUM('Раздел 3'!O117:O117)),"","Неверно!")</f>
        <v/>
      </c>
      <c r="B5873" s="320" t="s">
        <v>1746</v>
      </c>
      <c r="C5873" s="278" t="s">
        <v>7803</v>
      </c>
      <c r="D5873" s="278" t="s">
        <v>1251</v>
      </c>
      <c r="E5873" s="278" t="str">
        <f>CONCATENATE(SUM('Раздел 3'!M117:M117),"&gt;=",SUM('Раздел 3'!O117:O117))</f>
        <v>0&gt;=0</v>
      </c>
      <c r="F5873" s="278"/>
      <c r="G5873" s="81"/>
    </row>
    <row r="5874" spans="1:7" s="390" customFormat="1" ht="31.5" x14ac:dyDescent="0.2">
      <c r="A5874" s="311" t="str">
        <f>IF((SUM('Раздел 3'!M118:M118)&gt;=SUM('Раздел 3'!O118:O118)),"","Неверно!")</f>
        <v/>
      </c>
      <c r="B5874" s="320" t="s">
        <v>1746</v>
      </c>
      <c r="C5874" s="278" t="s">
        <v>7804</v>
      </c>
      <c r="D5874" s="278" t="s">
        <v>1251</v>
      </c>
      <c r="E5874" s="278" t="str">
        <f>CONCATENATE(SUM('Раздел 3'!M118:M118),"&gt;=",SUM('Раздел 3'!O118:O118))</f>
        <v>0&gt;=0</v>
      </c>
      <c r="F5874" s="278"/>
      <c r="G5874" s="81"/>
    </row>
    <row r="5875" spans="1:7" s="390" customFormat="1" ht="31.5" x14ac:dyDescent="0.2">
      <c r="A5875" s="311" t="str">
        <f>IF((SUM('Раздел 3'!M119:M119)&gt;=SUM('Раздел 3'!O119:O119)),"","Неверно!")</f>
        <v/>
      </c>
      <c r="B5875" s="320" t="s">
        <v>1746</v>
      </c>
      <c r="C5875" s="278" t="s">
        <v>7805</v>
      </c>
      <c r="D5875" s="278" t="s">
        <v>1251</v>
      </c>
      <c r="E5875" s="278" t="str">
        <f>CONCATENATE(SUM('Раздел 3'!M119:M119),"&gt;=",SUM('Раздел 3'!O119:O119))</f>
        <v>0&gt;=0</v>
      </c>
      <c r="F5875" s="278"/>
      <c r="G5875" s="81"/>
    </row>
    <row r="5876" spans="1:7" s="390" customFormat="1" ht="31.5" x14ac:dyDescent="0.2">
      <c r="A5876" s="311" t="str">
        <f>IF((SUM('Раздел 3'!M21:M21)&gt;=SUM('Раздел 3'!O21:O21)),"","Неверно!")</f>
        <v/>
      </c>
      <c r="B5876" s="320" t="s">
        <v>1746</v>
      </c>
      <c r="C5876" s="278" t="s">
        <v>7806</v>
      </c>
      <c r="D5876" s="278" t="s">
        <v>1251</v>
      </c>
      <c r="E5876" s="278" t="str">
        <f>CONCATENATE(SUM('Раздел 3'!M21:M21),"&gt;=",SUM('Раздел 3'!O21:O21))</f>
        <v>0&gt;=0</v>
      </c>
      <c r="F5876" s="278"/>
      <c r="G5876" s="81"/>
    </row>
    <row r="5877" spans="1:7" s="390" customFormat="1" ht="31.5" x14ac:dyDescent="0.2">
      <c r="A5877" s="311" t="str">
        <f>IF((SUM('Раздел 3'!M120:M120)&gt;=SUM('Раздел 3'!O120:O120)),"","Неверно!")</f>
        <v/>
      </c>
      <c r="B5877" s="320" t="s">
        <v>1746</v>
      </c>
      <c r="C5877" s="278" t="s">
        <v>7807</v>
      </c>
      <c r="D5877" s="278" t="s">
        <v>1251</v>
      </c>
      <c r="E5877" s="278" t="str">
        <f>CONCATENATE(SUM('Раздел 3'!M120:M120),"&gt;=",SUM('Раздел 3'!O120:O120))</f>
        <v>0&gt;=0</v>
      </c>
      <c r="F5877" s="278"/>
      <c r="G5877" s="81"/>
    </row>
    <row r="5878" spans="1:7" s="390" customFormat="1" ht="31.5" x14ac:dyDescent="0.2">
      <c r="A5878" s="311" t="str">
        <f>IF((SUM('Раздел 3'!M121:M121)&gt;=SUM('Раздел 3'!O121:O121)),"","Неверно!")</f>
        <v/>
      </c>
      <c r="B5878" s="320" t="s">
        <v>1746</v>
      </c>
      <c r="C5878" s="278" t="s">
        <v>7808</v>
      </c>
      <c r="D5878" s="278" t="s">
        <v>1251</v>
      </c>
      <c r="E5878" s="278" t="str">
        <f>CONCATENATE(SUM('Раздел 3'!M121:M121),"&gt;=",SUM('Раздел 3'!O121:O121))</f>
        <v>0&gt;=0</v>
      </c>
      <c r="F5878" s="278"/>
      <c r="G5878" s="81"/>
    </row>
    <row r="5879" spans="1:7" s="390" customFormat="1" ht="31.5" x14ac:dyDescent="0.2">
      <c r="A5879" s="311" t="str">
        <f>IF((SUM('Раздел 3'!M122:M122)&gt;=SUM('Раздел 3'!O122:O122)),"","Неверно!")</f>
        <v/>
      </c>
      <c r="B5879" s="320" t="s">
        <v>1746</v>
      </c>
      <c r="C5879" s="278" t="s">
        <v>7809</v>
      </c>
      <c r="D5879" s="278" t="s">
        <v>1251</v>
      </c>
      <c r="E5879" s="278" t="str">
        <f>CONCATENATE(SUM('Раздел 3'!M122:M122),"&gt;=",SUM('Раздел 3'!O122:O122))</f>
        <v>0&gt;=0</v>
      </c>
      <c r="F5879" s="278"/>
      <c r="G5879" s="81"/>
    </row>
    <row r="5880" spans="1:7" s="390" customFormat="1" ht="31.5" x14ac:dyDescent="0.2">
      <c r="A5880" s="311" t="str">
        <f>IF((SUM('Раздел 3'!M123:M123)&gt;=SUM('Раздел 3'!O123:O123)),"","Неверно!")</f>
        <v/>
      </c>
      <c r="B5880" s="320" t="s">
        <v>1746</v>
      </c>
      <c r="C5880" s="278" t="s">
        <v>7810</v>
      </c>
      <c r="D5880" s="278" t="s">
        <v>1251</v>
      </c>
      <c r="E5880" s="278" t="str">
        <f>CONCATENATE(SUM('Раздел 3'!M123:M123),"&gt;=",SUM('Раздел 3'!O123:O123))</f>
        <v>0&gt;=0</v>
      </c>
      <c r="F5880" s="278"/>
      <c r="G5880" s="81"/>
    </row>
    <row r="5881" spans="1:7" s="390" customFormat="1" ht="31.5" x14ac:dyDescent="0.2">
      <c r="A5881" s="311" t="str">
        <f>IF((SUM('Раздел 3'!M124:M124)&gt;=SUM('Раздел 3'!O124:O124)),"","Неверно!")</f>
        <v/>
      </c>
      <c r="B5881" s="320" t="s">
        <v>1746</v>
      </c>
      <c r="C5881" s="278" t="s">
        <v>7811</v>
      </c>
      <c r="D5881" s="278" t="s">
        <v>1251</v>
      </c>
      <c r="E5881" s="278" t="str">
        <f>CONCATENATE(SUM('Раздел 3'!M124:M124),"&gt;=",SUM('Раздел 3'!O124:O124))</f>
        <v>0&gt;=0</v>
      </c>
      <c r="F5881" s="278"/>
      <c r="G5881" s="81"/>
    </row>
    <row r="5882" spans="1:7" s="390" customFormat="1" ht="31.5" x14ac:dyDescent="0.2">
      <c r="A5882" s="311" t="str">
        <f>IF((SUM('Раздел 3'!M125:M125)&gt;=SUM('Раздел 3'!O125:O125)),"","Неверно!")</f>
        <v/>
      </c>
      <c r="B5882" s="320" t="s">
        <v>1746</v>
      </c>
      <c r="C5882" s="278" t="s">
        <v>7812</v>
      </c>
      <c r="D5882" s="278" t="s">
        <v>1251</v>
      </c>
      <c r="E5882" s="278" t="str">
        <f>CONCATENATE(SUM('Раздел 3'!M125:M125),"&gt;=",SUM('Раздел 3'!O125:O125))</f>
        <v>0&gt;=0</v>
      </c>
      <c r="F5882" s="278"/>
      <c r="G5882" s="81"/>
    </row>
    <row r="5883" spans="1:7" s="390" customFormat="1" ht="31.5" x14ac:dyDescent="0.2">
      <c r="A5883" s="311" t="str">
        <f>IF((SUM('Раздел 3'!M126:M126)&gt;=SUM('Раздел 3'!O126:O126)),"","Неверно!")</f>
        <v/>
      </c>
      <c r="B5883" s="320" t="s">
        <v>1746</v>
      </c>
      <c r="C5883" s="278" t="s">
        <v>7813</v>
      </c>
      <c r="D5883" s="278" t="s">
        <v>1251</v>
      </c>
      <c r="E5883" s="278" t="str">
        <f>CONCATENATE(SUM('Раздел 3'!M126:M126),"&gt;=",SUM('Раздел 3'!O126:O126))</f>
        <v>0&gt;=0</v>
      </c>
      <c r="F5883" s="278"/>
      <c r="G5883" s="81"/>
    </row>
    <row r="5884" spans="1:7" s="390" customFormat="1" ht="31.5" x14ac:dyDescent="0.2">
      <c r="A5884" s="311" t="str">
        <f>IF((SUM('Раздел 3'!M127:M127)&gt;=SUM('Раздел 3'!O127:O127)),"","Неверно!")</f>
        <v/>
      </c>
      <c r="B5884" s="320" t="s">
        <v>1746</v>
      </c>
      <c r="C5884" s="278" t="s">
        <v>7814</v>
      </c>
      <c r="D5884" s="278" t="s">
        <v>1251</v>
      </c>
      <c r="E5884" s="278" t="str">
        <f>CONCATENATE(SUM('Раздел 3'!M127:M127),"&gt;=",SUM('Раздел 3'!O127:O127))</f>
        <v>0&gt;=0</v>
      </c>
      <c r="F5884" s="278"/>
      <c r="G5884" s="81"/>
    </row>
    <row r="5885" spans="1:7" s="390" customFormat="1" ht="31.5" x14ac:dyDescent="0.2">
      <c r="A5885" s="311" t="str">
        <f>IF((SUM('Раздел 3'!M128:M128)&gt;=SUM('Раздел 3'!O128:O128)),"","Неверно!")</f>
        <v/>
      </c>
      <c r="B5885" s="320" t="s">
        <v>1746</v>
      </c>
      <c r="C5885" s="278" t="s">
        <v>7815</v>
      </c>
      <c r="D5885" s="278" t="s">
        <v>1251</v>
      </c>
      <c r="E5885" s="278" t="str">
        <f>CONCATENATE(SUM('Раздел 3'!M128:M128),"&gt;=",SUM('Раздел 3'!O128:O128))</f>
        <v>0&gt;=0</v>
      </c>
      <c r="F5885" s="278"/>
      <c r="G5885" s="81"/>
    </row>
    <row r="5886" spans="1:7" s="390" customFormat="1" ht="31.5" x14ac:dyDescent="0.2">
      <c r="A5886" s="311" t="str">
        <f>IF((SUM('Раздел 3'!M129:M129)&gt;=SUM('Раздел 3'!O129:O129)),"","Неверно!")</f>
        <v/>
      </c>
      <c r="B5886" s="320" t="s">
        <v>1746</v>
      </c>
      <c r="C5886" s="278" t="s">
        <v>7816</v>
      </c>
      <c r="D5886" s="278" t="s">
        <v>1251</v>
      </c>
      <c r="E5886" s="278" t="str">
        <f>CONCATENATE(SUM('Раздел 3'!M129:M129),"&gt;=",SUM('Раздел 3'!O129:O129))</f>
        <v>0&gt;=0</v>
      </c>
      <c r="F5886" s="278"/>
      <c r="G5886" s="81"/>
    </row>
    <row r="5887" spans="1:7" s="390" customFormat="1" ht="31.5" x14ac:dyDescent="0.2">
      <c r="A5887" s="311" t="str">
        <f>IF((SUM('Раздел 3'!M22:M22)&gt;=SUM('Раздел 3'!O22:O22)),"","Неверно!")</f>
        <v/>
      </c>
      <c r="B5887" s="320" t="s">
        <v>1746</v>
      </c>
      <c r="C5887" s="278" t="s">
        <v>7817</v>
      </c>
      <c r="D5887" s="278" t="s">
        <v>1251</v>
      </c>
      <c r="E5887" s="278" t="str">
        <f>CONCATENATE(SUM('Раздел 3'!M22:M22),"&gt;=",SUM('Раздел 3'!O22:O22))</f>
        <v>0&gt;=0</v>
      </c>
      <c r="F5887" s="278"/>
      <c r="G5887" s="81"/>
    </row>
    <row r="5888" spans="1:7" s="390" customFormat="1" ht="31.5" x14ac:dyDescent="0.2">
      <c r="A5888" s="311" t="str">
        <f>IF((SUM('Раздел 3'!M130:M130)&gt;=SUM('Раздел 3'!O130:O130)),"","Неверно!")</f>
        <v/>
      </c>
      <c r="B5888" s="320" t="s">
        <v>1746</v>
      </c>
      <c r="C5888" s="278" t="s">
        <v>7818</v>
      </c>
      <c r="D5888" s="278" t="s">
        <v>1251</v>
      </c>
      <c r="E5888" s="278" t="str">
        <f>CONCATENATE(SUM('Раздел 3'!M130:M130),"&gt;=",SUM('Раздел 3'!O130:O130))</f>
        <v>0&gt;=0</v>
      </c>
      <c r="F5888" s="278"/>
      <c r="G5888" s="81"/>
    </row>
    <row r="5889" spans="1:7" s="390" customFormat="1" ht="31.5" x14ac:dyDescent="0.2">
      <c r="A5889" s="311" t="str">
        <f>IF((SUM('Раздел 3'!M131:M131)&gt;=SUM('Раздел 3'!O131:O131)),"","Неверно!")</f>
        <v/>
      </c>
      <c r="B5889" s="320" t="s">
        <v>1746</v>
      </c>
      <c r="C5889" s="278" t="s">
        <v>7819</v>
      </c>
      <c r="D5889" s="278" t="s">
        <v>1251</v>
      </c>
      <c r="E5889" s="278" t="str">
        <f>CONCATENATE(SUM('Раздел 3'!M131:M131),"&gt;=",SUM('Раздел 3'!O131:O131))</f>
        <v>0&gt;=0</v>
      </c>
      <c r="F5889" s="278"/>
      <c r="G5889" s="81"/>
    </row>
    <row r="5890" spans="1:7" s="390" customFormat="1" ht="31.5" x14ac:dyDescent="0.2">
      <c r="A5890" s="311" t="str">
        <f>IF((SUM('Раздел 3'!M132:M132)&gt;=SUM('Раздел 3'!O132:O132)),"","Неверно!")</f>
        <v/>
      </c>
      <c r="B5890" s="320" t="s">
        <v>1746</v>
      </c>
      <c r="C5890" s="278" t="s">
        <v>7820</v>
      </c>
      <c r="D5890" s="278" t="s">
        <v>1251</v>
      </c>
      <c r="E5890" s="278" t="str">
        <f>CONCATENATE(SUM('Раздел 3'!M132:M132),"&gt;=",SUM('Раздел 3'!O132:O132))</f>
        <v>0&gt;=0</v>
      </c>
      <c r="F5890" s="278"/>
      <c r="G5890" s="81"/>
    </row>
    <row r="5891" spans="1:7" s="390" customFormat="1" ht="31.5" x14ac:dyDescent="0.2">
      <c r="A5891" s="311" t="str">
        <f>IF((SUM('Раздел 3'!M133:M133)&gt;=SUM('Раздел 3'!O133:O133)),"","Неверно!")</f>
        <v/>
      </c>
      <c r="B5891" s="320" t="s">
        <v>1746</v>
      </c>
      <c r="C5891" s="278" t="s">
        <v>7821</v>
      </c>
      <c r="D5891" s="278" t="s">
        <v>1251</v>
      </c>
      <c r="E5891" s="278" t="str">
        <f>CONCATENATE(SUM('Раздел 3'!M133:M133),"&gt;=",SUM('Раздел 3'!O133:O133))</f>
        <v>0&gt;=0</v>
      </c>
      <c r="F5891" s="278"/>
      <c r="G5891" s="81"/>
    </row>
    <row r="5892" spans="1:7" s="390" customFormat="1" ht="31.5" x14ac:dyDescent="0.2">
      <c r="A5892" s="311" t="str">
        <f>IF((SUM('Раздел 3'!M134:M134)&gt;=SUM('Раздел 3'!O134:O134)),"","Неверно!")</f>
        <v/>
      </c>
      <c r="B5892" s="320" t="s">
        <v>1746</v>
      </c>
      <c r="C5892" s="278" t="s">
        <v>7822</v>
      </c>
      <c r="D5892" s="278" t="s">
        <v>1251</v>
      </c>
      <c r="E5892" s="278" t="str">
        <f>CONCATENATE(SUM('Раздел 3'!M134:M134),"&gt;=",SUM('Раздел 3'!O134:O134))</f>
        <v>0&gt;=0</v>
      </c>
      <c r="F5892" s="278"/>
      <c r="G5892" s="81"/>
    </row>
    <row r="5893" spans="1:7" s="390" customFormat="1" ht="31.5" x14ac:dyDescent="0.2">
      <c r="A5893" s="311" t="str">
        <f>IF((SUM('Раздел 3'!M135:M135)&gt;=SUM('Раздел 3'!O135:O135)),"","Неверно!")</f>
        <v/>
      </c>
      <c r="B5893" s="320" t="s">
        <v>1746</v>
      </c>
      <c r="C5893" s="278" t="s">
        <v>7823</v>
      </c>
      <c r="D5893" s="278" t="s">
        <v>1251</v>
      </c>
      <c r="E5893" s="278" t="str">
        <f>CONCATENATE(SUM('Раздел 3'!M135:M135),"&gt;=",SUM('Раздел 3'!O135:O135))</f>
        <v>0&gt;=0</v>
      </c>
      <c r="F5893" s="278"/>
      <c r="G5893" s="81"/>
    </row>
    <row r="5894" spans="1:7" s="390" customFormat="1" ht="31.5" x14ac:dyDescent="0.2">
      <c r="A5894" s="311" t="str">
        <f>IF((SUM('Раздел 3'!M136:M136)&gt;=SUM('Раздел 3'!O136:O136)),"","Неверно!")</f>
        <v/>
      </c>
      <c r="B5894" s="320" t="s">
        <v>1746</v>
      </c>
      <c r="C5894" s="278" t="s">
        <v>7824</v>
      </c>
      <c r="D5894" s="278" t="s">
        <v>1251</v>
      </c>
      <c r="E5894" s="278" t="str">
        <f>CONCATENATE(SUM('Раздел 3'!M136:M136),"&gt;=",SUM('Раздел 3'!O136:O136))</f>
        <v>0&gt;=0</v>
      </c>
      <c r="F5894" s="278"/>
      <c r="G5894" s="81"/>
    </row>
    <row r="5895" spans="1:7" s="390" customFormat="1" ht="31.5" x14ac:dyDescent="0.2">
      <c r="A5895" s="311" t="str">
        <f>IF((SUM('Раздел 3'!M137:M137)&gt;=SUM('Раздел 3'!O137:O137)),"","Неверно!")</f>
        <v/>
      </c>
      <c r="B5895" s="320" t="s">
        <v>1746</v>
      </c>
      <c r="C5895" s="278" t="s">
        <v>7825</v>
      </c>
      <c r="D5895" s="278" t="s">
        <v>1251</v>
      </c>
      <c r="E5895" s="278" t="str">
        <f>CONCATENATE(SUM('Раздел 3'!M137:M137),"&gt;=",SUM('Раздел 3'!O137:O137))</f>
        <v>0&gt;=0</v>
      </c>
      <c r="F5895" s="278"/>
      <c r="G5895" s="81"/>
    </row>
    <row r="5896" spans="1:7" s="390" customFormat="1" ht="31.5" x14ac:dyDescent="0.2">
      <c r="A5896" s="311" t="str">
        <f>IF((SUM('Раздел 3'!M138:M138)&gt;=SUM('Раздел 3'!O138:O138)),"","Неверно!")</f>
        <v/>
      </c>
      <c r="B5896" s="320" t="s">
        <v>1746</v>
      </c>
      <c r="C5896" s="278" t="s">
        <v>7826</v>
      </c>
      <c r="D5896" s="278" t="s">
        <v>1251</v>
      </c>
      <c r="E5896" s="278" t="str">
        <f>CONCATENATE(SUM('Раздел 3'!M138:M138),"&gt;=",SUM('Раздел 3'!O138:O138))</f>
        <v>0&gt;=0</v>
      </c>
      <c r="F5896" s="278"/>
      <c r="G5896" s="81"/>
    </row>
    <row r="5897" spans="1:7" s="390" customFormat="1" ht="31.5" x14ac:dyDescent="0.2">
      <c r="A5897" s="311" t="str">
        <f>IF((SUM('Раздел 3'!M139:M139)&gt;=SUM('Раздел 3'!O139:O139)),"","Неверно!")</f>
        <v/>
      </c>
      <c r="B5897" s="320" t="s">
        <v>1746</v>
      </c>
      <c r="C5897" s="278" t="s">
        <v>7827</v>
      </c>
      <c r="D5897" s="278" t="s">
        <v>1251</v>
      </c>
      <c r="E5897" s="278" t="str">
        <f>CONCATENATE(SUM('Раздел 3'!M139:M139),"&gt;=",SUM('Раздел 3'!O139:O139))</f>
        <v>0&gt;=0</v>
      </c>
      <c r="F5897" s="278"/>
      <c r="G5897" s="81"/>
    </row>
    <row r="5898" spans="1:7" s="390" customFormat="1" ht="31.5" x14ac:dyDescent="0.2">
      <c r="A5898" s="311" t="str">
        <f>IF((SUM('Раздел 3'!M23:M23)&gt;=SUM('Раздел 3'!O23:O23)),"","Неверно!")</f>
        <v/>
      </c>
      <c r="B5898" s="320" t="s">
        <v>1746</v>
      </c>
      <c r="C5898" s="278" t="s">
        <v>7828</v>
      </c>
      <c r="D5898" s="278" t="s">
        <v>1251</v>
      </c>
      <c r="E5898" s="278" t="str">
        <f>CONCATENATE(SUM('Раздел 3'!M23:M23),"&gt;=",SUM('Раздел 3'!O23:O23))</f>
        <v>0&gt;=0</v>
      </c>
      <c r="F5898" s="278"/>
      <c r="G5898" s="81"/>
    </row>
    <row r="5899" spans="1:7" s="390" customFormat="1" ht="31.5" x14ac:dyDescent="0.2">
      <c r="A5899" s="311" t="str">
        <f>IF((SUM('Раздел 3'!M140:M140)&gt;=SUM('Раздел 3'!O140:O140)),"","Неверно!")</f>
        <v/>
      </c>
      <c r="B5899" s="320" t="s">
        <v>1746</v>
      </c>
      <c r="C5899" s="278" t="s">
        <v>7829</v>
      </c>
      <c r="D5899" s="278" t="s">
        <v>1251</v>
      </c>
      <c r="E5899" s="278" t="str">
        <f>CONCATENATE(SUM('Раздел 3'!M140:M140),"&gt;=",SUM('Раздел 3'!O140:O140))</f>
        <v>0&gt;=0</v>
      </c>
      <c r="F5899" s="278"/>
      <c r="G5899" s="81"/>
    </row>
    <row r="5900" spans="1:7" s="390" customFormat="1" ht="31.5" x14ac:dyDescent="0.2">
      <c r="A5900" s="311" t="str">
        <f>IF((SUM('Раздел 3'!M141:M141)&gt;=SUM('Раздел 3'!O141:O141)),"","Неверно!")</f>
        <v/>
      </c>
      <c r="B5900" s="320" t="s">
        <v>1746</v>
      </c>
      <c r="C5900" s="278" t="s">
        <v>7830</v>
      </c>
      <c r="D5900" s="278" t="s">
        <v>1251</v>
      </c>
      <c r="E5900" s="278" t="str">
        <f>CONCATENATE(SUM('Раздел 3'!M141:M141),"&gt;=",SUM('Раздел 3'!O141:O141))</f>
        <v>0&gt;=0</v>
      </c>
      <c r="F5900" s="278"/>
      <c r="G5900" s="81"/>
    </row>
    <row r="5901" spans="1:7" s="390" customFormat="1" ht="31.5" x14ac:dyDescent="0.2">
      <c r="A5901" s="311" t="str">
        <f>IF((SUM('Раздел 3'!M142:M142)&gt;=SUM('Раздел 3'!O142:O142)),"","Неверно!")</f>
        <v/>
      </c>
      <c r="B5901" s="320" t="s">
        <v>1746</v>
      </c>
      <c r="C5901" s="278" t="s">
        <v>7831</v>
      </c>
      <c r="D5901" s="278" t="s">
        <v>1251</v>
      </c>
      <c r="E5901" s="278" t="str">
        <f>CONCATENATE(SUM('Раздел 3'!M142:M142),"&gt;=",SUM('Раздел 3'!O142:O142))</f>
        <v>0&gt;=0</v>
      </c>
      <c r="F5901" s="278"/>
      <c r="G5901" s="81"/>
    </row>
    <row r="5902" spans="1:7" s="390" customFormat="1" ht="31.5" x14ac:dyDescent="0.2">
      <c r="A5902" s="311" t="str">
        <f>IF((SUM('Раздел 3'!M143:M143)&gt;=SUM('Раздел 3'!O143:O143)),"","Неверно!")</f>
        <v/>
      </c>
      <c r="B5902" s="320" t="s">
        <v>1746</v>
      </c>
      <c r="C5902" s="278" t="s">
        <v>7832</v>
      </c>
      <c r="D5902" s="278" t="s">
        <v>1251</v>
      </c>
      <c r="E5902" s="278" t="str">
        <f>CONCATENATE(SUM('Раздел 3'!M143:M143),"&gt;=",SUM('Раздел 3'!O143:O143))</f>
        <v>0&gt;=0</v>
      </c>
      <c r="F5902" s="278"/>
      <c r="G5902" s="81"/>
    </row>
    <row r="5903" spans="1:7" s="390" customFormat="1" ht="31.5" x14ac:dyDescent="0.2">
      <c r="A5903" s="311" t="str">
        <f>IF((SUM('Раздел 3'!M144:M144)&gt;=SUM('Раздел 3'!O144:O144)),"","Неверно!")</f>
        <v/>
      </c>
      <c r="B5903" s="320" t="s">
        <v>1746</v>
      </c>
      <c r="C5903" s="278" t="s">
        <v>7833</v>
      </c>
      <c r="D5903" s="278" t="s">
        <v>1251</v>
      </c>
      <c r="E5903" s="278" t="str">
        <f>CONCATENATE(SUM('Раздел 3'!M144:M144),"&gt;=",SUM('Раздел 3'!O144:O144))</f>
        <v>0&gt;=0</v>
      </c>
      <c r="F5903" s="278"/>
      <c r="G5903" s="81"/>
    </row>
    <row r="5904" spans="1:7" s="390" customFormat="1" ht="31.5" x14ac:dyDescent="0.2">
      <c r="A5904" s="311" t="str">
        <f>IF((SUM('Раздел 3'!M145:M145)&gt;=SUM('Раздел 3'!O145:O145)),"","Неверно!")</f>
        <v/>
      </c>
      <c r="B5904" s="320" t="s">
        <v>1746</v>
      </c>
      <c r="C5904" s="278" t="s">
        <v>7834</v>
      </c>
      <c r="D5904" s="278" t="s">
        <v>1251</v>
      </c>
      <c r="E5904" s="278" t="str">
        <f>CONCATENATE(SUM('Раздел 3'!M145:M145),"&gt;=",SUM('Раздел 3'!O145:O145))</f>
        <v>0&gt;=0</v>
      </c>
      <c r="F5904" s="278"/>
      <c r="G5904" s="81"/>
    </row>
    <row r="5905" spans="1:7" s="390" customFormat="1" ht="31.5" x14ac:dyDescent="0.2">
      <c r="A5905" s="311" t="str">
        <f>IF((SUM('Раздел 3'!M146:M146)&gt;=SUM('Раздел 3'!O146:O146)),"","Неверно!")</f>
        <v/>
      </c>
      <c r="B5905" s="320" t="s">
        <v>1746</v>
      </c>
      <c r="C5905" s="278" t="s">
        <v>7835</v>
      </c>
      <c r="D5905" s="278" t="s">
        <v>1251</v>
      </c>
      <c r="E5905" s="278" t="str">
        <f>CONCATENATE(SUM('Раздел 3'!M146:M146),"&gt;=",SUM('Раздел 3'!O146:O146))</f>
        <v>0&gt;=0</v>
      </c>
      <c r="F5905" s="278"/>
      <c r="G5905" s="81"/>
    </row>
    <row r="5906" spans="1:7" s="390" customFormat="1" ht="31.5" x14ac:dyDescent="0.2">
      <c r="A5906" s="311" t="str">
        <f>IF((SUM('Раздел 3'!M147:M147)&gt;=SUM('Раздел 3'!O147:O147)),"","Неверно!")</f>
        <v/>
      </c>
      <c r="B5906" s="320" t="s">
        <v>1746</v>
      </c>
      <c r="C5906" s="278" t="s">
        <v>7836</v>
      </c>
      <c r="D5906" s="278" t="s">
        <v>1251</v>
      </c>
      <c r="E5906" s="278" t="str">
        <f>CONCATENATE(SUM('Раздел 3'!M147:M147),"&gt;=",SUM('Раздел 3'!O147:O147))</f>
        <v>0&gt;=0</v>
      </c>
      <c r="F5906" s="278"/>
      <c r="G5906" s="81"/>
    </row>
    <row r="5907" spans="1:7" s="390" customFormat="1" ht="31.5" x14ac:dyDescent="0.2">
      <c r="A5907" s="311" t="str">
        <f>IF((SUM('Раздел 3'!M148:M148)&gt;=SUM('Раздел 3'!O148:O148)),"","Неверно!")</f>
        <v/>
      </c>
      <c r="B5907" s="320" t="s">
        <v>1746</v>
      </c>
      <c r="C5907" s="278" t="s">
        <v>7837</v>
      </c>
      <c r="D5907" s="278" t="s">
        <v>1251</v>
      </c>
      <c r="E5907" s="278" t="str">
        <f>CONCATENATE(SUM('Раздел 3'!M148:M148),"&gt;=",SUM('Раздел 3'!O148:O148))</f>
        <v>0&gt;=0</v>
      </c>
      <c r="F5907" s="278"/>
      <c r="G5907" s="81"/>
    </row>
    <row r="5908" spans="1:7" s="390" customFormat="1" ht="31.5" x14ac:dyDescent="0.2">
      <c r="A5908" s="311" t="str">
        <f>IF((SUM('Раздел 3'!M149:M149)&gt;=SUM('Раздел 3'!O149:O149)),"","Неверно!")</f>
        <v/>
      </c>
      <c r="B5908" s="320" t="s">
        <v>1746</v>
      </c>
      <c r="C5908" s="278" t="s">
        <v>7838</v>
      </c>
      <c r="D5908" s="278" t="s">
        <v>1251</v>
      </c>
      <c r="E5908" s="278" t="str">
        <f>CONCATENATE(SUM('Раздел 3'!M149:M149),"&gt;=",SUM('Раздел 3'!O149:O149))</f>
        <v>0&gt;=0</v>
      </c>
      <c r="F5908" s="278"/>
      <c r="G5908" s="81"/>
    </row>
    <row r="5909" spans="1:7" s="390" customFormat="1" ht="31.5" x14ac:dyDescent="0.2">
      <c r="A5909" s="311" t="str">
        <f>IF((SUM('Раздел 3'!M24:M24)&gt;=SUM('Раздел 3'!O24:O24)),"","Неверно!")</f>
        <v/>
      </c>
      <c r="B5909" s="320" t="s">
        <v>1746</v>
      </c>
      <c r="C5909" s="278" t="s">
        <v>7839</v>
      </c>
      <c r="D5909" s="278" t="s">
        <v>1251</v>
      </c>
      <c r="E5909" s="278" t="str">
        <f>CONCATENATE(SUM('Раздел 3'!M24:M24),"&gt;=",SUM('Раздел 3'!O24:O24))</f>
        <v>0&gt;=0</v>
      </c>
      <c r="F5909" s="278"/>
      <c r="G5909" s="81"/>
    </row>
    <row r="5910" spans="1:7" s="390" customFormat="1" ht="31.5" x14ac:dyDescent="0.2">
      <c r="A5910" s="311" t="str">
        <f>IF((SUM('Раздел 3'!M150:M150)&gt;=SUM('Раздел 3'!O150:O150)),"","Неверно!")</f>
        <v/>
      </c>
      <c r="B5910" s="320" t="s">
        <v>1746</v>
      </c>
      <c r="C5910" s="278" t="s">
        <v>7840</v>
      </c>
      <c r="D5910" s="278" t="s">
        <v>1251</v>
      </c>
      <c r="E5910" s="278" t="str">
        <f>CONCATENATE(SUM('Раздел 3'!M150:M150),"&gt;=",SUM('Раздел 3'!O150:O150))</f>
        <v>0&gt;=0</v>
      </c>
      <c r="F5910" s="278"/>
      <c r="G5910" s="81"/>
    </row>
    <row r="5911" spans="1:7" s="390" customFormat="1" ht="31.5" x14ac:dyDescent="0.2">
      <c r="A5911" s="311" t="str">
        <f>IF((SUM('Раздел 3'!M151:M151)&gt;=SUM('Раздел 3'!O151:O151)),"","Неверно!")</f>
        <v/>
      </c>
      <c r="B5911" s="320" t="s">
        <v>1746</v>
      </c>
      <c r="C5911" s="278" t="s">
        <v>7841</v>
      </c>
      <c r="D5911" s="278" t="s">
        <v>1251</v>
      </c>
      <c r="E5911" s="278" t="str">
        <f>CONCATENATE(SUM('Раздел 3'!M151:M151),"&gt;=",SUM('Раздел 3'!O151:O151))</f>
        <v>0&gt;=0</v>
      </c>
      <c r="F5911" s="278"/>
      <c r="G5911" s="81"/>
    </row>
    <row r="5912" spans="1:7" s="390" customFormat="1" ht="31.5" x14ac:dyDescent="0.2">
      <c r="A5912" s="311" t="str">
        <f>IF((SUM('Раздел 3'!M152:M152)&gt;=SUM('Раздел 3'!O152:O152)),"","Неверно!")</f>
        <v/>
      </c>
      <c r="B5912" s="320" t="s">
        <v>1746</v>
      </c>
      <c r="C5912" s="278" t="s">
        <v>7842</v>
      </c>
      <c r="D5912" s="278" t="s">
        <v>1251</v>
      </c>
      <c r="E5912" s="278" t="str">
        <f>CONCATENATE(SUM('Раздел 3'!M152:M152),"&gt;=",SUM('Раздел 3'!O152:O152))</f>
        <v>0&gt;=0</v>
      </c>
      <c r="F5912" s="278"/>
      <c r="G5912" s="81"/>
    </row>
    <row r="5913" spans="1:7" s="390" customFormat="1" ht="31.5" x14ac:dyDescent="0.2">
      <c r="A5913" s="311" t="str">
        <f>IF((SUM('Раздел 3'!M153:M153)&gt;=SUM('Раздел 3'!O153:O153)),"","Неверно!")</f>
        <v/>
      </c>
      <c r="B5913" s="320" t="s">
        <v>1746</v>
      </c>
      <c r="C5913" s="278" t="s">
        <v>7843</v>
      </c>
      <c r="D5913" s="278" t="s">
        <v>1251</v>
      </c>
      <c r="E5913" s="278" t="str">
        <f>CONCATENATE(SUM('Раздел 3'!M153:M153),"&gt;=",SUM('Раздел 3'!O153:O153))</f>
        <v>0&gt;=0</v>
      </c>
      <c r="F5913" s="278"/>
      <c r="G5913" s="81"/>
    </row>
    <row r="5914" spans="1:7" s="390" customFormat="1" ht="31.5" x14ac:dyDescent="0.2">
      <c r="A5914" s="311" t="str">
        <f>IF((SUM('Раздел 3'!M154:M154)&gt;=SUM('Раздел 3'!O154:O154)),"","Неверно!")</f>
        <v/>
      </c>
      <c r="B5914" s="320" t="s">
        <v>1746</v>
      </c>
      <c r="C5914" s="278" t="s">
        <v>7844</v>
      </c>
      <c r="D5914" s="278" t="s">
        <v>1251</v>
      </c>
      <c r="E5914" s="278" t="str">
        <f>CONCATENATE(SUM('Раздел 3'!M154:M154),"&gt;=",SUM('Раздел 3'!O154:O154))</f>
        <v>0&gt;=0</v>
      </c>
      <c r="F5914" s="278"/>
      <c r="G5914" s="81"/>
    </row>
    <row r="5915" spans="1:7" s="390" customFormat="1" ht="31.5" x14ac:dyDescent="0.2">
      <c r="A5915" s="311" t="str">
        <f>IF((SUM('Раздел 3'!M155:M155)&gt;=SUM('Раздел 3'!O155:O155)),"","Неверно!")</f>
        <v/>
      </c>
      <c r="B5915" s="320" t="s">
        <v>1746</v>
      </c>
      <c r="C5915" s="278" t="s">
        <v>7845</v>
      </c>
      <c r="D5915" s="278" t="s">
        <v>1251</v>
      </c>
      <c r="E5915" s="278" t="str">
        <f>CONCATENATE(SUM('Раздел 3'!M155:M155),"&gt;=",SUM('Раздел 3'!O155:O155))</f>
        <v>0&gt;=0</v>
      </c>
      <c r="F5915" s="278"/>
      <c r="G5915" s="81"/>
    </row>
    <row r="5916" spans="1:7" s="390" customFormat="1" ht="31.5" x14ac:dyDescent="0.2">
      <c r="A5916" s="311" t="str">
        <f>IF((SUM('Раздел 3'!M156:M156)&gt;=SUM('Раздел 3'!O156:O156)),"","Неверно!")</f>
        <v/>
      </c>
      <c r="B5916" s="320" t="s">
        <v>1746</v>
      </c>
      <c r="C5916" s="278" t="s">
        <v>7846</v>
      </c>
      <c r="D5916" s="278" t="s">
        <v>1251</v>
      </c>
      <c r="E5916" s="278" t="str">
        <f>CONCATENATE(SUM('Раздел 3'!M156:M156),"&gt;=",SUM('Раздел 3'!O156:O156))</f>
        <v>0&gt;=0</v>
      </c>
      <c r="F5916" s="278"/>
      <c r="G5916" s="81"/>
    </row>
    <row r="5917" spans="1:7" s="390" customFormat="1" ht="31.5" x14ac:dyDescent="0.2">
      <c r="A5917" s="311" t="str">
        <f>IF((SUM('Раздел 3'!M157:M157)&gt;=SUM('Раздел 3'!O157:O157)),"","Неверно!")</f>
        <v/>
      </c>
      <c r="B5917" s="320" t="s">
        <v>1746</v>
      </c>
      <c r="C5917" s="278" t="s">
        <v>7847</v>
      </c>
      <c r="D5917" s="278" t="s">
        <v>1251</v>
      </c>
      <c r="E5917" s="278" t="str">
        <f>CONCATENATE(SUM('Раздел 3'!M157:M157),"&gt;=",SUM('Раздел 3'!O157:O157))</f>
        <v>0&gt;=0</v>
      </c>
      <c r="F5917" s="278"/>
      <c r="G5917" s="81"/>
    </row>
    <row r="5918" spans="1:7" s="390" customFormat="1" ht="31.5" x14ac:dyDescent="0.2">
      <c r="A5918" s="311" t="str">
        <f>IF((SUM('Раздел 3'!M158:M158)&gt;=SUM('Раздел 3'!O158:O158)),"","Неверно!")</f>
        <v/>
      </c>
      <c r="B5918" s="320" t="s">
        <v>1746</v>
      </c>
      <c r="C5918" s="278" t="s">
        <v>7848</v>
      </c>
      <c r="D5918" s="278" t="s">
        <v>1251</v>
      </c>
      <c r="E5918" s="278" t="str">
        <f>CONCATENATE(SUM('Раздел 3'!M158:M158),"&gt;=",SUM('Раздел 3'!O158:O158))</f>
        <v>0&gt;=0</v>
      </c>
      <c r="F5918" s="278"/>
      <c r="G5918" s="81"/>
    </row>
    <row r="5919" spans="1:7" s="390" customFormat="1" ht="31.5" x14ac:dyDescent="0.2">
      <c r="A5919" s="311" t="str">
        <f>IF((SUM('Раздел 3'!M159:M159)&gt;=SUM('Раздел 3'!O159:O159)),"","Неверно!")</f>
        <v/>
      </c>
      <c r="B5919" s="320" t="s">
        <v>1746</v>
      </c>
      <c r="C5919" s="278" t="s">
        <v>7849</v>
      </c>
      <c r="D5919" s="278" t="s">
        <v>1251</v>
      </c>
      <c r="E5919" s="278" t="str">
        <f>CONCATENATE(SUM('Раздел 3'!M159:M159),"&gt;=",SUM('Раздел 3'!O159:O159))</f>
        <v>0&gt;=0</v>
      </c>
      <c r="F5919" s="278"/>
      <c r="G5919" s="81"/>
    </row>
    <row r="5920" spans="1:7" s="390" customFormat="1" ht="31.5" x14ac:dyDescent="0.2">
      <c r="A5920" s="311" t="str">
        <f>IF((SUM('Раздел 3'!M25:M25)&gt;=SUM('Раздел 3'!O25:O25)),"","Неверно!")</f>
        <v/>
      </c>
      <c r="B5920" s="320" t="s">
        <v>1746</v>
      </c>
      <c r="C5920" s="278" t="s">
        <v>7850</v>
      </c>
      <c r="D5920" s="278" t="s">
        <v>1251</v>
      </c>
      <c r="E5920" s="278" t="str">
        <f>CONCATENATE(SUM('Раздел 3'!M25:M25),"&gt;=",SUM('Раздел 3'!O25:O25))</f>
        <v>0&gt;=0</v>
      </c>
      <c r="F5920" s="278"/>
      <c r="G5920" s="81"/>
    </row>
    <row r="5921" spans="1:7" s="390" customFormat="1" ht="31.5" x14ac:dyDescent="0.2">
      <c r="A5921" s="311" t="str">
        <f>IF((SUM('Раздел 3'!M160:M160)&gt;=SUM('Раздел 3'!O160:O160)),"","Неверно!")</f>
        <v/>
      </c>
      <c r="B5921" s="320" t="s">
        <v>1746</v>
      </c>
      <c r="C5921" s="278" t="s">
        <v>7851</v>
      </c>
      <c r="D5921" s="278" t="s">
        <v>1251</v>
      </c>
      <c r="E5921" s="278" t="str">
        <f>CONCATENATE(SUM('Раздел 3'!M160:M160),"&gt;=",SUM('Раздел 3'!O160:O160))</f>
        <v>0&gt;=0</v>
      </c>
      <c r="F5921" s="278"/>
      <c r="G5921" s="81"/>
    </row>
    <row r="5922" spans="1:7" s="390" customFormat="1" ht="31.5" x14ac:dyDescent="0.2">
      <c r="A5922" s="311" t="str">
        <f>IF((SUM('Раздел 3'!M161:M161)&gt;=SUM('Раздел 3'!O161:O161)),"","Неверно!")</f>
        <v/>
      </c>
      <c r="B5922" s="320" t="s">
        <v>1746</v>
      </c>
      <c r="C5922" s="278" t="s">
        <v>7852</v>
      </c>
      <c r="D5922" s="278" t="s">
        <v>1251</v>
      </c>
      <c r="E5922" s="278" t="str">
        <f>CONCATENATE(SUM('Раздел 3'!M161:M161),"&gt;=",SUM('Раздел 3'!O161:O161))</f>
        <v>0&gt;=0</v>
      </c>
      <c r="F5922" s="278"/>
      <c r="G5922" s="81"/>
    </row>
    <row r="5923" spans="1:7" s="390" customFormat="1" ht="31.5" x14ac:dyDescent="0.2">
      <c r="A5923" s="311" t="str">
        <f>IF((SUM('Раздел 3'!M162:M162)&gt;=SUM('Раздел 3'!O162:O162)),"","Неверно!")</f>
        <v/>
      </c>
      <c r="B5923" s="320" t="s">
        <v>1746</v>
      </c>
      <c r="C5923" s="278" t="s">
        <v>7853</v>
      </c>
      <c r="D5923" s="278" t="s">
        <v>1251</v>
      </c>
      <c r="E5923" s="278" t="str">
        <f>CONCATENATE(SUM('Раздел 3'!M162:M162),"&gt;=",SUM('Раздел 3'!O162:O162))</f>
        <v>0&gt;=0</v>
      </c>
      <c r="F5923" s="278"/>
      <c r="G5923" s="81"/>
    </row>
    <row r="5924" spans="1:7" s="390" customFormat="1" ht="31.5" x14ac:dyDescent="0.2">
      <c r="A5924" s="311" t="str">
        <f>IF((SUM('Раздел 3'!M163:M163)&gt;=SUM('Раздел 3'!O163:O163)),"","Неверно!")</f>
        <v/>
      </c>
      <c r="B5924" s="320" t="s">
        <v>1746</v>
      </c>
      <c r="C5924" s="278" t="s">
        <v>7854</v>
      </c>
      <c r="D5924" s="278" t="s">
        <v>1251</v>
      </c>
      <c r="E5924" s="278" t="str">
        <f>CONCATENATE(SUM('Раздел 3'!M163:M163),"&gt;=",SUM('Раздел 3'!O163:O163))</f>
        <v>0&gt;=0</v>
      </c>
      <c r="F5924" s="278"/>
      <c r="G5924" s="81"/>
    </row>
    <row r="5925" spans="1:7" s="390" customFormat="1" ht="31.5" x14ac:dyDescent="0.2">
      <c r="A5925" s="311" t="str">
        <f>IF((SUM('Раздел 3'!M164:M164)&gt;=SUM('Раздел 3'!O164:O164)),"","Неверно!")</f>
        <v/>
      </c>
      <c r="B5925" s="320" t="s">
        <v>1746</v>
      </c>
      <c r="C5925" s="278" t="s">
        <v>7855</v>
      </c>
      <c r="D5925" s="278" t="s">
        <v>1251</v>
      </c>
      <c r="E5925" s="278" t="str">
        <f>CONCATENATE(SUM('Раздел 3'!M164:M164),"&gt;=",SUM('Раздел 3'!O164:O164))</f>
        <v>0&gt;=0</v>
      </c>
      <c r="F5925" s="278"/>
      <c r="G5925" s="81"/>
    </row>
    <row r="5926" spans="1:7" s="390" customFormat="1" ht="31.5" x14ac:dyDescent="0.2">
      <c r="A5926" s="311" t="str">
        <f>IF((SUM('Раздел 3'!M165:M165)&gt;=SUM('Раздел 3'!O165:O165)),"","Неверно!")</f>
        <v/>
      </c>
      <c r="B5926" s="320" t="s">
        <v>1746</v>
      </c>
      <c r="C5926" s="278" t="s">
        <v>7856</v>
      </c>
      <c r="D5926" s="278" t="s">
        <v>1251</v>
      </c>
      <c r="E5926" s="278" t="str">
        <f>CONCATENATE(SUM('Раздел 3'!M165:M165),"&gt;=",SUM('Раздел 3'!O165:O165))</f>
        <v>0&gt;=0</v>
      </c>
      <c r="F5926" s="278"/>
      <c r="G5926" s="81"/>
    </row>
    <row r="5927" spans="1:7" s="390" customFormat="1" ht="31.5" x14ac:dyDescent="0.2">
      <c r="A5927" s="311" t="str">
        <f>IF((SUM('Раздел 3'!M166:M166)&gt;=SUM('Раздел 3'!O166:O166)),"","Неверно!")</f>
        <v/>
      </c>
      <c r="B5927" s="320" t="s">
        <v>1746</v>
      </c>
      <c r="C5927" s="278" t="s">
        <v>7857</v>
      </c>
      <c r="D5927" s="278" t="s">
        <v>1251</v>
      </c>
      <c r="E5927" s="278" t="str">
        <f>CONCATENATE(SUM('Раздел 3'!M166:M166),"&gt;=",SUM('Раздел 3'!O166:O166))</f>
        <v>1&gt;=0</v>
      </c>
      <c r="F5927" s="278"/>
      <c r="G5927" s="81"/>
    </row>
    <row r="5928" spans="1:7" s="390" customFormat="1" ht="31.5" x14ac:dyDescent="0.2">
      <c r="A5928" s="311" t="str">
        <f>IF((SUM('Раздел 3'!M167:M167)&gt;=SUM('Раздел 3'!O167:O167)),"","Неверно!")</f>
        <v/>
      </c>
      <c r="B5928" s="320" t="s">
        <v>1746</v>
      </c>
      <c r="C5928" s="278" t="s">
        <v>7858</v>
      </c>
      <c r="D5928" s="278" t="s">
        <v>1251</v>
      </c>
      <c r="E5928" s="278" t="str">
        <f>CONCATENATE(SUM('Раздел 3'!M167:M167),"&gt;=",SUM('Раздел 3'!O167:O167))</f>
        <v>0&gt;=0</v>
      </c>
      <c r="F5928" s="278"/>
      <c r="G5928" s="81"/>
    </row>
    <row r="5929" spans="1:7" s="390" customFormat="1" ht="31.5" x14ac:dyDescent="0.2">
      <c r="A5929" s="311" t="str">
        <f>IF((SUM('Раздел 3'!M168:M168)&gt;=SUM('Раздел 3'!O168:O168)),"","Неверно!")</f>
        <v/>
      </c>
      <c r="B5929" s="320" t="s">
        <v>1746</v>
      </c>
      <c r="C5929" s="278" t="s">
        <v>7859</v>
      </c>
      <c r="D5929" s="278" t="s">
        <v>1251</v>
      </c>
      <c r="E5929" s="278" t="str">
        <f>CONCATENATE(SUM('Раздел 3'!M168:M168),"&gt;=",SUM('Раздел 3'!O168:O168))</f>
        <v>0&gt;=0</v>
      </c>
      <c r="F5929" s="278"/>
      <c r="G5929" s="81"/>
    </row>
    <row r="5930" spans="1:7" s="390" customFormat="1" ht="31.5" x14ac:dyDescent="0.2">
      <c r="A5930" s="311" t="str">
        <f>IF((SUM('Раздел 3'!M169:M169)&gt;=SUM('Раздел 3'!O169:O169)),"","Неверно!")</f>
        <v/>
      </c>
      <c r="B5930" s="320" t="s">
        <v>1746</v>
      </c>
      <c r="C5930" s="278" t="s">
        <v>7860</v>
      </c>
      <c r="D5930" s="278" t="s">
        <v>1251</v>
      </c>
      <c r="E5930" s="278" t="str">
        <f>CONCATENATE(SUM('Раздел 3'!M169:M169),"&gt;=",SUM('Раздел 3'!O169:O169))</f>
        <v>0&gt;=0</v>
      </c>
      <c r="F5930" s="278"/>
      <c r="G5930" s="81"/>
    </row>
    <row r="5931" spans="1:7" s="390" customFormat="1" ht="31.5" x14ac:dyDescent="0.2">
      <c r="A5931" s="311" t="str">
        <f>IF((SUM('Раздел 3'!M26:M26)&gt;=SUM('Раздел 3'!O26:O26)),"","Неверно!")</f>
        <v/>
      </c>
      <c r="B5931" s="320" t="s">
        <v>1746</v>
      </c>
      <c r="C5931" s="278" t="s">
        <v>7861</v>
      </c>
      <c r="D5931" s="278" t="s">
        <v>1251</v>
      </c>
      <c r="E5931" s="278" t="str">
        <f>CONCATENATE(SUM('Раздел 3'!M26:M26),"&gt;=",SUM('Раздел 3'!O26:O26))</f>
        <v>0&gt;=0</v>
      </c>
      <c r="F5931" s="278"/>
      <c r="G5931" s="81"/>
    </row>
    <row r="5932" spans="1:7" s="390" customFormat="1" ht="31.5" x14ac:dyDescent="0.2">
      <c r="A5932" s="311" t="str">
        <f>IF((SUM('Раздел 3'!M170:M170)&gt;=SUM('Раздел 3'!O170:O170)),"","Неверно!")</f>
        <v/>
      </c>
      <c r="B5932" s="320" t="s">
        <v>1746</v>
      </c>
      <c r="C5932" s="278" t="s">
        <v>7862</v>
      </c>
      <c r="D5932" s="278" t="s">
        <v>1251</v>
      </c>
      <c r="E5932" s="278" t="str">
        <f>CONCATENATE(SUM('Раздел 3'!M170:M170),"&gt;=",SUM('Раздел 3'!O170:O170))</f>
        <v>0&gt;=0</v>
      </c>
      <c r="F5932" s="278"/>
      <c r="G5932" s="81"/>
    </row>
    <row r="5933" spans="1:7" s="390" customFormat="1" ht="31.5" x14ac:dyDescent="0.2">
      <c r="A5933" s="311" t="str">
        <f>IF((SUM('Раздел 3'!M171:M171)&gt;=SUM('Раздел 3'!O171:O171)),"","Неверно!")</f>
        <v/>
      </c>
      <c r="B5933" s="320" t="s">
        <v>1746</v>
      </c>
      <c r="C5933" s="278" t="s">
        <v>7863</v>
      </c>
      <c r="D5933" s="278" t="s">
        <v>1251</v>
      </c>
      <c r="E5933" s="278" t="str">
        <f>CONCATENATE(SUM('Раздел 3'!M171:M171),"&gt;=",SUM('Раздел 3'!O171:O171))</f>
        <v>0&gt;=0</v>
      </c>
      <c r="F5933" s="278"/>
      <c r="G5933" s="81"/>
    </row>
    <row r="5934" spans="1:7" s="390" customFormat="1" ht="31.5" x14ac:dyDescent="0.2">
      <c r="A5934" s="311" t="str">
        <f>IF((SUM('Раздел 3'!M172:M172)&gt;=SUM('Раздел 3'!O172:O172)),"","Неверно!")</f>
        <v/>
      </c>
      <c r="B5934" s="320" t="s">
        <v>1746</v>
      </c>
      <c r="C5934" s="278" t="s">
        <v>7864</v>
      </c>
      <c r="D5934" s="278" t="s">
        <v>1251</v>
      </c>
      <c r="E5934" s="278" t="str">
        <f>CONCATENATE(SUM('Раздел 3'!M172:M172),"&gt;=",SUM('Раздел 3'!O172:O172))</f>
        <v>0&gt;=0</v>
      </c>
      <c r="F5934" s="278"/>
      <c r="G5934" s="81"/>
    </row>
    <row r="5935" spans="1:7" s="390" customFormat="1" ht="31.5" x14ac:dyDescent="0.2">
      <c r="A5935" s="311" t="str">
        <f>IF((SUM('Раздел 3'!M173:M173)&gt;=SUM('Раздел 3'!O173:O173)),"","Неверно!")</f>
        <v/>
      </c>
      <c r="B5935" s="320" t="s">
        <v>1746</v>
      </c>
      <c r="C5935" s="278" t="s">
        <v>7865</v>
      </c>
      <c r="D5935" s="278" t="s">
        <v>1251</v>
      </c>
      <c r="E5935" s="278" t="str">
        <f>CONCATENATE(SUM('Раздел 3'!M173:M173),"&gt;=",SUM('Раздел 3'!O173:O173))</f>
        <v>0&gt;=0</v>
      </c>
      <c r="F5935" s="278"/>
      <c r="G5935" s="81"/>
    </row>
    <row r="5936" spans="1:7" s="390" customFormat="1" ht="31.5" x14ac:dyDescent="0.2">
      <c r="A5936" s="311" t="str">
        <f>IF((SUM('Раздел 3'!M174:M174)&gt;=SUM('Раздел 3'!O174:O174)),"","Неверно!")</f>
        <v/>
      </c>
      <c r="B5936" s="320" t="s">
        <v>1746</v>
      </c>
      <c r="C5936" s="278" t="s">
        <v>7866</v>
      </c>
      <c r="D5936" s="278" t="s">
        <v>1251</v>
      </c>
      <c r="E5936" s="278" t="str">
        <f>CONCATENATE(SUM('Раздел 3'!M174:M174),"&gt;=",SUM('Раздел 3'!O174:O174))</f>
        <v>0&gt;=0</v>
      </c>
      <c r="F5936" s="278"/>
      <c r="G5936" s="81"/>
    </row>
    <row r="5937" spans="1:7" s="390" customFormat="1" ht="31.5" x14ac:dyDescent="0.2">
      <c r="A5937" s="311" t="str">
        <f>IF((SUM('Раздел 3'!M175:M175)&gt;=SUM('Раздел 3'!O175:O175)),"","Неверно!")</f>
        <v/>
      </c>
      <c r="B5937" s="320" t="s">
        <v>1746</v>
      </c>
      <c r="C5937" s="278" t="s">
        <v>7867</v>
      </c>
      <c r="D5937" s="278" t="s">
        <v>1251</v>
      </c>
      <c r="E5937" s="278" t="str">
        <f>CONCATENATE(SUM('Раздел 3'!M175:M175),"&gt;=",SUM('Раздел 3'!O175:O175))</f>
        <v>0&gt;=0</v>
      </c>
      <c r="F5937" s="278"/>
      <c r="G5937" s="81"/>
    </row>
    <row r="5938" spans="1:7" s="390" customFormat="1" ht="31.5" x14ac:dyDescent="0.2">
      <c r="A5938" s="311" t="str">
        <f>IF((SUM('Раздел 3'!M176:M176)&gt;=SUM('Раздел 3'!O176:O176)),"","Неверно!")</f>
        <v/>
      </c>
      <c r="B5938" s="320" t="s">
        <v>1746</v>
      </c>
      <c r="C5938" s="278" t="s">
        <v>7868</v>
      </c>
      <c r="D5938" s="278" t="s">
        <v>1251</v>
      </c>
      <c r="E5938" s="278" t="str">
        <f>CONCATENATE(SUM('Раздел 3'!M176:M176),"&gt;=",SUM('Раздел 3'!O176:O176))</f>
        <v>1&gt;=0</v>
      </c>
      <c r="F5938" s="278"/>
      <c r="G5938" s="81"/>
    </row>
    <row r="5939" spans="1:7" s="390" customFormat="1" ht="31.5" x14ac:dyDescent="0.2">
      <c r="A5939" s="311" t="str">
        <f>IF((SUM('Раздел 3'!M177:M177)&gt;=SUM('Раздел 3'!O177:O177)),"","Неверно!")</f>
        <v/>
      </c>
      <c r="B5939" s="320" t="s">
        <v>1746</v>
      </c>
      <c r="C5939" s="278" t="s">
        <v>7869</v>
      </c>
      <c r="D5939" s="278" t="s">
        <v>1251</v>
      </c>
      <c r="E5939" s="278" t="str">
        <f>CONCATENATE(SUM('Раздел 3'!M177:M177),"&gt;=",SUM('Раздел 3'!O177:O177))</f>
        <v>0&gt;=0</v>
      </c>
      <c r="F5939" s="278"/>
      <c r="G5939" s="81"/>
    </row>
    <row r="5940" spans="1:7" s="390" customFormat="1" ht="31.5" x14ac:dyDescent="0.2">
      <c r="A5940" s="311" t="str">
        <f>IF((SUM('Раздел 3'!M178:M178)&gt;=SUM('Раздел 3'!O178:O178)),"","Неверно!")</f>
        <v/>
      </c>
      <c r="B5940" s="320" t="s">
        <v>1746</v>
      </c>
      <c r="C5940" s="278" t="s">
        <v>7870</v>
      </c>
      <c r="D5940" s="278" t="s">
        <v>1251</v>
      </c>
      <c r="E5940" s="278" t="str">
        <f>CONCATENATE(SUM('Раздел 3'!M178:M178),"&gt;=",SUM('Раздел 3'!O178:O178))</f>
        <v>0&gt;=0</v>
      </c>
      <c r="F5940" s="278"/>
      <c r="G5940" s="81"/>
    </row>
    <row r="5941" spans="1:7" s="390" customFormat="1" ht="31.5" x14ac:dyDescent="0.2">
      <c r="A5941" s="311" t="str">
        <f>IF((SUM('Раздел 3'!M179:M179)&gt;=SUM('Раздел 3'!O179:O179)),"","Неверно!")</f>
        <v/>
      </c>
      <c r="B5941" s="320" t="s">
        <v>1746</v>
      </c>
      <c r="C5941" s="278" t="s">
        <v>7871</v>
      </c>
      <c r="D5941" s="278" t="s">
        <v>1251</v>
      </c>
      <c r="E5941" s="278" t="str">
        <f>CONCATENATE(SUM('Раздел 3'!M179:M179),"&gt;=",SUM('Раздел 3'!O179:O179))</f>
        <v>0&gt;=0</v>
      </c>
      <c r="F5941" s="278"/>
      <c r="G5941" s="81"/>
    </row>
    <row r="5942" spans="1:7" s="390" customFormat="1" ht="31.5" x14ac:dyDescent="0.2">
      <c r="A5942" s="311" t="str">
        <f>IF((SUM('Раздел 3'!M27:M27)&gt;=SUM('Раздел 3'!O27:O27)),"","Неверно!")</f>
        <v/>
      </c>
      <c r="B5942" s="320" t="s">
        <v>1746</v>
      </c>
      <c r="C5942" s="278" t="s">
        <v>7872</v>
      </c>
      <c r="D5942" s="278" t="s">
        <v>1251</v>
      </c>
      <c r="E5942" s="278" t="str">
        <f>CONCATENATE(SUM('Раздел 3'!M27:M27),"&gt;=",SUM('Раздел 3'!O27:O27))</f>
        <v>0&gt;=0</v>
      </c>
      <c r="F5942" s="278"/>
      <c r="G5942" s="81"/>
    </row>
    <row r="5943" spans="1:7" s="390" customFormat="1" ht="31.5" x14ac:dyDescent="0.2">
      <c r="A5943" s="311" t="str">
        <f>IF((SUM('Раздел 3'!M180:M180)&gt;=SUM('Раздел 3'!O180:O180)),"","Неверно!")</f>
        <v/>
      </c>
      <c r="B5943" s="320" t="s">
        <v>1746</v>
      </c>
      <c r="C5943" s="278" t="s">
        <v>7873</v>
      </c>
      <c r="D5943" s="278" t="s">
        <v>1251</v>
      </c>
      <c r="E5943" s="278" t="str">
        <f>CONCATENATE(SUM('Раздел 3'!M180:M180),"&gt;=",SUM('Раздел 3'!O180:O180))</f>
        <v>0&gt;=0</v>
      </c>
      <c r="F5943" s="278"/>
      <c r="G5943" s="81"/>
    </row>
    <row r="5944" spans="1:7" s="390" customFormat="1" ht="31.5" x14ac:dyDescent="0.2">
      <c r="A5944" s="311" t="str">
        <f>IF((SUM('Раздел 3'!M181:M181)&gt;=SUM('Раздел 3'!O181:O181)),"","Неверно!")</f>
        <v/>
      </c>
      <c r="B5944" s="320" t="s">
        <v>1746</v>
      </c>
      <c r="C5944" s="278" t="s">
        <v>7874</v>
      </c>
      <c r="D5944" s="278" t="s">
        <v>1251</v>
      </c>
      <c r="E5944" s="278" t="str">
        <f>CONCATENATE(SUM('Раздел 3'!M181:M181),"&gt;=",SUM('Раздел 3'!O181:O181))</f>
        <v>0&gt;=0</v>
      </c>
      <c r="F5944" s="278"/>
      <c r="G5944" s="81"/>
    </row>
    <row r="5945" spans="1:7" s="390" customFormat="1" ht="31.5" x14ac:dyDescent="0.2">
      <c r="A5945" s="311" t="str">
        <f>IF((SUM('Раздел 3'!M182:M182)&gt;=SUM('Раздел 3'!O182:O182)),"","Неверно!")</f>
        <v/>
      </c>
      <c r="B5945" s="320" t="s">
        <v>1746</v>
      </c>
      <c r="C5945" s="278" t="s">
        <v>7875</v>
      </c>
      <c r="D5945" s="278" t="s">
        <v>1251</v>
      </c>
      <c r="E5945" s="278" t="str">
        <f>CONCATENATE(SUM('Раздел 3'!M182:M182),"&gt;=",SUM('Раздел 3'!O182:O182))</f>
        <v>0&gt;=0</v>
      </c>
      <c r="F5945" s="278"/>
      <c r="G5945" s="81"/>
    </row>
    <row r="5946" spans="1:7" s="390" customFormat="1" ht="31.5" x14ac:dyDescent="0.2">
      <c r="A5946" s="311" t="str">
        <f>IF((SUM('Раздел 3'!M183:M183)&gt;=SUM('Раздел 3'!O183:O183)),"","Неверно!")</f>
        <v/>
      </c>
      <c r="B5946" s="320" t="s">
        <v>1746</v>
      </c>
      <c r="C5946" s="278" t="s">
        <v>7876</v>
      </c>
      <c r="D5946" s="278" t="s">
        <v>1251</v>
      </c>
      <c r="E5946" s="278" t="str">
        <f>CONCATENATE(SUM('Раздел 3'!M183:M183),"&gt;=",SUM('Раздел 3'!O183:O183))</f>
        <v>35&gt;=0</v>
      </c>
      <c r="F5946" s="278"/>
      <c r="G5946" s="81"/>
    </row>
    <row r="5947" spans="1:7" s="390" customFormat="1" ht="31.5" x14ac:dyDescent="0.2">
      <c r="A5947" s="311" t="str">
        <f>IF((SUM('Раздел 3'!M184:M184)&gt;=SUM('Раздел 3'!O184:O184)),"","Неверно!")</f>
        <v/>
      </c>
      <c r="B5947" s="320" t="s">
        <v>1746</v>
      </c>
      <c r="C5947" s="278" t="s">
        <v>7877</v>
      </c>
      <c r="D5947" s="278" t="s">
        <v>1251</v>
      </c>
      <c r="E5947" s="278" t="str">
        <f>CONCATENATE(SUM('Раздел 3'!M184:M184),"&gt;=",SUM('Раздел 3'!O184:O184))</f>
        <v>0&gt;=0</v>
      </c>
      <c r="F5947" s="278"/>
      <c r="G5947" s="81"/>
    </row>
    <row r="5948" spans="1:7" s="390" customFormat="1" ht="31.5" x14ac:dyDescent="0.2">
      <c r="A5948" s="311" t="str">
        <f>IF((SUM('Раздел 3'!M185:M185)&gt;=SUM('Раздел 3'!O185:O185)),"","Неверно!")</f>
        <v/>
      </c>
      <c r="B5948" s="320" t="s">
        <v>1746</v>
      </c>
      <c r="C5948" s="278" t="s">
        <v>7878</v>
      </c>
      <c r="D5948" s="278" t="s">
        <v>1251</v>
      </c>
      <c r="E5948" s="278" t="str">
        <f>CONCATENATE(SUM('Раздел 3'!M185:M185),"&gt;=",SUM('Раздел 3'!O185:O185))</f>
        <v>8&gt;=0</v>
      </c>
      <c r="F5948" s="278"/>
      <c r="G5948" s="81"/>
    </row>
    <row r="5949" spans="1:7" s="390" customFormat="1" ht="31.5" x14ac:dyDescent="0.2">
      <c r="A5949" s="311" t="str">
        <f>IF((SUM('Раздел 3'!M186:M186)&gt;=SUM('Раздел 3'!O186:O186)),"","Неверно!")</f>
        <v/>
      </c>
      <c r="B5949" s="320" t="s">
        <v>1746</v>
      </c>
      <c r="C5949" s="278" t="s">
        <v>7879</v>
      </c>
      <c r="D5949" s="278" t="s">
        <v>1251</v>
      </c>
      <c r="E5949" s="278" t="str">
        <f>CONCATENATE(SUM('Раздел 3'!M186:M186),"&gt;=",SUM('Раздел 3'!O186:O186))</f>
        <v>1&gt;=0</v>
      </c>
      <c r="F5949" s="278"/>
      <c r="G5949" s="81"/>
    </row>
    <row r="5950" spans="1:7" s="390" customFormat="1" ht="31.5" x14ac:dyDescent="0.2">
      <c r="A5950" s="311" t="str">
        <f>IF((SUM('Раздел 3'!M187:M187)&gt;=SUM('Раздел 3'!O187:O187)),"","Неверно!")</f>
        <v/>
      </c>
      <c r="B5950" s="320" t="s">
        <v>1746</v>
      </c>
      <c r="C5950" s="278" t="s">
        <v>7880</v>
      </c>
      <c r="D5950" s="278" t="s">
        <v>1251</v>
      </c>
      <c r="E5950" s="278" t="str">
        <f>CONCATENATE(SUM('Раздел 3'!M187:M187),"&gt;=",SUM('Раздел 3'!O187:O187))</f>
        <v>0&gt;=0</v>
      </c>
      <c r="F5950" s="278"/>
      <c r="G5950" s="81"/>
    </row>
    <row r="5951" spans="1:7" s="390" customFormat="1" ht="31.5" x14ac:dyDescent="0.2">
      <c r="A5951" s="311" t="str">
        <f>IF((SUM('Раздел 3'!M188:M188)&gt;=SUM('Раздел 3'!O188:O188)),"","Неверно!")</f>
        <v/>
      </c>
      <c r="B5951" s="320" t="s">
        <v>1746</v>
      </c>
      <c r="C5951" s="278" t="s">
        <v>7881</v>
      </c>
      <c r="D5951" s="278" t="s">
        <v>1251</v>
      </c>
      <c r="E5951" s="278" t="str">
        <f>CONCATENATE(SUM('Раздел 3'!M188:M188),"&gt;=",SUM('Раздел 3'!O188:O188))</f>
        <v>0&gt;=0</v>
      </c>
      <c r="F5951" s="278"/>
      <c r="G5951" s="81"/>
    </row>
    <row r="5952" spans="1:7" s="390" customFormat="1" ht="31.5" x14ac:dyDescent="0.2">
      <c r="A5952" s="311" t="str">
        <f>IF((SUM('Раздел 3'!M189:M189)&gt;=SUM('Раздел 3'!O189:O189)),"","Неверно!")</f>
        <v/>
      </c>
      <c r="B5952" s="320" t="s">
        <v>1746</v>
      </c>
      <c r="C5952" s="278" t="s">
        <v>7882</v>
      </c>
      <c r="D5952" s="278" t="s">
        <v>1251</v>
      </c>
      <c r="E5952" s="278" t="str">
        <f>CONCATENATE(SUM('Раздел 3'!M189:M189),"&gt;=",SUM('Раздел 3'!O189:O189))</f>
        <v>44&gt;=0</v>
      </c>
      <c r="F5952" s="278"/>
      <c r="G5952" s="81"/>
    </row>
    <row r="5953" spans="1:7" s="390" customFormat="1" ht="31.5" x14ac:dyDescent="0.2">
      <c r="A5953" s="311" t="str">
        <f>IF((SUM('Раздел 3'!M28:M28)&gt;=SUM('Раздел 3'!O28:O28)),"","Неверно!")</f>
        <v/>
      </c>
      <c r="B5953" s="320" t="s">
        <v>1746</v>
      </c>
      <c r="C5953" s="278" t="s">
        <v>7883</v>
      </c>
      <c r="D5953" s="278" t="s">
        <v>1251</v>
      </c>
      <c r="E5953" s="278" t="str">
        <f>CONCATENATE(SUM('Раздел 3'!M28:M28),"&gt;=",SUM('Раздел 3'!O28:O28))</f>
        <v>0&gt;=0</v>
      </c>
      <c r="F5953" s="278"/>
      <c r="G5953" s="81"/>
    </row>
    <row r="5954" spans="1:7" s="390" customFormat="1" ht="31.5" x14ac:dyDescent="0.2">
      <c r="A5954" s="311" t="str">
        <f>IF((SUM('Раздел 3'!M190:M190)&gt;=SUM('Раздел 3'!O190:O190)),"","Неверно!")</f>
        <v/>
      </c>
      <c r="B5954" s="320" t="s">
        <v>1746</v>
      </c>
      <c r="C5954" s="278" t="s">
        <v>7884</v>
      </c>
      <c r="D5954" s="278" t="s">
        <v>1251</v>
      </c>
      <c r="E5954" s="278" t="str">
        <f>CONCATENATE(SUM('Раздел 3'!M190:M190),"&gt;=",SUM('Раздел 3'!O190:O190))</f>
        <v>0&gt;=0</v>
      </c>
      <c r="F5954" s="278"/>
      <c r="G5954" s="81"/>
    </row>
    <row r="5955" spans="1:7" s="390" customFormat="1" ht="31.5" x14ac:dyDescent="0.2">
      <c r="A5955" s="311" t="str">
        <f>IF((SUM('Раздел 3'!M191:M191)&gt;=SUM('Раздел 3'!O191:O191)),"","Неверно!")</f>
        <v/>
      </c>
      <c r="B5955" s="320" t="s">
        <v>1746</v>
      </c>
      <c r="C5955" s="278" t="s">
        <v>7885</v>
      </c>
      <c r="D5955" s="278" t="s">
        <v>1251</v>
      </c>
      <c r="E5955" s="278" t="str">
        <f>CONCATENATE(SUM('Раздел 3'!M191:M191),"&gt;=",SUM('Раздел 3'!O191:O191))</f>
        <v>0&gt;=0</v>
      </c>
      <c r="F5955" s="278"/>
      <c r="G5955" s="81"/>
    </row>
    <row r="5956" spans="1:7" s="390" customFormat="1" ht="31.5" x14ac:dyDescent="0.2">
      <c r="A5956" s="311" t="str">
        <f>IF((SUM('Раздел 3'!M192:M192)&gt;=SUM('Раздел 3'!O192:O192)),"","Неверно!")</f>
        <v/>
      </c>
      <c r="B5956" s="320" t="s">
        <v>1746</v>
      </c>
      <c r="C5956" s="278" t="s">
        <v>7886</v>
      </c>
      <c r="D5956" s="278" t="s">
        <v>1251</v>
      </c>
      <c r="E5956" s="278" t="str">
        <f>CONCATENATE(SUM('Раздел 3'!M192:M192),"&gt;=",SUM('Раздел 3'!O192:O192))</f>
        <v>0&gt;=0</v>
      </c>
      <c r="F5956" s="278"/>
      <c r="G5956" s="81"/>
    </row>
    <row r="5957" spans="1:7" s="390" customFormat="1" ht="31.5" x14ac:dyDescent="0.2">
      <c r="A5957" s="311" t="str">
        <f>IF((SUM('Раздел 3'!M193:M193)&gt;=SUM('Раздел 3'!O193:O193)),"","Неверно!")</f>
        <v/>
      </c>
      <c r="B5957" s="320" t="s">
        <v>1746</v>
      </c>
      <c r="C5957" s="278" t="s">
        <v>7887</v>
      </c>
      <c r="D5957" s="278" t="s">
        <v>1251</v>
      </c>
      <c r="E5957" s="278" t="str">
        <f>CONCATENATE(SUM('Раздел 3'!M193:M193),"&gt;=",SUM('Раздел 3'!O193:O193))</f>
        <v>0&gt;=0</v>
      </c>
      <c r="F5957" s="278"/>
      <c r="G5957" s="81"/>
    </row>
    <row r="5958" spans="1:7" s="390" customFormat="1" ht="31.5" x14ac:dyDescent="0.2">
      <c r="A5958" s="311" t="str">
        <f>IF((SUM('Раздел 3'!M194:M194)&gt;=SUM('Раздел 3'!O194:O194)),"","Неверно!")</f>
        <v/>
      </c>
      <c r="B5958" s="320" t="s">
        <v>1746</v>
      </c>
      <c r="C5958" s="278" t="s">
        <v>7888</v>
      </c>
      <c r="D5958" s="278" t="s">
        <v>1251</v>
      </c>
      <c r="E5958" s="278" t="str">
        <f>CONCATENATE(SUM('Раздел 3'!M194:M194),"&gt;=",SUM('Раздел 3'!O194:O194))</f>
        <v>0&gt;=0</v>
      </c>
      <c r="F5958" s="278"/>
      <c r="G5958" s="81"/>
    </row>
    <row r="5959" spans="1:7" s="390" customFormat="1" ht="31.5" x14ac:dyDescent="0.2">
      <c r="A5959" s="311" t="str">
        <f>IF((SUM('Раздел 3'!M195:M195)&gt;=SUM('Раздел 3'!O195:O195)),"","Неверно!")</f>
        <v/>
      </c>
      <c r="B5959" s="320" t="s">
        <v>1746</v>
      </c>
      <c r="C5959" s="278" t="s">
        <v>7889</v>
      </c>
      <c r="D5959" s="278" t="s">
        <v>1251</v>
      </c>
      <c r="E5959" s="278" t="str">
        <f>CONCATENATE(SUM('Раздел 3'!M195:M195),"&gt;=",SUM('Раздел 3'!O195:O195))</f>
        <v>0&gt;=0</v>
      </c>
      <c r="F5959" s="278"/>
      <c r="G5959" s="81"/>
    </row>
    <row r="5960" spans="1:7" s="390" customFormat="1" ht="31.5" x14ac:dyDescent="0.2">
      <c r="A5960" s="311" t="str">
        <f>IF((SUM('Раздел 3'!M196:M196)&gt;=SUM('Раздел 3'!O196:O196)),"","Неверно!")</f>
        <v/>
      </c>
      <c r="B5960" s="320" t="s">
        <v>1746</v>
      </c>
      <c r="C5960" s="278" t="s">
        <v>7890</v>
      </c>
      <c r="D5960" s="278" t="s">
        <v>1251</v>
      </c>
      <c r="E5960" s="278" t="str">
        <f>CONCATENATE(SUM('Раздел 3'!M196:M196),"&gt;=",SUM('Раздел 3'!O196:O196))</f>
        <v>0&gt;=0</v>
      </c>
      <c r="F5960" s="278"/>
      <c r="G5960" s="81"/>
    </row>
    <row r="5961" spans="1:7" s="390" customFormat="1" ht="31.5" x14ac:dyDescent="0.2">
      <c r="A5961" s="311" t="str">
        <f>IF((SUM('Раздел 3'!M197:M197)&gt;=SUM('Раздел 3'!O197:O197)),"","Неверно!")</f>
        <v/>
      </c>
      <c r="B5961" s="320" t="s">
        <v>1746</v>
      </c>
      <c r="C5961" s="278" t="s">
        <v>7891</v>
      </c>
      <c r="D5961" s="278" t="s">
        <v>1251</v>
      </c>
      <c r="E5961" s="278" t="str">
        <f>CONCATENATE(SUM('Раздел 3'!M197:M197),"&gt;=",SUM('Раздел 3'!O197:O197))</f>
        <v>0&gt;=0</v>
      </c>
      <c r="F5961" s="278"/>
      <c r="G5961" s="81"/>
    </row>
    <row r="5962" spans="1:7" s="390" customFormat="1" ht="31.5" x14ac:dyDescent="0.2">
      <c r="A5962" s="311" t="str">
        <f>IF((SUM('Раздел 3'!M198:M198)&gt;=SUM('Раздел 3'!O198:O198)),"","Неверно!")</f>
        <v/>
      </c>
      <c r="B5962" s="320" t="s">
        <v>1746</v>
      </c>
      <c r="C5962" s="278" t="s">
        <v>7892</v>
      </c>
      <c r="D5962" s="278" t="s">
        <v>1251</v>
      </c>
      <c r="E5962" s="278" t="str">
        <f>CONCATENATE(SUM('Раздел 3'!M198:M198),"&gt;=",SUM('Раздел 3'!O198:O198))</f>
        <v>0&gt;=0</v>
      </c>
      <c r="F5962" s="278"/>
      <c r="G5962" s="81"/>
    </row>
    <row r="5963" spans="1:7" s="390" customFormat="1" ht="31.5" x14ac:dyDescent="0.2">
      <c r="A5963" s="311" t="str">
        <f>IF((SUM('Раздел 3'!M199:M199)&gt;=SUM('Раздел 3'!O199:O199)),"","Неверно!")</f>
        <v/>
      </c>
      <c r="B5963" s="320" t="s">
        <v>1746</v>
      </c>
      <c r="C5963" s="278" t="s">
        <v>7893</v>
      </c>
      <c r="D5963" s="278" t="s">
        <v>1251</v>
      </c>
      <c r="E5963" s="278" t="str">
        <f>CONCATENATE(SUM('Раздел 3'!M199:M199),"&gt;=",SUM('Раздел 3'!O199:O199))</f>
        <v>3&gt;=0</v>
      </c>
      <c r="F5963" s="278"/>
      <c r="G5963" s="81"/>
    </row>
    <row r="5964" spans="1:7" s="390" customFormat="1" ht="31.5" x14ac:dyDescent="0.2">
      <c r="A5964" s="311" t="str">
        <f>IF((SUM('Раздел 3'!M29:M29)&gt;=SUM('Раздел 3'!O29:O29)),"","Неверно!")</f>
        <v/>
      </c>
      <c r="B5964" s="320" t="s">
        <v>1746</v>
      </c>
      <c r="C5964" s="278" t="s">
        <v>7894</v>
      </c>
      <c r="D5964" s="278" t="s">
        <v>1251</v>
      </c>
      <c r="E5964" s="278" t="str">
        <f>CONCATENATE(SUM('Раздел 3'!M29:M29),"&gt;=",SUM('Раздел 3'!O29:O29))</f>
        <v>0&gt;=0</v>
      </c>
      <c r="F5964" s="278"/>
      <c r="G5964" s="81"/>
    </row>
    <row r="5965" spans="1:7" s="390" customFormat="1" ht="31.5" x14ac:dyDescent="0.2">
      <c r="A5965" s="311" t="str">
        <f>IF((SUM('Раздел 3'!M200:M200)&gt;=SUM('Раздел 3'!O200:O200)),"","Неверно!")</f>
        <v/>
      </c>
      <c r="B5965" s="320" t="s">
        <v>1746</v>
      </c>
      <c r="C5965" s="278" t="s">
        <v>7895</v>
      </c>
      <c r="D5965" s="278" t="s">
        <v>1251</v>
      </c>
      <c r="E5965" s="278" t="str">
        <f>CONCATENATE(SUM('Раздел 3'!M200:M200),"&gt;=",SUM('Раздел 3'!O200:O200))</f>
        <v>0&gt;=0</v>
      </c>
      <c r="F5965" s="278"/>
      <c r="G5965" s="81"/>
    </row>
    <row r="5966" spans="1:7" s="390" customFormat="1" ht="31.5" x14ac:dyDescent="0.2">
      <c r="A5966" s="311" t="str">
        <f>IF((SUM('Раздел 3'!M201:M201)&gt;=SUM('Раздел 3'!O201:O201)),"","Неверно!")</f>
        <v/>
      </c>
      <c r="B5966" s="320" t="s">
        <v>1746</v>
      </c>
      <c r="C5966" s="278" t="s">
        <v>7896</v>
      </c>
      <c r="D5966" s="278" t="s">
        <v>1251</v>
      </c>
      <c r="E5966" s="278" t="str">
        <f>CONCATENATE(SUM('Раздел 3'!M201:M201),"&gt;=",SUM('Раздел 3'!O201:O201))</f>
        <v>0&gt;=0</v>
      </c>
      <c r="F5966" s="278"/>
      <c r="G5966" s="81"/>
    </row>
    <row r="5967" spans="1:7" s="390" customFormat="1" ht="31.5" x14ac:dyDescent="0.2">
      <c r="A5967" s="311" t="str">
        <f>IF((SUM('Раздел 3'!M202:M202)&gt;=SUM('Раздел 3'!O202:O202)),"","Неверно!")</f>
        <v/>
      </c>
      <c r="B5967" s="320" t="s">
        <v>1746</v>
      </c>
      <c r="C5967" s="278" t="s">
        <v>7897</v>
      </c>
      <c r="D5967" s="278" t="s">
        <v>1251</v>
      </c>
      <c r="E5967" s="278" t="str">
        <f>CONCATENATE(SUM('Раздел 3'!M202:M202),"&gt;=",SUM('Раздел 3'!O202:O202))</f>
        <v>0&gt;=0</v>
      </c>
      <c r="F5967" s="278"/>
      <c r="G5967" s="81"/>
    </row>
    <row r="5968" spans="1:7" s="390" customFormat="1" ht="31.5" x14ac:dyDescent="0.2">
      <c r="A5968" s="311" t="str">
        <f>IF((SUM('Раздел 3'!M203:M203)&gt;=SUM('Раздел 3'!O203:O203)),"","Неверно!")</f>
        <v/>
      </c>
      <c r="B5968" s="320" t="s">
        <v>1746</v>
      </c>
      <c r="C5968" s="278" t="s">
        <v>7898</v>
      </c>
      <c r="D5968" s="278" t="s">
        <v>1251</v>
      </c>
      <c r="E5968" s="278" t="str">
        <f>CONCATENATE(SUM('Раздел 3'!M203:M203),"&gt;=",SUM('Раздел 3'!O203:O203))</f>
        <v>0&gt;=0</v>
      </c>
      <c r="F5968" s="278"/>
      <c r="G5968" s="81"/>
    </row>
    <row r="5969" spans="1:7" s="390" customFormat="1" ht="31.5" x14ac:dyDescent="0.2">
      <c r="A5969" s="311" t="str">
        <f>IF((SUM('Раздел 3'!M204:M204)&gt;=SUM('Раздел 3'!O204:O204)),"","Неверно!")</f>
        <v/>
      </c>
      <c r="B5969" s="320" t="s">
        <v>1746</v>
      </c>
      <c r="C5969" s="278" t="s">
        <v>7899</v>
      </c>
      <c r="D5969" s="278" t="s">
        <v>1251</v>
      </c>
      <c r="E5969" s="278" t="str">
        <f>CONCATENATE(SUM('Раздел 3'!M204:M204),"&gt;=",SUM('Раздел 3'!O204:O204))</f>
        <v>4&gt;=0</v>
      </c>
      <c r="F5969" s="278"/>
      <c r="G5969" s="81"/>
    </row>
    <row r="5970" spans="1:7" s="390" customFormat="1" ht="31.5" x14ac:dyDescent="0.2">
      <c r="A5970" s="311" t="str">
        <f>IF((SUM('Раздел 3'!M205:M205)&gt;=SUM('Раздел 3'!O205:O205)),"","Неверно!")</f>
        <v/>
      </c>
      <c r="B5970" s="320" t="s">
        <v>1746</v>
      </c>
      <c r="C5970" s="278" t="s">
        <v>7900</v>
      </c>
      <c r="D5970" s="278" t="s">
        <v>1251</v>
      </c>
      <c r="E5970" s="278" t="str">
        <f>CONCATENATE(SUM('Раздел 3'!M205:M205),"&gt;=",SUM('Раздел 3'!O205:O205))</f>
        <v>7&gt;=0</v>
      </c>
      <c r="F5970" s="278"/>
      <c r="G5970" s="81"/>
    </row>
    <row r="5971" spans="1:7" s="390" customFormat="1" ht="31.5" x14ac:dyDescent="0.2">
      <c r="A5971" s="311" t="str">
        <f>IF((SUM('Раздел 3'!M206:M206)&gt;=SUM('Раздел 3'!O206:O206)),"","Неверно!")</f>
        <v/>
      </c>
      <c r="B5971" s="320" t="s">
        <v>1746</v>
      </c>
      <c r="C5971" s="278" t="s">
        <v>7901</v>
      </c>
      <c r="D5971" s="278" t="s">
        <v>1251</v>
      </c>
      <c r="E5971" s="278" t="str">
        <f>CONCATENATE(SUM('Раздел 3'!M206:M206),"&gt;=",SUM('Раздел 3'!O206:O206))</f>
        <v>0&gt;=0</v>
      </c>
      <c r="F5971" s="278"/>
      <c r="G5971" s="81"/>
    </row>
    <row r="5972" spans="1:7" s="390" customFormat="1" ht="31.5" x14ac:dyDescent="0.2">
      <c r="A5972" s="311" t="str">
        <f>IF((SUM('Раздел 3'!M207:M207)&gt;=SUM('Раздел 3'!O207:O207)),"","Неверно!")</f>
        <v/>
      </c>
      <c r="B5972" s="320" t="s">
        <v>1746</v>
      </c>
      <c r="C5972" s="278" t="s">
        <v>7902</v>
      </c>
      <c r="D5972" s="278" t="s">
        <v>1251</v>
      </c>
      <c r="E5972" s="278" t="str">
        <f>CONCATENATE(SUM('Раздел 3'!M207:M207),"&gt;=",SUM('Раздел 3'!O207:O207))</f>
        <v>0&gt;=0</v>
      </c>
      <c r="F5972" s="278"/>
      <c r="G5972" s="81"/>
    </row>
    <row r="5973" spans="1:7" s="390" customFormat="1" ht="31.5" x14ac:dyDescent="0.2">
      <c r="A5973" s="311" t="str">
        <f>IF((SUM('Раздел 3'!M208:M208)&gt;=SUM('Раздел 3'!O208:O208)),"","Неверно!")</f>
        <v/>
      </c>
      <c r="B5973" s="320" t="s">
        <v>1746</v>
      </c>
      <c r="C5973" s="278" t="s">
        <v>7903</v>
      </c>
      <c r="D5973" s="278" t="s">
        <v>1251</v>
      </c>
      <c r="E5973" s="278" t="str">
        <f>CONCATENATE(SUM('Раздел 3'!M208:M208),"&gt;=",SUM('Раздел 3'!O208:O208))</f>
        <v>4&gt;=0</v>
      </c>
      <c r="F5973" s="278"/>
      <c r="G5973" s="81"/>
    </row>
    <row r="5974" spans="1:7" s="390" customFormat="1" ht="31.5" x14ac:dyDescent="0.2">
      <c r="A5974" s="311" t="str">
        <f>IF((SUM('Раздел 3'!M209:M209)&gt;=SUM('Раздел 3'!O209:O209)),"","Неверно!")</f>
        <v/>
      </c>
      <c r="B5974" s="320" t="s">
        <v>1746</v>
      </c>
      <c r="C5974" s="278" t="s">
        <v>7904</v>
      </c>
      <c r="D5974" s="278" t="s">
        <v>1251</v>
      </c>
      <c r="E5974" s="278" t="str">
        <f>CONCATENATE(SUM('Раздел 3'!M209:M209),"&gt;=",SUM('Раздел 3'!O209:O209))</f>
        <v>0&gt;=0</v>
      </c>
      <c r="F5974" s="278"/>
      <c r="G5974" s="81"/>
    </row>
    <row r="5975" spans="1:7" s="390" customFormat="1" ht="31.5" x14ac:dyDescent="0.2">
      <c r="A5975" s="311" t="str">
        <f>IF((SUM('Раздел 3'!M12:M12)&gt;=SUM('Раздел 3'!O12:O12)),"","Неверно!")</f>
        <v/>
      </c>
      <c r="B5975" s="320" t="s">
        <v>1746</v>
      </c>
      <c r="C5975" s="278" t="s">
        <v>7905</v>
      </c>
      <c r="D5975" s="278" t="s">
        <v>1251</v>
      </c>
      <c r="E5975" s="278" t="str">
        <f>CONCATENATE(SUM('Раздел 3'!M12:M12),"&gt;=",SUM('Раздел 3'!O12:O12))</f>
        <v>0&gt;=0</v>
      </c>
      <c r="F5975" s="278"/>
      <c r="G5975" s="81"/>
    </row>
    <row r="5976" spans="1:7" s="390" customFormat="1" ht="31.5" x14ac:dyDescent="0.2">
      <c r="A5976" s="311" t="str">
        <f>IF((SUM('Раздел 3'!M30:M30)&gt;=SUM('Раздел 3'!O30:O30)),"","Неверно!")</f>
        <v/>
      </c>
      <c r="B5976" s="320" t="s">
        <v>1746</v>
      </c>
      <c r="C5976" s="278" t="s">
        <v>7906</v>
      </c>
      <c r="D5976" s="278" t="s">
        <v>1251</v>
      </c>
      <c r="E5976" s="278" t="str">
        <f>CONCATENATE(SUM('Раздел 3'!M30:M30),"&gt;=",SUM('Раздел 3'!O30:O30))</f>
        <v>0&gt;=0</v>
      </c>
      <c r="F5976" s="278"/>
      <c r="G5976" s="81"/>
    </row>
    <row r="5977" spans="1:7" s="390" customFormat="1" ht="31.5" x14ac:dyDescent="0.2">
      <c r="A5977" s="311" t="str">
        <f>IF((SUM('Раздел 3'!M210:M210)&gt;=SUM('Раздел 3'!O210:O210)),"","Неверно!")</f>
        <v/>
      </c>
      <c r="B5977" s="320" t="s">
        <v>1746</v>
      </c>
      <c r="C5977" s="278" t="s">
        <v>7907</v>
      </c>
      <c r="D5977" s="278" t="s">
        <v>1251</v>
      </c>
      <c r="E5977" s="278" t="str">
        <f>CONCATENATE(SUM('Раздел 3'!M210:M210),"&gt;=",SUM('Раздел 3'!O210:O210))</f>
        <v>0&gt;=0</v>
      </c>
      <c r="F5977" s="278"/>
      <c r="G5977" s="81"/>
    </row>
    <row r="5978" spans="1:7" s="390" customFormat="1" ht="31.5" x14ac:dyDescent="0.2">
      <c r="A5978" s="311" t="str">
        <f>IF((SUM('Раздел 3'!M211:M211)&gt;=SUM('Раздел 3'!O211:O211)),"","Неверно!")</f>
        <v/>
      </c>
      <c r="B5978" s="320" t="s">
        <v>1746</v>
      </c>
      <c r="C5978" s="278" t="s">
        <v>7908</v>
      </c>
      <c r="D5978" s="278" t="s">
        <v>1251</v>
      </c>
      <c r="E5978" s="278" t="str">
        <f>CONCATENATE(SUM('Раздел 3'!M211:M211),"&gt;=",SUM('Раздел 3'!O211:O211))</f>
        <v>0&gt;=0</v>
      </c>
      <c r="F5978" s="278"/>
      <c r="G5978" s="81"/>
    </row>
    <row r="5979" spans="1:7" s="390" customFormat="1" ht="31.5" x14ac:dyDescent="0.2">
      <c r="A5979" s="311" t="str">
        <f>IF((SUM('Раздел 3'!M212:M212)&gt;=SUM('Раздел 3'!O212:O212)),"","Неверно!")</f>
        <v/>
      </c>
      <c r="B5979" s="320" t="s">
        <v>1746</v>
      </c>
      <c r="C5979" s="278" t="s">
        <v>7909</v>
      </c>
      <c r="D5979" s="278" t="s">
        <v>1251</v>
      </c>
      <c r="E5979" s="278" t="str">
        <f>CONCATENATE(SUM('Раздел 3'!M212:M212),"&gt;=",SUM('Раздел 3'!O212:O212))</f>
        <v>0&gt;=0</v>
      </c>
      <c r="F5979" s="278"/>
      <c r="G5979" s="81"/>
    </row>
    <row r="5980" spans="1:7" s="390" customFormat="1" ht="31.5" x14ac:dyDescent="0.2">
      <c r="A5980" s="311" t="str">
        <f>IF((SUM('Раздел 3'!M213:M213)&gt;=SUM('Раздел 3'!O213:O213)),"","Неверно!")</f>
        <v/>
      </c>
      <c r="B5980" s="320" t="s">
        <v>1746</v>
      </c>
      <c r="C5980" s="278" t="s">
        <v>7910</v>
      </c>
      <c r="D5980" s="278" t="s">
        <v>1251</v>
      </c>
      <c r="E5980" s="278" t="str">
        <f>CONCATENATE(SUM('Раздел 3'!M213:M213),"&gt;=",SUM('Раздел 3'!O213:O213))</f>
        <v>0&gt;=0</v>
      </c>
      <c r="F5980" s="278"/>
      <c r="G5980" s="81"/>
    </row>
    <row r="5981" spans="1:7" s="390" customFormat="1" ht="31.5" x14ac:dyDescent="0.2">
      <c r="A5981" s="311" t="str">
        <f>IF((SUM('Раздел 3'!M214:M214)&gt;=SUM('Раздел 3'!O214:O214)),"","Неверно!")</f>
        <v/>
      </c>
      <c r="B5981" s="320" t="s">
        <v>1746</v>
      </c>
      <c r="C5981" s="278" t="s">
        <v>7911</v>
      </c>
      <c r="D5981" s="278" t="s">
        <v>1251</v>
      </c>
      <c r="E5981" s="278" t="str">
        <f>CONCATENATE(SUM('Раздел 3'!M214:M214),"&gt;=",SUM('Раздел 3'!O214:O214))</f>
        <v>0&gt;=0</v>
      </c>
      <c r="F5981" s="278"/>
      <c r="G5981" s="81"/>
    </row>
    <row r="5982" spans="1:7" s="390" customFormat="1" ht="31.5" x14ac:dyDescent="0.2">
      <c r="A5982" s="311" t="str">
        <f>IF((SUM('Раздел 3'!M215:M215)&gt;=SUM('Раздел 3'!O215:O215)),"","Неверно!")</f>
        <v/>
      </c>
      <c r="B5982" s="320" t="s">
        <v>1746</v>
      </c>
      <c r="C5982" s="278" t="s">
        <v>7912</v>
      </c>
      <c r="D5982" s="278" t="s">
        <v>1251</v>
      </c>
      <c r="E5982" s="278" t="str">
        <f>CONCATENATE(SUM('Раздел 3'!M215:M215),"&gt;=",SUM('Раздел 3'!O215:O215))</f>
        <v>0&gt;=0</v>
      </c>
      <c r="F5982" s="278"/>
      <c r="G5982" s="81"/>
    </row>
    <row r="5983" spans="1:7" s="390" customFormat="1" ht="31.5" x14ac:dyDescent="0.2">
      <c r="A5983" s="311" t="str">
        <f>IF((SUM('Раздел 3'!M216:M216)&gt;=SUM('Раздел 3'!O216:O216)),"","Неверно!")</f>
        <v/>
      </c>
      <c r="B5983" s="320" t="s">
        <v>1746</v>
      </c>
      <c r="C5983" s="278" t="s">
        <v>7913</v>
      </c>
      <c r="D5983" s="278" t="s">
        <v>1251</v>
      </c>
      <c r="E5983" s="278" t="str">
        <f>CONCATENATE(SUM('Раздел 3'!M216:M216),"&gt;=",SUM('Раздел 3'!O216:O216))</f>
        <v>0&gt;=0</v>
      </c>
      <c r="F5983" s="278"/>
      <c r="G5983" s="81"/>
    </row>
    <row r="5984" spans="1:7" s="390" customFormat="1" ht="31.5" x14ac:dyDescent="0.2">
      <c r="A5984" s="311" t="str">
        <f>IF((SUM('Раздел 3'!M217:M217)&gt;=SUM('Раздел 3'!O217:O217)),"","Неверно!")</f>
        <v/>
      </c>
      <c r="B5984" s="320" t="s">
        <v>1746</v>
      </c>
      <c r="C5984" s="278" t="s">
        <v>7914</v>
      </c>
      <c r="D5984" s="278" t="s">
        <v>1251</v>
      </c>
      <c r="E5984" s="278" t="str">
        <f>CONCATENATE(SUM('Раздел 3'!M217:M217),"&gt;=",SUM('Раздел 3'!O217:O217))</f>
        <v>0&gt;=0</v>
      </c>
      <c r="F5984" s="278"/>
      <c r="G5984" s="81"/>
    </row>
    <row r="5985" spans="1:7" s="390" customFormat="1" ht="31.5" x14ac:dyDescent="0.2">
      <c r="A5985" s="311" t="str">
        <f>IF((SUM('Раздел 3'!M218:M218)&gt;=SUM('Раздел 3'!O218:O218)),"","Неверно!")</f>
        <v/>
      </c>
      <c r="B5985" s="320" t="s">
        <v>1746</v>
      </c>
      <c r="C5985" s="278" t="s">
        <v>7915</v>
      </c>
      <c r="D5985" s="278" t="s">
        <v>1251</v>
      </c>
      <c r="E5985" s="278" t="str">
        <f>CONCATENATE(SUM('Раздел 3'!M218:M218),"&gt;=",SUM('Раздел 3'!O218:O218))</f>
        <v>4&gt;=0</v>
      </c>
      <c r="F5985" s="278"/>
      <c r="G5985" s="81"/>
    </row>
    <row r="5986" spans="1:7" s="390" customFormat="1" ht="31.5" x14ac:dyDescent="0.2">
      <c r="A5986" s="311" t="str">
        <f>IF((SUM('Раздел 3'!M219:M219)&gt;=SUM('Раздел 3'!O219:O219)),"","Неверно!")</f>
        <v/>
      </c>
      <c r="B5986" s="320" t="s">
        <v>1746</v>
      </c>
      <c r="C5986" s="278" t="s">
        <v>7916</v>
      </c>
      <c r="D5986" s="278" t="s">
        <v>1251</v>
      </c>
      <c r="E5986" s="278" t="str">
        <f>CONCATENATE(SUM('Раздел 3'!M219:M219),"&gt;=",SUM('Раздел 3'!O219:O219))</f>
        <v>0&gt;=0</v>
      </c>
      <c r="F5986" s="278"/>
      <c r="G5986" s="81"/>
    </row>
    <row r="5987" spans="1:7" s="390" customFormat="1" ht="31.5" x14ac:dyDescent="0.2">
      <c r="A5987" s="311" t="str">
        <f>IF((SUM('Раздел 3'!M31:M31)&gt;=SUM('Раздел 3'!O31:O31)),"","Неверно!")</f>
        <v/>
      </c>
      <c r="B5987" s="320" t="s">
        <v>1746</v>
      </c>
      <c r="C5987" s="278" t="s">
        <v>7917</v>
      </c>
      <c r="D5987" s="278" t="s">
        <v>1251</v>
      </c>
      <c r="E5987" s="278" t="str">
        <f>CONCATENATE(SUM('Раздел 3'!M31:M31),"&gt;=",SUM('Раздел 3'!O31:O31))</f>
        <v>0&gt;=0</v>
      </c>
      <c r="F5987" s="278"/>
      <c r="G5987" s="81"/>
    </row>
    <row r="5988" spans="1:7" s="390" customFormat="1" ht="31.5" x14ac:dyDescent="0.2">
      <c r="A5988" s="311" t="str">
        <f>IF((SUM('Раздел 3'!M220:M220)&gt;=SUM('Раздел 3'!O220:O220)),"","Неверно!")</f>
        <v/>
      </c>
      <c r="B5988" s="320" t="s">
        <v>1746</v>
      </c>
      <c r="C5988" s="278" t="s">
        <v>7918</v>
      </c>
      <c r="D5988" s="278" t="s">
        <v>1251</v>
      </c>
      <c r="E5988" s="278" t="str">
        <f>CONCATENATE(SUM('Раздел 3'!M220:M220),"&gt;=",SUM('Раздел 3'!O220:O220))</f>
        <v>0&gt;=0</v>
      </c>
      <c r="F5988" s="278"/>
      <c r="G5988" s="81"/>
    </row>
    <row r="5989" spans="1:7" s="390" customFormat="1" ht="31.5" x14ac:dyDescent="0.2">
      <c r="A5989" s="311" t="str">
        <f>IF((SUM('Раздел 3'!M221:M221)&gt;=SUM('Раздел 3'!O221:O221)),"","Неверно!")</f>
        <v/>
      </c>
      <c r="B5989" s="320" t="s">
        <v>1746</v>
      </c>
      <c r="C5989" s="278" t="s">
        <v>7919</v>
      </c>
      <c r="D5989" s="278" t="s">
        <v>1251</v>
      </c>
      <c r="E5989" s="278" t="str">
        <f>CONCATENATE(SUM('Раздел 3'!M221:M221),"&gt;=",SUM('Раздел 3'!O221:O221))</f>
        <v>0&gt;=0</v>
      </c>
      <c r="F5989" s="278"/>
      <c r="G5989" s="81"/>
    </row>
    <row r="5990" spans="1:7" s="390" customFormat="1" ht="31.5" x14ac:dyDescent="0.2">
      <c r="A5990" s="311" t="str">
        <f>IF((SUM('Раздел 3'!M222:M222)&gt;=SUM('Раздел 3'!O222:O222)),"","Неверно!")</f>
        <v/>
      </c>
      <c r="B5990" s="320" t="s">
        <v>1746</v>
      </c>
      <c r="C5990" s="278" t="s">
        <v>7920</v>
      </c>
      <c r="D5990" s="278" t="s">
        <v>1251</v>
      </c>
      <c r="E5990" s="278" t="str">
        <f>CONCATENATE(SUM('Раздел 3'!M222:M222),"&gt;=",SUM('Раздел 3'!O222:O222))</f>
        <v>0&gt;=0</v>
      </c>
      <c r="F5990" s="278"/>
      <c r="G5990" s="81"/>
    </row>
    <row r="5991" spans="1:7" s="390" customFormat="1" ht="31.5" x14ac:dyDescent="0.2">
      <c r="A5991" s="311" t="str">
        <f>IF((SUM('Раздел 3'!M223:M223)&gt;=SUM('Раздел 3'!O223:O223)),"","Неверно!")</f>
        <v/>
      </c>
      <c r="B5991" s="320" t="s">
        <v>1746</v>
      </c>
      <c r="C5991" s="278" t="s">
        <v>7921</v>
      </c>
      <c r="D5991" s="278" t="s">
        <v>1251</v>
      </c>
      <c r="E5991" s="278" t="str">
        <f>CONCATENATE(SUM('Раздел 3'!M223:M223),"&gt;=",SUM('Раздел 3'!O223:O223))</f>
        <v>0&gt;=0</v>
      </c>
      <c r="F5991" s="278"/>
      <c r="G5991" s="81"/>
    </row>
    <row r="5992" spans="1:7" s="390" customFormat="1" ht="31.5" x14ac:dyDescent="0.2">
      <c r="A5992" s="311" t="str">
        <f>IF((SUM('Раздел 3'!M224:M224)&gt;=SUM('Раздел 3'!O224:O224)),"","Неверно!")</f>
        <v/>
      </c>
      <c r="B5992" s="320" t="s">
        <v>1746</v>
      </c>
      <c r="C5992" s="278" t="s">
        <v>7922</v>
      </c>
      <c r="D5992" s="278" t="s">
        <v>1251</v>
      </c>
      <c r="E5992" s="278" t="str">
        <f>CONCATENATE(SUM('Раздел 3'!M224:M224),"&gt;=",SUM('Раздел 3'!O224:O224))</f>
        <v>0&gt;=0</v>
      </c>
      <c r="F5992" s="278"/>
      <c r="G5992" s="81"/>
    </row>
    <row r="5993" spans="1:7" s="390" customFormat="1" ht="31.5" x14ac:dyDescent="0.2">
      <c r="A5993" s="311" t="str">
        <f>IF((SUM('Раздел 3'!M225:M225)&gt;=SUM('Раздел 3'!O225:O225)),"","Неверно!")</f>
        <v/>
      </c>
      <c r="B5993" s="320" t="s">
        <v>1746</v>
      </c>
      <c r="C5993" s="278" t="s">
        <v>7923</v>
      </c>
      <c r="D5993" s="278" t="s">
        <v>1251</v>
      </c>
      <c r="E5993" s="278" t="str">
        <f>CONCATENATE(SUM('Раздел 3'!M225:M225),"&gt;=",SUM('Раздел 3'!O225:O225))</f>
        <v>3&gt;=0</v>
      </c>
      <c r="F5993" s="278"/>
      <c r="G5993" s="81"/>
    </row>
    <row r="5994" spans="1:7" s="390" customFormat="1" ht="31.5" x14ac:dyDescent="0.2">
      <c r="A5994" s="311" t="str">
        <f>IF((SUM('Раздел 3'!M226:M226)&gt;=SUM('Раздел 3'!O226:O226)),"","Неверно!")</f>
        <v/>
      </c>
      <c r="B5994" s="320" t="s">
        <v>1746</v>
      </c>
      <c r="C5994" s="278" t="s">
        <v>7924</v>
      </c>
      <c r="D5994" s="278" t="s">
        <v>1251</v>
      </c>
      <c r="E5994" s="278" t="str">
        <f>CONCATENATE(SUM('Раздел 3'!M226:M226),"&gt;=",SUM('Раздел 3'!O226:O226))</f>
        <v>0&gt;=0</v>
      </c>
      <c r="F5994" s="278"/>
      <c r="G5994" s="81"/>
    </row>
    <row r="5995" spans="1:7" s="390" customFormat="1" ht="31.5" x14ac:dyDescent="0.2">
      <c r="A5995" s="311" t="str">
        <f>IF((SUM('Раздел 3'!M227:M227)&gt;=SUM('Раздел 3'!O227:O227)),"","Неверно!")</f>
        <v/>
      </c>
      <c r="B5995" s="320" t="s">
        <v>1746</v>
      </c>
      <c r="C5995" s="278" t="s">
        <v>7925</v>
      </c>
      <c r="D5995" s="278" t="s">
        <v>1251</v>
      </c>
      <c r="E5995" s="278" t="str">
        <f>CONCATENATE(SUM('Раздел 3'!M227:M227),"&gt;=",SUM('Раздел 3'!O227:O227))</f>
        <v>0&gt;=0</v>
      </c>
      <c r="F5995" s="278"/>
      <c r="G5995" s="81"/>
    </row>
    <row r="5996" spans="1:7" s="390" customFormat="1" ht="31.5" x14ac:dyDescent="0.2">
      <c r="A5996" s="311" t="str">
        <f>IF((SUM('Раздел 3'!M228:M228)&gt;=SUM('Раздел 3'!O228:O228)),"","Неверно!")</f>
        <v/>
      </c>
      <c r="B5996" s="320" t="s">
        <v>1746</v>
      </c>
      <c r="C5996" s="278" t="s">
        <v>7926</v>
      </c>
      <c r="D5996" s="278" t="s">
        <v>1251</v>
      </c>
      <c r="E5996" s="278" t="str">
        <f>CONCATENATE(SUM('Раздел 3'!M228:M228),"&gt;=",SUM('Раздел 3'!O228:O228))</f>
        <v>0&gt;=0</v>
      </c>
      <c r="F5996" s="278"/>
      <c r="G5996" s="81"/>
    </row>
    <row r="5997" spans="1:7" s="390" customFormat="1" ht="31.5" x14ac:dyDescent="0.2">
      <c r="A5997" s="311" t="str">
        <f>IF((SUM('Раздел 3'!M229:M229)&gt;=SUM('Раздел 3'!O229:O229)),"","Неверно!")</f>
        <v/>
      </c>
      <c r="B5997" s="320" t="s">
        <v>1746</v>
      </c>
      <c r="C5997" s="278" t="s">
        <v>7927</v>
      </c>
      <c r="D5997" s="278" t="s">
        <v>1251</v>
      </c>
      <c r="E5997" s="278" t="str">
        <f>CONCATENATE(SUM('Раздел 3'!M229:M229),"&gt;=",SUM('Раздел 3'!O229:O229))</f>
        <v>0&gt;=0</v>
      </c>
      <c r="F5997" s="278"/>
      <c r="G5997" s="81"/>
    </row>
    <row r="5998" spans="1:7" s="390" customFormat="1" ht="31.5" x14ac:dyDescent="0.2">
      <c r="A5998" s="311" t="str">
        <f>IF((SUM('Раздел 3'!M32:M32)&gt;=SUM('Раздел 3'!O32:O32)),"","Неверно!")</f>
        <v/>
      </c>
      <c r="B5998" s="320" t="s">
        <v>1746</v>
      </c>
      <c r="C5998" s="278" t="s">
        <v>7928</v>
      </c>
      <c r="D5998" s="278" t="s">
        <v>1251</v>
      </c>
      <c r="E5998" s="278" t="str">
        <f>CONCATENATE(SUM('Раздел 3'!M32:M32),"&gt;=",SUM('Раздел 3'!O32:O32))</f>
        <v>1&gt;=0</v>
      </c>
      <c r="F5998" s="278"/>
      <c r="G5998" s="81"/>
    </row>
    <row r="5999" spans="1:7" s="390" customFormat="1" ht="31.5" x14ac:dyDescent="0.2">
      <c r="A5999" s="311" t="str">
        <f>IF((SUM('Раздел 3'!M230:M230)&gt;=SUM('Раздел 3'!O230:O230)),"","Неверно!")</f>
        <v/>
      </c>
      <c r="B5999" s="320" t="s">
        <v>1746</v>
      </c>
      <c r="C5999" s="278" t="s">
        <v>7929</v>
      </c>
      <c r="D5999" s="278" t="s">
        <v>1251</v>
      </c>
      <c r="E5999" s="278" t="str">
        <f>CONCATENATE(SUM('Раздел 3'!M230:M230),"&gt;=",SUM('Раздел 3'!O230:O230))</f>
        <v>0&gt;=0</v>
      </c>
      <c r="F5999" s="278"/>
      <c r="G5999" s="81"/>
    </row>
    <row r="6000" spans="1:7" s="390" customFormat="1" ht="31.5" x14ac:dyDescent="0.2">
      <c r="A6000" s="311" t="str">
        <f>IF((SUM('Раздел 3'!M231:M231)&gt;=SUM('Раздел 3'!O231:O231)),"","Неверно!")</f>
        <v/>
      </c>
      <c r="B6000" s="320" t="s">
        <v>1746</v>
      </c>
      <c r="C6000" s="278" t="s">
        <v>7930</v>
      </c>
      <c r="D6000" s="278" t="s">
        <v>1251</v>
      </c>
      <c r="E6000" s="278" t="str">
        <f>CONCATENATE(SUM('Раздел 3'!M231:M231),"&gt;=",SUM('Раздел 3'!O231:O231))</f>
        <v>0&gt;=0</v>
      </c>
      <c r="F6000" s="278"/>
      <c r="G6000" s="81"/>
    </row>
    <row r="6001" spans="1:7" s="390" customFormat="1" ht="31.5" x14ac:dyDescent="0.2">
      <c r="A6001" s="311" t="str">
        <f>IF((SUM('Раздел 3'!M232:M232)&gt;=SUM('Раздел 3'!O232:O232)),"","Неверно!")</f>
        <v/>
      </c>
      <c r="B6001" s="320" t="s">
        <v>1746</v>
      </c>
      <c r="C6001" s="278" t="s">
        <v>7931</v>
      </c>
      <c r="D6001" s="278" t="s">
        <v>1251</v>
      </c>
      <c r="E6001" s="278" t="str">
        <f>CONCATENATE(SUM('Раздел 3'!M232:M232),"&gt;=",SUM('Раздел 3'!O232:O232))</f>
        <v>0&gt;=0</v>
      </c>
      <c r="F6001" s="278"/>
      <c r="G6001" s="81"/>
    </row>
    <row r="6002" spans="1:7" s="390" customFormat="1" ht="31.5" x14ac:dyDescent="0.2">
      <c r="A6002" s="311" t="str">
        <f>IF((SUM('Раздел 3'!M233:M233)&gt;=SUM('Раздел 3'!O233:O233)),"","Неверно!")</f>
        <v/>
      </c>
      <c r="B6002" s="320" t="s">
        <v>1746</v>
      </c>
      <c r="C6002" s="278" t="s">
        <v>7932</v>
      </c>
      <c r="D6002" s="278" t="s">
        <v>1251</v>
      </c>
      <c r="E6002" s="278" t="str">
        <f>CONCATENATE(SUM('Раздел 3'!M233:M233),"&gt;=",SUM('Раздел 3'!O233:O233))</f>
        <v>0&gt;=0</v>
      </c>
      <c r="F6002" s="278"/>
      <c r="G6002" s="81"/>
    </row>
    <row r="6003" spans="1:7" s="390" customFormat="1" ht="31.5" x14ac:dyDescent="0.2">
      <c r="A6003" s="311" t="str">
        <f>IF((SUM('Раздел 3'!M234:M234)&gt;=SUM('Раздел 3'!O234:O234)),"","Неверно!")</f>
        <v/>
      </c>
      <c r="B6003" s="320" t="s">
        <v>1746</v>
      </c>
      <c r="C6003" s="278" t="s">
        <v>7933</v>
      </c>
      <c r="D6003" s="278" t="s">
        <v>1251</v>
      </c>
      <c r="E6003" s="278" t="str">
        <f>CONCATENATE(SUM('Раздел 3'!M234:M234),"&gt;=",SUM('Раздел 3'!O234:O234))</f>
        <v>0&gt;=0</v>
      </c>
      <c r="F6003" s="278"/>
      <c r="G6003" s="81"/>
    </row>
    <row r="6004" spans="1:7" s="390" customFormat="1" ht="31.5" x14ac:dyDescent="0.2">
      <c r="A6004" s="311" t="str">
        <f>IF((SUM('Раздел 3'!M235:M235)&gt;=SUM('Раздел 3'!O235:O235)),"","Неверно!")</f>
        <v/>
      </c>
      <c r="B6004" s="320" t="s">
        <v>1746</v>
      </c>
      <c r="C6004" s="278" t="s">
        <v>7934</v>
      </c>
      <c r="D6004" s="278" t="s">
        <v>1251</v>
      </c>
      <c r="E6004" s="278" t="str">
        <f>CONCATENATE(SUM('Раздел 3'!M235:M235),"&gt;=",SUM('Раздел 3'!O235:O235))</f>
        <v>0&gt;=0</v>
      </c>
      <c r="F6004" s="278"/>
      <c r="G6004" s="81"/>
    </row>
    <row r="6005" spans="1:7" s="390" customFormat="1" ht="31.5" x14ac:dyDescent="0.2">
      <c r="A6005" s="311" t="str">
        <f>IF((SUM('Раздел 3'!M236:M236)&gt;=SUM('Раздел 3'!O236:O236)),"","Неверно!")</f>
        <v/>
      </c>
      <c r="B6005" s="320" t="s">
        <v>1746</v>
      </c>
      <c r="C6005" s="278" t="s">
        <v>7935</v>
      </c>
      <c r="D6005" s="278" t="s">
        <v>1251</v>
      </c>
      <c r="E6005" s="278" t="str">
        <f>CONCATENATE(SUM('Раздел 3'!M236:M236),"&gt;=",SUM('Раздел 3'!O236:O236))</f>
        <v>0&gt;=0</v>
      </c>
      <c r="F6005" s="278"/>
      <c r="G6005" s="81"/>
    </row>
    <row r="6006" spans="1:7" s="390" customFormat="1" ht="31.5" x14ac:dyDescent="0.2">
      <c r="A6006" s="311" t="str">
        <f>IF((SUM('Раздел 3'!M237:M237)&gt;=SUM('Раздел 3'!O237:O237)),"","Неверно!")</f>
        <v/>
      </c>
      <c r="B6006" s="320" t="s">
        <v>1746</v>
      </c>
      <c r="C6006" s="278" t="s">
        <v>7936</v>
      </c>
      <c r="D6006" s="278" t="s">
        <v>1251</v>
      </c>
      <c r="E6006" s="278" t="str">
        <f>CONCATENATE(SUM('Раздел 3'!M237:M237),"&gt;=",SUM('Раздел 3'!O237:O237))</f>
        <v>0&gt;=0</v>
      </c>
      <c r="F6006" s="278"/>
      <c r="G6006" s="81"/>
    </row>
    <row r="6007" spans="1:7" s="390" customFormat="1" ht="31.5" x14ac:dyDescent="0.2">
      <c r="A6007" s="311" t="str">
        <f>IF((SUM('Раздел 3'!M238:M238)&gt;=SUM('Раздел 3'!O238:O238)),"","Неверно!")</f>
        <v/>
      </c>
      <c r="B6007" s="320" t="s">
        <v>1746</v>
      </c>
      <c r="C6007" s="278" t="s">
        <v>7937</v>
      </c>
      <c r="D6007" s="278" t="s">
        <v>1251</v>
      </c>
      <c r="E6007" s="278" t="str">
        <f>CONCATENATE(SUM('Раздел 3'!M238:M238),"&gt;=",SUM('Раздел 3'!O238:O238))</f>
        <v>0&gt;=0</v>
      </c>
      <c r="F6007" s="278"/>
      <c r="G6007" s="81"/>
    </row>
    <row r="6008" spans="1:7" s="390" customFormat="1" ht="31.5" x14ac:dyDescent="0.2">
      <c r="A6008" s="311" t="str">
        <f>IF((SUM('Раздел 3'!M239:M239)&gt;=SUM('Раздел 3'!O239:O239)),"","Неверно!")</f>
        <v/>
      </c>
      <c r="B6008" s="320" t="s">
        <v>1746</v>
      </c>
      <c r="C6008" s="278" t="s">
        <v>7938</v>
      </c>
      <c r="D6008" s="278" t="s">
        <v>1251</v>
      </c>
      <c r="E6008" s="278" t="str">
        <f>CONCATENATE(SUM('Раздел 3'!M239:M239),"&gt;=",SUM('Раздел 3'!O239:O239))</f>
        <v>51&gt;=0</v>
      </c>
      <c r="F6008" s="278"/>
      <c r="G6008" s="81"/>
    </row>
    <row r="6009" spans="1:7" s="390" customFormat="1" ht="31.5" x14ac:dyDescent="0.2">
      <c r="A6009" s="311" t="str">
        <f>IF((SUM('Раздел 3'!M33:M33)&gt;=SUM('Раздел 3'!O33:O33)),"","Неверно!")</f>
        <v/>
      </c>
      <c r="B6009" s="320" t="s">
        <v>1746</v>
      </c>
      <c r="C6009" s="278" t="s">
        <v>7939</v>
      </c>
      <c r="D6009" s="278" t="s">
        <v>1251</v>
      </c>
      <c r="E6009" s="278" t="str">
        <f>CONCATENATE(SUM('Раздел 3'!M33:M33),"&gt;=",SUM('Раздел 3'!O33:O33))</f>
        <v>0&gt;=0</v>
      </c>
      <c r="F6009" s="278"/>
      <c r="G6009" s="81"/>
    </row>
    <row r="6010" spans="1:7" s="390" customFormat="1" ht="31.5" x14ac:dyDescent="0.2">
      <c r="A6010" s="311" t="str">
        <f>IF((SUM('Раздел 3'!M240:M240)&gt;=SUM('Раздел 3'!O240:O240)),"","Неверно!")</f>
        <v/>
      </c>
      <c r="B6010" s="320" t="s">
        <v>1746</v>
      </c>
      <c r="C6010" s="278" t="s">
        <v>7940</v>
      </c>
      <c r="D6010" s="278" t="s">
        <v>1251</v>
      </c>
      <c r="E6010" s="278" t="str">
        <f>CONCATENATE(SUM('Раздел 3'!M240:M240),"&gt;=",SUM('Раздел 3'!O240:O240))</f>
        <v>0&gt;=0</v>
      </c>
      <c r="F6010" s="278"/>
      <c r="G6010" s="81"/>
    </row>
    <row r="6011" spans="1:7" s="390" customFormat="1" ht="31.5" x14ac:dyDescent="0.2">
      <c r="A6011" s="311" t="str">
        <f>IF((SUM('Раздел 3'!M241:M241)&gt;=SUM('Раздел 3'!O241:O241)),"","Неверно!")</f>
        <v/>
      </c>
      <c r="B6011" s="320" t="s">
        <v>1746</v>
      </c>
      <c r="C6011" s="278" t="s">
        <v>7941</v>
      </c>
      <c r="D6011" s="278" t="s">
        <v>1251</v>
      </c>
      <c r="E6011" s="278" t="str">
        <f>CONCATENATE(SUM('Раздел 3'!M241:M241),"&gt;=",SUM('Раздел 3'!O241:O241))</f>
        <v>0&gt;=0</v>
      </c>
      <c r="F6011" s="278"/>
      <c r="G6011" s="81"/>
    </row>
    <row r="6012" spans="1:7" s="390" customFormat="1" ht="31.5" x14ac:dyDescent="0.2">
      <c r="A6012" s="311" t="str">
        <f>IF((SUM('Раздел 3'!M242:M242)&gt;=SUM('Раздел 3'!O242:O242)),"","Неверно!")</f>
        <v/>
      </c>
      <c r="B6012" s="320" t="s">
        <v>1746</v>
      </c>
      <c r="C6012" s="278" t="s">
        <v>7942</v>
      </c>
      <c r="D6012" s="278" t="s">
        <v>1251</v>
      </c>
      <c r="E6012" s="278" t="str">
        <f>CONCATENATE(SUM('Раздел 3'!M242:M242),"&gt;=",SUM('Раздел 3'!O242:O242))</f>
        <v>0&gt;=0</v>
      </c>
      <c r="F6012" s="278"/>
      <c r="G6012" s="81"/>
    </row>
    <row r="6013" spans="1:7" s="390" customFormat="1" ht="31.5" x14ac:dyDescent="0.2">
      <c r="A6013" s="311" t="str">
        <f>IF((SUM('Раздел 3'!M243:M243)&gt;=SUM('Раздел 3'!O243:O243)),"","Неверно!")</f>
        <v/>
      </c>
      <c r="B6013" s="320" t="s">
        <v>1746</v>
      </c>
      <c r="C6013" s="278" t="s">
        <v>7943</v>
      </c>
      <c r="D6013" s="278" t="s">
        <v>1251</v>
      </c>
      <c r="E6013" s="278" t="str">
        <f>CONCATENATE(SUM('Раздел 3'!M243:M243),"&gt;=",SUM('Раздел 3'!O243:O243))</f>
        <v>0&gt;=0</v>
      </c>
      <c r="F6013" s="278"/>
      <c r="G6013" s="81"/>
    </row>
    <row r="6014" spans="1:7" s="390" customFormat="1" ht="31.5" x14ac:dyDescent="0.2">
      <c r="A6014" s="311" t="str">
        <f>IF((SUM('Раздел 3'!M244:M244)&gt;=SUM('Раздел 3'!O244:O244)),"","Неверно!")</f>
        <v/>
      </c>
      <c r="B6014" s="320" t="s">
        <v>1746</v>
      </c>
      <c r="C6014" s="278" t="s">
        <v>7944</v>
      </c>
      <c r="D6014" s="278" t="s">
        <v>1251</v>
      </c>
      <c r="E6014" s="278" t="str">
        <f>CONCATENATE(SUM('Раздел 3'!M244:M244),"&gt;=",SUM('Раздел 3'!O244:O244))</f>
        <v>0&gt;=0</v>
      </c>
      <c r="F6014" s="278"/>
      <c r="G6014" s="81"/>
    </row>
    <row r="6015" spans="1:7" s="390" customFormat="1" ht="31.5" x14ac:dyDescent="0.2">
      <c r="A6015" s="311" t="str">
        <f>IF((SUM('Раздел 3'!M245:M245)&gt;=SUM('Раздел 3'!O245:O245)),"","Неверно!")</f>
        <v/>
      </c>
      <c r="B6015" s="320" t="s">
        <v>1746</v>
      </c>
      <c r="C6015" s="278" t="s">
        <v>7945</v>
      </c>
      <c r="D6015" s="278" t="s">
        <v>1251</v>
      </c>
      <c r="E6015" s="278" t="str">
        <f>CONCATENATE(SUM('Раздел 3'!M245:M245),"&gt;=",SUM('Раздел 3'!O245:O245))</f>
        <v>5&gt;=0</v>
      </c>
      <c r="F6015" s="278"/>
      <c r="G6015" s="81"/>
    </row>
    <row r="6016" spans="1:7" s="390" customFormat="1" ht="31.5" x14ac:dyDescent="0.2">
      <c r="A6016" s="311" t="str">
        <f>IF((SUM('Раздел 3'!M246:M246)&gt;=SUM('Раздел 3'!O246:O246)),"","Неверно!")</f>
        <v/>
      </c>
      <c r="B6016" s="320" t="s">
        <v>1746</v>
      </c>
      <c r="C6016" s="278" t="s">
        <v>7946</v>
      </c>
      <c r="D6016" s="278" t="s">
        <v>1251</v>
      </c>
      <c r="E6016" s="278" t="str">
        <f>CONCATENATE(SUM('Раздел 3'!M246:M246),"&gt;=",SUM('Раздел 3'!O246:O246))</f>
        <v>54&gt;=0</v>
      </c>
      <c r="F6016" s="278"/>
      <c r="G6016" s="81"/>
    </row>
    <row r="6017" spans="1:7" s="390" customFormat="1" ht="31.5" x14ac:dyDescent="0.2">
      <c r="A6017" s="311" t="str">
        <f>IF((SUM('Раздел 3'!M247:M247)&gt;=SUM('Раздел 3'!O247:O247)),"","Неверно!")</f>
        <v/>
      </c>
      <c r="B6017" s="320" t="s">
        <v>1746</v>
      </c>
      <c r="C6017" s="278" t="s">
        <v>7947</v>
      </c>
      <c r="D6017" s="278" t="s">
        <v>1251</v>
      </c>
      <c r="E6017" s="278" t="str">
        <f>CONCATENATE(SUM('Раздел 3'!M247:M247),"&gt;=",SUM('Раздел 3'!O247:O247))</f>
        <v>0&gt;=0</v>
      </c>
      <c r="F6017" s="278"/>
      <c r="G6017" s="81"/>
    </row>
    <row r="6018" spans="1:7" s="390" customFormat="1" ht="31.5" x14ac:dyDescent="0.2">
      <c r="A6018" s="311" t="str">
        <f>IF((SUM('Раздел 3'!M248:M248)&gt;=SUM('Раздел 3'!O248:O248)),"","Неверно!")</f>
        <v/>
      </c>
      <c r="B6018" s="320" t="s">
        <v>1746</v>
      </c>
      <c r="C6018" s="278" t="s">
        <v>7948</v>
      </c>
      <c r="D6018" s="278" t="s">
        <v>1251</v>
      </c>
      <c r="E6018" s="278" t="str">
        <f>CONCATENATE(SUM('Раздел 3'!M248:M248),"&gt;=",SUM('Раздел 3'!O248:O248))</f>
        <v>0&gt;=0</v>
      </c>
      <c r="F6018" s="278"/>
      <c r="G6018" s="81"/>
    </row>
    <row r="6019" spans="1:7" s="390" customFormat="1" ht="31.5" x14ac:dyDescent="0.2">
      <c r="A6019" s="311" t="str">
        <f>IF((SUM('Раздел 3'!M249:M249)&gt;=SUM('Раздел 3'!O249:O249)),"","Неверно!")</f>
        <v/>
      </c>
      <c r="B6019" s="320" t="s">
        <v>1746</v>
      </c>
      <c r="C6019" s="278" t="s">
        <v>7949</v>
      </c>
      <c r="D6019" s="278" t="s">
        <v>1251</v>
      </c>
      <c r="E6019" s="278" t="str">
        <f>CONCATENATE(SUM('Раздел 3'!M249:M249),"&gt;=",SUM('Раздел 3'!O249:O249))</f>
        <v>3&gt;=0</v>
      </c>
      <c r="F6019" s="278"/>
      <c r="G6019" s="81"/>
    </row>
    <row r="6020" spans="1:7" s="390" customFormat="1" ht="31.5" x14ac:dyDescent="0.2">
      <c r="A6020" s="311" t="str">
        <f>IF((SUM('Раздел 3'!M34:M34)&gt;=SUM('Раздел 3'!O34:O34)),"","Неверно!")</f>
        <v/>
      </c>
      <c r="B6020" s="320" t="s">
        <v>1746</v>
      </c>
      <c r="C6020" s="278" t="s">
        <v>7950</v>
      </c>
      <c r="D6020" s="278" t="s">
        <v>1251</v>
      </c>
      <c r="E6020" s="278" t="str">
        <f>CONCATENATE(SUM('Раздел 3'!M34:M34),"&gt;=",SUM('Раздел 3'!O34:O34))</f>
        <v>0&gt;=0</v>
      </c>
      <c r="F6020" s="278"/>
      <c r="G6020" s="81"/>
    </row>
    <row r="6021" spans="1:7" s="390" customFormat="1" ht="31.5" x14ac:dyDescent="0.2">
      <c r="A6021" s="311" t="str">
        <f>IF((SUM('Раздел 3'!M250:M250)&gt;=SUM('Раздел 3'!O250:O250)),"","Неверно!")</f>
        <v/>
      </c>
      <c r="B6021" s="320" t="s">
        <v>1746</v>
      </c>
      <c r="C6021" s="278" t="s">
        <v>7951</v>
      </c>
      <c r="D6021" s="278" t="s">
        <v>1251</v>
      </c>
      <c r="E6021" s="278" t="str">
        <f>CONCATENATE(SUM('Раздел 3'!M250:M250),"&gt;=",SUM('Раздел 3'!O250:O250))</f>
        <v>0&gt;=0</v>
      </c>
      <c r="F6021" s="278"/>
      <c r="G6021" s="81"/>
    </row>
    <row r="6022" spans="1:7" s="390" customFormat="1" ht="31.5" x14ac:dyDescent="0.2">
      <c r="A6022" s="311" t="str">
        <f>IF((SUM('Раздел 3'!M251:M251)&gt;=SUM('Раздел 3'!O251:O251)),"","Неверно!")</f>
        <v/>
      </c>
      <c r="B6022" s="320" t="s">
        <v>1746</v>
      </c>
      <c r="C6022" s="278" t="s">
        <v>7952</v>
      </c>
      <c r="D6022" s="278" t="s">
        <v>1251</v>
      </c>
      <c r="E6022" s="278" t="str">
        <f>CONCATENATE(SUM('Раздел 3'!M251:M251),"&gt;=",SUM('Раздел 3'!O251:O251))</f>
        <v>1&gt;=0</v>
      </c>
      <c r="F6022" s="278"/>
      <c r="G6022" s="81"/>
    </row>
    <row r="6023" spans="1:7" s="390" customFormat="1" ht="31.5" x14ac:dyDescent="0.2">
      <c r="A6023" s="311" t="str">
        <f>IF((SUM('Раздел 3'!M252:M252)&gt;=SUM('Раздел 3'!O252:O252)),"","Неверно!")</f>
        <v/>
      </c>
      <c r="B6023" s="320" t="s">
        <v>1746</v>
      </c>
      <c r="C6023" s="278" t="s">
        <v>7953</v>
      </c>
      <c r="D6023" s="278" t="s">
        <v>1251</v>
      </c>
      <c r="E6023" s="278" t="str">
        <f>CONCATENATE(SUM('Раздел 3'!M252:M252),"&gt;=",SUM('Раздел 3'!O252:O252))</f>
        <v>0&gt;=0</v>
      </c>
      <c r="F6023" s="278"/>
      <c r="G6023" s="81"/>
    </row>
    <row r="6024" spans="1:7" s="390" customFormat="1" ht="31.5" x14ac:dyDescent="0.2">
      <c r="A6024" s="311" t="str">
        <f>IF((SUM('Раздел 3'!M253:M253)&gt;=SUM('Раздел 3'!O253:O253)),"","Неверно!")</f>
        <v/>
      </c>
      <c r="B6024" s="320" t="s">
        <v>1746</v>
      </c>
      <c r="C6024" s="278" t="s">
        <v>7954</v>
      </c>
      <c r="D6024" s="278" t="s">
        <v>1251</v>
      </c>
      <c r="E6024" s="278" t="str">
        <f>CONCATENATE(SUM('Раздел 3'!M253:M253),"&gt;=",SUM('Раздел 3'!O253:O253))</f>
        <v>0&gt;=0</v>
      </c>
      <c r="F6024" s="278"/>
      <c r="G6024" s="81"/>
    </row>
    <row r="6025" spans="1:7" s="390" customFormat="1" ht="31.5" x14ac:dyDescent="0.2">
      <c r="A6025" s="311" t="str">
        <f>IF((SUM('Раздел 3'!M254:M254)&gt;=SUM('Раздел 3'!O254:O254)),"","Неверно!")</f>
        <v/>
      </c>
      <c r="B6025" s="320" t="s">
        <v>1746</v>
      </c>
      <c r="C6025" s="278" t="s">
        <v>7955</v>
      </c>
      <c r="D6025" s="278" t="s">
        <v>1251</v>
      </c>
      <c r="E6025" s="278" t="str">
        <f>CONCATENATE(SUM('Раздел 3'!M254:M254),"&gt;=",SUM('Раздел 3'!O254:O254))</f>
        <v>0&gt;=0</v>
      </c>
      <c r="F6025" s="278"/>
      <c r="G6025" s="81"/>
    </row>
    <row r="6026" spans="1:7" s="390" customFormat="1" ht="31.5" x14ac:dyDescent="0.2">
      <c r="A6026" s="311" t="str">
        <f>IF((SUM('Раздел 3'!M255:M255)&gt;=SUM('Раздел 3'!O255:O255)),"","Неверно!")</f>
        <v/>
      </c>
      <c r="B6026" s="320" t="s">
        <v>1746</v>
      </c>
      <c r="C6026" s="278" t="s">
        <v>7956</v>
      </c>
      <c r="D6026" s="278" t="s">
        <v>1251</v>
      </c>
      <c r="E6026" s="278" t="str">
        <f>CONCATENATE(SUM('Раздел 3'!M255:M255),"&gt;=",SUM('Раздел 3'!O255:O255))</f>
        <v>1&gt;=0</v>
      </c>
      <c r="F6026" s="278"/>
      <c r="G6026" s="81"/>
    </row>
    <row r="6027" spans="1:7" s="390" customFormat="1" ht="31.5" x14ac:dyDescent="0.2">
      <c r="A6027" s="311" t="str">
        <f>IF((SUM('Раздел 3'!M256:M256)&gt;=SUM('Раздел 3'!O256:O256)),"","Неверно!")</f>
        <v/>
      </c>
      <c r="B6027" s="320" t="s">
        <v>1746</v>
      </c>
      <c r="C6027" s="278" t="s">
        <v>7957</v>
      </c>
      <c r="D6027" s="278" t="s">
        <v>1251</v>
      </c>
      <c r="E6027" s="278" t="str">
        <f>CONCATENATE(SUM('Раздел 3'!M256:M256),"&gt;=",SUM('Раздел 3'!O256:O256))</f>
        <v>0&gt;=0</v>
      </c>
      <c r="F6027" s="278"/>
      <c r="G6027" s="81"/>
    </row>
    <row r="6028" spans="1:7" s="390" customFormat="1" ht="31.5" x14ac:dyDescent="0.2">
      <c r="A6028" s="311" t="str">
        <f>IF((SUM('Раздел 3'!M257:M257)&gt;=SUM('Раздел 3'!O257:O257)),"","Неверно!")</f>
        <v/>
      </c>
      <c r="B6028" s="320" t="s">
        <v>1746</v>
      </c>
      <c r="C6028" s="278" t="s">
        <v>7958</v>
      </c>
      <c r="D6028" s="278" t="s">
        <v>1251</v>
      </c>
      <c r="E6028" s="278" t="str">
        <f>CONCATENATE(SUM('Раздел 3'!M257:M257),"&gt;=",SUM('Раздел 3'!O257:O257))</f>
        <v>0&gt;=0</v>
      </c>
      <c r="F6028" s="278"/>
      <c r="G6028" s="81"/>
    </row>
    <row r="6029" spans="1:7" s="390" customFormat="1" ht="31.5" x14ac:dyDescent="0.2">
      <c r="A6029" s="311" t="str">
        <f>IF((SUM('Раздел 3'!M258:M258)&gt;=SUM('Раздел 3'!O258:O258)),"","Неверно!")</f>
        <v/>
      </c>
      <c r="B6029" s="320" t="s">
        <v>1746</v>
      </c>
      <c r="C6029" s="278" t="s">
        <v>7959</v>
      </c>
      <c r="D6029" s="278" t="s">
        <v>1251</v>
      </c>
      <c r="E6029" s="278" t="str">
        <f>CONCATENATE(SUM('Раздел 3'!M258:M258),"&gt;=",SUM('Раздел 3'!O258:O258))</f>
        <v>0&gt;=0</v>
      </c>
      <c r="F6029" s="278"/>
      <c r="G6029" s="81"/>
    </row>
    <row r="6030" spans="1:7" s="390" customFormat="1" ht="31.5" x14ac:dyDescent="0.2">
      <c r="A6030" s="311" t="str">
        <f>IF((SUM('Раздел 3'!M259:M259)&gt;=SUM('Раздел 3'!O259:O259)),"","Неверно!")</f>
        <v/>
      </c>
      <c r="B6030" s="320" t="s">
        <v>1746</v>
      </c>
      <c r="C6030" s="278" t="s">
        <v>7960</v>
      </c>
      <c r="D6030" s="278" t="s">
        <v>1251</v>
      </c>
      <c r="E6030" s="278" t="str">
        <f>CONCATENATE(SUM('Раздел 3'!M259:M259),"&gt;=",SUM('Раздел 3'!O259:O259))</f>
        <v>0&gt;=0</v>
      </c>
      <c r="F6030" s="278"/>
      <c r="G6030" s="81"/>
    </row>
    <row r="6031" spans="1:7" s="390" customFormat="1" ht="31.5" x14ac:dyDescent="0.2">
      <c r="A6031" s="311" t="str">
        <f>IF((SUM('Раздел 3'!M35:M35)&gt;=SUM('Раздел 3'!O35:O35)),"","Неверно!")</f>
        <v/>
      </c>
      <c r="B6031" s="320" t="s">
        <v>1746</v>
      </c>
      <c r="C6031" s="278" t="s">
        <v>7961</v>
      </c>
      <c r="D6031" s="278" t="s">
        <v>1251</v>
      </c>
      <c r="E6031" s="278" t="str">
        <f>CONCATENATE(SUM('Раздел 3'!M35:M35),"&gt;=",SUM('Раздел 3'!O35:O35))</f>
        <v>0&gt;=0</v>
      </c>
      <c r="F6031" s="278"/>
      <c r="G6031" s="81"/>
    </row>
    <row r="6032" spans="1:7" s="390" customFormat="1" ht="31.5" x14ac:dyDescent="0.2">
      <c r="A6032" s="311" t="str">
        <f>IF((SUM('Раздел 3'!M260:M260)&gt;=SUM('Раздел 3'!O260:O260)),"","Неверно!")</f>
        <v/>
      </c>
      <c r="B6032" s="320" t="s">
        <v>1746</v>
      </c>
      <c r="C6032" s="278" t="s">
        <v>7962</v>
      </c>
      <c r="D6032" s="278" t="s">
        <v>1251</v>
      </c>
      <c r="E6032" s="278" t="str">
        <f>CONCATENATE(SUM('Раздел 3'!M260:M260),"&gt;=",SUM('Раздел 3'!O260:O260))</f>
        <v>0&gt;=0</v>
      </c>
      <c r="F6032" s="278"/>
      <c r="G6032" s="81"/>
    </row>
    <row r="6033" spans="1:7" s="390" customFormat="1" ht="31.5" x14ac:dyDescent="0.2">
      <c r="A6033" s="311" t="str">
        <f>IF((SUM('Раздел 3'!M261:M261)&gt;=SUM('Раздел 3'!O261:O261)),"","Неверно!")</f>
        <v/>
      </c>
      <c r="B6033" s="320" t="s">
        <v>1746</v>
      </c>
      <c r="C6033" s="278" t="s">
        <v>7963</v>
      </c>
      <c r="D6033" s="278" t="s">
        <v>1251</v>
      </c>
      <c r="E6033" s="278" t="str">
        <f>CONCATENATE(SUM('Раздел 3'!M261:M261),"&gt;=",SUM('Раздел 3'!O261:O261))</f>
        <v>0&gt;=0</v>
      </c>
      <c r="F6033" s="278"/>
      <c r="G6033" s="81"/>
    </row>
    <row r="6034" spans="1:7" s="390" customFormat="1" ht="31.5" x14ac:dyDescent="0.2">
      <c r="A6034" s="311" t="str">
        <f>IF((SUM('Раздел 3'!M262:M262)&gt;=SUM('Раздел 3'!O262:O262)),"","Неверно!")</f>
        <v/>
      </c>
      <c r="B6034" s="320" t="s">
        <v>1746</v>
      </c>
      <c r="C6034" s="278" t="s">
        <v>7964</v>
      </c>
      <c r="D6034" s="278" t="s">
        <v>1251</v>
      </c>
      <c r="E6034" s="278" t="str">
        <f>CONCATENATE(SUM('Раздел 3'!M262:M262),"&gt;=",SUM('Раздел 3'!O262:O262))</f>
        <v>0&gt;=0</v>
      </c>
      <c r="F6034" s="278"/>
      <c r="G6034" s="81"/>
    </row>
    <row r="6035" spans="1:7" s="390" customFormat="1" ht="31.5" x14ac:dyDescent="0.2">
      <c r="A6035" s="311" t="str">
        <f>IF((SUM('Раздел 3'!M263:M263)&gt;=SUM('Раздел 3'!O263:O263)),"","Неверно!")</f>
        <v/>
      </c>
      <c r="B6035" s="320" t="s">
        <v>1746</v>
      </c>
      <c r="C6035" s="278" t="s">
        <v>7965</v>
      </c>
      <c r="D6035" s="278" t="s">
        <v>1251</v>
      </c>
      <c r="E6035" s="278" t="str">
        <f>CONCATENATE(SUM('Раздел 3'!M263:M263),"&gt;=",SUM('Раздел 3'!O263:O263))</f>
        <v>0&gt;=0</v>
      </c>
      <c r="F6035" s="278"/>
      <c r="G6035" s="81"/>
    </row>
    <row r="6036" spans="1:7" s="390" customFormat="1" ht="31.5" x14ac:dyDescent="0.2">
      <c r="A6036" s="311" t="str">
        <f>IF((SUM('Раздел 3'!M264:M264)&gt;=SUM('Раздел 3'!O264:O264)),"","Неверно!")</f>
        <v/>
      </c>
      <c r="B6036" s="320" t="s">
        <v>1746</v>
      </c>
      <c r="C6036" s="278" t="s">
        <v>7966</v>
      </c>
      <c r="D6036" s="278" t="s">
        <v>1251</v>
      </c>
      <c r="E6036" s="278" t="str">
        <f>CONCATENATE(SUM('Раздел 3'!M264:M264),"&gt;=",SUM('Раздел 3'!O264:O264))</f>
        <v>1&gt;=0</v>
      </c>
      <c r="F6036" s="278"/>
      <c r="G6036" s="81"/>
    </row>
    <row r="6037" spans="1:7" s="390" customFormat="1" ht="31.5" x14ac:dyDescent="0.2">
      <c r="A6037" s="311" t="str">
        <f>IF((SUM('Раздел 3'!M265:M265)&gt;=SUM('Раздел 3'!O265:O265)),"","Неверно!")</f>
        <v/>
      </c>
      <c r="B6037" s="320" t="s">
        <v>1746</v>
      </c>
      <c r="C6037" s="278" t="s">
        <v>7967</v>
      </c>
      <c r="D6037" s="278" t="s">
        <v>1251</v>
      </c>
      <c r="E6037" s="278" t="str">
        <f>CONCATENATE(SUM('Раздел 3'!M265:M265),"&gt;=",SUM('Раздел 3'!O265:O265))</f>
        <v>0&gt;=0</v>
      </c>
      <c r="F6037" s="278"/>
      <c r="G6037" s="81"/>
    </row>
    <row r="6038" spans="1:7" s="390" customFormat="1" ht="31.5" x14ac:dyDescent="0.2">
      <c r="A6038" s="311" t="str">
        <f>IF((SUM('Раздел 3'!M266:M266)&gt;=SUM('Раздел 3'!O266:O266)),"","Неверно!")</f>
        <v/>
      </c>
      <c r="B6038" s="320" t="s">
        <v>1746</v>
      </c>
      <c r="C6038" s="278" t="s">
        <v>7968</v>
      </c>
      <c r="D6038" s="278" t="s">
        <v>1251</v>
      </c>
      <c r="E6038" s="278" t="str">
        <f>CONCATENATE(SUM('Раздел 3'!M266:M266),"&gt;=",SUM('Раздел 3'!O266:O266))</f>
        <v>0&gt;=0</v>
      </c>
      <c r="F6038" s="278"/>
      <c r="G6038" s="81"/>
    </row>
    <row r="6039" spans="1:7" s="390" customFormat="1" ht="31.5" x14ac:dyDescent="0.2">
      <c r="A6039" s="311" t="str">
        <f>IF((SUM('Раздел 3'!M267:M267)&gt;=SUM('Раздел 3'!O267:O267)),"","Неверно!")</f>
        <v/>
      </c>
      <c r="B6039" s="320" t="s">
        <v>1746</v>
      </c>
      <c r="C6039" s="278" t="s">
        <v>7969</v>
      </c>
      <c r="D6039" s="278" t="s">
        <v>1251</v>
      </c>
      <c r="E6039" s="278" t="str">
        <f>CONCATENATE(SUM('Раздел 3'!M267:M267),"&gt;=",SUM('Раздел 3'!O267:O267))</f>
        <v>0&gt;=0</v>
      </c>
      <c r="F6039" s="278"/>
      <c r="G6039" s="81"/>
    </row>
    <row r="6040" spans="1:7" s="390" customFormat="1" ht="31.5" x14ac:dyDescent="0.2">
      <c r="A6040" s="311" t="str">
        <f>IF((SUM('Раздел 3'!M268:M268)&gt;=SUM('Раздел 3'!O268:O268)),"","Неверно!")</f>
        <v/>
      </c>
      <c r="B6040" s="320" t="s">
        <v>1746</v>
      </c>
      <c r="C6040" s="278" t="s">
        <v>7970</v>
      </c>
      <c r="D6040" s="278" t="s">
        <v>1251</v>
      </c>
      <c r="E6040" s="278" t="str">
        <f>CONCATENATE(SUM('Раздел 3'!M268:M268),"&gt;=",SUM('Раздел 3'!O268:O268))</f>
        <v>0&gt;=0</v>
      </c>
      <c r="F6040" s="278"/>
      <c r="G6040" s="81"/>
    </row>
    <row r="6041" spans="1:7" s="390" customFormat="1" ht="31.5" x14ac:dyDescent="0.2">
      <c r="A6041" s="311" t="str">
        <f>IF((SUM('Раздел 3'!M269:M269)&gt;=SUM('Раздел 3'!O269:O269)),"","Неверно!")</f>
        <v/>
      </c>
      <c r="B6041" s="320" t="s">
        <v>1746</v>
      </c>
      <c r="C6041" s="278" t="s">
        <v>7971</v>
      </c>
      <c r="D6041" s="278" t="s">
        <v>1251</v>
      </c>
      <c r="E6041" s="278" t="str">
        <f>CONCATENATE(SUM('Раздел 3'!M269:M269),"&gt;=",SUM('Раздел 3'!O269:O269))</f>
        <v>0&gt;=0</v>
      </c>
      <c r="F6041" s="278"/>
      <c r="G6041" s="81"/>
    </row>
    <row r="6042" spans="1:7" s="390" customFormat="1" ht="31.5" x14ac:dyDescent="0.2">
      <c r="A6042" s="311" t="str">
        <f>IF((SUM('Раздел 3'!M36:M36)&gt;=SUM('Раздел 3'!O36:O36)),"","Неверно!")</f>
        <v/>
      </c>
      <c r="B6042" s="320" t="s">
        <v>1746</v>
      </c>
      <c r="C6042" s="278" t="s">
        <v>7972</v>
      </c>
      <c r="D6042" s="278" t="s">
        <v>1251</v>
      </c>
      <c r="E6042" s="278" t="str">
        <f>CONCATENATE(SUM('Раздел 3'!M36:M36),"&gt;=",SUM('Раздел 3'!O36:O36))</f>
        <v>0&gt;=0</v>
      </c>
      <c r="F6042" s="278"/>
      <c r="G6042" s="81"/>
    </row>
    <row r="6043" spans="1:7" s="390" customFormat="1" ht="31.5" x14ac:dyDescent="0.2">
      <c r="A6043" s="311" t="str">
        <f>IF((SUM('Раздел 3'!M270:M270)&gt;=SUM('Раздел 3'!O270:O270)),"","Неверно!")</f>
        <v/>
      </c>
      <c r="B6043" s="320" t="s">
        <v>1746</v>
      </c>
      <c r="C6043" s="278" t="s">
        <v>7973</v>
      </c>
      <c r="D6043" s="278" t="s">
        <v>1251</v>
      </c>
      <c r="E6043" s="278" t="str">
        <f>CONCATENATE(SUM('Раздел 3'!M270:M270),"&gt;=",SUM('Раздел 3'!O270:O270))</f>
        <v>0&gt;=0</v>
      </c>
      <c r="F6043" s="278"/>
      <c r="G6043" s="81"/>
    </row>
    <row r="6044" spans="1:7" s="390" customFormat="1" ht="31.5" x14ac:dyDescent="0.2">
      <c r="A6044" s="311" t="str">
        <f>IF((SUM('Раздел 3'!M271:M271)&gt;=SUM('Раздел 3'!O271:O271)),"","Неверно!")</f>
        <v/>
      </c>
      <c r="B6044" s="320" t="s">
        <v>1746</v>
      </c>
      <c r="C6044" s="278" t="s">
        <v>7974</v>
      </c>
      <c r="D6044" s="278" t="s">
        <v>1251</v>
      </c>
      <c r="E6044" s="278" t="str">
        <f>CONCATENATE(SUM('Раздел 3'!M271:M271),"&gt;=",SUM('Раздел 3'!O271:O271))</f>
        <v>0&gt;=0</v>
      </c>
      <c r="F6044" s="278"/>
      <c r="G6044" s="81"/>
    </row>
    <row r="6045" spans="1:7" s="390" customFormat="1" ht="31.5" x14ac:dyDescent="0.2">
      <c r="A6045" s="311" t="str">
        <f>IF((SUM('Раздел 3'!M272:M272)&gt;=SUM('Раздел 3'!O272:O272)),"","Неверно!")</f>
        <v/>
      </c>
      <c r="B6045" s="320" t="s">
        <v>1746</v>
      </c>
      <c r="C6045" s="278" t="s">
        <v>7975</v>
      </c>
      <c r="D6045" s="278" t="s">
        <v>1251</v>
      </c>
      <c r="E6045" s="278" t="str">
        <f>CONCATENATE(SUM('Раздел 3'!M272:M272),"&gt;=",SUM('Раздел 3'!O272:O272))</f>
        <v>0&gt;=0</v>
      </c>
      <c r="F6045" s="278"/>
      <c r="G6045" s="81"/>
    </row>
    <row r="6046" spans="1:7" s="390" customFormat="1" ht="31.5" x14ac:dyDescent="0.2">
      <c r="A6046" s="311" t="str">
        <f>IF((SUM('Раздел 3'!M273:M273)&gt;=SUM('Раздел 3'!O273:O273)),"","Неверно!")</f>
        <v/>
      </c>
      <c r="B6046" s="320" t="s">
        <v>1746</v>
      </c>
      <c r="C6046" s="278" t="s">
        <v>7976</v>
      </c>
      <c r="D6046" s="278" t="s">
        <v>1251</v>
      </c>
      <c r="E6046" s="278" t="str">
        <f>CONCATENATE(SUM('Раздел 3'!M273:M273),"&gt;=",SUM('Раздел 3'!O273:O273))</f>
        <v>0&gt;=0</v>
      </c>
      <c r="F6046" s="278"/>
      <c r="G6046" s="81"/>
    </row>
    <row r="6047" spans="1:7" s="390" customFormat="1" ht="31.5" x14ac:dyDescent="0.2">
      <c r="A6047" s="311" t="str">
        <f>IF((SUM('Раздел 3'!M274:M274)&gt;=SUM('Раздел 3'!O274:O274)),"","Неверно!")</f>
        <v/>
      </c>
      <c r="B6047" s="320" t="s">
        <v>1746</v>
      </c>
      <c r="C6047" s="278" t="s">
        <v>7977</v>
      </c>
      <c r="D6047" s="278" t="s">
        <v>1251</v>
      </c>
      <c r="E6047" s="278" t="str">
        <f>CONCATENATE(SUM('Раздел 3'!M274:M274),"&gt;=",SUM('Раздел 3'!O274:O274))</f>
        <v>0&gt;=0</v>
      </c>
      <c r="F6047" s="278"/>
      <c r="G6047" s="81"/>
    </row>
    <row r="6048" spans="1:7" s="390" customFormat="1" ht="31.5" x14ac:dyDescent="0.2">
      <c r="A6048" s="311" t="str">
        <f>IF((SUM('Раздел 3'!M275:M275)&gt;=SUM('Раздел 3'!O275:O275)),"","Неверно!")</f>
        <v/>
      </c>
      <c r="B6048" s="320" t="s">
        <v>1746</v>
      </c>
      <c r="C6048" s="278" t="s">
        <v>7978</v>
      </c>
      <c r="D6048" s="278" t="s">
        <v>1251</v>
      </c>
      <c r="E6048" s="278" t="str">
        <f>CONCATENATE(SUM('Раздел 3'!M275:M275),"&gt;=",SUM('Раздел 3'!O275:O275))</f>
        <v>0&gt;=0</v>
      </c>
      <c r="F6048" s="278"/>
      <c r="G6048" s="81"/>
    </row>
    <row r="6049" spans="1:7" s="390" customFormat="1" ht="31.5" x14ac:dyDescent="0.2">
      <c r="A6049" s="311" t="str">
        <f>IF((SUM('Раздел 3'!M276:M276)&gt;=SUM('Раздел 3'!O276:O276)),"","Неверно!")</f>
        <v/>
      </c>
      <c r="B6049" s="320" t="s">
        <v>1746</v>
      </c>
      <c r="C6049" s="278" t="s">
        <v>7979</v>
      </c>
      <c r="D6049" s="278" t="s">
        <v>1251</v>
      </c>
      <c r="E6049" s="278" t="str">
        <f>CONCATENATE(SUM('Раздел 3'!M276:M276),"&gt;=",SUM('Раздел 3'!O276:O276))</f>
        <v>0&gt;=0</v>
      </c>
      <c r="F6049" s="278"/>
      <c r="G6049" s="81"/>
    </row>
    <row r="6050" spans="1:7" s="390" customFormat="1" ht="31.5" x14ac:dyDescent="0.2">
      <c r="A6050" s="311" t="str">
        <f>IF((SUM('Раздел 3'!M277:M277)&gt;=SUM('Раздел 3'!O277:O277)),"","Неверно!")</f>
        <v/>
      </c>
      <c r="B6050" s="320" t="s">
        <v>1746</v>
      </c>
      <c r="C6050" s="278" t="s">
        <v>7980</v>
      </c>
      <c r="D6050" s="278" t="s">
        <v>1251</v>
      </c>
      <c r="E6050" s="278" t="str">
        <f>CONCATENATE(SUM('Раздел 3'!M277:M277),"&gt;=",SUM('Раздел 3'!O277:O277))</f>
        <v>0&gt;=0</v>
      </c>
      <c r="F6050" s="278"/>
      <c r="G6050" s="81"/>
    </row>
    <row r="6051" spans="1:7" s="390" customFormat="1" ht="31.5" x14ac:dyDescent="0.2">
      <c r="A6051" s="311" t="str">
        <f>IF((SUM('Раздел 3'!M278:M278)&gt;=SUM('Раздел 3'!O278:O278)),"","Неверно!")</f>
        <v/>
      </c>
      <c r="B6051" s="320" t="s">
        <v>1746</v>
      </c>
      <c r="C6051" s="278" t="s">
        <v>7981</v>
      </c>
      <c r="D6051" s="278" t="s">
        <v>1251</v>
      </c>
      <c r="E6051" s="278" t="str">
        <f>CONCATENATE(SUM('Раздел 3'!M278:M278),"&gt;=",SUM('Раздел 3'!O278:O278))</f>
        <v>0&gt;=0</v>
      </c>
      <c r="F6051" s="278"/>
      <c r="G6051" s="81"/>
    </row>
    <row r="6052" spans="1:7" s="390" customFormat="1" ht="31.5" x14ac:dyDescent="0.2">
      <c r="A6052" s="311" t="str">
        <f>IF((SUM('Раздел 3'!M279:M279)&gt;=SUM('Раздел 3'!O279:O279)),"","Неверно!")</f>
        <v/>
      </c>
      <c r="B6052" s="320" t="s">
        <v>1746</v>
      </c>
      <c r="C6052" s="278" t="s">
        <v>7982</v>
      </c>
      <c r="D6052" s="278" t="s">
        <v>1251</v>
      </c>
      <c r="E6052" s="278" t="str">
        <f>CONCATENATE(SUM('Раздел 3'!M279:M279),"&gt;=",SUM('Раздел 3'!O279:O279))</f>
        <v>0&gt;=0</v>
      </c>
      <c r="F6052" s="278"/>
      <c r="G6052" s="81"/>
    </row>
    <row r="6053" spans="1:7" s="390" customFormat="1" ht="31.5" x14ac:dyDescent="0.2">
      <c r="A6053" s="311" t="str">
        <f>IF((SUM('Раздел 3'!M37:M37)&gt;=SUM('Раздел 3'!O37:O37)),"","Неверно!")</f>
        <v/>
      </c>
      <c r="B6053" s="320" t="s">
        <v>1746</v>
      </c>
      <c r="C6053" s="278" t="s">
        <v>7983</v>
      </c>
      <c r="D6053" s="278" t="s">
        <v>1251</v>
      </c>
      <c r="E6053" s="278" t="str">
        <f>CONCATENATE(SUM('Раздел 3'!M37:M37),"&gt;=",SUM('Раздел 3'!O37:O37))</f>
        <v>2&gt;=0</v>
      </c>
      <c r="F6053" s="278"/>
      <c r="G6053" s="81"/>
    </row>
    <row r="6054" spans="1:7" s="390" customFormat="1" ht="31.5" x14ac:dyDescent="0.2">
      <c r="A6054" s="311" t="str">
        <f>IF((SUM('Раздел 3'!M280:M280)&gt;=SUM('Раздел 3'!O280:O280)),"","Неверно!")</f>
        <v/>
      </c>
      <c r="B6054" s="320" t="s">
        <v>1746</v>
      </c>
      <c r="C6054" s="278" t="s">
        <v>7984</v>
      </c>
      <c r="D6054" s="278" t="s">
        <v>1251</v>
      </c>
      <c r="E6054" s="278" t="str">
        <f>CONCATENATE(SUM('Раздел 3'!M280:M280),"&gt;=",SUM('Раздел 3'!O280:O280))</f>
        <v>0&gt;=0</v>
      </c>
      <c r="F6054" s="278"/>
      <c r="G6054" s="81"/>
    </row>
    <row r="6055" spans="1:7" s="390" customFormat="1" ht="31.5" x14ac:dyDescent="0.2">
      <c r="A6055" s="311" t="str">
        <f>IF((SUM('Раздел 3'!M281:M281)&gt;=SUM('Раздел 3'!O281:O281)),"","Неверно!")</f>
        <v/>
      </c>
      <c r="B6055" s="320" t="s">
        <v>1746</v>
      </c>
      <c r="C6055" s="278" t="s">
        <v>7985</v>
      </c>
      <c r="D6055" s="278" t="s">
        <v>1251</v>
      </c>
      <c r="E6055" s="278" t="str">
        <f>CONCATENATE(SUM('Раздел 3'!M281:M281),"&gt;=",SUM('Раздел 3'!O281:O281))</f>
        <v>0&gt;=0</v>
      </c>
      <c r="F6055" s="278"/>
      <c r="G6055" s="81"/>
    </row>
    <row r="6056" spans="1:7" s="390" customFormat="1" ht="31.5" x14ac:dyDescent="0.2">
      <c r="A6056" s="311" t="str">
        <f>IF((SUM('Раздел 3'!M282:M282)&gt;=SUM('Раздел 3'!O282:O282)),"","Неверно!")</f>
        <v/>
      </c>
      <c r="B6056" s="320" t="s">
        <v>1746</v>
      </c>
      <c r="C6056" s="278" t="s">
        <v>7986</v>
      </c>
      <c r="D6056" s="278" t="s">
        <v>1251</v>
      </c>
      <c r="E6056" s="278" t="str">
        <f>CONCATENATE(SUM('Раздел 3'!M282:M282),"&gt;=",SUM('Раздел 3'!O282:O282))</f>
        <v>0&gt;=0</v>
      </c>
      <c r="F6056" s="278"/>
      <c r="G6056" s="81"/>
    </row>
    <row r="6057" spans="1:7" s="390" customFormat="1" ht="31.5" x14ac:dyDescent="0.2">
      <c r="A6057" s="311" t="str">
        <f>IF((SUM('Раздел 3'!M283:M283)&gt;=SUM('Раздел 3'!O283:O283)),"","Неверно!")</f>
        <v/>
      </c>
      <c r="B6057" s="320" t="s">
        <v>1746</v>
      </c>
      <c r="C6057" s="278" t="s">
        <v>7987</v>
      </c>
      <c r="D6057" s="278" t="s">
        <v>1251</v>
      </c>
      <c r="E6057" s="278" t="str">
        <f>CONCATENATE(SUM('Раздел 3'!M283:M283),"&gt;=",SUM('Раздел 3'!O283:O283))</f>
        <v>0&gt;=0</v>
      </c>
      <c r="F6057" s="278"/>
      <c r="G6057" s="81"/>
    </row>
    <row r="6058" spans="1:7" s="390" customFormat="1" ht="31.5" x14ac:dyDescent="0.2">
      <c r="A6058" s="311" t="str">
        <f>IF((SUM('Раздел 3'!M284:M284)&gt;=SUM('Раздел 3'!O284:O284)),"","Неверно!")</f>
        <v/>
      </c>
      <c r="B6058" s="320" t="s">
        <v>1746</v>
      </c>
      <c r="C6058" s="278" t="s">
        <v>7988</v>
      </c>
      <c r="D6058" s="278" t="s">
        <v>1251</v>
      </c>
      <c r="E6058" s="278" t="str">
        <f>CONCATENATE(SUM('Раздел 3'!M284:M284),"&gt;=",SUM('Раздел 3'!O284:O284))</f>
        <v>0&gt;=0</v>
      </c>
      <c r="F6058" s="278"/>
      <c r="G6058" s="81"/>
    </row>
    <row r="6059" spans="1:7" s="390" customFormat="1" ht="31.5" x14ac:dyDescent="0.2">
      <c r="A6059" s="311" t="str">
        <f>IF((SUM('Раздел 3'!M285:M285)&gt;=SUM('Раздел 3'!O285:O285)),"","Неверно!")</f>
        <v/>
      </c>
      <c r="B6059" s="320" t="s">
        <v>1746</v>
      </c>
      <c r="C6059" s="278" t="s">
        <v>7989</v>
      </c>
      <c r="D6059" s="278" t="s">
        <v>1251</v>
      </c>
      <c r="E6059" s="278" t="str">
        <f>CONCATENATE(SUM('Раздел 3'!M285:M285),"&gt;=",SUM('Раздел 3'!O285:O285))</f>
        <v>0&gt;=0</v>
      </c>
      <c r="F6059" s="278"/>
      <c r="G6059" s="81"/>
    </row>
    <row r="6060" spans="1:7" s="390" customFormat="1" ht="31.5" x14ac:dyDescent="0.2">
      <c r="A6060" s="311" t="str">
        <f>IF((SUM('Раздел 3'!M286:M286)&gt;=SUM('Раздел 3'!O286:O286)),"","Неверно!")</f>
        <v/>
      </c>
      <c r="B6060" s="320" t="s">
        <v>1746</v>
      </c>
      <c r="C6060" s="278" t="s">
        <v>7990</v>
      </c>
      <c r="D6060" s="278" t="s">
        <v>1251</v>
      </c>
      <c r="E6060" s="278" t="str">
        <f>CONCATENATE(SUM('Раздел 3'!M286:M286),"&gt;=",SUM('Раздел 3'!O286:O286))</f>
        <v>0&gt;=0</v>
      </c>
      <c r="F6060" s="278"/>
      <c r="G6060" s="81"/>
    </row>
    <row r="6061" spans="1:7" s="390" customFormat="1" ht="31.5" x14ac:dyDescent="0.2">
      <c r="A6061" s="311" t="str">
        <f>IF((SUM('Раздел 3'!M287:M287)&gt;=SUM('Раздел 3'!O287:O287)),"","Неверно!")</f>
        <v/>
      </c>
      <c r="B6061" s="320" t="s">
        <v>1746</v>
      </c>
      <c r="C6061" s="278" t="s">
        <v>7991</v>
      </c>
      <c r="D6061" s="278" t="s">
        <v>1251</v>
      </c>
      <c r="E6061" s="278" t="str">
        <f>CONCATENATE(SUM('Раздел 3'!M287:M287),"&gt;=",SUM('Раздел 3'!O287:O287))</f>
        <v>0&gt;=0</v>
      </c>
      <c r="F6061" s="278"/>
      <c r="G6061" s="81"/>
    </row>
    <row r="6062" spans="1:7" s="390" customFormat="1" ht="31.5" x14ac:dyDescent="0.2">
      <c r="A6062" s="311" t="str">
        <f>IF((SUM('Раздел 3'!M288:M288)&gt;=SUM('Раздел 3'!O288:O288)),"","Неверно!")</f>
        <v/>
      </c>
      <c r="B6062" s="320" t="s">
        <v>1746</v>
      </c>
      <c r="C6062" s="278" t="s">
        <v>7992</v>
      </c>
      <c r="D6062" s="278" t="s">
        <v>1251</v>
      </c>
      <c r="E6062" s="278" t="str">
        <f>CONCATENATE(SUM('Раздел 3'!M288:M288),"&gt;=",SUM('Раздел 3'!O288:O288))</f>
        <v>0&gt;=0</v>
      </c>
      <c r="F6062" s="278"/>
      <c r="G6062" s="81"/>
    </row>
    <row r="6063" spans="1:7" s="390" customFormat="1" ht="31.5" x14ac:dyDescent="0.2">
      <c r="A6063" s="311" t="str">
        <f>IF((SUM('Раздел 3'!M289:M289)&gt;=SUM('Раздел 3'!O289:O289)),"","Неверно!")</f>
        <v/>
      </c>
      <c r="B6063" s="320" t="s">
        <v>1746</v>
      </c>
      <c r="C6063" s="278" t="s">
        <v>7993</v>
      </c>
      <c r="D6063" s="278" t="s">
        <v>1251</v>
      </c>
      <c r="E6063" s="278" t="str">
        <f>CONCATENATE(SUM('Раздел 3'!M289:M289),"&gt;=",SUM('Раздел 3'!O289:O289))</f>
        <v>0&gt;=0</v>
      </c>
      <c r="F6063" s="278"/>
      <c r="G6063" s="81"/>
    </row>
    <row r="6064" spans="1:7" s="390" customFormat="1" ht="31.5" x14ac:dyDescent="0.2">
      <c r="A6064" s="311" t="str">
        <f>IF((SUM('Раздел 3'!M38:M38)&gt;=SUM('Раздел 3'!O38:O38)),"","Неверно!")</f>
        <v/>
      </c>
      <c r="B6064" s="320" t="s">
        <v>1746</v>
      </c>
      <c r="C6064" s="278" t="s">
        <v>7994</v>
      </c>
      <c r="D6064" s="278" t="s">
        <v>1251</v>
      </c>
      <c r="E6064" s="278" t="str">
        <f>CONCATENATE(SUM('Раздел 3'!M38:M38),"&gt;=",SUM('Раздел 3'!O38:O38))</f>
        <v>0&gt;=0</v>
      </c>
      <c r="F6064" s="278"/>
      <c r="G6064" s="81"/>
    </row>
    <row r="6065" spans="1:7" s="390" customFormat="1" ht="31.5" x14ac:dyDescent="0.2">
      <c r="A6065" s="311" t="str">
        <f>IF((SUM('Раздел 3'!M290:M290)&gt;=SUM('Раздел 3'!O290:O290)),"","Неверно!")</f>
        <v/>
      </c>
      <c r="B6065" s="320" t="s">
        <v>1746</v>
      </c>
      <c r="C6065" s="278" t="s">
        <v>7995</v>
      </c>
      <c r="D6065" s="278" t="s">
        <v>1251</v>
      </c>
      <c r="E6065" s="278" t="str">
        <f>CONCATENATE(SUM('Раздел 3'!M290:M290),"&gt;=",SUM('Раздел 3'!O290:O290))</f>
        <v>0&gt;=0</v>
      </c>
      <c r="F6065" s="278"/>
      <c r="G6065" s="81"/>
    </row>
    <row r="6066" spans="1:7" s="390" customFormat="1" ht="31.5" x14ac:dyDescent="0.2">
      <c r="A6066" s="311" t="str">
        <f>IF((SUM('Раздел 3'!M291:M291)&gt;=SUM('Раздел 3'!O291:O291)),"","Неверно!")</f>
        <v/>
      </c>
      <c r="B6066" s="320" t="s">
        <v>1746</v>
      </c>
      <c r="C6066" s="278" t="s">
        <v>7996</v>
      </c>
      <c r="D6066" s="278" t="s">
        <v>1251</v>
      </c>
      <c r="E6066" s="278" t="str">
        <f>CONCATENATE(SUM('Раздел 3'!M291:M291),"&gt;=",SUM('Раздел 3'!O291:O291))</f>
        <v>0&gt;=0</v>
      </c>
      <c r="F6066" s="278"/>
      <c r="G6066" s="81"/>
    </row>
    <row r="6067" spans="1:7" s="390" customFormat="1" ht="31.5" x14ac:dyDescent="0.2">
      <c r="A6067" s="311" t="str">
        <f>IF((SUM('Раздел 3'!M292:M292)&gt;=SUM('Раздел 3'!O292:O292)),"","Неверно!")</f>
        <v/>
      </c>
      <c r="B6067" s="320" t="s">
        <v>1746</v>
      </c>
      <c r="C6067" s="278" t="s">
        <v>7997</v>
      </c>
      <c r="D6067" s="278" t="s">
        <v>1251</v>
      </c>
      <c r="E6067" s="278" t="str">
        <f>CONCATENATE(SUM('Раздел 3'!M292:M292),"&gt;=",SUM('Раздел 3'!O292:O292))</f>
        <v>0&gt;=0</v>
      </c>
      <c r="F6067" s="278"/>
      <c r="G6067" s="81"/>
    </row>
    <row r="6068" spans="1:7" s="390" customFormat="1" ht="31.5" x14ac:dyDescent="0.2">
      <c r="A6068" s="311" t="str">
        <f>IF((SUM('Раздел 3'!M293:M293)&gt;=SUM('Раздел 3'!O293:O293)),"","Неверно!")</f>
        <v/>
      </c>
      <c r="B6068" s="320" t="s">
        <v>1746</v>
      </c>
      <c r="C6068" s="278" t="s">
        <v>7998</v>
      </c>
      <c r="D6068" s="278" t="s">
        <v>1251</v>
      </c>
      <c r="E6068" s="278" t="str">
        <f>CONCATENATE(SUM('Раздел 3'!M293:M293),"&gt;=",SUM('Раздел 3'!O293:O293))</f>
        <v>0&gt;=0</v>
      </c>
      <c r="F6068" s="278"/>
      <c r="G6068" s="81"/>
    </row>
    <row r="6069" spans="1:7" s="390" customFormat="1" ht="31.5" x14ac:dyDescent="0.2">
      <c r="A6069" s="311" t="str">
        <f>IF((SUM('Раздел 3'!M294:M294)&gt;=SUM('Раздел 3'!O294:O294)),"","Неверно!")</f>
        <v/>
      </c>
      <c r="B6069" s="320" t="s">
        <v>1746</v>
      </c>
      <c r="C6069" s="278" t="s">
        <v>7999</v>
      </c>
      <c r="D6069" s="278" t="s">
        <v>1251</v>
      </c>
      <c r="E6069" s="278" t="str">
        <f>CONCATENATE(SUM('Раздел 3'!M294:M294),"&gt;=",SUM('Раздел 3'!O294:O294))</f>
        <v>0&gt;=0</v>
      </c>
      <c r="F6069" s="278"/>
      <c r="G6069" s="81"/>
    </row>
    <row r="6070" spans="1:7" s="390" customFormat="1" ht="31.5" x14ac:dyDescent="0.2">
      <c r="A6070" s="311" t="str">
        <f>IF((SUM('Раздел 3'!M295:M295)&gt;=SUM('Раздел 3'!O295:O295)),"","Неверно!")</f>
        <v/>
      </c>
      <c r="B6070" s="320" t="s">
        <v>1746</v>
      </c>
      <c r="C6070" s="278" t="s">
        <v>8000</v>
      </c>
      <c r="D6070" s="278" t="s">
        <v>1251</v>
      </c>
      <c r="E6070" s="278" t="str">
        <f>CONCATENATE(SUM('Раздел 3'!M295:M295),"&gt;=",SUM('Раздел 3'!O295:O295))</f>
        <v>0&gt;=0</v>
      </c>
      <c r="F6070" s="278"/>
      <c r="G6070" s="81"/>
    </row>
    <row r="6071" spans="1:7" s="390" customFormat="1" ht="31.5" x14ac:dyDescent="0.2">
      <c r="A6071" s="311" t="str">
        <f>IF((SUM('Раздел 3'!M296:M296)&gt;=SUM('Раздел 3'!O296:O296)),"","Неверно!")</f>
        <v/>
      </c>
      <c r="B6071" s="320" t="s">
        <v>1746</v>
      </c>
      <c r="C6071" s="278" t="s">
        <v>8001</v>
      </c>
      <c r="D6071" s="278" t="s">
        <v>1251</v>
      </c>
      <c r="E6071" s="278" t="str">
        <f>CONCATENATE(SUM('Раздел 3'!M296:M296),"&gt;=",SUM('Раздел 3'!O296:O296))</f>
        <v>0&gt;=0</v>
      </c>
      <c r="F6071" s="278"/>
      <c r="G6071" s="81"/>
    </row>
    <row r="6072" spans="1:7" s="390" customFormat="1" ht="31.5" x14ac:dyDescent="0.2">
      <c r="A6072" s="311" t="str">
        <f>IF((SUM('Раздел 3'!M297:M297)&gt;=SUM('Раздел 3'!O297:O297)),"","Неверно!")</f>
        <v/>
      </c>
      <c r="B6072" s="320" t="s">
        <v>1746</v>
      </c>
      <c r="C6072" s="278" t="s">
        <v>8002</v>
      </c>
      <c r="D6072" s="278" t="s">
        <v>1251</v>
      </c>
      <c r="E6072" s="278" t="str">
        <f>CONCATENATE(SUM('Раздел 3'!M297:M297),"&gt;=",SUM('Раздел 3'!O297:O297))</f>
        <v>0&gt;=0</v>
      </c>
      <c r="F6072" s="278"/>
      <c r="G6072" s="81"/>
    </row>
    <row r="6073" spans="1:7" s="390" customFormat="1" ht="31.5" x14ac:dyDescent="0.2">
      <c r="A6073" s="311" t="str">
        <f>IF((SUM('Раздел 3'!M298:M298)&gt;=SUM('Раздел 3'!O298:O298)),"","Неверно!")</f>
        <v/>
      </c>
      <c r="B6073" s="320" t="s">
        <v>1746</v>
      </c>
      <c r="C6073" s="278" t="s">
        <v>8003</v>
      </c>
      <c r="D6073" s="278" t="s">
        <v>1251</v>
      </c>
      <c r="E6073" s="278" t="str">
        <f>CONCATENATE(SUM('Раздел 3'!M298:M298),"&gt;=",SUM('Раздел 3'!O298:O298))</f>
        <v>0&gt;=0</v>
      </c>
      <c r="F6073" s="278"/>
      <c r="G6073" s="81"/>
    </row>
    <row r="6074" spans="1:7" s="390" customFormat="1" ht="31.5" x14ac:dyDescent="0.2">
      <c r="A6074" s="311" t="str">
        <f>IF((SUM('Раздел 3'!M299:M299)&gt;=SUM('Раздел 3'!O299:O299)),"","Неверно!")</f>
        <v/>
      </c>
      <c r="B6074" s="320" t="s">
        <v>1746</v>
      </c>
      <c r="C6074" s="278" t="s">
        <v>8004</v>
      </c>
      <c r="D6074" s="278" t="s">
        <v>1251</v>
      </c>
      <c r="E6074" s="278" t="str">
        <f>CONCATENATE(SUM('Раздел 3'!M299:M299),"&gt;=",SUM('Раздел 3'!O299:O299))</f>
        <v>0&gt;=0</v>
      </c>
      <c r="F6074" s="278"/>
      <c r="G6074" s="81"/>
    </row>
    <row r="6075" spans="1:7" s="390" customFormat="1" ht="31.5" x14ac:dyDescent="0.2">
      <c r="A6075" s="311" t="str">
        <f>IF((SUM('Раздел 3'!M39:M39)&gt;=SUM('Раздел 3'!O39:O39)),"","Неверно!")</f>
        <v/>
      </c>
      <c r="B6075" s="320" t="s">
        <v>1746</v>
      </c>
      <c r="C6075" s="278" t="s">
        <v>8005</v>
      </c>
      <c r="D6075" s="278" t="s">
        <v>1251</v>
      </c>
      <c r="E6075" s="278" t="str">
        <f>CONCATENATE(SUM('Раздел 3'!M39:M39),"&gt;=",SUM('Раздел 3'!O39:O39))</f>
        <v>0&gt;=0</v>
      </c>
      <c r="F6075" s="278"/>
      <c r="G6075" s="81"/>
    </row>
    <row r="6076" spans="1:7" s="390" customFormat="1" ht="31.5" x14ac:dyDescent="0.2">
      <c r="A6076" s="311" t="str">
        <f>IF((SUM('Раздел 3'!M300:M300)&gt;=SUM('Раздел 3'!O300:O300)),"","Неверно!")</f>
        <v/>
      </c>
      <c r="B6076" s="320" t="s">
        <v>1746</v>
      </c>
      <c r="C6076" s="278" t="s">
        <v>8006</v>
      </c>
      <c r="D6076" s="278" t="s">
        <v>1251</v>
      </c>
      <c r="E6076" s="278" t="str">
        <f>CONCATENATE(SUM('Раздел 3'!M300:M300),"&gt;=",SUM('Раздел 3'!O300:O300))</f>
        <v>0&gt;=0</v>
      </c>
      <c r="F6076" s="278"/>
      <c r="G6076" s="81"/>
    </row>
    <row r="6077" spans="1:7" s="390" customFormat="1" ht="31.5" x14ac:dyDescent="0.2">
      <c r="A6077" s="311" t="str">
        <f>IF((SUM('Раздел 3'!M301:M301)&gt;=SUM('Раздел 3'!O301:O301)),"","Неверно!")</f>
        <v/>
      </c>
      <c r="B6077" s="320" t="s">
        <v>1746</v>
      </c>
      <c r="C6077" s="278" t="s">
        <v>8007</v>
      </c>
      <c r="D6077" s="278" t="s">
        <v>1251</v>
      </c>
      <c r="E6077" s="278" t="str">
        <f>CONCATENATE(SUM('Раздел 3'!M301:M301),"&gt;=",SUM('Раздел 3'!O301:O301))</f>
        <v>0&gt;=0</v>
      </c>
      <c r="F6077" s="278"/>
      <c r="G6077" s="81"/>
    </row>
    <row r="6078" spans="1:7" s="390" customFormat="1" ht="31.5" x14ac:dyDescent="0.2">
      <c r="A6078" s="311" t="str">
        <f>IF((SUM('Раздел 3'!M302:M302)&gt;=SUM('Раздел 3'!O302:O302)),"","Неверно!")</f>
        <v/>
      </c>
      <c r="B6078" s="320" t="s">
        <v>1746</v>
      </c>
      <c r="C6078" s="278" t="s">
        <v>8008</v>
      </c>
      <c r="D6078" s="278" t="s">
        <v>1251</v>
      </c>
      <c r="E6078" s="278" t="str">
        <f>CONCATENATE(SUM('Раздел 3'!M302:M302),"&gt;=",SUM('Раздел 3'!O302:O302))</f>
        <v>0&gt;=0</v>
      </c>
      <c r="F6078" s="278"/>
      <c r="G6078" s="81"/>
    </row>
    <row r="6079" spans="1:7" s="390" customFormat="1" ht="31.5" x14ac:dyDescent="0.2">
      <c r="A6079" s="311" t="str">
        <f>IF((SUM('Раздел 3'!M303:M303)&gt;=SUM('Раздел 3'!O303:O303)),"","Неверно!")</f>
        <v/>
      </c>
      <c r="B6079" s="320" t="s">
        <v>1746</v>
      </c>
      <c r="C6079" s="278" t="s">
        <v>8009</v>
      </c>
      <c r="D6079" s="278" t="s">
        <v>1251</v>
      </c>
      <c r="E6079" s="278" t="str">
        <f>CONCATENATE(SUM('Раздел 3'!M303:M303),"&gt;=",SUM('Раздел 3'!O303:O303))</f>
        <v>0&gt;=0</v>
      </c>
      <c r="F6079" s="278"/>
      <c r="G6079" s="81"/>
    </row>
    <row r="6080" spans="1:7" s="390" customFormat="1" ht="31.5" x14ac:dyDescent="0.2">
      <c r="A6080" s="311" t="str">
        <f>IF((SUM('Раздел 3'!M304:M304)&gt;=SUM('Раздел 3'!O304:O304)),"","Неверно!")</f>
        <v/>
      </c>
      <c r="B6080" s="320" t="s">
        <v>1746</v>
      </c>
      <c r="C6080" s="278" t="s">
        <v>8010</v>
      </c>
      <c r="D6080" s="278" t="s">
        <v>1251</v>
      </c>
      <c r="E6080" s="278" t="str">
        <f>CONCATENATE(SUM('Раздел 3'!M304:M304),"&gt;=",SUM('Раздел 3'!O304:O304))</f>
        <v>0&gt;=0</v>
      </c>
      <c r="F6080" s="278"/>
      <c r="G6080" s="81"/>
    </row>
    <row r="6081" spans="1:7" s="390" customFormat="1" ht="31.5" x14ac:dyDescent="0.2">
      <c r="A6081" s="311" t="str">
        <f>IF((SUM('Раздел 3'!M305:M305)&gt;=SUM('Раздел 3'!O305:O305)),"","Неверно!")</f>
        <v/>
      </c>
      <c r="B6081" s="320" t="s">
        <v>1746</v>
      </c>
      <c r="C6081" s="278" t="s">
        <v>8011</v>
      </c>
      <c r="D6081" s="278" t="s">
        <v>1251</v>
      </c>
      <c r="E6081" s="278" t="str">
        <f>CONCATENATE(SUM('Раздел 3'!M305:M305),"&gt;=",SUM('Раздел 3'!O305:O305))</f>
        <v>0&gt;=0</v>
      </c>
      <c r="F6081" s="278"/>
      <c r="G6081" s="81"/>
    </row>
    <row r="6082" spans="1:7" s="390" customFormat="1" ht="31.5" x14ac:dyDescent="0.2">
      <c r="A6082" s="311" t="str">
        <f>IF((SUM('Раздел 3'!M306:M306)&gt;=SUM('Раздел 3'!O306:O306)),"","Неверно!")</f>
        <v/>
      </c>
      <c r="B6082" s="320" t="s">
        <v>1746</v>
      </c>
      <c r="C6082" s="278" t="s">
        <v>8012</v>
      </c>
      <c r="D6082" s="278" t="s">
        <v>1251</v>
      </c>
      <c r="E6082" s="278" t="str">
        <f>CONCATENATE(SUM('Раздел 3'!M306:M306),"&gt;=",SUM('Раздел 3'!O306:O306))</f>
        <v>0&gt;=0</v>
      </c>
      <c r="F6082" s="278"/>
      <c r="G6082" s="81"/>
    </row>
    <row r="6083" spans="1:7" s="390" customFormat="1" ht="31.5" x14ac:dyDescent="0.2">
      <c r="A6083" s="311" t="str">
        <f>IF((SUM('Раздел 3'!M307:M307)&gt;=SUM('Раздел 3'!O307:O307)),"","Неверно!")</f>
        <v/>
      </c>
      <c r="B6083" s="320" t="s">
        <v>1746</v>
      </c>
      <c r="C6083" s="278" t="s">
        <v>8013</v>
      </c>
      <c r="D6083" s="278" t="s">
        <v>1251</v>
      </c>
      <c r="E6083" s="278" t="str">
        <f>CONCATENATE(SUM('Раздел 3'!M307:M307),"&gt;=",SUM('Раздел 3'!O307:O307))</f>
        <v>0&gt;=0</v>
      </c>
      <c r="F6083" s="278"/>
      <c r="G6083" s="81"/>
    </row>
    <row r="6084" spans="1:7" s="390" customFormat="1" ht="31.5" x14ac:dyDescent="0.2">
      <c r="A6084" s="311" t="str">
        <f>IF((SUM('Раздел 3'!M308:M308)&gt;=SUM('Раздел 3'!O308:O308)),"","Неверно!")</f>
        <v/>
      </c>
      <c r="B6084" s="320" t="s">
        <v>1746</v>
      </c>
      <c r="C6084" s="278" t="s">
        <v>8014</v>
      </c>
      <c r="D6084" s="278" t="s">
        <v>1251</v>
      </c>
      <c r="E6084" s="278" t="str">
        <f>CONCATENATE(SUM('Раздел 3'!M308:M308),"&gt;=",SUM('Раздел 3'!O308:O308))</f>
        <v>0&gt;=0</v>
      </c>
      <c r="F6084" s="278"/>
      <c r="G6084" s="81"/>
    </row>
    <row r="6085" spans="1:7" s="390" customFormat="1" ht="31.5" x14ac:dyDescent="0.2">
      <c r="A6085" s="311" t="str">
        <f>IF((SUM('Раздел 3'!M309:M309)&gt;=SUM('Раздел 3'!O309:O309)),"","Неверно!")</f>
        <v/>
      </c>
      <c r="B6085" s="320" t="s">
        <v>1746</v>
      </c>
      <c r="C6085" s="278" t="s">
        <v>8015</v>
      </c>
      <c r="D6085" s="278" t="s">
        <v>1251</v>
      </c>
      <c r="E6085" s="278" t="str">
        <f>CONCATENATE(SUM('Раздел 3'!M309:M309),"&gt;=",SUM('Раздел 3'!O309:O309))</f>
        <v>0&gt;=0</v>
      </c>
      <c r="F6085" s="278"/>
      <c r="G6085" s="81"/>
    </row>
    <row r="6086" spans="1:7" s="390" customFormat="1" ht="31.5" x14ac:dyDescent="0.2">
      <c r="A6086" s="311" t="str">
        <f>IF((SUM('Раздел 3'!M13:M13)&gt;=SUM('Раздел 3'!O13:O13)),"","Неверно!")</f>
        <v/>
      </c>
      <c r="B6086" s="320" t="s">
        <v>1746</v>
      </c>
      <c r="C6086" s="278" t="s">
        <v>8016</v>
      </c>
      <c r="D6086" s="278" t="s">
        <v>1251</v>
      </c>
      <c r="E6086" s="278" t="str">
        <f>CONCATENATE(SUM('Раздел 3'!M13:M13),"&gt;=",SUM('Раздел 3'!O13:O13))</f>
        <v>0&gt;=0</v>
      </c>
      <c r="F6086" s="278"/>
      <c r="G6086" s="81"/>
    </row>
    <row r="6087" spans="1:7" s="390" customFormat="1" ht="31.5" x14ac:dyDescent="0.2">
      <c r="A6087" s="311" t="str">
        <f>IF((SUM('Раздел 3'!M40:M40)&gt;=SUM('Раздел 3'!O40:O40)),"","Неверно!")</f>
        <v/>
      </c>
      <c r="B6087" s="320" t="s">
        <v>1746</v>
      </c>
      <c r="C6087" s="278" t="s">
        <v>8017</v>
      </c>
      <c r="D6087" s="278" t="s">
        <v>1251</v>
      </c>
      <c r="E6087" s="278" t="str">
        <f>CONCATENATE(SUM('Раздел 3'!M40:M40),"&gt;=",SUM('Раздел 3'!O40:O40))</f>
        <v>0&gt;=0</v>
      </c>
      <c r="F6087" s="278"/>
      <c r="G6087" s="81"/>
    </row>
    <row r="6088" spans="1:7" s="390" customFormat="1" ht="31.5" x14ac:dyDescent="0.2">
      <c r="A6088" s="311" t="str">
        <f>IF((SUM('Раздел 3'!M310:M310)&gt;=SUM('Раздел 3'!O310:O310)),"","Неверно!")</f>
        <v/>
      </c>
      <c r="B6088" s="320" t="s">
        <v>1746</v>
      </c>
      <c r="C6088" s="278" t="s">
        <v>8018</v>
      </c>
      <c r="D6088" s="278" t="s">
        <v>1251</v>
      </c>
      <c r="E6088" s="278" t="str">
        <f>CONCATENATE(SUM('Раздел 3'!M310:M310),"&gt;=",SUM('Раздел 3'!O310:O310))</f>
        <v>0&gt;=0</v>
      </c>
      <c r="F6088" s="278"/>
      <c r="G6088" s="81"/>
    </row>
    <row r="6089" spans="1:7" s="390" customFormat="1" ht="31.5" x14ac:dyDescent="0.2">
      <c r="A6089" s="311" t="str">
        <f>IF((SUM('Раздел 3'!M311:M311)&gt;=SUM('Раздел 3'!O311:O311)),"","Неверно!")</f>
        <v/>
      </c>
      <c r="B6089" s="320" t="s">
        <v>1746</v>
      </c>
      <c r="C6089" s="278" t="s">
        <v>8019</v>
      </c>
      <c r="D6089" s="278" t="s">
        <v>1251</v>
      </c>
      <c r="E6089" s="278" t="str">
        <f>CONCATENATE(SUM('Раздел 3'!M311:M311),"&gt;=",SUM('Раздел 3'!O311:O311))</f>
        <v>0&gt;=0</v>
      </c>
      <c r="F6089" s="278"/>
      <c r="G6089" s="81"/>
    </row>
    <row r="6090" spans="1:7" s="390" customFormat="1" ht="31.5" x14ac:dyDescent="0.2">
      <c r="A6090" s="311" t="str">
        <f>IF((SUM('Раздел 3'!M312:M312)&gt;=SUM('Раздел 3'!O312:O312)),"","Неверно!")</f>
        <v/>
      </c>
      <c r="B6090" s="320" t="s">
        <v>1746</v>
      </c>
      <c r="C6090" s="278" t="s">
        <v>8020</v>
      </c>
      <c r="D6090" s="278" t="s">
        <v>1251</v>
      </c>
      <c r="E6090" s="278" t="str">
        <f>CONCATENATE(SUM('Раздел 3'!M312:M312),"&gt;=",SUM('Раздел 3'!O312:O312))</f>
        <v>0&gt;=0</v>
      </c>
      <c r="F6090" s="278"/>
      <c r="G6090" s="81"/>
    </row>
    <row r="6091" spans="1:7" s="390" customFormat="1" ht="31.5" x14ac:dyDescent="0.2">
      <c r="A6091" s="311" t="str">
        <f>IF((SUM('Раздел 3'!M313:M313)&gt;=SUM('Раздел 3'!O313:O313)),"","Неверно!")</f>
        <v/>
      </c>
      <c r="B6091" s="320" t="s">
        <v>1746</v>
      </c>
      <c r="C6091" s="278" t="s">
        <v>8021</v>
      </c>
      <c r="D6091" s="278" t="s">
        <v>1251</v>
      </c>
      <c r="E6091" s="278" t="str">
        <f>CONCATENATE(SUM('Раздел 3'!M313:M313),"&gt;=",SUM('Раздел 3'!O313:O313))</f>
        <v>0&gt;=0</v>
      </c>
      <c r="F6091" s="278"/>
      <c r="G6091" s="81"/>
    </row>
    <row r="6092" spans="1:7" s="390" customFormat="1" ht="31.5" x14ac:dyDescent="0.2">
      <c r="A6092" s="311" t="str">
        <f>IF((SUM('Раздел 3'!M314:M314)&gt;=SUM('Раздел 3'!O314:O314)),"","Неверно!")</f>
        <v/>
      </c>
      <c r="B6092" s="320" t="s">
        <v>1746</v>
      </c>
      <c r="C6092" s="278" t="s">
        <v>8022</v>
      </c>
      <c r="D6092" s="278" t="s">
        <v>1251</v>
      </c>
      <c r="E6092" s="278" t="str">
        <f>CONCATENATE(SUM('Раздел 3'!M314:M314),"&gt;=",SUM('Раздел 3'!O314:O314))</f>
        <v>0&gt;=0</v>
      </c>
      <c r="F6092" s="278"/>
      <c r="G6092" s="81"/>
    </row>
    <row r="6093" spans="1:7" s="390" customFormat="1" ht="31.5" x14ac:dyDescent="0.2">
      <c r="A6093" s="311" t="str">
        <f>IF((SUM('Раздел 3'!M315:M315)&gt;=SUM('Раздел 3'!O315:O315)),"","Неверно!")</f>
        <v/>
      </c>
      <c r="B6093" s="320" t="s">
        <v>1746</v>
      </c>
      <c r="C6093" s="278" t="s">
        <v>8023</v>
      </c>
      <c r="D6093" s="278" t="s">
        <v>1251</v>
      </c>
      <c r="E6093" s="278" t="str">
        <f>CONCATENATE(SUM('Раздел 3'!M315:M315),"&gt;=",SUM('Раздел 3'!O315:O315))</f>
        <v>0&gt;=0</v>
      </c>
      <c r="F6093" s="278"/>
      <c r="G6093" s="81"/>
    </row>
    <row r="6094" spans="1:7" s="390" customFormat="1" ht="31.5" x14ac:dyDescent="0.2">
      <c r="A6094" s="311" t="str">
        <f>IF((SUM('Раздел 3'!M316:M316)&gt;=SUM('Раздел 3'!O316:O316)),"","Неверно!")</f>
        <v/>
      </c>
      <c r="B6094" s="320" t="s">
        <v>1746</v>
      </c>
      <c r="C6094" s="278" t="s">
        <v>8024</v>
      </c>
      <c r="D6094" s="278" t="s">
        <v>1251</v>
      </c>
      <c r="E6094" s="278" t="str">
        <f>CONCATENATE(SUM('Раздел 3'!M316:M316),"&gt;=",SUM('Раздел 3'!O316:O316))</f>
        <v>2&gt;=0</v>
      </c>
      <c r="F6094" s="278"/>
      <c r="G6094" s="81"/>
    </row>
    <row r="6095" spans="1:7" s="390" customFormat="1" ht="31.5" x14ac:dyDescent="0.2">
      <c r="A6095" s="311" t="str">
        <f>IF((SUM('Раздел 3'!M317:M317)&gt;=SUM('Раздел 3'!O317:O317)),"","Неверно!")</f>
        <v/>
      </c>
      <c r="B6095" s="320" t="s">
        <v>1746</v>
      </c>
      <c r="C6095" s="278" t="s">
        <v>8025</v>
      </c>
      <c r="D6095" s="278" t="s">
        <v>1251</v>
      </c>
      <c r="E6095" s="278" t="str">
        <f>CONCATENATE(SUM('Раздел 3'!M317:M317),"&gt;=",SUM('Раздел 3'!O317:O317))</f>
        <v>0&gt;=0</v>
      </c>
      <c r="F6095" s="278"/>
      <c r="G6095" s="81"/>
    </row>
    <row r="6096" spans="1:7" s="390" customFormat="1" ht="31.5" x14ac:dyDescent="0.2">
      <c r="A6096" s="311" t="str">
        <f>IF((SUM('Раздел 3'!M318:M318)&gt;=SUM('Раздел 3'!O318:O318)),"","Неверно!")</f>
        <v/>
      </c>
      <c r="B6096" s="320" t="s">
        <v>1746</v>
      </c>
      <c r="C6096" s="278" t="s">
        <v>8026</v>
      </c>
      <c r="D6096" s="278" t="s">
        <v>1251</v>
      </c>
      <c r="E6096" s="278" t="str">
        <f>CONCATENATE(SUM('Раздел 3'!M318:M318),"&gt;=",SUM('Раздел 3'!O318:O318))</f>
        <v>0&gt;=0</v>
      </c>
      <c r="F6096" s="278"/>
      <c r="G6096" s="81"/>
    </row>
    <row r="6097" spans="1:7" s="390" customFormat="1" ht="31.5" x14ac:dyDescent="0.2">
      <c r="A6097" s="311" t="str">
        <f>IF((SUM('Раздел 3'!M319:M319)&gt;=SUM('Раздел 3'!O319:O319)),"","Неверно!")</f>
        <v/>
      </c>
      <c r="B6097" s="320" t="s">
        <v>1746</v>
      </c>
      <c r="C6097" s="278" t="s">
        <v>8027</v>
      </c>
      <c r="D6097" s="278" t="s">
        <v>1251</v>
      </c>
      <c r="E6097" s="278" t="str">
        <f>CONCATENATE(SUM('Раздел 3'!M319:M319),"&gt;=",SUM('Раздел 3'!O319:O319))</f>
        <v>0&gt;=0</v>
      </c>
      <c r="F6097" s="278"/>
      <c r="G6097" s="81"/>
    </row>
    <row r="6098" spans="1:7" s="390" customFormat="1" ht="31.5" x14ac:dyDescent="0.2">
      <c r="A6098" s="311" t="str">
        <f>IF((SUM('Раздел 3'!M41:M41)&gt;=SUM('Раздел 3'!O41:O41)),"","Неверно!")</f>
        <v/>
      </c>
      <c r="B6098" s="320" t="s">
        <v>1746</v>
      </c>
      <c r="C6098" s="278" t="s">
        <v>8028</v>
      </c>
      <c r="D6098" s="278" t="s">
        <v>1251</v>
      </c>
      <c r="E6098" s="278" t="str">
        <f>CONCATENATE(SUM('Раздел 3'!M41:M41),"&gt;=",SUM('Раздел 3'!O41:O41))</f>
        <v>0&gt;=0</v>
      </c>
      <c r="F6098" s="278"/>
      <c r="G6098" s="81"/>
    </row>
    <row r="6099" spans="1:7" s="390" customFormat="1" ht="31.5" x14ac:dyDescent="0.2">
      <c r="A6099" s="311" t="str">
        <f>IF((SUM('Раздел 3'!M320:M320)&gt;=SUM('Раздел 3'!O320:O320)),"","Неверно!")</f>
        <v/>
      </c>
      <c r="B6099" s="320" t="s">
        <v>1746</v>
      </c>
      <c r="C6099" s="278" t="s">
        <v>8029</v>
      </c>
      <c r="D6099" s="278" t="s">
        <v>1251</v>
      </c>
      <c r="E6099" s="278" t="str">
        <f>CONCATENATE(SUM('Раздел 3'!M320:M320),"&gt;=",SUM('Раздел 3'!O320:O320))</f>
        <v>0&gt;=0</v>
      </c>
      <c r="F6099" s="278"/>
      <c r="G6099" s="81"/>
    </row>
    <row r="6100" spans="1:7" s="390" customFormat="1" ht="31.5" x14ac:dyDescent="0.2">
      <c r="A6100" s="311" t="str">
        <f>IF((SUM('Раздел 3'!M321:M321)&gt;=SUM('Раздел 3'!O321:O321)),"","Неверно!")</f>
        <v/>
      </c>
      <c r="B6100" s="320" t="s">
        <v>1746</v>
      </c>
      <c r="C6100" s="278" t="s">
        <v>8030</v>
      </c>
      <c r="D6100" s="278" t="s">
        <v>1251</v>
      </c>
      <c r="E6100" s="278" t="str">
        <f>CONCATENATE(SUM('Раздел 3'!M321:M321),"&gt;=",SUM('Раздел 3'!O321:O321))</f>
        <v>0&gt;=0</v>
      </c>
      <c r="F6100" s="278"/>
      <c r="G6100" s="81"/>
    </row>
    <row r="6101" spans="1:7" s="390" customFormat="1" ht="31.5" x14ac:dyDescent="0.2">
      <c r="A6101" s="311" t="str">
        <f>IF((SUM('Раздел 3'!M322:M322)&gt;=SUM('Раздел 3'!O322:O322)),"","Неверно!")</f>
        <v/>
      </c>
      <c r="B6101" s="320" t="s">
        <v>1746</v>
      </c>
      <c r="C6101" s="278" t="s">
        <v>8031</v>
      </c>
      <c r="D6101" s="278" t="s">
        <v>1251</v>
      </c>
      <c r="E6101" s="278" t="str">
        <f>CONCATENATE(SUM('Раздел 3'!M322:M322),"&gt;=",SUM('Раздел 3'!O322:O322))</f>
        <v>0&gt;=0</v>
      </c>
      <c r="F6101" s="278"/>
      <c r="G6101" s="81"/>
    </row>
    <row r="6102" spans="1:7" s="390" customFormat="1" ht="31.5" x14ac:dyDescent="0.2">
      <c r="A6102" s="311" t="str">
        <f>IF((SUM('Раздел 3'!M42:M42)&gt;=SUM('Раздел 3'!O42:O42)),"","Неверно!")</f>
        <v/>
      </c>
      <c r="B6102" s="320" t="s">
        <v>1746</v>
      </c>
      <c r="C6102" s="278" t="s">
        <v>8032</v>
      </c>
      <c r="D6102" s="278" t="s">
        <v>1251</v>
      </c>
      <c r="E6102" s="278" t="str">
        <f>CONCATENATE(SUM('Раздел 3'!M42:M42),"&gt;=",SUM('Раздел 3'!O42:O42))</f>
        <v>0&gt;=0</v>
      </c>
      <c r="F6102" s="278"/>
      <c r="G6102" s="81"/>
    </row>
    <row r="6103" spans="1:7" s="390" customFormat="1" ht="31.5" x14ac:dyDescent="0.2">
      <c r="A6103" s="311" t="str">
        <f>IF((SUM('Раздел 3'!M43:M43)&gt;=SUM('Раздел 3'!O43:O43)),"","Неверно!")</f>
        <v/>
      </c>
      <c r="B6103" s="320" t="s">
        <v>1746</v>
      </c>
      <c r="C6103" s="278" t="s">
        <v>8033</v>
      </c>
      <c r="D6103" s="278" t="s">
        <v>1251</v>
      </c>
      <c r="E6103" s="278" t="str">
        <f>CONCATENATE(SUM('Раздел 3'!M43:M43),"&gt;=",SUM('Раздел 3'!O43:O43))</f>
        <v>0&gt;=0</v>
      </c>
      <c r="F6103" s="278"/>
      <c r="G6103" s="81"/>
    </row>
    <row r="6104" spans="1:7" s="390" customFormat="1" ht="31.5" x14ac:dyDescent="0.2">
      <c r="A6104" s="311" t="str">
        <f>IF((SUM('Раздел 3'!M44:M44)&gt;=SUM('Раздел 3'!O44:O44)),"","Неверно!")</f>
        <v/>
      </c>
      <c r="B6104" s="320" t="s">
        <v>1746</v>
      </c>
      <c r="C6104" s="278" t="s">
        <v>8034</v>
      </c>
      <c r="D6104" s="278" t="s">
        <v>1251</v>
      </c>
      <c r="E6104" s="278" t="str">
        <f>CONCATENATE(SUM('Раздел 3'!M44:M44),"&gt;=",SUM('Раздел 3'!O44:O44))</f>
        <v>0&gt;=0</v>
      </c>
      <c r="F6104" s="278"/>
      <c r="G6104" s="81"/>
    </row>
    <row r="6105" spans="1:7" s="390" customFormat="1" ht="31.5" x14ac:dyDescent="0.2">
      <c r="A6105" s="311" t="str">
        <f>IF((SUM('Раздел 3'!M45:M45)&gt;=SUM('Раздел 3'!O45:O45)),"","Неверно!")</f>
        <v/>
      </c>
      <c r="B6105" s="320" t="s">
        <v>1746</v>
      </c>
      <c r="C6105" s="278" t="s">
        <v>8035</v>
      </c>
      <c r="D6105" s="278" t="s">
        <v>1251</v>
      </c>
      <c r="E6105" s="278" t="str">
        <f>CONCATENATE(SUM('Раздел 3'!M45:M45),"&gt;=",SUM('Раздел 3'!O45:O45))</f>
        <v>0&gt;=0</v>
      </c>
      <c r="F6105" s="278"/>
      <c r="G6105" s="81"/>
    </row>
    <row r="6106" spans="1:7" s="390" customFormat="1" ht="31.5" x14ac:dyDescent="0.2">
      <c r="A6106" s="311" t="str">
        <f>IF((SUM('Раздел 3'!M46:M46)&gt;=SUM('Раздел 3'!O46:O46)),"","Неверно!")</f>
        <v/>
      </c>
      <c r="B6106" s="320" t="s">
        <v>1746</v>
      </c>
      <c r="C6106" s="278" t="s">
        <v>8036</v>
      </c>
      <c r="D6106" s="278" t="s">
        <v>1251</v>
      </c>
      <c r="E6106" s="278" t="str">
        <f>CONCATENATE(SUM('Раздел 3'!M46:M46),"&gt;=",SUM('Раздел 3'!O46:O46))</f>
        <v>0&gt;=0</v>
      </c>
      <c r="F6106" s="278"/>
      <c r="G6106" s="81"/>
    </row>
    <row r="6107" spans="1:7" s="390" customFormat="1" ht="31.5" x14ac:dyDescent="0.2">
      <c r="A6107" s="311" t="str">
        <f>IF((SUM('Раздел 3'!M47:M47)&gt;=SUM('Раздел 3'!O47:O47)),"","Неверно!")</f>
        <v/>
      </c>
      <c r="B6107" s="320" t="s">
        <v>1746</v>
      </c>
      <c r="C6107" s="278" t="s">
        <v>8037</v>
      </c>
      <c r="D6107" s="278" t="s">
        <v>1251</v>
      </c>
      <c r="E6107" s="278" t="str">
        <f>CONCATENATE(SUM('Раздел 3'!M47:M47),"&gt;=",SUM('Раздел 3'!O47:O47))</f>
        <v>0&gt;=0</v>
      </c>
      <c r="F6107" s="278"/>
      <c r="G6107" s="81"/>
    </row>
    <row r="6108" spans="1:7" s="390" customFormat="1" ht="31.5" x14ac:dyDescent="0.2">
      <c r="A6108" s="311" t="str">
        <f>IF((SUM('Раздел 3'!M48:M48)&gt;=SUM('Раздел 3'!O48:O48)),"","Неверно!")</f>
        <v/>
      </c>
      <c r="B6108" s="320" t="s">
        <v>1746</v>
      </c>
      <c r="C6108" s="278" t="s">
        <v>8038</v>
      </c>
      <c r="D6108" s="278" t="s">
        <v>1251</v>
      </c>
      <c r="E6108" s="278" t="str">
        <f>CONCATENATE(SUM('Раздел 3'!M48:M48),"&gt;=",SUM('Раздел 3'!O48:O48))</f>
        <v>0&gt;=0</v>
      </c>
      <c r="F6108" s="278"/>
      <c r="G6108" s="81"/>
    </row>
    <row r="6109" spans="1:7" s="390" customFormat="1" ht="31.5" x14ac:dyDescent="0.2">
      <c r="A6109" s="311" t="str">
        <f>IF((SUM('Раздел 3'!M49:M49)&gt;=SUM('Раздел 3'!O49:O49)),"","Неверно!")</f>
        <v/>
      </c>
      <c r="B6109" s="320" t="s">
        <v>1746</v>
      </c>
      <c r="C6109" s="278" t="s">
        <v>8039</v>
      </c>
      <c r="D6109" s="278" t="s">
        <v>1251</v>
      </c>
      <c r="E6109" s="278" t="str">
        <f>CONCATENATE(SUM('Раздел 3'!M49:M49),"&gt;=",SUM('Раздел 3'!O49:O49))</f>
        <v>0&gt;=0</v>
      </c>
      <c r="F6109" s="278"/>
      <c r="G6109" s="81"/>
    </row>
    <row r="6110" spans="1:7" s="390" customFormat="1" ht="31.5" x14ac:dyDescent="0.2">
      <c r="A6110" s="311" t="str">
        <f>IF((SUM('Раздел 3'!M14:M14)&gt;=SUM('Раздел 3'!O14:O14)),"","Неверно!")</f>
        <v/>
      </c>
      <c r="B6110" s="320" t="s">
        <v>1746</v>
      </c>
      <c r="C6110" s="278" t="s">
        <v>8040</v>
      </c>
      <c r="D6110" s="278" t="s">
        <v>1251</v>
      </c>
      <c r="E6110" s="278" t="str">
        <f>CONCATENATE(SUM('Раздел 3'!M14:M14),"&gt;=",SUM('Раздел 3'!O14:O14))</f>
        <v>0&gt;=0</v>
      </c>
      <c r="F6110" s="278"/>
      <c r="G6110" s="81"/>
    </row>
    <row r="6111" spans="1:7" s="390" customFormat="1" ht="31.5" x14ac:dyDescent="0.2">
      <c r="A6111" s="311" t="str">
        <f>IF((SUM('Раздел 3'!M50:M50)&gt;=SUM('Раздел 3'!O50:O50)),"","Неверно!")</f>
        <v/>
      </c>
      <c r="B6111" s="320" t="s">
        <v>1746</v>
      </c>
      <c r="C6111" s="278" t="s">
        <v>8041</v>
      </c>
      <c r="D6111" s="278" t="s">
        <v>1251</v>
      </c>
      <c r="E6111" s="278" t="str">
        <f>CONCATENATE(SUM('Раздел 3'!M50:M50),"&gt;=",SUM('Раздел 3'!O50:O50))</f>
        <v>0&gt;=0</v>
      </c>
      <c r="F6111" s="278"/>
      <c r="G6111" s="81"/>
    </row>
    <row r="6112" spans="1:7" s="390" customFormat="1" ht="31.5" x14ac:dyDescent="0.2">
      <c r="A6112" s="311" t="str">
        <f>IF((SUM('Раздел 3'!M51:M51)&gt;=SUM('Раздел 3'!O51:O51)),"","Неверно!")</f>
        <v/>
      </c>
      <c r="B6112" s="320" t="s">
        <v>1746</v>
      </c>
      <c r="C6112" s="278" t="s">
        <v>8042</v>
      </c>
      <c r="D6112" s="278" t="s">
        <v>1251</v>
      </c>
      <c r="E6112" s="278" t="str">
        <f>CONCATENATE(SUM('Раздел 3'!M51:M51),"&gt;=",SUM('Раздел 3'!O51:O51))</f>
        <v>0&gt;=0</v>
      </c>
      <c r="F6112" s="278"/>
      <c r="G6112" s="81"/>
    </row>
    <row r="6113" spans="1:7" s="390" customFormat="1" ht="31.5" x14ac:dyDescent="0.2">
      <c r="A6113" s="311" t="str">
        <f>IF((SUM('Раздел 3'!M52:M52)&gt;=SUM('Раздел 3'!O52:O52)),"","Неверно!")</f>
        <v/>
      </c>
      <c r="B6113" s="320" t="s">
        <v>1746</v>
      </c>
      <c r="C6113" s="278" t="s">
        <v>8043</v>
      </c>
      <c r="D6113" s="278" t="s">
        <v>1251</v>
      </c>
      <c r="E6113" s="278" t="str">
        <f>CONCATENATE(SUM('Раздел 3'!M52:M52),"&gt;=",SUM('Раздел 3'!O52:O52))</f>
        <v>0&gt;=0</v>
      </c>
      <c r="F6113" s="278"/>
      <c r="G6113" s="81"/>
    </row>
    <row r="6114" spans="1:7" s="390" customFormat="1" ht="31.5" x14ac:dyDescent="0.2">
      <c r="A6114" s="311" t="str">
        <f>IF((SUM('Раздел 3'!M53:M53)&gt;=SUM('Раздел 3'!O53:O53)),"","Неверно!")</f>
        <v/>
      </c>
      <c r="B6114" s="320" t="s">
        <v>1746</v>
      </c>
      <c r="C6114" s="278" t="s">
        <v>8044</v>
      </c>
      <c r="D6114" s="278" t="s">
        <v>1251</v>
      </c>
      <c r="E6114" s="278" t="str">
        <f>CONCATENATE(SUM('Раздел 3'!M53:M53),"&gt;=",SUM('Раздел 3'!O53:O53))</f>
        <v>0&gt;=0</v>
      </c>
      <c r="F6114" s="278"/>
      <c r="G6114" s="81"/>
    </row>
    <row r="6115" spans="1:7" s="390" customFormat="1" ht="31.5" x14ac:dyDescent="0.2">
      <c r="A6115" s="311" t="str">
        <f>IF((SUM('Раздел 3'!M54:M54)&gt;=SUM('Раздел 3'!O54:O54)),"","Неверно!")</f>
        <v/>
      </c>
      <c r="B6115" s="320" t="s">
        <v>1746</v>
      </c>
      <c r="C6115" s="278" t="s">
        <v>8045</v>
      </c>
      <c r="D6115" s="278" t="s">
        <v>1251</v>
      </c>
      <c r="E6115" s="278" t="str">
        <f>CONCATENATE(SUM('Раздел 3'!M54:M54),"&gt;=",SUM('Раздел 3'!O54:O54))</f>
        <v>0&gt;=0</v>
      </c>
      <c r="F6115" s="278"/>
      <c r="G6115" s="81"/>
    </row>
    <row r="6116" spans="1:7" s="390" customFormat="1" ht="31.5" x14ac:dyDescent="0.2">
      <c r="A6116" s="311" t="str">
        <f>IF((SUM('Раздел 3'!M55:M55)&gt;=SUM('Раздел 3'!O55:O55)),"","Неверно!")</f>
        <v/>
      </c>
      <c r="B6116" s="320" t="s">
        <v>1746</v>
      </c>
      <c r="C6116" s="278" t="s">
        <v>8046</v>
      </c>
      <c r="D6116" s="278" t="s">
        <v>1251</v>
      </c>
      <c r="E6116" s="278" t="str">
        <f>CONCATENATE(SUM('Раздел 3'!M55:M55),"&gt;=",SUM('Раздел 3'!O55:O55))</f>
        <v>3&gt;=0</v>
      </c>
      <c r="F6116" s="278"/>
      <c r="G6116" s="81"/>
    </row>
    <row r="6117" spans="1:7" s="390" customFormat="1" ht="31.5" x14ac:dyDescent="0.2">
      <c r="A6117" s="311" t="str">
        <f>IF((SUM('Раздел 3'!M56:M56)&gt;=SUM('Раздел 3'!O56:O56)),"","Неверно!")</f>
        <v/>
      </c>
      <c r="B6117" s="320" t="s">
        <v>1746</v>
      </c>
      <c r="C6117" s="278" t="s">
        <v>8047</v>
      </c>
      <c r="D6117" s="278" t="s">
        <v>1251</v>
      </c>
      <c r="E6117" s="278" t="str">
        <f>CONCATENATE(SUM('Раздел 3'!M56:M56),"&gt;=",SUM('Раздел 3'!O56:O56))</f>
        <v>0&gt;=0</v>
      </c>
      <c r="F6117" s="278"/>
      <c r="G6117" s="81"/>
    </row>
    <row r="6118" spans="1:7" s="390" customFormat="1" ht="31.5" x14ac:dyDescent="0.2">
      <c r="A6118" s="311" t="str">
        <f>IF((SUM('Раздел 3'!M57:M57)&gt;=SUM('Раздел 3'!O57:O57)),"","Неверно!")</f>
        <v/>
      </c>
      <c r="B6118" s="320" t="s">
        <v>1746</v>
      </c>
      <c r="C6118" s="278" t="s">
        <v>8048</v>
      </c>
      <c r="D6118" s="278" t="s">
        <v>1251</v>
      </c>
      <c r="E6118" s="278" t="str">
        <f>CONCATENATE(SUM('Раздел 3'!M57:M57),"&gt;=",SUM('Раздел 3'!O57:O57))</f>
        <v>0&gt;=0</v>
      </c>
      <c r="F6118" s="278"/>
      <c r="G6118" s="81"/>
    </row>
    <row r="6119" spans="1:7" s="390" customFormat="1" ht="31.5" x14ac:dyDescent="0.2">
      <c r="A6119" s="311" t="str">
        <f>IF((SUM('Раздел 3'!M58:M58)&gt;=SUM('Раздел 3'!O58:O58)),"","Неверно!")</f>
        <v/>
      </c>
      <c r="B6119" s="320" t="s">
        <v>1746</v>
      </c>
      <c r="C6119" s="278" t="s">
        <v>8049</v>
      </c>
      <c r="D6119" s="278" t="s">
        <v>1251</v>
      </c>
      <c r="E6119" s="278" t="str">
        <f>CONCATENATE(SUM('Раздел 3'!M58:M58),"&gt;=",SUM('Раздел 3'!O58:O58))</f>
        <v>0&gt;=0</v>
      </c>
      <c r="F6119" s="278"/>
      <c r="G6119" s="81"/>
    </row>
    <row r="6120" spans="1:7" s="390" customFormat="1" ht="31.5" x14ac:dyDescent="0.2">
      <c r="A6120" s="311" t="str">
        <f>IF((SUM('Раздел 3'!M59:M59)&gt;=SUM('Раздел 3'!O59:O59)),"","Неверно!")</f>
        <v/>
      </c>
      <c r="B6120" s="320" t="s">
        <v>1746</v>
      </c>
      <c r="C6120" s="278" t="s">
        <v>8050</v>
      </c>
      <c r="D6120" s="278" t="s">
        <v>1251</v>
      </c>
      <c r="E6120" s="278" t="str">
        <f>CONCATENATE(SUM('Раздел 3'!M59:M59),"&gt;=",SUM('Раздел 3'!O59:O59))</f>
        <v>0&gt;=0</v>
      </c>
      <c r="F6120" s="278"/>
      <c r="G6120" s="81"/>
    </row>
    <row r="6121" spans="1:7" s="390" customFormat="1" ht="31.5" x14ac:dyDescent="0.2">
      <c r="A6121" s="311" t="str">
        <f>IF((SUM('Раздел 3'!M15:M15)&gt;=SUM('Раздел 3'!O15:O15)),"","Неверно!")</f>
        <v/>
      </c>
      <c r="B6121" s="320" t="s">
        <v>1746</v>
      </c>
      <c r="C6121" s="278" t="s">
        <v>8051</v>
      </c>
      <c r="D6121" s="278" t="s">
        <v>1251</v>
      </c>
      <c r="E6121" s="278" t="str">
        <f>CONCATENATE(SUM('Раздел 3'!M15:M15),"&gt;=",SUM('Раздел 3'!O15:O15))</f>
        <v>0&gt;=0</v>
      </c>
      <c r="F6121" s="278"/>
      <c r="G6121" s="81"/>
    </row>
    <row r="6122" spans="1:7" s="390" customFormat="1" ht="31.5" x14ac:dyDescent="0.2">
      <c r="A6122" s="311" t="str">
        <f>IF((SUM('Раздел 3'!M60:M60)&gt;=SUM('Раздел 3'!O60:O60)),"","Неверно!")</f>
        <v/>
      </c>
      <c r="B6122" s="320" t="s">
        <v>1746</v>
      </c>
      <c r="C6122" s="278" t="s">
        <v>8052</v>
      </c>
      <c r="D6122" s="278" t="s">
        <v>1251</v>
      </c>
      <c r="E6122" s="278" t="str">
        <f>CONCATENATE(SUM('Раздел 3'!M60:M60),"&gt;=",SUM('Раздел 3'!O60:O60))</f>
        <v>0&gt;=0</v>
      </c>
      <c r="F6122" s="278"/>
      <c r="G6122" s="81"/>
    </row>
    <row r="6123" spans="1:7" s="390" customFormat="1" ht="31.5" x14ac:dyDescent="0.2">
      <c r="A6123" s="311" t="str">
        <f>IF((SUM('Раздел 3'!M61:M61)&gt;=SUM('Раздел 3'!O61:O61)),"","Неверно!")</f>
        <v/>
      </c>
      <c r="B6123" s="320" t="s">
        <v>1746</v>
      </c>
      <c r="C6123" s="278" t="s">
        <v>8053</v>
      </c>
      <c r="D6123" s="278" t="s">
        <v>1251</v>
      </c>
      <c r="E6123" s="278" t="str">
        <f>CONCATENATE(SUM('Раздел 3'!M61:M61),"&gt;=",SUM('Раздел 3'!O61:O61))</f>
        <v>0&gt;=0</v>
      </c>
      <c r="F6123" s="278"/>
      <c r="G6123" s="81"/>
    </row>
    <row r="6124" spans="1:7" s="390" customFormat="1" ht="31.5" x14ac:dyDescent="0.2">
      <c r="A6124" s="311" t="str">
        <f>IF((SUM('Раздел 3'!M62:M62)&gt;=SUM('Раздел 3'!O62:O62)),"","Неверно!")</f>
        <v/>
      </c>
      <c r="B6124" s="320" t="s">
        <v>1746</v>
      </c>
      <c r="C6124" s="278" t="s">
        <v>8054</v>
      </c>
      <c r="D6124" s="278" t="s">
        <v>1251</v>
      </c>
      <c r="E6124" s="278" t="str">
        <f>CONCATENATE(SUM('Раздел 3'!M62:M62),"&gt;=",SUM('Раздел 3'!O62:O62))</f>
        <v>0&gt;=0</v>
      </c>
      <c r="F6124" s="278"/>
      <c r="G6124" s="81"/>
    </row>
    <row r="6125" spans="1:7" s="390" customFormat="1" ht="31.5" x14ac:dyDescent="0.2">
      <c r="A6125" s="311" t="str">
        <f>IF((SUM('Раздел 3'!M63:M63)&gt;=SUM('Раздел 3'!O63:O63)),"","Неверно!")</f>
        <v/>
      </c>
      <c r="B6125" s="320" t="s">
        <v>1746</v>
      </c>
      <c r="C6125" s="278" t="s">
        <v>8055</v>
      </c>
      <c r="D6125" s="278" t="s">
        <v>1251</v>
      </c>
      <c r="E6125" s="278" t="str">
        <f>CONCATENATE(SUM('Раздел 3'!M63:M63),"&gt;=",SUM('Раздел 3'!O63:O63))</f>
        <v>0&gt;=0</v>
      </c>
      <c r="F6125" s="278"/>
      <c r="G6125" s="81"/>
    </row>
    <row r="6126" spans="1:7" s="390" customFormat="1" ht="31.5" x14ac:dyDescent="0.2">
      <c r="A6126" s="311" t="str">
        <f>IF((SUM('Раздел 3'!M64:M64)&gt;=SUM('Раздел 3'!O64:O64)),"","Неверно!")</f>
        <v/>
      </c>
      <c r="B6126" s="320" t="s">
        <v>1746</v>
      </c>
      <c r="C6126" s="278" t="s">
        <v>8056</v>
      </c>
      <c r="D6126" s="278" t="s">
        <v>1251</v>
      </c>
      <c r="E6126" s="278" t="str">
        <f>CONCATENATE(SUM('Раздел 3'!M64:M64),"&gt;=",SUM('Раздел 3'!O64:O64))</f>
        <v>0&gt;=0</v>
      </c>
      <c r="F6126" s="278"/>
      <c r="G6126" s="81"/>
    </row>
    <row r="6127" spans="1:7" s="390" customFormat="1" ht="31.5" x14ac:dyDescent="0.2">
      <c r="A6127" s="311" t="str">
        <f>IF((SUM('Раздел 3'!M65:M65)&gt;=SUM('Раздел 3'!O65:O65)),"","Неверно!")</f>
        <v/>
      </c>
      <c r="B6127" s="320" t="s">
        <v>1746</v>
      </c>
      <c r="C6127" s="278" t="s">
        <v>8057</v>
      </c>
      <c r="D6127" s="278" t="s">
        <v>1251</v>
      </c>
      <c r="E6127" s="278" t="str">
        <f>CONCATENATE(SUM('Раздел 3'!M65:M65),"&gt;=",SUM('Раздел 3'!O65:O65))</f>
        <v>0&gt;=0</v>
      </c>
      <c r="F6127" s="278"/>
      <c r="G6127" s="81"/>
    </row>
    <row r="6128" spans="1:7" s="390" customFormat="1" ht="31.5" x14ac:dyDescent="0.2">
      <c r="A6128" s="311" t="str">
        <f>IF((SUM('Раздел 3'!M66:M66)&gt;=SUM('Раздел 3'!O66:O66)),"","Неверно!")</f>
        <v/>
      </c>
      <c r="B6128" s="320" t="s">
        <v>1746</v>
      </c>
      <c r="C6128" s="278" t="s">
        <v>8058</v>
      </c>
      <c r="D6128" s="278" t="s">
        <v>1251</v>
      </c>
      <c r="E6128" s="278" t="str">
        <f>CONCATENATE(SUM('Раздел 3'!M66:M66),"&gt;=",SUM('Раздел 3'!O66:O66))</f>
        <v>0&gt;=0</v>
      </c>
      <c r="F6128" s="278"/>
      <c r="G6128" s="81"/>
    </row>
    <row r="6129" spans="1:7" s="390" customFormat="1" ht="31.5" x14ac:dyDescent="0.2">
      <c r="A6129" s="311" t="str">
        <f>IF((SUM('Раздел 3'!M67:M67)&gt;=SUM('Раздел 3'!O67:O67)),"","Неверно!")</f>
        <v/>
      </c>
      <c r="B6129" s="320" t="s">
        <v>1746</v>
      </c>
      <c r="C6129" s="278" t="s">
        <v>8059</v>
      </c>
      <c r="D6129" s="278" t="s">
        <v>1251</v>
      </c>
      <c r="E6129" s="278" t="str">
        <f>CONCATENATE(SUM('Раздел 3'!M67:M67),"&gt;=",SUM('Раздел 3'!O67:O67))</f>
        <v>0&gt;=0</v>
      </c>
      <c r="F6129" s="278"/>
      <c r="G6129" s="81"/>
    </row>
    <row r="6130" spans="1:7" s="390" customFormat="1" ht="31.5" x14ac:dyDescent="0.2">
      <c r="A6130" s="311" t="str">
        <f>IF((SUM('Раздел 3'!M68:M68)&gt;=SUM('Раздел 3'!O68:O68)),"","Неверно!")</f>
        <v/>
      </c>
      <c r="B6130" s="320" t="s">
        <v>1746</v>
      </c>
      <c r="C6130" s="278" t="s">
        <v>8060</v>
      </c>
      <c r="D6130" s="278" t="s">
        <v>1251</v>
      </c>
      <c r="E6130" s="278" t="str">
        <f>CONCATENATE(SUM('Раздел 3'!M68:M68),"&gt;=",SUM('Раздел 3'!O68:O68))</f>
        <v>0&gt;=0</v>
      </c>
      <c r="F6130" s="278"/>
      <c r="G6130" s="81"/>
    </row>
    <row r="6131" spans="1:7" s="390" customFormat="1" ht="31.5" x14ac:dyDescent="0.2">
      <c r="A6131" s="311" t="str">
        <f>IF((SUM('Раздел 3'!M69:M69)&gt;=SUM('Раздел 3'!O69:O69)),"","Неверно!")</f>
        <v/>
      </c>
      <c r="B6131" s="320" t="s">
        <v>1746</v>
      </c>
      <c r="C6131" s="278" t="s">
        <v>8061</v>
      </c>
      <c r="D6131" s="278" t="s">
        <v>1251</v>
      </c>
      <c r="E6131" s="278" t="str">
        <f>CONCATENATE(SUM('Раздел 3'!M69:M69),"&gt;=",SUM('Раздел 3'!O69:O69))</f>
        <v>0&gt;=0</v>
      </c>
      <c r="F6131" s="278"/>
      <c r="G6131" s="81"/>
    </row>
    <row r="6132" spans="1:7" s="390" customFormat="1" ht="31.5" x14ac:dyDescent="0.2">
      <c r="A6132" s="311" t="str">
        <f>IF((SUM('Раздел 3'!M16:M16)&gt;=SUM('Раздел 3'!O16:O16)),"","Неверно!")</f>
        <v/>
      </c>
      <c r="B6132" s="320" t="s">
        <v>1746</v>
      </c>
      <c r="C6132" s="278" t="s">
        <v>8062</v>
      </c>
      <c r="D6132" s="278" t="s">
        <v>1251</v>
      </c>
      <c r="E6132" s="278" t="str">
        <f>CONCATENATE(SUM('Раздел 3'!M16:M16),"&gt;=",SUM('Раздел 3'!O16:O16))</f>
        <v>0&gt;=0</v>
      </c>
      <c r="F6132" s="278"/>
      <c r="G6132" s="81"/>
    </row>
    <row r="6133" spans="1:7" s="390" customFormat="1" ht="31.5" x14ac:dyDescent="0.2">
      <c r="A6133" s="311" t="str">
        <f>IF((SUM('Раздел 3'!M70:M70)&gt;=SUM('Раздел 3'!O70:O70)),"","Неверно!")</f>
        <v/>
      </c>
      <c r="B6133" s="320" t="s">
        <v>1746</v>
      </c>
      <c r="C6133" s="278" t="s">
        <v>8063</v>
      </c>
      <c r="D6133" s="278" t="s">
        <v>1251</v>
      </c>
      <c r="E6133" s="278" t="str">
        <f>CONCATENATE(SUM('Раздел 3'!M70:M70),"&gt;=",SUM('Раздел 3'!O70:O70))</f>
        <v>0&gt;=0</v>
      </c>
      <c r="F6133" s="278"/>
      <c r="G6133" s="81"/>
    </row>
    <row r="6134" spans="1:7" s="390" customFormat="1" ht="31.5" x14ac:dyDescent="0.2">
      <c r="A6134" s="311" t="str">
        <f>IF((SUM('Раздел 3'!M71:M71)&gt;=SUM('Раздел 3'!O71:O71)),"","Неверно!")</f>
        <v/>
      </c>
      <c r="B6134" s="320" t="s">
        <v>1746</v>
      </c>
      <c r="C6134" s="278" t="s">
        <v>8064</v>
      </c>
      <c r="D6134" s="278" t="s">
        <v>1251</v>
      </c>
      <c r="E6134" s="278" t="str">
        <f>CONCATENATE(SUM('Раздел 3'!M71:M71),"&gt;=",SUM('Раздел 3'!O71:O71))</f>
        <v>0&gt;=0</v>
      </c>
      <c r="F6134" s="278"/>
      <c r="G6134" s="81"/>
    </row>
    <row r="6135" spans="1:7" s="390" customFormat="1" ht="31.5" x14ac:dyDescent="0.2">
      <c r="A6135" s="311" t="str">
        <f>IF((SUM('Раздел 3'!M72:M72)&gt;=SUM('Раздел 3'!O72:O72)),"","Неверно!")</f>
        <v/>
      </c>
      <c r="B6135" s="320" t="s">
        <v>1746</v>
      </c>
      <c r="C6135" s="278" t="s">
        <v>8065</v>
      </c>
      <c r="D6135" s="278" t="s">
        <v>1251</v>
      </c>
      <c r="E6135" s="278" t="str">
        <f>CONCATENATE(SUM('Раздел 3'!M72:M72),"&gt;=",SUM('Раздел 3'!O72:O72))</f>
        <v>0&gt;=0</v>
      </c>
      <c r="F6135" s="278"/>
      <c r="G6135" s="81"/>
    </row>
    <row r="6136" spans="1:7" s="390" customFormat="1" ht="31.5" x14ac:dyDescent="0.2">
      <c r="A6136" s="311" t="str">
        <f>IF((SUM('Раздел 3'!M73:M73)&gt;=SUM('Раздел 3'!O73:O73)),"","Неверно!")</f>
        <v/>
      </c>
      <c r="B6136" s="320" t="s">
        <v>1746</v>
      </c>
      <c r="C6136" s="278" t="s">
        <v>8066</v>
      </c>
      <c r="D6136" s="278" t="s">
        <v>1251</v>
      </c>
      <c r="E6136" s="278" t="str">
        <f>CONCATENATE(SUM('Раздел 3'!M73:M73),"&gt;=",SUM('Раздел 3'!O73:O73))</f>
        <v>0&gt;=0</v>
      </c>
      <c r="F6136" s="278"/>
      <c r="G6136" s="81"/>
    </row>
    <row r="6137" spans="1:7" s="390" customFormat="1" ht="31.5" x14ac:dyDescent="0.2">
      <c r="A6137" s="311" t="str">
        <f>IF((SUM('Раздел 3'!M74:M74)&gt;=SUM('Раздел 3'!O74:O74)),"","Неверно!")</f>
        <v/>
      </c>
      <c r="B6137" s="320" t="s">
        <v>1746</v>
      </c>
      <c r="C6137" s="278" t="s">
        <v>8067</v>
      </c>
      <c r="D6137" s="278" t="s">
        <v>1251</v>
      </c>
      <c r="E6137" s="278" t="str">
        <f>CONCATENATE(SUM('Раздел 3'!M74:M74),"&gt;=",SUM('Раздел 3'!O74:O74))</f>
        <v>0&gt;=0</v>
      </c>
      <c r="F6137" s="278"/>
      <c r="G6137" s="81"/>
    </row>
    <row r="6138" spans="1:7" s="390" customFormat="1" ht="31.5" x14ac:dyDescent="0.2">
      <c r="A6138" s="311" t="str">
        <f>IF((SUM('Раздел 3'!M75:M75)&gt;=SUM('Раздел 3'!O75:O75)),"","Неверно!")</f>
        <v/>
      </c>
      <c r="B6138" s="320" t="s">
        <v>1746</v>
      </c>
      <c r="C6138" s="278" t="s">
        <v>8068</v>
      </c>
      <c r="D6138" s="278" t="s">
        <v>1251</v>
      </c>
      <c r="E6138" s="278" t="str">
        <f>CONCATENATE(SUM('Раздел 3'!M75:M75),"&gt;=",SUM('Раздел 3'!O75:O75))</f>
        <v>0&gt;=0</v>
      </c>
      <c r="F6138" s="278"/>
      <c r="G6138" s="81"/>
    </row>
    <row r="6139" spans="1:7" s="390" customFormat="1" ht="31.5" x14ac:dyDescent="0.2">
      <c r="A6139" s="311" t="str">
        <f>IF((SUM('Раздел 3'!M76:M76)&gt;=SUM('Раздел 3'!O76:O76)),"","Неверно!")</f>
        <v/>
      </c>
      <c r="B6139" s="320" t="s">
        <v>1746</v>
      </c>
      <c r="C6139" s="278" t="s">
        <v>8069</v>
      </c>
      <c r="D6139" s="278" t="s">
        <v>1251</v>
      </c>
      <c r="E6139" s="278" t="str">
        <f>CONCATENATE(SUM('Раздел 3'!M76:M76),"&gt;=",SUM('Раздел 3'!O76:O76))</f>
        <v>0&gt;=0</v>
      </c>
      <c r="F6139" s="278"/>
      <c r="G6139" s="81"/>
    </row>
    <row r="6140" spans="1:7" s="390" customFormat="1" ht="31.5" x14ac:dyDescent="0.2">
      <c r="A6140" s="311" t="str">
        <f>IF((SUM('Раздел 3'!M77:M77)&gt;=SUM('Раздел 3'!O77:O77)),"","Неверно!")</f>
        <v/>
      </c>
      <c r="B6140" s="320" t="s">
        <v>1746</v>
      </c>
      <c r="C6140" s="278" t="s">
        <v>8070</v>
      </c>
      <c r="D6140" s="278" t="s">
        <v>1251</v>
      </c>
      <c r="E6140" s="278" t="str">
        <f>CONCATENATE(SUM('Раздел 3'!M77:M77),"&gt;=",SUM('Раздел 3'!O77:O77))</f>
        <v>0&gt;=0</v>
      </c>
      <c r="F6140" s="278"/>
      <c r="G6140" s="81"/>
    </row>
    <row r="6141" spans="1:7" s="390" customFormat="1" ht="31.5" x14ac:dyDescent="0.2">
      <c r="A6141" s="311" t="str">
        <f>IF((SUM('Раздел 3'!M78:M78)&gt;=SUM('Раздел 3'!O78:O78)),"","Неверно!")</f>
        <v/>
      </c>
      <c r="B6141" s="320" t="s">
        <v>1746</v>
      </c>
      <c r="C6141" s="278" t="s">
        <v>8071</v>
      </c>
      <c r="D6141" s="278" t="s">
        <v>1251</v>
      </c>
      <c r="E6141" s="278" t="str">
        <f>CONCATENATE(SUM('Раздел 3'!M78:M78),"&gt;=",SUM('Раздел 3'!O78:O78))</f>
        <v>0&gt;=0</v>
      </c>
      <c r="F6141" s="278"/>
      <c r="G6141" s="81"/>
    </row>
    <row r="6142" spans="1:7" s="390" customFormat="1" ht="31.5" x14ac:dyDescent="0.2">
      <c r="A6142" s="311" t="str">
        <f>IF((SUM('Раздел 3'!M79:M79)&gt;=SUM('Раздел 3'!O79:O79)),"","Неверно!")</f>
        <v/>
      </c>
      <c r="B6142" s="320" t="s">
        <v>1746</v>
      </c>
      <c r="C6142" s="278" t="s">
        <v>8072</v>
      </c>
      <c r="D6142" s="278" t="s">
        <v>1251</v>
      </c>
      <c r="E6142" s="278" t="str">
        <f>CONCATENATE(SUM('Раздел 3'!M79:M79),"&gt;=",SUM('Раздел 3'!O79:O79))</f>
        <v>0&gt;=0</v>
      </c>
      <c r="F6142" s="278"/>
      <c r="G6142" s="81"/>
    </row>
    <row r="6143" spans="1:7" s="390" customFormat="1" ht="31.5" x14ac:dyDescent="0.2">
      <c r="A6143" s="311" t="str">
        <f>IF((SUM('Раздел 3'!M17:M17)&gt;=SUM('Раздел 3'!O17:O17)),"","Неверно!")</f>
        <v/>
      </c>
      <c r="B6143" s="320" t="s">
        <v>1746</v>
      </c>
      <c r="C6143" s="278" t="s">
        <v>8073</v>
      </c>
      <c r="D6143" s="278" t="s">
        <v>1251</v>
      </c>
      <c r="E6143" s="278" t="str">
        <f>CONCATENATE(SUM('Раздел 3'!M17:M17),"&gt;=",SUM('Раздел 3'!O17:O17))</f>
        <v>0&gt;=0</v>
      </c>
      <c r="F6143" s="278"/>
      <c r="G6143" s="81"/>
    </row>
    <row r="6144" spans="1:7" s="390" customFormat="1" ht="31.5" x14ac:dyDescent="0.2">
      <c r="A6144" s="311" t="str">
        <f>IF((SUM('Раздел 3'!M80:M80)&gt;=SUM('Раздел 3'!O80:O80)),"","Неверно!")</f>
        <v/>
      </c>
      <c r="B6144" s="320" t="s">
        <v>1746</v>
      </c>
      <c r="C6144" s="278" t="s">
        <v>8074</v>
      </c>
      <c r="D6144" s="278" t="s">
        <v>1251</v>
      </c>
      <c r="E6144" s="278" t="str">
        <f>CONCATENATE(SUM('Раздел 3'!M80:M80),"&gt;=",SUM('Раздел 3'!O80:O80))</f>
        <v>0&gt;=0</v>
      </c>
      <c r="F6144" s="278"/>
      <c r="G6144" s="81"/>
    </row>
    <row r="6145" spans="1:7" s="390" customFormat="1" ht="31.5" x14ac:dyDescent="0.2">
      <c r="A6145" s="311" t="str">
        <f>IF((SUM('Раздел 3'!M81:M81)&gt;=SUM('Раздел 3'!O81:O81)),"","Неверно!")</f>
        <v/>
      </c>
      <c r="B6145" s="320" t="s">
        <v>1746</v>
      </c>
      <c r="C6145" s="278" t="s">
        <v>8075</v>
      </c>
      <c r="D6145" s="278" t="s">
        <v>1251</v>
      </c>
      <c r="E6145" s="278" t="str">
        <f>CONCATENATE(SUM('Раздел 3'!M81:M81),"&gt;=",SUM('Раздел 3'!O81:O81))</f>
        <v>0&gt;=0</v>
      </c>
      <c r="F6145" s="278"/>
      <c r="G6145" s="81"/>
    </row>
    <row r="6146" spans="1:7" s="390" customFormat="1" ht="31.5" x14ac:dyDescent="0.2">
      <c r="A6146" s="311" t="str">
        <f>IF((SUM('Раздел 3'!M82:M82)&gt;=SUM('Раздел 3'!O82:O82)),"","Неверно!")</f>
        <v/>
      </c>
      <c r="B6146" s="320" t="s">
        <v>1746</v>
      </c>
      <c r="C6146" s="278" t="s">
        <v>8076</v>
      </c>
      <c r="D6146" s="278" t="s">
        <v>1251</v>
      </c>
      <c r="E6146" s="278" t="str">
        <f>CONCATENATE(SUM('Раздел 3'!M82:M82),"&gt;=",SUM('Раздел 3'!O82:O82))</f>
        <v>0&gt;=0</v>
      </c>
      <c r="F6146" s="278"/>
      <c r="G6146" s="81"/>
    </row>
    <row r="6147" spans="1:7" s="390" customFormat="1" ht="31.5" x14ac:dyDescent="0.2">
      <c r="A6147" s="311" t="str">
        <f>IF((SUM('Раздел 3'!M83:M83)&gt;=SUM('Раздел 3'!O83:O83)),"","Неверно!")</f>
        <v/>
      </c>
      <c r="B6147" s="320" t="s">
        <v>1746</v>
      </c>
      <c r="C6147" s="278" t="s">
        <v>8077</v>
      </c>
      <c r="D6147" s="278" t="s">
        <v>1251</v>
      </c>
      <c r="E6147" s="278" t="str">
        <f>CONCATENATE(SUM('Раздел 3'!M83:M83),"&gt;=",SUM('Раздел 3'!O83:O83))</f>
        <v>0&gt;=0</v>
      </c>
      <c r="F6147" s="278"/>
      <c r="G6147" s="81"/>
    </row>
    <row r="6148" spans="1:7" s="390" customFormat="1" ht="31.5" x14ac:dyDescent="0.2">
      <c r="A6148" s="311" t="str">
        <f>IF((SUM('Раздел 3'!M84:M84)&gt;=SUM('Раздел 3'!O84:O84)),"","Неверно!")</f>
        <v/>
      </c>
      <c r="B6148" s="320" t="s">
        <v>1746</v>
      </c>
      <c r="C6148" s="278" t="s">
        <v>8078</v>
      </c>
      <c r="D6148" s="278" t="s">
        <v>1251</v>
      </c>
      <c r="E6148" s="278" t="str">
        <f>CONCATENATE(SUM('Раздел 3'!M84:M84),"&gt;=",SUM('Раздел 3'!O84:O84))</f>
        <v>0&gt;=0</v>
      </c>
      <c r="F6148" s="278"/>
      <c r="G6148" s="81"/>
    </row>
    <row r="6149" spans="1:7" s="390" customFormat="1" ht="31.5" x14ac:dyDescent="0.2">
      <c r="A6149" s="311" t="str">
        <f>IF((SUM('Раздел 3'!M85:M85)&gt;=SUM('Раздел 3'!O85:O85)),"","Неверно!")</f>
        <v/>
      </c>
      <c r="B6149" s="320" t="s">
        <v>1746</v>
      </c>
      <c r="C6149" s="278" t="s">
        <v>8079</v>
      </c>
      <c r="D6149" s="278" t="s">
        <v>1251</v>
      </c>
      <c r="E6149" s="278" t="str">
        <f>CONCATENATE(SUM('Раздел 3'!M85:M85),"&gt;=",SUM('Раздел 3'!O85:O85))</f>
        <v>0&gt;=0</v>
      </c>
      <c r="F6149" s="278"/>
      <c r="G6149" s="81"/>
    </row>
    <row r="6150" spans="1:7" s="390" customFormat="1" ht="31.5" x14ac:dyDescent="0.2">
      <c r="A6150" s="311" t="str">
        <f>IF((SUM('Раздел 3'!M86:M86)&gt;=SUM('Раздел 3'!O86:O86)),"","Неверно!")</f>
        <v/>
      </c>
      <c r="B6150" s="320" t="s">
        <v>1746</v>
      </c>
      <c r="C6150" s="278" t="s">
        <v>8080</v>
      </c>
      <c r="D6150" s="278" t="s">
        <v>1251</v>
      </c>
      <c r="E6150" s="278" t="str">
        <f>CONCATENATE(SUM('Раздел 3'!M86:M86),"&gt;=",SUM('Раздел 3'!O86:O86))</f>
        <v>0&gt;=0</v>
      </c>
      <c r="F6150" s="278"/>
      <c r="G6150" s="81"/>
    </row>
    <row r="6151" spans="1:7" s="390" customFormat="1" ht="31.5" x14ac:dyDescent="0.2">
      <c r="A6151" s="311" t="str">
        <f>IF((SUM('Раздел 3'!M87:M87)&gt;=SUM('Раздел 3'!O87:O87)),"","Неверно!")</f>
        <v/>
      </c>
      <c r="B6151" s="320" t="s">
        <v>1746</v>
      </c>
      <c r="C6151" s="278" t="s">
        <v>8081</v>
      </c>
      <c r="D6151" s="278" t="s">
        <v>1251</v>
      </c>
      <c r="E6151" s="278" t="str">
        <f>CONCATENATE(SUM('Раздел 3'!M87:M87),"&gt;=",SUM('Раздел 3'!O87:O87))</f>
        <v>0&gt;=0</v>
      </c>
      <c r="F6151" s="278"/>
      <c r="G6151" s="81"/>
    </row>
    <row r="6152" spans="1:7" s="390" customFormat="1" ht="31.5" x14ac:dyDescent="0.2">
      <c r="A6152" s="311" t="str">
        <f>IF((SUM('Раздел 3'!M88:M88)&gt;=SUM('Раздел 3'!O88:O88)),"","Неверно!")</f>
        <v/>
      </c>
      <c r="B6152" s="320" t="s">
        <v>1746</v>
      </c>
      <c r="C6152" s="278" t="s">
        <v>8082</v>
      </c>
      <c r="D6152" s="278" t="s">
        <v>1251</v>
      </c>
      <c r="E6152" s="278" t="str">
        <f>CONCATENATE(SUM('Раздел 3'!M88:M88),"&gt;=",SUM('Раздел 3'!O88:O88))</f>
        <v>0&gt;=0</v>
      </c>
      <c r="F6152" s="278"/>
      <c r="G6152" s="81"/>
    </row>
    <row r="6153" spans="1:7" s="390" customFormat="1" ht="31.5" x14ac:dyDescent="0.2">
      <c r="A6153" s="311" t="str">
        <f>IF((SUM('Раздел 3'!M89:M89)&gt;=SUM('Раздел 3'!O89:O89)),"","Неверно!")</f>
        <v/>
      </c>
      <c r="B6153" s="320" t="s">
        <v>1746</v>
      </c>
      <c r="C6153" s="278" t="s">
        <v>8083</v>
      </c>
      <c r="D6153" s="278" t="s">
        <v>1251</v>
      </c>
      <c r="E6153" s="278" t="str">
        <f>CONCATENATE(SUM('Раздел 3'!M89:M89),"&gt;=",SUM('Раздел 3'!O89:O89))</f>
        <v>0&gt;=0</v>
      </c>
      <c r="F6153" s="278"/>
      <c r="G6153" s="81"/>
    </row>
    <row r="6154" spans="1:7" s="390" customFormat="1" ht="31.5" x14ac:dyDescent="0.2">
      <c r="A6154" s="311" t="str">
        <f>IF((SUM('Раздел 3'!M18:M18)&gt;=SUM('Раздел 3'!O18:O18)),"","Неверно!")</f>
        <v/>
      </c>
      <c r="B6154" s="320" t="s">
        <v>1746</v>
      </c>
      <c r="C6154" s="278" t="s">
        <v>8084</v>
      </c>
      <c r="D6154" s="278" t="s">
        <v>1251</v>
      </c>
      <c r="E6154" s="278" t="str">
        <f>CONCATENATE(SUM('Раздел 3'!M18:M18),"&gt;=",SUM('Раздел 3'!O18:O18))</f>
        <v>0&gt;=0</v>
      </c>
      <c r="F6154" s="278"/>
      <c r="G6154" s="81"/>
    </row>
    <row r="6155" spans="1:7" s="390" customFormat="1" ht="31.5" x14ac:dyDescent="0.2">
      <c r="A6155" s="311" t="str">
        <f>IF((SUM('Раздел 3'!M90:M90)&gt;=SUM('Раздел 3'!O90:O90)),"","Неверно!")</f>
        <v/>
      </c>
      <c r="B6155" s="320" t="s">
        <v>1746</v>
      </c>
      <c r="C6155" s="278" t="s">
        <v>8085</v>
      </c>
      <c r="D6155" s="278" t="s">
        <v>1251</v>
      </c>
      <c r="E6155" s="278" t="str">
        <f>CONCATENATE(SUM('Раздел 3'!M90:M90),"&gt;=",SUM('Раздел 3'!O90:O90))</f>
        <v>0&gt;=0</v>
      </c>
      <c r="F6155" s="278"/>
      <c r="G6155" s="81"/>
    </row>
    <row r="6156" spans="1:7" s="390" customFormat="1" ht="31.5" x14ac:dyDescent="0.2">
      <c r="A6156" s="311" t="str">
        <f>IF((SUM('Раздел 3'!M91:M91)&gt;=SUM('Раздел 3'!O91:O91)),"","Неверно!")</f>
        <v/>
      </c>
      <c r="B6156" s="320" t="s">
        <v>1746</v>
      </c>
      <c r="C6156" s="278" t="s">
        <v>8086</v>
      </c>
      <c r="D6156" s="278" t="s">
        <v>1251</v>
      </c>
      <c r="E6156" s="278" t="str">
        <f>CONCATENATE(SUM('Раздел 3'!M91:M91),"&gt;=",SUM('Раздел 3'!O91:O91))</f>
        <v>0&gt;=0</v>
      </c>
      <c r="F6156" s="278"/>
      <c r="G6156" s="81"/>
    </row>
    <row r="6157" spans="1:7" s="390" customFormat="1" ht="31.5" x14ac:dyDescent="0.2">
      <c r="A6157" s="311" t="str">
        <f>IF((SUM('Раздел 3'!M92:M92)&gt;=SUM('Раздел 3'!O92:O92)),"","Неверно!")</f>
        <v/>
      </c>
      <c r="B6157" s="320" t="s">
        <v>1746</v>
      </c>
      <c r="C6157" s="278" t="s">
        <v>8087</v>
      </c>
      <c r="D6157" s="278" t="s">
        <v>1251</v>
      </c>
      <c r="E6157" s="278" t="str">
        <f>CONCATENATE(SUM('Раздел 3'!M92:M92),"&gt;=",SUM('Раздел 3'!O92:O92))</f>
        <v>0&gt;=0</v>
      </c>
      <c r="F6157" s="278"/>
      <c r="G6157" s="81"/>
    </row>
    <row r="6158" spans="1:7" s="390" customFormat="1" ht="31.5" x14ac:dyDescent="0.2">
      <c r="A6158" s="311" t="str">
        <f>IF((SUM('Раздел 3'!M93:M93)&gt;=SUM('Раздел 3'!O93:O93)),"","Неверно!")</f>
        <v/>
      </c>
      <c r="B6158" s="320" t="s">
        <v>1746</v>
      </c>
      <c r="C6158" s="278" t="s">
        <v>8088</v>
      </c>
      <c r="D6158" s="278" t="s">
        <v>1251</v>
      </c>
      <c r="E6158" s="278" t="str">
        <f>CONCATENATE(SUM('Раздел 3'!M93:M93),"&gt;=",SUM('Раздел 3'!O93:O93))</f>
        <v>0&gt;=0</v>
      </c>
      <c r="F6158" s="278"/>
      <c r="G6158" s="81"/>
    </row>
    <row r="6159" spans="1:7" s="390" customFormat="1" ht="31.5" x14ac:dyDescent="0.2">
      <c r="A6159" s="311" t="str">
        <f>IF((SUM('Раздел 3'!M94:M94)&gt;=SUM('Раздел 3'!O94:O94)),"","Неверно!")</f>
        <v/>
      </c>
      <c r="B6159" s="320" t="s">
        <v>1746</v>
      </c>
      <c r="C6159" s="278" t="s">
        <v>8089</v>
      </c>
      <c r="D6159" s="278" t="s">
        <v>1251</v>
      </c>
      <c r="E6159" s="278" t="str">
        <f>CONCATENATE(SUM('Раздел 3'!M94:M94),"&gt;=",SUM('Раздел 3'!O94:O94))</f>
        <v>0&gt;=0</v>
      </c>
      <c r="F6159" s="278"/>
      <c r="G6159" s="81"/>
    </row>
    <row r="6160" spans="1:7" s="390" customFormat="1" ht="31.5" x14ac:dyDescent="0.2">
      <c r="A6160" s="311" t="str">
        <f>IF((SUM('Раздел 3'!M95:M95)&gt;=SUM('Раздел 3'!O95:O95)),"","Неверно!")</f>
        <v/>
      </c>
      <c r="B6160" s="320" t="s">
        <v>1746</v>
      </c>
      <c r="C6160" s="278" t="s">
        <v>8090</v>
      </c>
      <c r="D6160" s="278" t="s">
        <v>1251</v>
      </c>
      <c r="E6160" s="278" t="str">
        <f>CONCATENATE(SUM('Раздел 3'!M95:M95),"&gt;=",SUM('Раздел 3'!O95:O95))</f>
        <v>0&gt;=0</v>
      </c>
      <c r="F6160" s="278"/>
      <c r="G6160" s="81"/>
    </row>
    <row r="6161" spans="1:7" s="390" customFormat="1" ht="31.5" x14ac:dyDescent="0.2">
      <c r="A6161" s="311" t="str">
        <f>IF((SUM('Раздел 3'!M96:M96)&gt;=SUM('Раздел 3'!O96:O96)),"","Неверно!")</f>
        <v/>
      </c>
      <c r="B6161" s="320" t="s">
        <v>1746</v>
      </c>
      <c r="C6161" s="278" t="s">
        <v>8091</v>
      </c>
      <c r="D6161" s="278" t="s">
        <v>1251</v>
      </c>
      <c r="E6161" s="278" t="str">
        <f>CONCATENATE(SUM('Раздел 3'!M96:M96),"&gt;=",SUM('Раздел 3'!O96:O96))</f>
        <v>0&gt;=0</v>
      </c>
      <c r="F6161" s="278"/>
      <c r="G6161" s="81"/>
    </row>
    <row r="6162" spans="1:7" s="390" customFormat="1" ht="31.5" x14ac:dyDescent="0.2">
      <c r="A6162" s="311" t="str">
        <f>IF((SUM('Раздел 3'!M97:M97)&gt;=SUM('Раздел 3'!O97:O97)),"","Неверно!")</f>
        <v/>
      </c>
      <c r="B6162" s="320" t="s">
        <v>1746</v>
      </c>
      <c r="C6162" s="278" t="s">
        <v>8092</v>
      </c>
      <c r="D6162" s="278" t="s">
        <v>1251</v>
      </c>
      <c r="E6162" s="278" t="str">
        <f>CONCATENATE(SUM('Раздел 3'!M97:M97),"&gt;=",SUM('Раздел 3'!O97:O97))</f>
        <v>0&gt;=0</v>
      </c>
      <c r="F6162" s="278"/>
      <c r="G6162" s="81"/>
    </row>
    <row r="6163" spans="1:7" s="390" customFormat="1" ht="31.5" x14ac:dyDescent="0.2">
      <c r="A6163" s="311" t="str">
        <f>IF((SUM('Раздел 3'!M98:M98)&gt;=SUM('Раздел 3'!O98:O98)),"","Неверно!")</f>
        <v/>
      </c>
      <c r="B6163" s="320" t="s">
        <v>1746</v>
      </c>
      <c r="C6163" s="278" t="s">
        <v>8093</v>
      </c>
      <c r="D6163" s="278" t="s">
        <v>1251</v>
      </c>
      <c r="E6163" s="278" t="str">
        <f>CONCATENATE(SUM('Раздел 3'!M98:M98),"&gt;=",SUM('Раздел 3'!O98:O98))</f>
        <v>0&gt;=0</v>
      </c>
      <c r="F6163" s="278"/>
      <c r="G6163" s="81"/>
    </row>
    <row r="6164" spans="1:7" s="390" customFormat="1" ht="31.5" x14ac:dyDescent="0.2">
      <c r="A6164" s="311" t="str">
        <f>IF((SUM('Раздел 3'!M99:M99)&gt;=SUM('Раздел 3'!O99:O99)),"","Неверно!")</f>
        <v/>
      </c>
      <c r="B6164" s="320" t="s">
        <v>1746</v>
      </c>
      <c r="C6164" s="278" t="s">
        <v>8094</v>
      </c>
      <c r="D6164" s="278" t="s">
        <v>1251</v>
      </c>
      <c r="E6164" s="278" t="str">
        <f>CONCATENATE(SUM('Раздел 3'!M99:M99),"&gt;=",SUM('Раздел 3'!O99:O99))</f>
        <v>0&gt;=0</v>
      </c>
      <c r="F6164" s="278"/>
      <c r="G6164" s="81"/>
    </row>
    <row r="6165" spans="1:7" s="390" customFormat="1" ht="31.5" x14ac:dyDescent="0.2">
      <c r="A6165" s="311" t="str">
        <f>IF((SUM('Раздел 3'!M19:M19)&gt;=SUM('Раздел 3'!O19:O19)),"","Неверно!")</f>
        <v/>
      </c>
      <c r="B6165" s="320" t="s">
        <v>1746</v>
      </c>
      <c r="C6165" s="278" t="s">
        <v>8095</v>
      </c>
      <c r="D6165" s="278" t="s">
        <v>1251</v>
      </c>
      <c r="E6165" s="278" t="str">
        <f>CONCATENATE(SUM('Раздел 3'!M19:M19),"&gt;=",SUM('Раздел 3'!O19:O19))</f>
        <v>0&gt;=0</v>
      </c>
      <c r="F6165" s="278"/>
      <c r="G6165" s="81"/>
    </row>
    <row r="6166" spans="1:7" s="390" customFormat="1" ht="31.5" x14ac:dyDescent="0.2">
      <c r="A6166" s="311" t="str">
        <f>IF((SUM('Раздел 3'!M100:M100)&gt;=SUM('Раздел 3'!O100:O100)),"","Неверно!")</f>
        <v/>
      </c>
      <c r="B6166" s="320" t="s">
        <v>1746</v>
      </c>
      <c r="C6166" s="278" t="s">
        <v>8096</v>
      </c>
      <c r="D6166" s="278" t="s">
        <v>1251</v>
      </c>
      <c r="E6166" s="278" t="str">
        <f>CONCATENATE(SUM('Раздел 3'!M100:M100),"&gt;=",SUM('Раздел 3'!O100:O100))</f>
        <v>0&gt;=0</v>
      </c>
      <c r="F6166" s="278"/>
      <c r="G6166" s="81"/>
    </row>
    <row r="6167" spans="1:7" s="390" customFormat="1" ht="31.5" x14ac:dyDescent="0.2">
      <c r="A6167" s="311" t="str">
        <f>IF((SUM('Раздел 3'!M101:M101)&gt;=SUM('Раздел 3'!O101:O101)),"","Неверно!")</f>
        <v/>
      </c>
      <c r="B6167" s="320" t="s">
        <v>1746</v>
      </c>
      <c r="C6167" s="278" t="s">
        <v>8097</v>
      </c>
      <c r="D6167" s="278" t="s">
        <v>1251</v>
      </c>
      <c r="E6167" s="278" t="str">
        <f>CONCATENATE(SUM('Раздел 3'!M101:M101),"&gt;=",SUM('Раздел 3'!O101:O101))</f>
        <v>0&gt;=0</v>
      </c>
      <c r="F6167" s="278"/>
      <c r="G6167" s="81"/>
    </row>
    <row r="6168" spans="1:7" s="390" customFormat="1" ht="31.5" x14ac:dyDescent="0.2">
      <c r="A6168" s="311" t="str">
        <f>IF((SUM('Раздел 3'!M102:M102)&gt;=SUM('Раздел 3'!O102:O102)),"","Неверно!")</f>
        <v/>
      </c>
      <c r="B6168" s="320" t="s">
        <v>1746</v>
      </c>
      <c r="C6168" s="278" t="s">
        <v>8098</v>
      </c>
      <c r="D6168" s="278" t="s">
        <v>1251</v>
      </c>
      <c r="E6168" s="278" t="str">
        <f>CONCATENATE(SUM('Раздел 3'!M102:M102),"&gt;=",SUM('Раздел 3'!O102:O102))</f>
        <v>0&gt;=0</v>
      </c>
      <c r="F6168" s="278"/>
      <c r="G6168" s="81"/>
    </row>
    <row r="6169" spans="1:7" s="390" customFormat="1" ht="31.5" x14ac:dyDescent="0.2">
      <c r="A6169" s="311" t="str">
        <f>IF((SUM('Раздел 3'!M103:M103)&gt;=SUM('Раздел 3'!O103:O103)),"","Неверно!")</f>
        <v/>
      </c>
      <c r="B6169" s="320" t="s">
        <v>1746</v>
      </c>
      <c r="C6169" s="278" t="s">
        <v>8099</v>
      </c>
      <c r="D6169" s="278" t="s">
        <v>1251</v>
      </c>
      <c r="E6169" s="278" t="str">
        <f>CONCATENATE(SUM('Раздел 3'!M103:M103),"&gt;=",SUM('Раздел 3'!O103:O103))</f>
        <v>0&gt;=0</v>
      </c>
      <c r="F6169" s="278"/>
      <c r="G6169" s="81"/>
    </row>
    <row r="6170" spans="1:7" s="390" customFormat="1" ht="31.5" x14ac:dyDescent="0.2">
      <c r="A6170" s="311" t="str">
        <f>IF((SUM('Раздел 3'!M104:M104)&gt;=SUM('Раздел 3'!O104:O104)),"","Неверно!")</f>
        <v/>
      </c>
      <c r="B6170" s="320" t="s">
        <v>1746</v>
      </c>
      <c r="C6170" s="278" t="s">
        <v>8100</v>
      </c>
      <c r="D6170" s="278" t="s">
        <v>1251</v>
      </c>
      <c r="E6170" s="278" t="str">
        <f>CONCATENATE(SUM('Раздел 3'!M104:M104),"&gt;=",SUM('Раздел 3'!O104:O104))</f>
        <v>0&gt;=0</v>
      </c>
      <c r="F6170" s="278"/>
      <c r="G6170" s="81"/>
    </row>
    <row r="6171" spans="1:7" s="390" customFormat="1" ht="31.5" x14ac:dyDescent="0.2">
      <c r="A6171" s="311" t="str">
        <f>IF((SUM('Раздел 3'!M105:M105)&gt;=SUM('Раздел 3'!O105:O105)),"","Неверно!")</f>
        <v/>
      </c>
      <c r="B6171" s="320" t="s">
        <v>1746</v>
      </c>
      <c r="C6171" s="278" t="s">
        <v>8101</v>
      </c>
      <c r="D6171" s="278" t="s">
        <v>1251</v>
      </c>
      <c r="E6171" s="278" t="str">
        <f>CONCATENATE(SUM('Раздел 3'!M105:M105),"&gt;=",SUM('Раздел 3'!O105:O105))</f>
        <v>0&gt;=0</v>
      </c>
      <c r="F6171" s="278"/>
      <c r="G6171" s="81"/>
    </row>
    <row r="6172" spans="1:7" s="390" customFormat="1" ht="31.5" x14ac:dyDescent="0.2">
      <c r="A6172" s="311" t="str">
        <f>IF((SUM('Раздел 3'!M106:M106)&gt;=SUM('Раздел 3'!O106:O106)),"","Неверно!")</f>
        <v/>
      </c>
      <c r="B6172" s="320" t="s">
        <v>1746</v>
      </c>
      <c r="C6172" s="278" t="s">
        <v>8102</v>
      </c>
      <c r="D6172" s="278" t="s">
        <v>1251</v>
      </c>
      <c r="E6172" s="278" t="str">
        <f>CONCATENATE(SUM('Раздел 3'!M106:M106),"&gt;=",SUM('Раздел 3'!O106:O106))</f>
        <v>0&gt;=0</v>
      </c>
      <c r="F6172" s="278"/>
      <c r="G6172" s="81"/>
    </row>
    <row r="6173" spans="1:7" s="390" customFormat="1" ht="31.5" x14ac:dyDescent="0.2">
      <c r="A6173" s="311" t="str">
        <f>IF((SUM('Раздел 3'!M107:M107)&gt;=SUM('Раздел 3'!O107:O107)),"","Неверно!")</f>
        <v/>
      </c>
      <c r="B6173" s="320" t="s">
        <v>1746</v>
      </c>
      <c r="C6173" s="278" t="s">
        <v>8103</v>
      </c>
      <c r="D6173" s="278" t="s">
        <v>1251</v>
      </c>
      <c r="E6173" s="278" t="str">
        <f>CONCATENATE(SUM('Раздел 3'!M107:M107),"&gt;=",SUM('Раздел 3'!O107:O107))</f>
        <v>0&gt;=0</v>
      </c>
      <c r="F6173" s="278"/>
      <c r="G6173" s="81"/>
    </row>
    <row r="6174" spans="1:7" s="390" customFormat="1" ht="31.5" x14ac:dyDescent="0.2">
      <c r="A6174" s="311" t="str">
        <f>IF((SUM('Раздел 3'!M108:M108)&gt;=SUM('Раздел 3'!O108:O108)),"","Неверно!")</f>
        <v/>
      </c>
      <c r="B6174" s="320" t="s">
        <v>1746</v>
      </c>
      <c r="C6174" s="278" t="s">
        <v>8104</v>
      </c>
      <c r="D6174" s="278" t="s">
        <v>1251</v>
      </c>
      <c r="E6174" s="278" t="str">
        <f>CONCATENATE(SUM('Раздел 3'!M108:M108),"&gt;=",SUM('Раздел 3'!O108:O108))</f>
        <v>0&gt;=0</v>
      </c>
      <c r="F6174" s="278"/>
      <c r="G6174" s="81"/>
    </row>
    <row r="6175" spans="1:7" s="390" customFormat="1" ht="31.5" x14ac:dyDescent="0.2">
      <c r="A6175" s="311" t="str">
        <f>IF((SUM('Раздел 3'!M109:M109)&gt;=SUM('Раздел 3'!O109:O109)),"","Неверно!")</f>
        <v/>
      </c>
      <c r="B6175" s="320" t="s">
        <v>1746</v>
      </c>
      <c r="C6175" s="278" t="s">
        <v>8105</v>
      </c>
      <c r="D6175" s="278" t="s">
        <v>1251</v>
      </c>
      <c r="E6175" s="278" t="str">
        <f>CONCATENATE(SUM('Раздел 3'!M109:M109),"&gt;=",SUM('Раздел 3'!O109:O109))</f>
        <v>0&gt;=0</v>
      </c>
      <c r="F6175" s="278"/>
      <c r="G6175" s="81"/>
    </row>
    <row r="6176" spans="1:7" s="390" customFormat="1" ht="31.5" x14ac:dyDescent="0.2">
      <c r="A6176" s="311" t="str">
        <f>IF((SUM('Раздел 3'!M11:M11)&gt;=SUM('Раздел 3'!N11:N11)),"","Неверно!")</f>
        <v/>
      </c>
      <c r="B6176" s="320" t="s">
        <v>1747</v>
      </c>
      <c r="C6176" s="278" t="s">
        <v>8106</v>
      </c>
      <c r="D6176" s="278" t="s">
        <v>1250</v>
      </c>
      <c r="E6176" s="278" t="str">
        <f>CONCATENATE(SUM('Раздел 3'!M11:M11),"&gt;=",SUM('Раздел 3'!N11:N11))</f>
        <v>59&gt;=11</v>
      </c>
      <c r="F6176" s="278"/>
      <c r="G6176" s="81"/>
    </row>
    <row r="6177" spans="1:7" s="390" customFormat="1" ht="31.5" x14ac:dyDescent="0.2">
      <c r="A6177" s="311" t="str">
        <f>IF((SUM('Раздел 3'!M20:M20)&gt;=SUM('Раздел 3'!N20:N20)),"","Неверно!")</f>
        <v/>
      </c>
      <c r="B6177" s="320" t="s">
        <v>1747</v>
      </c>
      <c r="C6177" s="278" t="s">
        <v>8107</v>
      </c>
      <c r="D6177" s="278" t="s">
        <v>1250</v>
      </c>
      <c r="E6177" s="278" t="str">
        <f>CONCATENATE(SUM('Раздел 3'!M20:M20),"&gt;=",SUM('Раздел 3'!N20:N20))</f>
        <v>0&gt;=0</v>
      </c>
      <c r="F6177" s="278"/>
      <c r="G6177" s="81"/>
    </row>
    <row r="6178" spans="1:7" s="390" customFormat="1" ht="31.5" x14ac:dyDescent="0.2">
      <c r="A6178" s="311" t="str">
        <f>IF((SUM('Раздел 3'!M110:M110)&gt;=SUM('Раздел 3'!N110:N110)),"","Неверно!")</f>
        <v/>
      </c>
      <c r="B6178" s="320" t="s">
        <v>1747</v>
      </c>
      <c r="C6178" s="278" t="s">
        <v>8108</v>
      </c>
      <c r="D6178" s="278" t="s">
        <v>1250</v>
      </c>
      <c r="E6178" s="278" t="str">
        <f>CONCATENATE(SUM('Раздел 3'!M110:M110),"&gt;=",SUM('Раздел 3'!N110:N110))</f>
        <v>0&gt;=0</v>
      </c>
      <c r="F6178" s="278"/>
      <c r="G6178" s="81"/>
    </row>
    <row r="6179" spans="1:7" s="390" customFormat="1" ht="31.5" x14ac:dyDescent="0.2">
      <c r="A6179" s="311" t="str">
        <f>IF((SUM('Раздел 3'!M111:M111)&gt;=SUM('Раздел 3'!N111:N111)),"","Неверно!")</f>
        <v/>
      </c>
      <c r="B6179" s="320" t="s">
        <v>1747</v>
      </c>
      <c r="C6179" s="278" t="s">
        <v>8109</v>
      </c>
      <c r="D6179" s="278" t="s">
        <v>1250</v>
      </c>
      <c r="E6179" s="278" t="str">
        <f>CONCATENATE(SUM('Раздел 3'!M111:M111),"&gt;=",SUM('Раздел 3'!N111:N111))</f>
        <v>0&gt;=0</v>
      </c>
      <c r="F6179" s="278"/>
      <c r="G6179" s="81"/>
    </row>
    <row r="6180" spans="1:7" s="390" customFormat="1" ht="31.5" x14ac:dyDescent="0.2">
      <c r="A6180" s="311" t="str">
        <f>IF((SUM('Раздел 3'!M112:M112)&gt;=SUM('Раздел 3'!N112:N112)),"","Неверно!")</f>
        <v/>
      </c>
      <c r="B6180" s="320" t="s">
        <v>1747</v>
      </c>
      <c r="C6180" s="278" t="s">
        <v>8110</v>
      </c>
      <c r="D6180" s="278" t="s">
        <v>1250</v>
      </c>
      <c r="E6180" s="278" t="str">
        <f>CONCATENATE(SUM('Раздел 3'!M112:M112),"&gt;=",SUM('Раздел 3'!N112:N112))</f>
        <v>0&gt;=0</v>
      </c>
      <c r="F6180" s="278"/>
      <c r="G6180" s="81"/>
    </row>
    <row r="6181" spans="1:7" s="390" customFormat="1" ht="31.5" x14ac:dyDescent="0.2">
      <c r="A6181" s="311" t="str">
        <f>IF((SUM('Раздел 3'!M113:M113)&gt;=SUM('Раздел 3'!N113:N113)),"","Неверно!")</f>
        <v/>
      </c>
      <c r="B6181" s="320" t="s">
        <v>1747</v>
      </c>
      <c r="C6181" s="278" t="s">
        <v>8111</v>
      </c>
      <c r="D6181" s="278" t="s">
        <v>1250</v>
      </c>
      <c r="E6181" s="278" t="str">
        <f>CONCATENATE(SUM('Раздел 3'!M113:M113),"&gt;=",SUM('Раздел 3'!N113:N113))</f>
        <v>0&gt;=0</v>
      </c>
      <c r="F6181" s="278"/>
      <c r="G6181" s="81"/>
    </row>
    <row r="6182" spans="1:7" s="390" customFormat="1" ht="31.5" x14ac:dyDescent="0.2">
      <c r="A6182" s="311" t="str">
        <f>IF((SUM('Раздел 3'!M114:M114)&gt;=SUM('Раздел 3'!N114:N114)),"","Неверно!")</f>
        <v/>
      </c>
      <c r="B6182" s="320" t="s">
        <v>1747</v>
      </c>
      <c r="C6182" s="278" t="s">
        <v>8112</v>
      </c>
      <c r="D6182" s="278" t="s">
        <v>1250</v>
      </c>
      <c r="E6182" s="278" t="str">
        <f>CONCATENATE(SUM('Раздел 3'!M114:M114),"&gt;=",SUM('Раздел 3'!N114:N114))</f>
        <v>0&gt;=0</v>
      </c>
      <c r="F6182" s="278"/>
      <c r="G6182" s="81"/>
    </row>
    <row r="6183" spans="1:7" s="390" customFormat="1" ht="31.5" x14ac:dyDescent="0.2">
      <c r="A6183" s="311" t="str">
        <f>IF((SUM('Раздел 3'!M115:M115)&gt;=SUM('Раздел 3'!N115:N115)),"","Неверно!")</f>
        <v/>
      </c>
      <c r="B6183" s="320" t="s">
        <v>1747</v>
      </c>
      <c r="C6183" s="278" t="s">
        <v>8113</v>
      </c>
      <c r="D6183" s="278" t="s">
        <v>1250</v>
      </c>
      <c r="E6183" s="278" t="str">
        <f>CONCATENATE(SUM('Раздел 3'!M115:M115),"&gt;=",SUM('Раздел 3'!N115:N115))</f>
        <v>0&gt;=0</v>
      </c>
      <c r="F6183" s="278"/>
      <c r="G6183" s="81"/>
    </row>
    <row r="6184" spans="1:7" s="390" customFormat="1" ht="31.5" x14ac:dyDescent="0.2">
      <c r="A6184" s="311" t="str">
        <f>IF((SUM('Раздел 3'!M116:M116)&gt;=SUM('Раздел 3'!N116:N116)),"","Неверно!")</f>
        <v/>
      </c>
      <c r="B6184" s="320" t="s">
        <v>1747</v>
      </c>
      <c r="C6184" s="278" t="s">
        <v>8114</v>
      </c>
      <c r="D6184" s="278" t="s">
        <v>1250</v>
      </c>
      <c r="E6184" s="278" t="str">
        <f>CONCATENATE(SUM('Раздел 3'!M116:M116),"&gt;=",SUM('Раздел 3'!N116:N116))</f>
        <v>0&gt;=0</v>
      </c>
      <c r="F6184" s="278"/>
      <c r="G6184" s="81"/>
    </row>
    <row r="6185" spans="1:7" s="390" customFormat="1" ht="31.5" x14ac:dyDescent="0.2">
      <c r="A6185" s="311" t="str">
        <f>IF((SUM('Раздел 3'!M117:M117)&gt;=SUM('Раздел 3'!N117:N117)),"","Неверно!")</f>
        <v/>
      </c>
      <c r="B6185" s="320" t="s">
        <v>1747</v>
      </c>
      <c r="C6185" s="278" t="s">
        <v>8115</v>
      </c>
      <c r="D6185" s="278" t="s">
        <v>1250</v>
      </c>
      <c r="E6185" s="278" t="str">
        <f>CONCATENATE(SUM('Раздел 3'!M117:M117),"&gt;=",SUM('Раздел 3'!N117:N117))</f>
        <v>0&gt;=0</v>
      </c>
      <c r="F6185" s="278"/>
      <c r="G6185" s="81"/>
    </row>
    <row r="6186" spans="1:7" s="390" customFormat="1" ht="31.5" x14ac:dyDescent="0.2">
      <c r="A6186" s="311" t="str">
        <f>IF((SUM('Раздел 3'!M118:M118)&gt;=SUM('Раздел 3'!N118:N118)),"","Неверно!")</f>
        <v/>
      </c>
      <c r="B6186" s="320" t="s">
        <v>1747</v>
      </c>
      <c r="C6186" s="278" t="s">
        <v>8116</v>
      </c>
      <c r="D6186" s="278" t="s">
        <v>1250</v>
      </c>
      <c r="E6186" s="278" t="str">
        <f>CONCATENATE(SUM('Раздел 3'!M118:M118),"&gt;=",SUM('Раздел 3'!N118:N118))</f>
        <v>0&gt;=0</v>
      </c>
      <c r="F6186" s="278"/>
      <c r="G6186" s="81"/>
    </row>
    <row r="6187" spans="1:7" s="390" customFormat="1" ht="31.5" x14ac:dyDescent="0.2">
      <c r="A6187" s="311" t="str">
        <f>IF((SUM('Раздел 3'!M119:M119)&gt;=SUM('Раздел 3'!N119:N119)),"","Неверно!")</f>
        <v/>
      </c>
      <c r="B6187" s="320" t="s">
        <v>1747</v>
      </c>
      <c r="C6187" s="278" t="s">
        <v>8117</v>
      </c>
      <c r="D6187" s="278" t="s">
        <v>1250</v>
      </c>
      <c r="E6187" s="278" t="str">
        <f>CONCATENATE(SUM('Раздел 3'!M119:M119),"&gt;=",SUM('Раздел 3'!N119:N119))</f>
        <v>0&gt;=0</v>
      </c>
      <c r="F6187" s="278"/>
      <c r="G6187" s="81"/>
    </row>
    <row r="6188" spans="1:7" s="390" customFormat="1" ht="31.5" x14ac:dyDescent="0.2">
      <c r="A6188" s="311" t="str">
        <f>IF((SUM('Раздел 3'!M21:M21)&gt;=SUM('Раздел 3'!N21:N21)),"","Неверно!")</f>
        <v/>
      </c>
      <c r="B6188" s="320" t="s">
        <v>1747</v>
      </c>
      <c r="C6188" s="278" t="s">
        <v>8118</v>
      </c>
      <c r="D6188" s="278" t="s">
        <v>1250</v>
      </c>
      <c r="E6188" s="278" t="str">
        <f>CONCATENATE(SUM('Раздел 3'!M21:M21),"&gt;=",SUM('Раздел 3'!N21:N21))</f>
        <v>0&gt;=0</v>
      </c>
      <c r="F6188" s="278"/>
      <c r="G6188" s="81"/>
    </row>
    <row r="6189" spans="1:7" s="390" customFormat="1" ht="31.5" x14ac:dyDescent="0.2">
      <c r="A6189" s="311" t="str">
        <f>IF((SUM('Раздел 3'!M120:M120)&gt;=SUM('Раздел 3'!N120:N120)),"","Неверно!")</f>
        <v/>
      </c>
      <c r="B6189" s="320" t="s">
        <v>1747</v>
      </c>
      <c r="C6189" s="278" t="s">
        <v>8119</v>
      </c>
      <c r="D6189" s="278" t="s">
        <v>1250</v>
      </c>
      <c r="E6189" s="278" t="str">
        <f>CONCATENATE(SUM('Раздел 3'!M120:M120),"&gt;=",SUM('Раздел 3'!N120:N120))</f>
        <v>0&gt;=0</v>
      </c>
      <c r="F6189" s="278"/>
      <c r="G6189" s="81"/>
    </row>
    <row r="6190" spans="1:7" s="390" customFormat="1" ht="31.5" x14ac:dyDescent="0.2">
      <c r="A6190" s="311" t="str">
        <f>IF((SUM('Раздел 3'!M121:M121)&gt;=SUM('Раздел 3'!N121:N121)),"","Неверно!")</f>
        <v/>
      </c>
      <c r="B6190" s="320" t="s">
        <v>1747</v>
      </c>
      <c r="C6190" s="278" t="s">
        <v>8120</v>
      </c>
      <c r="D6190" s="278" t="s">
        <v>1250</v>
      </c>
      <c r="E6190" s="278" t="str">
        <f>CONCATENATE(SUM('Раздел 3'!M121:M121),"&gt;=",SUM('Раздел 3'!N121:N121))</f>
        <v>0&gt;=0</v>
      </c>
      <c r="F6190" s="278"/>
      <c r="G6190" s="81"/>
    </row>
    <row r="6191" spans="1:7" s="390" customFormat="1" ht="31.5" x14ac:dyDescent="0.2">
      <c r="A6191" s="311" t="str">
        <f>IF((SUM('Раздел 3'!M122:M122)&gt;=SUM('Раздел 3'!N122:N122)),"","Неверно!")</f>
        <v/>
      </c>
      <c r="B6191" s="320" t="s">
        <v>1747</v>
      </c>
      <c r="C6191" s="278" t="s">
        <v>8121</v>
      </c>
      <c r="D6191" s="278" t="s">
        <v>1250</v>
      </c>
      <c r="E6191" s="278" t="str">
        <f>CONCATENATE(SUM('Раздел 3'!M122:M122),"&gt;=",SUM('Раздел 3'!N122:N122))</f>
        <v>0&gt;=0</v>
      </c>
      <c r="F6191" s="278"/>
      <c r="G6191" s="81"/>
    </row>
    <row r="6192" spans="1:7" s="390" customFormat="1" ht="31.5" x14ac:dyDescent="0.2">
      <c r="A6192" s="311" t="str">
        <f>IF((SUM('Раздел 3'!M123:M123)&gt;=SUM('Раздел 3'!N123:N123)),"","Неверно!")</f>
        <v/>
      </c>
      <c r="B6192" s="320" t="s">
        <v>1747</v>
      </c>
      <c r="C6192" s="278" t="s">
        <v>8122</v>
      </c>
      <c r="D6192" s="278" t="s">
        <v>1250</v>
      </c>
      <c r="E6192" s="278" t="str">
        <f>CONCATENATE(SUM('Раздел 3'!M123:M123),"&gt;=",SUM('Раздел 3'!N123:N123))</f>
        <v>0&gt;=0</v>
      </c>
      <c r="F6192" s="278"/>
      <c r="G6192" s="81"/>
    </row>
    <row r="6193" spans="1:7" s="390" customFormat="1" ht="31.5" x14ac:dyDescent="0.2">
      <c r="A6193" s="311" t="str">
        <f>IF((SUM('Раздел 3'!M124:M124)&gt;=SUM('Раздел 3'!N124:N124)),"","Неверно!")</f>
        <v/>
      </c>
      <c r="B6193" s="320" t="s">
        <v>1747</v>
      </c>
      <c r="C6193" s="278" t="s">
        <v>8123</v>
      </c>
      <c r="D6193" s="278" t="s">
        <v>1250</v>
      </c>
      <c r="E6193" s="278" t="str">
        <f>CONCATENATE(SUM('Раздел 3'!M124:M124),"&gt;=",SUM('Раздел 3'!N124:N124))</f>
        <v>0&gt;=0</v>
      </c>
      <c r="F6193" s="278"/>
      <c r="G6193" s="81"/>
    </row>
    <row r="6194" spans="1:7" s="390" customFormat="1" ht="31.5" x14ac:dyDescent="0.2">
      <c r="A6194" s="311" t="str">
        <f>IF((SUM('Раздел 3'!M125:M125)&gt;=SUM('Раздел 3'!N125:N125)),"","Неверно!")</f>
        <v/>
      </c>
      <c r="B6194" s="320" t="s">
        <v>1747</v>
      </c>
      <c r="C6194" s="278" t="s">
        <v>8124</v>
      </c>
      <c r="D6194" s="278" t="s">
        <v>1250</v>
      </c>
      <c r="E6194" s="278" t="str">
        <f>CONCATENATE(SUM('Раздел 3'!M125:M125),"&gt;=",SUM('Раздел 3'!N125:N125))</f>
        <v>0&gt;=0</v>
      </c>
      <c r="F6194" s="278"/>
      <c r="G6194" s="81"/>
    </row>
    <row r="6195" spans="1:7" s="390" customFormat="1" ht="31.5" x14ac:dyDescent="0.2">
      <c r="A6195" s="311" t="str">
        <f>IF((SUM('Раздел 3'!M126:M126)&gt;=SUM('Раздел 3'!N126:N126)),"","Неверно!")</f>
        <v/>
      </c>
      <c r="B6195" s="320" t="s">
        <v>1747</v>
      </c>
      <c r="C6195" s="278" t="s">
        <v>8125</v>
      </c>
      <c r="D6195" s="278" t="s">
        <v>1250</v>
      </c>
      <c r="E6195" s="278" t="str">
        <f>CONCATENATE(SUM('Раздел 3'!M126:M126),"&gt;=",SUM('Раздел 3'!N126:N126))</f>
        <v>0&gt;=0</v>
      </c>
      <c r="F6195" s="278"/>
      <c r="G6195" s="81"/>
    </row>
    <row r="6196" spans="1:7" s="390" customFormat="1" ht="31.5" x14ac:dyDescent="0.2">
      <c r="A6196" s="311" t="str">
        <f>IF((SUM('Раздел 3'!M127:M127)&gt;=SUM('Раздел 3'!N127:N127)),"","Неверно!")</f>
        <v/>
      </c>
      <c r="B6196" s="320" t="s">
        <v>1747</v>
      </c>
      <c r="C6196" s="278" t="s">
        <v>8126</v>
      </c>
      <c r="D6196" s="278" t="s">
        <v>1250</v>
      </c>
      <c r="E6196" s="278" t="str">
        <f>CONCATENATE(SUM('Раздел 3'!M127:M127),"&gt;=",SUM('Раздел 3'!N127:N127))</f>
        <v>0&gt;=0</v>
      </c>
      <c r="F6196" s="278"/>
      <c r="G6196" s="81"/>
    </row>
    <row r="6197" spans="1:7" s="390" customFormat="1" ht="31.5" x14ac:dyDescent="0.2">
      <c r="A6197" s="311" t="str">
        <f>IF((SUM('Раздел 3'!M128:M128)&gt;=SUM('Раздел 3'!N128:N128)),"","Неверно!")</f>
        <v/>
      </c>
      <c r="B6197" s="320" t="s">
        <v>1747</v>
      </c>
      <c r="C6197" s="278" t="s">
        <v>8127</v>
      </c>
      <c r="D6197" s="278" t="s">
        <v>1250</v>
      </c>
      <c r="E6197" s="278" t="str">
        <f>CONCATENATE(SUM('Раздел 3'!M128:M128),"&gt;=",SUM('Раздел 3'!N128:N128))</f>
        <v>0&gt;=0</v>
      </c>
      <c r="F6197" s="278"/>
      <c r="G6197" s="81"/>
    </row>
    <row r="6198" spans="1:7" s="390" customFormat="1" ht="31.5" x14ac:dyDescent="0.2">
      <c r="A6198" s="311" t="str">
        <f>IF((SUM('Раздел 3'!M129:M129)&gt;=SUM('Раздел 3'!N129:N129)),"","Неверно!")</f>
        <v/>
      </c>
      <c r="B6198" s="320" t="s">
        <v>1747</v>
      </c>
      <c r="C6198" s="278" t="s">
        <v>8128</v>
      </c>
      <c r="D6198" s="278" t="s">
        <v>1250</v>
      </c>
      <c r="E6198" s="278" t="str">
        <f>CONCATENATE(SUM('Раздел 3'!M129:M129),"&gt;=",SUM('Раздел 3'!N129:N129))</f>
        <v>0&gt;=0</v>
      </c>
      <c r="F6198" s="278"/>
      <c r="G6198" s="81"/>
    </row>
    <row r="6199" spans="1:7" s="390" customFormat="1" ht="31.5" x14ac:dyDescent="0.2">
      <c r="A6199" s="311" t="str">
        <f>IF((SUM('Раздел 3'!M22:M22)&gt;=SUM('Раздел 3'!N22:N22)),"","Неверно!")</f>
        <v/>
      </c>
      <c r="B6199" s="320" t="s">
        <v>1747</v>
      </c>
      <c r="C6199" s="278" t="s">
        <v>8129</v>
      </c>
      <c r="D6199" s="278" t="s">
        <v>1250</v>
      </c>
      <c r="E6199" s="278" t="str">
        <f>CONCATENATE(SUM('Раздел 3'!M22:M22),"&gt;=",SUM('Раздел 3'!N22:N22))</f>
        <v>0&gt;=0</v>
      </c>
      <c r="F6199" s="278"/>
      <c r="G6199" s="81"/>
    </row>
    <row r="6200" spans="1:7" s="390" customFormat="1" ht="31.5" x14ac:dyDescent="0.2">
      <c r="A6200" s="311" t="str">
        <f>IF((SUM('Раздел 3'!M130:M130)&gt;=SUM('Раздел 3'!N130:N130)),"","Неверно!")</f>
        <v/>
      </c>
      <c r="B6200" s="320" t="s">
        <v>1747</v>
      </c>
      <c r="C6200" s="278" t="s">
        <v>8130</v>
      </c>
      <c r="D6200" s="278" t="s">
        <v>1250</v>
      </c>
      <c r="E6200" s="278" t="str">
        <f>CONCATENATE(SUM('Раздел 3'!M130:M130),"&gt;=",SUM('Раздел 3'!N130:N130))</f>
        <v>0&gt;=0</v>
      </c>
      <c r="F6200" s="278"/>
      <c r="G6200" s="81"/>
    </row>
    <row r="6201" spans="1:7" s="390" customFormat="1" ht="31.5" x14ac:dyDescent="0.2">
      <c r="A6201" s="311" t="str">
        <f>IF((SUM('Раздел 3'!M131:M131)&gt;=SUM('Раздел 3'!N131:N131)),"","Неверно!")</f>
        <v/>
      </c>
      <c r="B6201" s="320" t="s">
        <v>1747</v>
      </c>
      <c r="C6201" s="278" t="s">
        <v>8131</v>
      </c>
      <c r="D6201" s="278" t="s">
        <v>1250</v>
      </c>
      <c r="E6201" s="278" t="str">
        <f>CONCATENATE(SUM('Раздел 3'!M131:M131),"&gt;=",SUM('Раздел 3'!N131:N131))</f>
        <v>0&gt;=0</v>
      </c>
      <c r="F6201" s="278"/>
      <c r="G6201" s="81"/>
    </row>
    <row r="6202" spans="1:7" s="390" customFormat="1" ht="31.5" x14ac:dyDescent="0.2">
      <c r="A6202" s="311" t="str">
        <f>IF((SUM('Раздел 3'!M132:M132)&gt;=SUM('Раздел 3'!N132:N132)),"","Неверно!")</f>
        <v/>
      </c>
      <c r="B6202" s="320" t="s">
        <v>1747</v>
      </c>
      <c r="C6202" s="278" t="s">
        <v>8132</v>
      </c>
      <c r="D6202" s="278" t="s">
        <v>1250</v>
      </c>
      <c r="E6202" s="278" t="str">
        <f>CONCATENATE(SUM('Раздел 3'!M132:M132),"&gt;=",SUM('Раздел 3'!N132:N132))</f>
        <v>0&gt;=0</v>
      </c>
      <c r="F6202" s="278"/>
      <c r="G6202" s="81"/>
    </row>
    <row r="6203" spans="1:7" s="390" customFormat="1" ht="31.5" x14ac:dyDescent="0.2">
      <c r="A6203" s="311" t="str">
        <f>IF((SUM('Раздел 3'!M133:M133)&gt;=SUM('Раздел 3'!N133:N133)),"","Неверно!")</f>
        <v/>
      </c>
      <c r="B6203" s="320" t="s">
        <v>1747</v>
      </c>
      <c r="C6203" s="278" t="s">
        <v>8133</v>
      </c>
      <c r="D6203" s="278" t="s">
        <v>1250</v>
      </c>
      <c r="E6203" s="278" t="str">
        <f>CONCATENATE(SUM('Раздел 3'!M133:M133),"&gt;=",SUM('Раздел 3'!N133:N133))</f>
        <v>0&gt;=0</v>
      </c>
      <c r="F6203" s="278"/>
      <c r="G6203" s="81"/>
    </row>
    <row r="6204" spans="1:7" s="390" customFormat="1" ht="31.5" x14ac:dyDescent="0.2">
      <c r="A6204" s="311" t="str">
        <f>IF((SUM('Раздел 3'!M134:M134)&gt;=SUM('Раздел 3'!N134:N134)),"","Неверно!")</f>
        <v/>
      </c>
      <c r="B6204" s="320" t="s">
        <v>1747</v>
      </c>
      <c r="C6204" s="278" t="s">
        <v>8134</v>
      </c>
      <c r="D6204" s="278" t="s">
        <v>1250</v>
      </c>
      <c r="E6204" s="278" t="str">
        <f>CONCATENATE(SUM('Раздел 3'!M134:M134),"&gt;=",SUM('Раздел 3'!N134:N134))</f>
        <v>0&gt;=0</v>
      </c>
      <c r="F6204" s="278"/>
      <c r="G6204" s="81"/>
    </row>
    <row r="6205" spans="1:7" s="390" customFormat="1" ht="31.5" x14ac:dyDescent="0.2">
      <c r="A6205" s="311" t="str">
        <f>IF((SUM('Раздел 3'!M135:M135)&gt;=SUM('Раздел 3'!N135:N135)),"","Неверно!")</f>
        <v/>
      </c>
      <c r="B6205" s="320" t="s">
        <v>1747</v>
      </c>
      <c r="C6205" s="278" t="s">
        <v>8135</v>
      </c>
      <c r="D6205" s="278" t="s">
        <v>1250</v>
      </c>
      <c r="E6205" s="278" t="str">
        <f>CONCATENATE(SUM('Раздел 3'!M135:M135),"&gt;=",SUM('Раздел 3'!N135:N135))</f>
        <v>0&gt;=0</v>
      </c>
      <c r="F6205" s="278"/>
      <c r="G6205" s="81"/>
    </row>
    <row r="6206" spans="1:7" s="390" customFormat="1" ht="31.5" x14ac:dyDescent="0.2">
      <c r="A6206" s="311" t="str">
        <f>IF((SUM('Раздел 3'!M136:M136)&gt;=SUM('Раздел 3'!N136:N136)),"","Неверно!")</f>
        <v/>
      </c>
      <c r="B6206" s="320" t="s">
        <v>1747</v>
      </c>
      <c r="C6206" s="278" t="s">
        <v>8136</v>
      </c>
      <c r="D6206" s="278" t="s">
        <v>1250</v>
      </c>
      <c r="E6206" s="278" t="str">
        <f>CONCATENATE(SUM('Раздел 3'!M136:M136),"&gt;=",SUM('Раздел 3'!N136:N136))</f>
        <v>0&gt;=0</v>
      </c>
      <c r="F6206" s="278"/>
      <c r="G6206" s="81"/>
    </row>
    <row r="6207" spans="1:7" s="390" customFormat="1" ht="31.5" x14ac:dyDescent="0.2">
      <c r="A6207" s="311" t="str">
        <f>IF((SUM('Раздел 3'!M137:M137)&gt;=SUM('Раздел 3'!N137:N137)),"","Неверно!")</f>
        <v/>
      </c>
      <c r="B6207" s="320" t="s">
        <v>1747</v>
      </c>
      <c r="C6207" s="278" t="s">
        <v>8137</v>
      </c>
      <c r="D6207" s="278" t="s">
        <v>1250</v>
      </c>
      <c r="E6207" s="278" t="str">
        <f>CONCATENATE(SUM('Раздел 3'!M137:M137),"&gt;=",SUM('Раздел 3'!N137:N137))</f>
        <v>0&gt;=0</v>
      </c>
      <c r="F6207" s="278"/>
      <c r="G6207" s="81"/>
    </row>
    <row r="6208" spans="1:7" s="390" customFormat="1" ht="31.5" x14ac:dyDescent="0.2">
      <c r="A6208" s="311" t="str">
        <f>IF((SUM('Раздел 3'!M138:M138)&gt;=SUM('Раздел 3'!N138:N138)),"","Неверно!")</f>
        <v/>
      </c>
      <c r="B6208" s="320" t="s">
        <v>1747</v>
      </c>
      <c r="C6208" s="278" t="s">
        <v>8138</v>
      </c>
      <c r="D6208" s="278" t="s">
        <v>1250</v>
      </c>
      <c r="E6208" s="278" t="str">
        <f>CONCATENATE(SUM('Раздел 3'!M138:M138),"&gt;=",SUM('Раздел 3'!N138:N138))</f>
        <v>0&gt;=0</v>
      </c>
      <c r="F6208" s="278"/>
      <c r="G6208" s="81"/>
    </row>
    <row r="6209" spans="1:7" s="390" customFormat="1" ht="31.5" x14ac:dyDescent="0.2">
      <c r="A6209" s="311" t="str">
        <f>IF((SUM('Раздел 3'!M139:M139)&gt;=SUM('Раздел 3'!N139:N139)),"","Неверно!")</f>
        <v/>
      </c>
      <c r="B6209" s="320" t="s">
        <v>1747</v>
      </c>
      <c r="C6209" s="278" t="s">
        <v>8139</v>
      </c>
      <c r="D6209" s="278" t="s">
        <v>1250</v>
      </c>
      <c r="E6209" s="278" t="str">
        <f>CONCATENATE(SUM('Раздел 3'!M139:M139),"&gt;=",SUM('Раздел 3'!N139:N139))</f>
        <v>0&gt;=0</v>
      </c>
      <c r="F6209" s="278"/>
      <c r="G6209" s="81"/>
    </row>
    <row r="6210" spans="1:7" s="390" customFormat="1" ht="31.5" x14ac:dyDescent="0.2">
      <c r="A6210" s="311" t="str">
        <f>IF((SUM('Раздел 3'!M23:M23)&gt;=SUM('Раздел 3'!N23:N23)),"","Неверно!")</f>
        <v/>
      </c>
      <c r="B6210" s="320" t="s">
        <v>1747</v>
      </c>
      <c r="C6210" s="278" t="s">
        <v>8140</v>
      </c>
      <c r="D6210" s="278" t="s">
        <v>1250</v>
      </c>
      <c r="E6210" s="278" t="str">
        <f>CONCATENATE(SUM('Раздел 3'!M23:M23),"&gt;=",SUM('Раздел 3'!N23:N23))</f>
        <v>0&gt;=0</v>
      </c>
      <c r="F6210" s="278"/>
      <c r="G6210" s="81"/>
    </row>
    <row r="6211" spans="1:7" s="390" customFormat="1" ht="31.5" x14ac:dyDescent="0.2">
      <c r="A6211" s="311" t="str">
        <f>IF((SUM('Раздел 3'!M140:M140)&gt;=SUM('Раздел 3'!N140:N140)),"","Неверно!")</f>
        <v/>
      </c>
      <c r="B6211" s="320" t="s">
        <v>1747</v>
      </c>
      <c r="C6211" s="278" t="s">
        <v>8141</v>
      </c>
      <c r="D6211" s="278" t="s">
        <v>1250</v>
      </c>
      <c r="E6211" s="278" t="str">
        <f>CONCATENATE(SUM('Раздел 3'!M140:M140),"&gt;=",SUM('Раздел 3'!N140:N140))</f>
        <v>0&gt;=0</v>
      </c>
      <c r="F6211" s="278"/>
      <c r="G6211" s="81"/>
    </row>
    <row r="6212" spans="1:7" s="390" customFormat="1" ht="31.5" x14ac:dyDescent="0.2">
      <c r="A6212" s="311" t="str">
        <f>IF((SUM('Раздел 3'!M141:M141)&gt;=SUM('Раздел 3'!N141:N141)),"","Неверно!")</f>
        <v/>
      </c>
      <c r="B6212" s="320" t="s">
        <v>1747</v>
      </c>
      <c r="C6212" s="278" t="s">
        <v>8142</v>
      </c>
      <c r="D6212" s="278" t="s">
        <v>1250</v>
      </c>
      <c r="E6212" s="278" t="str">
        <f>CONCATENATE(SUM('Раздел 3'!M141:M141),"&gt;=",SUM('Раздел 3'!N141:N141))</f>
        <v>0&gt;=0</v>
      </c>
      <c r="F6212" s="278"/>
      <c r="G6212" s="81"/>
    </row>
    <row r="6213" spans="1:7" s="390" customFormat="1" ht="31.5" x14ac:dyDescent="0.2">
      <c r="A6213" s="311" t="str">
        <f>IF((SUM('Раздел 3'!M142:M142)&gt;=SUM('Раздел 3'!N142:N142)),"","Неверно!")</f>
        <v/>
      </c>
      <c r="B6213" s="320" t="s">
        <v>1747</v>
      </c>
      <c r="C6213" s="278" t="s">
        <v>8143</v>
      </c>
      <c r="D6213" s="278" t="s">
        <v>1250</v>
      </c>
      <c r="E6213" s="278" t="str">
        <f>CONCATENATE(SUM('Раздел 3'!M142:M142),"&gt;=",SUM('Раздел 3'!N142:N142))</f>
        <v>0&gt;=0</v>
      </c>
      <c r="F6213" s="278"/>
      <c r="G6213" s="81"/>
    </row>
    <row r="6214" spans="1:7" s="390" customFormat="1" ht="31.5" x14ac:dyDescent="0.2">
      <c r="A6214" s="311" t="str">
        <f>IF((SUM('Раздел 3'!M143:M143)&gt;=SUM('Раздел 3'!N143:N143)),"","Неверно!")</f>
        <v/>
      </c>
      <c r="B6214" s="320" t="s">
        <v>1747</v>
      </c>
      <c r="C6214" s="278" t="s">
        <v>8144</v>
      </c>
      <c r="D6214" s="278" t="s">
        <v>1250</v>
      </c>
      <c r="E6214" s="278" t="str">
        <f>CONCATENATE(SUM('Раздел 3'!M143:M143),"&gt;=",SUM('Раздел 3'!N143:N143))</f>
        <v>0&gt;=0</v>
      </c>
      <c r="F6214" s="278"/>
      <c r="G6214" s="81"/>
    </row>
    <row r="6215" spans="1:7" s="390" customFormat="1" ht="31.5" x14ac:dyDescent="0.2">
      <c r="A6215" s="311" t="str">
        <f>IF((SUM('Раздел 3'!M144:M144)&gt;=SUM('Раздел 3'!N144:N144)),"","Неверно!")</f>
        <v/>
      </c>
      <c r="B6215" s="320" t="s">
        <v>1747</v>
      </c>
      <c r="C6215" s="278" t="s">
        <v>8145</v>
      </c>
      <c r="D6215" s="278" t="s">
        <v>1250</v>
      </c>
      <c r="E6215" s="278" t="str">
        <f>CONCATENATE(SUM('Раздел 3'!M144:M144),"&gt;=",SUM('Раздел 3'!N144:N144))</f>
        <v>0&gt;=0</v>
      </c>
      <c r="F6215" s="278"/>
      <c r="G6215" s="81"/>
    </row>
    <row r="6216" spans="1:7" s="390" customFormat="1" ht="31.5" x14ac:dyDescent="0.2">
      <c r="A6216" s="311" t="str">
        <f>IF((SUM('Раздел 3'!M145:M145)&gt;=SUM('Раздел 3'!N145:N145)),"","Неверно!")</f>
        <v/>
      </c>
      <c r="B6216" s="320" t="s">
        <v>1747</v>
      </c>
      <c r="C6216" s="278" t="s">
        <v>8146</v>
      </c>
      <c r="D6216" s="278" t="s">
        <v>1250</v>
      </c>
      <c r="E6216" s="278" t="str">
        <f>CONCATENATE(SUM('Раздел 3'!M145:M145),"&gt;=",SUM('Раздел 3'!N145:N145))</f>
        <v>0&gt;=0</v>
      </c>
      <c r="F6216" s="278"/>
      <c r="G6216" s="81"/>
    </row>
    <row r="6217" spans="1:7" s="390" customFormat="1" ht="31.5" x14ac:dyDescent="0.2">
      <c r="A6217" s="311" t="str">
        <f>IF((SUM('Раздел 3'!M146:M146)&gt;=SUM('Раздел 3'!N146:N146)),"","Неверно!")</f>
        <v/>
      </c>
      <c r="B6217" s="320" t="s">
        <v>1747</v>
      </c>
      <c r="C6217" s="278" t="s">
        <v>8147</v>
      </c>
      <c r="D6217" s="278" t="s">
        <v>1250</v>
      </c>
      <c r="E6217" s="278" t="str">
        <f>CONCATENATE(SUM('Раздел 3'!M146:M146),"&gt;=",SUM('Раздел 3'!N146:N146))</f>
        <v>0&gt;=0</v>
      </c>
      <c r="F6217" s="278"/>
      <c r="G6217" s="81"/>
    </row>
    <row r="6218" spans="1:7" s="390" customFormat="1" ht="31.5" x14ac:dyDescent="0.2">
      <c r="A6218" s="311" t="str">
        <f>IF((SUM('Раздел 3'!M147:M147)&gt;=SUM('Раздел 3'!N147:N147)),"","Неверно!")</f>
        <v/>
      </c>
      <c r="B6218" s="320" t="s">
        <v>1747</v>
      </c>
      <c r="C6218" s="278" t="s">
        <v>8148</v>
      </c>
      <c r="D6218" s="278" t="s">
        <v>1250</v>
      </c>
      <c r="E6218" s="278" t="str">
        <f>CONCATENATE(SUM('Раздел 3'!M147:M147),"&gt;=",SUM('Раздел 3'!N147:N147))</f>
        <v>0&gt;=0</v>
      </c>
      <c r="F6218" s="278"/>
      <c r="G6218" s="81"/>
    </row>
    <row r="6219" spans="1:7" s="390" customFormat="1" ht="31.5" x14ac:dyDescent="0.2">
      <c r="A6219" s="311" t="str">
        <f>IF((SUM('Раздел 3'!M148:M148)&gt;=SUM('Раздел 3'!N148:N148)),"","Неверно!")</f>
        <v/>
      </c>
      <c r="B6219" s="320" t="s">
        <v>1747</v>
      </c>
      <c r="C6219" s="278" t="s">
        <v>8149</v>
      </c>
      <c r="D6219" s="278" t="s">
        <v>1250</v>
      </c>
      <c r="E6219" s="278" t="str">
        <f>CONCATENATE(SUM('Раздел 3'!M148:M148),"&gt;=",SUM('Раздел 3'!N148:N148))</f>
        <v>0&gt;=0</v>
      </c>
      <c r="F6219" s="278"/>
      <c r="G6219" s="81"/>
    </row>
    <row r="6220" spans="1:7" s="390" customFormat="1" ht="31.5" x14ac:dyDescent="0.2">
      <c r="A6220" s="311" t="str">
        <f>IF((SUM('Раздел 3'!M149:M149)&gt;=SUM('Раздел 3'!N149:N149)),"","Неверно!")</f>
        <v/>
      </c>
      <c r="B6220" s="320" t="s">
        <v>1747</v>
      </c>
      <c r="C6220" s="278" t="s">
        <v>8150</v>
      </c>
      <c r="D6220" s="278" t="s">
        <v>1250</v>
      </c>
      <c r="E6220" s="278" t="str">
        <f>CONCATENATE(SUM('Раздел 3'!M149:M149),"&gt;=",SUM('Раздел 3'!N149:N149))</f>
        <v>0&gt;=0</v>
      </c>
      <c r="F6220" s="278"/>
      <c r="G6220" s="81"/>
    </row>
    <row r="6221" spans="1:7" s="390" customFormat="1" ht="31.5" x14ac:dyDescent="0.2">
      <c r="A6221" s="311" t="str">
        <f>IF((SUM('Раздел 3'!M24:M24)&gt;=SUM('Раздел 3'!N24:N24)),"","Неверно!")</f>
        <v/>
      </c>
      <c r="B6221" s="320" t="s">
        <v>1747</v>
      </c>
      <c r="C6221" s="278" t="s">
        <v>8151</v>
      </c>
      <c r="D6221" s="278" t="s">
        <v>1250</v>
      </c>
      <c r="E6221" s="278" t="str">
        <f>CONCATENATE(SUM('Раздел 3'!M24:M24),"&gt;=",SUM('Раздел 3'!N24:N24))</f>
        <v>0&gt;=0</v>
      </c>
      <c r="F6221" s="278"/>
      <c r="G6221" s="81"/>
    </row>
    <row r="6222" spans="1:7" s="390" customFormat="1" ht="31.5" x14ac:dyDescent="0.2">
      <c r="A6222" s="311" t="str">
        <f>IF((SUM('Раздел 3'!M150:M150)&gt;=SUM('Раздел 3'!N150:N150)),"","Неверно!")</f>
        <v/>
      </c>
      <c r="B6222" s="320" t="s">
        <v>1747</v>
      </c>
      <c r="C6222" s="278" t="s">
        <v>8152</v>
      </c>
      <c r="D6222" s="278" t="s">
        <v>1250</v>
      </c>
      <c r="E6222" s="278" t="str">
        <f>CONCATENATE(SUM('Раздел 3'!M150:M150),"&gt;=",SUM('Раздел 3'!N150:N150))</f>
        <v>0&gt;=0</v>
      </c>
      <c r="F6222" s="278"/>
      <c r="G6222" s="81"/>
    </row>
    <row r="6223" spans="1:7" s="390" customFormat="1" ht="31.5" x14ac:dyDescent="0.2">
      <c r="A6223" s="311" t="str">
        <f>IF((SUM('Раздел 3'!M151:M151)&gt;=SUM('Раздел 3'!N151:N151)),"","Неверно!")</f>
        <v/>
      </c>
      <c r="B6223" s="320" t="s">
        <v>1747</v>
      </c>
      <c r="C6223" s="278" t="s">
        <v>8153</v>
      </c>
      <c r="D6223" s="278" t="s">
        <v>1250</v>
      </c>
      <c r="E6223" s="278" t="str">
        <f>CONCATENATE(SUM('Раздел 3'!M151:M151),"&gt;=",SUM('Раздел 3'!N151:N151))</f>
        <v>0&gt;=0</v>
      </c>
      <c r="F6223" s="278"/>
      <c r="G6223" s="81"/>
    </row>
    <row r="6224" spans="1:7" s="390" customFormat="1" ht="31.5" x14ac:dyDescent="0.2">
      <c r="A6224" s="311" t="str">
        <f>IF((SUM('Раздел 3'!M152:M152)&gt;=SUM('Раздел 3'!N152:N152)),"","Неверно!")</f>
        <v/>
      </c>
      <c r="B6224" s="320" t="s">
        <v>1747</v>
      </c>
      <c r="C6224" s="278" t="s">
        <v>8154</v>
      </c>
      <c r="D6224" s="278" t="s">
        <v>1250</v>
      </c>
      <c r="E6224" s="278" t="str">
        <f>CONCATENATE(SUM('Раздел 3'!M152:M152),"&gt;=",SUM('Раздел 3'!N152:N152))</f>
        <v>0&gt;=0</v>
      </c>
      <c r="F6224" s="278"/>
      <c r="G6224" s="81"/>
    </row>
    <row r="6225" spans="1:7" s="390" customFormat="1" ht="31.5" x14ac:dyDescent="0.2">
      <c r="A6225" s="311" t="str">
        <f>IF((SUM('Раздел 3'!M153:M153)&gt;=SUM('Раздел 3'!N153:N153)),"","Неверно!")</f>
        <v/>
      </c>
      <c r="B6225" s="320" t="s">
        <v>1747</v>
      </c>
      <c r="C6225" s="278" t="s">
        <v>8155</v>
      </c>
      <c r="D6225" s="278" t="s">
        <v>1250</v>
      </c>
      <c r="E6225" s="278" t="str">
        <f>CONCATENATE(SUM('Раздел 3'!M153:M153),"&gt;=",SUM('Раздел 3'!N153:N153))</f>
        <v>0&gt;=0</v>
      </c>
      <c r="F6225" s="278"/>
      <c r="G6225" s="81"/>
    </row>
    <row r="6226" spans="1:7" s="390" customFormat="1" ht="31.5" x14ac:dyDescent="0.2">
      <c r="A6226" s="311" t="str">
        <f>IF((SUM('Раздел 3'!M154:M154)&gt;=SUM('Раздел 3'!N154:N154)),"","Неверно!")</f>
        <v/>
      </c>
      <c r="B6226" s="320" t="s">
        <v>1747</v>
      </c>
      <c r="C6226" s="278" t="s">
        <v>8156</v>
      </c>
      <c r="D6226" s="278" t="s">
        <v>1250</v>
      </c>
      <c r="E6226" s="278" t="str">
        <f>CONCATENATE(SUM('Раздел 3'!M154:M154),"&gt;=",SUM('Раздел 3'!N154:N154))</f>
        <v>0&gt;=0</v>
      </c>
      <c r="F6226" s="278"/>
      <c r="G6226" s="81"/>
    </row>
    <row r="6227" spans="1:7" s="390" customFormat="1" ht="31.5" x14ac:dyDescent="0.2">
      <c r="A6227" s="311" t="str">
        <f>IF((SUM('Раздел 3'!M155:M155)&gt;=SUM('Раздел 3'!N155:N155)),"","Неверно!")</f>
        <v/>
      </c>
      <c r="B6227" s="320" t="s">
        <v>1747</v>
      </c>
      <c r="C6227" s="278" t="s">
        <v>8157</v>
      </c>
      <c r="D6227" s="278" t="s">
        <v>1250</v>
      </c>
      <c r="E6227" s="278" t="str">
        <f>CONCATENATE(SUM('Раздел 3'!M155:M155),"&gt;=",SUM('Раздел 3'!N155:N155))</f>
        <v>0&gt;=0</v>
      </c>
      <c r="F6227" s="278"/>
      <c r="G6227" s="81"/>
    </row>
    <row r="6228" spans="1:7" s="390" customFormat="1" ht="31.5" x14ac:dyDescent="0.2">
      <c r="A6228" s="311" t="str">
        <f>IF((SUM('Раздел 3'!M156:M156)&gt;=SUM('Раздел 3'!N156:N156)),"","Неверно!")</f>
        <v/>
      </c>
      <c r="B6228" s="320" t="s">
        <v>1747</v>
      </c>
      <c r="C6228" s="278" t="s">
        <v>8158</v>
      </c>
      <c r="D6228" s="278" t="s">
        <v>1250</v>
      </c>
      <c r="E6228" s="278" t="str">
        <f>CONCATENATE(SUM('Раздел 3'!M156:M156),"&gt;=",SUM('Раздел 3'!N156:N156))</f>
        <v>0&gt;=0</v>
      </c>
      <c r="F6228" s="278"/>
      <c r="G6228" s="81"/>
    </row>
    <row r="6229" spans="1:7" s="390" customFormat="1" ht="31.5" x14ac:dyDescent="0.2">
      <c r="A6229" s="311" t="str">
        <f>IF((SUM('Раздел 3'!M157:M157)&gt;=SUM('Раздел 3'!N157:N157)),"","Неверно!")</f>
        <v/>
      </c>
      <c r="B6229" s="320" t="s">
        <v>1747</v>
      </c>
      <c r="C6229" s="278" t="s">
        <v>8159</v>
      </c>
      <c r="D6229" s="278" t="s">
        <v>1250</v>
      </c>
      <c r="E6229" s="278" t="str">
        <f>CONCATENATE(SUM('Раздел 3'!M157:M157),"&gt;=",SUM('Раздел 3'!N157:N157))</f>
        <v>0&gt;=0</v>
      </c>
      <c r="F6229" s="278"/>
      <c r="G6229" s="81"/>
    </row>
    <row r="6230" spans="1:7" s="390" customFormat="1" ht="31.5" x14ac:dyDescent="0.2">
      <c r="A6230" s="311" t="str">
        <f>IF((SUM('Раздел 3'!M158:M158)&gt;=SUM('Раздел 3'!N158:N158)),"","Неверно!")</f>
        <v/>
      </c>
      <c r="B6230" s="320" t="s">
        <v>1747</v>
      </c>
      <c r="C6230" s="278" t="s">
        <v>8160</v>
      </c>
      <c r="D6230" s="278" t="s">
        <v>1250</v>
      </c>
      <c r="E6230" s="278" t="str">
        <f>CONCATENATE(SUM('Раздел 3'!M158:M158),"&gt;=",SUM('Раздел 3'!N158:N158))</f>
        <v>0&gt;=0</v>
      </c>
      <c r="F6230" s="278"/>
      <c r="G6230" s="81"/>
    </row>
    <row r="6231" spans="1:7" s="390" customFormat="1" ht="31.5" x14ac:dyDescent="0.2">
      <c r="A6231" s="311" t="str">
        <f>IF((SUM('Раздел 3'!M159:M159)&gt;=SUM('Раздел 3'!N159:N159)),"","Неверно!")</f>
        <v/>
      </c>
      <c r="B6231" s="320" t="s">
        <v>1747</v>
      </c>
      <c r="C6231" s="278" t="s">
        <v>8161</v>
      </c>
      <c r="D6231" s="278" t="s">
        <v>1250</v>
      </c>
      <c r="E6231" s="278" t="str">
        <f>CONCATENATE(SUM('Раздел 3'!M159:M159),"&gt;=",SUM('Раздел 3'!N159:N159))</f>
        <v>0&gt;=0</v>
      </c>
      <c r="F6231" s="278"/>
      <c r="G6231" s="81"/>
    </row>
    <row r="6232" spans="1:7" s="390" customFormat="1" ht="31.5" x14ac:dyDescent="0.2">
      <c r="A6232" s="311" t="str">
        <f>IF((SUM('Раздел 3'!M25:M25)&gt;=SUM('Раздел 3'!N25:N25)),"","Неверно!")</f>
        <v/>
      </c>
      <c r="B6232" s="320" t="s">
        <v>1747</v>
      </c>
      <c r="C6232" s="278" t="s">
        <v>8162</v>
      </c>
      <c r="D6232" s="278" t="s">
        <v>1250</v>
      </c>
      <c r="E6232" s="278" t="str">
        <f>CONCATENATE(SUM('Раздел 3'!M25:M25),"&gt;=",SUM('Раздел 3'!N25:N25))</f>
        <v>0&gt;=0</v>
      </c>
      <c r="F6232" s="278"/>
      <c r="G6232" s="81"/>
    </row>
    <row r="6233" spans="1:7" s="390" customFormat="1" ht="31.5" x14ac:dyDescent="0.2">
      <c r="A6233" s="311" t="str">
        <f>IF((SUM('Раздел 3'!M160:M160)&gt;=SUM('Раздел 3'!N160:N160)),"","Неверно!")</f>
        <v/>
      </c>
      <c r="B6233" s="320" t="s">
        <v>1747</v>
      </c>
      <c r="C6233" s="278" t="s">
        <v>8163</v>
      </c>
      <c r="D6233" s="278" t="s">
        <v>1250</v>
      </c>
      <c r="E6233" s="278" t="str">
        <f>CONCATENATE(SUM('Раздел 3'!M160:M160),"&gt;=",SUM('Раздел 3'!N160:N160))</f>
        <v>0&gt;=0</v>
      </c>
      <c r="F6233" s="278"/>
      <c r="G6233" s="81"/>
    </row>
    <row r="6234" spans="1:7" s="390" customFormat="1" ht="31.5" x14ac:dyDescent="0.2">
      <c r="A6234" s="311" t="str">
        <f>IF((SUM('Раздел 3'!M161:M161)&gt;=SUM('Раздел 3'!N161:N161)),"","Неверно!")</f>
        <v/>
      </c>
      <c r="B6234" s="320" t="s">
        <v>1747</v>
      </c>
      <c r="C6234" s="278" t="s">
        <v>8164</v>
      </c>
      <c r="D6234" s="278" t="s">
        <v>1250</v>
      </c>
      <c r="E6234" s="278" t="str">
        <f>CONCATENATE(SUM('Раздел 3'!M161:M161),"&gt;=",SUM('Раздел 3'!N161:N161))</f>
        <v>0&gt;=0</v>
      </c>
      <c r="F6234" s="278"/>
      <c r="G6234" s="81"/>
    </row>
    <row r="6235" spans="1:7" s="390" customFormat="1" ht="31.5" x14ac:dyDescent="0.2">
      <c r="A6235" s="311" t="str">
        <f>IF((SUM('Раздел 3'!M162:M162)&gt;=SUM('Раздел 3'!N162:N162)),"","Неверно!")</f>
        <v/>
      </c>
      <c r="B6235" s="320" t="s">
        <v>1747</v>
      </c>
      <c r="C6235" s="278" t="s">
        <v>8165</v>
      </c>
      <c r="D6235" s="278" t="s">
        <v>1250</v>
      </c>
      <c r="E6235" s="278" t="str">
        <f>CONCATENATE(SUM('Раздел 3'!M162:M162),"&gt;=",SUM('Раздел 3'!N162:N162))</f>
        <v>0&gt;=0</v>
      </c>
      <c r="F6235" s="278"/>
      <c r="G6235" s="81"/>
    </row>
    <row r="6236" spans="1:7" s="390" customFormat="1" ht="31.5" x14ac:dyDescent="0.2">
      <c r="A6236" s="311" t="str">
        <f>IF((SUM('Раздел 3'!M163:M163)&gt;=SUM('Раздел 3'!N163:N163)),"","Неверно!")</f>
        <v/>
      </c>
      <c r="B6236" s="320" t="s">
        <v>1747</v>
      </c>
      <c r="C6236" s="278" t="s">
        <v>8166</v>
      </c>
      <c r="D6236" s="278" t="s">
        <v>1250</v>
      </c>
      <c r="E6236" s="278" t="str">
        <f>CONCATENATE(SUM('Раздел 3'!M163:M163),"&gt;=",SUM('Раздел 3'!N163:N163))</f>
        <v>0&gt;=0</v>
      </c>
      <c r="F6236" s="278"/>
      <c r="G6236" s="81"/>
    </row>
    <row r="6237" spans="1:7" s="390" customFormat="1" ht="31.5" x14ac:dyDescent="0.2">
      <c r="A6237" s="311" t="str">
        <f>IF((SUM('Раздел 3'!M164:M164)&gt;=SUM('Раздел 3'!N164:N164)),"","Неверно!")</f>
        <v/>
      </c>
      <c r="B6237" s="320" t="s">
        <v>1747</v>
      </c>
      <c r="C6237" s="278" t="s">
        <v>8167</v>
      </c>
      <c r="D6237" s="278" t="s">
        <v>1250</v>
      </c>
      <c r="E6237" s="278" t="str">
        <f>CONCATENATE(SUM('Раздел 3'!M164:M164),"&gt;=",SUM('Раздел 3'!N164:N164))</f>
        <v>0&gt;=0</v>
      </c>
      <c r="F6237" s="278"/>
      <c r="G6237" s="81"/>
    </row>
    <row r="6238" spans="1:7" s="390" customFormat="1" ht="31.5" x14ac:dyDescent="0.2">
      <c r="A6238" s="311" t="str">
        <f>IF((SUM('Раздел 3'!M165:M165)&gt;=SUM('Раздел 3'!N165:N165)),"","Неверно!")</f>
        <v/>
      </c>
      <c r="B6238" s="320" t="s">
        <v>1747</v>
      </c>
      <c r="C6238" s="278" t="s">
        <v>8168</v>
      </c>
      <c r="D6238" s="278" t="s">
        <v>1250</v>
      </c>
      <c r="E6238" s="278" t="str">
        <f>CONCATENATE(SUM('Раздел 3'!M165:M165),"&gt;=",SUM('Раздел 3'!N165:N165))</f>
        <v>0&gt;=0</v>
      </c>
      <c r="F6238" s="278"/>
      <c r="G6238" s="81"/>
    </row>
    <row r="6239" spans="1:7" s="390" customFormat="1" ht="31.5" x14ac:dyDescent="0.2">
      <c r="A6239" s="311" t="str">
        <f>IF((SUM('Раздел 3'!M166:M166)&gt;=SUM('Раздел 3'!N166:N166)),"","Неверно!")</f>
        <v/>
      </c>
      <c r="B6239" s="320" t="s">
        <v>1747</v>
      </c>
      <c r="C6239" s="278" t="s">
        <v>8169</v>
      </c>
      <c r="D6239" s="278" t="s">
        <v>1250</v>
      </c>
      <c r="E6239" s="278" t="str">
        <f>CONCATENATE(SUM('Раздел 3'!M166:M166),"&gt;=",SUM('Раздел 3'!N166:N166))</f>
        <v>1&gt;=0</v>
      </c>
      <c r="F6239" s="278"/>
      <c r="G6239" s="81"/>
    </row>
    <row r="6240" spans="1:7" s="390" customFormat="1" ht="31.5" x14ac:dyDescent="0.2">
      <c r="A6240" s="311" t="str">
        <f>IF((SUM('Раздел 3'!M167:M167)&gt;=SUM('Раздел 3'!N167:N167)),"","Неверно!")</f>
        <v/>
      </c>
      <c r="B6240" s="320" t="s">
        <v>1747</v>
      </c>
      <c r="C6240" s="278" t="s">
        <v>8170</v>
      </c>
      <c r="D6240" s="278" t="s">
        <v>1250</v>
      </c>
      <c r="E6240" s="278" t="str">
        <f>CONCATENATE(SUM('Раздел 3'!M167:M167),"&gt;=",SUM('Раздел 3'!N167:N167))</f>
        <v>0&gt;=0</v>
      </c>
      <c r="F6240" s="278"/>
      <c r="G6240" s="81"/>
    </row>
    <row r="6241" spans="1:7" s="390" customFormat="1" ht="31.5" x14ac:dyDescent="0.2">
      <c r="A6241" s="311" t="str">
        <f>IF((SUM('Раздел 3'!M168:M168)&gt;=SUM('Раздел 3'!N168:N168)),"","Неверно!")</f>
        <v/>
      </c>
      <c r="B6241" s="320" t="s">
        <v>1747</v>
      </c>
      <c r="C6241" s="278" t="s">
        <v>8171</v>
      </c>
      <c r="D6241" s="278" t="s">
        <v>1250</v>
      </c>
      <c r="E6241" s="278" t="str">
        <f>CONCATENATE(SUM('Раздел 3'!M168:M168),"&gt;=",SUM('Раздел 3'!N168:N168))</f>
        <v>0&gt;=0</v>
      </c>
      <c r="F6241" s="278"/>
      <c r="G6241" s="81"/>
    </row>
    <row r="6242" spans="1:7" s="390" customFormat="1" ht="31.5" x14ac:dyDescent="0.2">
      <c r="A6242" s="311" t="str">
        <f>IF((SUM('Раздел 3'!M169:M169)&gt;=SUM('Раздел 3'!N169:N169)),"","Неверно!")</f>
        <v/>
      </c>
      <c r="B6242" s="320" t="s">
        <v>1747</v>
      </c>
      <c r="C6242" s="278" t="s">
        <v>8172</v>
      </c>
      <c r="D6242" s="278" t="s">
        <v>1250</v>
      </c>
      <c r="E6242" s="278" t="str">
        <f>CONCATENATE(SUM('Раздел 3'!M169:M169),"&gt;=",SUM('Раздел 3'!N169:N169))</f>
        <v>0&gt;=0</v>
      </c>
      <c r="F6242" s="278"/>
      <c r="G6242" s="81"/>
    </row>
    <row r="6243" spans="1:7" s="390" customFormat="1" ht="31.5" x14ac:dyDescent="0.2">
      <c r="A6243" s="311" t="str">
        <f>IF((SUM('Раздел 3'!M26:M26)&gt;=SUM('Раздел 3'!N26:N26)),"","Неверно!")</f>
        <v/>
      </c>
      <c r="B6243" s="320" t="s">
        <v>1747</v>
      </c>
      <c r="C6243" s="278" t="s">
        <v>8173</v>
      </c>
      <c r="D6243" s="278" t="s">
        <v>1250</v>
      </c>
      <c r="E6243" s="278" t="str">
        <f>CONCATENATE(SUM('Раздел 3'!M26:M26),"&gt;=",SUM('Раздел 3'!N26:N26))</f>
        <v>0&gt;=0</v>
      </c>
      <c r="F6243" s="278"/>
      <c r="G6243" s="81"/>
    </row>
    <row r="6244" spans="1:7" s="390" customFormat="1" ht="31.5" x14ac:dyDescent="0.2">
      <c r="A6244" s="311" t="str">
        <f>IF((SUM('Раздел 3'!M170:M170)&gt;=SUM('Раздел 3'!N170:N170)),"","Неверно!")</f>
        <v/>
      </c>
      <c r="B6244" s="320" t="s">
        <v>1747</v>
      </c>
      <c r="C6244" s="278" t="s">
        <v>8174</v>
      </c>
      <c r="D6244" s="278" t="s">
        <v>1250</v>
      </c>
      <c r="E6244" s="278" t="str">
        <f>CONCATENATE(SUM('Раздел 3'!M170:M170),"&gt;=",SUM('Раздел 3'!N170:N170))</f>
        <v>0&gt;=0</v>
      </c>
      <c r="F6244" s="278"/>
      <c r="G6244" s="81"/>
    </row>
    <row r="6245" spans="1:7" s="390" customFormat="1" ht="31.5" x14ac:dyDescent="0.2">
      <c r="A6245" s="311" t="str">
        <f>IF((SUM('Раздел 3'!M171:M171)&gt;=SUM('Раздел 3'!N171:N171)),"","Неверно!")</f>
        <v/>
      </c>
      <c r="B6245" s="320" t="s">
        <v>1747</v>
      </c>
      <c r="C6245" s="278" t="s">
        <v>8175</v>
      </c>
      <c r="D6245" s="278" t="s">
        <v>1250</v>
      </c>
      <c r="E6245" s="278" t="str">
        <f>CONCATENATE(SUM('Раздел 3'!M171:M171),"&gt;=",SUM('Раздел 3'!N171:N171))</f>
        <v>0&gt;=0</v>
      </c>
      <c r="F6245" s="278"/>
      <c r="G6245" s="81"/>
    </row>
    <row r="6246" spans="1:7" s="390" customFormat="1" ht="31.5" x14ac:dyDescent="0.2">
      <c r="A6246" s="311" t="str">
        <f>IF((SUM('Раздел 3'!M172:M172)&gt;=SUM('Раздел 3'!N172:N172)),"","Неверно!")</f>
        <v/>
      </c>
      <c r="B6246" s="320" t="s">
        <v>1747</v>
      </c>
      <c r="C6246" s="278" t="s">
        <v>8176</v>
      </c>
      <c r="D6246" s="278" t="s">
        <v>1250</v>
      </c>
      <c r="E6246" s="278" t="str">
        <f>CONCATENATE(SUM('Раздел 3'!M172:M172),"&gt;=",SUM('Раздел 3'!N172:N172))</f>
        <v>0&gt;=0</v>
      </c>
      <c r="F6246" s="278"/>
      <c r="G6246" s="81"/>
    </row>
    <row r="6247" spans="1:7" s="390" customFormat="1" ht="31.5" x14ac:dyDescent="0.2">
      <c r="A6247" s="311" t="str">
        <f>IF((SUM('Раздел 3'!M173:M173)&gt;=SUM('Раздел 3'!N173:N173)),"","Неверно!")</f>
        <v/>
      </c>
      <c r="B6247" s="320" t="s">
        <v>1747</v>
      </c>
      <c r="C6247" s="278" t="s">
        <v>8177</v>
      </c>
      <c r="D6247" s="278" t="s">
        <v>1250</v>
      </c>
      <c r="E6247" s="278" t="str">
        <f>CONCATENATE(SUM('Раздел 3'!M173:M173),"&gt;=",SUM('Раздел 3'!N173:N173))</f>
        <v>0&gt;=0</v>
      </c>
      <c r="F6247" s="278"/>
      <c r="G6247" s="81"/>
    </row>
    <row r="6248" spans="1:7" s="390" customFormat="1" ht="31.5" x14ac:dyDescent="0.2">
      <c r="A6248" s="311" t="str">
        <f>IF((SUM('Раздел 3'!M174:M174)&gt;=SUM('Раздел 3'!N174:N174)),"","Неверно!")</f>
        <v/>
      </c>
      <c r="B6248" s="320" t="s">
        <v>1747</v>
      </c>
      <c r="C6248" s="278" t="s">
        <v>8178</v>
      </c>
      <c r="D6248" s="278" t="s">
        <v>1250</v>
      </c>
      <c r="E6248" s="278" t="str">
        <f>CONCATENATE(SUM('Раздел 3'!M174:M174),"&gt;=",SUM('Раздел 3'!N174:N174))</f>
        <v>0&gt;=0</v>
      </c>
      <c r="F6248" s="278"/>
      <c r="G6248" s="81"/>
    </row>
    <row r="6249" spans="1:7" s="390" customFormat="1" ht="31.5" x14ac:dyDescent="0.2">
      <c r="A6249" s="311" t="str">
        <f>IF((SUM('Раздел 3'!M175:M175)&gt;=SUM('Раздел 3'!N175:N175)),"","Неверно!")</f>
        <v/>
      </c>
      <c r="B6249" s="320" t="s">
        <v>1747</v>
      </c>
      <c r="C6249" s="278" t="s">
        <v>8179</v>
      </c>
      <c r="D6249" s="278" t="s">
        <v>1250</v>
      </c>
      <c r="E6249" s="278" t="str">
        <f>CONCATENATE(SUM('Раздел 3'!M175:M175),"&gt;=",SUM('Раздел 3'!N175:N175))</f>
        <v>0&gt;=0</v>
      </c>
      <c r="F6249" s="278"/>
      <c r="G6249" s="81"/>
    </row>
    <row r="6250" spans="1:7" s="390" customFormat="1" ht="31.5" x14ac:dyDescent="0.2">
      <c r="A6250" s="311" t="str">
        <f>IF((SUM('Раздел 3'!M176:M176)&gt;=SUM('Раздел 3'!N176:N176)),"","Неверно!")</f>
        <v/>
      </c>
      <c r="B6250" s="320" t="s">
        <v>1747</v>
      </c>
      <c r="C6250" s="278" t="s">
        <v>8180</v>
      </c>
      <c r="D6250" s="278" t="s">
        <v>1250</v>
      </c>
      <c r="E6250" s="278" t="str">
        <f>CONCATENATE(SUM('Раздел 3'!M176:M176),"&gt;=",SUM('Раздел 3'!N176:N176))</f>
        <v>1&gt;=0</v>
      </c>
      <c r="F6250" s="278"/>
      <c r="G6250" s="81"/>
    </row>
    <row r="6251" spans="1:7" s="390" customFormat="1" ht="31.5" x14ac:dyDescent="0.2">
      <c r="A6251" s="311" t="str">
        <f>IF((SUM('Раздел 3'!M177:M177)&gt;=SUM('Раздел 3'!N177:N177)),"","Неверно!")</f>
        <v/>
      </c>
      <c r="B6251" s="320" t="s">
        <v>1747</v>
      </c>
      <c r="C6251" s="278" t="s">
        <v>8181</v>
      </c>
      <c r="D6251" s="278" t="s">
        <v>1250</v>
      </c>
      <c r="E6251" s="278" t="str">
        <f>CONCATENATE(SUM('Раздел 3'!M177:M177),"&gt;=",SUM('Раздел 3'!N177:N177))</f>
        <v>0&gt;=0</v>
      </c>
      <c r="F6251" s="278"/>
      <c r="G6251" s="81"/>
    </row>
    <row r="6252" spans="1:7" s="390" customFormat="1" ht="31.5" x14ac:dyDescent="0.2">
      <c r="A6252" s="311" t="str">
        <f>IF((SUM('Раздел 3'!M178:M178)&gt;=SUM('Раздел 3'!N178:N178)),"","Неверно!")</f>
        <v/>
      </c>
      <c r="B6252" s="320" t="s">
        <v>1747</v>
      </c>
      <c r="C6252" s="278" t="s">
        <v>8182</v>
      </c>
      <c r="D6252" s="278" t="s">
        <v>1250</v>
      </c>
      <c r="E6252" s="278" t="str">
        <f>CONCATENATE(SUM('Раздел 3'!M178:M178),"&gt;=",SUM('Раздел 3'!N178:N178))</f>
        <v>0&gt;=0</v>
      </c>
      <c r="F6252" s="278"/>
      <c r="G6252" s="81"/>
    </row>
    <row r="6253" spans="1:7" s="390" customFormat="1" ht="31.5" x14ac:dyDescent="0.2">
      <c r="A6253" s="311" t="str">
        <f>IF((SUM('Раздел 3'!M179:M179)&gt;=SUM('Раздел 3'!N179:N179)),"","Неверно!")</f>
        <v/>
      </c>
      <c r="B6253" s="320" t="s">
        <v>1747</v>
      </c>
      <c r="C6253" s="278" t="s">
        <v>8183</v>
      </c>
      <c r="D6253" s="278" t="s">
        <v>1250</v>
      </c>
      <c r="E6253" s="278" t="str">
        <f>CONCATENATE(SUM('Раздел 3'!M179:M179),"&gt;=",SUM('Раздел 3'!N179:N179))</f>
        <v>0&gt;=0</v>
      </c>
      <c r="F6253" s="278"/>
      <c r="G6253" s="81"/>
    </row>
    <row r="6254" spans="1:7" s="390" customFormat="1" ht="31.5" x14ac:dyDescent="0.2">
      <c r="A6254" s="311" t="str">
        <f>IF((SUM('Раздел 3'!M27:M27)&gt;=SUM('Раздел 3'!N27:N27)),"","Неверно!")</f>
        <v/>
      </c>
      <c r="B6254" s="320" t="s">
        <v>1747</v>
      </c>
      <c r="C6254" s="278" t="s">
        <v>8184</v>
      </c>
      <c r="D6254" s="278" t="s">
        <v>1250</v>
      </c>
      <c r="E6254" s="278" t="str">
        <f>CONCATENATE(SUM('Раздел 3'!M27:M27),"&gt;=",SUM('Раздел 3'!N27:N27))</f>
        <v>0&gt;=0</v>
      </c>
      <c r="F6254" s="278"/>
      <c r="G6254" s="81"/>
    </row>
    <row r="6255" spans="1:7" s="390" customFormat="1" ht="31.5" x14ac:dyDescent="0.2">
      <c r="A6255" s="311" t="str">
        <f>IF((SUM('Раздел 3'!M180:M180)&gt;=SUM('Раздел 3'!N180:N180)),"","Неверно!")</f>
        <v/>
      </c>
      <c r="B6255" s="320" t="s">
        <v>1747</v>
      </c>
      <c r="C6255" s="278" t="s">
        <v>8185</v>
      </c>
      <c r="D6255" s="278" t="s">
        <v>1250</v>
      </c>
      <c r="E6255" s="278" t="str">
        <f>CONCATENATE(SUM('Раздел 3'!M180:M180),"&gt;=",SUM('Раздел 3'!N180:N180))</f>
        <v>0&gt;=0</v>
      </c>
      <c r="F6255" s="278"/>
      <c r="G6255" s="81"/>
    </row>
    <row r="6256" spans="1:7" s="390" customFormat="1" ht="31.5" x14ac:dyDescent="0.2">
      <c r="A6256" s="311" t="str">
        <f>IF((SUM('Раздел 3'!M181:M181)&gt;=SUM('Раздел 3'!N181:N181)),"","Неверно!")</f>
        <v/>
      </c>
      <c r="B6256" s="320" t="s">
        <v>1747</v>
      </c>
      <c r="C6256" s="278" t="s">
        <v>8186</v>
      </c>
      <c r="D6256" s="278" t="s">
        <v>1250</v>
      </c>
      <c r="E6256" s="278" t="str">
        <f>CONCATENATE(SUM('Раздел 3'!M181:M181),"&gt;=",SUM('Раздел 3'!N181:N181))</f>
        <v>0&gt;=0</v>
      </c>
      <c r="F6256" s="278"/>
      <c r="G6256" s="81"/>
    </row>
    <row r="6257" spans="1:7" s="390" customFormat="1" ht="31.5" x14ac:dyDescent="0.2">
      <c r="A6257" s="311" t="str">
        <f>IF((SUM('Раздел 3'!M182:M182)&gt;=SUM('Раздел 3'!N182:N182)),"","Неверно!")</f>
        <v/>
      </c>
      <c r="B6257" s="320" t="s">
        <v>1747</v>
      </c>
      <c r="C6257" s="278" t="s">
        <v>8187</v>
      </c>
      <c r="D6257" s="278" t="s">
        <v>1250</v>
      </c>
      <c r="E6257" s="278" t="str">
        <f>CONCATENATE(SUM('Раздел 3'!M182:M182),"&gt;=",SUM('Раздел 3'!N182:N182))</f>
        <v>0&gt;=0</v>
      </c>
      <c r="F6257" s="278"/>
      <c r="G6257" s="81"/>
    </row>
    <row r="6258" spans="1:7" s="390" customFormat="1" ht="31.5" x14ac:dyDescent="0.2">
      <c r="A6258" s="311" t="str">
        <f>IF((SUM('Раздел 3'!M183:M183)&gt;=SUM('Раздел 3'!N183:N183)),"","Неверно!")</f>
        <v/>
      </c>
      <c r="B6258" s="320" t="s">
        <v>1747</v>
      </c>
      <c r="C6258" s="278" t="s">
        <v>8188</v>
      </c>
      <c r="D6258" s="278" t="s">
        <v>1250</v>
      </c>
      <c r="E6258" s="278" t="str">
        <f>CONCATENATE(SUM('Раздел 3'!M183:M183),"&gt;=",SUM('Раздел 3'!N183:N183))</f>
        <v>35&gt;=9</v>
      </c>
      <c r="F6258" s="278"/>
      <c r="G6258" s="81"/>
    </row>
    <row r="6259" spans="1:7" s="390" customFormat="1" ht="31.5" x14ac:dyDescent="0.2">
      <c r="A6259" s="311" t="str">
        <f>IF((SUM('Раздел 3'!M184:M184)&gt;=SUM('Раздел 3'!N184:N184)),"","Неверно!")</f>
        <v/>
      </c>
      <c r="B6259" s="320" t="s">
        <v>1747</v>
      </c>
      <c r="C6259" s="278" t="s">
        <v>8189</v>
      </c>
      <c r="D6259" s="278" t="s">
        <v>1250</v>
      </c>
      <c r="E6259" s="278" t="str">
        <f>CONCATENATE(SUM('Раздел 3'!M184:M184),"&gt;=",SUM('Раздел 3'!N184:N184))</f>
        <v>0&gt;=0</v>
      </c>
      <c r="F6259" s="278"/>
      <c r="G6259" s="81"/>
    </row>
    <row r="6260" spans="1:7" s="390" customFormat="1" ht="31.5" x14ac:dyDescent="0.2">
      <c r="A6260" s="311" t="str">
        <f>IF((SUM('Раздел 3'!M185:M185)&gt;=SUM('Раздел 3'!N185:N185)),"","Неверно!")</f>
        <v/>
      </c>
      <c r="B6260" s="320" t="s">
        <v>1747</v>
      </c>
      <c r="C6260" s="278" t="s">
        <v>8190</v>
      </c>
      <c r="D6260" s="278" t="s">
        <v>1250</v>
      </c>
      <c r="E6260" s="278" t="str">
        <f>CONCATENATE(SUM('Раздел 3'!M185:M185),"&gt;=",SUM('Раздел 3'!N185:N185))</f>
        <v>8&gt;=1</v>
      </c>
      <c r="F6260" s="278"/>
      <c r="G6260" s="81"/>
    </row>
    <row r="6261" spans="1:7" s="390" customFormat="1" ht="31.5" x14ac:dyDescent="0.2">
      <c r="A6261" s="311" t="str">
        <f>IF((SUM('Раздел 3'!M186:M186)&gt;=SUM('Раздел 3'!N186:N186)),"","Неверно!")</f>
        <v/>
      </c>
      <c r="B6261" s="320" t="s">
        <v>1747</v>
      </c>
      <c r="C6261" s="278" t="s">
        <v>8191</v>
      </c>
      <c r="D6261" s="278" t="s">
        <v>1250</v>
      </c>
      <c r="E6261" s="278" t="str">
        <f>CONCATENATE(SUM('Раздел 3'!M186:M186),"&gt;=",SUM('Раздел 3'!N186:N186))</f>
        <v>1&gt;=0</v>
      </c>
      <c r="F6261" s="278"/>
      <c r="G6261" s="81"/>
    </row>
    <row r="6262" spans="1:7" s="390" customFormat="1" ht="31.5" x14ac:dyDescent="0.2">
      <c r="A6262" s="311" t="str">
        <f>IF((SUM('Раздел 3'!M187:M187)&gt;=SUM('Раздел 3'!N187:N187)),"","Неверно!")</f>
        <v/>
      </c>
      <c r="B6262" s="320" t="s">
        <v>1747</v>
      </c>
      <c r="C6262" s="278" t="s">
        <v>8192</v>
      </c>
      <c r="D6262" s="278" t="s">
        <v>1250</v>
      </c>
      <c r="E6262" s="278" t="str">
        <f>CONCATENATE(SUM('Раздел 3'!M187:M187),"&gt;=",SUM('Раздел 3'!N187:N187))</f>
        <v>0&gt;=0</v>
      </c>
      <c r="F6262" s="278"/>
      <c r="G6262" s="81"/>
    </row>
    <row r="6263" spans="1:7" s="390" customFormat="1" ht="31.5" x14ac:dyDescent="0.2">
      <c r="A6263" s="311" t="str">
        <f>IF((SUM('Раздел 3'!M188:M188)&gt;=SUM('Раздел 3'!N188:N188)),"","Неверно!")</f>
        <v/>
      </c>
      <c r="B6263" s="320" t="s">
        <v>1747</v>
      </c>
      <c r="C6263" s="278" t="s">
        <v>8193</v>
      </c>
      <c r="D6263" s="278" t="s">
        <v>1250</v>
      </c>
      <c r="E6263" s="278" t="str">
        <f>CONCATENATE(SUM('Раздел 3'!M188:M188),"&gt;=",SUM('Раздел 3'!N188:N188))</f>
        <v>0&gt;=0</v>
      </c>
      <c r="F6263" s="278"/>
      <c r="G6263" s="81"/>
    </row>
    <row r="6264" spans="1:7" s="390" customFormat="1" ht="31.5" x14ac:dyDescent="0.2">
      <c r="A6264" s="311" t="str">
        <f>IF((SUM('Раздел 3'!M189:M189)&gt;=SUM('Раздел 3'!N189:N189)),"","Неверно!")</f>
        <v/>
      </c>
      <c r="B6264" s="320" t="s">
        <v>1747</v>
      </c>
      <c r="C6264" s="278" t="s">
        <v>8194</v>
      </c>
      <c r="D6264" s="278" t="s">
        <v>1250</v>
      </c>
      <c r="E6264" s="278" t="str">
        <f>CONCATENATE(SUM('Раздел 3'!M189:M189),"&gt;=",SUM('Раздел 3'!N189:N189))</f>
        <v>44&gt;=10</v>
      </c>
      <c r="F6264" s="278"/>
      <c r="G6264" s="81"/>
    </row>
    <row r="6265" spans="1:7" s="390" customFormat="1" ht="31.5" x14ac:dyDescent="0.2">
      <c r="A6265" s="311" t="str">
        <f>IF((SUM('Раздел 3'!M28:M28)&gt;=SUM('Раздел 3'!N28:N28)),"","Неверно!")</f>
        <v/>
      </c>
      <c r="B6265" s="320" t="s">
        <v>1747</v>
      </c>
      <c r="C6265" s="278" t="s">
        <v>8195</v>
      </c>
      <c r="D6265" s="278" t="s">
        <v>1250</v>
      </c>
      <c r="E6265" s="278" t="str">
        <f>CONCATENATE(SUM('Раздел 3'!M28:M28),"&gt;=",SUM('Раздел 3'!N28:N28))</f>
        <v>0&gt;=0</v>
      </c>
      <c r="F6265" s="278"/>
      <c r="G6265" s="81"/>
    </row>
    <row r="6266" spans="1:7" s="390" customFormat="1" ht="31.5" x14ac:dyDescent="0.2">
      <c r="A6266" s="311" t="str">
        <f>IF((SUM('Раздел 3'!M190:M190)&gt;=SUM('Раздел 3'!N190:N190)),"","Неверно!")</f>
        <v/>
      </c>
      <c r="B6266" s="320" t="s">
        <v>1747</v>
      </c>
      <c r="C6266" s="278" t="s">
        <v>8196</v>
      </c>
      <c r="D6266" s="278" t="s">
        <v>1250</v>
      </c>
      <c r="E6266" s="278" t="str">
        <f>CONCATENATE(SUM('Раздел 3'!M190:M190),"&gt;=",SUM('Раздел 3'!N190:N190))</f>
        <v>0&gt;=0</v>
      </c>
      <c r="F6266" s="278"/>
      <c r="G6266" s="81"/>
    </row>
    <row r="6267" spans="1:7" s="390" customFormat="1" ht="31.5" x14ac:dyDescent="0.2">
      <c r="A6267" s="311" t="str">
        <f>IF((SUM('Раздел 3'!M191:M191)&gt;=SUM('Раздел 3'!N191:N191)),"","Неверно!")</f>
        <v/>
      </c>
      <c r="B6267" s="320" t="s">
        <v>1747</v>
      </c>
      <c r="C6267" s="278" t="s">
        <v>8197</v>
      </c>
      <c r="D6267" s="278" t="s">
        <v>1250</v>
      </c>
      <c r="E6267" s="278" t="str">
        <f>CONCATENATE(SUM('Раздел 3'!M191:M191),"&gt;=",SUM('Раздел 3'!N191:N191))</f>
        <v>0&gt;=0</v>
      </c>
      <c r="F6267" s="278"/>
      <c r="G6267" s="81"/>
    </row>
    <row r="6268" spans="1:7" s="390" customFormat="1" ht="31.5" x14ac:dyDescent="0.2">
      <c r="A6268" s="311" t="str">
        <f>IF((SUM('Раздел 3'!M192:M192)&gt;=SUM('Раздел 3'!N192:N192)),"","Неверно!")</f>
        <v/>
      </c>
      <c r="B6268" s="320" t="s">
        <v>1747</v>
      </c>
      <c r="C6268" s="278" t="s">
        <v>8198</v>
      </c>
      <c r="D6268" s="278" t="s">
        <v>1250</v>
      </c>
      <c r="E6268" s="278" t="str">
        <f>CONCATENATE(SUM('Раздел 3'!M192:M192),"&gt;=",SUM('Раздел 3'!N192:N192))</f>
        <v>0&gt;=0</v>
      </c>
      <c r="F6268" s="278"/>
      <c r="G6268" s="81"/>
    </row>
    <row r="6269" spans="1:7" s="390" customFormat="1" ht="31.5" x14ac:dyDescent="0.2">
      <c r="A6269" s="311" t="str">
        <f>IF((SUM('Раздел 3'!M193:M193)&gt;=SUM('Раздел 3'!N193:N193)),"","Неверно!")</f>
        <v/>
      </c>
      <c r="B6269" s="320" t="s">
        <v>1747</v>
      </c>
      <c r="C6269" s="278" t="s">
        <v>8199</v>
      </c>
      <c r="D6269" s="278" t="s">
        <v>1250</v>
      </c>
      <c r="E6269" s="278" t="str">
        <f>CONCATENATE(SUM('Раздел 3'!M193:M193),"&gt;=",SUM('Раздел 3'!N193:N193))</f>
        <v>0&gt;=0</v>
      </c>
      <c r="F6269" s="278"/>
      <c r="G6269" s="81"/>
    </row>
    <row r="6270" spans="1:7" s="390" customFormat="1" ht="31.5" x14ac:dyDescent="0.2">
      <c r="A6270" s="311" t="str">
        <f>IF((SUM('Раздел 3'!M194:M194)&gt;=SUM('Раздел 3'!N194:N194)),"","Неверно!")</f>
        <v/>
      </c>
      <c r="B6270" s="320" t="s">
        <v>1747</v>
      </c>
      <c r="C6270" s="278" t="s">
        <v>8200</v>
      </c>
      <c r="D6270" s="278" t="s">
        <v>1250</v>
      </c>
      <c r="E6270" s="278" t="str">
        <f>CONCATENATE(SUM('Раздел 3'!M194:M194),"&gt;=",SUM('Раздел 3'!N194:N194))</f>
        <v>0&gt;=0</v>
      </c>
      <c r="F6270" s="278"/>
      <c r="G6270" s="81"/>
    </row>
    <row r="6271" spans="1:7" s="390" customFormat="1" ht="31.5" x14ac:dyDescent="0.2">
      <c r="A6271" s="311" t="str">
        <f>IF((SUM('Раздел 3'!M195:M195)&gt;=SUM('Раздел 3'!N195:N195)),"","Неверно!")</f>
        <v/>
      </c>
      <c r="B6271" s="320" t="s">
        <v>1747</v>
      </c>
      <c r="C6271" s="278" t="s">
        <v>8201</v>
      </c>
      <c r="D6271" s="278" t="s">
        <v>1250</v>
      </c>
      <c r="E6271" s="278" t="str">
        <f>CONCATENATE(SUM('Раздел 3'!M195:M195),"&gt;=",SUM('Раздел 3'!N195:N195))</f>
        <v>0&gt;=0</v>
      </c>
      <c r="F6271" s="278"/>
      <c r="G6271" s="81"/>
    </row>
    <row r="6272" spans="1:7" s="390" customFormat="1" ht="31.5" x14ac:dyDescent="0.2">
      <c r="A6272" s="311" t="str">
        <f>IF((SUM('Раздел 3'!M196:M196)&gt;=SUM('Раздел 3'!N196:N196)),"","Неверно!")</f>
        <v/>
      </c>
      <c r="B6272" s="320" t="s">
        <v>1747</v>
      </c>
      <c r="C6272" s="278" t="s">
        <v>8202</v>
      </c>
      <c r="D6272" s="278" t="s">
        <v>1250</v>
      </c>
      <c r="E6272" s="278" t="str">
        <f>CONCATENATE(SUM('Раздел 3'!M196:M196),"&gt;=",SUM('Раздел 3'!N196:N196))</f>
        <v>0&gt;=0</v>
      </c>
      <c r="F6272" s="278"/>
      <c r="G6272" s="81"/>
    </row>
    <row r="6273" spans="1:7" s="390" customFormat="1" ht="31.5" x14ac:dyDescent="0.2">
      <c r="A6273" s="311" t="str">
        <f>IF((SUM('Раздел 3'!M197:M197)&gt;=SUM('Раздел 3'!N197:N197)),"","Неверно!")</f>
        <v/>
      </c>
      <c r="B6273" s="320" t="s">
        <v>1747</v>
      </c>
      <c r="C6273" s="278" t="s">
        <v>8203</v>
      </c>
      <c r="D6273" s="278" t="s">
        <v>1250</v>
      </c>
      <c r="E6273" s="278" t="str">
        <f>CONCATENATE(SUM('Раздел 3'!M197:M197),"&gt;=",SUM('Раздел 3'!N197:N197))</f>
        <v>0&gt;=0</v>
      </c>
      <c r="F6273" s="278"/>
      <c r="G6273" s="81"/>
    </row>
    <row r="6274" spans="1:7" s="390" customFormat="1" ht="31.5" x14ac:dyDescent="0.2">
      <c r="A6274" s="311" t="str">
        <f>IF((SUM('Раздел 3'!M198:M198)&gt;=SUM('Раздел 3'!N198:N198)),"","Неверно!")</f>
        <v/>
      </c>
      <c r="B6274" s="320" t="s">
        <v>1747</v>
      </c>
      <c r="C6274" s="278" t="s">
        <v>8204</v>
      </c>
      <c r="D6274" s="278" t="s">
        <v>1250</v>
      </c>
      <c r="E6274" s="278" t="str">
        <f>CONCATENATE(SUM('Раздел 3'!M198:M198),"&gt;=",SUM('Раздел 3'!N198:N198))</f>
        <v>0&gt;=0</v>
      </c>
      <c r="F6274" s="278"/>
      <c r="G6274" s="81"/>
    </row>
    <row r="6275" spans="1:7" s="390" customFormat="1" ht="31.5" x14ac:dyDescent="0.2">
      <c r="A6275" s="311" t="str">
        <f>IF((SUM('Раздел 3'!M199:M199)&gt;=SUM('Раздел 3'!N199:N199)),"","Неверно!")</f>
        <v/>
      </c>
      <c r="B6275" s="320" t="s">
        <v>1747</v>
      </c>
      <c r="C6275" s="278" t="s">
        <v>8205</v>
      </c>
      <c r="D6275" s="278" t="s">
        <v>1250</v>
      </c>
      <c r="E6275" s="278" t="str">
        <f>CONCATENATE(SUM('Раздел 3'!M199:M199),"&gt;=",SUM('Раздел 3'!N199:N199))</f>
        <v>3&gt;=0</v>
      </c>
      <c r="F6275" s="278"/>
      <c r="G6275" s="81"/>
    </row>
    <row r="6276" spans="1:7" s="390" customFormat="1" ht="31.5" x14ac:dyDescent="0.2">
      <c r="A6276" s="311" t="str">
        <f>IF((SUM('Раздел 3'!M29:M29)&gt;=SUM('Раздел 3'!N29:N29)),"","Неверно!")</f>
        <v/>
      </c>
      <c r="B6276" s="320" t="s">
        <v>1747</v>
      </c>
      <c r="C6276" s="278" t="s">
        <v>8206</v>
      </c>
      <c r="D6276" s="278" t="s">
        <v>1250</v>
      </c>
      <c r="E6276" s="278" t="str">
        <f>CONCATENATE(SUM('Раздел 3'!M29:M29),"&gt;=",SUM('Раздел 3'!N29:N29))</f>
        <v>0&gt;=0</v>
      </c>
      <c r="F6276" s="278"/>
      <c r="G6276" s="81"/>
    </row>
    <row r="6277" spans="1:7" s="390" customFormat="1" ht="31.5" x14ac:dyDescent="0.2">
      <c r="A6277" s="311" t="str">
        <f>IF((SUM('Раздел 3'!M200:M200)&gt;=SUM('Раздел 3'!N200:N200)),"","Неверно!")</f>
        <v/>
      </c>
      <c r="B6277" s="320" t="s">
        <v>1747</v>
      </c>
      <c r="C6277" s="278" t="s">
        <v>8207</v>
      </c>
      <c r="D6277" s="278" t="s">
        <v>1250</v>
      </c>
      <c r="E6277" s="278" t="str">
        <f>CONCATENATE(SUM('Раздел 3'!M200:M200),"&gt;=",SUM('Раздел 3'!N200:N200))</f>
        <v>0&gt;=0</v>
      </c>
      <c r="F6277" s="278"/>
      <c r="G6277" s="81"/>
    </row>
    <row r="6278" spans="1:7" s="390" customFormat="1" ht="31.5" x14ac:dyDescent="0.2">
      <c r="A6278" s="311" t="str">
        <f>IF((SUM('Раздел 3'!M201:M201)&gt;=SUM('Раздел 3'!N201:N201)),"","Неверно!")</f>
        <v/>
      </c>
      <c r="B6278" s="320" t="s">
        <v>1747</v>
      </c>
      <c r="C6278" s="278" t="s">
        <v>8208</v>
      </c>
      <c r="D6278" s="278" t="s">
        <v>1250</v>
      </c>
      <c r="E6278" s="278" t="str">
        <f>CONCATENATE(SUM('Раздел 3'!M201:M201),"&gt;=",SUM('Раздел 3'!N201:N201))</f>
        <v>0&gt;=0</v>
      </c>
      <c r="F6278" s="278"/>
      <c r="G6278" s="81"/>
    </row>
    <row r="6279" spans="1:7" s="390" customFormat="1" ht="31.5" x14ac:dyDescent="0.2">
      <c r="A6279" s="311" t="str">
        <f>IF((SUM('Раздел 3'!M202:M202)&gt;=SUM('Раздел 3'!N202:N202)),"","Неверно!")</f>
        <v/>
      </c>
      <c r="B6279" s="320" t="s">
        <v>1747</v>
      </c>
      <c r="C6279" s="278" t="s">
        <v>8209</v>
      </c>
      <c r="D6279" s="278" t="s">
        <v>1250</v>
      </c>
      <c r="E6279" s="278" t="str">
        <f>CONCATENATE(SUM('Раздел 3'!M202:M202),"&gt;=",SUM('Раздел 3'!N202:N202))</f>
        <v>0&gt;=0</v>
      </c>
      <c r="F6279" s="278"/>
      <c r="G6279" s="81"/>
    </row>
    <row r="6280" spans="1:7" s="390" customFormat="1" ht="31.5" x14ac:dyDescent="0.2">
      <c r="A6280" s="311" t="str">
        <f>IF((SUM('Раздел 3'!M203:M203)&gt;=SUM('Раздел 3'!N203:N203)),"","Неверно!")</f>
        <v/>
      </c>
      <c r="B6280" s="320" t="s">
        <v>1747</v>
      </c>
      <c r="C6280" s="278" t="s">
        <v>8210</v>
      </c>
      <c r="D6280" s="278" t="s">
        <v>1250</v>
      </c>
      <c r="E6280" s="278" t="str">
        <f>CONCATENATE(SUM('Раздел 3'!M203:M203),"&gt;=",SUM('Раздел 3'!N203:N203))</f>
        <v>0&gt;=0</v>
      </c>
      <c r="F6280" s="278"/>
      <c r="G6280" s="81"/>
    </row>
    <row r="6281" spans="1:7" s="390" customFormat="1" ht="31.5" x14ac:dyDescent="0.2">
      <c r="A6281" s="311" t="str">
        <f>IF((SUM('Раздел 3'!M204:M204)&gt;=SUM('Раздел 3'!N204:N204)),"","Неверно!")</f>
        <v/>
      </c>
      <c r="B6281" s="320" t="s">
        <v>1747</v>
      </c>
      <c r="C6281" s="278" t="s">
        <v>8211</v>
      </c>
      <c r="D6281" s="278" t="s">
        <v>1250</v>
      </c>
      <c r="E6281" s="278" t="str">
        <f>CONCATENATE(SUM('Раздел 3'!M204:M204),"&gt;=",SUM('Раздел 3'!N204:N204))</f>
        <v>4&gt;=0</v>
      </c>
      <c r="F6281" s="278"/>
      <c r="G6281" s="81"/>
    </row>
    <row r="6282" spans="1:7" s="390" customFormat="1" ht="31.5" x14ac:dyDescent="0.2">
      <c r="A6282" s="311" t="str">
        <f>IF((SUM('Раздел 3'!M205:M205)&gt;=SUM('Раздел 3'!N205:N205)),"","Неверно!")</f>
        <v/>
      </c>
      <c r="B6282" s="320" t="s">
        <v>1747</v>
      </c>
      <c r="C6282" s="278" t="s">
        <v>8212</v>
      </c>
      <c r="D6282" s="278" t="s">
        <v>1250</v>
      </c>
      <c r="E6282" s="278" t="str">
        <f>CONCATENATE(SUM('Раздел 3'!M205:M205),"&gt;=",SUM('Раздел 3'!N205:N205))</f>
        <v>7&gt;=0</v>
      </c>
      <c r="F6282" s="278"/>
      <c r="G6282" s="81"/>
    </row>
    <row r="6283" spans="1:7" s="390" customFormat="1" ht="31.5" x14ac:dyDescent="0.2">
      <c r="A6283" s="311" t="str">
        <f>IF((SUM('Раздел 3'!M206:M206)&gt;=SUM('Раздел 3'!N206:N206)),"","Неверно!")</f>
        <v/>
      </c>
      <c r="B6283" s="320" t="s">
        <v>1747</v>
      </c>
      <c r="C6283" s="278" t="s">
        <v>8213</v>
      </c>
      <c r="D6283" s="278" t="s">
        <v>1250</v>
      </c>
      <c r="E6283" s="278" t="str">
        <f>CONCATENATE(SUM('Раздел 3'!M206:M206),"&gt;=",SUM('Раздел 3'!N206:N206))</f>
        <v>0&gt;=0</v>
      </c>
      <c r="F6283" s="278"/>
      <c r="G6283" s="81"/>
    </row>
    <row r="6284" spans="1:7" s="390" customFormat="1" ht="31.5" x14ac:dyDescent="0.2">
      <c r="A6284" s="311" t="str">
        <f>IF((SUM('Раздел 3'!M207:M207)&gt;=SUM('Раздел 3'!N207:N207)),"","Неверно!")</f>
        <v/>
      </c>
      <c r="B6284" s="320" t="s">
        <v>1747</v>
      </c>
      <c r="C6284" s="278" t="s">
        <v>8214</v>
      </c>
      <c r="D6284" s="278" t="s">
        <v>1250</v>
      </c>
      <c r="E6284" s="278" t="str">
        <f>CONCATENATE(SUM('Раздел 3'!M207:M207),"&gt;=",SUM('Раздел 3'!N207:N207))</f>
        <v>0&gt;=0</v>
      </c>
      <c r="F6284" s="278"/>
      <c r="G6284" s="81"/>
    </row>
    <row r="6285" spans="1:7" s="390" customFormat="1" ht="31.5" x14ac:dyDescent="0.2">
      <c r="A6285" s="311" t="str">
        <f>IF((SUM('Раздел 3'!M208:M208)&gt;=SUM('Раздел 3'!N208:N208)),"","Неверно!")</f>
        <v/>
      </c>
      <c r="B6285" s="320" t="s">
        <v>1747</v>
      </c>
      <c r="C6285" s="278" t="s">
        <v>8215</v>
      </c>
      <c r="D6285" s="278" t="s">
        <v>1250</v>
      </c>
      <c r="E6285" s="278" t="str">
        <f>CONCATENATE(SUM('Раздел 3'!M208:M208),"&gt;=",SUM('Раздел 3'!N208:N208))</f>
        <v>4&gt;=0</v>
      </c>
      <c r="F6285" s="278"/>
      <c r="G6285" s="81"/>
    </row>
    <row r="6286" spans="1:7" s="390" customFormat="1" ht="31.5" x14ac:dyDescent="0.2">
      <c r="A6286" s="311" t="str">
        <f>IF((SUM('Раздел 3'!M209:M209)&gt;=SUM('Раздел 3'!N209:N209)),"","Неверно!")</f>
        <v/>
      </c>
      <c r="B6286" s="320" t="s">
        <v>1747</v>
      </c>
      <c r="C6286" s="278" t="s">
        <v>8216</v>
      </c>
      <c r="D6286" s="278" t="s">
        <v>1250</v>
      </c>
      <c r="E6286" s="278" t="str">
        <f>CONCATENATE(SUM('Раздел 3'!M209:M209),"&gt;=",SUM('Раздел 3'!N209:N209))</f>
        <v>0&gt;=0</v>
      </c>
      <c r="F6286" s="278"/>
      <c r="G6286" s="81"/>
    </row>
    <row r="6287" spans="1:7" s="390" customFormat="1" ht="31.5" x14ac:dyDescent="0.2">
      <c r="A6287" s="311" t="str">
        <f>IF((SUM('Раздел 3'!M12:M12)&gt;=SUM('Раздел 3'!N12:N12)),"","Неверно!")</f>
        <v/>
      </c>
      <c r="B6287" s="320" t="s">
        <v>1747</v>
      </c>
      <c r="C6287" s="278" t="s">
        <v>8217</v>
      </c>
      <c r="D6287" s="278" t="s">
        <v>1250</v>
      </c>
      <c r="E6287" s="278" t="str">
        <f>CONCATENATE(SUM('Раздел 3'!M12:M12),"&gt;=",SUM('Раздел 3'!N12:N12))</f>
        <v>0&gt;=0</v>
      </c>
      <c r="F6287" s="278"/>
      <c r="G6287" s="81"/>
    </row>
    <row r="6288" spans="1:7" s="390" customFormat="1" ht="31.5" x14ac:dyDescent="0.2">
      <c r="A6288" s="311" t="str">
        <f>IF((SUM('Раздел 3'!M30:M30)&gt;=SUM('Раздел 3'!N30:N30)),"","Неверно!")</f>
        <v/>
      </c>
      <c r="B6288" s="320" t="s">
        <v>1747</v>
      </c>
      <c r="C6288" s="278" t="s">
        <v>8218</v>
      </c>
      <c r="D6288" s="278" t="s">
        <v>1250</v>
      </c>
      <c r="E6288" s="278" t="str">
        <f>CONCATENATE(SUM('Раздел 3'!M30:M30),"&gt;=",SUM('Раздел 3'!N30:N30))</f>
        <v>0&gt;=0</v>
      </c>
      <c r="F6288" s="278"/>
      <c r="G6288" s="81"/>
    </row>
    <row r="6289" spans="1:7" s="390" customFormat="1" ht="31.5" x14ac:dyDescent="0.2">
      <c r="A6289" s="311" t="str">
        <f>IF((SUM('Раздел 3'!M210:M210)&gt;=SUM('Раздел 3'!N210:N210)),"","Неверно!")</f>
        <v/>
      </c>
      <c r="B6289" s="320" t="s">
        <v>1747</v>
      </c>
      <c r="C6289" s="278" t="s">
        <v>8219</v>
      </c>
      <c r="D6289" s="278" t="s">
        <v>1250</v>
      </c>
      <c r="E6289" s="278" t="str">
        <f>CONCATENATE(SUM('Раздел 3'!M210:M210),"&gt;=",SUM('Раздел 3'!N210:N210))</f>
        <v>0&gt;=0</v>
      </c>
      <c r="F6289" s="278"/>
      <c r="G6289" s="81"/>
    </row>
    <row r="6290" spans="1:7" s="390" customFormat="1" ht="31.5" x14ac:dyDescent="0.2">
      <c r="A6290" s="311" t="str">
        <f>IF((SUM('Раздел 3'!M211:M211)&gt;=SUM('Раздел 3'!N211:N211)),"","Неверно!")</f>
        <v/>
      </c>
      <c r="B6290" s="320" t="s">
        <v>1747</v>
      </c>
      <c r="C6290" s="278" t="s">
        <v>8220</v>
      </c>
      <c r="D6290" s="278" t="s">
        <v>1250</v>
      </c>
      <c r="E6290" s="278" t="str">
        <f>CONCATENATE(SUM('Раздел 3'!M211:M211),"&gt;=",SUM('Раздел 3'!N211:N211))</f>
        <v>0&gt;=0</v>
      </c>
      <c r="F6290" s="278"/>
      <c r="G6290" s="81"/>
    </row>
    <row r="6291" spans="1:7" s="390" customFormat="1" ht="31.5" x14ac:dyDescent="0.2">
      <c r="A6291" s="311" t="str">
        <f>IF((SUM('Раздел 3'!M212:M212)&gt;=SUM('Раздел 3'!N212:N212)),"","Неверно!")</f>
        <v/>
      </c>
      <c r="B6291" s="320" t="s">
        <v>1747</v>
      </c>
      <c r="C6291" s="278" t="s">
        <v>8221</v>
      </c>
      <c r="D6291" s="278" t="s">
        <v>1250</v>
      </c>
      <c r="E6291" s="278" t="str">
        <f>CONCATENATE(SUM('Раздел 3'!M212:M212),"&gt;=",SUM('Раздел 3'!N212:N212))</f>
        <v>0&gt;=0</v>
      </c>
      <c r="F6291" s="278"/>
      <c r="G6291" s="81"/>
    </row>
    <row r="6292" spans="1:7" s="390" customFormat="1" ht="31.5" x14ac:dyDescent="0.2">
      <c r="A6292" s="311" t="str">
        <f>IF((SUM('Раздел 3'!M213:M213)&gt;=SUM('Раздел 3'!N213:N213)),"","Неверно!")</f>
        <v/>
      </c>
      <c r="B6292" s="320" t="s">
        <v>1747</v>
      </c>
      <c r="C6292" s="278" t="s">
        <v>8222</v>
      </c>
      <c r="D6292" s="278" t="s">
        <v>1250</v>
      </c>
      <c r="E6292" s="278" t="str">
        <f>CONCATENATE(SUM('Раздел 3'!M213:M213),"&gt;=",SUM('Раздел 3'!N213:N213))</f>
        <v>0&gt;=0</v>
      </c>
      <c r="F6292" s="278"/>
      <c r="G6292" s="81"/>
    </row>
    <row r="6293" spans="1:7" s="390" customFormat="1" ht="31.5" x14ac:dyDescent="0.2">
      <c r="A6293" s="311" t="str">
        <f>IF((SUM('Раздел 3'!M214:M214)&gt;=SUM('Раздел 3'!N214:N214)),"","Неверно!")</f>
        <v/>
      </c>
      <c r="B6293" s="320" t="s">
        <v>1747</v>
      </c>
      <c r="C6293" s="278" t="s">
        <v>8223</v>
      </c>
      <c r="D6293" s="278" t="s">
        <v>1250</v>
      </c>
      <c r="E6293" s="278" t="str">
        <f>CONCATENATE(SUM('Раздел 3'!M214:M214),"&gt;=",SUM('Раздел 3'!N214:N214))</f>
        <v>0&gt;=0</v>
      </c>
      <c r="F6293" s="278"/>
      <c r="G6293" s="81"/>
    </row>
    <row r="6294" spans="1:7" s="390" customFormat="1" ht="31.5" x14ac:dyDescent="0.2">
      <c r="A6294" s="311" t="str">
        <f>IF((SUM('Раздел 3'!M215:M215)&gt;=SUM('Раздел 3'!N215:N215)),"","Неверно!")</f>
        <v/>
      </c>
      <c r="B6294" s="320" t="s">
        <v>1747</v>
      </c>
      <c r="C6294" s="278" t="s">
        <v>8224</v>
      </c>
      <c r="D6294" s="278" t="s">
        <v>1250</v>
      </c>
      <c r="E6294" s="278" t="str">
        <f>CONCATENATE(SUM('Раздел 3'!M215:M215),"&gt;=",SUM('Раздел 3'!N215:N215))</f>
        <v>0&gt;=0</v>
      </c>
      <c r="F6294" s="278"/>
      <c r="G6294" s="81"/>
    </row>
    <row r="6295" spans="1:7" s="390" customFormat="1" ht="31.5" x14ac:dyDescent="0.2">
      <c r="A6295" s="311" t="str">
        <f>IF((SUM('Раздел 3'!M216:M216)&gt;=SUM('Раздел 3'!N216:N216)),"","Неверно!")</f>
        <v/>
      </c>
      <c r="B6295" s="320" t="s">
        <v>1747</v>
      </c>
      <c r="C6295" s="278" t="s">
        <v>8225</v>
      </c>
      <c r="D6295" s="278" t="s">
        <v>1250</v>
      </c>
      <c r="E6295" s="278" t="str">
        <f>CONCATENATE(SUM('Раздел 3'!M216:M216),"&gt;=",SUM('Раздел 3'!N216:N216))</f>
        <v>0&gt;=0</v>
      </c>
      <c r="F6295" s="278"/>
      <c r="G6295" s="81"/>
    </row>
    <row r="6296" spans="1:7" s="390" customFormat="1" ht="31.5" x14ac:dyDescent="0.2">
      <c r="A6296" s="311" t="str">
        <f>IF((SUM('Раздел 3'!M217:M217)&gt;=SUM('Раздел 3'!N217:N217)),"","Неверно!")</f>
        <v/>
      </c>
      <c r="B6296" s="320" t="s">
        <v>1747</v>
      </c>
      <c r="C6296" s="278" t="s">
        <v>8226</v>
      </c>
      <c r="D6296" s="278" t="s">
        <v>1250</v>
      </c>
      <c r="E6296" s="278" t="str">
        <f>CONCATENATE(SUM('Раздел 3'!M217:M217),"&gt;=",SUM('Раздел 3'!N217:N217))</f>
        <v>0&gt;=0</v>
      </c>
      <c r="F6296" s="278"/>
      <c r="G6296" s="81"/>
    </row>
    <row r="6297" spans="1:7" s="390" customFormat="1" ht="31.5" x14ac:dyDescent="0.2">
      <c r="A6297" s="311" t="str">
        <f>IF((SUM('Раздел 3'!M218:M218)&gt;=SUM('Раздел 3'!N218:N218)),"","Неверно!")</f>
        <v/>
      </c>
      <c r="B6297" s="320" t="s">
        <v>1747</v>
      </c>
      <c r="C6297" s="278" t="s">
        <v>8227</v>
      </c>
      <c r="D6297" s="278" t="s">
        <v>1250</v>
      </c>
      <c r="E6297" s="278" t="str">
        <f>CONCATENATE(SUM('Раздел 3'!M218:M218),"&gt;=",SUM('Раздел 3'!N218:N218))</f>
        <v>4&gt;=0</v>
      </c>
      <c r="F6297" s="278"/>
      <c r="G6297" s="81"/>
    </row>
    <row r="6298" spans="1:7" s="390" customFormat="1" ht="31.5" x14ac:dyDescent="0.2">
      <c r="A6298" s="311" t="str">
        <f>IF((SUM('Раздел 3'!M219:M219)&gt;=SUM('Раздел 3'!N219:N219)),"","Неверно!")</f>
        <v/>
      </c>
      <c r="B6298" s="320" t="s">
        <v>1747</v>
      </c>
      <c r="C6298" s="278" t="s">
        <v>8228</v>
      </c>
      <c r="D6298" s="278" t="s">
        <v>1250</v>
      </c>
      <c r="E6298" s="278" t="str">
        <f>CONCATENATE(SUM('Раздел 3'!M219:M219),"&gt;=",SUM('Раздел 3'!N219:N219))</f>
        <v>0&gt;=0</v>
      </c>
      <c r="F6298" s="278"/>
      <c r="G6298" s="81"/>
    </row>
    <row r="6299" spans="1:7" s="390" customFormat="1" ht="31.5" x14ac:dyDescent="0.2">
      <c r="A6299" s="311" t="str">
        <f>IF((SUM('Раздел 3'!M31:M31)&gt;=SUM('Раздел 3'!N31:N31)),"","Неверно!")</f>
        <v/>
      </c>
      <c r="B6299" s="320" t="s">
        <v>1747</v>
      </c>
      <c r="C6299" s="278" t="s">
        <v>8229</v>
      </c>
      <c r="D6299" s="278" t="s">
        <v>1250</v>
      </c>
      <c r="E6299" s="278" t="str">
        <f>CONCATENATE(SUM('Раздел 3'!M31:M31),"&gt;=",SUM('Раздел 3'!N31:N31))</f>
        <v>0&gt;=0</v>
      </c>
      <c r="F6299" s="278"/>
      <c r="G6299" s="81"/>
    </row>
    <row r="6300" spans="1:7" s="390" customFormat="1" ht="31.5" x14ac:dyDescent="0.2">
      <c r="A6300" s="311" t="str">
        <f>IF((SUM('Раздел 3'!M220:M220)&gt;=SUM('Раздел 3'!N220:N220)),"","Неверно!")</f>
        <v/>
      </c>
      <c r="B6300" s="320" t="s">
        <v>1747</v>
      </c>
      <c r="C6300" s="278" t="s">
        <v>8230</v>
      </c>
      <c r="D6300" s="278" t="s">
        <v>1250</v>
      </c>
      <c r="E6300" s="278" t="str">
        <f>CONCATENATE(SUM('Раздел 3'!M220:M220),"&gt;=",SUM('Раздел 3'!N220:N220))</f>
        <v>0&gt;=0</v>
      </c>
      <c r="F6300" s="278"/>
      <c r="G6300" s="81"/>
    </row>
    <row r="6301" spans="1:7" s="390" customFormat="1" ht="31.5" x14ac:dyDescent="0.2">
      <c r="A6301" s="311" t="str">
        <f>IF((SUM('Раздел 3'!M221:M221)&gt;=SUM('Раздел 3'!N221:N221)),"","Неверно!")</f>
        <v/>
      </c>
      <c r="B6301" s="320" t="s">
        <v>1747</v>
      </c>
      <c r="C6301" s="278" t="s">
        <v>8231</v>
      </c>
      <c r="D6301" s="278" t="s">
        <v>1250</v>
      </c>
      <c r="E6301" s="278" t="str">
        <f>CONCATENATE(SUM('Раздел 3'!M221:M221),"&gt;=",SUM('Раздел 3'!N221:N221))</f>
        <v>0&gt;=0</v>
      </c>
      <c r="F6301" s="278"/>
      <c r="G6301" s="81"/>
    </row>
    <row r="6302" spans="1:7" s="390" customFormat="1" ht="31.5" x14ac:dyDescent="0.2">
      <c r="A6302" s="311" t="str">
        <f>IF((SUM('Раздел 3'!M222:M222)&gt;=SUM('Раздел 3'!N222:N222)),"","Неверно!")</f>
        <v/>
      </c>
      <c r="B6302" s="320" t="s">
        <v>1747</v>
      </c>
      <c r="C6302" s="278" t="s">
        <v>8232</v>
      </c>
      <c r="D6302" s="278" t="s">
        <v>1250</v>
      </c>
      <c r="E6302" s="278" t="str">
        <f>CONCATENATE(SUM('Раздел 3'!M222:M222),"&gt;=",SUM('Раздел 3'!N222:N222))</f>
        <v>0&gt;=0</v>
      </c>
      <c r="F6302" s="278"/>
      <c r="G6302" s="81"/>
    </row>
    <row r="6303" spans="1:7" s="390" customFormat="1" ht="31.5" x14ac:dyDescent="0.2">
      <c r="A6303" s="311" t="str">
        <f>IF((SUM('Раздел 3'!M223:M223)&gt;=SUM('Раздел 3'!N223:N223)),"","Неверно!")</f>
        <v/>
      </c>
      <c r="B6303" s="320" t="s">
        <v>1747</v>
      </c>
      <c r="C6303" s="278" t="s">
        <v>8233</v>
      </c>
      <c r="D6303" s="278" t="s">
        <v>1250</v>
      </c>
      <c r="E6303" s="278" t="str">
        <f>CONCATENATE(SUM('Раздел 3'!M223:M223),"&gt;=",SUM('Раздел 3'!N223:N223))</f>
        <v>0&gt;=0</v>
      </c>
      <c r="F6303" s="278"/>
      <c r="G6303" s="81"/>
    </row>
    <row r="6304" spans="1:7" s="390" customFormat="1" ht="31.5" x14ac:dyDescent="0.2">
      <c r="A6304" s="311" t="str">
        <f>IF((SUM('Раздел 3'!M224:M224)&gt;=SUM('Раздел 3'!N224:N224)),"","Неверно!")</f>
        <v/>
      </c>
      <c r="B6304" s="320" t="s">
        <v>1747</v>
      </c>
      <c r="C6304" s="278" t="s">
        <v>8234</v>
      </c>
      <c r="D6304" s="278" t="s">
        <v>1250</v>
      </c>
      <c r="E6304" s="278" t="str">
        <f>CONCATENATE(SUM('Раздел 3'!M224:M224),"&gt;=",SUM('Раздел 3'!N224:N224))</f>
        <v>0&gt;=0</v>
      </c>
      <c r="F6304" s="278"/>
      <c r="G6304" s="81"/>
    </row>
    <row r="6305" spans="1:7" s="390" customFormat="1" ht="31.5" x14ac:dyDescent="0.2">
      <c r="A6305" s="311" t="str">
        <f>IF((SUM('Раздел 3'!M225:M225)&gt;=SUM('Раздел 3'!N225:N225)),"","Неверно!")</f>
        <v/>
      </c>
      <c r="B6305" s="320" t="s">
        <v>1747</v>
      </c>
      <c r="C6305" s="278" t="s">
        <v>8235</v>
      </c>
      <c r="D6305" s="278" t="s">
        <v>1250</v>
      </c>
      <c r="E6305" s="278" t="str">
        <f>CONCATENATE(SUM('Раздел 3'!M225:M225),"&gt;=",SUM('Раздел 3'!N225:N225))</f>
        <v>3&gt;=1</v>
      </c>
      <c r="F6305" s="278"/>
      <c r="G6305" s="81"/>
    </row>
    <row r="6306" spans="1:7" s="390" customFormat="1" ht="31.5" x14ac:dyDescent="0.2">
      <c r="A6306" s="311" t="str">
        <f>IF((SUM('Раздел 3'!M226:M226)&gt;=SUM('Раздел 3'!N226:N226)),"","Неверно!")</f>
        <v/>
      </c>
      <c r="B6306" s="320" t="s">
        <v>1747</v>
      </c>
      <c r="C6306" s="278" t="s">
        <v>8236</v>
      </c>
      <c r="D6306" s="278" t="s">
        <v>1250</v>
      </c>
      <c r="E6306" s="278" t="str">
        <f>CONCATENATE(SUM('Раздел 3'!M226:M226),"&gt;=",SUM('Раздел 3'!N226:N226))</f>
        <v>0&gt;=0</v>
      </c>
      <c r="F6306" s="278"/>
      <c r="G6306" s="81"/>
    </row>
    <row r="6307" spans="1:7" s="390" customFormat="1" ht="31.5" x14ac:dyDescent="0.2">
      <c r="A6307" s="311" t="str">
        <f>IF((SUM('Раздел 3'!M227:M227)&gt;=SUM('Раздел 3'!N227:N227)),"","Неверно!")</f>
        <v/>
      </c>
      <c r="B6307" s="320" t="s">
        <v>1747</v>
      </c>
      <c r="C6307" s="278" t="s">
        <v>8237</v>
      </c>
      <c r="D6307" s="278" t="s">
        <v>1250</v>
      </c>
      <c r="E6307" s="278" t="str">
        <f>CONCATENATE(SUM('Раздел 3'!M227:M227),"&gt;=",SUM('Раздел 3'!N227:N227))</f>
        <v>0&gt;=0</v>
      </c>
      <c r="F6307" s="278"/>
      <c r="G6307" s="81"/>
    </row>
    <row r="6308" spans="1:7" s="390" customFormat="1" ht="31.5" x14ac:dyDescent="0.2">
      <c r="A6308" s="311" t="str">
        <f>IF((SUM('Раздел 3'!M228:M228)&gt;=SUM('Раздел 3'!N228:N228)),"","Неверно!")</f>
        <v/>
      </c>
      <c r="B6308" s="320" t="s">
        <v>1747</v>
      </c>
      <c r="C6308" s="278" t="s">
        <v>8238</v>
      </c>
      <c r="D6308" s="278" t="s">
        <v>1250</v>
      </c>
      <c r="E6308" s="278" t="str">
        <f>CONCATENATE(SUM('Раздел 3'!M228:M228),"&gt;=",SUM('Раздел 3'!N228:N228))</f>
        <v>0&gt;=0</v>
      </c>
      <c r="F6308" s="278"/>
      <c r="G6308" s="81"/>
    </row>
    <row r="6309" spans="1:7" s="390" customFormat="1" ht="31.5" x14ac:dyDescent="0.2">
      <c r="A6309" s="311" t="str">
        <f>IF((SUM('Раздел 3'!M229:M229)&gt;=SUM('Раздел 3'!N229:N229)),"","Неверно!")</f>
        <v/>
      </c>
      <c r="B6309" s="320" t="s">
        <v>1747</v>
      </c>
      <c r="C6309" s="278" t="s">
        <v>8239</v>
      </c>
      <c r="D6309" s="278" t="s">
        <v>1250</v>
      </c>
      <c r="E6309" s="278" t="str">
        <f>CONCATENATE(SUM('Раздел 3'!M229:M229),"&gt;=",SUM('Раздел 3'!N229:N229))</f>
        <v>0&gt;=0</v>
      </c>
      <c r="F6309" s="278"/>
      <c r="G6309" s="81"/>
    </row>
    <row r="6310" spans="1:7" s="390" customFormat="1" ht="31.5" x14ac:dyDescent="0.2">
      <c r="A6310" s="311" t="str">
        <f>IF((SUM('Раздел 3'!M32:M32)&gt;=SUM('Раздел 3'!N32:N32)),"","Неверно!")</f>
        <v/>
      </c>
      <c r="B6310" s="320" t="s">
        <v>1747</v>
      </c>
      <c r="C6310" s="278" t="s">
        <v>8240</v>
      </c>
      <c r="D6310" s="278" t="s">
        <v>1250</v>
      </c>
      <c r="E6310" s="278" t="str">
        <f>CONCATENATE(SUM('Раздел 3'!M32:M32),"&gt;=",SUM('Раздел 3'!N32:N32))</f>
        <v>1&gt;=0</v>
      </c>
      <c r="F6310" s="278"/>
      <c r="G6310" s="81"/>
    </row>
    <row r="6311" spans="1:7" s="390" customFormat="1" ht="31.5" x14ac:dyDescent="0.2">
      <c r="A6311" s="311" t="str">
        <f>IF((SUM('Раздел 3'!M230:M230)&gt;=SUM('Раздел 3'!N230:N230)),"","Неверно!")</f>
        <v/>
      </c>
      <c r="B6311" s="320" t="s">
        <v>1747</v>
      </c>
      <c r="C6311" s="278" t="s">
        <v>8241</v>
      </c>
      <c r="D6311" s="278" t="s">
        <v>1250</v>
      </c>
      <c r="E6311" s="278" t="str">
        <f>CONCATENATE(SUM('Раздел 3'!M230:M230),"&gt;=",SUM('Раздел 3'!N230:N230))</f>
        <v>0&gt;=0</v>
      </c>
      <c r="F6311" s="278"/>
      <c r="G6311" s="81"/>
    </row>
    <row r="6312" spans="1:7" s="390" customFormat="1" ht="31.5" x14ac:dyDescent="0.2">
      <c r="A6312" s="311" t="str">
        <f>IF((SUM('Раздел 3'!M231:M231)&gt;=SUM('Раздел 3'!N231:N231)),"","Неверно!")</f>
        <v/>
      </c>
      <c r="B6312" s="320" t="s">
        <v>1747</v>
      </c>
      <c r="C6312" s="278" t="s">
        <v>8242</v>
      </c>
      <c r="D6312" s="278" t="s">
        <v>1250</v>
      </c>
      <c r="E6312" s="278" t="str">
        <f>CONCATENATE(SUM('Раздел 3'!M231:M231),"&gt;=",SUM('Раздел 3'!N231:N231))</f>
        <v>0&gt;=0</v>
      </c>
      <c r="F6312" s="278"/>
      <c r="G6312" s="81"/>
    </row>
    <row r="6313" spans="1:7" s="390" customFormat="1" ht="31.5" x14ac:dyDescent="0.2">
      <c r="A6313" s="311" t="str">
        <f>IF((SUM('Раздел 3'!M232:M232)&gt;=SUM('Раздел 3'!N232:N232)),"","Неверно!")</f>
        <v/>
      </c>
      <c r="B6313" s="320" t="s">
        <v>1747</v>
      </c>
      <c r="C6313" s="278" t="s">
        <v>8243</v>
      </c>
      <c r="D6313" s="278" t="s">
        <v>1250</v>
      </c>
      <c r="E6313" s="278" t="str">
        <f>CONCATENATE(SUM('Раздел 3'!M232:M232),"&gt;=",SUM('Раздел 3'!N232:N232))</f>
        <v>0&gt;=0</v>
      </c>
      <c r="F6313" s="278"/>
      <c r="G6313" s="81"/>
    </row>
    <row r="6314" spans="1:7" s="390" customFormat="1" ht="31.5" x14ac:dyDescent="0.2">
      <c r="A6314" s="311" t="str">
        <f>IF((SUM('Раздел 3'!M233:M233)&gt;=SUM('Раздел 3'!N233:N233)),"","Неверно!")</f>
        <v/>
      </c>
      <c r="B6314" s="320" t="s">
        <v>1747</v>
      </c>
      <c r="C6314" s="278" t="s">
        <v>8244</v>
      </c>
      <c r="D6314" s="278" t="s">
        <v>1250</v>
      </c>
      <c r="E6314" s="278" t="str">
        <f>CONCATENATE(SUM('Раздел 3'!M233:M233),"&gt;=",SUM('Раздел 3'!N233:N233))</f>
        <v>0&gt;=0</v>
      </c>
      <c r="F6314" s="278"/>
      <c r="G6314" s="81"/>
    </row>
    <row r="6315" spans="1:7" s="390" customFormat="1" ht="31.5" x14ac:dyDescent="0.2">
      <c r="A6315" s="311" t="str">
        <f>IF((SUM('Раздел 3'!M234:M234)&gt;=SUM('Раздел 3'!N234:N234)),"","Неверно!")</f>
        <v/>
      </c>
      <c r="B6315" s="320" t="s">
        <v>1747</v>
      </c>
      <c r="C6315" s="278" t="s">
        <v>8245</v>
      </c>
      <c r="D6315" s="278" t="s">
        <v>1250</v>
      </c>
      <c r="E6315" s="278" t="str">
        <f>CONCATENATE(SUM('Раздел 3'!M234:M234),"&gt;=",SUM('Раздел 3'!N234:N234))</f>
        <v>0&gt;=0</v>
      </c>
      <c r="F6315" s="278"/>
      <c r="G6315" s="81"/>
    </row>
    <row r="6316" spans="1:7" s="390" customFormat="1" ht="31.5" x14ac:dyDescent="0.2">
      <c r="A6316" s="311" t="str">
        <f>IF((SUM('Раздел 3'!M235:M235)&gt;=SUM('Раздел 3'!N235:N235)),"","Неверно!")</f>
        <v/>
      </c>
      <c r="B6316" s="320" t="s">
        <v>1747</v>
      </c>
      <c r="C6316" s="278" t="s">
        <v>8246</v>
      </c>
      <c r="D6316" s="278" t="s">
        <v>1250</v>
      </c>
      <c r="E6316" s="278" t="str">
        <f>CONCATENATE(SUM('Раздел 3'!M235:M235),"&gt;=",SUM('Раздел 3'!N235:N235))</f>
        <v>0&gt;=0</v>
      </c>
      <c r="F6316" s="278"/>
      <c r="G6316" s="81"/>
    </row>
    <row r="6317" spans="1:7" s="390" customFormat="1" ht="31.5" x14ac:dyDescent="0.2">
      <c r="A6317" s="311" t="str">
        <f>IF((SUM('Раздел 3'!M236:M236)&gt;=SUM('Раздел 3'!N236:N236)),"","Неверно!")</f>
        <v/>
      </c>
      <c r="B6317" s="320" t="s">
        <v>1747</v>
      </c>
      <c r="C6317" s="278" t="s">
        <v>8247</v>
      </c>
      <c r="D6317" s="278" t="s">
        <v>1250</v>
      </c>
      <c r="E6317" s="278" t="str">
        <f>CONCATENATE(SUM('Раздел 3'!M236:M236),"&gt;=",SUM('Раздел 3'!N236:N236))</f>
        <v>0&gt;=0</v>
      </c>
      <c r="F6317" s="278"/>
      <c r="G6317" s="81"/>
    </row>
    <row r="6318" spans="1:7" s="390" customFormat="1" ht="31.5" x14ac:dyDescent="0.2">
      <c r="A6318" s="311" t="str">
        <f>IF((SUM('Раздел 3'!M237:M237)&gt;=SUM('Раздел 3'!N237:N237)),"","Неверно!")</f>
        <v/>
      </c>
      <c r="B6318" s="320" t="s">
        <v>1747</v>
      </c>
      <c r="C6318" s="278" t="s">
        <v>8248</v>
      </c>
      <c r="D6318" s="278" t="s">
        <v>1250</v>
      </c>
      <c r="E6318" s="278" t="str">
        <f>CONCATENATE(SUM('Раздел 3'!M237:M237),"&gt;=",SUM('Раздел 3'!N237:N237))</f>
        <v>0&gt;=0</v>
      </c>
      <c r="F6318" s="278"/>
      <c r="G6318" s="81"/>
    </row>
    <row r="6319" spans="1:7" s="390" customFormat="1" ht="31.5" x14ac:dyDescent="0.2">
      <c r="A6319" s="311" t="str">
        <f>IF((SUM('Раздел 3'!M238:M238)&gt;=SUM('Раздел 3'!N238:N238)),"","Неверно!")</f>
        <v/>
      </c>
      <c r="B6319" s="320" t="s">
        <v>1747</v>
      </c>
      <c r="C6319" s="278" t="s">
        <v>8249</v>
      </c>
      <c r="D6319" s="278" t="s">
        <v>1250</v>
      </c>
      <c r="E6319" s="278" t="str">
        <f>CONCATENATE(SUM('Раздел 3'!M238:M238),"&gt;=",SUM('Раздел 3'!N238:N238))</f>
        <v>0&gt;=0</v>
      </c>
      <c r="F6319" s="278"/>
      <c r="G6319" s="81"/>
    </row>
    <row r="6320" spans="1:7" s="390" customFormat="1" ht="31.5" x14ac:dyDescent="0.2">
      <c r="A6320" s="311" t="str">
        <f>IF((SUM('Раздел 3'!M239:M239)&gt;=SUM('Раздел 3'!N239:N239)),"","Неверно!")</f>
        <v/>
      </c>
      <c r="B6320" s="320" t="s">
        <v>1747</v>
      </c>
      <c r="C6320" s="278" t="s">
        <v>8250</v>
      </c>
      <c r="D6320" s="278" t="s">
        <v>1250</v>
      </c>
      <c r="E6320" s="278" t="str">
        <f>CONCATENATE(SUM('Раздел 3'!M239:M239),"&gt;=",SUM('Раздел 3'!N239:N239))</f>
        <v>51&gt;=10</v>
      </c>
      <c r="F6320" s="278"/>
      <c r="G6320" s="81"/>
    </row>
    <row r="6321" spans="1:7" s="390" customFormat="1" ht="31.5" x14ac:dyDescent="0.2">
      <c r="A6321" s="311" t="str">
        <f>IF((SUM('Раздел 3'!M33:M33)&gt;=SUM('Раздел 3'!N33:N33)),"","Неверно!")</f>
        <v/>
      </c>
      <c r="B6321" s="320" t="s">
        <v>1747</v>
      </c>
      <c r="C6321" s="278" t="s">
        <v>8251</v>
      </c>
      <c r="D6321" s="278" t="s">
        <v>1250</v>
      </c>
      <c r="E6321" s="278" t="str">
        <f>CONCATENATE(SUM('Раздел 3'!M33:M33),"&gt;=",SUM('Раздел 3'!N33:N33))</f>
        <v>0&gt;=0</v>
      </c>
      <c r="F6321" s="278"/>
      <c r="G6321" s="81"/>
    </row>
    <row r="6322" spans="1:7" s="390" customFormat="1" ht="31.5" x14ac:dyDescent="0.2">
      <c r="A6322" s="311" t="str">
        <f>IF((SUM('Раздел 3'!M240:M240)&gt;=SUM('Раздел 3'!N240:N240)),"","Неверно!")</f>
        <v/>
      </c>
      <c r="B6322" s="320" t="s">
        <v>1747</v>
      </c>
      <c r="C6322" s="278" t="s">
        <v>8252</v>
      </c>
      <c r="D6322" s="278" t="s">
        <v>1250</v>
      </c>
      <c r="E6322" s="278" t="str">
        <f>CONCATENATE(SUM('Раздел 3'!M240:M240),"&gt;=",SUM('Раздел 3'!N240:N240))</f>
        <v>0&gt;=0</v>
      </c>
      <c r="F6322" s="278"/>
      <c r="G6322" s="81"/>
    </row>
    <row r="6323" spans="1:7" s="390" customFormat="1" ht="31.5" x14ac:dyDescent="0.2">
      <c r="A6323" s="311" t="str">
        <f>IF((SUM('Раздел 3'!M241:M241)&gt;=SUM('Раздел 3'!N241:N241)),"","Неверно!")</f>
        <v/>
      </c>
      <c r="B6323" s="320" t="s">
        <v>1747</v>
      </c>
      <c r="C6323" s="278" t="s">
        <v>8253</v>
      </c>
      <c r="D6323" s="278" t="s">
        <v>1250</v>
      </c>
      <c r="E6323" s="278" t="str">
        <f>CONCATENATE(SUM('Раздел 3'!M241:M241),"&gt;=",SUM('Раздел 3'!N241:N241))</f>
        <v>0&gt;=0</v>
      </c>
      <c r="F6323" s="278"/>
      <c r="G6323" s="81"/>
    </row>
    <row r="6324" spans="1:7" s="390" customFormat="1" ht="31.5" x14ac:dyDescent="0.2">
      <c r="A6324" s="311" t="str">
        <f>IF((SUM('Раздел 3'!M242:M242)&gt;=SUM('Раздел 3'!N242:N242)),"","Неверно!")</f>
        <v/>
      </c>
      <c r="B6324" s="320" t="s">
        <v>1747</v>
      </c>
      <c r="C6324" s="278" t="s">
        <v>8254</v>
      </c>
      <c r="D6324" s="278" t="s">
        <v>1250</v>
      </c>
      <c r="E6324" s="278" t="str">
        <f>CONCATENATE(SUM('Раздел 3'!M242:M242),"&gt;=",SUM('Раздел 3'!N242:N242))</f>
        <v>0&gt;=0</v>
      </c>
      <c r="F6324" s="278"/>
      <c r="G6324" s="81"/>
    </row>
    <row r="6325" spans="1:7" s="390" customFormat="1" ht="31.5" x14ac:dyDescent="0.2">
      <c r="A6325" s="311" t="str">
        <f>IF((SUM('Раздел 3'!M243:M243)&gt;=SUM('Раздел 3'!N243:N243)),"","Неверно!")</f>
        <v/>
      </c>
      <c r="B6325" s="320" t="s">
        <v>1747</v>
      </c>
      <c r="C6325" s="278" t="s">
        <v>8255</v>
      </c>
      <c r="D6325" s="278" t="s">
        <v>1250</v>
      </c>
      <c r="E6325" s="278" t="str">
        <f>CONCATENATE(SUM('Раздел 3'!M243:M243),"&gt;=",SUM('Раздел 3'!N243:N243))</f>
        <v>0&gt;=0</v>
      </c>
      <c r="F6325" s="278"/>
      <c r="G6325" s="81"/>
    </row>
    <row r="6326" spans="1:7" s="390" customFormat="1" ht="31.5" x14ac:dyDescent="0.2">
      <c r="A6326" s="311" t="str">
        <f>IF((SUM('Раздел 3'!M244:M244)&gt;=SUM('Раздел 3'!N244:N244)),"","Неверно!")</f>
        <v/>
      </c>
      <c r="B6326" s="320" t="s">
        <v>1747</v>
      </c>
      <c r="C6326" s="278" t="s">
        <v>8256</v>
      </c>
      <c r="D6326" s="278" t="s">
        <v>1250</v>
      </c>
      <c r="E6326" s="278" t="str">
        <f>CONCATENATE(SUM('Раздел 3'!M244:M244),"&gt;=",SUM('Раздел 3'!N244:N244))</f>
        <v>0&gt;=0</v>
      </c>
      <c r="F6326" s="278"/>
      <c r="G6326" s="81"/>
    </row>
    <row r="6327" spans="1:7" s="390" customFormat="1" ht="31.5" x14ac:dyDescent="0.2">
      <c r="A6327" s="311" t="str">
        <f>IF((SUM('Раздел 3'!M245:M245)&gt;=SUM('Раздел 3'!N245:N245)),"","Неверно!")</f>
        <v/>
      </c>
      <c r="B6327" s="320" t="s">
        <v>1747</v>
      </c>
      <c r="C6327" s="278" t="s">
        <v>8257</v>
      </c>
      <c r="D6327" s="278" t="s">
        <v>1250</v>
      </c>
      <c r="E6327" s="278" t="str">
        <f>CONCATENATE(SUM('Раздел 3'!M245:M245),"&gt;=",SUM('Раздел 3'!N245:N245))</f>
        <v>5&gt;=0</v>
      </c>
      <c r="F6327" s="278"/>
      <c r="G6327" s="81"/>
    </row>
    <row r="6328" spans="1:7" s="390" customFormat="1" ht="31.5" x14ac:dyDescent="0.2">
      <c r="A6328" s="311" t="str">
        <f>IF((SUM('Раздел 3'!M246:M246)&gt;=SUM('Раздел 3'!N246:N246)),"","Неверно!")</f>
        <v/>
      </c>
      <c r="B6328" s="320" t="s">
        <v>1747</v>
      </c>
      <c r="C6328" s="278" t="s">
        <v>8258</v>
      </c>
      <c r="D6328" s="278" t="s">
        <v>1250</v>
      </c>
      <c r="E6328" s="278" t="str">
        <f>CONCATENATE(SUM('Раздел 3'!M246:M246),"&gt;=",SUM('Раздел 3'!N246:N246))</f>
        <v>54&gt;=10</v>
      </c>
      <c r="F6328" s="278"/>
      <c r="G6328" s="81"/>
    </row>
    <row r="6329" spans="1:7" s="390" customFormat="1" ht="31.5" x14ac:dyDescent="0.2">
      <c r="A6329" s="311" t="str">
        <f>IF((SUM('Раздел 3'!M247:M247)&gt;=SUM('Раздел 3'!N247:N247)),"","Неверно!")</f>
        <v/>
      </c>
      <c r="B6329" s="320" t="s">
        <v>1747</v>
      </c>
      <c r="C6329" s="278" t="s">
        <v>8259</v>
      </c>
      <c r="D6329" s="278" t="s">
        <v>1250</v>
      </c>
      <c r="E6329" s="278" t="str">
        <f>CONCATENATE(SUM('Раздел 3'!M247:M247),"&gt;=",SUM('Раздел 3'!N247:N247))</f>
        <v>0&gt;=0</v>
      </c>
      <c r="F6329" s="278"/>
      <c r="G6329" s="81"/>
    </row>
    <row r="6330" spans="1:7" s="390" customFormat="1" ht="31.5" x14ac:dyDescent="0.2">
      <c r="A6330" s="311" t="str">
        <f>IF((SUM('Раздел 3'!M248:M248)&gt;=SUM('Раздел 3'!N248:N248)),"","Неверно!")</f>
        <v/>
      </c>
      <c r="B6330" s="320" t="s">
        <v>1747</v>
      </c>
      <c r="C6330" s="278" t="s">
        <v>8260</v>
      </c>
      <c r="D6330" s="278" t="s">
        <v>1250</v>
      </c>
      <c r="E6330" s="278" t="str">
        <f>CONCATENATE(SUM('Раздел 3'!M248:M248),"&gt;=",SUM('Раздел 3'!N248:N248))</f>
        <v>0&gt;=0</v>
      </c>
      <c r="F6330" s="278"/>
      <c r="G6330" s="81"/>
    </row>
    <row r="6331" spans="1:7" s="390" customFormat="1" ht="31.5" x14ac:dyDescent="0.2">
      <c r="A6331" s="311" t="str">
        <f>IF((SUM('Раздел 3'!M249:M249)&gt;=SUM('Раздел 3'!N249:N249)),"","Неверно!")</f>
        <v/>
      </c>
      <c r="B6331" s="320" t="s">
        <v>1747</v>
      </c>
      <c r="C6331" s="278" t="s">
        <v>8261</v>
      </c>
      <c r="D6331" s="278" t="s">
        <v>1250</v>
      </c>
      <c r="E6331" s="278" t="str">
        <f>CONCATENATE(SUM('Раздел 3'!M249:M249),"&gt;=",SUM('Раздел 3'!N249:N249))</f>
        <v>3&gt;=1</v>
      </c>
      <c r="F6331" s="278"/>
      <c r="G6331" s="81"/>
    </row>
    <row r="6332" spans="1:7" s="390" customFormat="1" ht="31.5" x14ac:dyDescent="0.2">
      <c r="A6332" s="311" t="str">
        <f>IF((SUM('Раздел 3'!M34:M34)&gt;=SUM('Раздел 3'!N34:N34)),"","Неверно!")</f>
        <v/>
      </c>
      <c r="B6332" s="320" t="s">
        <v>1747</v>
      </c>
      <c r="C6332" s="278" t="s">
        <v>8262</v>
      </c>
      <c r="D6332" s="278" t="s">
        <v>1250</v>
      </c>
      <c r="E6332" s="278" t="str">
        <f>CONCATENATE(SUM('Раздел 3'!M34:M34),"&gt;=",SUM('Раздел 3'!N34:N34))</f>
        <v>0&gt;=0</v>
      </c>
      <c r="F6332" s="278"/>
      <c r="G6332" s="81"/>
    </row>
    <row r="6333" spans="1:7" s="390" customFormat="1" ht="31.5" x14ac:dyDescent="0.2">
      <c r="A6333" s="311" t="str">
        <f>IF((SUM('Раздел 3'!M250:M250)&gt;=SUM('Раздел 3'!N250:N250)),"","Неверно!")</f>
        <v/>
      </c>
      <c r="B6333" s="320" t="s">
        <v>1747</v>
      </c>
      <c r="C6333" s="278" t="s">
        <v>8263</v>
      </c>
      <c r="D6333" s="278" t="s">
        <v>1250</v>
      </c>
      <c r="E6333" s="278" t="str">
        <f>CONCATENATE(SUM('Раздел 3'!M250:M250),"&gt;=",SUM('Раздел 3'!N250:N250))</f>
        <v>0&gt;=0</v>
      </c>
      <c r="F6333" s="278"/>
      <c r="G6333" s="81"/>
    </row>
    <row r="6334" spans="1:7" s="390" customFormat="1" ht="31.5" x14ac:dyDescent="0.2">
      <c r="A6334" s="311" t="str">
        <f>IF((SUM('Раздел 3'!M251:M251)&gt;=SUM('Раздел 3'!N251:N251)),"","Неверно!")</f>
        <v/>
      </c>
      <c r="B6334" s="320" t="s">
        <v>1747</v>
      </c>
      <c r="C6334" s="278" t="s">
        <v>8264</v>
      </c>
      <c r="D6334" s="278" t="s">
        <v>1250</v>
      </c>
      <c r="E6334" s="278" t="str">
        <f>CONCATENATE(SUM('Раздел 3'!M251:M251),"&gt;=",SUM('Раздел 3'!N251:N251))</f>
        <v>1&gt;=0</v>
      </c>
      <c r="F6334" s="278"/>
      <c r="G6334" s="81"/>
    </row>
    <row r="6335" spans="1:7" s="390" customFormat="1" ht="31.5" x14ac:dyDescent="0.2">
      <c r="A6335" s="311" t="str">
        <f>IF((SUM('Раздел 3'!M252:M252)&gt;=SUM('Раздел 3'!N252:N252)),"","Неверно!")</f>
        <v/>
      </c>
      <c r="B6335" s="320" t="s">
        <v>1747</v>
      </c>
      <c r="C6335" s="278" t="s">
        <v>8265</v>
      </c>
      <c r="D6335" s="278" t="s">
        <v>1250</v>
      </c>
      <c r="E6335" s="278" t="str">
        <f>CONCATENATE(SUM('Раздел 3'!M252:M252),"&gt;=",SUM('Раздел 3'!N252:N252))</f>
        <v>0&gt;=0</v>
      </c>
      <c r="F6335" s="278"/>
      <c r="G6335" s="81"/>
    </row>
    <row r="6336" spans="1:7" s="390" customFormat="1" ht="31.5" x14ac:dyDescent="0.2">
      <c r="A6336" s="311" t="str">
        <f>IF((SUM('Раздел 3'!M253:M253)&gt;=SUM('Раздел 3'!N253:N253)),"","Неверно!")</f>
        <v/>
      </c>
      <c r="B6336" s="320" t="s">
        <v>1747</v>
      </c>
      <c r="C6336" s="278" t="s">
        <v>8266</v>
      </c>
      <c r="D6336" s="278" t="s">
        <v>1250</v>
      </c>
      <c r="E6336" s="278" t="str">
        <f>CONCATENATE(SUM('Раздел 3'!M253:M253),"&gt;=",SUM('Раздел 3'!N253:N253))</f>
        <v>0&gt;=0</v>
      </c>
      <c r="F6336" s="278"/>
      <c r="G6336" s="81"/>
    </row>
    <row r="6337" spans="1:7" s="390" customFormat="1" ht="31.5" x14ac:dyDescent="0.2">
      <c r="A6337" s="311" t="str">
        <f>IF((SUM('Раздел 3'!M254:M254)&gt;=SUM('Раздел 3'!N254:N254)),"","Неверно!")</f>
        <v/>
      </c>
      <c r="B6337" s="320" t="s">
        <v>1747</v>
      </c>
      <c r="C6337" s="278" t="s">
        <v>8267</v>
      </c>
      <c r="D6337" s="278" t="s">
        <v>1250</v>
      </c>
      <c r="E6337" s="278" t="str">
        <f>CONCATENATE(SUM('Раздел 3'!M254:M254),"&gt;=",SUM('Раздел 3'!N254:N254))</f>
        <v>0&gt;=0</v>
      </c>
      <c r="F6337" s="278"/>
      <c r="G6337" s="81"/>
    </row>
    <row r="6338" spans="1:7" s="390" customFormat="1" ht="31.5" x14ac:dyDescent="0.2">
      <c r="A6338" s="311" t="str">
        <f>IF((SUM('Раздел 3'!M255:M255)&gt;=SUM('Раздел 3'!N255:N255)),"","Неверно!")</f>
        <v/>
      </c>
      <c r="B6338" s="320" t="s">
        <v>1747</v>
      </c>
      <c r="C6338" s="278" t="s">
        <v>8268</v>
      </c>
      <c r="D6338" s="278" t="s">
        <v>1250</v>
      </c>
      <c r="E6338" s="278" t="str">
        <f>CONCATENATE(SUM('Раздел 3'!M255:M255),"&gt;=",SUM('Раздел 3'!N255:N255))</f>
        <v>1&gt;=0</v>
      </c>
      <c r="F6338" s="278"/>
      <c r="G6338" s="81"/>
    </row>
    <row r="6339" spans="1:7" s="390" customFormat="1" ht="31.5" x14ac:dyDescent="0.2">
      <c r="A6339" s="311" t="str">
        <f>IF((SUM('Раздел 3'!M256:M256)&gt;=SUM('Раздел 3'!N256:N256)),"","Неверно!")</f>
        <v/>
      </c>
      <c r="B6339" s="320" t="s">
        <v>1747</v>
      </c>
      <c r="C6339" s="278" t="s">
        <v>8269</v>
      </c>
      <c r="D6339" s="278" t="s">
        <v>1250</v>
      </c>
      <c r="E6339" s="278" t="str">
        <f>CONCATENATE(SUM('Раздел 3'!M256:M256),"&gt;=",SUM('Раздел 3'!N256:N256))</f>
        <v>0&gt;=0</v>
      </c>
      <c r="F6339" s="278"/>
      <c r="G6339" s="81"/>
    </row>
    <row r="6340" spans="1:7" s="390" customFormat="1" ht="31.5" x14ac:dyDescent="0.2">
      <c r="A6340" s="311" t="str">
        <f>IF((SUM('Раздел 3'!M257:M257)&gt;=SUM('Раздел 3'!N257:N257)),"","Неверно!")</f>
        <v/>
      </c>
      <c r="B6340" s="320" t="s">
        <v>1747</v>
      </c>
      <c r="C6340" s="278" t="s">
        <v>8270</v>
      </c>
      <c r="D6340" s="278" t="s">
        <v>1250</v>
      </c>
      <c r="E6340" s="278" t="str">
        <f>CONCATENATE(SUM('Раздел 3'!M257:M257),"&gt;=",SUM('Раздел 3'!N257:N257))</f>
        <v>0&gt;=0</v>
      </c>
      <c r="F6340" s="278"/>
      <c r="G6340" s="81"/>
    </row>
    <row r="6341" spans="1:7" s="390" customFormat="1" ht="31.5" x14ac:dyDescent="0.2">
      <c r="A6341" s="311" t="str">
        <f>IF((SUM('Раздел 3'!M258:M258)&gt;=SUM('Раздел 3'!N258:N258)),"","Неверно!")</f>
        <v/>
      </c>
      <c r="B6341" s="320" t="s">
        <v>1747</v>
      </c>
      <c r="C6341" s="278" t="s">
        <v>8271</v>
      </c>
      <c r="D6341" s="278" t="s">
        <v>1250</v>
      </c>
      <c r="E6341" s="278" t="str">
        <f>CONCATENATE(SUM('Раздел 3'!M258:M258),"&gt;=",SUM('Раздел 3'!N258:N258))</f>
        <v>0&gt;=0</v>
      </c>
      <c r="F6341" s="278"/>
      <c r="G6341" s="81"/>
    </row>
    <row r="6342" spans="1:7" s="390" customFormat="1" ht="31.5" x14ac:dyDescent="0.2">
      <c r="A6342" s="311" t="str">
        <f>IF((SUM('Раздел 3'!M259:M259)&gt;=SUM('Раздел 3'!N259:N259)),"","Неверно!")</f>
        <v/>
      </c>
      <c r="B6342" s="320" t="s">
        <v>1747</v>
      </c>
      <c r="C6342" s="278" t="s">
        <v>8272</v>
      </c>
      <c r="D6342" s="278" t="s">
        <v>1250</v>
      </c>
      <c r="E6342" s="278" t="str">
        <f>CONCATENATE(SUM('Раздел 3'!M259:M259),"&gt;=",SUM('Раздел 3'!N259:N259))</f>
        <v>0&gt;=0</v>
      </c>
      <c r="F6342" s="278"/>
      <c r="G6342" s="81"/>
    </row>
    <row r="6343" spans="1:7" s="390" customFormat="1" ht="31.5" x14ac:dyDescent="0.2">
      <c r="A6343" s="311" t="str">
        <f>IF((SUM('Раздел 3'!M35:M35)&gt;=SUM('Раздел 3'!N35:N35)),"","Неверно!")</f>
        <v/>
      </c>
      <c r="B6343" s="320" t="s">
        <v>1747</v>
      </c>
      <c r="C6343" s="278" t="s">
        <v>8273</v>
      </c>
      <c r="D6343" s="278" t="s">
        <v>1250</v>
      </c>
      <c r="E6343" s="278" t="str">
        <f>CONCATENATE(SUM('Раздел 3'!M35:M35),"&gt;=",SUM('Раздел 3'!N35:N35))</f>
        <v>0&gt;=0</v>
      </c>
      <c r="F6343" s="278"/>
      <c r="G6343" s="81"/>
    </row>
    <row r="6344" spans="1:7" s="390" customFormat="1" ht="31.5" x14ac:dyDescent="0.2">
      <c r="A6344" s="311" t="str">
        <f>IF((SUM('Раздел 3'!M260:M260)&gt;=SUM('Раздел 3'!N260:N260)),"","Неверно!")</f>
        <v/>
      </c>
      <c r="B6344" s="320" t="s">
        <v>1747</v>
      </c>
      <c r="C6344" s="278" t="s">
        <v>8274</v>
      </c>
      <c r="D6344" s="278" t="s">
        <v>1250</v>
      </c>
      <c r="E6344" s="278" t="str">
        <f>CONCATENATE(SUM('Раздел 3'!M260:M260),"&gt;=",SUM('Раздел 3'!N260:N260))</f>
        <v>0&gt;=0</v>
      </c>
      <c r="F6344" s="278"/>
      <c r="G6344" s="81"/>
    </row>
    <row r="6345" spans="1:7" s="390" customFormat="1" ht="31.5" x14ac:dyDescent="0.2">
      <c r="A6345" s="311" t="str">
        <f>IF((SUM('Раздел 3'!M261:M261)&gt;=SUM('Раздел 3'!N261:N261)),"","Неверно!")</f>
        <v/>
      </c>
      <c r="B6345" s="320" t="s">
        <v>1747</v>
      </c>
      <c r="C6345" s="278" t="s">
        <v>8275</v>
      </c>
      <c r="D6345" s="278" t="s">
        <v>1250</v>
      </c>
      <c r="E6345" s="278" t="str">
        <f>CONCATENATE(SUM('Раздел 3'!M261:M261),"&gt;=",SUM('Раздел 3'!N261:N261))</f>
        <v>0&gt;=0</v>
      </c>
      <c r="F6345" s="278"/>
      <c r="G6345" s="81"/>
    </row>
    <row r="6346" spans="1:7" s="390" customFormat="1" ht="31.5" x14ac:dyDescent="0.2">
      <c r="A6346" s="311" t="str">
        <f>IF((SUM('Раздел 3'!M262:M262)&gt;=SUM('Раздел 3'!N262:N262)),"","Неверно!")</f>
        <v/>
      </c>
      <c r="B6346" s="320" t="s">
        <v>1747</v>
      </c>
      <c r="C6346" s="278" t="s">
        <v>8276</v>
      </c>
      <c r="D6346" s="278" t="s">
        <v>1250</v>
      </c>
      <c r="E6346" s="278" t="str">
        <f>CONCATENATE(SUM('Раздел 3'!M262:M262),"&gt;=",SUM('Раздел 3'!N262:N262))</f>
        <v>0&gt;=0</v>
      </c>
      <c r="F6346" s="278"/>
      <c r="G6346" s="81"/>
    </row>
    <row r="6347" spans="1:7" s="390" customFormat="1" ht="31.5" x14ac:dyDescent="0.2">
      <c r="A6347" s="311" t="str">
        <f>IF((SUM('Раздел 3'!M263:M263)&gt;=SUM('Раздел 3'!N263:N263)),"","Неверно!")</f>
        <v/>
      </c>
      <c r="B6347" s="320" t="s">
        <v>1747</v>
      </c>
      <c r="C6347" s="278" t="s">
        <v>8277</v>
      </c>
      <c r="D6347" s="278" t="s">
        <v>1250</v>
      </c>
      <c r="E6347" s="278" t="str">
        <f>CONCATENATE(SUM('Раздел 3'!M263:M263),"&gt;=",SUM('Раздел 3'!N263:N263))</f>
        <v>0&gt;=0</v>
      </c>
      <c r="F6347" s="278"/>
      <c r="G6347" s="81"/>
    </row>
    <row r="6348" spans="1:7" s="390" customFormat="1" ht="31.5" x14ac:dyDescent="0.2">
      <c r="A6348" s="311" t="str">
        <f>IF((SUM('Раздел 3'!M264:M264)&gt;=SUM('Раздел 3'!N264:N264)),"","Неверно!")</f>
        <v/>
      </c>
      <c r="B6348" s="320" t="s">
        <v>1747</v>
      </c>
      <c r="C6348" s="278" t="s">
        <v>8278</v>
      </c>
      <c r="D6348" s="278" t="s">
        <v>1250</v>
      </c>
      <c r="E6348" s="278" t="str">
        <f>CONCATENATE(SUM('Раздел 3'!M264:M264),"&gt;=",SUM('Раздел 3'!N264:N264))</f>
        <v>1&gt;=0</v>
      </c>
      <c r="F6348" s="278"/>
      <c r="G6348" s="81"/>
    </row>
    <row r="6349" spans="1:7" s="390" customFormat="1" ht="31.5" x14ac:dyDescent="0.2">
      <c r="A6349" s="311" t="str">
        <f>IF((SUM('Раздел 3'!M265:M265)&gt;=SUM('Раздел 3'!N265:N265)),"","Неверно!")</f>
        <v/>
      </c>
      <c r="B6349" s="320" t="s">
        <v>1747</v>
      </c>
      <c r="C6349" s="278" t="s">
        <v>8279</v>
      </c>
      <c r="D6349" s="278" t="s">
        <v>1250</v>
      </c>
      <c r="E6349" s="278" t="str">
        <f>CONCATENATE(SUM('Раздел 3'!M265:M265),"&gt;=",SUM('Раздел 3'!N265:N265))</f>
        <v>0&gt;=0</v>
      </c>
      <c r="F6349" s="278"/>
      <c r="G6349" s="81"/>
    </row>
    <row r="6350" spans="1:7" s="390" customFormat="1" ht="31.5" x14ac:dyDescent="0.2">
      <c r="A6350" s="311" t="str">
        <f>IF((SUM('Раздел 3'!M266:M266)&gt;=SUM('Раздел 3'!N266:N266)),"","Неверно!")</f>
        <v/>
      </c>
      <c r="B6350" s="320" t="s">
        <v>1747</v>
      </c>
      <c r="C6350" s="278" t="s">
        <v>8280</v>
      </c>
      <c r="D6350" s="278" t="s">
        <v>1250</v>
      </c>
      <c r="E6350" s="278" t="str">
        <f>CONCATENATE(SUM('Раздел 3'!M266:M266),"&gt;=",SUM('Раздел 3'!N266:N266))</f>
        <v>0&gt;=0</v>
      </c>
      <c r="F6350" s="278"/>
      <c r="G6350" s="81"/>
    </row>
    <row r="6351" spans="1:7" s="390" customFormat="1" ht="31.5" x14ac:dyDescent="0.2">
      <c r="A6351" s="311" t="str">
        <f>IF((SUM('Раздел 3'!M267:M267)&gt;=SUM('Раздел 3'!N267:N267)),"","Неверно!")</f>
        <v/>
      </c>
      <c r="B6351" s="320" t="s">
        <v>1747</v>
      </c>
      <c r="C6351" s="278" t="s">
        <v>8281</v>
      </c>
      <c r="D6351" s="278" t="s">
        <v>1250</v>
      </c>
      <c r="E6351" s="278" t="str">
        <f>CONCATENATE(SUM('Раздел 3'!M267:M267),"&gt;=",SUM('Раздел 3'!N267:N267))</f>
        <v>0&gt;=0</v>
      </c>
      <c r="F6351" s="278"/>
      <c r="G6351" s="81"/>
    </row>
    <row r="6352" spans="1:7" s="390" customFormat="1" ht="31.5" x14ac:dyDescent="0.2">
      <c r="A6352" s="311" t="str">
        <f>IF((SUM('Раздел 3'!M268:M268)&gt;=SUM('Раздел 3'!N268:N268)),"","Неверно!")</f>
        <v/>
      </c>
      <c r="B6352" s="320" t="s">
        <v>1747</v>
      </c>
      <c r="C6352" s="278" t="s">
        <v>8282</v>
      </c>
      <c r="D6352" s="278" t="s">
        <v>1250</v>
      </c>
      <c r="E6352" s="278" t="str">
        <f>CONCATENATE(SUM('Раздел 3'!M268:M268),"&gt;=",SUM('Раздел 3'!N268:N268))</f>
        <v>0&gt;=0</v>
      </c>
      <c r="F6352" s="278"/>
      <c r="G6352" s="81"/>
    </row>
    <row r="6353" spans="1:7" s="390" customFormat="1" ht="31.5" x14ac:dyDescent="0.2">
      <c r="A6353" s="311" t="str">
        <f>IF((SUM('Раздел 3'!M269:M269)&gt;=SUM('Раздел 3'!N269:N269)),"","Неверно!")</f>
        <v/>
      </c>
      <c r="B6353" s="320" t="s">
        <v>1747</v>
      </c>
      <c r="C6353" s="278" t="s">
        <v>8283</v>
      </c>
      <c r="D6353" s="278" t="s">
        <v>1250</v>
      </c>
      <c r="E6353" s="278" t="str">
        <f>CONCATENATE(SUM('Раздел 3'!M269:M269),"&gt;=",SUM('Раздел 3'!N269:N269))</f>
        <v>0&gt;=0</v>
      </c>
      <c r="F6353" s="278"/>
      <c r="G6353" s="81"/>
    </row>
    <row r="6354" spans="1:7" s="390" customFormat="1" ht="31.5" x14ac:dyDescent="0.2">
      <c r="A6354" s="311" t="str">
        <f>IF((SUM('Раздел 3'!M36:M36)&gt;=SUM('Раздел 3'!N36:N36)),"","Неверно!")</f>
        <v/>
      </c>
      <c r="B6354" s="320" t="s">
        <v>1747</v>
      </c>
      <c r="C6354" s="278" t="s">
        <v>8284</v>
      </c>
      <c r="D6354" s="278" t="s">
        <v>1250</v>
      </c>
      <c r="E6354" s="278" t="str">
        <f>CONCATENATE(SUM('Раздел 3'!M36:M36),"&gt;=",SUM('Раздел 3'!N36:N36))</f>
        <v>0&gt;=0</v>
      </c>
      <c r="F6354" s="278"/>
      <c r="G6354" s="81"/>
    </row>
    <row r="6355" spans="1:7" s="390" customFormat="1" ht="31.5" x14ac:dyDescent="0.2">
      <c r="A6355" s="311" t="str">
        <f>IF((SUM('Раздел 3'!M270:M270)&gt;=SUM('Раздел 3'!N270:N270)),"","Неверно!")</f>
        <v/>
      </c>
      <c r="B6355" s="320" t="s">
        <v>1747</v>
      </c>
      <c r="C6355" s="278" t="s">
        <v>8285</v>
      </c>
      <c r="D6355" s="278" t="s">
        <v>1250</v>
      </c>
      <c r="E6355" s="278" t="str">
        <f>CONCATENATE(SUM('Раздел 3'!M270:M270),"&gt;=",SUM('Раздел 3'!N270:N270))</f>
        <v>0&gt;=0</v>
      </c>
      <c r="F6355" s="278"/>
      <c r="G6355" s="81"/>
    </row>
    <row r="6356" spans="1:7" s="390" customFormat="1" ht="31.5" x14ac:dyDescent="0.2">
      <c r="A6356" s="311" t="str">
        <f>IF((SUM('Раздел 3'!M271:M271)&gt;=SUM('Раздел 3'!N271:N271)),"","Неверно!")</f>
        <v/>
      </c>
      <c r="B6356" s="320" t="s">
        <v>1747</v>
      </c>
      <c r="C6356" s="278" t="s">
        <v>8286</v>
      </c>
      <c r="D6356" s="278" t="s">
        <v>1250</v>
      </c>
      <c r="E6356" s="278" t="str">
        <f>CONCATENATE(SUM('Раздел 3'!M271:M271),"&gt;=",SUM('Раздел 3'!N271:N271))</f>
        <v>0&gt;=0</v>
      </c>
      <c r="F6356" s="278"/>
      <c r="G6356" s="81"/>
    </row>
    <row r="6357" spans="1:7" s="390" customFormat="1" ht="31.5" x14ac:dyDescent="0.2">
      <c r="A6357" s="311" t="str">
        <f>IF((SUM('Раздел 3'!M272:M272)&gt;=SUM('Раздел 3'!N272:N272)),"","Неверно!")</f>
        <v/>
      </c>
      <c r="B6357" s="320" t="s">
        <v>1747</v>
      </c>
      <c r="C6357" s="278" t="s">
        <v>8287</v>
      </c>
      <c r="D6357" s="278" t="s">
        <v>1250</v>
      </c>
      <c r="E6357" s="278" t="str">
        <f>CONCATENATE(SUM('Раздел 3'!M272:M272),"&gt;=",SUM('Раздел 3'!N272:N272))</f>
        <v>0&gt;=0</v>
      </c>
      <c r="F6357" s="278"/>
      <c r="G6357" s="81"/>
    </row>
    <row r="6358" spans="1:7" s="390" customFormat="1" ht="31.5" x14ac:dyDescent="0.2">
      <c r="A6358" s="311" t="str">
        <f>IF((SUM('Раздел 3'!M273:M273)&gt;=SUM('Раздел 3'!N273:N273)),"","Неверно!")</f>
        <v/>
      </c>
      <c r="B6358" s="320" t="s">
        <v>1747</v>
      </c>
      <c r="C6358" s="278" t="s">
        <v>8288</v>
      </c>
      <c r="D6358" s="278" t="s">
        <v>1250</v>
      </c>
      <c r="E6358" s="278" t="str">
        <f>CONCATENATE(SUM('Раздел 3'!M273:M273),"&gt;=",SUM('Раздел 3'!N273:N273))</f>
        <v>0&gt;=0</v>
      </c>
      <c r="F6358" s="278"/>
      <c r="G6358" s="81"/>
    </row>
    <row r="6359" spans="1:7" s="390" customFormat="1" ht="31.5" x14ac:dyDescent="0.2">
      <c r="A6359" s="311" t="str">
        <f>IF((SUM('Раздел 3'!M274:M274)&gt;=SUM('Раздел 3'!N274:N274)),"","Неверно!")</f>
        <v/>
      </c>
      <c r="B6359" s="320" t="s">
        <v>1747</v>
      </c>
      <c r="C6359" s="278" t="s">
        <v>8289</v>
      </c>
      <c r="D6359" s="278" t="s">
        <v>1250</v>
      </c>
      <c r="E6359" s="278" t="str">
        <f>CONCATENATE(SUM('Раздел 3'!M274:M274),"&gt;=",SUM('Раздел 3'!N274:N274))</f>
        <v>0&gt;=0</v>
      </c>
      <c r="F6359" s="278"/>
      <c r="G6359" s="81"/>
    </row>
    <row r="6360" spans="1:7" s="390" customFormat="1" ht="31.5" x14ac:dyDescent="0.2">
      <c r="A6360" s="311" t="str">
        <f>IF((SUM('Раздел 3'!M275:M275)&gt;=SUM('Раздел 3'!N275:N275)),"","Неверно!")</f>
        <v/>
      </c>
      <c r="B6360" s="320" t="s">
        <v>1747</v>
      </c>
      <c r="C6360" s="278" t="s">
        <v>8290</v>
      </c>
      <c r="D6360" s="278" t="s">
        <v>1250</v>
      </c>
      <c r="E6360" s="278" t="str">
        <f>CONCATENATE(SUM('Раздел 3'!M275:M275),"&gt;=",SUM('Раздел 3'!N275:N275))</f>
        <v>0&gt;=0</v>
      </c>
      <c r="F6360" s="278"/>
      <c r="G6360" s="81"/>
    </row>
    <row r="6361" spans="1:7" s="390" customFormat="1" ht="31.5" x14ac:dyDescent="0.2">
      <c r="A6361" s="311" t="str">
        <f>IF((SUM('Раздел 3'!M276:M276)&gt;=SUM('Раздел 3'!N276:N276)),"","Неверно!")</f>
        <v/>
      </c>
      <c r="B6361" s="320" t="s">
        <v>1747</v>
      </c>
      <c r="C6361" s="278" t="s">
        <v>8291</v>
      </c>
      <c r="D6361" s="278" t="s">
        <v>1250</v>
      </c>
      <c r="E6361" s="278" t="str">
        <f>CONCATENATE(SUM('Раздел 3'!M276:M276),"&gt;=",SUM('Раздел 3'!N276:N276))</f>
        <v>0&gt;=0</v>
      </c>
      <c r="F6361" s="278"/>
      <c r="G6361" s="81"/>
    </row>
    <row r="6362" spans="1:7" s="390" customFormat="1" ht="31.5" x14ac:dyDescent="0.2">
      <c r="A6362" s="311" t="str">
        <f>IF((SUM('Раздел 3'!M277:M277)&gt;=SUM('Раздел 3'!N277:N277)),"","Неверно!")</f>
        <v/>
      </c>
      <c r="B6362" s="320" t="s">
        <v>1747</v>
      </c>
      <c r="C6362" s="278" t="s">
        <v>8292</v>
      </c>
      <c r="D6362" s="278" t="s">
        <v>1250</v>
      </c>
      <c r="E6362" s="278" t="str">
        <f>CONCATENATE(SUM('Раздел 3'!M277:M277),"&gt;=",SUM('Раздел 3'!N277:N277))</f>
        <v>0&gt;=0</v>
      </c>
      <c r="F6362" s="278"/>
      <c r="G6362" s="81"/>
    </row>
    <row r="6363" spans="1:7" s="390" customFormat="1" ht="31.5" x14ac:dyDescent="0.2">
      <c r="A6363" s="311" t="str">
        <f>IF((SUM('Раздел 3'!M278:M278)&gt;=SUM('Раздел 3'!N278:N278)),"","Неверно!")</f>
        <v/>
      </c>
      <c r="B6363" s="320" t="s">
        <v>1747</v>
      </c>
      <c r="C6363" s="278" t="s">
        <v>8293</v>
      </c>
      <c r="D6363" s="278" t="s">
        <v>1250</v>
      </c>
      <c r="E6363" s="278" t="str">
        <f>CONCATENATE(SUM('Раздел 3'!M278:M278),"&gt;=",SUM('Раздел 3'!N278:N278))</f>
        <v>0&gt;=0</v>
      </c>
      <c r="F6363" s="278"/>
      <c r="G6363" s="81"/>
    </row>
    <row r="6364" spans="1:7" s="390" customFormat="1" ht="31.5" x14ac:dyDescent="0.2">
      <c r="A6364" s="311" t="str">
        <f>IF((SUM('Раздел 3'!M279:M279)&gt;=SUM('Раздел 3'!N279:N279)),"","Неверно!")</f>
        <v/>
      </c>
      <c r="B6364" s="320" t="s">
        <v>1747</v>
      </c>
      <c r="C6364" s="278" t="s">
        <v>8294</v>
      </c>
      <c r="D6364" s="278" t="s">
        <v>1250</v>
      </c>
      <c r="E6364" s="278" t="str">
        <f>CONCATENATE(SUM('Раздел 3'!M279:M279),"&gt;=",SUM('Раздел 3'!N279:N279))</f>
        <v>0&gt;=0</v>
      </c>
      <c r="F6364" s="278"/>
      <c r="G6364" s="81"/>
    </row>
    <row r="6365" spans="1:7" s="390" customFormat="1" ht="31.5" x14ac:dyDescent="0.2">
      <c r="A6365" s="311" t="str">
        <f>IF((SUM('Раздел 3'!M37:M37)&gt;=SUM('Раздел 3'!N37:N37)),"","Неверно!")</f>
        <v/>
      </c>
      <c r="B6365" s="320" t="s">
        <v>1747</v>
      </c>
      <c r="C6365" s="278" t="s">
        <v>8295</v>
      </c>
      <c r="D6365" s="278" t="s">
        <v>1250</v>
      </c>
      <c r="E6365" s="278" t="str">
        <f>CONCATENATE(SUM('Раздел 3'!M37:M37),"&gt;=",SUM('Раздел 3'!N37:N37))</f>
        <v>2&gt;=1</v>
      </c>
      <c r="F6365" s="278"/>
      <c r="G6365" s="81"/>
    </row>
    <row r="6366" spans="1:7" s="390" customFormat="1" ht="31.5" x14ac:dyDescent="0.2">
      <c r="A6366" s="311" t="str">
        <f>IF((SUM('Раздел 3'!M280:M280)&gt;=SUM('Раздел 3'!N280:N280)),"","Неверно!")</f>
        <v/>
      </c>
      <c r="B6366" s="320" t="s">
        <v>1747</v>
      </c>
      <c r="C6366" s="278" t="s">
        <v>8296</v>
      </c>
      <c r="D6366" s="278" t="s">
        <v>1250</v>
      </c>
      <c r="E6366" s="278" t="str">
        <f>CONCATENATE(SUM('Раздел 3'!M280:M280),"&gt;=",SUM('Раздел 3'!N280:N280))</f>
        <v>0&gt;=0</v>
      </c>
      <c r="F6366" s="278"/>
      <c r="G6366" s="81"/>
    </row>
    <row r="6367" spans="1:7" s="390" customFormat="1" ht="31.5" x14ac:dyDescent="0.2">
      <c r="A6367" s="311" t="str">
        <f>IF((SUM('Раздел 3'!M281:M281)&gt;=SUM('Раздел 3'!N281:N281)),"","Неверно!")</f>
        <v/>
      </c>
      <c r="B6367" s="320" t="s">
        <v>1747</v>
      </c>
      <c r="C6367" s="278" t="s">
        <v>8297</v>
      </c>
      <c r="D6367" s="278" t="s">
        <v>1250</v>
      </c>
      <c r="E6367" s="278" t="str">
        <f>CONCATENATE(SUM('Раздел 3'!M281:M281),"&gt;=",SUM('Раздел 3'!N281:N281))</f>
        <v>0&gt;=0</v>
      </c>
      <c r="F6367" s="278"/>
      <c r="G6367" s="81"/>
    </row>
    <row r="6368" spans="1:7" s="390" customFormat="1" ht="31.5" x14ac:dyDescent="0.2">
      <c r="A6368" s="311" t="str">
        <f>IF((SUM('Раздел 3'!M282:M282)&gt;=SUM('Раздел 3'!N282:N282)),"","Неверно!")</f>
        <v/>
      </c>
      <c r="B6368" s="320" t="s">
        <v>1747</v>
      </c>
      <c r="C6368" s="278" t="s">
        <v>8298</v>
      </c>
      <c r="D6368" s="278" t="s">
        <v>1250</v>
      </c>
      <c r="E6368" s="278" t="str">
        <f>CONCATENATE(SUM('Раздел 3'!M282:M282),"&gt;=",SUM('Раздел 3'!N282:N282))</f>
        <v>0&gt;=0</v>
      </c>
      <c r="F6368" s="278"/>
      <c r="G6368" s="81"/>
    </row>
    <row r="6369" spans="1:7" s="390" customFormat="1" ht="31.5" x14ac:dyDescent="0.2">
      <c r="A6369" s="311" t="str">
        <f>IF((SUM('Раздел 3'!M283:M283)&gt;=SUM('Раздел 3'!N283:N283)),"","Неверно!")</f>
        <v/>
      </c>
      <c r="B6369" s="320" t="s">
        <v>1747</v>
      </c>
      <c r="C6369" s="278" t="s">
        <v>8299</v>
      </c>
      <c r="D6369" s="278" t="s">
        <v>1250</v>
      </c>
      <c r="E6369" s="278" t="str">
        <f>CONCATENATE(SUM('Раздел 3'!M283:M283),"&gt;=",SUM('Раздел 3'!N283:N283))</f>
        <v>0&gt;=0</v>
      </c>
      <c r="F6369" s="278"/>
      <c r="G6369" s="81"/>
    </row>
    <row r="6370" spans="1:7" s="390" customFormat="1" ht="31.5" x14ac:dyDescent="0.2">
      <c r="A6370" s="311" t="str">
        <f>IF((SUM('Раздел 3'!M284:M284)&gt;=SUM('Раздел 3'!N284:N284)),"","Неверно!")</f>
        <v/>
      </c>
      <c r="B6370" s="320" t="s">
        <v>1747</v>
      </c>
      <c r="C6370" s="278" t="s">
        <v>8300</v>
      </c>
      <c r="D6370" s="278" t="s">
        <v>1250</v>
      </c>
      <c r="E6370" s="278" t="str">
        <f>CONCATENATE(SUM('Раздел 3'!M284:M284),"&gt;=",SUM('Раздел 3'!N284:N284))</f>
        <v>0&gt;=0</v>
      </c>
      <c r="F6370" s="278"/>
      <c r="G6370" s="81"/>
    </row>
    <row r="6371" spans="1:7" s="390" customFormat="1" ht="31.5" x14ac:dyDescent="0.2">
      <c r="A6371" s="311" t="str">
        <f>IF((SUM('Раздел 3'!M285:M285)&gt;=SUM('Раздел 3'!N285:N285)),"","Неверно!")</f>
        <v/>
      </c>
      <c r="B6371" s="320" t="s">
        <v>1747</v>
      </c>
      <c r="C6371" s="278" t="s">
        <v>8301</v>
      </c>
      <c r="D6371" s="278" t="s">
        <v>1250</v>
      </c>
      <c r="E6371" s="278" t="str">
        <f>CONCATENATE(SUM('Раздел 3'!M285:M285),"&gt;=",SUM('Раздел 3'!N285:N285))</f>
        <v>0&gt;=0</v>
      </c>
      <c r="F6371" s="278"/>
      <c r="G6371" s="81"/>
    </row>
    <row r="6372" spans="1:7" s="390" customFormat="1" ht="31.5" x14ac:dyDescent="0.2">
      <c r="A6372" s="311" t="str">
        <f>IF((SUM('Раздел 3'!M286:M286)&gt;=SUM('Раздел 3'!N286:N286)),"","Неверно!")</f>
        <v/>
      </c>
      <c r="B6372" s="320" t="s">
        <v>1747</v>
      </c>
      <c r="C6372" s="278" t="s">
        <v>8302</v>
      </c>
      <c r="D6372" s="278" t="s">
        <v>1250</v>
      </c>
      <c r="E6372" s="278" t="str">
        <f>CONCATENATE(SUM('Раздел 3'!M286:M286),"&gt;=",SUM('Раздел 3'!N286:N286))</f>
        <v>0&gt;=0</v>
      </c>
      <c r="F6372" s="278"/>
      <c r="G6372" s="81"/>
    </row>
    <row r="6373" spans="1:7" s="390" customFormat="1" ht="31.5" x14ac:dyDescent="0.2">
      <c r="A6373" s="311" t="str">
        <f>IF((SUM('Раздел 3'!M287:M287)&gt;=SUM('Раздел 3'!N287:N287)),"","Неверно!")</f>
        <v/>
      </c>
      <c r="B6373" s="320" t="s">
        <v>1747</v>
      </c>
      <c r="C6373" s="278" t="s">
        <v>8303</v>
      </c>
      <c r="D6373" s="278" t="s">
        <v>1250</v>
      </c>
      <c r="E6373" s="278" t="str">
        <f>CONCATENATE(SUM('Раздел 3'!M287:M287),"&gt;=",SUM('Раздел 3'!N287:N287))</f>
        <v>0&gt;=0</v>
      </c>
      <c r="F6373" s="278"/>
      <c r="G6373" s="81"/>
    </row>
    <row r="6374" spans="1:7" s="390" customFormat="1" ht="31.5" x14ac:dyDescent="0.2">
      <c r="A6374" s="311" t="str">
        <f>IF((SUM('Раздел 3'!M288:M288)&gt;=SUM('Раздел 3'!N288:N288)),"","Неверно!")</f>
        <v/>
      </c>
      <c r="B6374" s="320" t="s">
        <v>1747</v>
      </c>
      <c r="C6374" s="278" t="s">
        <v>8304</v>
      </c>
      <c r="D6374" s="278" t="s">
        <v>1250</v>
      </c>
      <c r="E6374" s="278" t="str">
        <f>CONCATENATE(SUM('Раздел 3'!M288:M288),"&gt;=",SUM('Раздел 3'!N288:N288))</f>
        <v>0&gt;=0</v>
      </c>
      <c r="F6374" s="278"/>
      <c r="G6374" s="81"/>
    </row>
    <row r="6375" spans="1:7" s="390" customFormat="1" ht="31.5" x14ac:dyDescent="0.2">
      <c r="A6375" s="311" t="str">
        <f>IF((SUM('Раздел 3'!M289:M289)&gt;=SUM('Раздел 3'!N289:N289)),"","Неверно!")</f>
        <v/>
      </c>
      <c r="B6375" s="320" t="s">
        <v>1747</v>
      </c>
      <c r="C6375" s="278" t="s">
        <v>8305</v>
      </c>
      <c r="D6375" s="278" t="s">
        <v>1250</v>
      </c>
      <c r="E6375" s="278" t="str">
        <f>CONCATENATE(SUM('Раздел 3'!M289:M289),"&gt;=",SUM('Раздел 3'!N289:N289))</f>
        <v>0&gt;=0</v>
      </c>
      <c r="F6375" s="278"/>
      <c r="G6375" s="81"/>
    </row>
    <row r="6376" spans="1:7" s="390" customFormat="1" ht="31.5" x14ac:dyDescent="0.2">
      <c r="A6376" s="311" t="str">
        <f>IF((SUM('Раздел 3'!M38:M38)&gt;=SUM('Раздел 3'!N38:N38)),"","Неверно!")</f>
        <v/>
      </c>
      <c r="B6376" s="320" t="s">
        <v>1747</v>
      </c>
      <c r="C6376" s="278" t="s">
        <v>8306</v>
      </c>
      <c r="D6376" s="278" t="s">
        <v>1250</v>
      </c>
      <c r="E6376" s="278" t="str">
        <f>CONCATENATE(SUM('Раздел 3'!M38:M38),"&gt;=",SUM('Раздел 3'!N38:N38))</f>
        <v>0&gt;=0</v>
      </c>
      <c r="F6376" s="278"/>
      <c r="G6376" s="81"/>
    </row>
    <row r="6377" spans="1:7" s="390" customFormat="1" ht="31.5" x14ac:dyDescent="0.2">
      <c r="A6377" s="311" t="str">
        <f>IF((SUM('Раздел 3'!M290:M290)&gt;=SUM('Раздел 3'!N290:N290)),"","Неверно!")</f>
        <v/>
      </c>
      <c r="B6377" s="320" t="s">
        <v>1747</v>
      </c>
      <c r="C6377" s="278" t="s">
        <v>8307</v>
      </c>
      <c r="D6377" s="278" t="s">
        <v>1250</v>
      </c>
      <c r="E6377" s="278" t="str">
        <f>CONCATENATE(SUM('Раздел 3'!M290:M290),"&gt;=",SUM('Раздел 3'!N290:N290))</f>
        <v>0&gt;=0</v>
      </c>
      <c r="F6377" s="278"/>
      <c r="G6377" s="81"/>
    </row>
    <row r="6378" spans="1:7" s="390" customFormat="1" ht="31.5" x14ac:dyDescent="0.2">
      <c r="A6378" s="311" t="str">
        <f>IF((SUM('Раздел 3'!M291:M291)&gt;=SUM('Раздел 3'!N291:N291)),"","Неверно!")</f>
        <v/>
      </c>
      <c r="B6378" s="320" t="s">
        <v>1747</v>
      </c>
      <c r="C6378" s="278" t="s">
        <v>8308</v>
      </c>
      <c r="D6378" s="278" t="s">
        <v>1250</v>
      </c>
      <c r="E6378" s="278" t="str">
        <f>CONCATENATE(SUM('Раздел 3'!M291:M291),"&gt;=",SUM('Раздел 3'!N291:N291))</f>
        <v>0&gt;=0</v>
      </c>
      <c r="F6378" s="278"/>
      <c r="G6378" s="81"/>
    </row>
    <row r="6379" spans="1:7" s="390" customFormat="1" ht="31.5" x14ac:dyDescent="0.2">
      <c r="A6379" s="311" t="str">
        <f>IF((SUM('Раздел 3'!M292:M292)&gt;=SUM('Раздел 3'!N292:N292)),"","Неверно!")</f>
        <v/>
      </c>
      <c r="B6379" s="320" t="s">
        <v>1747</v>
      </c>
      <c r="C6379" s="278" t="s">
        <v>8309</v>
      </c>
      <c r="D6379" s="278" t="s">
        <v>1250</v>
      </c>
      <c r="E6379" s="278" t="str">
        <f>CONCATENATE(SUM('Раздел 3'!M292:M292),"&gt;=",SUM('Раздел 3'!N292:N292))</f>
        <v>0&gt;=0</v>
      </c>
      <c r="F6379" s="278"/>
      <c r="G6379" s="81"/>
    </row>
    <row r="6380" spans="1:7" s="390" customFormat="1" ht="31.5" x14ac:dyDescent="0.2">
      <c r="A6380" s="311" t="str">
        <f>IF((SUM('Раздел 3'!M293:M293)&gt;=SUM('Раздел 3'!N293:N293)),"","Неверно!")</f>
        <v/>
      </c>
      <c r="B6380" s="320" t="s">
        <v>1747</v>
      </c>
      <c r="C6380" s="278" t="s">
        <v>8310</v>
      </c>
      <c r="D6380" s="278" t="s">
        <v>1250</v>
      </c>
      <c r="E6380" s="278" t="str">
        <f>CONCATENATE(SUM('Раздел 3'!M293:M293),"&gt;=",SUM('Раздел 3'!N293:N293))</f>
        <v>0&gt;=0</v>
      </c>
      <c r="F6380" s="278"/>
      <c r="G6380" s="81"/>
    </row>
    <row r="6381" spans="1:7" s="390" customFormat="1" ht="31.5" x14ac:dyDescent="0.2">
      <c r="A6381" s="311" t="str">
        <f>IF((SUM('Раздел 3'!M294:M294)&gt;=SUM('Раздел 3'!N294:N294)),"","Неверно!")</f>
        <v/>
      </c>
      <c r="B6381" s="320" t="s">
        <v>1747</v>
      </c>
      <c r="C6381" s="278" t="s">
        <v>8311</v>
      </c>
      <c r="D6381" s="278" t="s">
        <v>1250</v>
      </c>
      <c r="E6381" s="278" t="str">
        <f>CONCATENATE(SUM('Раздел 3'!M294:M294),"&gt;=",SUM('Раздел 3'!N294:N294))</f>
        <v>0&gt;=0</v>
      </c>
      <c r="F6381" s="278"/>
      <c r="G6381" s="81"/>
    </row>
    <row r="6382" spans="1:7" s="390" customFormat="1" ht="31.5" x14ac:dyDescent="0.2">
      <c r="A6382" s="311" t="str">
        <f>IF((SUM('Раздел 3'!M295:M295)&gt;=SUM('Раздел 3'!N295:N295)),"","Неверно!")</f>
        <v/>
      </c>
      <c r="B6382" s="320" t="s">
        <v>1747</v>
      </c>
      <c r="C6382" s="278" t="s">
        <v>8312</v>
      </c>
      <c r="D6382" s="278" t="s">
        <v>1250</v>
      </c>
      <c r="E6382" s="278" t="str">
        <f>CONCATENATE(SUM('Раздел 3'!M295:M295),"&gt;=",SUM('Раздел 3'!N295:N295))</f>
        <v>0&gt;=0</v>
      </c>
      <c r="F6382" s="278"/>
      <c r="G6382" s="81"/>
    </row>
    <row r="6383" spans="1:7" s="390" customFormat="1" ht="31.5" x14ac:dyDescent="0.2">
      <c r="A6383" s="311" t="str">
        <f>IF((SUM('Раздел 3'!M296:M296)&gt;=SUM('Раздел 3'!N296:N296)),"","Неверно!")</f>
        <v/>
      </c>
      <c r="B6383" s="320" t="s">
        <v>1747</v>
      </c>
      <c r="C6383" s="278" t="s">
        <v>8313</v>
      </c>
      <c r="D6383" s="278" t="s">
        <v>1250</v>
      </c>
      <c r="E6383" s="278" t="str">
        <f>CONCATENATE(SUM('Раздел 3'!M296:M296),"&gt;=",SUM('Раздел 3'!N296:N296))</f>
        <v>0&gt;=0</v>
      </c>
      <c r="F6383" s="278"/>
      <c r="G6383" s="81"/>
    </row>
    <row r="6384" spans="1:7" s="390" customFormat="1" ht="31.5" x14ac:dyDescent="0.2">
      <c r="A6384" s="311" t="str">
        <f>IF((SUM('Раздел 3'!M297:M297)&gt;=SUM('Раздел 3'!N297:N297)),"","Неверно!")</f>
        <v/>
      </c>
      <c r="B6384" s="320" t="s">
        <v>1747</v>
      </c>
      <c r="C6384" s="278" t="s">
        <v>8314</v>
      </c>
      <c r="D6384" s="278" t="s">
        <v>1250</v>
      </c>
      <c r="E6384" s="278" t="str">
        <f>CONCATENATE(SUM('Раздел 3'!M297:M297),"&gt;=",SUM('Раздел 3'!N297:N297))</f>
        <v>0&gt;=0</v>
      </c>
      <c r="F6384" s="278"/>
      <c r="G6384" s="81"/>
    </row>
    <row r="6385" spans="1:7" s="390" customFormat="1" ht="31.5" x14ac:dyDescent="0.2">
      <c r="A6385" s="311" t="str">
        <f>IF((SUM('Раздел 3'!M298:M298)&gt;=SUM('Раздел 3'!N298:N298)),"","Неверно!")</f>
        <v/>
      </c>
      <c r="B6385" s="320" t="s">
        <v>1747</v>
      </c>
      <c r="C6385" s="278" t="s">
        <v>8315</v>
      </c>
      <c r="D6385" s="278" t="s">
        <v>1250</v>
      </c>
      <c r="E6385" s="278" t="str">
        <f>CONCATENATE(SUM('Раздел 3'!M298:M298),"&gt;=",SUM('Раздел 3'!N298:N298))</f>
        <v>0&gt;=0</v>
      </c>
      <c r="F6385" s="278"/>
      <c r="G6385" s="81"/>
    </row>
    <row r="6386" spans="1:7" s="390" customFormat="1" ht="31.5" x14ac:dyDescent="0.2">
      <c r="A6386" s="311" t="str">
        <f>IF((SUM('Раздел 3'!M299:M299)&gt;=SUM('Раздел 3'!N299:N299)),"","Неверно!")</f>
        <v/>
      </c>
      <c r="B6386" s="320" t="s">
        <v>1747</v>
      </c>
      <c r="C6386" s="278" t="s">
        <v>8316</v>
      </c>
      <c r="D6386" s="278" t="s">
        <v>1250</v>
      </c>
      <c r="E6386" s="278" t="str">
        <f>CONCATENATE(SUM('Раздел 3'!M299:M299),"&gt;=",SUM('Раздел 3'!N299:N299))</f>
        <v>0&gt;=0</v>
      </c>
      <c r="F6386" s="278"/>
      <c r="G6386" s="81"/>
    </row>
    <row r="6387" spans="1:7" s="390" customFormat="1" ht="31.5" x14ac:dyDescent="0.2">
      <c r="A6387" s="311" t="str">
        <f>IF((SUM('Раздел 3'!M39:M39)&gt;=SUM('Раздел 3'!N39:N39)),"","Неверно!")</f>
        <v/>
      </c>
      <c r="B6387" s="320" t="s">
        <v>1747</v>
      </c>
      <c r="C6387" s="278" t="s">
        <v>8317</v>
      </c>
      <c r="D6387" s="278" t="s">
        <v>1250</v>
      </c>
      <c r="E6387" s="278" t="str">
        <f>CONCATENATE(SUM('Раздел 3'!M39:M39),"&gt;=",SUM('Раздел 3'!N39:N39))</f>
        <v>0&gt;=0</v>
      </c>
      <c r="F6387" s="278"/>
      <c r="G6387" s="81"/>
    </row>
    <row r="6388" spans="1:7" s="390" customFormat="1" ht="31.5" x14ac:dyDescent="0.2">
      <c r="A6388" s="311" t="str">
        <f>IF((SUM('Раздел 3'!M300:M300)&gt;=SUM('Раздел 3'!N300:N300)),"","Неверно!")</f>
        <v/>
      </c>
      <c r="B6388" s="320" t="s">
        <v>1747</v>
      </c>
      <c r="C6388" s="278" t="s">
        <v>8318</v>
      </c>
      <c r="D6388" s="278" t="s">
        <v>1250</v>
      </c>
      <c r="E6388" s="278" t="str">
        <f>CONCATENATE(SUM('Раздел 3'!M300:M300),"&gt;=",SUM('Раздел 3'!N300:N300))</f>
        <v>0&gt;=0</v>
      </c>
      <c r="F6388" s="278"/>
      <c r="G6388" s="81"/>
    </row>
    <row r="6389" spans="1:7" s="390" customFormat="1" ht="31.5" x14ac:dyDescent="0.2">
      <c r="A6389" s="311" t="str">
        <f>IF((SUM('Раздел 3'!M301:M301)&gt;=SUM('Раздел 3'!N301:N301)),"","Неверно!")</f>
        <v/>
      </c>
      <c r="B6389" s="320" t="s">
        <v>1747</v>
      </c>
      <c r="C6389" s="278" t="s">
        <v>8319</v>
      </c>
      <c r="D6389" s="278" t="s">
        <v>1250</v>
      </c>
      <c r="E6389" s="278" t="str">
        <f>CONCATENATE(SUM('Раздел 3'!M301:M301),"&gt;=",SUM('Раздел 3'!N301:N301))</f>
        <v>0&gt;=0</v>
      </c>
      <c r="F6389" s="278"/>
      <c r="G6389" s="81"/>
    </row>
    <row r="6390" spans="1:7" s="390" customFormat="1" ht="31.5" x14ac:dyDescent="0.2">
      <c r="A6390" s="311" t="str">
        <f>IF((SUM('Раздел 3'!M302:M302)&gt;=SUM('Раздел 3'!N302:N302)),"","Неверно!")</f>
        <v/>
      </c>
      <c r="B6390" s="320" t="s">
        <v>1747</v>
      </c>
      <c r="C6390" s="278" t="s">
        <v>8320</v>
      </c>
      <c r="D6390" s="278" t="s">
        <v>1250</v>
      </c>
      <c r="E6390" s="278" t="str">
        <f>CONCATENATE(SUM('Раздел 3'!M302:M302),"&gt;=",SUM('Раздел 3'!N302:N302))</f>
        <v>0&gt;=0</v>
      </c>
      <c r="F6390" s="278"/>
      <c r="G6390" s="81"/>
    </row>
    <row r="6391" spans="1:7" s="390" customFormat="1" ht="31.5" x14ac:dyDescent="0.2">
      <c r="A6391" s="311" t="str">
        <f>IF((SUM('Раздел 3'!M303:M303)&gt;=SUM('Раздел 3'!N303:N303)),"","Неверно!")</f>
        <v/>
      </c>
      <c r="B6391" s="320" t="s">
        <v>1747</v>
      </c>
      <c r="C6391" s="278" t="s">
        <v>8321</v>
      </c>
      <c r="D6391" s="278" t="s">
        <v>1250</v>
      </c>
      <c r="E6391" s="278" t="str">
        <f>CONCATENATE(SUM('Раздел 3'!M303:M303),"&gt;=",SUM('Раздел 3'!N303:N303))</f>
        <v>0&gt;=0</v>
      </c>
      <c r="F6391" s="278"/>
      <c r="G6391" s="81"/>
    </row>
    <row r="6392" spans="1:7" s="390" customFormat="1" ht="31.5" x14ac:dyDescent="0.2">
      <c r="A6392" s="311" t="str">
        <f>IF((SUM('Раздел 3'!M304:M304)&gt;=SUM('Раздел 3'!N304:N304)),"","Неверно!")</f>
        <v/>
      </c>
      <c r="B6392" s="320" t="s">
        <v>1747</v>
      </c>
      <c r="C6392" s="278" t="s">
        <v>8322</v>
      </c>
      <c r="D6392" s="278" t="s">
        <v>1250</v>
      </c>
      <c r="E6392" s="278" t="str">
        <f>CONCATENATE(SUM('Раздел 3'!M304:M304),"&gt;=",SUM('Раздел 3'!N304:N304))</f>
        <v>0&gt;=0</v>
      </c>
      <c r="F6392" s="278"/>
      <c r="G6392" s="81"/>
    </row>
    <row r="6393" spans="1:7" s="390" customFormat="1" ht="31.5" x14ac:dyDescent="0.2">
      <c r="A6393" s="311" t="str">
        <f>IF((SUM('Раздел 3'!M305:M305)&gt;=SUM('Раздел 3'!N305:N305)),"","Неверно!")</f>
        <v/>
      </c>
      <c r="B6393" s="320" t="s">
        <v>1747</v>
      </c>
      <c r="C6393" s="278" t="s">
        <v>8323</v>
      </c>
      <c r="D6393" s="278" t="s">
        <v>1250</v>
      </c>
      <c r="E6393" s="278" t="str">
        <f>CONCATENATE(SUM('Раздел 3'!M305:M305),"&gt;=",SUM('Раздел 3'!N305:N305))</f>
        <v>0&gt;=0</v>
      </c>
      <c r="F6393" s="278"/>
      <c r="G6393" s="81"/>
    </row>
    <row r="6394" spans="1:7" s="390" customFormat="1" ht="31.5" x14ac:dyDescent="0.2">
      <c r="A6394" s="311" t="str">
        <f>IF((SUM('Раздел 3'!M306:M306)&gt;=SUM('Раздел 3'!N306:N306)),"","Неверно!")</f>
        <v/>
      </c>
      <c r="B6394" s="320" t="s">
        <v>1747</v>
      </c>
      <c r="C6394" s="278" t="s">
        <v>8324</v>
      </c>
      <c r="D6394" s="278" t="s">
        <v>1250</v>
      </c>
      <c r="E6394" s="278" t="str">
        <f>CONCATENATE(SUM('Раздел 3'!M306:M306),"&gt;=",SUM('Раздел 3'!N306:N306))</f>
        <v>0&gt;=0</v>
      </c>
      <c r="F6394" s="278"/>
      <c r="G6394" s="81"/>
    </row>
    <row r="6395" spans="1:7" s="390" customFormat="1" ht="31.5" x14ac:dyDescent="0.2">
      <c r="A6395" s="311" t="str">
        <f>IF((SUM('Раздел 3'!M307:M307)&gt;=SUM('Раздел 3'!N307:N307)),"","Неверно!")</f>
        <v/>
      </c>
      <c r="B6395" s="320" t="s">
        <v>1747</v>
      </c>
      <c r="C6395" s="278" t="s">
        <v>8325</v>
      </c>
      <c r="D6395" s="278" t="s">
        <v>1250</v>
      </c>
      <c r="E6395" s="278" t="str">
        <f>CONCATENATE(SUM('Раздел 3'!M307:M307),"&gt;=",SUM('Раздел 3'!N307:N307))</f>
        <v>0&gt;=0</v>
      </c>
      <c r="F6395" s="278"/>
      <c r="G6395" s="81"/>
    </row>
    <row r="6396" spans="1:7" s="390" customFormat="1" ht="31.5" x14ac:dyDescent="0.2">
      <c r="A6396" s="311" t="str">
        <f>IF((SUM('Раздел 3'!M308:M308)&gt;=SUM('Раздел 3'!N308:N308)),"","Неверно!")</f>
        <v/>
      </c>
      <c r="B6396" s="320" t="s">
        <v>1747</v>
      </c>
      <c r="C6396" s="278" t="s">
        <v>8326</v>
      </c>
      <c r="D6396" s="278" t="s">
        <v>1250</v>
      </c>
      <c r="E6396" s="278" t="str">
        <f>CONCATENATE(SUM('Раздел 3'!M308:M308),"&gt;=",SUM('Раздел 3'!N308:N308))</f>
        <v>0&gt;=0</v>
      </c>
      <c r="F6396" s="278"/>
      <c r="G6396" s="81"/>
    </row>
    <row r="6397" spans="1:7" s="390" customFormat="1" ht="31.5" x14ac:dyDescent="0.2">
      <c r="A6397" s="311" t="str">
        <f>IF((SUM('Раздел 3'!M309:M309)&gt;=SUM('Раздел 3'!N309:N309)),"","Неверно!")</f>
        <v/>
      </c>
      <c r="B6397" s="320" t="s">
        <v>1747</v>
      </c>
      <c r="C6397" s="278" t="s">
        <v>8327</v>
      </c>
      <c r="D6397" s="278" t="s">
        <v>1250</v>
      </c>
      <c r="E6397" s="278" t="str">
        <f>CONCATENATE(SUM('Раздел 3'!M309:M309),"&gt;=",SUM('Раздел 3'!N309:N309))</f>
        <v>0&gt;=0</v>
      </c>
      <c r="F6397" s="278"/>
      <c r="G6397" s="81"/>
    </row>
    <row r="6398" spans="1:7" s="390" customFormat="1" ht="31.5" x14ac:dyDescent="0.2">
      <c r="A6398" s="311" t="str">
        <f>IF((SUM('Раздел 3'!M13:M13)&gt;=SUM('Раздел 3'!N13:N13)),"","Неверно!")</f>
        <v/>
      </c>
      <c r="B6398" s="320" t="s">
        <v>1747</v>
      </c>
      <c r="C6398" s="278" t="s">
        <v>8328</v>
      </c>
      <c r="D6398" s="278" t="s">
        <v>1250</v>
      </c>
      <c r="E6398" s="278" t="str">
        <f>CONCATENATE(SUM('Раздел 3'!M13:M13),"&gt;=",SUM('Раздел 3'!N13:N13))</f>
        <v>0&gt;=0</v>
      </c>
      <c r="F6398" s="278"/>
      <c r="G6398" s="81"/>
    </row>
    <row r="6399" spans="1:7" s="390" customFormat="1" ht="31.5" x14ac:dyDescent="0.2">
      <c r="A6399" s="311" t="str">
        <f>IF((SUM('Раздел 3'!M40:M40)&gt;=SUM('Раздел 3'!N40:N40)),"","Неверно!")</f>
        <v/>
      </c>
      <c r="B6399" s="320" t="s">
        <v>1747</v>
      </c>
      <c r="C6399" s="278" t="s">
        <v>8329</v>
      </c>
      <c r="D6399" s="278" t="s">
        <v>1250</v>
      </c>
      <c r="E6399" s="278" t="str">
        <f>CONCATENATE(SUM('Раздел 3'!M40:M40),"&gt;=",SUM('Раздел 3'!N40:N40))</f>
        <v>0&gt;=0</v>
      </c>
      <c r="F6399" s="278"/>
      <c r="G6399" s="81"/>
    </row>
    <row r="6400" spans="1:7" s="390" customFormat="1" ht="31.5" x14ac:dyDescent="0.2">
      <c r="A6400" s="311" t="str">
        <f>IF((SUM('Раздел 3'!M310:M310)&gt;=SUM('Раздел 3'!N310:N310)),"","Неверно!")</f>
        <v/>
      </c>
      <c r="B6400" s="320" t="s">
        <v>1747</v>
      </c>
      <c r="C6400" s="278" t="s">
        <v>8330</v>
      </c>
      <c r="D6400" s="278" t="s">
        <v>1250</v>
      </c>
      <c r="E6400" s="278" t="str">
        <f>CONCATENATE(SUM('Раздел 3'!M310:M310),"&gt;=",SUM('Раздел 3'!N310:N310))</f>
        <v>0&gt;=0</v>
      </c>
      <c r="F6400" s="278"/>
      <c r="G6400" s="81"/>
    </row>
    <row r="6401" spans="1:7" s="390" customFormat="1" ht="31.5" x14ac:dyDescent="0.2">
      <c r="A6401" s="311" t="str">
        <f>IF((SUM('Раздел 3'!M311:M311)&gt;=SUM('Раздел 3'!N311:N311)),"","Неверно!")</f>
        <v/>
      </c>
      <c r="B6401" s="320" t="s">
        <v>1747</v>
      </c>
      <c r="C6401" s="278" t="s">
        <v>8331</v>
      </c>
      <c r="D6401" s="278" t="s">
        <v>1250</v>
      </c>
      <c r="E6401" s="278" t="str">
        <f>CONCATENATE(SUM('Раздел 3'!M311:M311),"&gt;=",SUM('Раздел 3'!N311:N311))</f>
        <v>0&gt;=0</v>
      </c>
      <c r="F6401" s="278"/>
      <c r="G6401" s="81"/>
    </row>
    <row r="6402" spans="1:7" s="390" customFormat="1" ht="31.5" x14ac:dyDescent="0.2">
      <c r="A6402" s="311" t="str">
        <f>IF((SUM('Раздел 3'!M312:M312)&gt;=SUM('Раздел 3'!N312:N312)),"","Неверно!")</f>
        <v/>
      </c>
      <c r="B6402" s="320" t="s">
        <v>1747</v>
      </c>
      <c r="C6402" s="278" t="s">
        <v>8332</v>
      </c>
      <c r="D6402" s="278" t="s">
        <v>1250</v>
      </c>
      <c r="E6402" s="278" t="str">
        <f>CONCATENATE(SUM('Раздел 3'!M312:M312),"&gt;=",SUM('Раздел 3'!N312:N312))</f>
        <v>0&gt;=0</v>
      </c>
      <c r="F6402" s="278"/>
      <c r="G6402" s="81"/>
    </row>
    <row r="6403" spans="1:7" s="390" customFormat="1" ht="31.5" x14ac:dyDescent="0.2">
      <c r="A6403" s="311" t="str">
        <f>IF((SUM('Раздел 3'!M313:M313)&gt;=SUM('Раздел 3'!N313:N313)),"","Неверно!")</f>
        <v/>
      </c>
      <c r="B6403" s="320" t="s">
        <v>1747</v>
      </c>
      <c r="C6403" s="278" t="s">
        <v>8333</v>
      </c>
      <c r="D6403" s="278" t="s">
        <v>1250</v>
      </c>
      <c r="E6403" s="278" t="str">
        <f>CONCATENATE(SUM('Раздел 3'!M313:M313),"&gt;=",SUM('Раздел 3'!N313:N313))</f>
        <v>0&gt;=0</v>
      </c>
      <c r="F6403" s="278"/>
      <c r="G6403" s="81"/>
    </row>
    <row r="6404" spans="1:7" s="390" customFormat="1" ht="31.5" x14ac:dyDescent="0.2">
      <c r="A6404" s="311" t="str">
        <f>IF((SUM('Раздел 3'!M314:M314)&gt;=SUM('Раздел 3'!N314:N314)),"","Неверно!")</f>
        <v/>
      </c>
      <c r="B6404" s="320" t="s">
        <v>1747</v>
      </c>
      <c r="C6404" s="278" t="s">
        <v>8334</v>
      </c>
      <c r="D6404" s="278" t="s">
        <v>1250</v>
      </c>
      <c r="E6404" s="278" t="str">
        <f>CONCATENATE(SUM('Раздел 3'!M314:M314),"&gt;=",SUM('Раздел 3'!N314:N314))</f>
        <v>0&gt;=0</v>
      </c>
      <c r="F6404" s="278"/>
      <c r="G6404" s="81"/>
    </row>
    <row r="6405" spans="1:7" s="390" customFormat="1" ht="31.5" x14ac:dyDescent="0.2">
      <c r="A6405" s="311" t="str">
        <f>IF((SUM('Раздел 3'!M315:M315)&gt;=SUM('Раздел 3'!N315:N315)),"","Неверно!")</f>
        <v/>
      </c>
      <c r="B6405" s="320" t="s">
        <v>1747</v>
      </c>
      <c r="C6405" s="278" t="s">
        <v>8335</v>
      </c>
      <c r="D6405" s="278" t="s">
        <v>1250</v>
      </c>
      <c r="E6405" s="278" t="str">
        <f>CONCATENATE(SUM('Раздел 3'!M315:M315),"&gt;=",SUM('Раздел 3'!N315:N315))</f>
        <v>0&gt;=0</v>
      </c>
      <c r="F6405" s="278"/>
      <c r="G6405" s="81"/>
    </row>
    <row r="6406" spans="1:7" s="390" customFormat="1" ht="31.5" x14ac:dyDescent="0.2">
      <c r="A6406" s="311" t="str">
        <f>IF((SUM('Раздел 3'!M316:M316)&gt;=SUM('Раздел 3'!N316:N316)),"","Неверно!")</f>
        <v/>
      </c>
      <c r="B6406" s="320" t="s">
        <v>1747</v>
      </c>
      <c r="C6406" s="278" t="s">
        <v>8336</v>
      </c>
      <c r="D6406" s="278" t="s">
        <v>1250</v>
      </c>
      <c r="E6406" s="278" t="str">
        <f>CONCATENATE(SUM('Раздел 3'!M316:M316),"&gt;=",SUM('Раздел 3'!N316:N316))</f>
        <v>2&gt;=1</v>
      </c>
      <c r="F6406" s="278"/>
      <c r="G6406" s="81"/>
    </row>
    <row r="6407" spans="1:7" s="390" customFormat="1" ht="31.5" x14ac:dyDescent="0.2">
      <c r="A6407" s="311" t="str">
        <f>IF((SUM('Раздел 3'!M317:M317)&gt;=SUM('Раздел 3'!N317:N317)),"","Неверно!")</f>
        <v/>
      </c>
      <c r="B6407" s="320" t="s">
        <v>1747</v>
      </c>
      <c r="C6407" s="278" t="s">
        <v>8337</v>
      </c>
      <c r="D6407" s="278" t="s">
        <v>1250</v>
      </c>
      <c r="E6407" s="278" t="str">
        <f>CONCATENATE(SUM('Раздел 3'!M317:M317),"&gt;=",SUM('Раздел 3'!N317:N317))</f>
        <v>0&gt;=0</v>
      </c>
      <c r="F6407" s="278"/>
      <c r="G6407" s="81"/>
    </row>
    <row r="6408" spans="1:7" s="390" customFormat="1" ht="31.5" x14ac:dyDescent="0.2">
      <c r="A6408" s="311" t="str">
        <f>IF((SUM('Раздел 3'!M318:M318)&gt;=SUM('Раздел 3'!N318:N318)),"","Неверно!")</f>
        <v/>
      </c>
      <c r="B6408" s="320" t="s">
        <v>1747</v>
      </c>
      <c r="C6408" s="278" t="s">
        <v>8338</v>
      </c>
      <c r="D6408" s="278" t="s">
        <v>1250</v>
      </c>
      <c r="E6408" s="278" t="str">
        <f>CONCATENATE(SUM('Раздел 3'!M318:M318),"&gt;=",SUM('Раздел 3'!N318:N318))</f>
        <v>0&gt;=0</v>
      </c>
      <c r="F6408" s="278"/>
      <c r="G6408" s="81"/>
    </row>
    <row r="6409" spans="1:7" s="390" customFormat="1" ht="31.5" x14ac:dyDescent="0.2">
      <c r="A6409" s="311" t="str">
        <f>IF((SUM('Раздел 3'!M319:M319)&gt;=SUM('Раздел 3'!N319:N319)),"","Неверно!")</f>
        <v/>
      </c>
      <c r="B6409" s="320" t="s">
        <v>1747</v>
      </c>
      <c r="C6409" s="278" t="s">
        <v>8339</v>
      </c>
      <c r="D6409" s="278" t="s">
        <v>1250</v>
      </c>
      <c r="E6409" s="278" t="str">
        <f>CONCATENATE(SUM('Раздел 3'!M319:M319),"&gt;=",SUM('Раздел 3'!N319:N319))</f>
        <v>0&gt;=0</v>
      </c>
      <c r="F6409" s="278"/>
      <c r="G6409" s="81"/>
    </row>
    <row r="6410" spans="1:7" s="390" customFormat="1" ht="31.5" x14ac:dyDescent="0.2">
      <c r="A6410" s="311" t="str">
        <f>IF((SUM('Раздел 3'!M41:M41)&gt;=SUM('Раздел 3'!N41:N41)),"","Неверно!")</f>
        <v/>
      </c>
      <c r="B6410" s="320" t="s">
        <v>1747</v>
      </c>
      <c r="C6410" s="278" t="s">
        <v>8340</v>
      </c>
      <c r="D6410" s="278" t="s">
        <v>1250</v>
      </c>
      <c r="E6410" s="278" t="str">
        <f>CONCATENATE(SUM('Раздел 3'!M41:M41),"&gt;=",SUM('Раздел 3'!N41:N41))</f>
        <v>0&gt;=0</v>
      </c>
      <c r="F6410" s="278"/>
      <c r="G6410" s="81"/>
    </row>
    <row r="6411" spans="1:7" s="390" customFormat="1" ht="31.5" x14ac:dyDescent="0.2">
      <c r="A6411" s="311" t="str">
        <f>IF((SUM('Раздел 3'!M320:M320)&gt;=SUM('Раздел 3'!N320:N320)),"","Неверно!")</f>
        <v/>
      </c>
      <c r="B6411" s="320" t="s">
        <v>1747</v>
      </c>
      <c r="C6411" s="278" t="s">
        <v>8341</v>
      </c>
      <c r="D6411" s="278" t="s">
        <v>1250</v>
      </c>
      <c r="E6411" s="278" t="str">
        <f>CONCATENATE(SUM('Раздел 3'!M320:M320),"&gt;=",SUM('Раздел 3'!N320:N320))</f>
        <v>0&gt;=0</v>
      </c>
      <c r="F6411" s="278"/>
      <c r="G6411" s="81"/>
    </row>
    <row r="6412" spans="1:7" s="390" customFormat="1" ht="31.5" x14ac:dyDescent="0.2">
      <c r="A6412" s="311" t="str">
        <f>IF((SUM('Раздел 3'!M321:M321)&gt;=SUM('Раздел 3'!N321:N321)),"","Неверно!")</f>
        <v/>
      </c>
      <c r="B6412" s="320" t="s">
        <v>1747</v>
      </c>
      <c r="C6412" s="278" t="s">
        <v>8342</v>
      </c>
      <c r="D6412" s="278" t="s">
        <v>1250</v>
      </c>
      <c r="E6412" s="278" t="str">
        <f>CONCATENATE(SUM('Раздел 3'!M321:M321),"&gt;=",SUM('Раздел 3'!N321:N321))</f>
        <v>0&gt;=0</v>
      </c>
      <c r="F6412" s="278"/>
      <c r="G6412" s="81"/>
    </row>
    <row r="6413" spans="1:7" s="390" customFormat="1" ht="31.5" x14ac:dyDescent="0.2">
      <c r="A6413" s="311" t="str">
        <f>IF((SUM('Раздел 3'!M322:M322)&gt;=SUM('Раздел 3'!N322:N322)),"","Неверно!")</f>
        <v/>
      </c>
      <c r="B6413" s="320" t="s">
        <v>1747</v>
      </c>
      <c r="C6413" s="278" t="s">
        <v>8343</v>
      </c>
      <c r="D6413" s="278" t="s">
        <v>1250</v>
      </c>
      <c r="E6413" s="278" t="str">
        <f>CONCATENATE(SUM('Раздел 3'!M322:M322),"&gt;=",SUM('Раздел 3'!N322:N322))</f>
        <v>0&gt;=0</v>
      </c>
      <c r="F6413" s="278"/>
      <c r="G6413" s="81"/>
    </row>
    <row r="6414" spans="1:7" s="390" customFormat="1" ht="31.5" x14ac:dyDescent="0.2">
      <c r="A6414" s="311" t="str">
        <f>IF((SUM('Раздел 3'!M42:M42)&gt;=SUM('Раздел 3'!N42:N42)),"","Неверно!")</f>
        <v/>
      </c>
      <c r="B6414" s="320" t="s">
        <v>1747</v>
      </c>
      <c r="C6414" s="278" t="s">
        <v>8344</v>
      </c>
      <c r="D6414" s="278" t="s">
        <v>1250</v>
      </c>
      <c r="E6414" s="278" t="str">
        <f>CONCATENATE(SUM('Раздел 3'!M42:M42),"&gt;=",SUM('Раздел 3'!N42:N42))</f>
        <v>0&gt;=0</v>
      </c>
      <c r="F6414" s="278"/>
      <c r="G6414" s="81"/>
    </row>
    <row r="6415" spans="1:7" s="390" customFormat="1" ht="31.5" x14ac:dyDescent="0.2">
      <c r="A6415" s="311" t="str">
        <f>IF((SUM('Раздел 3'!M43:M43)&gt;=SUM('Раздел 3'!N43:N43)),"","Неверно!")</f>
        <v/>
      </c>
      <c r="B6415" s="320" t="s">
        <v>1747</v>
      </c>
      <c r="C6415" s="278" t="s">
        <v>8345</v>
      </c>
      <c r="D6415" s="278" t="s">
        <v>1250</v>
      </c>
      <c r="E6415" s="278" t="str">
        <f>CONCATENATE(SUM('Раздел 3'!M43:M43),"&gt;=",SUM('Раздел 3'!N43:N43))</f>
        <v>0&gt;=0</v>
      </c>
      <c r="F6415" s="278"/>
      <c r="G6415" s="81"/>
    </row>
    <row r="6416" spans="1:7" s="390" customFormat="1" ht="31.5" x14ac:dyDescent="0.2">
      <c r="A6416" s="311" t="str">
        <f>IF((SUM('Раздел 3'!M44:M44)&gt;=SUM('Раздел 3'!N44:N44)),"","Неверно!")</f>
        <v/>
      </c>
      <c r="B6416" s="320" t="s">
        <v>1747</v>
      </c>
      <c r="C6416" s="278" t="s">
        <v>8346</v>
      </c>
      <c r="D6416" s="278" t="s">
        <v>1250</v>
      </c>
      <c r="E6416" s="278" t="str">
        <f>CONCATENATE(SUM('Раздел 3'!M44:M44),"&gt;=",SUM('Раздел 3'!N44:N44))</f>
        <v>0&gt;=0</v>
      </c>
      <c r="F6416" s="278"/>
      <c r="G6416" s="81"/>
    </row>
    <row r="6417" spans="1:7" s="390" customFormat="1" ht="31.5" x14ac:dyDescent="0.2">
      <c r="A6417" s="311" t="str">
        <f>IF((SUM('Раздел 3'!M45:M45)&gt;=SUM('Раздел 3'!N45:N45)),"","Неверно!")</f>
        <v/>
      </c>
      <c r="B6417" s="320" t="s">
        <v>1747</v>
      </c>
      <c r="C6417" s="278" t="s">
        <v>8347</v>
      </c>
      <c r="D6417" s="278" t="s">
        <v>1250</v>
      </c>
      <c r="E6417" s="278" t="str">
        <f>CONCATENATE(SUM('Раздел 3'!M45:M45),"&gt;=",SUM('Раздел 3'!N45:N45))</f>
        <v>0&gt;=0</v>
      </c>
      <c r="F6417" s="278"/>
      <c r="G6417" s="81"/>
    </row>
    <row r="6418" spans="1:7" s="390" customFormat="1" ht="31.5" x14ac:dyDescent="0.2">
      <c r="A6418" s="311" t="str">
        <f>IF((SUM('Раздел 3'!M46:M46)&gt;=SUM('Раздел 3'!N46:N46)),"","Неверно!")</f>
        <v/>
      </c>
      <c r="B6418" s="320" t="s">
        <v>1747</v>
      </c>
      <c r="C6418" s="278" t="s">
        <v>8348</v>
      </c>
      <c r="D6418" s="278" t="s">
        <v>1250</v>
      </c>
      <c r="E6418" s="278" t="str">
        <f>CONCATENATE(SUM('Раздел 3'!M46:M46),"&gt;=",SUM('Раздел 3'!N46:N46))</f>
        <v>0&gt;=0</v>
      </c>
      <c r="F6418" s="278"/>
      <c r="G6418" s="81"/>
    </row>
    <row r="6419" spans="1:7" s="390" customFormat="1" ht="31.5" x14ac:dyDescent="0.2">
      <c r="A6419" s="311" t="str">
        <f>IF((SUM('Раздел 3'!M47:M47)&gt;=SUM('Раздел 3'!N47:N47)),"","Неверно!")</f>
        <v/>
      </c>
      <c r="B6419" s="320" t="s">
        <v>1747</v>
      </c>
      <c r="C6419" s="278" t="s">
        <v>8349</v>
      </c>
      <c r="D6419" s="278" t="s">
        <v>1250</v>
      </c>
      <c r="E6419" s="278" t="str">
        <f>CONCATENATE(SUM('Раздел 3'!M47:M47),"&gt;=",SUM('Раздел 3'!N47:N47))</f>
        <v>0&gt;=0</v>
      </c>
      <c r="F6419" s="278"/>
      <c r="G6419" s="81"/>
    </row>
    <row r="6420" spans="1:7" s="390" customFormat="1" ht="31.5" x14ac:dyDescent="0.2">
      <c r="A6420" s="311" t="str">
        <f>IF((SUM('Раздел 3'!M48:M48)&gt;=SUM('Раздел 3'!N48:N48)),"","Неверно!")</f>
        <v/>
      </c>
      <c r="B6420" s="320" t="s">
        <v>1747</v>
      </c>
      <c r="C6420" s="278" t="s">
        <v>8350</v>
      </c>
      <c r="D6420" s="278" t="s">
        <v>1250</v>
      </c>
      <c r="E6420" s="278" t="str">
        <f>CONCATENATE(SUM('Раздел 3'!M48:M48),"&gt;=",SUM('Раздел 3'!N48:N48))</f>
        <v>0&gt;=0</v>
      </c>
      <c r="F6420" s="278"/>
      <c r="G6420" s="81"/>
    </row>
    <row r="6421" spans="1:7" s="390" customFormat="1" ht="31.5" x14ac:dyDescent="0.2">
      <c r="A6421" s="311" t="str">
        <f>IF((SUM('Раздел 3'!M49:M49)&gt;=SUM('Раздел 3'!N49:N49)),"","Неверно!")</f>
        <v/>
      </c>
      <c r="B6421" s="320" t="s">
        <v>1747</v>
      </c>
      <c r="C6421" s="278" t="s">
        <v>8351</v>
      </c>
      <c r="D6421" s="278" t="s">
        <v>1250</v>
      </c>
      <c r="E6421" s="278" t="str">
        <f>CONCATENATE(SUM('Раздел 3'!M49:M49),"&gt;=",SUM('Раздел 3'!N49:N49))</f>
        <v>0&gt;=0</v>
      </c>
      <c r="F6421" s="278"/>
      <c r="G6421" s="81"/>
    </row>
    <row r="6422" spans="1:7" s="390" customFormat="1" ht="31.5" x14ac:dyDescent="0.2">
      <c r="A6422" s="311" t="str">
        <f>IF((SUM('Раздел 3'!M14:M14)&gt;=SUM('Раздел 3'!N14:N14)),"","Неверно!")</f>
        <v/>
      </c>
      <c r="B6422" s="320" t="s">
        <v>1747</v>
      </c>
      <c r="C6422" s="278" t="s">
        <v>8352</v>
      </c>
      <c r="D6422" s="278" t="s">
        <v>1250</v>
      </c>
      <c r="E6422" s="278" t="str">
        <f>CONCATENATE(SUM('Раздел 3'!M14:M14),"&gt;=",SUM('Раздел 3'!N14:N14))</f>
        <v>0&gt;=0</v>
      </c>
      <c r="F6422" s="278"/>
      <c r="G6422" s="81"/>
    </row>
    <row r="6423" spans="1:7" s="390" customFormat="1" ht="31.5" x14ac:dyDescent="0.2">
      <c r="A6423" s="311" t="str">
        <f>IF((SUM('Раздел 3'!M50:M50)&gt;=SUM('Раздел 3'!N50:N50)),"","Неверно!")</f>
        <v/>
      </c>
      <c r="B6423" s="320" t="s">
        <v>1747</v>
      </c>
      <c r="C6423" s="278" t="s">
        <v>8353</v>
      </c>
      <c r="D6423" s="278" t="s">
        <v>1250</v>
      </c>
      <c r="E6423" s="278" t="str">
        <f>CONCATENATE(SUM('Раздел 3'!M50:M50),"&gt;=",SUM('Раздел 3'!N50:N50))</f>
        <v>0&gt;=0</v>
      </c>
      <c r="F6423" s="278"/>
      <c r="G6423" s="81"/>
    </row>
    <row r="6424" spans="1:7" s="390" customFormat="1" ht="31.5" x14ac:dyDescent="0.2">
      <c r="A6424" s="311" t="str">
        <f>IF((SUM('Раздел 3'!M51:M51)&gt;=SUM('Раздел 3'!N51:N51)),"","Неверно!")</f>
        <v/>
      </c>
      <c r="B6424" s="320" t="s">
        <v>1747</v>
      </c>
      <c r="C6424" s="278" t="s">
        <v>8354</v>
      </c>
      <c r="D6424" s="278" t="s">
        <v>1250</v>
      </c>
      <c r="E6424" s="278" t="str">
        <f>CONCATENATE(SUM('Раздел 3'!M51:M51),"&gt;=",SUM('Раздел 3'!N51:N51))</f>
        <v>0&gt;=0</v>
      </c>
      <c r="F6424" s="278"/>
      <c r="G6424" s="81"/>
    </row>
    <row r="6425" spans="1:7" s="390" customFormat="1" ht="31.5" x14ac:dyDescent="0.2">
      <c r="A6425" s="311" t="str">
        <f>IF((SUM('Раздел 3'!M52:M52)&gt;=SUM('Раздел 3'!N52:N52)),"","Неверно!")</f>
        <v/>
      </c>
      <c r="B6425" s="320" t="s">
        <v>1747</v>
      </c>
      <c r="C6425" s="278" t="s">
        <v>8355</v>
      </c>
      <c r="D6425" s="278" t="s">
        <v>1250</v>
      </c>
      <c r="E6425" s="278" t="str">
        <f>CONCATENATE(SUM('Раздел 3'!M52:M52),"&gt;=",SUM('Раздел 3'!N52:N52))</f>
        <v>0&gt;=0</v>
      </c>
      <c r="F6425" s="278"/>
      <c r="G6425" s="81"/>
    </row>
    <row r="6426" spans="1:7" s="390" customFormat="1" ht="31.5" x14ac:dyDescent="0.2">
      <c r="A6426" s="311" t="str">
        <f>IF((SUM('Раздел 3'!M53:M53)&gt;=SUM('Раздел 3'!N53:N53)),"","Неверно!")</f>
        <v/>
      </c>
      <c r="B6426" s="320" t="s">
        <v>1747</v>
      </c>
      <c r="C6426" s="278" t="s">
        <v>8356</v>
      </c>
      <c r="D6426" s="278" t="s">
        <v>1250</v>
      </c>
      <c r="E6426" s="278" t="str">
        <f>CONCATENATE(SUM('Раздел 3'!M53:M53),"&gt;=",SUM('Раздел 3'!N53:N53))</f>
        <v>0&gt;=0</v>
      </c>
      <c r="F6426" s="278"/>
      <c r="G6426" s="81"/>
    </row>
    <row r="6427" spans="1:7" s="390" customFormat="1" ht="31.5" x14ac:dyDescent="0.2">
      <c r="A6427" s="311" t="str">
        <f>IF((SUM('Раздел 3'!M54:M54)&gt;=SUM('Раздел 3'!N54:N54)),"","Неверно!")</f>
        <v/>
      </c>
      <c r="B6427" s="320" t="s">
        <v>1747</v>
      </c>
      <c r="C6427" s="278" t="s">
        <v>8357</v>
      </c>
      <c r="D6427" s="278" t="s">
        <v>1250</v>
      </c>
      <c r="E6427" s="278" t="str">
        <f>CONCATENATE(SUM('Раздел 3'!M54:M54),"&gt;=",SUM('Раздел 3'!N54:N54))</f>
        <v>0&gt;=0</v>
      </c>
      <c r="F6427" s="278"/>
      <c r="G6427" s="81"/>
    </row>
    <row r="6428" spans="1:7" s="390" customFormat="1" ht="31.5" x14ac:dyDescent="0.2">
      <c r="A6428" s="311" t="str">
        <f>IF((SUM('Раздел 3'!M55:M55)&gt;=SUM('Раздел 3'!N55:N55)),"","Неверно!")</f>
        <v/>
      </c>
      <c r="B6428" s="320" t="s">
        <v>1747</v>
      </c>
      <c r="C6428" s="278" t="s">
        <v>8358</v>
      </c>
      <c r="D6428" s="278" t="s">
        <v>1250</v>
      </c>
      <c r="E6428" s="278" t="str">
        <f>CONCATENATE(SUM('Раздел 3'!M55:M55),"&gt;=",SUM('Раздел 3'!N55:N55))</f>
        <v>3&gt;=1</v>
      </c>
      <c r="F6428" s="278"/>
      <c r="G6428" s="81"/>
    </row>
    <row r="6429" spans="1:7" s="390" customFormat="1" ht="31.5" x14ac:dyDescent="0.2">
      <c r="A6429" s="311" t="str">
        <f>IF((SUM('Раздел 3'!M56:M56)&gt;=SUM('Раздел 3'!N56:N56)),"","Неверно!")</f>
        <v/>
      </c>
      <c r="B6429" s="320" t="s">
        <v>1747</v>
      </c>
      <c r="C6429" s="278" t="s">
        <v>8359</v>
      </c>
      <c r="D6429" s="278" t="s">
        <v>1250</v>
      </c>
      <c r="E6429" s="278" t="str">
        <f>CONCATENATE(SUM('Раздел 3'!M56:M56),"&gt;=",SUM('Раздел 3'!N56:N56))</f>
        <v>0&gt;=0</v>
      </c>
      <c r="F6429" s="278"/>
      <c r="G6429" s="81"/>
    </row>
    <row r="6430" spans="1:7" s="390" customFormat="1" ht="31.5" x14ac:dyDescent="0.2">
      <c r="A6430" s="311" t="str">
        <f>IF((SUM('Раздел 3'!M57:M57)&gt;=SUM('Раздел 3'!N57:N57)),"","Неверно!")</f>
        <v/>
      </c>
      <c r="B6430" s="320" t="s">
        <v>1747</v>
      </c>
      <c r="C6430" s="278" t="s">
        <v>8360</v>
      </c>
      <c r="D6430" s="278" t="s">
        <v>1250</v>
      </c>
      <c r="E6430" s="278" t="str">
        <f>CONCATENATE(SUM('Раздел 3'!M57:M57),"&gt;=",SUM('Раздел 3'!N57:N57))</f>
        <v>0&gt;=0</v>
      </c>
      <c r="F6430" s="278"/>
      <c r="G6430" s="81"/>
    </row>
    <row r="6431" spans="1:7" s="390" customFormat="1" ht="31.5" x14ac:dyDescent="0.2">
      <c r="A6431" s="311" t="str">
        <f>IF((SUM('Раздел 3'!M58:M58)&gt;=SUM('Раздел 3'!N58:N58)),"","Неверно!")</f>
        <v/>
      </c>
      <c r="B6431" s="320" t="s">
        <v>1747</v>
      </c>
      <c r="C6431" s="278" t="s">
        <v>8361</v>
      </c>
      <c r="D6431" s="278" t="s">
        <v>1250</v>
      </c>
      <c r="E6431" s="278" t="str">
        <f>CONCATENATE(SUM('Раздел 3'!M58:M58),"&gt;=",SUM('Раздел 3'!N58:N58))</f>
        <v>0&gt;=0</v>
      </c>
      <c r="F6431" s="278"/>
      <c r="G6431" s="81"/>
    </row>
    <row r="6432" spans="1:7" s="390" customFormat="1" ht="31.5" x14ac:dyDescent="0.2">
      <c r="A6432" s="311" t="str">
        <f>IF((SUM('Раздел 3'!M59:M59)&gt;=SUM('Раздел 3'!N59:N59)),"","Неверно!")</f>
        <v/>
      </c>
      <c r="B6432" s="320" t="s">
        <v>1747</v>
      </c>
      <c r="C6432" s="278" t="s">
        <v>8362</v>
      </c>
      <c r="D6432" s="278" t="s">
        <v>1250</v>
      </c>
      <c r="E6432" s="278" t="str">
        <f>CONCATENATE(SUM('Раздел 3'!M59:M59),"&gt;=",SUM('Раздел 3'!N59:N59))</f>
        <v>0&gt;=0</v>
      </c>
      <c r="F6432" s="278"/>
      <c r="G6432" s="81"/>
    </row>
    <row r="6433" spans="1:7" s="390" customFormat="1" ht="31.5" x14ac:dyDescent="0.2">
      <c r="A6433" s="311" t="str">
        <f>IF((SUM('Раздел 3'!M15:M15)&gt;=SUM('Раздел 3'!N15:N15)),"","Неверно!")</f>
        <v/>
      </c>
      <c r="B6433" s="320" t="s">
        <v>1747</v>
      </c>
      <c r="C6433" s="278" t="s">
        <v>8363</v>
      </c>
      <c r="D6433" s="278" t="s">
        <v>1250</v>
      </c>
      <c r="E6433" s="278" t="str">
        <f>CONCATENATE(SUM('Раздел 3'!M15:M15),"&gt;=",SUM('Раздел 3'!N15:N15))</f>
        <v>0&gt;=0</v>
      </c>
      <c r="F6433" s="278"/>
      <c r="G6433" s="81"/>
    </row>
    <row r="6434" spans="1:7" s="390" customFormat="1" ht="31.5" x14ac:dyDescent="0.2">
      <c r="A6434" s="311" t="str">
        <f>IF((SUM('Раздел 3'!M60:M60)&gt;=SUM('Раздел 3'!N60:N60)),"","Неверно!")</f>
        <v/>
      </c>
      <c r="B6434" s="320" t="s">
        <v>1747</v>
      </c>
      <c r="C6434" s="278" t="s">
        <v>8364</v>
      </c>
      <c r="D6434" s="278" t="s">
        <v>1250</v>
      </c>
      <c r="E6434" s="278" t="str">
        <f>CONCATENATE(SUM('Раздел 3'!M60:M60),"&gt;=",SUM('Раздел 3'!N60:N60))</f>
        <v>0&gt;=0</v>
      </c>
      <c r="F6434" s="278"/>
      <c r="G6434" s="81"/>
    </row>
    <row r="6435" spans="1:7" s="390" customFormat="1" ht="31.5" x14ac:dyDescent="0.2">
      <c r="A6435" s="311" t="str">
        <f>IF((SUM('Раздел 3'!M61:M61)&gt;=SUM('Раздел 3'!N61:N61)),"","Неверно!")</f>
        <v/>
      </c>
      <c r="B6435" s="320" t="s">
        <v>1747</v>
      </c>
      <c r="C6435" s="278" t="s">
        <v>8365</v>
      </c>
      <c r="D6435" s="278" t="s">
        <v>1250</v>
      </c>
      <c r="E6435" s="278" t="str">
        <f>CONCATENATE(SUM('Раздел 3'!M61:M61),"&gt;=",SUM('Раздел 3'!N61:N61))</f>
        <v>0&gt;=0</v>
      </c>
      <c r="F6435" s="278"/>
      <c r="G6435" s="81"/>
    </row>
    <row r="6436" spans="1:7" s="390" customFormat="1" ht="31.5" x14ac:dyDescent="0.2">
      <c r="A6436" s="311" t="str">
        <f>IF((SUM('Раздел 3'!M62:M62)&gt;=SUM('Раздел 3'!N62:N62)),"","Неверно!")</f>
        <v/>
      </c>
      <c r="B6436" s="320" t="s">
        <v>1747</v>
      </c>
      <c r="C6436" s="278" t="s">
        <v>8366</v>
      </c>
      <c r="D6436" s="278" t="s">
        <v>1250</v>
      </c>
      <c r="E6436" s="278" t="str">
        <f>CONCATENATE(SUM('Раздел 3'!M62:M62),"&gt;=",SUM('Раздел 3'!N62:N62))</f>
        <v>0&gt;=0</v>
      </c>
      <c r="F6436" s="278"/>
      <c r="G6436" s="81"/>
    </row>
    <row r="6437" spans="1:7" s="390" customFormat="1" ht="31.5" x14ac:dyDescent="0.2">
      <c r="A6437" s="311" t="str">
        <f>IF((SUM('Раздел 3'!M63:M63)&gt;=SUM('Раздел 3'!N63:N63)),"","Неверно!")</f>
        <v/>
      </c>
      <c r="B6437" s="320" t="s">
        <v>1747</v>
      </c>
      <c r="C6437" s="278" t="s">
        <v>8367</v>
      </c>
      <c r="D6437" s="278" t="s">
        <v>1250</v>
      </c>
      <c r="E6437" s="278" t="str">
        <f>CONCATENATE(SUM('Раздел 3'!M63:M63),"&gt;=",SUM('Раздел 3'!N63:N63))</f>
        <v>0&gt;=0</v>
      </c>
      <c r="F6437" s="278"/>
      <c r="G6437" s="81"/>
    </row>
    <row r="6438" spans="1:7" s="390" customFormat="1" ht="31.5" x14ac:dyDescent="0.2">
      <c r="A6438" s="311" t="str">
        <f>IF((SUM('Раздел 3'!M64:M64)&gt;=SUM('Раздел 3'!N64:N64)),"","Неверно!")</f>
        <v/>
      </c>
      <c r="B6438" s="320" t="s">
        <v>1747</v>
      </c>
      <c r="C6438" s="278" t="s">
        <v>8368</v>
      </c>
      <c r="D6438" s="278" t="s">
        <v>1250</v>
      </c>
      <c r="E6438" s="278" t="str">
        <f>CONCATENATE(SUM('Раздел 3'!M64:M64),"&gt;=",SUM('Раздел 3'!N64:N64))</f>
        <v>0&gt;=0</v>
      </c>
      <c r="F6438" s="278"/>
      <c r="G6438" s="81"/>
    </row>
    <row r="6439" spans="1:7" s="390" customFormat="1" ht="31.5" x14ac:dyDescent="0.2">
      <c r="A6439" s="311" t="str">
        <f>IF((SUM('Раздел 3'!M65:M65)&gt;=SUM('Раздел 3'!N65:N65)),"","Неверно!")</f>
        <v/>
      </c>
      <c r="B6439" s="320" t="s">
        <v>1747</v>
      </c>
      <c r="C6439" s="278" t="s">
        <v>8369</v>
      </c>
      <c r="D6439" s="278" t="s">
        <v>1250</v>
      </c>
      <c r="E6439" s="278" t="str">
        <f>CONCATENATE(SUM('Раздел 3'!M65:M65),"&gt;=",SUM('Раздел 3'!N65:N65))</f>
        <v>0&gt;=0</v>
      </c>
      <c r="F6439" s="278"/>
      <c r="G6439" s="81"/>
    </row>
    <row r="6440" spans="1:7" s="390" customFormat="1" ht="31.5" x14ac:dyDescent="0.2">
      <c r="A6440" s="311" t="str">
        <f>IF((SUM('Раздел 3'!M66:M66)&gt;=SUM('Раздел 3'!N66:N66)),"","Неверно!")</f>
        <v/>
      </c>
      <c r="B6440" s="320" t="s">
        <v>1747</v>
      </c>
      <c r="C6440" s="278" t="s">
        <v>8370</v>
      </c>
      <c r="D6440" s="278" t="s">
        <v>1250</v>
      </c>
      <c r="E6440" s="278" t="str">
        <f>CONCATENATE(SUM('Раздел 3'!M66:M66),"&gt;=",SUM('Раздел 3'!N66:N66))</f>
        <v>0&gt;=0</v>
      </c>
      <c r="F6440" s="278"/>
      <c r="G6440" s="81"/>
    </row>
    <row r="6441" spans="1:7" s="390" customFormat="1" ht="31.5" x14ac:dyDescent="0.2">
      <c r="A6441" s="311" t="str">
        <f>IF((SUM('Раздел 3'!M67:M67)&gt;=SUM('Раздел 3'!N67:N67)),"","Неверно!")</f>
        <v/>
      </c>
      <c r="B6441" s="320" t="s">
        <v>1747</v>
      </c>
      <c r="C6441" s="278" t="s">
        <v>8371</v>
      </c>
      <c r="D6441" s="278" t="s">
        <v>1250</v>
      </c>
      <c r="E6441" s="278" t="str">
        <f>CONCATENATE(SUM('Раздел 3'!M67:M67),"&gt;=",SUM('Раздел 3'!N67:N67))</f>
        <v>0&gt;=0</v>
      </c>
      <c r="F6441" s="278"/>
      <c r="G6441" s="81"/>
    </row>
    <row r="6442" spans="1:7" s="390" customFormat="1" ht="31.5" x14ac:dyDescent="0.2">
      <c r="A6442" s="311" t="str">
        <f>IF((SUM('Раздел 3'!M68:M68)&gt;=SUM('Раздел 3'!N68:N68)),"","Неверно!")</f>
        <v/>
      </c>
      <c r="B6442" s="320" t="s">
        <v>1747</v>
      </c>
      <c r="C6442" s="278" t="s">
        <v>8372</v>
      </c>
      <c r="D6442" s="278" t="s">
        <v>1250</v>
      </c>
      <c r="E6442" s="278" t="str">
        <f>CONCATENATE(SUM('Раздел 3'!M68:M68),"&gt;=",SUM('Раздел 3'!N68:N68))</f>
        <v>0&gt;=0</v>
      </c>
      <c r="F6442" s="278"/>
      <c r="G6442" s="81"/>
    </row>
    <row r="6443" spans="1:7" s="390" customFormat="1" ht="31.5" x14ac:dyDescent="0.2">
      <c r="A6443" s="311" t="str">
        <f>IF((SUM('Раздел 3'!M69:M69)&gt;=SUM('Раздел 3'!N69:N69)),"","Неверно!")</f>
        <v/>
      </c>
      <c r="B6443" s="320" t="s">
        <v>1747</v>
      </c>
      <c r="C6443" s="278" t="s">
        <v>8373</v>
      </c>
      <c r="D6443" s="278" t="s">
        <v>1250</v>
      </c>
      <c r="E6443" s="278" t="str">
        <f>CONCATENATE(SUM('Раздел 3'!M69:M69),"&gt;=",SUM('Раздел 3'!N69:N69))</f>
        <v>0&gt;=0</v>
      </c>
      <c r="F6443" s="278"/>
      <c r="G6443" s="81"/>
    </row>
    <row r="6444" spans="1:7" s="390" customFormat="1" ht="31.5" x14ac:dyDescent="0.2">
      <c r="A6444" s="311" t="str">
        <f>IF((SUM('Раздел 3'!M16:M16)&gt;=SUM('Раздел 3'!N16:N16)),"","Неверно!")</f>
        <v/>
      </c>
      <c r="B6444" s="320" t="s">
        <v>1747</v>
      </c>
      <c r="C6444" s="278" t="s">
        <v>8374</v>
      </c>
      <c r="D6444" s="278" t="s">
        <v>1250</v>
      </c>
      <c r="E6444" s="278" t="str">
        <f>CONCATENATE(SUM('Раздел 3'!M16:M16),"&gt;=",SUM('Раздел 3'!N16:N16))</f>
        <v>0&gt;=0</v>
      </c>
      <c r="F6444" s="278"/>
      <c r="G6444" s="81"/>
    </row>
    <row r="6445" spans="1:7" s="390" customFormat="1" ht="31.5" x14ac:dyDescent="0.2">
      <c r="A6445" s="311" t="str">
        <f>IF((SUM('Раздел 3'!M70:M70)&gt;=SUM('Раздел 3'!N70:N70)),"","Неверно!")</f>
        <v/>
      </c>
      <c r="B6445" s="320" t="s">
        <v>1747</v>
      </c>
      <c r="C6445" s="278" t="s">
        <v>8375</v>
      </c>
      <c r="D6445" s="278" t="s">
        <v>1250</v>
      </c>
      <c r="E6445" s="278" t="str">
        <f>CONCATENATE(SUM('Раздел 3'!M70:M70),"&gt;=",SUM('Раздел 3'!N70:N70))</f>
        <v>0&gt;=0</v>
      </c>
      <c r="F6445" s="278"/>
      <c r="G6445" s="81"/>
    </row>
    <row r="6446" spans="1:7" s="390" customFormat="1" ht="31.5" x14ac:dyDescent="0.2">
      <c r="A6446" s="311" t="str">
        <f>IF((SUM('Раздел 3'!M71:M71)&gt;=SUM('Раздел 3'!N71:N71)),"","Неверно!")</f>
        <v/>
      </c>
      <c r="B6446" s="320" t="s">
        <v>1747</v>
      </c>
      <c r="C6446" s="278" t="s">
        <v>8376</v>
      </c>
      <c r="D6446" s="278" t="s">
        <v>1250</v>
      </c>
      <c r="E6446" s="278" t="str">
        <f>CONCATENATE(SUM('Раздел 3'!M71:M71),"&gt;=",SUM('Раздел 3'!N71:N71))</f>
        <v>0&gt;=0</v>
      </c>
      <c r="F6446" s="278"/>
      <c r="G6446" s="81"/>
    </row>
    <row r="6447" spans="1:7" s="390" customFormat="1" ht="31.5" x14ac:dyDescent="0.2">
      <c r="A6447" s="311" t="str">
        <f>IF((SUM('Раздел 3'!M72:M72)&gt;=SUM('Раздел 3'!N72:N72)),"","Неверно!")</f>
        <v/>
      </c>
      <c r="B6447" s="320" t="s">
        <v>1747</v>
      </c>
      <c r="C6447" s="278" t="s">
        <v>8377</v>
      </c>
      <c r="D6447" s="278" t="s">
        <v>1250</v>
      </c>
      <c r="E6447" s="278" t="str">
        <f>CONCATENATE(SUM('Раздел 3'!M72:M72),"&gt;=",SUM('Раздел 3'!N72:N72))</f>
        <v>0&gt;=0</v>
      </c>
      <c r="F6447" s="278"/>
      <c r="G6447" s="81"/>
    </row>
    <row r="6448" spans="1:7" s="390" customFormat="1" ht="31.5" x14ac:dyDescent="0.2">
      <c r="A6448" s="311" t="str">
        <f>IF((SUM('Раздел 3'!M73:M73)&gt;=SUM('Раздел 3'!N73:N73)),"","Неверно!")</f>
        <v/>
      </c>
      <c r="B6448" s="320" t="s">
        <v>1747</v>
      </c>
      <c r="C6448" s="278" t="s">
        <v>8378</v>
      </c>
      <c r="D6448" s="278" t="s">
        <v>1250</v>
      </c>
      <c r="E6448" s="278" t="str">
        <f>CONCATENATE(SUM('Раздел 3'!M73:M73),"&gt;=",SUM('Раздел 3'!N73:N73))</f>
        <v>0&gt;=0</v>
      </c>
      <c r="F6448" s="278"/>
      <c r="G6448" s="81"/>
    </row>
    <row r="6449" spans="1:7" s="390" customFormat="1" ht="31.5" x14ac:dyDescent="0.2">
      <c r="A6449" s="311" t="str">
        <f>IF((SUM('Раздел 3'!M74:M74)&gt;=SUM('Раздел 3'!N74:N74)),"","Неверно!")</f>
        <v/>
      </c>
      <c r="B6449" s="320" t="s">
        <v>1747</v>
      </c>
      <c r="C6449" s="278" t="s">
        <v>8379</v>
      </c>
      <c r="D6449" s="278" t="s">
        <v>1250</v>
      </c>
      <c r="E6449" s="278" t="str">
        <f>CONCATENATE(SUM('Раздел 3'!M74:M74),"&gt;=",SUM('Раздел 3'!N74:N74))</f>
        <v>0&gt;=0</v>
      </c>
      <c r="F6449" s="278"/>
      <c r="G6449" s="81"/>
    </row>
    <row r="6450" spans="1:7" s="390" customFormat="1" ht="31.5" x14ac:dyDescent="0.2">
      <c r="A6450" s="311" t="str">
        <f>IF((SUM('Раздел 3'!M75:M75)&gt;=SUM('Раздел 3'!N75:N75)),"","Неверно!")</f>
        <v/>
      </c>
      <c r="B6450" s="320" t="s">
        <v>1747</v>
      </c>
      <c r="C6450" s="278" t="s">
        <v>8380</v>
      </c>
      <c r="D6450" s="278" t="s">
        <v>1250</v>
      </c>
      <c r="E6450" s="278" t="str">
        <f>CONCATENATE(SUM('Раздел 3'!M75:M75),"&gt;=",SUM('Раздел 3'!N75:N75))</f>
        <v>0&gt;=0</v>
      </c>
      <c r="F6450" s="278"/>
      <c r="G6450" s="81"/>
    </row>
    <row r="6451" spans="1:7" s="390" customFormat="1" ht="31.5" x14ac:dyDescent="0.2">
      <c r="A6451" s="311" t="str">
        <f>IF((SUM('Раздел 3'!M76:M76)&gt;=SUM('Раздел 3'!N76:N76)),"","Неверно!")</f>
        <v/>
      </c>
      <c r="B6451" s="320" t="s">
        <v>1747</v>
      </c>
      <c r="C6451" s="278" t="s">
        <v>8381</v>
      </c>
      <c r="D6451" s="278" t="s">
        <v>1250</v>
      </c>
      <c r="E6451" s="278" t="str">
        <f>CONCATENATE(SUM('Раздел 3'!M76:M76),"&gt;=",SUM('Раздел 3'!N76:N76))</f>
        <v>0&gt;=0</v>
      </c>
      <c r="F6451" s="278"/>
      <c r="G6451" s="81"/>
    </row>
    <row r="6452" spans="1:7" s="390" customFormat="1" ht="31.5" x14ac:dyDescent="0.2">
      <c r="A6452" s="311" t="str">
        <f>IF((SUM('Раздел 3'!M77:M77)&gt;=SUM('Раздел 3'!N77:N77)),"","Неверно!")</f>
        <v/>
      </c>
      <c r="B6452" s="320" t="s">
        <v>1747</v>
      </c>
      <c r="C6452" s="278" t="s">
        <v>8382</v>
      </c>
      <c r="D6452" s="278" t="s">
        <v>1250</v>
      </c>
      <c r="E6452" s="278" t="str">
        <f>CONCATENATE(SUM('Раздел 3'!M77:M77),"&gt;=",SUM('Раздел 3'!N77:N77))</f>
        <v>0&gt;=0</v>
      </c>
      <c r="F6452" s="278"/>
      <c r="G6452" s="81"/>
    </row>
    <row r="6453" spans="1:7" s="390" customFormat="1" ht="31.5" x14ac:dyDescent="0.2">
      <c r="A6453" s="311" t="str">
        <f>IF((SUM('Раздел 3'!M78:M78)&gt;=SUM('Раздел 3'!N78:N78)),"","Неверно!")</f>
        <v/>
      </c>
      <c r="B6453" s="320" t="s">
        <v>1747</v>
      </c>
      <c r="C6453" s="278" t="s">
        <v>8383</v>
      </c>
      <c r="D6453" s="278" t="s">
        <v>1250</v>
      </c>
      <c r="E6453" s="278" t="str">
        <f>CONCATENATE(SUM('Раздел 3'!M78:M78),"&gt;=",SUM('Раздел 3'!N78:N78))</f>
        <v>0&gt;=0</v>
      </c>
      <c r="F6453" s="278"/>
      <c r="G6453" s="81"/>
    </row>
    <row r="6454" spans="1:7" s="390" customFormat="1" ht="31.5" x14ac:dyDescent="0.2">
      <c r="A6454" s="311" t="str">
        <f>IF((SUM('Раздел 3'!M79:M79)&gt;=SUM('Раздел 3'!N79:N79)),"","Неверно!")</f>
        <v/>
      </c>
      <c r="B6454" s="320" t="s">
        <v>1747</v>
      </c>
      <c r="C6454" s="278" t="s">
        <v>8384</v>
      </c>
      <c r="D6454" s="278" t="s">
        <v>1250</v>
      </c>
      <c r="E6454" s="278" t="str">
        <f>CONCATENATE(SUM('Раздел 3'!M79:M79),"&gt;=",SUM('Раздел 3'!N79:N79))</f>
        <v>0&gt;=0</v>
      </c>
      <c r="F6454" s="278"/>
      <c r="G6454" s="81"/>
    </row>
    <row r="6455" spans="1:7" s="390" customFormat="1" ht="31.5" x14ac:dyDescent="0.2">
      <c r="A6455" s="311" t="str">
        <f>IF((SUM('Раздел 3'!M17:M17)&gt;=SUM('Раздел 3'!N17:N17)),"","Неверно!")</f>
        <v/>
      </c>
      <c r="B6455" s="320" t="s">
        <v>1747</v>
      </c>
      <c r="C6455" s="278" t="s">
        <v>8385</v>
      </c>
      <c r="D6455" s="278" t="s">
        <v>1250</v>
      </c>
      <c r="E6455" s="278" t="str">
        <f>CONCATENATE(SUM('Раздел 3'!M17:M17),"&gt;=",SUM('Раздел 3'!N17:N17))</f>
        <v>0&gt;=0</v>
      </c>
      <c r="F6455" s="278"/>
      <c r="G6455" s="81"/>
    </row>
    <row r="6456" spans="1:7" s="390" customFormat="1" ht="31.5" x14ac:dyDescent="0.2">
      <c r="A6456" s="311" t="str">
        <f>IF((SUM('Раздел 3'!M80:M80)&gt;=SUM('Раздел 3'!N80:N80)),"","Неверно!")</f>
        <v/>
      </c>
      <c r="B6456" s="320" t="s">
        <v>1747</v>
      </c>
      <c r="C6456" s="278" t="s">
        <v>8386</v>
      </c>
      <c r="D6456" s="278" t="s">
        <v>1250</v>
      </c>
      <c r="E6456" s="278" t="str">
        <f>CONCATENATE(SUM('Раздел 3'!M80:M80),"&gt;=",SUM('Раздел 3'!N80:N80))</f>
        <v>0&gt;=0</v>
      </c>
      <c r="F6456" s="278"/>
      <c r="G6456" s="81"/>
    </row>
    <row r="6457" spans="1:7" s="390" customFormat="1" ht="31.5" x14ac:dyDescent="0.2">
      <c r="A6457" s="311" t="str">
        <f>IF((SUM('Раздел 3'!M81:M81)&gt;=SUM('Раздел 3'!N81:N81)),"","Неверно!")</f>
        <v/>
      </c>
      <c r="B6457" s="320" t="s">
        <v>1747</v>
      </c>
      <c r="C6457" s="278" t="s">
        <v>8387</v>
      </c>
      <c r="D6457" s="278" t="s">
        <v>1250</v>
      </c>
      <c r="E6457" s="278" t="str">
        <f>CONCATENATE(SUM('Раздел 3'!M81:M81),"&gt;=",SUM('Раздел 3'!N81:N81))</f>
        <v>0&gt;=0</v>
      </c>
      <c r="F6457" s="278"/>
      <c r="G6457" s="81"/>
    </row>
    <row r="6458" spans="1:7" s="390" customFormat="1" ht="31.5" x14ac:dyDescent="0.2">
      <c r="A6458" s="311" t="str">
        <f>IF((SUM('Раздел 3'!M82:M82)&gt;=SUM('Раздел 3'!N82:N82)),"","Неверно!")</f>
        <v/>
      </c>
      <c r="B6458" s="320" t="s">
        <v>1747</v>
      </c>
      <c r="C6458" s="278" t="s">
        <v>8388</v>
      </c>
      <c r="D6458" s="278" t="s">
        <v>1250</v>
      </c>
      <c r="E6458" s="278" t="str">
        <f>CONCATENATE(SUM('Раздел 3'!M82:M82),"&gt;=",SUM('Раздел 3'!N82:N82))</f>
        <v>0&gt;=0</v>
      </c>
      <c r="F6458" s="278"/>
      <c r="G6458" s="81"/>
    </row>
    <row r="6459" spans="1:7" s="390" customFormat="1" ht="31.5" x14ac:dyDescent="0.2">
      <c r="A6459" s="311" t="str">
        <f>IF((SUM('Раздел 3'!M83:M83)&gt;=SUM('Раздел 3'!N83:N83)),"","Неверно!")</f>
        <v/>
      </c>
      <c r="B6459" s="320" t="s">
        <v>1747</v>
      </c>
      <c r="C6459" s="278" t="s">
        <v>8389</v>
      </c>
      <c r="D6459" s="278" t="s">
        <v>1250</v>
      </c>
      <c r="E6459" s="278" t="str">
        <f>CONCATENATE(SUM('Раздел 3'!M83:M83),"&gt;=",SUM('Раздел 3'!N83:N83))</f>
        <v>0&gt;=0</v>
      </c>
      <c r="F6459" s="278"/>
      <c r="G6459" s="81"/>
    </row>
    <row r="6460" spans="1:7" s="390" customFormat="1" ht="31.5" x14ac:dyDescent="0.2">
      <c r="A6460" s="311" t="str">
        <f>IF((SUM('Раздел 3'!M84:M84)&gt;=SUM('Раздел 3'!N84:N84)),"","Неверно!")</f>
        <v/>
      </c>
      <c r="B6460" s="320" t="s">
        <v>1747</v>
      </c>
      <c r="C6460" s="278" t="s">
        <v>8390</v>
      </c>
      <c r="D6460" s="278" t="s">
        <v>1250</v>
      </c>
      <c r="E6460" s="278" t="str">
        <f>CONCATENATE(SUM('Раздел 3'!M84:M84),"&gt;=",SUM('Раздел 3'!N84:N84))</f>
        <v>0&gt;=0</v>
      </c>
      <c r="F6460" s="278"/>
      <c r="G6460" s="81"/>
    </row>
    <row r="6461" spans="1:7" s="390" customFormat="1" ht="31.5" x14ac:dyDescent="0.2">
      <c r="A6461" s="311" t="str">
        <f>IF((SUM('Раздел 3'!M85:M85)&gt;=SUM('Раздел 3'!N85:N85)),"","Неверно!")</f>
        <v/>
      </c>
      <c r="B6461" s="320" t="s">
        <v>1747</v>
      </c>
      <c r="C6461" s="278" t="s">
        <v>8391</v>
      </c>
      <c r="D6461" s="278" t="s">
        <v>1250</v>
      </c>
      <c r="E6461" s="278" t="str">
        <f>CONCATENATE(SUM('Раздел 3'!M85:M85),"&gt;=",SUM('Раздел 3'!N85:N85))</f>
        <v>0&gt;=0</v>
      </c>
      <c r="F6461" s="278"/>
      <c r="G6461" s="81"/>
    </row>
    <row r="6462" spans="1:7" s="390" customFormat="1" ht="31.5" x14ac:dyDescent="0.2">
      <c r="A6462" s="311" t="str">
        <f>IF((SUM('Раздел 3'!M86:M86)&gt;=SUM('Раздел 3'!N86:N86)),"","Неверно!")</f>
        <v/>
      </c>
      <c r="B6462" s="320" t="s">
        <v>1747</v>
      </c>
      <c r="C6462" s="278" t="s">
        <v>8392</v>
      </c>
      <c r="D6462" s="278" t="s">
        <v>1250</v>
      </c>
      <c r="E6462" s="278" t="str">
        <f>CONCATENATE(SUM('Раздел 3'!M86:M86),"&gt;=",SUM('Раздел 3'!N86:N86))</f>
        <v>0&gt;=0</v>
      </c>
      <c r="F6462" s="278"/>
      <c r="G6462" s="81"/>
    </row>
    <row r="6463" spans="1:7" s="390" customFormat="1" ht="31.5" x14ac:dyDescent="0.2">
      <c r="A6463" s="311" t="str">
        <f>IF((SUM('Раздел 3'!M87:M87)&gt;=SUM('Раздел 3'!N87:N87)),"","Неверно!")</f>
        <v/>
      </c>
      <c r="B6463" s="320" t="s">
        <v>1747</v>
      </c>
      <c r="C6463" s="278" t="s">
        <v>8393</v>
      </c>
      <c r="D6463" s="278" t="s">
        <v>1250</v>
      </c>
      <c r="E6463" s="278" t="str">
        <f>CONCATENATE(SUM('Раздел 3'!M87:M87),"&gt;=",SUM('Раздел 3'!N87:N87))</f>
        <v>0&gt;=0</v>
      </c>
      <c r="F6463" s="278"/>
      <c r="G6463" s="81"/>
    </row>
    <row r="6464" spans="1:7" s="390" customFormat="1" ht="31.5" x14ac:dyDescent="0.2">
      <c r="A6464" s="311" t="str">
        <f>IF((SUM('Раздел 3'!M88:M88)&gt;=SUM('Раздел 3'!N88:N88)),"","Неверно!")</f>
        <v/>
      </c>
      <c r="B6464" s="320" t="s">
        <v>1747</v>
      </c>
      <c r="C6464" s="278" t="s">
        <v>8394</v>
      </c>
      <c r="D6464" s="278" t="s">
        <v>1250</v>
      </c>
      <c r="E6464" s="278" t="str">
        <f>CONCATENATE(SUM('Раздел 3'!M88:M88),"&gt;=",SUM('Раздел 3'!N88:N88))</f>
        <v>0&gt;=0</v>
      </c>
      <c r="F6464" s="278"/>
      <c r="G6464" s="81"/>
    </row>
    <row r="6465" spans="1:7" s="390" customFormat="1" ht="31.5" x14ac:dyDescent="0.2">
      <c r="A6465" s="311" t="str">
        <f>IF((SUM('Раздел 3'!M89:M89)&gt;=SUM('Раздел 3'!N89:N89)),"","Неверно!")</f>
        <v/>
      </c>
      <c r="B6465" s="320" t="s">
        <v>1747</v>
      </c>
      <c r="C6465" s="278" t="s">
        <v>8395</v>
      </c>
      <c r="D6465" s="278" t="s">
        <v>1250</v>
      </c>
      <c r="E6465" s="278" t="str">
        <f>CONCATENATE(SUM('Раздел 3'!M89:M89),"&gt;=",SUM('Раздел 3'!N89:N89))</f>
        <v>0&gt;=0</v>
      </c>
      <c r="F6465" s="278"/>
      <c r="G6465" s="81"/>
    </row>
    <row r="6466" spans="1:7" s="390" customFormat="1" ht="31.5" x14ac:dyDescent="0.2">
      <c r="A6466" s="311" t="str">
        <f>IF((SUM('Раздел 3'!M18:M18)&gt;=SUM('Раздел 3'!N18:N18)),"","Неверно!")</f>
        <v/>
      </c>
      <c r="B6466" s="320" t="s">
        <v>1747</v>
      </c>
      <c r="C6466" s="278" t="s">
        <v>8396</v>
      </c>
      <c r="D6466" s="278" t="s">
        <v>1250</v>
      </c>
      <c r="E6466" s="278" t="str">
        <f>CONCATENATE(SUM('Раздел 3'!M18:M18),"&gt;=",SUM('Раздел 3'!N18:N18))</f>
        <v>0&gt;=0</v>
      </c>
      <c r="F6466" s="278"/>
      <c r="G6466" s="81"/>
    </row>
    <row r="6467" spans="1:7" s="390" customFormat="1" ht="31.5" x14ac:dyDescent="0.2">
      <c r="A6467" s="311" t="str">
        <f>IF((SUM('Раздел 3'!M90:M90)&gt;=SUM('Раздел 3'!N90:N90)),"","Неверно!")</f>
        <v/>
      </c>
      <c r="B6467" s="320" t="s">
        <v>1747</v>
      </c>
      <c r="C6467" s="278" t="s">
        <v>8397</v>
      </c>
      <c r="D6467" s="278" t="s">
        <v>1250</v>
      </c>
      <c r="E6467" s="278" t="str">
        <f>CONCATENATE(SUM('Раздел 3'!M90:M90),"&gt;=",SUM('Раздел 3'!N90:N90))</f>
        <v>0&gt;=0</v>
      </c>
      <c r="F6467" s="278"/>
      <c r="G6467" s="81"/>
    </row>
    <row r="6468" spans="1:7" s="390" customFormat="1" ht="31.5" x14ac:dyDescent="0.2">
      <c r="A6468" s="311" t="str">
        <f>IF((SUM('Раздел 3'!M91:M91)&gt;=SUM('Раздел 3'!N91:N91)),"","Неверно!")</f>
        <v/>
      </c>
      <c r="B6468" s="320" t="s">
        <v>1747</v>
      </c>
      <c r="C6468" s="278" t="s">
        <v>8398</v>
      </c>
      <c r="D6468" s="278" t="s">
        <v>1250</v>
      </c>
      <c r="E6468" s="278" t="str">
        <f>CONCATENATE(SUM('Раздел 3'!M91:M91),"&gt;=",SUM('Раздел 3'!N91:N91))</f>
        <v>0&gt;=0</v>
      </c>
      <c r="F6468" s="278"/>
      <c r="G6468" s="81"/>
    </row>
    <row r="6469" spans="1:7" s="390" customFormat="1" ht="31.5" x14ac:dyDescent="0.2">
      <c r="A6469" s="311" t="str">
        <f>IF((SUM('Раздел 3'!M92:M92)&gt;=SUM('Раздел 3'!N92:N92)),"","Неверно!")</f>
        <v/>
      </c>
      <c r="B6469" s="320" t="s">
        <v>1747</v>
      </c>
      <c r="C6469" s="278" t="s">
        <v>8399</v>
      </c>
      <c r="D6469" s="278" t="s">
        <v>1250</v>
      </c>
      <c r="E6469" s="278" t="str">
        <f>CONCATENATE(SUM('Раздел 3'!M92:M92),"&gt;=",SUM('Раздел 3'!N92:N92))</f>
        <v>0&gt;=0</v>
      </c>
      <c r="F6469" s="278"/>
      <c r="G6469" s="81"/>
    </row>
    <row r="6470" spans="1:7" s="390" customFormat="1" ht="31.5" x14ac:dyDescent="0.2">
      <c r="A6470" s="311" t="str">
        <f>IF((SUM('Раздел 3'!M93:M93)&gt;=SUM('Раздел 3'!N93:N93)),"","Неверно!")</f>
        <v/>
      </c>
      <c r="B6470" s="320" t="s">
        <v>1747</v>
      </c>
      <c r="C6470" s="278" t="s">
        <v>8400</v>
      </c>
      <c r="D6470" s="278" t="s">
        <v>1250</v>
      </c>
      <c r="E6470" s="278" t="str">
        <f>CONCATENATE(SUM('Раздел 3'!M93:M93),"&gt;=",SUM('Раздел 3'!N93:N93))</f>
        <v>0&gt;=0</v>
      </c>
      <c r="F6470" s="278"/>
      <c r="G6470" s="81"/>
    </row>
    <row r="6471" spans="1:7" s="390" customFormat="1" ht="31.5" x14ac:dyDescent="0.2">
      <c r="A6471" s="311" t="str">
        <f>IF((SUM('Раздел 3'!M94:M94)&gt;=SUM('Раздел 3'!N94:N94)),"","Неверно!")</f>
        <v/>
      </c>
      <c r="B6471" s="320" t="s">
        <v>1747</v>
      </c>
      <c r="C6471" s="278" t="s">
        <v>8401</v>
      </c>
      <c r="D6471" s="278" t="s">
        <v>1250</v>
      </c>
      <c r="E6471" s="278" t="str">
        <f>CONCATENATE(SUM('Раздел 3'!M94:M94),"&gt;=",SUM('Раздел 3'!N94:N94))</f>
        <v>0&gt;=0</v>
      </c>
      <c r="F6471" s="278"/>
      <c r="G6471" s="81"/>
    </row>
    <row r="6472" spans="1:7" s="390" customFormat="1" ht="31.5" x14ac:dyDescent="0.2">
      <c r="A6472" s="311" t="str">
        <f>IF((SUM('Раздел 3'!M95:M95)&gt;=SUM('Раздел 3'!N95:N95)),"","Неверно!")</f>
        <v/>
      </c>
      <c r="B6472" s="320" t="s">
        <v>1747</v>
      </c>
      <c r="C6472" s="278" t="s">
        <v>8402</v>
      </c>
      <c r="D6472" s="278" t="s">
        <v>1250</v>
      </c>
      <c r="E6472" s="278" t="str">
        <f>CONCATENATE(SUM('Раздел 3'!M95:M95),"&gt;=",SUM('Раздел 3'!N95:N95))</f>
        <v>0&gt;=0</v>
      </c>
      <c r="F6472" s="278"/>
      <c r="G6472" s="81"/>
    </row>
    <row r="6473" spans="1:7" s="390" customFormat="1" ht="31.5" x14ac:dyDescent="0.2">
      <c r="A6473" s="311" t="str">
        <f>IF((SUM('Раздел 3'!M96:M96)&gt;=SUM('Раздел 3'!N96:N96)),"","Неверно!")</f>
        <v/>
      </c>
      <c r="B6473" s="320" t="s">
        <v>1747</v>
      </c>
      <c r="C6473" s="278" t="s">
        <v>8403</v>
      </c>
      <c r="D6473" s="278" t="s">
        <v>1250</v>
      </c>
      <c r="E6473" s="278" t="str">
        <f>CONCATENATE(SUM('Раздел 3'!M96:M96),"&gt;=",SUM('Раздел 3'!N96:N96))</f>
        <v>0&gt;=0</v>
      </c>
      <c r="F6473" s="278"/>
      <c r="G6473" s="81"/>
    </row>
    <row r="6474" spans="1:7" s="390" customFormat="1" ht="31.5" x14ac:dyDescent="0.2">
      <c r="A6474" s="311" t="str">
        <f>IF((SUM('Раздел 3'!M97:M97)&gt;=SUM('Раздел 3'!N97:N97)),"","Неверно!")</f>
        <v/>
      </c>
      <c r="B6474" s="320" t="s">
        <v>1747</v>
      </c>
      <c r="C6474" s="278" t="s">
        <v>8404</v>
      </c>
      <c r="D6474" s="278" t="s">
        <v>1250</v>
      </c>
      <c r="E6474" s="278" t="str">
        <f>CONCATENATE(SUM('Раздел 3'!M97:M97),"&gt;=",SUM('Раздел 3'!N97:N97))</f>
        <v>0&gt;=0</v>
      </c>
      <c r="F6474" s="278"/>
      <c r="G6474" s="81"/>
    </row>
    <row r="6475" spans="1:7" s="390" customFormat="1" ht="31.5" x14ac:dyDescent="0.2">
      <c r="A6475" s="311" t="str">
        <f>IF((SUM('Раздел 3'!M98:M98)&gt;=SUM('Раздел 3'!N98:N98)),"","Неверно!")</f>
        <v/>
      </c>
      <c r="B6475" s="320" t="s">
        <v>1747</v>
      </c>
      <c r="C6475" s="278" t="s">
        <v>8405</v>
      </c>
      <c r="D6475" s="278" t="s">
        <v>1250</v>
      </c>
      <c r="E6475" s="278" t="str">
        <f>CONCATENATE(SUM('Раздел 3'!M98:M98),"&gt;=",SUM('Раздел 3'!N98:N98))</f>
        <v>0&gt;=0</v>
      </c>
      <c r="F6475" s="278"/>
      <c r="G6475" s="81"/>
    </row>
    <row r="6476" spans="1:7" s="390" customFormat="1" ht="31.5" x14ac:dyDescent="0.2">
      <c r="A6476" s="311" t="str">
        <f>IF((SUM('Раздел 3'!M99:M99)&gt;=SUM('Раздел 3'!N99:N99)),"","Неверно!")</f>
        <v/>
      </c>
      <c r="B6476" s="320" t="s">
        <v>1747</v>
      </c>
      <c r="C6476" s="278" t="s">
        <v>8406</v>
      </c>
      <c r="D6476" s="278" t="s">
        <v>1250</v>
      </c>
      <c r="E6476" s="278" t="str">
        <f>CONCATENATE(SUM('Раздел 3'!M99:M99),"&gt;=",SUM('Раздел 3'!N99:N99))</f>
        <v>0&gt;=0</v>
      </c>
      <c r="F6476" s="278"/>
      <c r="G6476" s="81"/>
    </row>
    <row r="6477" spans="1:7" s="390" customFormat="1" ht="31.5" x14ac:dyDescent="0.2">
      <c r="A6477" s="311" t="str">
        <f>IF((SUM('Раздел 3'!M19:M19)&gt;=SUM('Раздел 3'!N19:N19)),"","Неверно!")</f>
        <v/>
      </c>
      <c r="B6477" s="320" t="s">
        <v>1747</v>
      </c>
      <c r="C6477" s="278" t="s">
        <v>8407</v>
      </c>
      <c r="D6477" s="278" t="s">
        <v>1250</v>
      </c>
      <c r="E6477" s="278" t="str">
        <f>CONCATENATE(SUM('Раздел 3'!M19:M19),"&gt;=",SUM('Раздел 3'!N19:N19))</f>
        <v>0&gt;=0</v>
      </c>
      <c r="F6477" s="278"/>
      <c r="G6477" s="81"/>
    </row>
    <row r="6478" spans="1:7" s="390" customFormat="1" ht="31.5" x14ac:dyDescent="0.2">
      <c r="A6478" s="311" t="str">
        <f>IF((SUM('Раздел 3'!M100:M100)&gt;=SUM('Раздел 3'!N100:N100)),"","Неверно!")</f>
        <v/>
      </c>
      <c r="B6478" s="320" t="s">
        <v>1747</v>
      </c>
      <c r="C6478" s="278" t="s">
        <v>8408</v>
      </c>
      <c r="D6478" s="278" t="s">
        <v>1250</v>
      </c>
      <c r="E6478" s="278" t="str">
        <f>CONCATENATE(SUM('Раздел 3'!M100:M100),"&gt;=",SUM('Раздел 3'!N100:N100))</f>
        <v>0&gt;=0</v>
      </c>
      <c r="F6478" s="278"/>
      <c r="G6478" s="81"/>
    </row>
    <row r="6479" spans="1:7" s="390" customFormat="1" ht="31.5" x14ac:dyDescent="0.2">
      <c r="A6479" s="311" t="str">
        <f>IF((SUM('Раздел 3'!M101:M101)&gt;=SUM('Раздел 3'!N101:N101)),"","Неверно!")</f>
        <v/>
      </c>
      <c r="B6479" s="320" t="s">
        <v>1747</v>
      </c>
      <c r="C6479" s="278" t="s">
        <v>8409</v>
      </c>
      <c r="D6479" s="278" t="s">
        <v>1250</v>
      </c>
      <c r="E6479" s="278" t="str">
        <f>CONCATENATE(SUM('Раздел 3'!M101:M101),"&gt;=",SUM('Раздел 3'!N101:N101))</f>
        <v>0&gt;=0</v>
      </c>
      <c r="F6479" s="278"/>
      <c r="G6479" s="81"/>
    </row>
    <row r="6480" spans="1:7" s="390" customFormat="1" ht="31.5" x14ac:dyDescent="0.2">
      <c r="A6480" s="311" t="str">
        <f>IF((SUM('Раздел 3'!M102:M102)&gt;=SUM('Раздел 3'!N102:N102)),"","Неверно!")</f>
        <v/>
      </c>
      <c r="B6480" s="320" t="s">
        <v>1747</v>
      </c>
      <c r="C6480" s="278" t="s">
        <v>8410</v>
      </c>
      <c r="D6480" s="278" t="s">
        <v>1250</v>
      </c>
      <c r="E6480" s="278" t="str">
        <f>CONCATENATE(SUM('Раздел 3'!M102:M102),"&gt;=",SUM('Раздел 3'!N102:N102))</f>
        <v>0&gt;=0</v>
      </c>
      <c r="F6480" s="278"/>
      <c r="G6480" s="81"/>
    </row>
    <row r="6481" spans="1:7" s="390" customFormat="1" ht="31.5" x14ac:dyDescent="0.2">
      <c r="A6481" s="311" t="str">
        <f>IF((SUM('Раздел 3'!M103:M103)&gt;=SUM('Раздел 3'!N103:N103)),"","Неверно!")</f>
        <v/>
      </c>
      <c r="B6481" s="320" t="s">
        <v>1747</v>
      </c>
      <c r="C6481" s="278" t="s">
        <v>8411</v>
      </c>
      <c r="D6481" s="278" t="s">
        <v>1250</v>
      </c>
      <c r="E6481" s="278" t="str">
        <f>CONCATENATE(SUM('Раздел 3'!M103:M103),"&gt;=",SUM('Раздел 3'!N103:N103))</f>
        <v>0&gt;=0</v>
      </c>
      <c r="F6481" s="278"/>
      <c r="G6481" s="81"/>
    </row>
    <row r="6482" spans="1:7" s="390" customFormat="1" ht="31.5" x14ac:dyDescent="0.2">
      <c r="A6482" s="311" t="str">
        <f>IF((SUM('Раздел 3'!M104:M104)&gt;=SUM('Раздел 3'!N104:N104)),"","Неверно!")</f>
        <v/>
      </c>
      <c r="B6482" s="320" t="s">
        <v>1747</v>
      </c>
      <c r="C6482" s="278" t="s">
        <v>8412</v>
      </c>
      <c r="D6482" s="278" t="s">
        <v>1250</v>
      </c>
      <c r="E6482" s="278" t="str">
        <f>CONCATENATE(SUM('Раздел 3'!M104:M104),"&gt;=",SUM('Раздел 3'!N104:N104))</f>
        <v>0&gt;=0</v>
      </c>
      <c r="F6482" s="278"/>
      <c r="G6482" s="81"/>
    </row>
    <row r="6483" spans="1:7" s="390" customFormat="1" ht="31.5" x14ac:dyDescent="0.2">
      <c r="A6483" s="311" t="str">
        <f>IF((SUM('Раздел 3'!M105:M105)&gt;=SUM('Раздел 3'!N105:N105)),"","Неверно!")</f>
        <v/>
      </c>
      <c r="B6483" s="320" t="s">
        <v>1747</v>
      </c>
      <c r="C6483" s="278" t="s">
        <v>8413</v>
      </c>
      <c r="D6483" s="278" t="s">
        <v>1250</v>
      </c>
      <c r="E6483" s="278" t="str">
        <f>CONCATENATE(SUM('Раздел 3'!M105:M105),"&gt;=",SUM('Раздел 3'!N105:N105))</f>
        <v>0&gt;=0</v>
      </c>
      <c r="F6483" s="278"/>
      <c r="G6483" s="81"/>
    </row>
    <row r="6484" spans="1:7" s="390" customFormat="1" ht="31.5" x14ac:dyDescent="0.2">
      <c r="A6484" s="311" t="str">
        <f>IF((SUM('Раздел 3'!M106:M106)&gt;=SUM('Раздел 3'!N106:N106)),"","Неверно!")</f>
        <v/>
      </c>
      <c r="B6484" s="320" t="s">
        <v>1747</v>
      </c>
      <c r="C6484" s="278" t="s">
        <v>8414</v>
      </c>
      <c r="D6484" s="278" t="s">
        <v>1250</v>
      </c>
      <c r="E6484" s="278" t="str">
        <f>CONCATENATE(SUM('Раздел 3'!M106:M106),"&gt;=",SUM('Раздел 3'!N106:N106))</f>
        <v>0&gt;=0</v>
      </c>
      <c r="F6484" s="278"/>
      <c r="G6484" s="81"/>
    </row>
    <row r="6485" spans="1:7" s="390" customFormat="1" ht="31.5" x14ac:dyDescent="0.2">
      <c r="A6485" s="311" t="str">
        <f>IF((SUM('Раздел 3'!M107:M107)&gt;=SUM('Раздел 3'!N107:N107)),"","Неверно!")</f>
        <v/>
      </c>
      <c r="B6485" s="320" t="s">
        <v>1747</v>
      </c>
      <c r="C6485" s="278" t="s">
        <v>8415</v>
      </c>
      <c r="D6485" s="278" t="s">
        <v>1250</v>
      </c>
      <c r="E6485" s="278" t="str">
        <f>CONCATENATE(SUM('Раздел 3'!M107:M107),"&gt;=",SUM('Раздел 3'!N107:N107))</f>
        <v>0&gt;=0</v>
      </c>
      <c r="F6485" s="278"/>
      <c r="G6485" s="81"/>
    </row>
    <row r="6486" spans="1:7" s="390" customFormat="1" ht="31.5" x14ac:dyDescent="0.2">
      <c r="A6486" s="311" t="str">
        <f>IF((SUM('Раздел 3'!M108:M108)&gt;=SUM('Раздел 3'!N108:N108)),"","Неверно!")</f>
        <v/>
      </c>
      <c r="B6486" s="320" t="s">
        <v>1747</v>
      </c>
      <c r="C6486" s="278" t="s">
        <v>8416</v>
      </c>
      <c r="D6486" s="278" t="s">
        <v>1250</v>
      </c>
      <c r="E6486" s="278" t="str">
        <f>CONCATENATE(SUM('Раздел 3'!M108:M108),"&gt;=",SUM('Раздел 3'!N108:N108))</f>
        <v>0&gt;=0</v>
      </c>
      <c r="F6486" s="278"/>
      <c r="G6486" s="81"/>
    </row>
    <row r="6487" spans="1:7" s="390" customFormat="1" ht="31.5" x14ac:dyDescent="0.2">
      <c r="A6487" s="311" t="str">
        <f>IF((SUM('Раздел 3'!M109:M109)&gt;=SUM('Раздел 3'!N109:N109)),"","Неверно!")</f>
        <v/>
      </c>
      <c r="B6487" s="320" t="s">
        <v>1747</v>
      </c>
      <c r="C6487" s="278" t="s">
        <v>8417</v>
      </c>
      <c r="D6487" s="278" t="s">
        <v>1250</v>
      </c>
      <c r="E6487" s="278" t="str">
        <f>CONCATENATE(SUM('Раздел 3'!M109:M109),"&gt;=",SUM('Раздел 3'!N109:N109))</f>
        <v>0&gt;=0</v>
      </c>
      <c r="F6487" s="278"/>
      <c r="G6487" s="81"/>
    </row>
    <row r="6488" spans="1:7" s="390" customFormat="1" ht="31.5" x14ac:dyDescent="0.2">
      <c r="A6488" s="311" t="str">
        <f>IF((SUM('Раздел 3'!L11:L11)&gt;=SUM('Раздел 3'!Q11:Q11)),"","Неверно!")</f>
        <v/>
      </c>
      <c r="B6488" s="320" t="s">
        <v>1748</v>
      </c>
      <c r="C6488" s="278" t="s">
        <v>8418</v>
      </c>
      <c r="D6488" s="278" t="s">
        <v>1249</v>
      </c>
      <c r="E6488" s="278" t="str">
        <f>CONCATENATE(SUM('Раздел 3'!L11:L11),"&gt;=",SUM('Раздел 3'!Q11:Q11))</f>
        <v>74&gt;=15</v>
      </c>
      <c r="F6488" s="278"/>
      <c r="G6488" s="81"/>
    </row>
    <row r="6489" spans="1:7" s="390" customFormat="1" ht="31.5" x14ac:dyDescent="0.2">
      <c r="A6489" s="311" t="str">
        <f>IF((SUM('Раздел 3'!L20:L20)&gt;=SUM('Раздел 3'!Q20:Q20)),"","Неверно!")</f>
        <v/>
      </c>
      <c r="B6489" s="320" t="s">
        <v>1748</v>
      </c>
      <c r="C6489" s="278" t="s">
        <v>8419</v>
      </c>
      <c r="D6489" s="278" t="s">
        <v>1249</v>
      </c>
      <c r="E6489" s="278" t="str">
        <f>CONCATENATE(SUM('Раздел 3'!L20:L20),"&gt;=",SUM('Раздел 3'!Q20:Q20))</f>
        <v>0&gt;=0</v>
      </c>
      <c r="F6489" s="278"/>
      <c r="G6489" s="81"/>
    </row>
    <row r="6490" spans="1:7" s="390" customFormat="1" ht="31.5" x14ac:dyDescent="0.2">
      <c r="A6490" s="311" t="str">
        <f>IF((SUM('Раздел 3'!L110:L110)&gt;=SUM('Раздел 3'!Q110:Q110)),"","Неверно!")</f>
        <v/>
      </c>
      <c r="B6490" s="320" t="s">
        <v>1748</v>
      </c>
      <c r="C6490" s="278" t="s">
        <v>8420</v>
      </c>
      <c r="D6490" s="278" t="s">
        <v>1249</v>
      </c>
      <c r="E6490" s="278" t="str">
        <f>CONCATENATE(SUM('Раздел 3'!L110:L110),"&gt;=",SUM('Раздел 3'!Q110:Q110))</f>
        <v>0&gt;=0</v>
      </c>
      <c r="F6490" s="278"/>
      <c r="G6490" s="81"/>
    </row>
    <row r="6491" spans="1:7" s="390" customFormat="1" ht="31.5" x14ac:dyDescent="0.2">
      <c r="A6491" s="311" t="str">
        <f>IF((SUM('Раздел 3'!L111:L111)&gt;=SUM('Раздел 3'!Q111:Q111)),"","Неверно!")</f>
        <v/>
      </c>
      <c r="B6491" s="320" t="s">
        <v>1748</v>
      </c>
      <c r="C6491" s="278" t="s">
        <v>8421</v>
      </c>
      <c r="D6491" s="278" t="s">
        <v>1249</v>
      </c>
      <c r="E6491" s="278" t="str">
        <f>CONCATENATE(SUM('Раздел 3'!L111:L111),"&gt;=",SUM('Раздел 3'!Q111:Q111))</f>
        <v>0&gt;=0</v>
      </c>
      <c r="F6491" s="278"/>
      <c r="G6491" s="81"/>
    </row>
    <row r="6492" spans="1:7" s="390" customFormat="1" ht="31.5" x14ac:dyDescent="0.2">
      <c r="A6492" s="311" t="str">
        <f>IF((SUM('Раздел 3'!L112:L112)&gt;=SUM('Раздел 3'!Q112:Q112)),"","Неверно!")</f>
        <v/>
      </c>
      <c r="B6492" s="320" t="s">
        <v>1748</v>
      </c>
      <c r="C6492" s="278" t="s">
        <v>8422</v>
      </c>
      <c r="D6492" s="278" t="s">
        <v>1249</v>
      </c>
      <c r="E6492" s="278" t="str">
        <f>CONCATENATE(SUM('Раздел 3'!L112:L112),"&gt;=",SUM('Раздел 3'!Q112:Q112))</f>
        <v>0&gt;=0</v>
      </c>
      <c r="F6492" s="278"/>
      <c r="G6492" s="81"/>
    </row>
    <row r="6493" spans="1:7" s="390" customFormat="1" ht="31.5" x14ac:dyDescent="0.2">
      <c r="A6493" s="311" t="str">
        <f>IF((SUM('Раздел 3'!L113:L113)&gt;=SUM('Раздел 3'!Q113:Q113)),"","Неверно!")</f>
        <v/>
      </c>
      <c r="B6493" s="320" t="s">
        <v>1748</v>
      </c>
      <c r="C6493" s="278" t="s">
        <v>8423</v>
      </c>
      <c r="D6493" s="278" t="s">
        <v>1249</v>
      </c>
      <c r="E6493" s="278" t="str">
        <f>CONCATENATE(SUM('Раздел 3'!L113:L113),"&gt;=",SUM('Раздел 3'!Q113:Q113))</f>
        <v>0&gt;=0</v>
      </c>
      <c r="F6493" s="278"/>
      <c r="G6493" s="81"/>
    </row>
    <row r="6494" spans="1:7" s="390" customFormat="1" ht="31.5" x14ac:dyDescent="0.2">
      <c r="A6494" s="311" t="str">
        <f>IF((SUM('Раздел 3'!L114:L114)&gt;=SUM('Раздел 3'!Q114:Q114)),"","Неверно!")</f>
        <v/>
      </c>
      <c r="B6494" s="320" t="s">
        <v>1748</v>
      </c>
      <c r="C6494" s="278" t="s">
        <v>8424</v>
      </c>
      <c r="D6494" s="278" t="s">
        <v>1249</v>
      </c>
      <c r="E6494" s="278" t="str">
        <f>CONCATENATE(SUM('Раздел 3'!L114:L114),"&gt;=",SUM('Раздел 3'!Q114:Q114))</f>
        <v>0&gt;=0</v>
      </c>
      <c r="F6494" s="278"/>
      <c r="G6494" s="81"/>
    </row>
    <row r="6495" spans="1:7" s="390" customFormat="1" ht="31.5" x14ac:dyDescent="0.2">
      <c r="A6495" s="311" t="str">
        <f>IF((SUM('Раздел 3'!L115:L115)&gt;=SUM('Раздел 3'!Q115:Q115)),"","Неверно!")</f>
        <v/>
      </c>
      <c r="B6495" s="320" t="s">
        <v>1748</v>
      </c>
      <c r="C6495" s="278" t="s">
        <v>8425</v>
      </c>
      <c r="D6495" s="278" t="s">
        <v>1249</v>
      </c>
      <c r="E6495" s="278" t="str">
        <f>CONCATENATE(SUM('Раздел 3'!L115:L115),"&gt;=",SUM('Раздел 3'!Q115:Q115))</f>
        <v>0&gt;=0</v>
      </c>
      <c r="F6495" s="278"/>
      <c r="G6495" s="81"/>
    </row>
    <row r="6496" spans="1:7" s="390" customFormat="1" ht="31.5" x14ac:dyDescent="0.2">
      <c r="A6496" s="311" t="str">
        <f>IF((SUM('Раздел 3'!L116:L116)&gt;=SUM('Раздел 3'!Q116:Q116)),"","Неверно!")</f>
        <v/>
      </c>
      <c r="B6496" s="320" t="s">
        <v>1748</v>
      </c>
      <c r="C6496" s="278" t="s">
        <v>8426</v>
      </c>
      <c r="D6496" s="278" t="s">
        <v>1249</v>
      </c>
      <c r="E6496" s="278" t="str">
        <f>CONCATENATE(SUM('Раздел 3'!L116:L116),"&gt;=",SUM('Раздел 3'!Q116:Q116))</f>
        <v>0&gt;=0</v>
      </c>
      <c r="F6496" s="278"/>
      <c r="G6496" s="81"/>
    </row>
    <row r="6497" spans="1:7" s="390" customFormat="1" ht="31.5" x14ac:dyDescent="0.2">
      <c r="A6497" s="311" t="str">
        <f>IF((SUM('Раздел 3'!L117:L117)&gt;=SUM('Раздел 3'!Q117:Q117)),"","Неверно!")</f>
        <v/>
      </c>
      <c r="B6497" s="320" t="s">
        <v>1748</v>
      </c>
      <c r="C6497" s="278" t="s">
        <v>8427</v>
      </c>
      <c r="D6497" s="278" t="s">
        <v>1249</v>
      </c>
      <c r="E6497" s="278" t="str">
        <f>CONCATENATE(SUM('Раздел 3'!L117:L117),"&gt;=",SUM('Раздел 3'!Q117:Q117))</f>
        <v>0&gt;=0</v>
      </c>
      <c r="F6497" s="278"/>
      <c r="G6497" s="81"/>
    </row>
    <row r="6498" spans="1:7" s="390" customFormat="1" ht="31.5" x14ac:dyDescent="0.2">
      <c r="A6498" s="311" t="str">
        <f>IF((SUM('Раздел 3'!L118:L118)&gt;=SUM('Раздел 3'!Q118:Q118)),"","Неверно!")</f>
        <v/>
      </c>
      <c r="B6498" s="320" t="s">
        <v>1748</v>
      </c>
      <c r="C6498" s="278" t="s">
        <v>8428</v>
      </c>
      <c r="D6498" s="278" t="s">
        <v>1249</v>
      </c>
      <c r="E6498" s="278" t="str">
        <f>CONCATENATE(SUM('Раздел 3'!L118:L118),"&gt;=",SUM('Раздел 3'!Q118:Q118))</f>
        <v>0&gt;=0</v>
      </c>
      <c r="F6498" s="278"/>
      <c r="G6498" s="81"/>
    </row>
    <row r="6499" spans="1:7" s="390" customFormat="1" ht="31.5" x14ac:dyDescent="0.2">
      <c r="A6499" s="311" t="str">
        <f>IF((SUM('Раздел 3'!L119:L119)&gt;=SUM('Раздел 3'!Q119:Q119)),"","Неверно!")</f>
        <v/>
      </c>
      <c r="B6499" s="320" t="s">
        <v>1748</v>
      </c>
      <c r="C6499" s="278" t="s">
        <v>8429</v>
      </c>
      <c r="D6499" s="278" t="s">
        <v>1249</v>
      </c>
      <c r="E6499" s="278" t="str">
        <f>CONCATENATE(SUM('Раздел 3'!L119:L119),"&gt;=",SUM('Раздел 3'!Q119:Q119))</f>
        <v>0&gt;=0</v>
      </c>
      <c r="F6499" s="278"/>
      <c r="G6499" s="81"/>
    </row>
    <row r="6500" spans="1:7" s="390" customFormat="1" ht="31.5" x14ac:dyDescent="0.2">
      <c r="A6500" s="311" t="str">
        <f>IF((SUM('Раздел 3'!L21:L21)&gt;=SUM('Раздел 3'!Q21:Q21)),"","Неверно!")</f>
        <v/>
      </c>
      <c r="B6500" s="320" t="s">
        <v>1748</v>
      </c>
      <c r="C6500" s="278" t="s">
        <v>8430</v>
      </c>
      <c r="D6500" s="278" t="s">
        <v>1249</v>
      </c>
      <c r="E6500" s="278" t="str">
        <f>CONCATENATE(SUM('Раздел 3'!L21:L21),"&gt;=",SUM('Раздел 3'!Q21:Q21))</f>
        <v>0&gt;=0</v>
      </c>
      <c r="F6500" s="278"/>
      <c r="G6500" s="81"/>
    </row>
    <row r="6501" spans="1:7" s="390" customFormat="1" ht="31.5" x14ac:dyDescent="0.2">
      <c r="A6501" s="311" t="str">
        <f>IF((SUM('Раздел 3'!L120:L120)&gt;=SUM('Раздел 3'!Q120:Q120)),"","Неверно!")</f>
        <v/>
      </c>
      <c r="B6501" s="320" t="s">
        <v>1748</v>
      </c>
      <c r="C6501" s="278" t="s">
        <v>8431</v>
      </c>
      <c r="D6501" s="278" t="s">
        <v>1249</v>
      </c>
      <c r="E6501" s="278" t="str">
        <f>CONCATENATE(SUM('Раздел 3'!L120:L120),"&gt;=",SUM('Раздел 3'!Q120:Q120))</f>
        <v>0&gt;=0</v>
      </c>
      <c r="F6501" s="278"/>
      <c r="G6501" s="81"/>
    </row>
    <row r="6502" spans="1:7" s="390" customFormat="1" ht="31.5" x14ac:dyDescent="0.2">
      <c r="A6502" s="311" t="str">
        <f>IF((SUM('Раздел 3'!L121:L121)&gt;=SUM('Раздел 3'!Q121:Q121)),"","Неверно!")</f>
        <v/>
      </c>
      <c r="B6502" s="320" t="s">
        <v>1748</v>
      </c>
      <c r="C6502" s="278" t="s">
        <v>8432</v>
      </c>
      <c r="D6502" s="278" t="s">
        <v>1249</v>
      </c>
      <c r="E6502" s="278" t="str">
        <f>CONCATENATE(SUM('Раздел 3'!L121:L121),"&gt;=",SUM('Раздел 3'!Q121:Q121))</f>
        <v>0&gt;=0</v>
      </c>
      <c r="F6502" s="278"/>
      <c r="G6502" s="81"/>
    </row>
    <row r="6503" spans="1:7" s="390" customFormat="1" ht="31.5" x14ac:dyDescent="0.2">
      <c r="A6503" s="311" t="str">
        <f>IF((SUM('Раздел 3'!L122:L122)&gt;=SUM('Раздел 3'!Q122:Q122)),"","Неверно!")</f>
        <v/>
      </c>
      <c r="B6503" s="320" t="s">
        <v>1748</v>
      </c>
      <c r="C6503" s="278" t="s">
        <v>8433</v>
      </c>
      <c r="D6503" s="278" t="s">
        <v>1249</v>
      </c>
      <c r="E6503" s="278" t="str">
        <f>CONCATENATE(SUM('Раздел 3'!L122:L122),"&gt;=",SUM('Раздел 3'!Q122:Q122))</f>
        <v>0&gt;=0</v>
      </c>
      <c r="F6503" s="278"/>
      <c r="G6503" s="81"/>
    </row>
    <row r="6504" spans="1:7" s="390" customFormat="1" ht="31.5" x14ac:dyDescent="0.2">
      <c r="A6504" s="311" t="str">
        <f>IF((SUM('Раздел 3'!L123:L123)&gt;=SUM('Раздел 3'!Q123:Q123)),"","Неверно!")</f>
        <v/>
      </c>
      <c r="B6504" s="320" t="s">
        <v>1748</v>
      </c>
      <c r="C6504" s="278" t="s">
        <v>8434</v>
      </c>
      <c r="D6504" s="278" t="s">
        <v>1249</v>
      </c>
      <c r="E6504" s="278" t="str">
        <f>CONCATENATE(SUM('Раздел 3'!L123:L123),"&gt;=",SUM('Раздел 3'!Q123:Q123))</f>
        <v>0&gt;=0</v>
      </c>
      <c r="F6504" s="278"/>
      <c r="G6504" s="81"/>
    </row>
    <row r="6505" spans="1:7" s="390" customFormat="1" ht="31.5" x14ac:dyDescent="0.2">
      <c r="A6505" s="311" t="str">
        <f>IF((SUM('Раздел 3'!L124:L124)&gt;=SUM('Раздел 3'!Q124:Q124)),"","Неверно!")</f>
        <v/>
      </c>
      <c r="B6505" s="320" t="s">
        <v>1748</v>
      </c>
      <c r="C6505" s="278" t="s">
        <v>8435</v>
      </c>
      <c r="D6505" s="278" t="s">
        <v>1249</v>
      </c>
      <c r="E6505" s="278" t="str">
        <f>CONCATENATE(SUM('Раздел 3'!L124:L124),"&gt;=",SUM('Раздел 3'!Q124:Q124))</f>
        <v>0&gt;=0</v>
      </c>
      <c r="F6505" s="278"/>
      <c r="G6505" s="81"/>
    </row>
    <row r="6506" spans="1:7" s="390" customFormat="1" ht="31.5" x14ac:dyDescent="0.2">
      <c r="A6506" s="311" t="str">
        <f>IF((SUM('Раздел 3'!L125:L125)&gt;=SUM('Раздел 3'!Q125:Q125)),"","Неверно!")</f>
        <v/>
      </c>
      <c r="B6506" s="320" t="s">
        <v>1748</v>
      </c>
      <c r="C6506" s="278" t="s">
        <v>8436</v>
      </c>
      <c r="D6506" s="278" t="s">
        <v>1249</v>
      </c>
      <c r="E6506" s="278" t="str">
        <f>CONCATENATE(SUM('Раздел 3'!L125:L125),"&gt;=",SUM('Раздел 3'!Q125:Q125))</f>
        <v>0&gt;=0</v>
      </c>
      <c r="F6506" s="278"/>
      <c r="G6506" s="81"/>
    </row>
    <row r="6507" spans="1:7" s="390" customFormat="1" ht="31.5" x14ac:dyDescent="0.2">
      <c r="A6507" s="311" t="str">
        <f>IF((SUM('Раздел 3'!L126:L126)&gt;=SUM('Раздел 3'!Q126:Q126)),"","Неверно!")</f>
        <v/>
      </c>
      <c r="B6507" s="320" t="s">
        <v>1748</v>
      </c>
      <c r="C6507" s="278" t="s">
        <v>8437</v>
      </c>
      <c r="D6507" s="278" t="s">
        <v>1249</v>
      </c>
      <c r="E6507" s="278" t="str">
        <f>CONCATENATE(SUM('Раздел 3'!L126:L126),"&gt;=",SUM('Раздел 3'!Q126:Q126))</f>
        <v>0&gt;=0</v>
      </c>
      <c r="F6507" s="278"/>
      <c r="G6507" s="81"/>
    </row>
    <row r="6508" spans="1:7" s="390" customFormat="1" ht="31.5" x14ac:dyDescent="0.2">
      <c r="A6508" s="311" t="str">
        <f>IF((SUM('Раздел 3'!L127:L127)&gt;=SUM('Раздел 3'!Q127:Q127)),"","Неверно!")</f>
        <v/>
      </c>
      <c r="B6508" s="320" t="s">
        <v>1748</v>
      </c>
      <c r="C6508" s="278" t="s">
        <v>8438</v>
      </c>
      <c r="D6508" s="278" t="s">
        <v>1249</v>
      </c>
      <c r="E6508" s="278" t="str">
        <f>CONCATENATE(SUM('Раздел 3'!L127:L127),"&gt;=",SUM('Раздел 3'!Q127:Q127))</f>
        <v>0&gt;=0</v>
      </c>
      <c r="F6508" s="278"/>
      <c r="G6508" s="81"/>
    </row>
    <row r="6509" spans="1:7" s="390" customFormat="1" ht="31.5" x14ac:dyDescent="0.2">
      <c r="A6509" s="311" t="str">
        <f>IF((SUM('Раздел 3'!L128:L128)&gt;=SUM('Раздел 3'!Q128:Q128)),"","Неверно!")</f>
        <v/>
      </c>
      <c r="B6509" s="320" t="s">
        <v>1748</v>
      </c>
      <c r="C6509" s="278" t="s">
        <v>8439</v>
      </c>
      <c r="D6509" s="278" t="s">
        <v>1249</v>
      </c>
      <c r="E6509" s="278" t="str">
        <f>CONCATENATE(SUM('Раздел 3'!L128:L128),"&gt;=",SUM('Раздел 3'!Q128:Q128))</f>
        <v>0&gt;=0</v>
      </c>
      <c r="F6509" s="278"/>
      <c r="G6509" s="81"/>
    </row>
    <row r="6510" spans="1:7" s="390" customFormat="1" ht="31.5" x14ac:dyDescent="0.2">
      <c r="A6510" s="311" t="str">
        <f>IF((SUM('Раздел 3'!L129:L129)&gt;=SUM('Раздел 3'!Q129:Q129)),"","Неверно!")</f>
        <v/>
      </c>
      <c r="B6510" s="320" t="s">
        <v>1748</v>
      </c>
      <c r="C6510" s="278" t="s">
        <v>8440</v>
      </c>
      <c r="D6510" s="278" t="s">
        <v>1249</v>
      </c>
      <c r="E6510" s="278" t="str">
        <f>CONCATENATE(SUM('Раздел 3'!L129:L129),"&gt;=",SUM('Раздел 3'!Q129:Q129))</f>
        <v>0&gt;=0</v>
      </c>
      <c r="F6510" s="278"/>
      <c r="G6510" s="81"/>
    </row>
    <row r="6511" spans="1:7" s="390" customFormat="1" ht="31.5" x14ac:dyDescent="0.2">
      <c r="A6511" s="311" t="str">
        <f>IF((SUM('Раздел 3'!L22:L22)&gt;=SUM('Раздел 3'!Q22:Q22)),"","Неверно!")</f>
        <v/>
      </c>
      <c r="B6511" s="320" t="s">
        <v>1748</v>
      </c>
      <c r="C6511" s="278" t="s">
        <v>8441</v>
      </c>
      <c r="D6511" s="278" t="s">
        <v>1249</v>
      </c>
      <c r="E6511" s="278" t="str">
        <f>CONCATENATE(SUM('Раздел 3'!L22:L22),"&gt;=",SUM('Раздел 3'!Q22:Q22))</f>
        <v>0&gt;=0</v>
      </c>
      <c r="F6511" s="278"/>
      <c r="G6511" s="81"/>
    </row>
    <row r="6512" spans="1:7" s="390" customFormat="1" ht="31.5" x14ac:dyDescent="0.2">
      <c r="A6512" s="311" t="str">
        <f>IF((SUM('Раздел 3'!L130:L130)&gt;=SUM('Раздел 3'!Q130:Q130)),"","Неверно!")</f>
        <v/>
      </c>
      <c r="B6512" s="320" t="s">
        <v>1748</v>
      </c>
      <c r="C6512" s="278" t="s">
        <v>8442</v>
      </c>
      <c r="D6512" s="278" t="s">
        <v>1249</v>
      </c>
      <c r="E6512" s="278" t="str">
        <f>CONCATENATE(SUM('Раздел 3'!L130:L130),"&gt;=",SUM('Раздел 3'!Q130:Q130))</f>
        <v>0&gt;=0</v>
      </c>
      <c r="F6512" s="278"/>
      <c r="G6512" s="81"/>
    </row>
    <row r="6513" spans="1:7" s="390" customFormat="1" ht="31.5" x14ac:dyDescent="0.2">
      <c r="A6513" s="311" t="str">
        <f>IF((SUM('Раздел 3'!L131:L131)&gt;=SUM('Раздел 3'!Q131:Q131)),"","Неверно!")</f>
        <v/>
      </c>
      <c r="B6513" s="320" t="s">
        <v>1748</v>
      </c>
      <c r="C6513" s="278" t="s">
        <v>8443</v>
      </c>
      <c r="D6513" s="278" t="s">
        <v>1249</v>
      </c>
      <c r="E6513" s="278" t="str">
        <f>CONCATENATE(SUM('Раздел 3'!L131:L131),"&gt;=",SUM('Раздел 3'!Q131:Q131))</f>
        <v>0&gt;=0</v>
      </c>
      <c r="F6513" s="278"/>
      <c r="G6513" s="81"/>
    </row>
    <row r="6514" spans="1:7" s="390" customFormat="1" ht="31.5" x14ac:dyDescent="0.2">
      <c r="A6514" s="311" t="str">
        <f>IF((SUM('Раздел 3'!L132:L132)&gt;=SUM('Раздел 3'!Q132:Q132)),"","Неверно!")</f>
        <v/>
      </c>
      <c r="B6514" s="320" t="s">
        <v>1748</v>
      </c>
      <c r="C6514" s="278" t="s">
        <v>8444</v>
      </c>
      <c r="D6514" s="278" t="s">
        <v>1249</v>
      </c>
      <c r="E6514" s="278" t="str">
        <f>CONCATENATE(SUM('Раздел 3'!L132:L132),"&gt;=",SUM('Раздел 3'!Q132:Q132))</f>
        <v>0&gt;=0</v>
      </c>
      <c r="F6514" s="278"/>
      <c r="G6514" s="81"/>
    </row>
    <row r="6515" spans="1:7" s="390" customFormat="1" ht="31.5" x14ac:dyDescent="0.2">
      <c r="A6515" s="311" t="str">
        <f>IF((SUM('Раздел 3'!L133:L133)&gt;=SUM('Раздел 3'!Q133:Q133)),"","Неверно!")</f>
        <v/>
      </c>
      <c r="B6515" s="320" t="s">
        <v>1748</v>
      </c>
      <c r="C6515" s="278" t="s">
        <v>8445</v>
      </c>
      <c r="D6515" s="278" t="s">
        <v>1249</v>
      </c>
      <c r="E6515" s="278" t="str">
        <f>CONCATENATE(SUM('Раздел 3'!L133:L133),"&gt;=",SUM('Раздел 3'!Q133:Q133))</f>
        <v>0&gt;=0</v>
      </c>
      <c r="F6515" s="278"/>
      <c r="G6515" s="81"/>
    </row>
    <row r="6516" spans="1:7" s="390" customFormat="1" ht="31.5" x14ac:dyDescent="0.2">
      <c r="A6516" s="311" t="str">
        <f>IF((SUM('Раздел 3'!L134:L134)&gt;=SUM('Раздел 3'!Q134:Q134)),"","Неверно!")</f>
        <v/>
      </c>
      <c r="B6516" s="320" t="s">
        <v>1748</v>
      </c>
      <c r="C6516" s="278" t="s">
        <v>8446</v>
      </c>
      <c r="D6516" s="278" t="s">
        <v>1249</v>
      </c>
      <c r="E6516" s="278" t="str">
        <f>CONCATENATE(SUM('Раздел 3'!L134:L134),"&gt;=",SUM('Раздел 3'!Q134:Q134))</f>
        <v>0&gt;=0</v>
      </c>
      <c r="F6516" s="278"/>
      <c r="G6516" s="81"/>
    </row>
    <row r="6517" spans="1:7" s="390" customFormat="1" ht="31.5" x14ac:dyDescent="0.2">
      <c r="A6517" s="311" t="str">
        <f>IF((SUM('Раздел 3'!L135:L135)&gt;=SUM('Раздел 3'!Q135:Q135)),"","Неверно!")</f>
        <v/>
      </c>
      <c r="B6517" s="320" t="s">
        <v>1748</v>
      </c>
      <c r="C6517" s="278" t="s">
        <v>8447</v>
      </c>
      <c r="D6517" s="278" t="s">
        <v>1249</v>
      </c>
      <c r="E6517" s="278" t="str">
        <f>CONCATENATE(SUM('Раздел 3'!L135:L135),"&gt;=",SUM('Раздел 3'!Q135:Q135))</f>
        <v>0&gt;=0</v>
      </c>
      <c r="F6517" s="278"/>
      <c r="G6517" s="81"/>
    </row>
    <row r="6518" spans="1:7" s="390" customFormat="1" ht="31.5" x14ac:dyDescent="0.2">
      <c r="A6518" s="311" t="str">
        <f>IF((SUM('Раздел 3'!L136:L136)&gt;=SUM('Раздел 3'!Q136:Q136)),"","Неверно!")</f>
        <v/>
      </c>
      <c r="B6518" s="320" t="s">
        <v>1748</v>
      </c>
      <c r="C6518" s="278" t="s">
        <v>8448</v>
      </c>
      <c r="D6518" s="278" t="s">
        <v>1249</v>
      </c>
      <c r="E6518" s="278" t="str">
        <f>CONCATENATE(SUM('Раздел 3'!L136:L136),"&gt;=",SUM('Раздел 3'!Q136:Q136))</f>
        <v>0&gt;=0</v>
      </c>
      <c r="F6518" s="278"/>
      <c r="G6518" s="81"/>
    </row>
    <row r="6519" spans="1:7" s="390" customFormat="1" ht="31.5" x14ac:dyDescent="0.2">
      <c r="A6519" s="311" t="str">
        <f>IF((SUM('Раздел 3'!L137:L137)&gt;=SUM('Раздел 3'!Q137:Q137)),"","Неверно!")</f>
        <v/>
      </c>
      <c r="B6519" s="320" t="s">
        <v>1748</v>
      </c>
      <c r="C6519" s="278" t="s">
        <v>8449</v>
      </c>
      <c r="D6519" s="278" t="s">
        <v>1249</v>
      </c>
      <c r="E6519" s="278" t="str">
        <f>CONCATENATE(SUM('Раздел 3'!L137:L137),"&gt;=",SUM('Раздел 3'!Q137:Q137))</f>
        <v>0&gt;=0</v>
      </c>
      <c r="F6519" s="278"/>
      <c r="G6519" s="81"/>
    </row>
    <row r="6520" spans="1:7" s="390" customFormat="1" ht="31.5" x14ac:dyDescent="0.2">
      <c r="A6520" s="311" t="str">
        <f>IF((SUM('Раздел 3'!L138:L138)&gt;=SUM('Раздел 3'!Q138:Q138)),"","Неверно!")</f>
        <v/>
      </c>
      <c r="B6520" s="320" t="s">
        <v>1748</v>
      </c>
      <c r="C6520" s="278" t="s">
        <v>8450</v>
      </c>
      <c r="D6520" s="278" t="s">
        <v>1249</v>
      </c>
      <c r="E6520" s="278" t="str">
        <f>CONCATENATE(SUM('Раздел 3'!L138:L138),"&gt;=",SUM('Раздел 3'!Q138:Q138))</f>
        <v>0&gt;=0</v>
      </c>
      <c r="F6520" s="278"/>
      <c r="G6520" s="81"/>
    </row>
    <row r="6521" spans="1:7" s="390" customFormat="1" ht="31.5" x14ac:dyDescent="0.2">
      <c r="A6521" s="311" t="str">
        <f>IF((SUM('Раздел 3'!L139:L139)&gt;=SUM('Раздел 3'!Q139:Q139)),"","Неверно!")</f>
        <v/>
      </c>
      <c r="B6521" s="320" t="s">
        <v>1748</v>
      </c>
      <c r="C6521" s="278" t="s">
        <v>8451</v>
      </c>
      <c r="D6521" s="278" t="s">
        <v>1249</v>
      </c>
      <c r="E6521" s="278" t="str">
        <f>CONCATENATE(SUM('Раздел 3'!L139:L139),"&gt;=",SUM('Раздел 3'!Q139:Q139))</f>
        <v>0&gt;=0</v>
      </c>
      <c r="F6521" s="278"/>
      <c r="G6521" s="81"/>
    </row>
    <row r="6522" spans="1:7" s="390" customFormat="1" ht="31.5" x14ac:dyDescent="0.2">
      <c r="A6522" s="311" t="str">
        <f>IF((SUM('Раздел 3'!L23:L23)&gt;=SUM('Раздел 3'!Q23:Q23)),"","Неверно!")</f>
        <v/>
      </c>
      <c r="B6522" s="320" t="s">
        <v>1748</v>
      </c>
      <c r="C6522" s="278" t="s">
        <v>8452</v>
      </c>
      <c r="D6522" s="278" t="s">
        <v>1249</v>
      </c>
      <c r="E6522" s="278" t="str">
        <f>CONCATENATE(SUM('Раздел 3'!L23:L23),"&gt;=",SUM('Раздел 3'!Q23:Q23))</f>
        <v>0&gt;=0</v>
      </c>
      <c r="F6522" s="278"/>
      <c r="G6522" s="81"/>
    </row>
    <row r="6523" spans="1:7" s="390" customFormat="1" ht="31.5" x14ac:dyDescent="0.2">
      <c r="A6523" s="311" t="str">
        <f>IF((SUM('Раздел 3'!L140:L140)&gt;=SUM('Раздел 3'!Q140:Q140)),"","Неверно!")</f>
        <v/>
      </c>
      <c r="B6523" s="320" t="s">
        <v>1748</v>
      </c>
      <c r="C6523" s="278" t="s">
        <v>8453</v>
      </c>
      <c r="D6523" s="278" t="s">
        <v>1249</v>
      </c>
      <c r="E6523" s="278" t="str">
        <f>CONCATENATE(SUM('Раздел 3'!L140:L140),"&gt;=",SUM('Раздел 3'!Q140:Q140))</f>
        <v>0&gt;=0</v>
      </c>
      <c r="F6523" s="278"/>
      <c r="G6523" s="81"/>
    </row>
    <row r="6524" spans="1:7" s="390" customFormat="1" ht="31.5" x14ac:dyDescent="0.2">
      <c r="A6524" s="311" t="str">
        <f>IF((SUM('Раздел 3'!L141:L141)&gt;=SUM('Раздел 3'!Q141:Q141)),"","Неверно!")</f>
        <v/>
      </c>
      <c r="B6524" s="320" t="s">
        <v>1748</v>
      </c>
      <c r="C6524" s="278" t="s">
        <v>8454</v>
      </c>
      <c r="D6524" s="278" t="s">
        <v>1249</v>
      </c>
      <c r="E6524" s="278" t="str">
        <f>CONCATENATE(SUM('Раздел 3'!L141:L141),"&gt;=",SUM('Раздел 3'!Q141:Q141))</f>
        <v>0&gt;=0</v>
      </c>
      <c r="F6524" s="278"/>
      <c r="G6524" s="81"/>
    </row>
    <row r="6525" spans="1:7" s="390" customFormat="1" ht="31.5" x14ac:dyDescent="0.2">
      <c r="A6525" s="311" t="str">
        <f>IF((SUM('Раздел 3'!L142:L142)&gt;=SUM('Раздел 3'!Q142:Q142)),"","Неверно!")</f>
        <v/>
      </c>
      <c r="B6525" s="320" t="s">
        <v>1748</v>
      </c>
      <c r="C6525" s="278" t="s">
        <v>8455</v>
      </c>
      <c r="D6525" s="278" t="s">
        <v>1249</v>
      </c>
      <c r="E6525" s="278" t="str">
        <f>CONCATENATE(SUM('Раздел 3'!L142:L142),"&gt;=",SUM('Раздел 3'!Q142:Q142))</f>
        <v>0&gt;=0</v>
      </c>
      <c r="F6525" s="278"/>
      <c r="G6525" s="81"/>
    </row>
    <row r="6526" spans="1:7" s="390" customFormat="1" ht="31.5" x14ac:dyDescent="0.2">
      <c r="A6526" s="311" t="str">
        <f>IF((SUM('Раздел 3'!L143:L143)&gt;=SUM('Раздел 3'!Q143:Q143)),"","Неверно!")</f>
        <v/>
      </c>
      <c r="B6526" s="320" t="s">
        <v>1748</v>
      </c>
      <c r="C6526" s="278" t="s">
        <v>8456</v>
      </c>
      <c r="D6526" s="278" t="s">
        <v>1249</v>
      </c>
      <c r="E6526" s="278" t="str">
        <f>CONCATENATE(SUM('Раздел 3'!L143:L143),"&gt;=",SUM('Раздел 3'!Q143:Q143))</f>
        <v>0&gt;=0</v>
      </c>
      <c r="F6526" s="278"/>
      <c r="G6526" s="81"/>
    </row>
    <row r="6527" spans="1:7" s="390" customFormat="1" ht="31.5" x14ac:dyDescent="0.2">
      <c r="A6527" s="311" t="str">
        <f>IF((SUM('Раздел 3'!L144:L144)&gt;=SUM('Раздел 3'!Q144:Q144)),"","Неверно!")</f>
        <v/>
      </c>
      <c r="B6527" s="320" t="s">
        <v>1748</v>
      </c>
      <c r="C6527" s="278" t="s">
        <v>8457</v>
      </c>
      <c r="D6527" s="278" t="s">
        <v>1249</v>
      </c>
      <c r="E6527" s="278" t="str">
        <f>CONCATENATE(SUM('Раздел 3'!L144:L144),"&gt;=",SUM('Раздел 3'!Q144:Q144))</f>
        <v>0&gt;=0</v>
      </c>
      <c r="F6527" s="278"/>
      <c r="G6527" s="81"/>
    </row>
    <row r="6528" spans="1:7" s="390" customFormat="1" ht="31.5" x14ac:dyDescent="0.2">
      <c r="A6528" s="311" t="str">
        <f>IF((SUM('Раздел 3'!L145:L145)&gt;=SUM('Раздел 3'!Q145:Q145)),"","Неверно!")</f>
        <v/>
      </c>
      <c r="B6528" s="320" t="s">
        <v>1748</v>
      </c>
      <c r="C6528" s="278" t="s">
        <v>8458</v>
      </c>
      <c r="D6528" s="278" t="s">
        <v>1249</v>
      </c>
      <c r="E6528" s="278" t="str">
        <f>CONCATENATE(SUM('Раздел 3'!L145:L145),"&gt;=",SUM('Раздел 3'!Q145:Q145))</f>
        <v>0&gt;=0</v>
      </c>
      <c r="F6528" s="278"/>
      <c r="G6528" s="81"/>
    </row>
    <row r="6529" spans="1:7" s="390" customFormat="1" ht="31.5" x14ac:dyDescent="0.2">
      <c r="A6529" s="311" t="str">
        <f>IF((SUM('Раздел 3'!L146:L146)&gt;=SUM('Раздел 3'!Q146:Q146)),"","Неверно!")</f>
        <v/>
      </c>
      <c r="B6529" s="320" t="s">
        <v>1748</v>
      </c>
      <c r="C6529" s="278" t="s">
        <v>8459</v>
      </c>
      <c r="D6529" s="278" t="s">
        <v>1249</v>
      </c>
      <c r="E6529" s="278" t="str">
        <f>CONCATENATE(SUM('Раздел 3'!L146:L146),"&gt;=",SUM('Раздел 3'!Q146:Q146))</f>
        <v>0&gt;=0</v>
      </c>
      <c r="F6529" s="278"/>
      <c r="G6529" s="81"/>
    </row>
    <row r="6530" spans="1:7" s="390" customFormat="1" ht="31.5" x14ac:dyDescent="0.2">
      <c r="A6530" s="311" t="str">
        <f>IF((SUM('Раздел 3'!L147:L147)&gt;=SUM('Раздел 3'!Q147:Q147)),"","Неверно!")</f>
        <v/>
      </c>
      <c r="B6530" s="320" t="s">
        <v>1748</v>
      </c>
      <c r="C6530" s="278" t="s">
        <v>8460</v>
      </c>
      <c r="D6530" s="278" t="s">
        <v>1249</v>
      </c>
      <c r="E6530" s="278" t="str">
        <f>CONCATENATE(SUM('Раздел 3'!L147:L147),"&gt;=",SUM('Раздел 3'!Q147:Q147))</f>
        <v>0&gt;=0</v>
      </c>
      <c r="F6530" s="278"/>
      <c r="G6530" s="81"/>
    </row>
    <row r="6531" spans="1:7" s="390" customFormat="1" ht="31.5" x14ac:dyDescent="0.2">
      <c r="A6531" s="311" t="str">
        <f>IF((SUM('Раздел 3'!L148:L148)&gt;=SUM('Раздел 3'!Q148:Q148)),"","Неверно!")</f>
        <v/>
      </c>
      <c r="B6531" s="320" t="s">
        <v>1748</v>
      </c>
      <c r="C6531" s="278" t="s">
        <v>8461</v>
      </c>
      <c r="D6531" s="278" t="s">
        <v>1249</v>
      </c>
      <c r="E6531" s="278" t="str">
        <f>CONCATENATE(SUM('Раздел 3'!L148:L148),"&gt;=",SUM('Раздел 3'!Q148:Q148))</f>
        <v>0&gt;=0</v>
      </c>
      <c r="F6531" s="278"/>
      <c r="G6531" s="81"/>
    </row>
    <row r="6532" spans="1:7" s="390" customFormat="1" ht="31.5" x14ac:dyDescent="0.2">
      <c r="A6532" s="311" t="str">
        <f>IF((SUM('Раздел 3'!L149:L149)&gt;=SUM('Раздел 3'!Q149:Q149)),"","Неверно!")</f>
        <v/>
      </c>
      <c r="B6532" s="320" t="s">
        <v>1748</v>
      </c>
      <c r="C6532" s="278" t="s">
        <v>8462</v>
      </c>
      <c r="D6532" s="278" t="s">
        <v>1249</v>
      </c>
      <c r="E6532" s="278" t="str">
        <f>CONCATENATE(SUM('Раздел 3'!L149:L149),"&gt;=",SUM('Раздел 3'!Q149:Q149))</f>
        <v>0&gt;=0</v>
      </c>
      <c r="F6532" s="278"/>
      <c r="G6532" s="81"/>
    </row>
    <row r="6533" spans="1:7" s="390" customFormat="1" ht="31.5" x14ac:dyDescent="0.2">
      <c r="A6533" s="311" t="str">
        <f>IF((SUM('Раздел 3'!L24:L24)&gt;=SUM('Раздел 3'!Q24:Q24)),"","Неверно!")</f>
        <v/>
      </c>
      <c r="B6533" s="320" t="s">
        <v>1748</v>
      </c>
      <c r="C6533" s="278" t="s">
        <v>8463</v>
      </c>
      <c r="D6533" s="278" t="s">
        <v>1249</v>
      </c>
      <c r="E6533" s="278" t="str">
        <f>CONCATENATE(SUM('Раздел 3'!L24:L24),"&gt;=",SUM('Раздел 3'!Q24:Q24))</f>
        <v>0&gt;=0</v>
      </c>
      <c r="F6533" s="278"/>
      <c r="G6533" s="81"/>
    </row>
    <row r="6534" spans="1:7" s="390" customFormat="1" ht="31.5" x14ac:dyDescent="0.2">
      <c r="A6534" s="311" t="str">
        <f>IF((SUM('Раздел 3'!L150:L150)&gt;=SUM('Раздел 3'!Q150:Q150)),"","Неверно!")</f>
        <v/>
      </c>
      <c r="B6534" s="320" t="s">
        <v>1748</v>
      </c>
      <c r="C6534" s="278" t="s">
        <v>8464</v>
      </c>
      <c r="D6534" s="278" t="s">
        <v>1249</v>
      </c>
      <c r="E6534" s="278" t="str">
        <f>CONCATENATE(SUM('Раздел 3'!L150:L150),"&gt;=",SUM('Раздел 3'!Q150:Q150))</f>
        <v>0&gt;=0</v>
      </c>
      <c r="F6534" s="278"/>
      <c r="G6534" s="81"/>
    </row>
    <row r="6535" spans="1:7" s="390" customFormat="1" ht="31.5" x14ac:dyDescent="0.2">
      <c r="A6535" s="311" t="str">
        <f>IF((SUM('Раздел 3'!L151:L151)&gt;=SUM('Раздел 3'!Q151:Q151)),"","Неверно!")</f>
        <v/>
      </c>
      <c r="B6535" s="320" t="s">
        <v>1748</v>
      </c>
      <c r="C6535" s="278" t="s">
        <v>8465</v>
      </c>
      <c r="D6535" s="278" t="s">
        <v>1249</v>
      </c>
      <c r="E6535" s="278" t="str">
        <f>CONCATENATE(SUM('Раздел 3'!L151:L151),"&gt;=",SUM('Раздел 3'!Q151:Q151))</f>
        <v>0&gt;=0</v>
      </c>
      <c r="F6535" s="278"/>
      <c r="G6535" s="81"/>
    </row>
    <row r="6536" spans="1:7" s="390" customFormat="1" ht="31.5" x14ac:dyDescent="0.2">
      <c r="A6536" s="311" t="str">
        <f>IF((SUM('Раздел 3'!L152:L152)&gt;=SUM('Раздел 3'!Q152:Q152)),"","Неверно!")</f>
        <v/>
      </c>
      <c r="B6536" s="320" t="s">
        <v>1748</v>
      </c>
      <c r="C6536" s="278" t="s">
        <v>8466</v>
      </c>
      <c r="D6536" s="278" t="s">
        <v>1249</v>
      </c>
      <c r="E6536" s="278" t="str">
        <f>CONCATENATE(SUM('Раздел 3'!L152:L152),"&gt;=",SUM('Раздел 3'!Q152:Q152))</f>
        <v>0&gt;=0</v>
      </c>
      <c r="F6536" s="278"/>
      <c r="G6536" s="81"/>
    </row>
    <row r="6537" spans="1:7" s="390" customFormat="1" ht="31.5" x14ac:dyDescent="0.2">
      <c r="A6537" s="311" t="str">
        <f>IF((SUM('Раздел 3'!L153:L153)&gt;=SUM('Раздел 3'!Q153:Q153)),"","Неверно!")</f>
        <v/>
      </c>
      <c r="B6537" s="320" t="s">
        <v>1748</v>
      </c>
      <c r="C6537" s="278" t="s">
        <v>8467</v>
      </c>
      <c r="D6537" s="278" t="s">
        <v>1249</v>
      </c>
      <c r="E6537" s="278" t="str">
        <f>CONCATENATE(SUM('Раздел 3'!L153:L153),"&gt;=",SUM('Раздел 3'!Q153:Q153))</f>
        <v>0&gt;=0</v>
      </c>
      <c r="F6537" s="278"/>
      <c r="G6537" s="81"/>
    </row>
    <row r="6538" spans="1:7" s="390" customFormat="1" ht="31.5" x14ac:dyDescent="0.2">
      <c r="A6538" s="311" t="str">
        <f>IF((SUM('Раздел 3'!L154:L154)&gt;=SUM('Раздел 3'!Q154:Q154)),"","Неверно!")</f>
        <v/>
      </c>
      <c r="B6538" s="320" t="s">
        <v>1748</v>
      </c>
      <c r="C6538" s="278" t="s">
        <v>8468</v>
      </c>
      <c r="D6538" s="278" t="s">
        <v>1249</v>
      </c>
      <c r="E6538" s="278" t="str">
        <f>CONCATENATE(SUM('Раздел 3'!L154:L154),"&gt;=",SUM('Раздел 3'!Q154:Q154))</f>
        <v>0&gt;=0</v>
      </c>
      <c r="F6538" s="278"/>
      <c r="G6538" s="81"/>
    </row>
    <row r="6539" spans="1:7" s="390" customFormat="1" ht="31.5" x14ac:dyDescent="0.2">
      <c r="A6539" s="311" t="str">
        <f>IF((SUM('Раздел 3'!L155:L155)&gt;=SUM('Раздел 3'!Q155:Q155)),"","Неверно!")</f>
        <v/>
      </c>
      <c r="B6539" s="320" t="s">
        <v>1748</v>
      </c>
      <c r="C6539" s="278" t="s">
        <v>8469</v>
      </c>
      <c r="D6539" s="278" t="s">
        <v>1249</v>
      </c>
      <c r="E6539" s="278" t="str">
        <f>CONCATENATE(SUM('Раздел 3'!L155:L155),"&gt;=",SUM('Раздел 3'!Q155:Q155))</f>
        <v>0&gt;=0</v>
      </c>
      <c r="F6539" s="278"/>
      <c r="G6539" s="81"/>
    </row>
    <row r="6540" spans="1:7" s="390" customFormat="1" ht="31.5" x14ac:dyDescent="0.2">
      <c r="A6540" s="311" t="str">
        <f>IF((SUM('Раздел 3'!L156:L156)&gt;=SUM('Раздел 3'!Q156:Q156)),"","Неверно!")</f>
        <v/>
      </c>
      <c r="B6540" s="320" t="s">
        <v>1748</v>
      </c>
      <c r="C6540" s="278" t="s">
        <v>8470</v>
      </c>
      <c r="D6540" s="278" t="s">
        <v>1249</v>
      </c>
      <c r="E6540" s="278" t="str">
        <f>CONCATENATE(SUM('Раздел 3'!L156:L156),"&gt;=",SUM('Раздел 3'!Q156:Q156))</f>
        <v>0&gt;=0</v>
      </c>
      <c r="F6540" s="278"/>
      <c r="G6540" s="81"/>
    </row>
    <row r="6541" spans="1:7" s="390" customFormat="1" ht="31.5" x14ac:dyDescent="0.2">
      <c r="A6541" s="311" t="str">
        <f>IF((SUM('Раздел 3'!L157:L157)&gt;=SUM('Раздел 3'!Q157:Q157)),"","Неверно!")</f>
        <v/>
      </c>
      <c r="B6541" s="320" t="s">
        <v>1748</v>
      </c>
      <c r="C6541" s="278" t="s">
        <v>8471</v>
      </c>
      <c r="D6541" s="278" t="s">
        <v>1249</v>
      </c>
      <c r="E6541" s="278" t="str">
        <f>CONCATENATE(SUM('Раздел 3'!L157:L157),"&gt;=",SUM('Раздел 3'!Q157:Q157))</f>
        <v>0&gt;=0</v>
      </c>
      <c r="F6541" s="278"/>
      <c r="G6541" s="81"/>
    </row>
    <row r="6542" spans="1:7" s="390" customFormat="1" ht="31.5" x14ac:dyDescent="0.2">
      <c r="A6542" s="311" t="str">
        <f>IF((SUM('Раздел 3'!L158:L158)&gt;=SUM('Раздел 3'!Q158:Q158)),"","Неверно!")</f>
        <v/>
      </c>
      <c r="B6542" s="320" t="s">
        <v>1748</v>
      </c>
      <c r="C6542" s="278" t="s">
        <v>8472</v>
      </c>
      <c r="D6542" s="278" t="s">
        <v>1249</v>
      </c>
      <c r="E6542" s="278" t="str">
        <f>CONCATENATE(SUM('Раздел 3'!L158:L158),"&gt;=",SUM('Раздел 3'!Q158:Q158))</f>
        <v>0&gt;=0</v>
      </c>
      <c r="F6542" s="278"/>
      <c r="G6542" s="81"/>
    </row>
    <row r="6543" spans="1:7" s="390" customFormat="1" ht="31.5" x14ac:dyDescent="0.2">
      <c r="A6543" s="311" t="str">
        <f>IF((SUM('Раздел 3'!L159:L159)&gt;=SUM('Раздел 3'!Q159:Q159)),"","Неверно!")</f>
        <v/>
      </c>
      <c r="B6543" s="320" t="s">
        <v>1748</v>
      </c>
      <c r="C6543" s="278" t="s">
        <v>8473</v>
      </c>
      <c r="D6543" s="278" t="s">
        <v>1249</v>
      </c>
      <c r="E6543" s="278" t="str">
        <f>CONCATENATE(SUM('Раздел 3'!L159:L159),"&gt;=",SUM('Раздел 3'!Q159:Q159))</f>
        <v>0&gt;=0</v>
      </c>
      <c r="F6543" s="278"/>
      <c r="G6543" s="81"/>
    </row>
    <row r="6544" spans="1:7" s="390" customFormat="1" ht="31.5" x14ac:dyDescent="0.2">
      <c r="A6544" s="311" t="str">
        <f>IF((SUM('Раздел 3'!L25:L25)&gt;=SUM('Раздел 3'!Q25:Q25)),"","Неверно!")</f>
        <v/>
      </c>
      <c r="B6544" s="320" t="s">
        <v>1748</v>
      </c>
      <c r="C6544" s="278" t="s">
        <v>8474</v>
      </c>
      <c r="D6544" s="278" t="s">
        <v>1249</v>
      </c>
      <c r="E6544" s="278" t="str">
        <f>CONCATENATE(SUM('Раздел 3'!L25:L25),"&gt;=",SUM('Раздел 3'!Q25:Q25))</f>
        <v>0&gt;=0</v>
      </c>
      <c r="F6544" s="278"/>
      <c r="G6544" s="81"/>
    </row>
    <row r="6545" spans="1:7" s="390" customFormat="1" ht="31.5" x14ac:dyDescent="0.2">
      <c r="A6545" s="311" t="str">
        <f>IF((SUM('Раздел 3'!L160:L160)&gt;=SUM('Раздел 3'!Q160:Q160)),"","Неверно!")</f>
        <v/>
      </c>
      <c r="B6545" s="320" t="s">
        <v>1748</v>
      </c>
      <c r="C6545" s="278" t="s">
        <v>8475</v>
      </c>
      <c r="D6545" s="278" t="s">
        <v>1249</v>
      </c>
      <c r="E6545" s="278" t="str">
        <f>CONCATENATE(SUM('Раздел 3'!L160:L160),"&gt;=",SUM('Раздел 3'!Q160:Q160))</f>
        <v>0&gt;=0</v>
      </c>
      <c r="F6545" s="278"/>
      <c r="G6545" s="81"/>
    </row>
    <row r="6546" spans="1:7" s="390" customFormat="1" ht="31.5" x14ac:dyDescent="0.2">
      <c r="A6546" s="311" t="str">
        <f>IF((SUM('Раздел 3'!L161:L161)&gt;=SUM('Раздел 3'!Q161:Q161)),"","Неверно!")</f>
        <v/>
      </c>
      <c r="B6546" s="320" t="s">
        <v>1748</v>
      </c>
      <c r="C6546" s="278" t="s">
        <v>8476</v>
      </c>
      <c r="D6546" s="278" t="s">
        <v>1249</v>
      </c>
      <c r="E6546" s="278" t="str">
        <f>CONCATENATE(SUM('Раздел 3'!L161:L161),"&gt;=",SUM('Раздел 3'!Q161:Q161))</f>
        <v>0&gt;=0</v>
      </c>
      <c r="F6546" s="278"/>
      <c r="G6546" s="81"/>
    </row>
    <row r="6547" spans="1:7" s="390" customFormat="1" ht="31.5" x14ac:dyDescent="0.2">
      <c r="A6547" s="311" t="str">
        <f>IF((SUM('Раздел 3'!L162:L162)&gt;=SUM('Раздел 3'!Q162:Q162)),"","Неверно!")</f>
        <v/>
      </c>
      <c r="B6547" s="320" t="s">
        <v>1748</v>
      </c>
      <c r="C6547" s="278" t="s">
        <v>8477</v>
      </c>
      <c r="D6547" s="278" t="s">
        <v>1249</v>
      </c>
      <c r="E6547" s="278" t="str">
        <f>CONCATENATE(SUM('Раздел 3'!L162:L162),"&gt;=",SUM('Раздел 3'!Q162:Q162))</f>
        <v>0&gt;=0</v>
      </c>
      <c r="F6547" s="278"/>
      <c r="G6547" s="81"/>
    </row>
    <row r="6548" spans="1:7" s="390" customFormat="1" ht="31.5" x14ac:dyDescent="0.2">
      <c r="A6548" s="311" t="str">
        <f>IF((SUM('Раздел 3'!L163:L163)&gt;=SUM('Раздел 3'!Q163:Q163)),"","Неверно!")</f>
        <v/>
      </c>
      <c r="B6548" s="320" t="s">
        <v>1748</v>
      </c>
      <c r="C6548" s="278" t="s">
        <v>8478</v>
      </c>
      <c r="D6548" s="278" t="s">
        <v>1249</v>
      </c>
      <c r="E6548" s="278" t="str">
        <f>CONCATENATE(SUM('Раздел 3'!L163:L163),"&gt;=",SUM('Раздел 3'!Q163:Q163))</f>
        <v>0&gt;=0</v>
      </c>
      <c r="F6548" s="278"/>
      <c r="G6548" s="81"/>
    </row>
    <row r="6549" spans="1:7" s="390" customFormat="1" ht="31.5" x14ac:dyDescent="0.2">
      <c r="A6549" s="311" t="str">
        <f>IF((SUM('Раздел 3'!L164:L164)&gt;=SUM('Раздел 3'!Q164:Q164)),"","Неверно!")</f>
        <v/>
      </c>
      <c r="B6549" s="320" t="s">
        <v>1748</v>
      </c>
      <c r="C6549" s="278" t="s">
        <v>8479</v>
      </c>
      <c r="D6549" s="278" t="s">
        <v>1249</v>
      </c>
      <c r="E6549" s="278" t="str">
        <f>CONCATENATE(SUM('Раздел 3'!L164:L164),"&gt;=",SUM('Раздел 3'!Q164:Q164))</f>
        <v>0&gt;=0</v>
      </c>
      <c r="F6549" s="278"/>
      <c r="G6549" s="81"/>
    </row>
    <row r="6550" spans="1:7" s="390" customFormat="1" ht="31.5" x14ac:dyDescent="0.2">
      <c r="A6550" s="311" t="str">
        <f>IF((SUM('Раздел 3'!L165:L165)&gt;=SUM('Раздел 3'!Q165:Q165)),"","Неверно!")</f>
        <v/>
      </c>
      <c r="B6550" s="320" t="s">
        <v>1748</v>
      </c>
      <c r="C6550" s="278" t="s">
        <v>8480</v>
      </c>
      <c r="D6550" s="278" t="s">
        <v>1249</v>
      </c>
      <c r="E6550" s="278" t="str">
        <f>CONCATENATE(SUM('Раздел 3'!L165:L165),"&gt;=",SUM('Раздел 3'!Q165:Q165))</f>
        <v>0&gt;=0</v>
      </c>
      <c r="F6550" s="278"/>
      <c r="G6550" s="81"/>
    </row>
    <row r="6551" spans="1:7" s="390" customFormat="1" ht="31.5" x14ac:dyDescent="0.2">
      <c r="A6551" s="311" t="str">
        <f>IF((SUM('Раздел 3'!L166:L166)&gt;=SUM('Раздел 3'!Q166:Q166)),"","Неверно!")</f>
        <v/>
      </c>
      <c r="B6551" s="320" t="s">
        <v>1748</v>
      </c>
      <c r="C6551" s="278" t="s">
        <v>8481</v>
      </c>
      <c r="D6551" s="278" t="s">
        <v>1249</v>
      </c>
      <c r="E6551" s="278" t="str">
        <f>CONCATENATE(SUM('Раздел 3'!L166:L166),"&gt;=",SUM('Раздел 3'!Q166:Q166))</f>
        <v>1&gt;=0</v>
      </c>
      <c r="F6551" s="278"/>
      <c r="G6551" s="81"/>
    </row>
    <row r="6552" spans="1:7" s="390" customFormat="1" ht="31.5" x14ac:dyDescent="0.2">
      <c r="A6552" s="311" t="str">
        <f>IF((SUM('Раздел 3'!L167:L167)&gt;=SUM('Раздел 3'!Q167:Q167)),"","Неверно!")</f>
        <v/>
      </c>
      <c r="B6552" s="320" t="s">
        <v>1748</v>
      </c>
      <c r="C6552" s="278" t="s">
        <v>8482</v>
      </c>
      <c r="D6552" s="278" t="s">
        <v>1249</v>
      </c>
      <c r="E6552" s="278" t="str">
        <f>CONCATENATE(SUM('Раздел 3'!L167:L167),"&gt;=",SUM('Раздел 3'!Q167:Q167))</f>
        <v>0&gt;=0</v>
      </c>
      <c r="F6552" s="278"/>
      <c r="G6552" s="81"/>
    </row>
    <row r="6553" spans="1:7" s="390" customFormat="1" ht="31.5" x14ac:dyDescent="0.2">
      <c r="A6553" s="311" t="str">
        <f>IF((SUM('Раздел 3'!L168:L168)&gt;=SUM('Раздел 3'!Q168:Q168)),"","Неверно!")</f>
        <v/>
      </c>
      <c r="B6553" s="320" t="s">
        <v>1748</v>
      </c>
      <c r="C6553" s="278" t="s">
        <v>8483</v>
      </c>
      <c r="D6553" s="278" t="s">
        <v>1249</v>
      </c>
      <c r="E6553" s="278" t="str">
        <f>CONCATENATE(SUM('Раздел 3'!L168:L168),"&gt;=",SUM('Раздел 3'!Q168:Q168))</f>
        <v>0&gt;=0</v>
      </c>
      <c r="F6553" s="278"/>
      <c r="G6553" s="81"/>
    </row>
    <row r="6554" spans="1:7" s="390" customFormat="1" ht="31.5" x14ac:dyDescent="0.2">
      <c r="A6554" s="311" t="str">
        <f>IF((SUM('Раздел 3'!L169:L169)&gt;=SUM('Раздел 3'!Q169:Q169)),"","Неверно!")</f>
        <v/>
      </c>
      <c r="B6554" s="320" t="s">
        <v>1748</v>
      </c>
      <c r="C6554" s="278" t="s">
        <v>8484</v>
      </c>
      <c r="D6554" s="278" t="s">
        <v>1249</v>
      </c>
      <c r="E6554" s="278" t="str">
        <f>CONCATENATE(SUM('Раздел 3'!L169:L169),"&gt;=",SUM('Раздел 3'!Q169:Q169))</f>
        <v>0&gt;=0</v>
      </c>
      <c r="F6554" s="278"/>
      <c r="G6554" s="81"/>
    </row>
    <row r="6555" spans="1:7" s="390" customFormat="1" ht="31.5" x14ac:dyDescent="0.2">
      <c r="A6555" s="311" t="str">
        <f>IF((SUM('Раздел 3'!L26:L26)&gt;=SUM('Раздел 3'!Q26:Q26)),"","Неверно!")</f>
        <v/>
      </c>
      <c r="B6555" s="320" t="s">
        <v>1748</v>
      </c>
      <c r="C6555" s="278" t="s">
        <v>8485</v>
      </c>
      <c r="D6555" s="278" t="s">
        <v>1249</v>
      </c>
      <c r="E6555" s="278" t="str">
        <f>CONCATENATE(SUM('Раздел 3'!L26:L26),"&gt;=",SUM('Раздел 3'!Q26:Q26))</f>
        <v>0&gt;=0</v>
      </c>
      <c r="F6555" s="278"/>
      <c r="G6555" s="81"/>
    </row>
    <row r="6556" spans="1:7" s="390" customFormat="1" ht="31.5" x14ac:dyDescent="0.2">
      <c r="A6556" s="311" t="str">
        <f>IF((SUM('Раздел 3'!L170:L170)&gt;=SUM('Раздел 3'!Q170:Q170)),"","Неверно!")</f>
        <v/>
      </c>
      <c r="B6556" s="320" t="s">
        <v>1748</v>
      </c>
      <c r="C6556" s="278" t="s">
        <v>8486</v>
      </c>
      <c r="D6556" s="278" t="s">
        <v>1249</v>
      </c>
      <c r="E6556" s="278" t="str">
        <f>CONCATENATE(SUM('Раздел 3'!L170:L170),"&gt;=",SUM('Раздел 3'!Q170:Q170))</f>
        <v>0&gt;=0</v>
      </c>
      <c r="F6556" s="278"/>
      <c r="G6556" s="81"/>
    </row>
    <row r="6557" spans="1:7" s="390" customFormat="1" ht="31.5" x14ac:dyDescent="0.2">
      <c r="A6557" s="311" t="str">
        <f>IF((SUM('Раздел 3'!L171:L171)&gt;=SUM('Раздел 3'!Q171:Q171)),"","Неверно!")</f>
        <v/>
      </c>
      <c r="B6557" s="320" t="s">
        <v>1748</v>
      </c>
      <c r="C6557" s="278" t="s">
        <v>8487</v>
      </c>
      <c r="D6557" s="278" t="s">
        <v>1249</v>
      </c>
      <c r="E6557" s="278" t="str">
        <f>CONCATENATE(SUM('Раздел 3'!L171:L171),"&gt;=",SUM('Раздел 3'!Q171:Q171))</f>
        <v>0&gt;=0</v>
      </c>
      <c r="F6557" s="278"/>
      <c r="G6557" s="81"/>
    </row>
    <row r="6558" spans="1:7" s="390" customFormat="1" ht="31.5" x14ac:dyDescent="0.2">
      <c r="A6558" s="311" t="str">
        <f>IF((SUM('Раздел 3'!L172:L172)&gt;=SUM('Раздел 3'!Q172:Q172)),"","Неверно!")</f>
        <v/>
      </c>
      <c r="B6558" s="320" t="s">
        <v>1748</v>
      </c>
      <c r="C6558" s="278" t="s">
        <v>8488</v>
      </c>
      <c r="D6558" s="278" t="s">
        <v>1249</v>
      </c>
      <c r="E6558" s="278" t="str">
        <f>CONCATENATE(SUM('Раздел 3'!L172:L172),"&gt;=",SUM('Раздел 3'!Q172:Q172))</f>
        <v>0&gt;=0</v>
      </c>
      <c r="F6558" s="278"/>
      <c r="G6558" s="81"/>
    </row>
    <row r="6559" spans="1:7" s="390" customFormat="1" ht="31.5" x14ac:dyDescent="0.2">
      <c r="A6559" s="311" t="str">
        <f>IF((SUM('Раздел 3'!L173:L173)&gt;=SUM('Раздел 3'!Q173:Q173)),"","Неверно!")</f>
        <v/>
      </c>
      <c r="B6559" s="320" t="s">
        <v>1748</v>
      </c>
      <c r="C6559" s="278" t="s">
        <v>8489</v>
      </c>
      <c r="D6559" s="278" t="s">
        <v>1249</v>
      </c>
      <c r="E6559" s="278" t="str">
        <f>CONCATENATE(SUM('Раздел 3'!L173:L173),"&gt;=",SUM('Раздел 3'!Q173:Q173))</f>
        <v>0&gt;=0</v>
      </c>
      <c r="F6559" s="278"/>
      <c r="G6559" s="81"/>
    </row>
    <row r="6560" spans="1:7" s="390" customFormat="1" ht="31.5" x14ac:dyDescent="0.2">
      <c r="A6560" s="311" t="str">
        <f>IF((SUM('Раздел 3'!L174:L174)&gt;=SUM('Раздел 3'!Q174:Q174)),"","Неверно!")</f>
        <v/>
      </c>
      <c r="B6560" s="320" t="s">
        <v>1748</v>
      </c>
      <c r="C6560" s="278" t="s">
        <v>8490</v>
      </c>
      <c r="D6560" s="278" t="s">
        <v>1249</v>
      </c>
      <c r="E6560" s="278" t="str">
        <f>CONCATENATE(SUM('Раздел 3'!L174:L174),"&gt;=",SUM('Раздел 3'!Q174:Q174))</f>
        <v>0&gt;=0</v>
      </c>
      <c r="F6560" s="278"/>
      <c r="G6560" s="81"/>
    </row>
    <row r="6561" spans="1:7" s="390" customFormat="1" ht="31.5" x14ac:dyDescent="0.2">
      <c r="A6561" s="311" t="str">
        <f>IF((SUM('Раздел 3'!L175:L175)&gt;=SUM('Раздел 3'!Q175:Q175)),"","Неверно!")</f>
        <v/>
      </c>
      <c r="B6561" s="320" t="s">
        <v>1748</v>
      </c>
      <c r="C6561" s="278" t="s">
        <v>8491</v>
      </c>
      <c r="D6561" s="278" t="s">
        <v>1249</v>
      </c>
      <c r="E6561" s="278" t="str">
        <f>CONCATENATE(SUM('Раздел 3'!L175:L175),"&gt;=",SUM('Раздел 3'!Q175:Q175))</f>
        <v>0&gt;=0</v>
      </c>
      <c r="F6561" s="278"/>
      <c r="G6561" s="81"/>
    </row>
    <row r="6562" spans="1:7" s="390" customFormat="1" ht="31.5" x14ac:dyDescent="0.2">
      <c r="A6562" s="311" t="str">
        <f>IF((SUM('Раздел 3'!L176:L176)&gt;=SUM('Раздел 3'!Q176:Q176)),"","Неверно!")</f>
        <v/>
      </c>
      <c r="B6562" s="320" t="s">
        <v>1748</v>
      </c>
      <c r="C6562" s="278" t="s">
        <v>8492</v>
      </c>
      <c r="D6562" s="278" t="s">
        <v>1249</v>
      </c>
      <c r="E6562" s="278" t="str">
        <f>CONCATENATE(SUM('Раздел 3'!L176:L176),"&gt;=",SUM('Раздел 3'!Q176:Q176))</f>
        <v>1&gt;=0</v>
      </c>
      <c r="F6562" s="278"/>
      <c r="G6562" s="81"/>
    </row>
    <row r="6563" spans="1:7" s="390" customFormat="1" ht="31.5" x14ac:dyDescent="0.2">
      <c r="A6563" s="311" t="str">
        <f>IF((SUM('Раздел 3'!L177:L177)&gt;=SUM('Раздел 3'!Q177:Q177)),"","Неверно!")</f>
        <v/>
      </c>
      <c r="B6563" s="320" t="s">
        <v>1748</v>
      </c>
      <c r="C6563" s="278" t="s">
        <v>8493</v>
      </c>
      <c r="D6563" s="278" t="s">
        <v>1249</v>
      </c>
      <c r="E6563" s="278" t="str">
        <f>CONCATENATE(SUM('Раздел 3'!L177:L177),"&gt;=",SUM('Раздел 3'!Q177:Q177))</f>
        <v>0&gt;=0</v>
      </c>
      <c r="F6563" s="278"/>
      <c r="G6563" s="81"/>
    </row>
    <row r="6564" spans="1:7" s="390" customFormat="1" ht="31.5" x14ac:dyDescent="0.2">
      <c r="A6564" s="311" t="str">
        <f>IF((SUM('Раздел 3'!L178:L178)&gt;=SUM('Раздел 3'!Q178:Q178)),"","Неверно!")</f>
        <v/>
      </c>
      <c r="B6564" s="320" t="s">
        <v>1748</v>
      </c>
      <c r="C6564" s="278" t="s">
        <v>8494</v>
      </c>
      <c r="D6564" s="278" t="s">
        <v>1249</v>
      </c>
      <c r="E6564" s="278" t="str">
        <f>CONCATENATE(SUM('Раздел 3'!L178:L178),"&gt;=",SUM('Раздел 3'!Q178:Q178))</f>
        <v>0&gt;=0</v>
      </c>
      <c r="F6564" s="278"/>
      <c r="G6564" s="81"/>
    </row>
    <row r="6565" spans="1:7" s="390" customFormat="1" ht="31.5" x14ac:dyDescent="0.2">
      <c r="A6565" s="311" t="str">
        <f>IF((SUM('Раздел 3'!L179:L179)&gt;=SUM('Раздел 3'!Q179:Q179)),"","Неверно!")</f>
        <v/>
      </c>
      <c r="B6565" s="320" t="s">
        <v>1748</v>
      </c>
      <c r="C6565" s="278" t="s">
        <v>8495</v>
      </c>
      <c r="D6565" s="278" t="s">
        <v>1249</v>
      </c>
      <c r="E6565" s="278" t="str">
        <f>CONCATENATE(SUM('Раздел 3'!L179:L179),"&gt;=",SUM('Раздел 3'!Q179:Q179))</f>
        <v>0&gt;=0</v>
      </c>
      <c r="F6565" s="278"/>
      <c r="G6565" s="81"/>
    </row>
    <row r="6566" spans="1:7" s="390" customFormat="1" ht="31.5" x14ac:dyDescent="0.2">
      <c r="A6566" s="311" t="str">
        <f>IF((SUM('Раздел 3'!L27:L27)&gt;=SUM('Раздел 3'!Q27:Q27)),"","Неверно!")</f>
        <v/>
      </c>
      <c r="B6566" s="320" t="s">
        <v>1748</v>
      </c>
      <c r="C6566" s="278" t="s">
        <v>8496</v>
      </c>
      <c r="D6566" s="278" t="s">
        <v>1249</v>
      </c>
      <c r="E6566" s="278" t="str">
        <f>CONCATENATE(SUM('Раздел 3'!L27:L27),"&gt;=",SUM('Раздел 3'!Q27:Q27))</f>
        <v>0&gt;=0</v>
      </c>
      <c r="F6566" s="278"/>
      <c r="G6566" s="81"/>
    </row>
    <row r="6567" spans="1:7" s="390" customFormat="1" ht="31.5" x14ac:dyDescent="0.2">
      <c r="A6567" s="311" t="str">
        <f>IF((SUM('Раздел 3'!L180:L180)&gt;=SUM('Раздел 3'!Q180:Q180)),"","Неверно!")</f>
        <v/>
      </c>
      <c r="B6567" s="320" t="s">
        <v>1748</v>
      </c>
      <c r="C6567" s="278" t="s">
        <v>8497</v>
      </c>
      <c r="D6567" s="278" t="s">
        <v>1249</v>
      </c>
      <c r="E6567" s="278" t="str">
        <f>CONCATENATE(SUM('Раздел 3'!L180:L180),"&gt;=",SUM('Раздел 3'!Q180:Q180))</f>
        <v>0&gt;=0</v>
      </c>
      <c r="F6567" s="278"/>
      <c r="G6567" s="81"/>
    </row>
    <row r="6568" spans="1:7" s="390" customFormat="1" ht="31.5" x14ac:dyDescent="0.2">
      <c r="A6568" s="311" t="str">
        <f>IF((SUM('Раздел 3'!L181:L181)&gt;=SUM('Раздел 3'!Q181:Q181)),"","Неверно!")</f>
        <v/>
      </c>
      <c r="B6568" s="320" t="s">
        <v>1748</v>
      </c>
      <c r="C6568" s="278" t="s">
        <v>8498</v>
      </c>
      <c r="D6568" s="278" t="s">
        <v>1249</v>
      </c>
      <c r="E6568" s="278" t="str">
        <f>CONCATENATE(SUM('Раздел 3'!L181:L181),"&gt;=",SUM('Раздел 3'!Q181:Q181))</f>
        <v>0&gt;=0</v>
      </c>
      <c r="F6568" s="278"/>
      <c r="G6568" s="81"/>
    </row>
    <row r="6569" spans="1:7" s="390" customFormat="1" ht="31.5" x14ac:dyDescent="0.2">
      <c r="A6569" s="311" t="str">
        <f>IF((SUM('Раздел 3'!L182:L182)&gt;=SUM('Раздел 3'!Q182:Q182)),"","Неверно!")</f>
        <v/>
      </c>
      <c r="B6569" s="320" t="s">
        <v>1748</v>
      </c>
      <c r="C6569" s="278" t="s">
        <v>8499</v>
      </c>
      <c r="D6569" s="278" t="s">
        <v>1249</v>
      </c>
      <c r="E6569" s="278" t="str">
        <f>CONCATENATE(SUM('Раздел 3'!L182:L182),"&gt;=",SUM('Раздел 3'!Q182:Q182))</f>
        <v>0&gt;=0</v>
      </c>
      <c r="F6569" s="278"/>
      <c r="G6569" s="81"/>
    </row>
    <row r="6570" spans="1:7" s="390" customFormat="1" ht="31.5" x14ac:dyDescent="0.2">
      <c r="A6570" s="311" t="str">
        <f>IF((SUM('Раздел 3'!L183:L183)&gt;=SUM('Раздел 3'!Q183:Q183)),"","Неверно!")</f>
        <v/>
      </c>
      <c r="B6570" s="320" t="s">
        <v>1748</v>
      </c>
      <c r="C6570" s="278" t="s">
        <v>8500</v>
      </c>
      <c r="D6570" s="278" t="s">
        <v>1249</v>
      </c>
      <c r="E6570" s="278" t="str">
        <f>CONCATENATE(SUM('Раздел 3'!L183:L183),"&gt;=",SUM('Раздел 3'!Q183:Q183))</f>
        <v>35&gt;=0</v>
      </c>
      <c r="F6570" s="278"/>
      <c r="G6570" s="81"/>
    </row>
    <row r="6571" spans="1:7" s="390" customFormat="1" ht="31.5" x14ac:dyDescent="0.2">
      <c r="A6571" s="311" t="str">
        <f>IF((SUM('Раздел 3'!L184:L184)&gt;=SUM('Раздел 3'!Q184:Q184)),"","Неверно!")</f>
        <v/>
      </c>
      <c r="B6571" s="320" t="s">
        <v>1748</v>
      </c>
      <c r="C6571" s="278" t="s">
        <v>8501</v>
      </c>
      <c r="D6571" s="278" t="s">
        <v>1249</v>
      </c>
      <c r="E6571" s="278" t="str">
        <f>CONCATENATE(SUM('Раздел 3'!L184:L184),"&gt;=",SUM('Раздел 3'!Q184:Q184))</f>
        <v>1&gt;=1</v>
      </c>
      <c r="F6571" s="278"/>
      <c r="G6571" s="81"/>
    </row>
    <row r="6572" spans="1:7" s="390" customFormat="1" ht="31.5" x14ac:dyDescent="0.2">
      <c r="A6572" s="311" t="str">
        <f>IF((SUM('Раздел 3'!L185:L185)&gt;=SUM('Раздел 3'!Q185:Q185)),"","Неверно!")</f>
        <v/>
      </c>
      <c r="B6572" s="320" t="s">
        <v>1748</v>
      </c>
      <c r="C6572" s="278" t="s">
        <v>8502</v>
      </c>
      <c r="D6572" s="278" t="s">
        <v>1249</v>
      </c>
      <c r="E6572" s="278" t="str">
        <f>CONCATENATE(SUM('Раздел 3'!L185:L185),"&gt;=",SUM('Раздел 3'!Q185:Q185))</f>
        <v>8&gt;=0</v>
      </c>
      <c r="F6572" s="278"/>
      <c r="G6572" s="81"/>
    </row>
    <row r="6573" spans="1:7" s="390" customFormat="1" ht="31.5" x14ac:dyDescent="0.2">
      <c r="A6573" s="311" t="str">
        <f>IF((SUM('Раздел 3'!L186:L186)&gt;=SUM('Раздел 3'!Q186:Q186)),"","Неверно!")</f>
        <v/>
      </c>
      <c r="B6573" s="320" t="s">
        <v>1748</v>
      </c>
      <c r="C6573" s="278" t="s">
        <v>8503</v>
      </c>
      <c r="D6573" s="278" t="s">
        <v>1249</v>
      </c>
      <c r="E6573" s="278" t="str">
        <f>CONCATENATE(SUM('Раздел 3'!L186:L186),"&gt;=",SUM('Раздел 3'!Q186:Q186))</f>
        <v>3&gt;=2</v>
      </c>
      <c r="F6573" s="278"/>
      <c r="G6573" s="81"/>
    </row>
    <row r="6574" spans="1:7" s="390" customFormat="1" ht="31.5" x14ac:dyDescent="0.2">
      <c r="A6574" s="311" t="str">
        <f>IF((SUM('Раздел 3'!L187:L187)&gt;=SUM('Раздел 3'!Q187:Q187)),"","Неверно!")</f>
        <v/>
      </c>
      <c r="B6574" s="320" t="s">
        <v>1748</v>
      </c>
      <c r="C6574" s="278" t="s">
        <v>8504</v>
      </c>
      <c r="D6574" s="278" t="s">
        <v>1249</v>
      </c>
      <c r="E6574" s="278" t="str">
        <f>CONCATENATE(SUM('Раздел 3'!L187:L187),"&gt;=",SUM('Раздел 3'!Q187:Q187))</f>
        <v>0&gt;=0</v>
      </c>
      <c r="F6574" s="278"/>
      <c r="G6574" s="81"/>
    </row>
    <row r="6575" spans="1:7" s="390" customFormat="1" ht="31.5" x14ac:dyDescent="0.2">
      <c r="A6575" s="311" t="str">
        <f>IF((SUM('Раздел 3'!L188:L188)&gt;=SUM('Раздел 3'!Q188:Q188)),"","Неверно!")</f>
        <v/>
      </c>
      <c r="B6575" s="320" t="s">
        <v>1748</v>
      </c>
      <c r="C6575" s="278" t="s">
        <v>8505</v>
      </c>
      <c r="D6575" s="278" t="s">
        <v>1249</v>
      </c>
      <c r="E6575" s="278" t="str">
        <f>CONCATENATE(SUM('Раздел 3'!L188:L188),"&gt;=",SUM('Раздел 3'!Q188:Q188))</f>
        <v>0&gt;=0</v>
      </c>
      <c r="F6575" s="278"/>
      <c r="G6575" s="81"/>
    </row>
    <row r="6576" spans="1:7" s="390" customFormat="1" ht="31.5" x14ac:dyDescent="0.2">
      <c r="A6576" s="311" t="str">
        <f>IF((SUM('Раздел 3'!L189:L189)&gt;=SUM('Раздел 3'!Q189:Q189)),"","Неверно!")</f>
        <v/>
      </c>
      <c r="B6576" s="320" t="s">
        <v>1748</v>
      </c>
      <c r="C6576" s="278" t="s">
        <v>8506</v>
      </c>
      <c r="D6576" s="278" t="s">
        <v>1249</v>
      </c>
      <c r="E6576" s="278" t="str">
        <f>CONCATENATE(SUM('Раздел 3'!L189:L189),"&gt;=",SUM('Раздел 3'!Q189:Q189))</f>
        <v>47&gt;=3</v>
      </c>
      <c r="F6576" s="278"/>
      <c r="G6576" s="81"/>
    </row>
    <row r="6577" spans="1:7" s="390" customFormat="1" ht="31.5" x14ac:dyDescent="0.2">
      <c r="A6577" s="311" t="str">
        <f>IF((SUM('Раздел 3'!L28:L28)&gt;=SUM('Раздел 3'!Q28:Q28)),"","Неверно!")</f>
        <v/>
      </c>
      <c r="B6577" s="320" t="s">
        <v>1748</v>
      </c>
      <c r="C6577" s="278" t="s">
        <v>8507</v>
      </c>
      <c r="D6577" s="278" t="s">
        <v>1249</v>
      </c>
      <c r="E6577" s="278" t="str">
        <f>CONCATENATE(SUM('Раздел 3'!L28:L28),"&gt;=",SUM('Раздел 3'!Q28:Q28))</f>
        <v>0&gt;=0</v>
      </c>
      <c r="F6577" s="278"/>
      <c r="G6577" s="81"/>
    </row>
    <row r="6578" spans="1:7" s="390" customFormat="1" ht="31.5" x14ac:dyDescent="0.2">
      <c r="A6578" s="311" t="str">
        <f>IF((SUM('Раздел 3'!L190:L190)&gt;=SUM('Раздел 3'!Q190:Q190)),"","Неверно!")</f>
        <v/>
      </c>
      <c r="B6578" s="320" t="s">
        <v>1748</v>
      </c>
      <c r="C6578" s="278" t="s">
        <v>8508</v>
      </c>
      <c r="D6578" s="278" t="s">
        <v>1249</v>
      </c>
      <c r="E6578" s="278" t="str">
        <f>CONCATENATE(SUM('Раздел 3'!L190:L190),"&gt;=",SUM('Раздел 3'!Q190:Q190))</f>
        <v>0&gt;=0</v>
      </c>
      <c r="F6578" s="278"/>
      <c r="G6578" s="81"/>
    </row>
    <row r="6579" spans="1:7" s="390" customFormat="1" ht="31.5" x14ac:dyDescent="0.2">
      <c r="A6579" s="311" t="str">
        <f>IF((SUM('Раздел 3'!L191:L191)&gt;=SUM('Раздел 3'!Q191:Q191)),"","Неверно!")</f>
        <v/>
      </c>
      <c r="B6579" s="320" t="s">
        <v>1748</v>
      </c>
      <c r="C6579" s="278" t="s">
        <v>8509</v>
      </c>
      <c r="D6579" s="278" t="s">
        <v>1249</v>
      </c>
      <c r="E6579" s="278" t="str">
        <f>CONCATENATE(SUM('Раздел 3'!L191:L191),"&gt;=",SUM('Раздел 3'!Q191:Q191))</f>
        <v>0&gt;=0</v>
      </c>
      <c r="F6579" s="278"/>
      <c r="G6579" s="81"/>
    </row>
    <row r="6580" spans="1:7" s="390" customFormat="1" ht="31.5" x14ac:dyDescent="0.2">
      <c r="A6580" s="311" t="str">
        <f>IF((SUM('Раздел 3'!L192:L192)&gt;=SUM('Раздел 3'!Q192:Q192)),"","Неверно!")</f>
        <v/>
      </c>
      <c r="B6580" s="320" t="s">
        <v>1748</v>
      </c>
      <c r="C6580" s="278" t="s">
        <v>8510</v>
      </c>
      <c r="D6580" s="278" t="s">
        <v>1249</v>
      </c>
      <c r="E6580" s="278" t="str">
        <f>CONCATENATE(SUM('Раздел 3'!L192:L192),"&gt;=",SUM('Раздел 3'!Q192:Q192))</f>
        <v>0&gt;=0</v>
      </c>
      <c r="F6580" s="278"/>
      <c r="G6580" s="81"/>
    </row>
    <row r="6581" spans="1:7" s="390" customFormat="1" ht="31.5" x14ac:dyDescent="0.2">
      <c r="A6581" s="311" t="str">
        <f>IF((SUM('Раздел 3'!L193:L193)&gt;=SUM('Раздел 3'!Q193:Q193)),"","Неверно!")</f>
        <v/>
      </c>
      <c r="B6581" s="320" t="s">
        <v>1748</v>
      </c>
      <c r="C6581" s="278" t="s">
        <v>8511</v>
      </c>
      <c r="D6581" s="278" t="s">
        <v>1249</v>
      </c>
      <c r="E6581" s="278" t="str">
        <f>CONCATENATE(SUM('Раздел 3'!L193:L193),"&gt;=",SUM('Раздел 3'!Q193:Q193))</f>
        <v>0&gt;=0</v>
      </c>
      <c r="F6581" s="278"/>
      <c r="G6581" s="81"/>
    </row>
    <row r="6582" spans="1:7" s="390" customFormat="1" ht="31.5" x14ac:dyDescent="0.2">
      <c r="A6582" s="311" t="str">
        <f>IF((SUM('Раздел 3'!L194:L194)&gt;=SUM('Раздел 3'!Q194:Q194)),"","Неверно!")</f>
        <v/>
      </c>
      <c r="B6582" s="320" t="s">
        <v>1748</v>
      </c>
      <c r="C6582" s="278" t="s">
        <v>8512</v>
      </c>
      <c r="D6582" s="278" t="s">
        <v>1249</v>
      </c>
      <c r="E6582" s="278" t="str">
        <f>CONCATENATE(SUM('Раздел 3'!L194:L194),"&gt;=",SUM('Раздел 3'!Q194:Q194))</f>
        <v>0&gt;=0</v>
      </c>
      <c r="F6582" s="278"/>
      <c r="G6582" s="81"/>
    </row>
    <row r="6583" spans="1:7" s="390" customFormat="1" ht="31.5" x14ac:dyDescent="0.2">
      <c r="A6583" s="311" t="str">
        <f>IF((SUM('Раздел 3'!L195:L195)&gt;=SUM('Раздел 3'!Q195:Q195)),"","Неверно!")</f>
        <v/>
      </c>
      <c r="B6583" s="320" t="s">
        <v>1748</v>
      </c>
      <c r="C6583" s="278" t="s">
        <v>8513</v>
      </c>
      <c r="D6583" s="278" t="s">
        <v>1249</v>
      </c>
      <c r="E6583" s="278" t="str">
        <f>CONCATENATE(SUM('Раздел 3'!L195:L195),"&gt;=",SUM('Раздел 3'!Q195:Q195))</f>
        <v>0&gt;=0</v>
      </c>
      <c r="F6583" s="278"/>
      <c r="G6583" s="81"/>
    </row>
    <row r="6584" spans="1:7" s="390" customFormat="1" ht="31.5" x14ac:dyDescent="0.2">
      <c r="A6584" s="311" t="str">
        <f>IF((SUM('Раздел 3'!L196:L196)&gt;=SUM('Раздел 3'!Q196:Q196)),"","Неверно!")</f>
        <v/>
      </c>
      <c r="B6584" s="320" t="s">
        <v>1748</v>
      </c>
      <c r="C6584" s="278" t="s">
        <v>8514</v>
      </c>
      <c r="D6584" s="278" t="s">
        <v>1249</v>
      </c>
      <c r="E6584" s="278" t="str">
        <f>CONCATENATE(SUM('Раздел 3'!L196:L196),"&gt;=",SUM('Раздел 3'!Q196:Q196))</f>
        <v>0&gt;=0</v>
      </c>
      <c r="F6584" s="278"/>
      <c r="G6584" s="81"/>
    </row>
    <row r="6585" spans="1:7" s="390" customFormat="1" ht="31.5" x14ac:dyDescent="0.2">
      <c r="A6585" s="311" t="str">
        <f>IF((SUM('Раздел 3'!L197:L197)&gt;=SUM('Раздел 3'!Q197:Q197)),"","Неверно!")</f>
        <v/>
      </c>
      <c r="B6585" s="320" t="s">
        <v>1748</v>
      </c>
      <c r="C6585" s="278" t="s">
        <v>8515</v>
      </c>
      <c r="D6585" s="278" t="s">
        <v>1249</v>
      </c>
      <c r="E6585" s="278" t="str">
        <f>CONCATENATE(SUM('Раздел 3'!L197:L197),"&gt;=",SUM('Раздел 3'!Q197:Q197))</f>
        <v>0&gt;=0</v>
      </c>
      <c r="F6585" s="278"/>
      <c r="G6585" s="81"/>
    </row>
    <row r="6586" spans="1:7" s="390" customFormat="1" ht="31.5" x14ac:dyDescent="0.2">
      <c r="A6586" s="311" t="str">
        <f>IF((SUM('Раздел 3'!L198:L198)&gt;=SUM('Раздел 3'!Q198:Q198)),"","Неверно!")</f>
        <v/>
      </c>
      <c r="B6586" s="320" t="s">
        <v>1748</v>
      </c>
      <c r="C6586" s="278" t="s">
        <v>8516</v>
      </c>
      <c r="D6586" s="278" t="s">
        <v>1249</v>
      </c>
      <c r="E6586" s="278" t="str">
        <f>CONCATENATE(SUM('Раздел 3'!L198:L198),"&gt;=",SUM('Раздел 3'!Q198:Q198))</f>
        <v>0&gt;=0</v>
      </c>
      <c r="F6586" s="278"/>
      <c r="G6586" s="81"/>
    </row>
    <row r="6587" spans="1:7" s="390" customFormat="1" ht="31.5" x14ac:dyDescent="0.2">
      <c r="A6587" s="311" t="str">
        <f>IF((SUM('Раздел 3'!L199:L199)&gt;=SUM('Раздел 3'!Q199:Q199)),"","Неверно!")</f>
        <v/>
      </c>
      <c r="B6587" s="320" t="s">
        <v>1748</v>
      </c>
      <c r="C6587" s="278" t="s">
        <v>8517</v>
      </c>
      <c r="D6587" s="278" t="s">
        <v>1249</v>
      </c>
      <c r="E6587" s="278" t="str">
        <f>CONCATENATE(SUM('Раздел 3'!L199:L199),"&gt;=",SUM('Раздел 3'!Q199:Q199))</f>
        <v>3&gt;=0</v>
      </c>
      <c r="F6587" s="278"/>
      <c r="G6587" s="81"/>
    </row>
    <row r="6588" spans="1:7" s="390" customFormat="1" ht="31.5" x14ac:dyDescent="0.2">
      <c r="A6588" s="311" t="str">
        <f>IF((SUM('Раздел 3'!L29:L29)&gt;=SUM('Раздел 3'!Q29:Q29)),"","Неверно!")</f>
        <v/>
      </c>
      <c r="B6588" s="320" t="s">
        <v>1748</v>
      </c>
      <c r="C6588" s="278" t="s">
        <v>8518</v>
      </c>
      <c r="D6588" s="278" t="s">
        <v>1249</v>
      </c>
      <c r="E6588" s="278" t="str">
        <f>CONCATENATE(SUM('Раздел 3'!L29:L29),"&gt;=",SUM('Раздел 3'!Q29:Q29))</f>
        <v>0&gt;=0</v>
      </c>
      <c r="F6588" s="278"/>
      <c r="G6588" s="81"/>
    </row>
    <row r="6589" spans="1:7" s="390" customFormat="1" ht="31.5" x14ac:dyDescent="0.2">
      <c r="A6589" s="311" t="str">
        <f>IF((SUM('Раздел 3'!L200:L200)&gt;=SUM('Раздел 3'!Q200:Q200)),"","Неверно!")</f>
        <v/>
      </c>
      <c r="B6589" s="320" t="s">
        <v>1748</v>
      </c>
      <c r="C6589" s="278" t="s">
        <v>8519</v>
      </c>
      <c r="D6589" s="278" t="s">
        <v>1249</v>
      </c>
      <c r="E6589" s="278" t="str">
        <f>CONCATENATE(SUM('Раздел 3'!L200:L200),"&gt;=",SUM('Раздел 3'!Q200:Q200))</f>
        <v>0&gt;=0</v>
      </c>
      <c r="F6589" s="278"/>
      <c r="G6589" s="81"/>
    </row>
    <row r="6590" spans="1:7" s="390" customFormat="1" ht="31.5" x14ac:dyDescent="0.2">
      <c r="A6590" s="311" t="str">
        <f>IF((SUM('Раздел 3'!L201:L201)&gt;=SUM('Раздел 3'!Q201:Q201)),"","Неверно!")</f>
        <v/>
      </c>
      <c r="B6590" s="320" t="s">
        <v>1748</v>
      </c>
      <c r="C6590" s="278" t="s">
        <v>8520</v>
      </c>
      <c r="D6590" s="278" t="s">
        <v>1249</v>
      </c>
      <c r="E6590" s="278" t="str">
        <f>CONCATENATE(SUM('Раздел 3'!L201:L201),"&gt;=",SUM('Раздел 3'!Q201:Q201))</f>
        <v>0&gt;=0</v>
      </c>
      <c r="F6590" s="278"/>
      <c r="G6590" s="81"/>
    </row>
    <row r="6591" spans="1:7" s="390" customFormat="1" ht="31.5" x14ac:dyDescent="0.2">
      <c r="A6591" s="311" t="str">
        <f>IF((SUM('Раздел 3'!L202:L202)&gt;=SUM('Раздел 3'!Q202:Q202)),"","Неверно!")</f>
        <v/>
      </c>
      <c r="B6591" s="320" t="s">
        <v>1748</v>
      </c>
      <c r="C6591" s="278" t="s">
        <v>8521</v>
      </c>
      <c r="D6591" s="278" t="s">
        <v>1249</v>
      </c>
      <c r="E6591" s="278" t="str">
        <f>CONCATENATE(SUM('Раздел 3'!L202:L202),"&gt;=",SUM('Раздел 3'!Q202:Q202))</f>
        <v>0&gt;=0</v>
      </c>
      <c r="F6591" s="278"/>
      <c r="G6591" s="81"/>
    </row>
    <row r="6592" spans="1:7" s="390" customFormat="1" ht="31.5" x14ac:dyDescent="0.2">
      <c r="A6592" s="311" t="str">
        <f>IF((SUM('Раздел 3'!L203:L203)&gt;=SUM('Раздел 3'!Q203:Q203)),"","Неверно!")</f>
        <v/>
      </c>
      <c r="B6592" s="320" t="s">
        <v>1748</v>
      </c>
      <c r="C6592" s="278" t="s">
        <v>8522</v>
      </c>
      <c r="D6592" s="278" t="s">
        <v>1249</v>
      </c>
      <c r="E6592" s="278" t="str">
        <f>CONCATENATE(SUM('Раздел 3'!L203:L203),"&gt;=",SUM('Раздел 3'!Q203:Q203))</f>
        <v>0&gt;=0</v>
      </c>
      <c r="F6592" s="278"/>
      <c r="G6592" s="81"/>
    </row>
    <row r="6593" spans="1:7" s="390" customFormat="1" ht="31.5" x14ac:dyDescent="0.2">
      <c r="A6593" s="311" t="str">
        <f>IF((SUM('Раздел 3'!L204:L204)&gt;=SUM('Раздел 3'!Q204:Q204)),"","Неверно!")</f>
        <v/>
      </c>
      <c r="B6593" s="320" t="s">
        <v>1748</v>
      </c>
      <c r="C6593" s="278" t="s">
        <v>8523</v>
      </c>
      <c r="D6593" s="278" t="s">
        <v>1249</v>
      </c>
      <c r="E6593" s="278" t="str">
        <f>CONCATENATE(SUM('Раздел 3'!L204:L204),"&gt;=",SUM('Раздел 3'!Q204:Q204))</f>
        <v>8&gt;=4</v>
      </c>
      <c r="F6593" s="278"/>
      <c r="G6593" s="81"/>
    </row>
    <row r="6594" spans="1:7" s="390" customFormat="1" ht="31.5" x14ac:dyDescent="0.2">
      <c r="A6594" s="311" t="str">
        <f>IF((SUM('Раздел 3'!L205:L205)&gt;=SUM('Раздел 3'!Q205:Q205)),"","Неверно!")</f>
        <v/>
      </c>
      <c r="B6594" s="320" t="s">
        <v>1748</v>
      </c>
      <c r="C6594" s="278" t="s">
        <v>8524</v>
      </c>
      <c r="D6594" s="278" t="s">
        <v>1249</v>
      </c>
      <c r="E6594" s="278" t="str">
        <f>CONCATENATE(SUM('Раздел 3'!L205:L205),"&gt;=",SUM('Раздел 3'!Q205:Q205))</f>
        <v>11&gt;=4</v>
      </c>
      <c r="F6594" s="278"/>
      <c r="G6594" s="81"/>
    </row>
    <row r="6595" spans="1:7" s="390" customFormat="1" ht="31.5" x14ac:dyDescent="0.2">
      <c r="A6595" s="311" t="str">
        <f>IF((SUM('Раздел 3'!L206:L206)&gt;=SUM('Раздел 3'!Q206:Q206)),"","Неверно!")</f>
        <v/>
      </c>
      <c r="B6595" s="320" t="s">
        <v>1748</v>
      </c>
      <c r="C6595" s="278" t="s">
        <v>8525</v>
      </c>
      <c r="D6595" s="278" t="s">
        <v>1249</v>
      </c>
      <c r="E6595" s="278" t="str">
        <f>CONCATENATE(SUM('Раздел 3'!L206:L206),"&gt;=",SUM('Раздел 3'!Q206:Q206))</f>
        <v>0&gt;=0</v>
      </c>
      <c r="F6595" s="278"/>
      <c r="G6595" s="81"/>
    </row>
    <row r="6596" spans="1:7" s="390" customFormat="1" ht="31.5" x14ac:dyDescent="0.2">
      <c r="A6596" s="311" t="str">
        <f>IF((SUM('Раздел 3'!L207:L207)&gt;=SUM('Раздел 3'!Q207:Q207)),"","Неверно!")</f>
        <v/>
      </c>
      <c r="B6596" s="320" t="s">
        <v>1748</v>
      </c>
      <c r="C6596" s="278" t="s">
        <v>8526</v>
      </c>
      <c r="D6596" s="278" t="s">
        <v>1249</v>
      </c>
      <c r="E6596" s="278" t="str">
        <f>CONCATENATE(SUM('Раздел 3'!L207:L207),"&gt;=",SUM('Раздел 3'!Q207:Q207))</f>
        <v>0&gt;=0</v>
      </c>
      <c r="F6596" s="278"/>
      <c r="G6596" s="81"/>
    </row>
    <row r="6597" spans="1:7" s="390" customFormat="1" ht="31.5" x14ac:dyDescent="0.2">
      <c r="A6597" s="311" t="str">
        <f>IF((SUM('Раздел 3'!L208:L208)&gt;=SUM('Раздел 3'!Q208:Q208)),"","Неверно!")</f>
        <v/>
      </c>
      <c r="B6597" s="320" t="s">
        <v>1748</v>
      </c>
      <c r="C6597" s="278" t="s">
        <v>8527</v>
      </c>
      <c r="D6597" s="278" t="s">
        <v>1249</v>
      </c>
      <c r="E6597" s="278" t="str">
        <f>CONCATENATE(SUM('Раздел 3'!L208:L208),"&gt;=",SUM('Раздел 3'!Q208:Q208))</f>
        <v>4&gt;=0</v>
      </c>
      <c r="F6597" s="278"/>
      <c r="G6597" s="81"/>
    </row>
    <row r="6598" spans="1:7" s="390" customFormat="1" ht="31.5" x14ac:dyDescent="0.2">
      <c r="A6598" s="311" t="str">
        <f>IF((SUM('Раздел 3'!L209:L209)&gt;=SUM('Раздел 3'!Q209:Q209)),"","Неверно!")</f>
        <v/>
      </c>
      <c r="B6598" s="320" t="s">
        <v>1748</v>
      </c>
      <c r="C6598" s="278" t="s">
        <v>8528</v>
      </c>
      <c r="D6598" s="278" t="s">
        <v>1249</v>
      </c>
      <c r="E6598" s="278" t="str">
        <f>CONCATENATE(SUM('Раздел 3'!L209:L209),"&gt;=",SUM('Раздел 3'!Q209:Q209))</f>
        <v>0&gt;=0</v>
      </c>
      <c r="F6598" s="278"/>
      <c r="G6598" s="81"/>
    </row>
    <row r="6599" spans="1:7" s="390" customFormat="1" ht="31.5" x14ac:dyDescent="0.2">
      <c r="A6599" s="311" t="str">
        <f>IF((SUM('Раздел 3'!L12:L12)&gt;=SUM('Раздел 3'!Q12:Q12)),"","Неверно!")</f>
        <v/>
      </c>
      <c r="B6599" s="320" t="s">
        <v>1748</v>
      </c>
      <c r="C6599" s="278" t="s">
        <v>8529</v>
      </c>
      <c r="D6599" s="278" t="s">
        <v>1249</v>
      </c>
      <c r="E6599" s="278" t="str">
        <f>CONCATENATE(SUM('Раздел 3'!L12:L12),"&gt;=",SUM('Раздел 3'!Q12:Q12))</f>
        <v>0&gt;=0</v>
      </c>
      <c r="F6599" s="278"/>
      <c r="G6599" s="81"/>
    </row>
    <row r="6600" spans="1:7" s="390" customFormat="1" ht="31.5" x14ac:dyDescent="0.2">
      <c r="A6600" s="311" t="str">
        <f>IF((SUM('Раздел 3'!L30:L30)&gt;=SUM('Раздел 3'!Q30:Q30)),"","Неверно!")</f>
        <v/>
      </c>
      <c r="B6600" s="320" t="s">
        <v>1748</v>
      </c>
      <c r="C6600" s="278" t="s">
        <v>8530</v>
      </c>
      <c r="D6600" s="278" t="s">
        <v>1249</v>
      </c>
      <c r="E6600" s="278" t="str">
        <f>CONCATENATE(SUM('Раздел 3'!L30:L30),"&gt;=",SUM('Раздел 3'!Q30:Q30))</f>
        <v>1&gt;=1</v>
      </c>
      <c r="F6600" s="278"/>
      <c r="G6600" s="81"/>
    </row>
    <row r="6601" spans="1:7" s="390" customFormat="1" ht="31.5" x14ac:dyDescent="0.2">
      <c r="A6601" s="311" t="str">
        <f>IF((SUM('Раздел 3'!L210:L210)&gt;=SUM('Раздел 3'!Q210:Q210)),"","Неверно!")</f>
        <v/>
      </c>
      <c r="B6601" s="320" t="s">
        <v>1748</v>
      </c>
      <c r="C6601" s="278" t="s">
        <v>8531</v>
      </c>
      <c r="D6601" s="278" t="s">
        <v>1249</v>
      </c>
      <c r="E6601" s="278" t="str">
        <f>CONCATENATE(SUM('Раздел 3'!L210:L210),"&gt;=",SUM('Раздел 3'!Q210:Q210))</f>
        <v>0&gt;=0</v>
      </c>
      <c r="F6601" s="278"/>
      <c r="G6601" s="81"/>
    </row>
    <row r="6602" spans="1:7" s="390" customFormat="1" ht="31.5" x14ac:dyDescent="0.2">
      <c r="A6602" s="311" t="str">
        <f>IF((SUM('Раздел 3'!L211:L211)&gt;=SUM('Раздел 3'!Q211:Q211)),"","Неверно!")</f>
        <v/>
      </c>
      <c r="B6602" s="320" t="s">
        <v>1748</v>
      </c>
      <c r="C6602" s="278" t="s">
        <v>8532</v>
      </c>
      <c r="D6602" s="278" t="s">
        <v>1249</v>
      </c>
      <c r="E6602" s="278" t="str">
        <f>CONCATENATE(SUM('Раздел 3'!L211:L211),"&gt;=",SUM('Раздел 3'!Q211:Q211))</f>
        <v>0&gt;=0</v>
      </c>
      <c r="F6602" s="278"/>
      <c r="G6602" s="81"/>
    </row>
    <row r="6603" spans="1:7" s="390" customFormat="1" ht="31.5" x14ac:dyDescent="0.2">
      <c r="A6603" s="311" t="str">
        <f>IF((SUM('Раздел 3'!L212:L212)&gt;=SUM('Раздел 3'!Q212:Q212)),"","Неверно!")</f>
        <v/>
      </c>
      <c r="B6603" s="320" t="s">
        <v>1748</v>
      </c>
      <c r="C6603" s="278" t="s">
        <v>8533</v>
      </c>
      <c r="D6603" s="278" t="s">
        <v>1249</v>
      </c>
      <c r="E6603" s="278" t="str">
        <f>CONCATENATE(SUM('Раздел 3'!L212:L212),"&gt;=",SUM('Раздел 3'!Q212:Q212))</f>
        <v>0&gt;=0</v>
      </c>
      <c r="F6603" s="278"/>
      <c r="G6603" s="81"/>
    </row>
    <row r="6604" spans="1:7" s="390" customFormat="1" ht="31.5" x14ac:dyDescent="0.2">
      <c r="A6604" s="311" t="str">
        <f>IF((SUM('Раздел 3'!L213:L213)&gt;=SUM('Раздел 3'!Q213:Q213)),"","Неверно!")</f>
        <v/>
      </c>
      <c r="B6604" s="320" t="s">
        <v>1748</v>
      </c>
      <c r="C6604" s="278" t="s">
        <v>8534</v>
      </c>
      <c r="D6604" s="278" t="s">
        <v>1249</v>
      </c>
      <c r="E6604" s="278" t="str">
        <f>CONCATENATE(SUM('Раздел 3'!L213:L213),"&gt;=",SUM('Раздел 3'!Q213:Q213))</f>
        <v>0&gt;=0</v>
      </c>
      <c r="F6604" s="278"/>
      <c r="G6604" s="81"/>
    </row>
    <row r="6605" spans="1:7" s="390" customFormat="1" ht="31.5" x14ac:dyDescent="0.2">
      <c r="A6605" s="311" t="str">
        <f>IF((SUM('Раздел 3'!L214:L214)&gt;=SUM('Раздел 3'!Q214:Q214)),"","Неверно!")</f>
        <v/>
      </c>
      <c r="B6605" s="320" t="s">
        <v>1748</v>
      </c>
      <c r="C6605" s="278" t="s">
        <v>8535</v>
      </c>
      <c r="D6605" s="278" t="s">
        <v>1249</v>
      </c>
      <c r="E6605" s="278" t="str">
        <f>CONCATENATE(SUM('Раздел 3'!L214:L214),"&gt;=",SUM('Раздел 3'!Q214:Q214))</f>
        <v>0&gt;=0</v>
      </c>
      <c r="F6605" s="278"/>
      <c r="G6605" s="81"/>
    </row>
    <row r="6606" spans="1:7" s="390" customFormat="1" ht="31.5" x14ac:dyDescent="0.2">
      <c r="A6606" s="311" t="str">
        <f>IF((SUM('Раздел 3'!L215:L215)&gt;=SUM('Раздел 3'!Q215:Q215)),"","Неверно!")</f>
        <v/>
      </c>
      <c r="B6606" s="320" t="s">
        <v>1748</v>
      </c>
      <c r="C6606" s="278" t="s">
        <v>8536</v>
      </c>
      <c r="D6606" s="278" t="s">
        <v>1249</v>
      </c>
      <c r="E6606" s="278" t="str">
        <f>CONCATENATE(SUM('Раздел 3'!L215:L215),"&gt;=",SUM('Раздел 3'!Q215:Q215))</f>
        <v>0&gt;=0</v>
      </c>
      <c r="F6606" s="278"/>
      <c r="G6606" s="81"/>
    </row>
    <row r="6607" spans="1:7" s="390" customFormat="1" ht="31.5" x14ac:dyDescent="0.2">
      <c r="A6607" s="311" t="str">
        <f>IF((SUM('Раздел 3'!L216:L216)&gt;=SUM('Раздел 3'!Q216:Q216)),"","Неверно!")</f>
        <v/>
      </c>
      <c r="B6607" s="320" t="s">
        <v>1748</v>
      </c>
      <c r="C6607" s="278" t="s">
        <v>8537</v>
      </c>
      <c r="D6607" s="278" t="s">
        <v>1249</v>
      </c>
      <c r="E6607" s="278" t="str">
        <f>CONCATENATE(SUM('Раздел 3'!L216:L216),"&gt;=",SUM('Раздел 3'!Q216:Q216))</f>
        <v>0&gt;=0</v>
      </c>
      <c r="F6607" s="278"/>
      <c r="G6607" s="81"/>
    </row>
    <row r="6608" spans="1:7" s="390" customFormat="1" ht="31.5" x14ac:dyDescent="0.2">
      <c r="A6608" s="311" t="str">
        <f>IF((SUM('Раздел 3'!L217:L217)&gt;=SUM('Раздел 3'!Q217:Q217)),"","Неверно!")</f>
        <v/>
      </c>
      <c r="B6608" s="320" t="s">
        <v>1748</v>
      </c>
      <c r="C6608" s="278" t="s">
        <v>8538</v>
      </c>
      <c r="D6608" s="278" t="s">
        <v>1249</v>
      </c>
      <c r="E6608" s="278" t="str">
        <f>CONCATENATE(SUM('Раздел 3'!L217:L217),"&gt;=",SUM('Раздел 3'!Q217:Q217))</f>
        <v>0&gt;=0</v>
      </c>
      <c r="F6608" s="278"/>
      <c r="G6608" s="81"/>
    </row>
    <row r="6609" spans="1:7" s="390" customFormat="1" ht="31.5" x14ac:dyDescent="0.2">
      <c r="A6609" s="311" t="str">
        <f>IF((SUM('Раздел 3'!L218:L218)&gt;=SUM('Раздел 3'!Q218:Q218)),"","Неверно!")</f>
        <v/>
      </c>
      <c r="B6609" s="320" t="s">
        <v>1748</v>
      </c>
      <c r="C6609" s="278" t="s">
        <v>8539</v>
      </c>
      <c r="D6609" s="278" t="s">
        <v>1249</v>
      </c>
      <c r="E6609" s="278" t="str">
        <f>CONCATENATE(SUM('Раздел 3'!L218:L218),"&gt;=",SUM('Раздел 3'!Q218:Q218))</f>
        <v>4&gt;=0</v>
      </c>
      <c r="F6609" s="278"/>
      <c r="G6609" s="81"/>
    </row>
    <row r="6610" spans="1:7" s="390" customFormat="1" ht="31.5" x14ac:dyDescent="0.2">
      <c r="A6610" s="311" t="str">
        <f>IF((SUM('Раздел 3'!L219:L219)&gt;=SUM('Раздел 3'!Q219:Q219)),"","Неверно!")</f>
        <v/>
      </c>
      <c r="B6610" s="320" t="s">
        <v>1748</v>
      </c>
      <c r="C6610" s="278" t="s">
        <v>8540</v>
      </c>
      <c r="D6610" s="278" t="s">
        <v>1249</v>
      </c>
      <c r="E6610" s="278" t="str">
        <f>CONCATENATE(SUM('Раздел 3'!L219:L219),"&gt;=",SUM('Раздел 3'!Q219:Q219))</f>
        <v>0&gt;=0</v>
      </c>
      <c r="F6610" s="278"/>
      <c r="G6610" s="81"/>
    </row>
    <row r="6611" spans="1:7" s="390" customFormat="1" ht="31.5" x14ac:dyDescent="0.2">
      <c r="A6611" s="311" t="str">
        <f>IF((SUM('Раздел 3'!L31:L31)&gt;=SUM('Раздел 3'!Q31:Q31)),"","Неверно!")</f>
        <v/>
      </c>
      <c r="B6611" s="320" t="s">
        <v>1748</v>
      </c>
      <c r="C6611" s="278" t="s">
        <v>8541</v>
      </c>
      <c r="D6611" s="278" t="s">
        <v>1249</v>
      </c>
      <c r="E6611" s="278" t="str">
        <f>CONCATENATE(SUM('Раздел 3'!L31:L31),"&gt;=",SUM('Раздел 3'!Q31:Q31))</f>
        <v>0&gt;=0</v>
      </c>
      <c r="F6611" s="278"/>
      <c r="G6611" s="81"/>
    </row>
    <row r="6612" spans="1:7" s="390" customFormat="1" ht="31.5" x14ac:dyDescent="0.2">
      <c r="A6612" s="311" t="str">
        <f>IF((SUM('Раздел 3'!L220:L220)&gt;=SUM('Раздел 3'!Q220:Q220)),"","Неверно!")</f>
        <v/>
      </c>
      <c r="B6612" s="320" t="s">
        <v>1748</v>
      </c>
      <c r="C6612" s="278" t="s">
        <v>8542</v>
      </c>
      <c r="D6612" s="278" t="s">
        <v>1249</v>
      </c>
      <c r="E6612" s="278" t="str">
        <f>CONCATENATE(SUM('Раздел 3'!L220:L220),"&gt;=",SUM('Раздел 3'!Q220:Q220))</f>
        <v>0&gt;=0</v>
      </c>
      <c r="F6612" s="278"/>
      <c r="G6612" s="81"/>
    </row>
    <row r="6613" spans="1:7" s="390" customFormat="1" ht="31.5" x14ac:dyDescent="0.2">
      <c r="A6613" s="311" t="str">
        <f>IF((SUM('Раздел 3'!L221:L221)&gt;=SUM('Раздел 3'!Q221:Q221)),"","Неверно!")</f>
        <v/>
      </c>
      <c r="B6613" s="320" t="s">
        <v>1748</v>
      </c>
      <c r="C6613" s="278" t="s">
        <v>8543</v>
      </c>
      <c r="D6613" s="278" t="s">
        <v>1249</v>
      </c>
      <c r="E6613" s="278" t="str">
        <f>CONCATENATE(SUM('Раздел 3'!L221:L221),"&gt;=",SUM('Раздел 3'!Q221:Q221))</f>
        <v>0&gt;=0</v>
      </c>
      <c r="F6613" s="278"/>
      <c r="G6613" s="81"/>
    </row>
    <row r="6614" spans="1:7" s="390" customFormat="1" ht="31.5" x14ac:dyDescent="0.2">
      <c r="A6614" s="311" t="str">
        <f>IF((SUM('Раздел 3'!L222:L222)&gt;=SUM('Раздел 3'!Q222:Q222)),"","Неверно!")</f>
        <v/>
      </c>
      <c r="B6614" s="320" t="s">
        <v>1748</v>
      </c>
      <c r="C6614" s="278" t="s">
        <v>8544</v>
      </c>
      <c r="D6614" s="278" t="s">
        <v>1249</v>
      </c>
      <c r="E6614" s="278" t="str">
        <f>CONCATENATE(SUM('Раздел 3'!L222:L222),"&gt;=",SUM('Раздел 3'!Q222:Q222))</f>
        <v>0&gt;=0</v>
      </c>
      <c r="F6614" s="278"/>
      <c r="G6614" s="81"/>
    </row>
    <row r="6615" spans="1:7" s="390" customFormat="1" ht="31.5" x14ac:dyDescent="0.2">
      <c r="A6615" s="311" t="str">
        <f>IF((SUM('Раздел 3'!L223:L223)&gt;=SUM('Раздел 3'!Q223:Q223)),"","Неверно!")</f>
        <v/>
      </c>
      <c r="B6615" s="320" t="s">
        <v>1748</v>
      </c>
      <c r="C6615" s="278" t="s">
        <v>8545</v>
      </c>
      <c r="D6615" s="278" t="s">
        <v>1249</v>
      </c>
      <c r="E6615" s="278" t="str">
        <f>CONCATENATE(SUM('Раздел 3'!L223:L223),"&gt;=",SUM('Раздел 3'!Q223:Q223))</f>
        <v>0&gt;=0</v>
      </c>
      <c r="F6615" s="278"/>
      <c r="G6615" s="81"/>
    </row>
    <row r="6616" spans="1:7" s="390" customFormat="1" ht="31.5" x14ac:dyDescent="0.2">
      <c r="A6616" s="311" t="str">
        <f>IF((SUM('Раздел 3'!L224:L224)&gt;=SUM('Раздел 3'!Q224:Q224)),"","Неверно!")</f>
        <v/>
      </c>
      <c r="B6616" s="320" t="s">
        <v>1748</v>
      </c>
      <c r="C6616" s="278" t="s">
        <v>8546</v>
      </c>
      <c r="D6616" s="278" t="s">
        <v>1249</v>
      </c>
      <c r="E6616" s="278" t="str">
        <f>CONCATENATE(SUM('Раздел 3'!L224:L224),"&gt;=",SUM('Раздел 3'!Q224:Q224))</f>
        <v>0&gt;=0</v>
      </c>
      <c r="F6616" s="278"/>
      <c r="G6616" s="81"/>
    </row>
    <row r="6617" spans="1:7" s="390" customFormat="1" ht="31.5" x14ac:dyDescent="0.2">
      <c r="A6617" s="311" t="str">
        <f>IF((SUM('Раздел 3'!L225:L225)&gt;=SUM('Раздел 3'!Q225:Q225)),"","Неверно!")</f>
        <v/>
      </c>
      <c r="B6617" s="320" t="s">
        <v>1748</v>
      </c>
      <c r="C6617" s="278" t="s">
        <v>8547</v>
      </c>
      <c r="D6617" s="278" t="s">
        <v>1249</v>
      </c>
      <c r="E6617" s="278" t="str">
        <f>CONCATENATE(SUM('Раздел 3'!L225:L225),"&gt;=",SUM('Раздел 3'!Q225:Q225))</f>
        <v>10&gt;=7</v>
      </c>
      <c r="F6617" s="278"/>
      <c r="G6617" s="81"/>
    </row>
    <row r="6618" spans="1:7" s="390" customFormat="1" ht="31.5" x14ac:dyDescent="0.2">
      <c r="A6618" s="311" t="str">
        <f>IF((SUM('Раздел 3'!L226:L226)&gt;=SUM('Раздел 3'!Q226:Q226)),"","Неверно!")</f>
        <v/>
      </c>
      <c r="B6618" s="320" t="s">
        <v>1748</v>
      </c>
      <c r="C6618" s="278" t="s">
        <v>8548</v>
      </c>
      <c r="D6618" s="278" t="s">
        <v>1249</v>
      </c>
      <c r="E6618" s="278" t="str">
        <f>CONCATENATE(SUM('Раздел 3'!L226:L226),"&gt;=",SUM('Раздел 3'!Q226:Q226))</f>
        <v>0&gt;=0</v>
      </c>
      <c r="F6618" s="278"/>
      <c r="G6618" s="81"/>
    </row>
    <row r="6619" spans="1:7" s="390" customFormat="1" ht="31.5" x14ac:dyDescent="0.2">
      <c r="A6619" s="311" t="str">
        <f>IF((SUM('Раздел 3'!L227:L227)&gt;=SUM('Раздел 3'!Q227:Q227)),"","Неверно!")</f>
        <v/>
      </c>
      <c r="B6619" s="320" t="s">
        <v>1748</v>
      </c>
      <c r="C6619" s="278" t="s">
        <v>8549</v>
      </c>
      <c r="D6619" s="278" t="s">
        <v>1249</v>
      </c>
      <c r="E6619" s="278" t="str">
        <f>CONCATENATE(SUM('Раздел 3'!L227:L227),"&gt;=",SUM('Раздел 3'!Q227:Q227))</f>
        <v>0&gt;=0</v>
      </c>
      <c r="F6619" s="278"/>
      <c r="G6619" s="81"/>
    </row>
    <row r="6620" spans="1:7" s="390" customFormat="1" ht="31.5" x14ac:dyDescent="0.2">
      <c r="A6620" s="311" t="str">
        <f>IF((SUM('Раздел 3'!L228:L228)&gt;=SUM('Раздел 3'!Q228:Q228)),"","Неверно!")</f>
        <v/>
      </c>
      <c r="B6620" s="320" t="s">
        <v>1748</v>
      </c>
      <c r="C6620" s="278" t="s">
        <v>8550</v>
      </c>
      <c r="D6620" s="278" t="s">
        <v>1249</v>
      </c>
      <c r="E6620" s="278" t="str">
        <f>CONCATENATE(SUM('Раздел 3'!L228:L228),"&gt;=",SUM('Раздел 3'!Q228:Q228))</f>
        <v>3&gt;=3</v>
      </c>
      <c r="F6620" s="278"/>
      <c r="G6620" s="81"/>
    </row>
    <row r="6621" spans="1:7" s="390" customFormat="1" ht="31.5" x14ac:dyDescent="0.2">
      <c r="A6621" s="311" t="str">
        <f>IF((SUM('Раздел 3'!L229:L229)&gt;=SUM('Раздел 3'!Q229:Q229)),"","Неверно!")</f>
        <v/>
      </c>
      <c r="B6621" s="320" t="s">
        <v>1748</v>
      </c>
      <c r="C6621" s="278" t="s">
        <v>8551</v>
      </c>
      <c r="D6621" s="278" t="s">
        <v>1249</v>
      </c>
      <c r="E6621" s="278" t="str">
        <f>CONCATENATE(SUM('Раздел 3'!L229:L229),"&gt;=",SUM('Раздел 3'!Q229:Q229))</f>
        <v>0&gt;=0</v>
      </c>
      <c r="F6621" s="278"/>
      <c r="G6621" s="81"/>
    </row>
    <row r="6622" spans="1:7" s="390" customFormat="1" ht="31.5" x14ac:dyDescent="0.2">
      <c r="A6622" s="311" t="str">
        <f>IF((SUM('Раздел 3'!L32:L32)&gt;=SUM('Раздел 3'!Q32:Q32)),"","Неверно!")</f>
        <v/>
      </c>
      <c r="B6622" s="320" t="s">
        <v>1748</v>
      </c>
      <c r="C6622" s="278" t="s">
        <v>8552</v>
      </c>
      <c r="D6622" s="278" t="s">
        <v>1249</v>
      </c>
      <c r="E6622" s="278" t="str">
        <f>CONCATENATE(SUM('Раздел 3'!L32:L32),"&gt;=",SUM('Раздел 3'!Q32:Q32))</f>
        <v>1&gt;=0</v>
      </c>
      <c r="F6622" s="278"/>
      <c r="G6622" s="81"/>
    </row>
    <row r="6623" spans="1:7" s="390" customFormat="1" ht="31.5" x14ac:dyDescent="0.2">
      <c r="A6623" s="311" t="str">
        <f>IF((SUM('Раздел 3'!L230:L230)&gt;=SUM('Раздел 3'!Q230:Q230)),"","Неверно!")</f>
        <v/>
      </c>
      <c r="B6623" s="320" t="s">
        <v>1748</v>
      </c>
      <c r="C6623" s="278" t="s">
        <v>8553</v>
      </c>
      <c r="D6623" s="278" t="s">
        <v>1249</v>
      </c>
      <c r="E6623" s="278" t="str">
        <f>CONCATENATE(SUM('Раздел 3'!L230:L230),"&gt;=",SUM('Раздел 3'!Q230:Q230))</f>
        <v>0&gt;=0</v>
      </c>
      <c r="F6623" s="278"/>
      <c r="G6623" s="81"/>
    </row>
    <row r="6624" spans="1:7" s="390" customFormat="1" ht="31.5" x14ac:dyDescent="0.2">
      <c r="A6624" s="311" t="str">
        <f>IF((SUM('Раздел 3'!L231:L231)&gt;=SUM('Раздел 3'!Q231:Q231)),"","Неверно!")</f>
        <v/>
      </c>
      <c r="B6624" s="320" t="s">
        <v>1748</v>
      </c>
      <c r="C6624" s="278" t="s">
        <v>8554</v>
      </c>
      <c r="D6624" s="278" t="s">
        <v>1249</v>
      </c>
      <c r="E6624" s="278" t="str">
        <f>CONCATENATE(SUM('Раздел 3'!L231:L231),"&gt;=",SUM('Раздел 3'!Q231:Q231))</f>
        <v>0&gt;=0</v>
      </c>
      <c r="F6624" s="278"/>
      <c r="G6624" s="81"/>
    </row>
    <row r="6625" spans="1:7" s="390" customFormat="1" ht="31.5" x14ac:dyDescent="0.2">
      <c r="A6625" s="311" t="str">
        <f>IF((SUM('Раздел 3'!L232:L232)&gt;=SUM('Раздел 3'!Q232:Q232)),"","Неверно!")</f>
        <v/>
      </c>
      <c r="B6625" s="320" t="s">
        <v>1748</v>
      </c>
      <c r="C6625" s="278" t="s">
        <v>8555</v>
      </c>
      <c r="D6625" s="278" t="s">
        <v>1249</v>
      </c>
      <c r="E6625" s="278" t="str">
        <f>CONCATENATE(SUM('Раздел 3'!L232:L232),"&gt;=",SUM('Раздел 3'!Q232:Q232))</f>
        <v>0&gt;=0</v>
      </c>
      <c r="F6625" s="278"/>
      <c r="G6625" s="81"/>
    </row>
    <row r="6626" spans="1:7" s="390" customFormat="1" ht="31.5" x14ac:dyDescent="0.2">
      <c r="A6626" s="311" t="str">
        <f>IF((SUM('Раздел 3'!L233:L233)&gt;=SUM('Раздел 3'!Q233:Q233)),"","Неверно!")</f>
        <v/>
      </c>
      <c r="B6626" s="320" t="s">
        <v>1748</v>
      </c>
      <c r="C6626" s="278" t="s">
        <v>8556</v>
      </c>
      <c r="D6626" s="278" t="s">
        <v>1249</v>
      </c>
      <c r="E6626" s="278" t="str">
        <f>CONCATENATE(SUM('Раздел 3'!L233:L233),"&gt;=",SUM('Раздел 3'!Q233:Q233))</f>
        <v>0&gt;=0</v>
      </c>
      <c r="F6626" s="278"/>
      <c r="G6626" s="81"/>
    </row>
    <row r="6627" spans="1:7" s="390" customFormat="1" ht="31.5" x14ac:dyDescent="0.2">
      <c r="A6627" s="311" t="str">
        <f>IF((SUM('Раздел 3'!L234:L234)&gt;=SUM('Раздел 3'!Q234:Q234)),"","Неверно!")</f>
        <v/>
      </c>
      <c r="B6627" s="320" t="s">
        <v>1748</v>
      </c>
      <c r="C6627" s="278" t="s">
        <v>8557</v>
      </c>
      <c r="D6627" s="278" t="s">
        <v>1249</v>
      </c>
      <c r="E6627" s="278" t="str">
        <f>CONCATENATE(SUM('Раздел 3'!L234:L234),"&gt;=",SUM('Раздел 3'!Q234:Q234))</f>
        <v>0&gt;=0</v>
      </c>
      <c r="F6627" s="278"/>
      <c r="G6627" s="81"/>
    </row>
    <row r="6628" spans="1:7" s="390" customFormat="1" ht="31.5" x14ac:dyDescent="0.2">
      <c r="A6628" s="311" t="str">
        <f>IF((SUM('Раздел 3'!L235:L235)&gt;=SUM('Раздел 3'!Q235:Q235)),"","Неверно!")</f>
        <v/>
      </c>
      <c r="B6628" s="320" t="s">
        <v>1748</v>
      </c>
      <c r="C6628" s="278" t="s">
        <v>8558</v>
      </c>
      <c r="D6628" s="278" t="s">
        <v>1249</v>
      </c>
      <c r="E6628" s="278" t="str">
        <f>CONCATENATE(SUM('Раздел 3'!L235:L235),"&gt;=",SUM('Раздел 3'!Q235:Q235))</f>
        <v>0&gt;=0</v>
      </c>
      <c r="F6628" s="278"/>
      <c r="G6628" s="81"/>
    </row>
    <row r="6629" spans="1:7" s="390" customFormat="1" ht="31.5" x14ac:dyDescent="0.2">
      <c r="A6629" s="311" t="str">
        <f>IF((SUM('Раздел 3'!L236:L236)&gt;=SUM('Раздел 3'!Q236:Q236)),"","Неверно!")</f>
        <v/>
      </c>
      <c r="B6629" s="320" t="s">
        <v>1748</v>
      </c>
      <c r="C6629" s="278" t="s">
        <v>8559</v>
      </c>
      <c r="D6629" s="278" t="s">
        <v>1249</v>
      </c>
      <c r="E6629" s="278" t="str">
        <f>CONCATENATE(SUM('Раздел 3'!L236:L236),"&gt;=",SUM('Раздел 3'!Q236:Q236))</f>
        <v>0&gt;=0</v>
      </c>
      <c r="F6629" s="278"/>
      <c r="G6629" s="81"/>
    </row>
    <row r="6630" spans="1:7" s="390" customFormat="1" ht="31.5" x14ac:dyDescent="0.2">
      <c r="A6630" s="311" t="str">
        <f>IF((SUM('Раздел 3'!L237:L237)&gt;=SUM('Раздел 3'!Q237:Q237)),"","Неверно!")</f>
        <v/>
      </c>
      <c r="B6630" s="320" t="s">
        <v>1748</v>
      </c>
      <c r="C6630" s="278" t="s">
        <v>8560</v>
      </c>
      <c r="D6630" s="278" t="s">
        <v>1249</v>
      </c>
      <c r="E6630" s="278" t="str">
        <f>CONCATENATE(SUM('Раздел 3'!L237:L237),"&gt;=",SUM('Раздел 3'!Q237:Q237))</f>
        <v>0&gt;=0</v>
      </c>
      <c r="F6630" s="278"/>
      <c r="G6630" s="81"/>
    </row>
    <row r="6631" spans="1:7" s="390" customFormat="1" ht="31.5" x14ac:dyDescent="0.2">
      <c r="A6631" s="311" t="str">
        <f>IF((SUM('Раздел 3'!L238:L238)&gt;=SUM('Раздел 3'!Q238:Q238)),"","Неверно!")</f>
        <v/>
      </c>
      <c r="B6631" s="320" t="s">
        <v>1748</v>
      </c>
      <c r="C6631" s="278" t="s">
        <v>8561</v>
      </c>
      <c r="D6631" s="278" t="s">
        <v>1249</v>
      </c>
      <c r="E6631" s="278" t="str">
        <f>CONCATENATE(SUM('Раздел 3'!L238:L238),"&gt;=",SUM('Раздел 3'!Q238:Q238))</f>
        <v>0&gt;=0</v>
      </c>
      <c r="F6631" s="278"/>
      <c r="G6631" s="81"/>
    </row>
    <row r="6632" spans="1:7" s="390" customFormat="1" ht="31.5" x14ac:dyDescent="0.2">
      <c r="A6632" s="311" t="str">
        <f>IF((SUM('Раздел 3'!L239:L239)&gt;=SUM('Раздел 3'!Q239:Q239)),"","Неверно!")</f>
        <v/>
      </c>
      <c r="B6632" s="320" t="s">
        <v>1748</v>
      </c>
      <c r="C6632" s="278" t="s">
        <v>8562</v>
      </c>
      <c r="D6632" s="278" t="s">
        <v>1249</v>
      </c>
      <c r="E6632" s="278" t="str">
        <f>CONCATENATE(SUM('Раздел 3'!L239:L239),"&gt;=",SUM('Раздел 3'!Q239:Q239))</f>
        <v>56&gt;=5</v>
      </c>
      <c r="F6632" s="278"/>
      <c r="G6632" s="81"/>
    </row>
    <row r="6633" spans="1:7" s="390" customFormat="1" ht="31.5" x14ac:dyDescent="0.2">
      <c r="A6633" s="311" t="str">
        <f>IF((SUM('Раздел 3'!L33:L33)&gt;=SUM('Раздел 3'!Q33:Q33)),"","Неверно!")</f>
        <v/>
      </c>
      <c r="B6633" s="320" t="s">
        <v>1748</v>
      </c>
      <c r="C6633" s="278" t="s">
        <v>8563</v>
      </c>
      <c r="D6633" s="278" t="s">
        <v>1249</v>
      </c>
      <c r="E6633" s="278" t="str">
        <f>CONCATENATE(SUM('Раздел 3'!L33:L33),"&gt;=",SUM('Раздел 3'!Q33:Q33))</f>
        <v>0&gt;=0</v>
      </c>
      <c r="F6633" s="278"/>
      <c r="G6633" s="81"/>
    </row>
    <row r="6634" spans="1:7" s="390" customFormat="1" ht="31.5" x14ac:dyDescent="0.2">
      <c r="A6634" s="311" t="str">
        <f>IF((SUM('Раздел 3'!L240:L240)&gt;=SUM('Раздел 3'!Q240:Q240)),"","Неверно!")</f>
        <v/>
      </c>
      <c r="B6634" s="320" t="s">
        <v>1748</v>
      </c>
      <c r="C6634" s="278" t="s">
        <v>8564</v>
      </c>
      <c r="D6634" s="278" t="s">
        <v>1249</v>
      </c>
      <c r="E6634" s="278" t="str">
        <f>CONCATENATE(SUM('Раздел 3'!L240:L240),"&gt;=",SUM('Раздел 3'!Q240:Q240))</f>
        <v>0&gt;=0</v>
      </c>
      <c r="F6634" s="278"/>
      <c r="G6634" s="81"/>
    </row>
    <row r="6635" spans="1:7" s="390" customFormat="1" ht="31.5" x14ac:dyDescent="0.2">
      <c r="A6635" s="311" t="str">
        <f>IF((SUM('Раздел 3'!L241:L241)&gt;=SUM('Раздел 3'!Q241:Q241)),"","Неверно!")</f>
        <v/>
      </c>
      <c r="B6635" s="320" t="s">
        <v>1748</v>
      </c>
      <c r="C6635" s="278" t="s">
        <v>8565</v>
      </c>
      <c r="D6635" s="278" t="s">
        <v>1249</v>
      </c>
      <c r="E6635" s="278" t="str">
        <f>CONCATENATE(SUM('Раздел 3'!L241:L241),"&gt;=",SUM('Раздел 3'!Q241:Q241))</f>
        <v>0&gt;=0</v>
      </c>
      <c r="F6635" s="278"/>
      <c r="G6635" s="81"/>
    </row>
    <row r="6636" spans="1:7" s="390" customFormat="1" ht="31.5" x14ac:dyDescent="0.2">
      <c r="A6636" s="311" t="str">
        <f>IF((SUM('Раздел 3'!L242:L242)&gt;=SUM('Раздел 3'!Q242:Q242)),"","Неверно!")</f>
        <v/>
      </c>
      <c r="B6636" s="320" t="s">
        <v>1748</v>
      </c>
      <c r="C6636" s="278" t="s">
        <v>8566</v>
      </c>
      <c r="D6636" s="278" t="s">
        <v>1249</v>
      </c>
      <c r="E6636" s="278" t="str">
        <f>CONCATENATE(SUM('Раздел 3'!L242:L242),"&gt;=",SUM('Раздел 3'!Q242:Q242))</f>
        <v>0&gt;=0</v>
      </c>
      <c r="F6636" s="278"/>
      <c r="G6636" s="81"/>
    </row>
    <row r="6637" spans="1:7" s="390" customFormat="1" ht="31.5" x14ac:dyDescent="0.2">
      <c r="A6637" s="311" t="str">
        <f>IF((SUM('Раздел 3'!L243:L243)&gt;=SUM('Раздел 3'!Q243:Q243)),"","Неверно!")</f>
        <v/>
      </c>
      <c r="B6637" s="320" t="s">
        <v>1748</v>
      </c>
      <c r="C6637" s="278" t="s">
        <v>8567</v>
      </c>
      <c r="D6637" s="278" t="s">
        <v>1249</v>
      </c>
      <c r="E6637" s="278" t="str">
        <f>CONCATENATE(SUM('Раздел 3'!L243:L243),"&gt;=",SUM('Раздел 3'!Q243:Q243))</f>
        <v>0&gt;=0</v>
      </c>
      <c r="F6637" s="278"/>
      <c r="G6637" s="81"/>
    </row>
    <row r="6638" spans="1:7" s="390" customFormat="1" ht="31.5" x14ac:dyDescent="0.2">
      <c r="A6638" s="311" t="str">
        <f>IF((SUM('Раздел 3'!L244:L244)&gt;=SUM('Раздел 3'!Q244:Q244)),"","Неверно!")</f>
        <v/>
      </c>
      <c r="B6638" s="320" t="s">
        <v>1748</v>
      </c>
      <c r="C6638" s="278" t="s">
        <v>8568</v>
      </c>
      <c r="D6638" s="278" t="s">
        <v>1249</v>
      </c>
      <c r="E6638" s="278" t="str">
        <f>CONCATENATE(SUM('Раздел 3'!L244:L244),"&gt;=",SUM('Раздел 3'!Q244:Q244))</f>
        <v>0&gt;=0</v>
      </c>
      <c r="F6638" s="278"/>
      <c r="G6638" s="81"/>
    </row>
    <row r="6639" spans="1:7" s="390" customFormat="1" ht="31.5" x14ac:dyDescent="0.2">
      <c r="A6639" s="311" t="str">
        <f>IF((SUM('Раздел 3'!L245:L245)&gt;=SUM('Раздел 3'!Q245:Q245)),"","Неверно!")</f>
        <v/>
      </c>
      <c r="B6639" s="320" t="s">
        <v>1748</v>
      </c>
      <c r="C6639" s="278" t="s">
        <v>8569</v>
      </c>
      <c r="D6639" s="278" t="s">
        <v>1249</v>
      </c>
      <c r="E6639" s="278" t="str">
        <f>CONCATENATE(SUM('Раздел 3'!L245:L245),"&gt;=",SUM('Раздел 3'!Q245:Q245))</f>
        <v>5&gt;=0</v>
      </c>
      <c r="F6639" s="278"/>
      <c r="G6639" s="81"/>
    </row>
    <row r="6640" spans="1:7" s="390" customFormat="1" ht="31.5" x14ac:dyDescent="0.2">
      <c r="A6640" s="311" t="str">
        <f>IF((SUM('Раздел 3'!L246:L246)&gt;=SUM('Раздел 3'!Q246:Q246)),"","Неверно!")</f>
        <v/>
      </c>
      <c r="B6640" s="320" t="s">
        <v>1748</v>
      </c>
      <c r="C6640" s="278" t="s">
        <v>8570</v>
      </c>
      <c r="D6640" s="278" t="s">
        <v>1249</v>
      </c>
      <c r="E6640" s="278" t="str">
        <f>CONCATENATE(SUM('Раздел 3'!L246:L246),"&gt;=",SUM('Раздел 3'!Q246:Q246))</f>
        <v>59&gt;=5</v>
      </c>
      <c r="F6640" s="278"/>
      <c r="G6640" s="81"/>
    </row>
    <row r="6641" spans="1:7" s="390" customFormat="1" ht="31.5" x14ac:dyDescent="0.2">
      <c r="A6641" s="311" t="str">
        <f>IF((SUM('Раздел 3'!L247:L247)&gt;=SUM('Раздел 3'!Q247:Q247)),"","Неверно!")</f>
        <v/>
      </c>
      <c r="B6641" s="320" t="s">
        <v>1748</v>
      </c>
      <c r="C6641" s="278" t="s">
        <v>8571</v>
      </c>
      <c r="D6641" s="278" t="s">
        <v>1249</v>
      </c>
      <c r="E6641" s="278" t="str">
        <f>CONCATENATE(SUM('Раздел 3'!L247:L247),"&gt;=",SUM('Раздел 3'!Q247:Q247))</f>
        <v>0&gt;=0</v>
      </c>
      <c r="F6641" s="278"/>
      <c r="G6641" s="81"/>
    </row>
    <row r="6642" spans="1:7" s="390" customFormat="1" ht="31.5" x14ac:dyDescent="0.2">
      <c r="A6642" s="311" t="str">
        <f>IF((SUM('Раздел 3'!L248:L248)&gt;=SUM('Раздел 3'!Q248:Q248)),"","Неверно!")</f>
        <v/>
      </c>
      <c r="B6642" s="320" t="s">
        <v>1748</v>
      </c>
      <c r="C6642" s="278" t="s">
        <v>8572</v>
      </c>
      <c r="D6642" s="278" t="s">
        <v>1249</v>
      </c>
      <c r="E6642" s="278" t="str">
        <f>CONCATENATE(SUM('Раздел 3'!L248:L248),"&gt;=",SUM('Раздел 3'!Q248:Q248))</f>
        <v>0&gt;=0</v>
      </c>
      <c r="F6642" s="278"/>
      <c r="G6642" s="81"/>
    </row>
    <row r="6643" spans="1:7" s="390" customFormat="1" ht="31.5" x14ac:dyDescent="0.2">
      <c r="A6643" s="311" t="str">
        <f>IF((SUM('Раздел 3'!L249:L249)&gt;=SUM('Раздел 3'!Q249:Q249)),"","Неверно!")</f>
        <v/>
      </c>
      <c r="B6643" s="320" t="s">
        <v>1748</v>
      </c>
      <c r="C6643" s="278" t="s">
        <v>8573</v>
      </c>
      <c r="D6643" s="278" t="s">
        <v>1249</v>
      </c>
      <c r="E6643" s="278" t="str">
        <f>CONCATENATE(SUM('Раздел 3'!L249:L249),"&gt;=",SUM('Раздел 3'!Q249:Q249))</f>
        <v>13&gt;=10</v>
      </c>
      <c r="F6643" s="278"/>
      <c r="G6643" s="81"/>
    </row>
    <row r="6644" spans="1:7" s="390" customFormat="1" ht="31.5" x14ac:dyDescent="0.2">
      <c r="A6644" s="311" t="str">
        <f>IF((SUM('Раздел 3'!L34:L34)&gt;=SUM('Раздел 3'!Q34:Q34)),"","Неверно!")</f>
        <v/>
      </c>
      <c r="B6644" s="320" t="s">
        <v>1748</v>
      </c>
      <c r="C6644" s="278" t="s">
        <v>8574</v>
      </c>
      <c r="D6644" s="278" t="s">
        <v>1249</v>
      </c>
      <c r="E6644" s="278" t="str">
        <f>CONCATENATE(SUM('Раздел 3'!L34:L34),"&gt;=",SUM('Раздел 3'!Q34:Q34))</f>
        <v>4&gt;=4</v>
      </c>
      <c r="F6644" s="278"/>
      <c r="G6644" s="81"/>
    </row>
    <row r="6645" spans="1:7" s="390" customFormat="1" ht="31.5" x14ac:dyDescent="0.2">
      <c r="A6645" s="311" t="str">
        <f>IF((SUM('Раздел 3'!L250:L250)&gt;=SUM('Раздел 3'!Q250:Q250)),"","Неверно!")</f>
        <v/>
      </c>
      <c r="B6645" s="320" t="s">
        <v>1748</v>
      </c>
      <c r="C6645" s="278" t="s">
        <v>8575</v>
      </c>
      <c r="D6645" s="278" t="s">
        <v>1249</v>
      </c>
      <c r="E6645" s="278" t="str">
        <f>CONCATENATE(SUM('Раздел 3'!L250:L250),"&gt;=",SUM('Раздел 3'!Q250:Q250))</f>
        <v>0&gt;=0</v>
      </c>
      <c r="F6645" s="278"/>
      <c r="G6645" s="81"/>
    </row>
    <row r="6646" spans="1:7" s="390" customFormat="1" ht="31.5" x14ac:dyDescent="0.2">
      <c r="A6646" s="311" t="str">
        <f>IF((SUM('Раздел 3'!L251:L251)&gt;=SUM('Раздел 3'!Q251:Q251)),"","Неверно!")</f>
        <v/>
      </c>
      <c r="B6646" s="320" t="s">
        <v>1748</v>
      </c>
      <c r="C6646" s="278" t="s">
        <v>8576</v>
      </c>
      <c r="D6646" s="278" t="s">
        <v>1249</v>
      </c>
      <c r="E6646" s="278" t="str">
        <f>CONCATENATE(SUM('Раздел 3'!L251:L251),"&gt;=",SUM('Раздел 3'!Q251:Q251))</f>
        <v>1&gt;=0</v>
      </c>
      <c r="F6646" s="278"/>
      <c r="G6646" s="81"/>
    </row>
    <row r="6647" spans="1:7" s="390" customFormat="1" ht="31.5" x14ac:dyDescent="0.2">
      <c r="A6647" s="311" t="str">
        <f>IF((SUM('Раздел 3'!L252:L252)&gt;=SUM('Раздел 3'!Q252:Q252)),"","Неверно!")</f>
        <v/>
      </c>
      <c r="B6647" s="320" t="s">
        <v>1748</v>
      </c>
      <c r="C6647" s="278" t="s">
        <v>8577</v>
      </c>
      <c r="D6647" s="278" t="s">
        <v>1249</v>
      </c>
      <c r="E6647" s="278" t="str">
        <f>CONCATENATE(SUM('Раздел 3'!L252:L252),"&gt;=",SUM('Раздел 3'!Q252:Q252))</f>
        <v>0&gt;=0</v>
      </c>
      <c r="F6647" s="278"/>
      <c r="G6647" s="81"/>
    </row>
    <row r="6648" spans="1:7" s="390" customFormat="1" ht="31.5" x14ac:dyDescent="0.2">
      <c r="A6648" s="311" t="str">
        <f>IF((SUM('Раздел 3'!L253:L253)&gt;=SUM('Раздел 3'!Q253:Q253)),"","Неверно!")</f>
        <v/>
      </c>
      <c r="B6648" s="320" t="s">
        <v>1748</v>
      </c>
      <c r="C6648" s="278" t="s">
        <v>8578</v>
      </c>
      <c r="D6648" s="278" t="s">
        <v>1249</v>
      </c>
      <c r="E6648" s="278" t="str">
        <f>CONCATENATE(SUM('Раздел 3'!L253:L253),"&gt;=",SUM('Раздел 3'!Q253:Q253))</f>
        <v>0&gt;=0</v>
      </c>
      <c r="F6648" s="278"/>
      <c r="G6648" s="81"/>
    </row>
    <row r="6649" spans="1:7" s="390" customFormat="1" ht="31.5" x14ac:dyDescent="0.2">
      <c r="A6649" s="311" t="str">
        <f>IF((SUM('Раздел 3'!L254:L254)&gt;=SUM('Раздел 3'!Q254:Q254)),"","Неверно!")</f>
        <v/>
      </c>
      <c r="B6649" s="320" t="s">
        <v>1748</v>
      </c>
      <c r="C6649" s="278" t="s">
        <v>8579</v>
      </c>
      <c r="D6649" s="278" t="s">
        <v>1249</v>
      </c>
      <c r="E6649" s="278" t="str">
        <f>CONCATENATE(SUM('Раздел 3'!L254:L254),"&gt;=",SUM('Раздел 3'!Q254:Q254))</f>
        <v>0&gt;=0</v>
      </c>
      <c r="F6649" s="278"/>
      <c r="G6649" s="81"/>
    </row>
    <row r="6650" spans="1:7" s="390" customFormat="1" ht="31.5" x14ac:dyDescent="0.2">
      <c r="A6650" s="311" t="str">
        <f>IF((SUM('Раздел 3'!L255:L255)&gt;=SUM('Раздел 3'!Q255:Q255)),"","Неверно!")</f>
        <v/>
      </c>
      <c r="B6650" s="320" t="s">
        <v>1748</v>
      </c>
      <c r="C6650" s="278" t="s">
        <v>8580</v>
      </c>
      <c r="D6650" s="278" t="s">
        <v>1249</v>
      </c>
      <c r="E6650" s="278" t="str">
        <f>CONCATENATE(SUM('Раздел 3'!L255:L255),"&gt;=",SUM('Раздел 3'!Q255:Q255))</f>
        <v>1&gt;=0</v>
      </c>
      <c r="F6650" s="278"/>
      <c r="G6650" s="81"/>
    </row>
    <row r="6651" spans="1:7" s="390" customFormat="1" ht="31.5" x14ac:dyDescent="0.2">
      <c r="A6651" s="311" t="str">
        <f>IF((SUM('Раздел 3'!L256:L256)&gt;=SUM('Раздел 3'!Q256:Q256)),"","Неверно!")</f>
        <v/>
      </c>
      <c r="B6651" s="320" t="s">
        <v>1748</v>
      </c>
      <c r="C6651" s="278" t="s">
        <v>8581</v>
      </c>
      <c r="D6651" s="278" t="s">
        <v>1249</v>
      </c>
      <c r="E6651" s="278" t="str">
        <f>CONCATENATE(SUM('Раздел 3'!L256:L256),"&gt;=",SUM('Раздел 3'!Q256:Q256))</f>
        <v>0&gt;=0</v>
      </c>
      <c r="F6651" s="278"/>
      <c r="G6651" s="81"/>
    </row>
    <row r="6652" spans="1:7" s="390" customFormat="1" ht="31.5" x14ac:dyDescent="0.2">
      <c r="A6652" s="311" t="str">
        <f>IF((SUM('Раздел 3'!L257:L257)&gt;=SUM('Раздел 3'!Q257:Q257)),"","Неверно!")</f>
        <v/>
      </c>
      <c r="B6652" s="320" t="s">
        <v>1748</v>
      </c>
      <c r="C6652" s="278" t="s">
        <v>8582</v>
      </c>
      <c r="D6652" s="278" t="s">
        <v>1249</v>
      </c>
      <c r="E6652" s="278" t="str">
        <f>CONCATENATE(SUM('Раздел 3'!L257:L257),"&gt;=",SUM('Раздел 3'!Q257:Q257))</f>
        <v>0&gt;=0</v>
      </c>
      <c r="F6652" s="278"/>
      <c r="G6652" s="81"/>
    </row>
    <row r="6653" spans="1:7" s="390" customFormat="1" ht="31.5" x14ac:dyDescent="0.2">
      <c r="A6653" s="311" t="str">
        <f>IF((SUM('Раздел 3'!L258:L258)&gt;=SUM('Раздел 3'!Q258:Q258)),"","Неверно!")</f>
        <v/>
      </c>
      <c r="B6653" s="320" t="s">
        <v>1748</v>
      </c>
      <c r="C6653" s="278" t="s">
        <v>8583</v>
      </c>
      <c r="D6653" s="278" t="s">
        <v>1249</v>
      </c>
      <c r="E6653" s="278" t="str">
        <f>CONCATENATE(SUM('Раздел 3'!L258:L258),"&gt;=",SUM('Раздел 3'!Q258:Q258))</f>
        <v>0&gt;=0</v>
      </c>
      <c r="F6653" s="278"/>
      <c r="G6653" s="81"/>
    </row>
    <row r="6654" spans="1:7" s="390" customFormat="1" ht="31.5" x14ac:dyDescent="0.2">
      <c r="A6654" s="311" t="str">
        <f>IF((SUM('Раздел 3'!L259:L259)&gt;=SUM('Раздел 3'!Q259:Q259)),"","Неверно!")</f>
        <v/>
      </c>
      <c r="B6654" s="320" t="s">
        <v>1748</v>
      </c>
      <c r="C6654" s="278" t="s">
        <v>8584</v>
      </c>
      <c r="D6654" s="278" t="s">
        <v>1249</v>
      </c>
      <c r="E6654" s="278" t="str">
        <f>CONCATENATE(SUM('Раздел 3'!L259:L259),"&gt;=",SUM('Раздел 3'!Q259:Q259))</f>
        <v>0&gt;=0</v>
      </c>
      <c r="F6654" s="278"/>
      <c r="G6654" s="81"/>
    </row>
    <row r="6655" spans="1:7" s="390" customFormat="1" ht="31.5" x14ac:dyDescent="0.2">
      <c r="A6655" s="311" t="str">
        <f>IF((SUM('Раздел 3'!L35:L35)&gt;=SUM('Раздел 3'!Q35:Q35)),"","Неверно!")</f>
        <v/>
      </c>
      <c r="B6655" s="320" t="s">
        <v>1748</v>
      </c>
      <c r="C6655" s="278" t="s">
        <v>8585</v>
      </c>
      <c r="D6655" s="278" t="s">
        <v>1249</v>
      </c>
      <c r="E6655" s="278" t="str">
        <f>CONCATENATE(SUM('Раздел 3'!L35:L35),"&gt;=",SUM('Раздел 3'!Q35:Q35))</f>
        <v>0&gt;=0</v>
      </c>
      <c r="F6655" s="278"/>
      <c r="G6655" s="81"/>
    </row>
    <row r="6656" spans="1:7" s="390" customFormat="1" ht="31.5" x14ac:dyDescent="0.2">
      <c r="A6656" s="311" t="str">
        <f>IF((SUM('Раздел 3'!L260:L260)&gt;=SUM('Раздел 3'!Q260:Q260)),"","Неверно!")</f>
        <v/>
      </c>
      <c r="B6656" s="320" t="s">
        <v>1748</v>
      </c>
      <c r="C6656" s="278" t="s">
        <v>8586</v>
      </c>
      <c r="D6656" s="278" t="s">
        <v>1249</v>
      </c>
      <c r="E6656" s="278" t="str">
        <f>CONCATENATE(SUM('Раздел 3'!L260:L260),"&gt;=",SUM('Раздел 3'!Q260:Q260))</f>
        <v>0&gt;=0</v>
      </c>
      <c r="F6656" s="278"/>
      <c r="G6656" s="81"/>
    </row>
    <row r="6657" spans="1:7" s="390" customFormat="1" ht="31.5" x14ac:dyDescent="0.2">
      <c r="A6657" s="311" t="str">
        <f>IF((SUM('Раздел 3'!L261:L261)&gt;=SUM('Раздел 3'!Q261:Q261)),"","Неверно!")</f>
        <v/>
      </c>
      <c r="B6657" s="320" t="s">
        <v>1748</v>
      </c>
      <c r="C6657" s="278" t="s">
        <v>8587</v>
      </c>
      <c r="D6657" s="278" t="s">
        <v>1249</v>
      </c>
      <c r="E6657" s="278" t="str">
        <f>CONCATENATE(SUM('Раздел 3'!L261:L261),"&gt;=",SUM('Раздел 3'!Q261:Q261))</f>
        <v>0&gt;=0</v>
      </c>
      <c r="F6657" s="278"/>
      <c r="G6657" s="81"/>
    </row>
    <row r="6658" spans="1:7" s="390" customFormat="1" ht="31.5" x14ac:dyDescent="0.2">
      <c r="A6658" s="311" t="str">
        <f>IF((SUM('Раздел 3'!L262:L262)&gt;=SUM('Раздел 3'!Q262:Q262)),"","Неверно!")</f>
        <v/>
      </c>
      <c r="B6658" s="320" t="s">
        <v>1748</v>
      </c>
      <c r="C6658" s="278" t="s">
        <v>8588</v>
      </c>
      <c r="D6658" s="278" t="s">
        <v>1249</v>
      </c>
      <c r="E6658" s="278" t="str">
        <f>CONCATENATE(SUM('Раздел 3'!L262:L262),"&gt;=",SUM('Раздел 3'!Q262:Q262))</f>
        <v>0&gt;=0</v>
      </c>
      <c r="F6658" s="278"/>
      <c r="G6658" s="81"/>
    </row>
    <row r="6659" spans="1:7" s="390" customFormat="1" ht="31.5" x14ac:dyDescent="0.2">
      <c r="A6659" s="311" t="str">
        <f>IF((SUM('Раздел 3'!L263:L263)&gt;=SUM('Раздел 3'!Q263:Q263)),"","Неверно!")</f>
        <v/>
      </c>
      <c r="B6659" s="320" t="s">
        <v>1748</v>
      </c>
      <c r="C6659" s="278" t="s">
        <v>8589</v>
      </c>
      <c r="D6659" s="278" t="s">
        <v>1249</v>
      </c>
      <c r="E6659" s="278" t="str">
        <f>CONCATENATE(SUM('Раздел 3'!L263:L263),"&gt;=",SUM('Раздел 3'!Q263:Q263))</f>
        <v>0&gt;=0</v>
      </c>
      <c r="F6659" s="278"/>
      <c r="G6659" s="81"/>
    </row>
    <row r="6660" spans="1:7" s="390" customFormat="1" ht="31.5" x14ac:dyDescent="0.2">
      <c r="A6660" s="311" t="str">
        <f>IF((SUM('Раздел 3'!L264:L264)&gt;=SUM('Раздел 3'!Q264:Q264)),"","Неверно!")</f>
        <v/>
      </c>
      <c r="B6660" s="320" t="s">
        <v>1748</v>
      </c>
      <c r="C6660" s="278" t="s">
        <v>8590</v>
      </c>
      <c r="D6660" s="278" t="s">
        <v>1249</v>
      </c>
      <c r="E6660" s="278" t="str">
        <f>CONCATENATE(SUM('Раздел 3'!L264:L264),"&gt;=",SUM('Раздел 3'!Q264:Q264))</f>
        <v>3&gt;=2</v>
      </c>
      <c r="F6660" s="278"/>
      <c r="G6660" s="81"/>
    </row>
    <row r="6661" spans="1:7" s="390" customFormat="1" ht="31.5" x14ac:dyDescent="0.2">
      <c r="A6661" s="311" t="str">
        <f>IF((SUM('Раздел 3'!L265:L265)&gt;=SUM('Раздел 3'!Q265:Q265)),"","Неверно!")</f>
        <v/>
      </c>
      <c r="B6661" s="320" t="s">
        <v>1748</v>
      </c>
      <c r="C6661" s="278" t="s">
        <v>8591</v>
      </c>
      <c r="D6661" s="278" t="s">
        <v>1249</v>
      </c>
      <c r="E6661" s="278" t="str">
        <f>CONCATENATE(SUM('Раздел 3'!L265:L265),"&gt;=",SUM('Раздел 3'!Q265:Q265))</f>
        <v>0&gt;=0</v>
      </c>
      <c r="F6661" s="278"/>
      <c r="G6661" s="81"/>
    </row>
    <row r="6662" spans="1:7" s="390" customFormat="1" ht="31.5" x14ac:dyDescent="0.2">
      <c r="A6662" s="311" t="str">
        <f>IF((SUM('Раздел 3'!L266:L266)&gt;=SUM('Раздел 3'!Q266:Q266)),"","Неверно!")</f>
        <v/>
      </c>
      <c r="B6662" s="320" t="s">
        <v>1748</v>
      </c>
      <c r="C6662" s="278" t="s">
        <v>8592</v>
      </c>
      <c r="D6662" s="278" t="s">
        <v>1249</v>
      </c>
      <c r="E6662" s="278" t="str">
        <f>CONCATENATE(SUM('Раздел 3'!L266:L266),"&gt;=",SUM('Раздел 3'!Q266:Q266))</f>
        <v>0&gt;=0</v>
      </c>
      <c r="F6662" s="278"/>
      <c r="G6662" s="81"/>
    </row>
    <row r="6663" spans="1:7" s="390" customFormat="1" ht="31.5" x14ac:dyDescent="0.2">
      <c r="A6663" s="311" t="str">
        <f>IF((SUM('Раздел 3'!L267:L267)&gt;=SUM('Раздел 3'!Q267:Q267)),"","Неверно!")</f>
        <v/>
      </c>
      <c r="B6663" s="320" t="s">
        <v>1748</v>
      </c>
      <c r="C6663" s="278" t="s">
        <v>8593</v>
      </c>
      <c r="D6663" s="278" t="s">
        <v>1249</v>
      </c>
      <c r="E6663" s="278" t="str">
        <f>CONCATENATE(SUM('Раздел 3'!L267:L267),"&gt;=",SUM('Раздел 3'!Q267:Q267))</f>
        <v>0&gt;=0</v>
      </c>
      <c r="F6663" s="278"/>
      <c r="G6663" s="81"/>
    </row>
    <row r="6664" spans="1:7" s="390" customFormat="1" ht="31.5" x14ac:dyDescent="0.2">
      <c r="A6664" s="311" t="str">
        <f>IF((SUM('Раздел 3'!L268:L268)&gt;=SUM('Раздел 3'!Q268:Q268)),"","Неверно!")</f>
        <v/>
      </c>
      <c r="B6664" s="320" t="s">
        <v>1748</v>
      </c>
      <c r="C6664" s="278" t="s">
        <v>8594</v>
      </c>
      <c r="D6664" s="278" t="s">
        <v>1249</v>
      </c>
      <c r="E6664" s="278" t="str">
        <f>CONCATENATE(SUM('Раздел 3'!L268:L268),"&gt;=",SUM('Раздел 3'!Q268:Q268))</f>
        <v>1&gt;=1</v>
      </c>
      <c r="F6664" s="278"/>
      <c r="G6664" s="81"/>
    </row>
    <row r="6665" spans="1:7" s="390" customFormat="1" ht="31.5" x14ac:dyDescent="0.2">
      <c r="A6665" s="311" t="str">
        <f>IF((SUM('Раздел 3'!L269:L269)&gt;=SUM('Раздел 3'!Q269:Q269)),"","Неверно!")</f>
        <v/>
      </c>
      <c r="B6665" s="320" t="s">
        <v>1748</v>
      </c>
      <c r="C6665" s="278" t="s">
        <v>8595</v>
      </c>
      <c r="D6665" s="278" t="s">
        <v>1249</v>
      </c>
      <c r="E6665" s="278" t="str">
        <f>CONCATENATE(SUM('Раздел 3'!L269:L269),"&gt;=",SUM('Раздел 3'!Q269:Q269))</f>
        <v>0&gt;=0</v>
      </c>
      <c r="F6665" s="278"/>
      <c r="G6665" s="81"/>
    </row>
    <row r="6666" spans="1:7" s="390" customFormat="1" ht="31.5" x14ac:dyDescent="0.2">
      <c r="A6666" s="311" t="str">
        <f>IF((SUM('Раздел 3'!L36:L36)&gt;=SUM('Раздел 3'!Q36:Q36)),"","Неверно!")</f>
        <v/>
      </c>
      <c r="B6666" s="320" t="s">
        <v>1748</v>
      </c>
      <c r="C6666" s="278" t="s">
        <v>8596</v>
      </c>
      <c r="D6666" s="278" t="s">
        <v>1249</v>
      </c>
      <c r="E6666" s="278" t="str">
        <f>CONCATENATE(SUM('Раздел 3'!L36:L36),"&gt;=",SUM('Раздел 3'!Q36:Q36))</f>
        <v>0&gt;=0</v>
      </c>
      <c r="F6666" s="278"/>
      <c r="G6666" s="81"/>
    </row>
    <row r="6667" spans="1:7" s="390" customFormat="1" ht="31.5" x14ac:dyDescent="0.2">
      <c r="A6667" s="311" t="str">
        <f>IF((SUM('Раздел 3'!L270:L270)&gt;=SUM('Раздел 3'!Q270:Q270)),"","Неверно!")</f>
        <v/>
      </c>
      <c r="B6667" s="320" t="s">
        <v>1748</v>
      </c>
      <c r="C6667" s="278" t="s">
        <v>8597</v>
      </c>
      <c r="D6667" s="278" t="s">
        <v>1249</v>
      </c>
      <c r="E6667" s="278" t="str">
        <f>CONCATENATE(SUM('Раздел 3'!L270:L270),"&gt;=",SUM('Раздел 3'!Q270:Q270))</f>
        <v>0&gt;=0</v>
      </c>
      <c r="F6667" s="278"/>
      <c r="G6667" s="81"/>
    </row>
    <row r="6668" spans="1:7" s="390" customFormat="1" ht="31.5" x14ac:dyDescent="0.2">
      <c r="A6668" s="311" t="str">
        <f>IF((SUM('Раздел 3'!L271:L271)&gt;=SUM('Раздел 3'!Q271:Q271)),"","Неверно!")</f>
        <v/>
      </c>
      <c r="B6668" s="320" t="s">
        <v>1748</v>
      </c>
      <c r="C6668" s="278" t="s">
        <v>8598</v>
      </c>
      <c r="D6668" s="278" t="s">
        <v>1249</v>
      </c>
      <c r="E6668" s="278" t="str">
        <f>CONCATENATE(SUM('Раздел 3'!L271:L271),"&gt;=",SUM('Раздел 3'!Q271:Q271))</f>
        <v>0&gt;=0</v>
      </c>
      <c r="F6668" s="278"/>
      <c r="G6668" s="81"/>
    </row>
    <row r="6669" spans="1:7" s="390" customFormat="1" ht="31.5" x14ac:dyDescent="0.2">
      <c r="A6669" s="311" t="str">
        <f>IF((SUM('Раздел 3'!L272:L272)&gt;=SUM('Раздел 3'!Q272:Q272)),"","Неверно!")</f>
        <v/>
      </c>
      <c r="B6669" s="320" t="s">
        <v>1748</v>
      </c>
      <c r="C6669" s="278" t="s">
        <v>8599</v>
      </c>
      <c r="D6669" s="278" t="s">
        <v>1249</v>
      </c>
      <c r="E6669" s="278" t="str">
        <f>CONCATENATE(SUM('Раздел 3'!L272:L272),"&gt;=",SUM('Раздел 3'!Q272:Q272))</f>
        <v>0&gt;=0</v>
      </c>
      <c r="F6669" s="278"/>
      <c r="G6669" s="81"/>
    </row>
    <row r="6670" spans="1:7" s="390" customFormat="1" ht="31.5" x14ac:dyDescent="0.2">
      <c r="A6670" s="311" t="str">
        <f>IF((SUM('Раздел 3'!L273:L273)&gt;=SUM('Раздел 3'!Q273:Q273)),"","Неверно!")</f>
        <v/>
      </c>
      <c r="B6670" s="320" t="s">
        <v>1748</v>
      </c>
      <c r="C6670" s="278" t="s">
        <v>8600</v>
      </c>
      <c r="D6670" s="278" t="s">
        <v>1249</v>
      </c>
      <c r="E6670" s="278" t="str">
        <f>CONCATENATE(SUM('Раздел 3'!L273:L273),"&gt;=",SUM('Раздел 3'!Q273:Q273))</f>
        <v>0&gt;=0</v>
      </c>
      <c r="F6670" s="278"/>
      <c r="G6670" s="81"/>
    </row>
    <row r="6671" spans="1:7" s="390" customFormat="1" ht="31.5" x14ac:dyDescent="0.2">
      <c r="A6671" s="311" t="str">
        <f>IF((SUM('Раздел 3'!L274:L274)&gt;=SUM('Раздел 3'!Q274:Q274)),"","Неверно!")</f>
        <v/>
      </c>
      <c r="B6671" s="320" t="s">
        <v>1748</v>
      </c>
      <c r="C6671" s="278" t="s">
        <v>8601</v>
      </c>
      <c r="D6671" s="278" t="s">
        <v>1249</v>
      </c>
      <c r="E6671" s="278" t="str">
        <f>CONCATENATE(SUM('Раздел 3'!L274:L274),"&gt;=",SUM('Раздел 3'!Q274:Q274))</f>
        <v>0&gt;=0</v>
      </c>
      <c r="F6671" s="278"/>
      <c r="G6671" s="81"/>
    </row>
    <row r="6672" spans="1:7" s="390" customFormat="1" ht="31.5" x14ac:dyDescent="0.2">
      <c r="A6672" s="311" t="str">
        <f>IF((SUM('Раздел 3'!L275:L275)&gt;=SUM('Раздел 3'!Q275:Q275)),"","Неверно!")</f>
        <v/>
      </c>
      <c r="B6672" s="320" t="s">
        <v>1748</v>
      </c>
      <c r="C6672" s="278" t="s">
        <v>8602</v>
      </c>
      <c r="D6672" s="278" t="s">
        <v>1249</v>
      </c>
      <c r="E6672" s="278" t="str">
        <f>CONCATENATE(SUM('Раздел 3'!L275:L275),"&gt;=",SUM('Раздел 3'!Q275:Q275))</f>
        <v>0&gt;=0</v>
      </c>
      <c r="F6672" s="278"/>
      <c r="G6672" s="81"/>
    </row>
    <row r="6673" spans="1:7" s="390" customFormat="1" ht="31.5" x14ac:dyDescent="0.2">
      <c r="A6673" s="311" t="str">
        <f>IF((SUM('Раздел 3'!L276:L276)&gt;=SUM('Раздел 3'!Q276:Q276)),"","Неверно!")</f>
        <v/>
      </c>
      <c r="B6673" s="320" t="s">
        <v>1748</v>
      </c>
      <c r="C6673" s="278" t="s">
        <v>8603</v>
      </c>
      <c r="D6673" s="278" t="s">
        <v>1249</v>
      </c>
      <c r="E6673" s="278" t="str">
        <f>CONCATENATE(SUM('Раздел 3'!L276:L276),"&gt;=",SUM('Раздел 3'!Q276:Q276))</f>
        <v>0&gt;=0</v>
      </c>
      <c r="F6673" s="278"/>
      <c r="G6673" s="81"/>
    </row>
    <row r="6674" spans="1:7" s="390" customFormat="1" ht="31.5" x14ac:dyDescent="0.2">
      <c r="A6674" s="311" t="str">
        <f>IF((SUM('Раздел 3'!L277:L277)&gt;=SUM('Раздел 3'!Q277:Q277)),"","Неверно!")</f>
        <v/>
      </c>
      <c r="B6674" s="320" t="s">
        <v>1748</v>
      </c>
      <c r="C6674" s="278" t="s">
        <v>8604</v>
      </c>
      <c r="D6674" s="278" t="s">
        <v>1249</v>
      </c>
      <c r="E6674" s="278" t="str">
        <f>CONCATENATE(SUM('Раздел 3'!L277:L277),"&gt;=",SUM('Раздел 3'!Q277:Q277))</f>
        <v>0&gt;=0</v>
      </c>
      <c r="F6674" s="278"/>
      <c r="G6674" s="81"/>
    </row>
    <row r="6675" spans="1:7" s="390" customFormat="1" ht="31.5" x14ac:dyDescent="0.2">
      <c r="A6675" s="311" t="str">
        <f>IF((SUM('Раздел 3'!L278:L278)&gt;=SUM('Раздел 3'!Q278:Q278)),"","Неверно!")</f>
        <v/>
      </c>
      <c r="B6675" s="320" t="s">
        <v>1748</v>
      </c>
      <c r="C6675" s="278" t="s">
        <v>8605</v>
      </c>
      <c r="D6675" s="278" t="s">
        <v>1249</v>
      </c>
      <c r="E6675" s="278" t="str">
        <f>CONCATENATE(SUM('Раздел 3'!L278:L278),"&gt;=",SUM('Раздел 3'!Q278:Q278))</f>
        <v>0&gt;=0</v>
      </c>
      <c r="F6675" s="278"/>
      <c r="G6675" s="81"/>
    </row>
    <row r="6676" spans="1:7" s="390" customFormat="1" ht="31.5" x14ac:dyDescent="0.2">
      <c r="A6676" s="311" t="str">
        <f>IF((SUM('Раздел 3'!L279:L279)&gt;=SUM('Раздел 3'!Q279:Q279)),"","Неверно!")</f>
        <v/>
      </c>
      <c r="B6676" s="320" t="s">
        <v>1748</v>
      </c>
      <c r="C6676" s="278" t="s">
        <v>8606</v>
      </c>
      <c r="D6676" s="278" t="s">
        <v>1249</v>
      </c>
      <c r="E6676" s="278" t="str">
        <f>CONCATENATE(SUM('Раздел 3'!L279:L279),"&gt;=",SUM('Раздел 3'!Q279:Q279))</f>
        <v>0&gt;=0</v>
      </c>
      <c r="F6676" s="278"/>
      <c r="G6676" s="81"/>
    </row>
    <row r="6677" spans="1:7" s="390" customFormat="1" ht="31.5" x14ac:dyDescent="0.2">
      <c r="A6677" s="311" t="str">
        <f>IF((SUM('Раздел 3'!L37:L37)&gt;=SUM('Раздел 3'!Q37:Q37)),"","Неверно!")</f>
        <v/>
      </c>
      <c r="B6677" s="320" t="s">
        <v>1748</v>
      </c>
      <c r="C6677" s="278" t="s">
        <v>8607</v>
      </c>
      <c r="D6677" s="278" t="s">
        <v>1249</v>
      </c>
      <c r="E6677" s="278" t="str">
        <f>CONCATENATE(SUM('Раздел 3'!L37:L37),"&gt;=",SUM('Раздел 3'!Q37:Q37))</f>
        <v>5&gt;=3</v>
      </c>
      <c r="F6677" s="278"/>
      <c r="G6677" s="81"/>
    </row>
    <row r="6678" spans="1:7" s="390" customFormat="1" ht="31.5" x14ac:dyDescent="0.2">
      <c r="A6678" s="311" t="str">
        <f>IF((SUM('Раздел 3'!L280:L280)&gt;=SUM('Раздел 3'!Q280:Q280)),"","Неверно!")</f>
        <v/>
      </c>
      <c r="B6678" s="320" t="s">
        <v>1748</v>
      </c>
      <c r="C6678" s="278" t="s">
        <v>8608</v>
      </c>
      <c r="D6678" s="278" t="s">
        <v>1249</v>
      </c>
      <c r="E6678" s="278" t="str">
        <f>CONCATENATE(SUM('Раздел 3'!L280:L280),"&gt;=",SUM('Раздел 3'!Q280:Q280))</f>
        <v>0&gt;=0</v>
      </c>
      <c r="F6678" s="278"/>
      <c r="G6678" s="81"/>
    </row>
    <row r="6679" spans="1:7" s="390" customFormat="1" ht="31.5" x14ac:dyDescent="0.2">
      <c r="A6679" s="311" t="str">
        <f>IF((SUM('Раздел 3'!L281:L281)&gt;=SUM('Раздел 3'!Q281:Q281)),"","Неверно!")</f>
        <v/>
      </c>
      <c r="B6679" s="320" t="s">
        <v>1748</v>
      </c>
      <c r="C6679" s="278" t="s">
        <v>8609</v>
      </c>
      <c r="D6679" s="278" t="s">
        <v>1249</v>
      </c>
      <c r="E6679" s="278" t="str">
        <f>CONCATENATE(SUM('Раздел 3'!L281:L281),"&gt;=",SUM('Раздел 3'!Q281:Q281))</f>
        <v>0&gt;=0</v>
      </c>
      <c r="F6679" s="278"/>
      <c r="G6679" s="81"/>
    </row>
    <row r="6680" spans="1:7" s="390" customFormat="1" ht="31.5" x14ac:dyDescent="0.2">
      <c r="A6680" s="311" t="str">
        <f>IF((SUM('Раздел 3'!L282:L282)&gt;=SUM('Раздел 3'!Q282:Q282)),"","Неверно!")</f>
        <v/>
      </c>
      <c r="B6680" s="320" t="s">
        <v>1748</v>
      </c>
      <c r="C6680" s="278" t="s">
        <v>8610</v>
      </c>
      <c r="D6680" s="278" t="s">
        <v>1249</v>
      </c>
      <c r="E6680" s="278" t="str">
        <f>CONCATENATE(SUM('Раздел 3'!L282:L282),"&gt;=",SUM('Раздел 3'!Q282:Q282))</f>
        <v>0&gt;=0</v>
      </c>
      <c r="F6680" s="278"/>
      <c r="G6680" s="81"/>
    </row>
    <row r="6681" spans="1:7" s="390" customFormat="1" ht="31.5" x14ac:dyDescent="0.2">
      <c r="A6681" s="311" t="str">
        <f>IF((SUM('Раздел 3'!L283:L283)&gt;=SUM('Раздел 3'!Q283:Q283)),"","Неверно!")</f>
        <v/>
      </c>
      <c r="B6681" s="320" t="s">
        <v>1748</v>
      </c>
      <c r="C6681" s="278" t="s">
        <v>8611</v>
      </c>
      <c r="D6681" s="278" t="s">
        <v>1249</v>
      </c>
      <c r="E6681" s="278" t="str">
        <f>CONCATENATE(SUM('Раздел 3'!L283:L283),"&gt;=",SUM('Раздел 3'!Q283:Q283))</f>
        <v>0&gt;=0</v>
      </c>
      <c r="F6681" s="278"/>
      <c r="G6681" s="81"/>
    </row>
    <row r="6682" spans="1:7" s="390" customFormat="1" ht="31.5" x14ac:dyDescent="0.2">
      <c r="A6682" s="311" t="str">
        <f>IF((SUM('Раздел 3'!L284:L284)&gt;=SUM('Раздел 3'!Q284:Q284)),"","Неверно!")</f>
        <v/>
      </c>
      <c r="B6682" s="320" t="s">
        <v>1748</v>
      </c>
      <c r="C6682" s="278" t="s">
        <v>8612</v>
      </c>
      <c r="D6682" s="278" t="s">
        <v>1249</v>
      </c>
      <c r="E6682" s="278" t="str">
        <f>CONCATENATE(SUM('Раздел 3'!L284:L284),"&gt;=",SUM('Раздел 3'!Q284:Q284))</f>
        <v>0&gt;=0</v>
      </c>
      <c r="F6682" s="278"/>
      <c r="G6682" s="81"/>
    </row>
    <row r="6683" spans="1:7" s="390" customFormat="1" ht="31.5" x14ac:dyDescent="0.2">
      <c r="A6683" s="311" t="str">
        <f>IF((SUM('Раздел 3'!L285:L285)&gt;=SUM('Раздел 3'!Q285:Q285)),"","Неверно!")</f>
        <v/>
      </c>
      <c r="B6683" s="320" t="s">
        <v>1748</v>
      </c>
      <c r="C6683" s="278" t="s">
        <v>8613</v>
      </c>
      <c r="D6683" s="278" t="s">
        <v>1249</v>
      </c>
      <c r="E6683" s="278" t="str">
        <f>CONCATENATE(SUM('Раздел 3'!L285:L285),"&gt;=",SUM('Раздел 3'!Q285:Q285))</f>
        <v>0&gt;=0</v>
      </c>
      <c r="F6683" s="278"/>
      <c r="G6683" s="81"/>
    </row>
    <row r="6684" spans="1:7" s="390" customFormat="1" ht="31.5" x14ac:dyDescent="0.2">
      <c r="A6684" s="311" t="str">
        <f>IF((SUM('Раздел 3'!L286:L286)&gt;=SUM('Раздел 3'!Q286:Q286)),"","Неверно!")</f>
        <v/>
      </c>
      <c r="B6684" s="320" t="s">
        <v>1748</v>
      </c>
      <c r="C6684" s="278" t="s">
        <v>8614</v>
      </c>
      <c r="D6684" s="278" t="s">
        <v>1249</v>
      </c>
      <c r="E6684" s="278" t="str">
        <f>CONCATENATE(SUM('Раздел 3'!L286:L286),"&gt;=",SUM('Раздел 3'!Q286:Q286))</f>
        <v>0&gt;=0</v>
      </c>
      <c r="F6684" s="278"/>
      <c r="G6684" s="81"/>
    </row>
    <row r="6685" spans="1:7" s="390" customFormat="1" ht="31.5" x14ac:dyDescent="0.2">
      <c r="A6685" s="311" t="str">
        <f>IF((SUM('Раздел 3'!L287:L287)&gt;=SUM('Раздел 3'!Q287:Q287)),"","Неверно!")</f>
        <v/>
      </c>
      <c r="B6685" s="320" t="s">
        <v>1748</v>
      </c>
      <c r="C6685" s="278" t="s">
        <v>8615</v>
      </c>
      <c r="D6685" s="278" t="s">
        <v>1249</v>
      </c>
      <c r="E6685" s="278" t="str">
        <f>CONCATENATE(SUM('Раздел 3'!L287:L287),"&gt;=",SUM('Раздел 3'!Q287:Q287))</f>
        <v>0&gt;=0</v>
      </c>
      <c r="F6685" s="278"/>
      <c r="G6685" s="81"/>
    </row>
    <row r="6686" spans="1:7" s="390" customFormat="1" ht="31.5" x14ac:dyDescent="0.2">
      <c r="A6686" s="311" t="str">
        <f>IF((SUM('Раздел 3'!L288:L288)&gt;=SUM('Раздел 3'!Q288:Q288)),"","Неверно!")</f>
        <v/>
      </c>
      <c r="B6686" s="320" t="s">
        <v>1748</v>
      </c>
      <c r="C6686" s="278" t="s">
        <v>8616</v>
      </c>
      <c r="D6686" s="278" t="s">
        <v>1249</v>
      </c>
      <c r="E6686" s="278" t="str">
        <f>CONCATENATE(SUM('Раздел 3'!L288:L288),"&gt;=",SUM('Раздел 3'!Q288:Q288))</f>
        <v>0&gt;=0</v>
      </c>
      <c r="F6686" s="278"/>
      <c r="G6686" s="81"/>
    </row>
    <row r="6687" spans="1:7" s="390" customFormat="1" ht="31.5" x14ac:dyDescent="0.2">
      <c r="A6687" s="311" t="str">
        <f>IF((SUM('Раздел 3'!L289:L289)&gt;=SUM('Раздел 3'!Q289:Q289)),"","Неверно!")</f>
        <v/>
      </c>
      <c r="B6687" s="320" t="s">
        <v>1748</v>
      </c>
      <c r="C6687" s="278" t="s">
        <v>8617</v>
      </c>
      <c r="D6687" s="278" t="s">
        <v>1249</v>
      </c>
      <c r="E6687" s="278" t="str">
        <f>CONCATENATE(SUM('Раздел 3'!L289:L289),"&gt;=",SUM('Раздел 3'!Q289:Q289))</f>
        <v>4&gt;=4</v>
      </c>
      <c r="F6687" s="278"/>
      <c r="G6687" s="81"/>
    </row>
    <row r="6688" spans="1:7" s="390" customFormat="1" ht="31.5" x14ac:dyDescent="0.2">
      <c r="A6688" s="311" t="str">
        <f>IF((SUM('Раздел 3'!L38:L38)&gt;=SUM('Раздел 3'!Q38:Q38)),"","Неверно!")</f>
        <v/>
      </c>
      <c r="B6688" s="320" t="s">
        <v>1748</v>
      </c>
      <c r="C6688" s="278" t="s">
        <v>8618</v>
      </c>
      <c r="D6688" s="278" t="s">
        <v>1249</v>
      </c>
      <c r="E6688" s="278" t="str">
        <f>CONCATENATE(SUM('Раздел 3'!L38:L38),"&gt;=",SUM('Раздел 3'!Q38:Q38))</f>
        <v>1&gt;=1</v>
      </c>
      <c r="F6688" s="278"/>
      <c r="G6688" s="81"/>
    </row>
    <row r="6689" spans="1:7" s="390" customFormat="1" ht="31.5" x14ac:dyDescent="0.2">
      <c r="A6689" s="311" t="str">
        <f>IF((SUM('Раздел 3'!L290:L290)&gt;=SUM('Раздел 3'!Q290:Q290)),"","Неверно!")</f>
        <v/>
      </c>
      <c r="B6689" s="320" t="s">
        <v>1748</v>
      </c>
      <c r="C6689" s="278" t="s">
        <v>8619</v>
      </c>
      <c r="D6689" s="278" t="s">
        <v>1249</v>
      </c>
      <c r="E6689" s="278" t="str">
        <f>CONCATENATE(SUM('Раздел 3'!L290:L290),"&gt;=",SUM('Раздел 3'!Q290:Q290))</f>
        <v>0&gt;=0</v>
      </c>
      <c r="F6689" s="278"/>
      <c r="G6689" s="81"/>
    </row>
    <row r="6690" spans="1:7" s="390" customFormat="1" ht="31.5" x14ac:dyDescent="0.2">
      <c r="A6690" s="311" t="str">
        <f>IF((SUM('Раздел 3'!L291:L291)&gt;=SUM('Раздел 3'!Q291:Q291)),"","Неверно!")</f>
        <v/>
      </c>
      <c r="B6690" s="320" t="s">
        <v>1748</v>
      </c>
      <c r="C6690" s="278" t="s">
        <v>8620</v>
      </c>
      <c r="D6690" s="278" t="s">
        <v>1249</v>
      </c>
      <c r="E6690" s="278" t="str">
        <f>CONCATENATE(SUM('Раздел 3'!L291:L291),"&gt;=",SUM('Раздел 3'!Q291:Q291))</f>
        <v>0&gt;=0</v>
      </c>
      <c r="F6690" s="278"/>
      <c r="G6690" s="81"/>
    </row>
    <row r="6691" spans="1:7" s="390" customFormat="1" ht="31.5" x14ac:dyDescent="0.2">
      <c r="A6691" s="311" t="str">
        <f>IF((SUM('Раздел 3'!L292:L292)&gt;=SUM('Раздел 3'!Q292:Q292)),"","Неверно!")</f>
        <v/>
      </c>
      <c r="B6691" s="320" t="s">
        <v>1748</v>
      </c>
      <c r="C6691" s="278" t="s">
        <v>8621</v>
      </c>
      <c r="D6691" s="278" t="s">
        <v>1249</v>
      </c>
      <c r="E6691" s="278" t="str">
        <f>CONCATENATE(SUM('Раздел 3'!L292:L292),"&gt;=",SUM('Раздел 3'!Q292:Q292))</f>
        <v>0&gt;=0</v>
      </c>
      <c r="F6691" s="278"/>
      <c r="G6691" s="81"/>
    </row>
    <row r="6692" spans="1:7" s="390" customFormat="1" ht="31.5" x14ac:dyDescent="0.2">
      <c r="A6692" s="311" t="str">
        <f>IF((SUM('Раздел 3'!L293:L293)&gt;=SUM('Раздел 3'!Q293:Q293)),"","Неверно!")</f>
        <v/>
      </c>
      <c r="B6692" s="320" t="s">
        <v>1748</v>
      </c>
      <c r="C6692" s="278" t="s">
        <v>8622</v>
      </c>
      <c r="D6692" s="278" t="s">
        <v>1249</v>
      </c>
      <c r="E6692" s="278" t="str">
        <f>CONCATENATE(SUM('Раздел 3'!L293:L293),"&gt;=",SUM('Раздел 3'!Q293:Q293))</f>
        <v>0&gt;=0</v>
      </c>
      <c r="F6692" s="278"/>
      <c r="G6692" s="81"/>
    </row>
    <row r="6693" spans="1:7" s="390" customFormat="1" ht="31.5" x14ac:dyDescent="0.2">
      <c r="A6693" s="311" t="str">
        <f>IF((SUM('Раздел 3'!L294:L294)&gt;=SUM('Раздел 3'!Q294:Q294)),"","Неверно!")</f>
        <v/>
      </c>
      <c r="B6693" s="320" t="s">
        <v>1748</v>
      </c>
      <c r="C6693" s="278" t="s">
        <v>8623</v>
      </c>
      <c r="D6693" s="278" t="s">
        <v>1249</v>
      </c>
      <c r="E6693" s="278" t="str">
        <f>CONCATENATE(SUM('Раздел 3'!L294:L294),"&gt;=",SUM('Раздел 3'!Q294:Q294))</f>
        <v>0&gt;=0</v>
      </c>
      <c r="F6693" s="278"/>
      <c r="G6693" s="81"/>
    </row>
    <row r="6694" spans="1:7" s="390" customFormat="1" ht="31.5" x14ac:dyDescent="0.2">
      <c r="A6694" s="311" t="str">
        <f>IF((SUM('Раздел 3'!L295:L295)&gt;=SUM('Раздел 3'!Q295:Q295)),"","Неверно!")</f>
        <v/>
      </c>
      <c r="B6694" s="320" t="s">
        <v>1748</v>
      </c>
      <c r="C6694" s="278" t="s">
        <v>8624</v>
      </c>
      <c r="D6694" s="278" t="s">
        <v>1249</v>
      </c>
      <c r="E6694" s="278" t="str">
        <f>CONCATENATE(SUM('Раздел 3'!L295:L295),"&gt;=",SUM('Раздел 3'!Q295:Q295))</f>
        <v>0&gt;=0</v>
      </c>
      <c r="F6694" s="278"/>
      <c r="G6694" s="81"/>
    </row>
    <row r="6695" spans="1:7" s="390" customFormat="1" ht="31.5" x14ac:dyDescent="0.2">
      <c r="A6695" s="311" t="str">
        <f>IF((SUM('Раздел 3'!L296:L296)&gt;=SUM('Раздел 3'!Q296:Q296)),"","Неверно!")</f>
        <v/>
      </c>
      <c r="B6695" s="320" t="s">
        <v>1748</v>
      </c>
      <c r="C6695" s="278" t="s">
        <v>8625</v>
      </c>
      <c r="D6695" s="278" t="s">
        <v>1249</v>
      </c>
      <c r="E6695" s="278" t="str">
        <f>CONCATENATE(SUM('Раздел 3'!L296:L296),"&gt;=",SUM('Раздел 3'!Q296:Q296))</f>
        <v>0&gt;=0</v>
      </c>
      <c r="F6695" s="278"/>
      <c r="G6695" s="81"/>
    </row>
    <row r="6696" spans="1:7" s="390" customFormat="1" ht="31.5" x14ac:dyDescent="0.2">
      <c r="A6696" s="311" t="str">
        <f>IF((SUM('Раздел 3'!L297:L297)&gt;=SUM('Раздел 3'!Q297:Q297)),"","Неверно!")</f>
        <v/>
      </c>
      <c r="B6696" s="320" t="s">
        <v>1748</v>
      </c>
      <c r="C6696" s="278" t="s">
        <v>8626</v>
      </c>
      <c r="D6696" s="278" t="s">
        <v>1249</v>
      </c>
      <c r="E6696" s="278" t="str">
        <f>CONCATENATE(SUM('Раздел 3'!L297:L297),"&gt;=",SUM('Раздел 3'!Q297:Q297))</f>
        <v>0&gt;=0</v>
      </c>
      <c r="F6696" s="278"/>
      <c r="G6696" s="81"/>
    </row>
    <row r="6697" spans="1:7" s="390" customFormat="1" ht="31.5" x14ac:dyDescent="0.2">
      <c r="A6697" s="311" t="str">
        <f>IF((SUM('Раздел 3'!L298:L298)&gt;=SUM('Раздел 3'!Q298:Q298)),"","Неверно!")</f>
        <v/>
      </c>
      <c r="B6697" s="320" t="s">
        <v>1748</v>
      </c>
      <c r="C6697" s="278" t="s">
        <v>8627</v>
      </c>
      <c r="D6697" s="278" t="s">
        <v>1249</v>
      </c>
      <c r="E6697" s="278" t="str">
        <f>CONCATENATE(SUM('Раздел 3'!L298:L298),"&gt;=",SUM('Раздел 3'!Q298:Q298))</f>
        <v>0&gt;=0</v>
      </c>
      <c r="F6697" s="278"/>
      <c r="G6697" s="81"/>
    </row>
    <row r="6698" spans="1:7" s="390" customFormat="1" ht="31.5" x14ac:dyDescent="0.2">
      <c r="A6698" s="311" t="str">
        <f>IF((SUM('Раздел 3'!L299:L299)&gt;=SUM('Раздел 3'!Q299:Q299)),"","Неверно!")</f>
        <v/>
      </c>
      <c r="B6698" s="320" t="s">
        <v>1748</v>
      </c>
      <c r="C6698" s="278" t="s">
        <v>8628</v>
      </c>
      <c r="D6698" s="278" t="s">
        <v>1249</v>
      </c>
      <c r="E6698" s="278" t="str">
        <f>CONCATENATE(SUM('Раздел 3'!L299:L299),"&gt;=",SUM('Раздел 3'!Q299:Q299))</f>
        <v>0&gt;=0</v>
      </c>
      <c r="F6698" s="278"/>
      <c r="G6698" s="81"/>
    </row>
    <row r="6699" spans="1:7" s="390" customFormat="1" ht="31.5" x14ac:dyDescent="0.2">
      <c r="A6699" s="311" t="str">
        <f>IF((SUM('Раздел 3'!L39:L39)&gt;=SUM('Раздел 3'!Q39:Q39)),"","Неверно!")</f>
        <v/>
      </c>
      <c r="B6699" s="320" t="s">
        <v>1748</v>
      </c>
      <c r="C6699" s="278" t="s">
        <v>8629</v>
      </c>
      <c r="D6699" s="278" t="s">
        <v>1249</v>
      </c>
      <c r="E6699" s="278" t="str">
        <f>CONCATENATE(SUM('Раздел 3'!L39:L39),"&gt;=",SUM('Раздел 3'!Q39:Q39))</f>
        <v>0&gt;=0</v>
      </c>
      <c r="F6699" s="278"/>
      <c r="G6699" s="81"/>
    </row>
    <row r="6700" spans="1:7" s="390" customFormat="1" ht="31.5" x14ac:dyDescent="0.2">
      <c r="A6700" s="311" t="str">
        <f>IF((SUM('Раздел 3'!L300:L300)&gt;=SUM('Раздел 3'!Q300:Q300)),"","Неверно!")</f>
        <v/>
      </c>
      <c r="B6700" s="320" t="s">
        <v>1748</v>
      </c>
      <c r="C6700" s="278" t="s">
        <v>8630</v>
      </c>
      <c r="D6700" s="278" t="s">
        <v>1249</v>
      </c>
      <c r="E6700" s="278" t="str">
        <f>CONCATENATE(SUM('Раздел 3'!L300:L300),"&gt;=",SUM('Раздел 3'!Q300:Q300))</f>
        <v>0&gt;=0</v>
      </c>
      <c r="F6700" s="278"/>
      <c r="G6700" s="81"/>
    </row>
    <row r="6701" spans="1:7" s="390" customFormat="1" ht="31.5" x14ac:dyDescent="0.2">
      <c r="A6701" s="311" t="str">
        <f>IF((SUM('Раздел 3'!L301:L301)&gt;=SUM('Раздел 3'!Q301:Q301)),"","Неверно!")</f>
        <v/>
      </c>
      <c r="B6701" s="320" t="s">
        <v>1748</v>
      </c>
      <c r="C6701" s="278" t="s">
        <v>8631</v>
      </c>
      <c r="D6701" s="278" t="s">
        <v>1249</v>
      </c>
      <c r="E6701" s="278" t="str">
        <f>CONCATENATE(SUM('Раздел 3'!L301:L301),"&gt;=",SUM('Раздел 3'!Q301:Q301))</f>
        <v>0&gt;=0</v>
      </c>
      <c r="F6701" s="278"/>
      <c r="G6701" s="81"/>
    </row>
    <row r="6702" spans="1:7" s="390" customFormat="1" ht="31.5" x14ac:dyDescent="0.2">
      <c r="A6702" s="311" t="str">
        <f>IF((SUM('Раздел 3'!L302:L302)&gt;=SUM('Раздел 3'!Q302:Q302)),"","Неверно!")</f>
        <v/>
      </c>
      <c r="B6702" s="320" t="s">
        <v>1748</v>
      </c>
      <c r="C6702" s="278" t="s">
        <v>8632</v>
      </c>
      <c r="D6702" s="278" t="s">
        <v>1249</v>
      </c>
      <c r="E6702" s="278" t="str">
        <f>CONCATENATE(SUM('Раздел 3'!L302:L302),"&gt;=",SUM('Раздел 3'!Q302:Q302))</f>
        <v>0&gt;=0</v>
      </c>
      <c r="F6702" s="278"/>
      <c r="G6702" s="81"/>
    </row>
    <row r="6703" spans="1:7" s="390" customFormat="1" ht="31.5" x14ac:dyDescent="0.2">
      <c r="A6703" s="311" t="str">
        <f>IF((SUM('Раздел 3'!L303:L303)&gt;=SUM('Раздел 3'!Q303:Q303)),"","Неверно!")</f>
        <v/>
      </c>
      <c r="B6703" s="320" t="s">
        <v>1748</v>
      </c>
      <c r="C6703" s="278" t="s">
        <v>8633</v>
      </c>
      <c r="D6703" s="278" t="s">
        <v>1249</v>
      </c>
      <c r="E6703" s="278" t="str">
        <f>CONCATENATE(SUM('Раздел 3'!L303:L303),"&gt;=",SUM('Раздел 3'!Q303:Q303))</f>
        <v>0&gt;=0</v>
      </c>
      <c r="F6703" s="278"/>
      <c r="G6703" s="81"/>
    </row>
    <row r="6704" spans="1:7" s="390" customFormat="1" ht="31.5" x14ac:dyDescent="0.2">
      <c r="A6704" s="311" t="str">
        <f>IF((SUM('Раздел 3'!L304:L304)&gt;=SUM('Раздел 3'!Q304:Q304)),"","Неверно!")</f>
        <v/>
      </c>
      <c r="B6704" s="320" t="s">
        <v>1748</v>
      </c>
      <c r="C6704" s="278" t="s">
        <v>8634</v>
      </c>
      <c r="D6704" s="278" t="s">
        <v>1249</v>
      </c>
      <c r="E6704" s="278" t="str">
        <f>CONCATENATE(SUM('Раздел 3'!L304:L304),"&gt;=",SUM('Раздел 3'!Q304:Q304))</f>
        <v>0&gt;=0</v>
      </c>
      <c r="F6704" s="278"/>
      <c r="G6704" s="81"/>
    </row>
    <row r="6705" spans="1:7" s="390" customFormat="1" ht="31.5" x14ac:dyDescent="0.2">
      <c r="A6705" s="311" t="str">
        <f>IF((SUM('Раздел 3'!L305:L305)&gt;=SUM('Раздел 3'!Q305:Q305)),"","Неверно!")</f>
        <v/>
      </c>
      <c r="B6705" s="320" t="s">
        <v>1748</v>
      </c>
      <c r="C6705" s="278" t="s">
        <v>8635</v>
      </c>
      <c r="D6705" s="278" t="s">
        <v>1249</v>
      </c>
      <c r="E6705" s="278" t="str">
        <f>CONCATENATE(SUM('Раздел 3'!L305:L305),"&gt;=",SUM('Раздел 3'!Q305:Q305))</f>
        <v>0&gt;=0</v>
      </c>
      <c r="F6705" s="278"/>
      <c r="G6705" s="81"/>
    </row>
    <row r="6706" spans="1:7" s="390" customFormat="1" ht="31.5" x14ac:dyDescent="0.2">
      <c r="A6706" s="311" t="str">
        <f>IF((SUM('Раздел 3'!L306:L306)&gt;=SUM('Раздел 3'!Q306:Q306)),"","Неверно!")</f>
        <v/>
      </c>
      <c r="B6706" s="320" t="s">
        <v>1748</v>
      </c>
      <c r="C6706" s="278" t="s">
        <v>8636</v>
      </c>
      <c r="D6706" s="278" t="s">
        <v>1249</v>
      </c>
      <c r="E6706" s="278" t="str">
        <f>CONCATENATE(SUM('Раздел 3'!L306:L306),"&gt;=",SUM('Раздел 3'!Q306:Q306))</f>
        <v>0&gt;=0</v>
      </c>
      <c r="F6706" s="278"/>
      <c r="G6706" s="81"/>
    </row>
    <row r="6707" spans="1:7" s="390" customFormat="1" ht="31.5" x14ac:dyDescent="0.2">
      <c r="A6707" s="311" t="str">
        <f>IF((SUM('Раздел 3'!L307:L307)&gt;=SUM('Раздел 3'!Q307:Q307)),"","Неверно!")</f>
        <v/>
      </c>
      <c r="B6707" s="320" t="s">
        <v>1748</v>
      </c>
      <c r="C6707" s="278" t="s">
        <v>8637</v>
      </c>
      <c r="D6707" s="278" t="s">
        <v>1249</v>
      </c>
      <c r="E6707" s="278" t="str">
        <f>CONCATENATE(SUM('Раздел 3'!L307:L307),"&gt;=",SUM('Раздел 3'!Q307:Q307))</f>
        <v>0&gt;=0</v>
      </c>
      <c r="F6707" s="278"/>
      <c r="G6707" s="81"/>
    </row>
    <row r="6708" spans="1:7" s="390" customFormat="1" ht="31.5" x14ac:dyDescent="0.2">
      <c r="A6708" s="311" t="str">
        <f>IF((SUM('Раздел 3'!L308:L308)&gt;=SUM('Раздел 3'!Q308:Q308)),"","Неверно!")</f>
        <v/>
      </c>
      <c r="B6708" s="320" t="s">
        <v>1748</v>
      </c>
      <c r="C6708" s="278" t="s">
        <v>8638</v>
      </c>
      <c r="D6708" s="278" t="s">
        <v>1249</v>
      </c>
      <c r="E6708" s="278" t="str">
        <f>CONCATENATE(SUM('Раздел 3'!L308:L308),"&gt;=",SUM('Раздел 3'!Q308:Q308))</f>
        <v>0&gt;=0</v>
      </c>
      <c r="F6708" s="278"/>
      <c r="G6708" s="81"/>
    </row>
    <row r="6709" spans="1:7" s="390" customFormat="1" ht="31.5" x14ac:dyDescent="0.2">
      <c r="A6709" s="311" t="str">
        <f>IF((SUM('Раздел 3'!L309:L309)&gt;=SUM('Раздел 3'!Q309:Q309)),"","Неверно!")</f>
        <v/>
      </c>
      <c r="B6709" s="320" t="s">
        <v>1748</v>
      </c>
      <c r="C6709" s="278" t="s">
        <v>8639</v>
      </c>
      <c r="D6709" s="278" t="s">
        <v>1249</v>
      </c>
      <c r="E6709" s="278" t="str">
        <f>CONCATENATE(SUM('Раздел 3'!L309:L309),"&gt;=",SUM('Раздел 3'!Q309:Q309))</f>
        <v>0&gt;=0</v>
      </c>
      <c r="F6709" s="278"/>
      <c r="G6709" s="81"/>
    </row>
    <row r="6710" spans="1:7" s="390" customFormat="1" ht="31.5" x14ac:dyDescent="0.2">
      <c r="A6710" s="311" t="str">
        <f>IF((SUM('Раздел 3'!L13:L13)&gt;=SUM('Раздел 3'!Q13:Q13)),"","Неверно!")</f>
        <v/>
      </c>
      <c r="B6710" s="320" t="s">
        <v>1748</v>
      </c>
      <c r="C6710" s="278" t="s">
        <v>8640</v>
      </c>
      <c r="D6710" s="278" t="s">
        <v>1249</v>
      </c>
      <c r="E6710" s="278" t="str">
        <f>CONCATENATE(SUM('Раздел 3'!L13:L13),"&gt;=",SUM('Раздел 3'!Q13:Q13))</f>
        <v>0&gt;=0</v>
      </c>
      <c r="F6710" s="278"/>
      <c r="G6710" s="81"/>
    </row>
    <row r="6711" spans="1:7" s="390" customFormat="1" ht="31.5" x14ac:dyDescent="0.2">
      <c r="A6711" s="311" t="str">
        <f>IF((SUM('Раздел 3'!L40:L40)&gt;=SUM('Раздел 3'!Q40:Q40)),"","Неверно!")</f>
        <v/>
      </c>
      <c r="B6711" s="320" t="s">
        <v>1748</v>
      </c>
      <c r="C6711" s="278" t="s">
        <v>8641</v>
      </c>
      <c r="D6711" s="278" t="s">
        <v>1249</v>
      </c>
      <c r="E6711" s="278" t="str">
        <f>CONCATENATE(SUM('Раздел 3'!L40:L40),"&gt;=",SUM('Раздел 3'!Q40:Q40))</f>
        <v>0&gt;=0</v>
      </c>
      <c r="F6711" s="278"/>
      <c r="G6711" s="81"/>
    </row>
    <row r="6712" spans="1:7" s="390" customFormat="1" ht="31.5" x14ac:dyDescent="0.2">
      <c r="A6712" s="311" t="str">
        <f>IF((SUM('Раздел 3'!L310:L310)&gt;=SUM('Раздел 3'!Q310:Q310)),"","Неверно!")</f>
        <v/>
      </c>
      <c r="B6712" s="320" t="s">
        <v>1748</v>
      </c>
      <c r="C6712" s="278" t="s">
        <v>8642</v>
      </c>
      <c r="D6712" s="278" t="s">
        <v>1249</v>
      </c>
      <c r="E6712" s="278" t="str">
        <f>CONCATENATE(SUM('Раздел 3'!L310:L310),"&gt;=",SUM('Раздел 3'!Q310:Q310))</f>
        <v>0&gt;=0</v>
      </c>
      <c r="F6712" s="278"/>
      <c r="G6712" s="81"/>
    </row>
    <row r="6713" spans="1:7" s="390" customFormat="1" ht="31.5" x14ac:dyDescent="0.2">
      <c r="A6713" s="311" t="str">
        <f>IF((SUM('Раздел 3'!L311:L311)&gt;=SUM('Раздел 3'!Q311:Q311)),"","Неверно!")</f>
        <v/>
      </c>
      <c r="B6713" s="320" t="s">
        <v>1748</v>
      </c>
      <c r="C6713" s="278" t="s">
        <v>8643</v>
      </c>
      <c r="D6713" s="278" t="s">
        <v>1249</v>
      </c>
      <c r="E6713" s="278" t="str">
        <f>CONCATENATE(SUM('Раздел 3'!L311:L311),"&gt;=",SUM('Раздел 3'!Q311:Q311))</f>
        <v>0&gt;=0</v>
      </c>
      <c r="F6713" s="278"/>
      <c r="G6713" s="81"/>
    </row>
    <row r="6714" spans="1:7" s="390" customFormat="1" ht="31.5" x14ac:dyDescent="0.2">
      <c r="A6714" s="311" t="str">
        <f>IF((SUM('Раздел 3'!L312:L312)&gt;=SUM('Раздел 3'!Q312:Q312)),"","Неверно!")</f>
        <v/>
      </c>
      <c r="B6714" s="320" t="s">
        <v>1748</v>
      </c>
      <c r="C6714" s="278" t="s">
        <v>8644</v>
      </c>
      <c r="D6714" s="278" t="s">
        <v>1249</v>
      </c>
      <c r="E6714" s="278" t="str">
        <f>CONCATENATE(SUM('Раздел 3'!L312:L312),"&gt;=",SUM('Раздел 3'!Q312:Q312))</f>
        <v>0&gt;=0</v>
      </c>
      <c r="F6714" s="278"/>
      <c r="G6714" s="81"/>
    </row>
    <row r="6715" spans="1:7" s="390" customFormat="1" ht="31.5" x14ac:dyDescent="0.2">
      <c r="A6715" s="311" t="str">
        <f>IF((SUM('Раздел 3'!L313:L313)&gt;=SUM('Раздел 3'!Q313:Q313)),"","Неверно!")</f>
        <v/>
      </c>
      <c r="B6715" s="320" t="s">
        <v>1748</v>
      </c>
      <c r="C6715" s="278" t="s">
        <v>8645</v>
      </c>
      <c r="D6715" s="278" t="s">
        <v>1249</v>
      </c>
      <c r="E6715" s="278" t="str">
        <f>CONCATENATE(SUM('Раздел 3'!L313:L313),"&gt;=",SUM('Раздел 3'!Q313:Q313))</f>
        <v>0&gt;=0</v>
      </c>
      <c r="F6715" s="278"/>
      <c r="G6715" s="81"/>
    </row>
    <row r="6716" spans="1:7" s="390" customFormat="1" ht="31.5" x14ac:dyDescent="0.2">
      <c r="A6716" s="311" t="str">
        <f>IF((SUM('Раздел 3'!L314:L314)&gt;=SUM('Раздел 3'!Q314:Q314)),"","Неверно!")</f>
        <v/>
      </c>
      <c r="B6716" s="320" t="s">
        <v>1748</v>
      </c>
      <c r="C6716" s="278" t="s">
        <v>8646</v>
      </c>
      <c r="D6716" s="278" t="s">
        <v>1249</v>
      </c>
      <c r="E6716" s="278" t="str">
        <f>CONCATENATE(SUM('Раздел 3'!L314:L314),"&gt;=",SUM('Раздел 3'!Q314:Q314))</f>
        <v>0&gt;=0</v>
      </c>
      <c r="F6716" s="278"/>
      <c r="G6716" s="81"/>
    </row>
    <row r="6717" spans="1:7" s="390" customFormat="1" ht="31.5" x14ac:dyDescent="0.2">
      <c r="A6717" s="311" t="str">
        <f>IF((SUM('Раздел 3'!L315:L315)&gt;=SUM('Раздел 3'!Q315:Q315)),"","Неверно!")</f>
        <v/>
      </c>
      <c r="B6717" s="320" t="s">
        <v>1748</v>
      </c>
      <c r="C6717" s="278" t="s">
        <v>8647</v>
      </c>
      <c r="D6717" s="278" t="s">
        <v>1249</v>
      </c>
      <c r="E6717" s="278" t="str">
        <f>CONCATENATE(SUM('Раздел 3'!L315:L315),"&gt;=",SUM('Раздел 3'!Q315:Q315))</f>
        <v>0&gt;=0</v>
      </c>
      <c r="F6717" s="278"/>
      <c r="G6717" s="81"/>
    </row>
    <row r="6718" spans="1:7" s="390" customFormat="1" ht="31.5" x14ac:dyDescent="0.2">
      <c r="A6718" s="311" t="str">
        <f>IF((SUM('Раздел 3'!L316:L316)&gt;=SUM('Раздел 3'!Q316:Q316)),"","Неверно!")</f>
        <v/>
      </c>
      <c r="B6718" s="320" t="s">
        <v>1748</v>
      </c>
      <c r="C6718" s="278" t="s">
        <v>8648</v>
      </c>
      <c r="D6718" s="278" t="s">
        <v>1249</v>
      </c>
      <c r="E6718" s="278" t="str">
        <f>CONCATENATE(SUM('Раздел 3'!L316:L316),"&gt;=",SUM('Раздел 3'!Q316:Q316))</f>
        <v>5&gt;=3</v>
      </c>
      <c r="F6718" s="278"/>
      <c r="G6718" s="81"/>
    </row>
    <row r="6719" spans="1:7" s="390" customFormat="1" ht="31.5" x14ac:dyDescent="0.2">
      <c r="A6719" s="311" t="str">
        <f>IF((SUM('Раздел 3'!L317:L317)&gt;=SUM('Раздел 3'!Q317:Q317)),"","Неверно!")</f>
        <v/>
      </c>
      <c r="B6719" s="320" t="s">
        <v>1748</v>
      </c>
      <c r="C6719" s="278" t="s">
        <v>8649</v>
      </c>
      <c r="D6719" s="278" t="s">
        <v>1249</v>
      </c>
      <c r="E6719" s="278" t="str">
        <f>CONCATENATE(SUM('Раздел 3'!L317:L317),"&gt;=",SUM('Раздел 3'!Q317:Q317))</f>
        <v>0&gt;=0</v>
      </c>
      <c r="F6719" s="278"/>
      <c r="G6719" s="81"/>
    </row>
    <row r="6720" spans="1:7" s="390" customFormat="1" ht="31.5" x14ac:dyDescent="0.2">
      <c r="A6720" s="311" t="str">
        <f>IF((SUM('Раздел 3'!L318:L318)&gt;=SUM('Раздел 3'!Q318:Q318)),"","Неверно!")</f>
        <v/>
      </c>
      <c r="B6720" s="320" t="s">
        <v>1748</v>
      </c>
      <c r="C6720" s="278" t="s">
        <v>8650</v>
      </c>
      <c r="D6720" s="278" t="s">
        <v>1249</v>
      </c>
      <c r="E6720" s="278" t="str">
        <f>CONCATENATE(SUM('Раздел 3'!L318:L318),"&gt;=",SUM('Раздел 3'!Q318:Q318))</f>
        <v>0&gt;=0</v>
      </c>
      <c r="F6720" s="278"/>
      <c r="G6720" s="81"/>
    </row>
    <row r="6721" spans="1:7" s="390" customFormat="1" ht="31.5" x14ac:dyDescent="0.2">
      <c r="A6721" s="311" t="str">
        <f>IF((SUM('Раздел 3'!L319:L319)&gt;=SUM('Раздел 3'!Q319:Q319)),"","Неверно!")</f>
        <v/>
      </c>
      <c r="B6721" s="320" t="s">
        <v>1748</v>
      </c>
      <c r="C6721" s="278" t="s">
        <v>8651</v>
      </c>
      <c r="D6721" s="278" t="s">
        <v>1249</v>
      </c>
      <c r="E6721" s="278" t="str">
        <f>CONCATENATE(SUM('Раздел 3'!L319:L319),"&gt;=",SUM('Раздел 3'!Q319:Q319))</f>
        <v>0&gt;=0</v>
      </c>
      <c r="F6721" s="278"/>
      <c r="G6721" s="81"/>
    </row>
    <row r="6722" spans="1:7" s="390" customFormat="1" ht="31.5" x14ac:dyDescent="0.2">
      <c r="A6722" s="311" t="str">
        <f>IF((SUM('Раздел 3'!L41:L41)&gt;=SUM('Раздел 3'!Q41:Q41)),"","Неверно!")</f>
        <v/>
      </c>
      <c r="B6722" s="320" t="s">
        <v>1748</v>
      </c>
      <c r="C6722" s="278" t="s">
        <v>8652</v>
      </c>
      <c r="D6722" s="278" t="s">
        <v>1249</v>
      </c>
      <c r="E6722" s="278" t="str">
        <f>CONCATENATE(SUM('Раздел 3'!L41:L41),"&gt;=",SUM('Раздел 3'!Q41:Q41))</f>
        <v>0&gt;=0</v>
      </c>
      <c r="F6722" s="278"/>
      <c r="G6722" s="81"/>
    </row>
    <row r="6723" spans="1:7" s="390" customFormat="1" ht="31.5" x14ac:dyDescent="0.2">
      <c r="A6723" s="311" t="str">
        <f>IF((SUM('Раздел 3'!L320:L320)&gt;=SUM('Раздел 3'!Q320:Q320)),"","Неверно!")</f>
        <v/>
      </c>
      <c r="B6723" s="320" t="s">
        <v>1748</v>
      </c>
      <c r="C6723" s="278" t="s">
        <v>8653</v>
      </c>
      <c r="D6723" s="278" t="s">
        <v>1249</v>
      </c>
      <c r="E6723" s="278" t="str">
        <f>CONCATENATE(SUM('Раздел 3'!L320:L320),"&gt;=",SUM('Раздел 3'!Q320:Q320))</f>
        <v>0&gt;=0</v>
      </c>
      <c r="F6723" s="278"/>
      <c r="G6723" s="81"/>
    </row>
    <row r="6724" spans="1:7" s="390" customFormat="1" ht="31.5" x14ac:dyDescent="0.2">
      <c r="A6724" s="311" t="str">
        <f>IF((SUM('Раздел 3'!L321:L321)&gt;=SUM('Раздел 3'!Q321:Q321)),"","Неверно!")</f>
        <v/>
      </c>
      <c r="B6724" s="320" t="s">
        <v>1748</v>
      </c>
      <c r="C6724" s="278" t="s">
        <v>8654</v>
      </c>
      <c r="D6724" s="278" t="s">
        <v>1249</v>
      </c>
      <c r="E6724" s="278" t="str">
        <f>CONCATENATE(SUM('Раздел 3'!L321:L321),"&gt;=",SUM('Раздел 3'!Q321:Q321))</f>
        <v>0&gt;=0</v>
      </c>
      <c r="F6724" s="278"/>
      <c r="G6724" s="81"/>
    </row>
    <row r="6725" spans="1:7" s="390" customFormat="1" ht="31.5" x14ac:dyDescent="0.2">
      <c r="A6725" s="311" t="str">
        <f>IF((SUM('Раздел 3'!L322:L322)&gt;=SUM('Раздел 3'!Q322:Q322)),"","Неверно!")</f>
        <v/>
      </c>
      <c r="B6725" s="320" t="s">
        <v>1748</v>
      </c>
      <c r="C6725" s="278" t="s">
        <v>8655</v>
      </c>
      <c r="D6725" s="278" t="s">
        <v>1249</v>
      </c>
      <c r="E6725" s="278" t="str">
        <f>CONCATENATE(SUM('Раздел 3'!L322:L322),"&gt;=",SUM('Раздел 3'!Q322:Q322))</f>
        <v>0&gt;=0</v>
      </c>
      <c r="F6725" s="278"/>
      <c r="G6725" s="81"/>
    </row>
    <row r="6726" spans="1:7" s="390" customFormat="1" ht="31.5" x14ac:dyDescent="0.2">
      <c r="A6726" s="311" t="str">
        <f>IF((SUM('Раздел 3'!L42:L42)&gt;=SUM('Раздел 3'!Q42:Q42)),"","Неверно!")</f>
        <v/>
      </c>
      <c r="B6726" s="320" t="s">
        <v>1748</v>
      </c>
      <c r="C6726" s="278" t="s">
        <v>8656</v>
      </c>
      <c r="D6726" s="278" t="s">
        <v>1249</v>
      </c>
      <c r="E6726" s="278" t="str">
        <f>CONCATENATE(SUM('Раздел 3'!L42:L42),"&gt;=",SUM('Раздел 3'!Q42:Q42))</f>
        <v>0&gt;=0</v>
      </c>
      <c r="F6726" s="278"/>
      <c r="G6726" s="81"/>
    </row>
    <row r="6727" spans="1:7" s="390" customFormat="1" ht="31.5" x14ac:dyDescent="0.2">
      <c r="A6727" s="311" t="str">
        <f>IF((SUM('Раздел 3'!L43:L43)&gt;=SUM('Раздел 3'!Q43:Q43)),"","Неверно!")</f>
        <v/>
      </c>
      <c r="B6727" s="320" t="s">
        <v>1748</v>
      </c>
      <c r="C6727" s="278" t="s">
        <v>8657</v>
      </c>
      <c r="D6727" s="278" t="s">
        <v>1249</v>
      </c>
      <c r="E6727" s="278" t="str">
        <f>CONCATENATE(SUM('Раздел 3'!L43:L43),"&gt;=",SUM('Раздел 3'!Q43:Q43))</f>
        <v>0&gt;=0</v>
      </c>
      <c r="F6727" s="278"/>
      <c r="G6727" s="81"/>
    </row>
    <row r="6728" spans="1:7" s="390" customFormat="1" ht="31.5" x14ac:dyDescent="0.2">
      <c r="A6728" s="311" t="str">
        <f>IF((SUM('Раздел 3'!L44:L44)&gt;=SUM('Раздел 3'!Q44:Q44)),"","Неверно!")</f>
        <v/>
      </c>
      <c r="B6728" s="320" t="s">
        <v>1748</v>
      </c>
      <c r="C6728" s="278" t="s">
        <v>8658</v>
      </c>
      <c r="D6728" s="278" t="s">
        <v>1249</v>
      </c>
      <c r="E6728" s="278" t="str">
        <f>CONCATENATE(SUM('Раздел 3'!L44:L44),"&gt;=",SUM('Раздел 3'!Q44:Q44))</f>
        <v>0&gt;=0</v>
      </c>
      <c r="F6728" s="278"/>
      <c r="G6728" s="81"/>
    </row>
    <row r="6729" spans="1:7" s="390" customFormat="1" ht="31.5" x14ac:dyDescent="0.2">
      <c r="A6729" s="311" t="str">
        <f>IF((SUM('Раздел 3'!L45:L45)&gt;=SUM('Раздел 3'!Q45:Q45)),"","Неверно!")</f>
        <v/>
      </c>
      <c r="B6729" s="320" t="s">
        <v>1748</v>
      </c>
      <c r="C6729" s="278" t="s">
        <v>8659</v>
      </c>
      <c r="D6729" s="278" t="s">
        <v>1249</v>
      </c>
      <c r="E6729" s="278" t="str">
        <f>CONCATENATE(SUM('Раздел 3'!L45:L45),"&gt;=",SUM('Раздел 3'!Q45:Q45))</f>
        <v>0&gt;=0</v>
      </c>
      <c r="F6729" s="278"/>
      <c r="G6729" s="81"/>
    </row>
    <row r="6730" spans="1:7" s="390" customFormat="1" ht="31.5" x14ac:dyDescent="0.2">
      <c r="A6730" s="311" t="str">
        <f>IF((SUM('Раздел 3'!L46:L46)&gt;=SUM('Раздел 3'!Q46:Q46)),"","Неверно!")</f>
        <v/>
      </c>
      <c r="B6730" s="320" t="s">
        <v>1748</v>
      </c>
      <c r="C6730" s="278" t="s">
        <v>8660</v>
      </c>
      <c r="D6730" s="278" t="s">
        <v>1249</v>
      </c>
      <c r="E6730" s="278" t="str">
        <f>CONCATENATE(SUM('Раздел 3'!L46:L46),"&gt;=",SUM('Раздел 3'!Q46:Q46))</f>
        <v>0&gt;=0</v>
      </c>
      <c r="F6730" s="278"/>
      <c r="G6730" s="81"/>
    </row>
    <row r="6731" spans="1:7" s="390" customFormat="1" ht="31.5" x14ac:dyDescent="0.2">
      <c r="A6731" s="311" t="str">
        <f>IF((SUM('Раздел 3'!L47:L47)&gt;=SUM('Раздел 3'!Q47:Q47)),"","Неверно!")</f>
        <v/>
      </c>
      <c r="B6731" s="320" t="s">
        <v>1748</v>
      </c>
      <c r="C6731" s="278" t="s">
        <v>8661</v>
      </c>
      <c r="D6731" s="278" t="s">
        <v>1249</v>
      </c>
      <c r="E6731" s="278" t="str">
        <f>CONCATENATE(SUM('Раздел 3'!L47:L47),"&gt;=",SUM('Раздел 3'!Q47:Q47))</f>
        <v>0&gt;=0</v>
      </c>
      <c r="F6731" s="278"/>
      <c r="G6731" s="81"/>
    </row>
    <row r="6732" spans="1:7" s="390" customFormat="1" ht="31.5" x14ac:dyDescent="0.2">
      <c r="A6732" s="311" t="str">
        <f>IF((SUM('Раздел 3'!L48:L48)&gt;=SUM('Раздел 3'!Q48:Q48)),"","Неверно!")</f>
        <v/>
      </c>
      <c r="B6732" s="320" t="s">
        <v>1748</v>
      </c>
      <c r="C6732" s="278" t="s">
        <v>8662</v>
      </c>
      <c r="D6732" s="278" t="s">
        <v>1249</v>
      </c>
      <c r="E6732" s="278" t="str">
        <f>CONCATENATE(SUM('Раздел 3'!L48:L48),"&gt;=",SUM('Раздел 3'!Q48:Q48))</f>
        <v>0&gt;=0</v>
      </c>
      <c r="F6732" s="278"/>
      <c r="G6732" s="81"/>
    </row>
    <row r="6733" spans="1:7" s="390" customFormat="1" ht="31.5" x14ac:dyDescent="0.2">
      <c r="A6733" s="311" t="str">
        <f>IF((SUM('Раздел 3'!L49:L49)&gt;=SUM('Раздел 3'!Q49:Q49)),"","Неверно!")</f>
        <v/>
      </c>
      <c r="B6733" s="320" t="s">
        <v>1748</v>
      </c>
      <c r="C6733" s="278" t="s">
        <v>8663</v>
      </c>
      <c r="D6733" s="278" t="s">
        <v>1249</v>
      </c>
      <c r="E6733" s="278" t="str">
        <f>CONCATENATE(SUM('Раздел 3'!L49:L49),"&gt;=",SUM('Раздел 3'!Q49:Q49))</f>
        <v>0&gt;=0</v>
      </c>
      <c r="F6733" s="278"/>
      <c r="G6733" s="81"/>
    </row>
    <row r="6734" spans="1:7" s="390" customFormat="1" ht="31.5" x14ac:dyDescent="0.2">
      <c r="A6734" s="311" t="str">
        <f>IF((SUM('Раздел 3'!L14:L14)&gt;=SUM('Раздел 3'!Q14:Q14)),"","Неверно!")</f>
        <v/>
      </c>
      <c r="B6734" s="320" t="s">
        <v>1748</v>
      </c>
      <c r="C6734" s="278" t="s">
        <v>8664</v>
      </c>
      <c r="D6734" s="278" t="s">
        <v>1249</v>
      </c>
      <c r="E6734" s="278" t="str">
        <f>CONCATENATE(SUM('Раздел 3'!L14:L14),"&gt;=",SUM('Раздел 3'!Q14:Q14))</f>
        <v>0&gt;=0</v>
      </c>
      <c r="F6734" s="278"/>
      <c r="G6734" s="81"/>
    </row>
    <row r="6735" spans="1:7" s="390" customFormat="1" ht="31.5" x14ac:dyDescent="0.2">
      <c r="A6735" s="311" t="str">
        <f>IF((SUM('Раздел 3'!L50:L50)&gt;=SUM('Раздел 3'!Q50:Q50)),"","Неверно!")</f>
        <v/>
      </c>
      <c r="B6735" s="320" t="s">
        <v>1748</v>
      </c>
      <c r="C6735" s="278" t="s">
        <v>8665</v>
      </c>
      <c r="D6735" s="278" t="s">
        <v>1249</v>
      </c>
      <c r="E6735" s="278" t="str">
        <f>CONCATENATE(SUM('Раздел 3'!L50:L50),"&gt;=",SUM('Раздел 3'!Q50:Q50))</f>
        <v>0&gt;=0</v>
      </c>
      <c r="F6735" s="278"/>
      <c r="G6735" s="81"/>
    </row>
    <row r="6736" spans="1:7" s="390" customFormat="1" ht="31.5" x14ac:dyDescent="0.2">
      <c r="A6736" s="311" t="str">
        <f>IF((SUM('Раздел 3'!L51:L51)&gt;=SUM('Раздел 3'!Q51:Q51)),"","Неверно!")</f>
        <v/>
      </c>
      <c r="B6736" s="320" t="s">
        <v>1748</v>
      </c>
      <c r="C6736" s="278" t="s">
        <v>8666</v>
      </c>
      <c r="D6736" s="278" t="s">
        <v>1249</v>
      </c>
      <c r="E6736" s="278" t="str">
        <f>CONCATENATE(SUM('Раздел 3'!L51:L51),"&gt;=",SUM('Раздел 3'!Q51:Q51))</f>
        <v>0&gt;=0</v>
      </c>
      <c r="F6736" s="278"/>
      <c r="G6736" s="81"/>
    </row>
    <row r="6737" spans="1:7" s="390" customFormat="1" ht="31.5" x14ac:dyDescent="0.2">
      <c r="A6737" s="311" t="str">
        <f>IF((SUM('Раздел 3'!L52:L52)&gt;=SUM('Раздел 3'!Q52:Q52)),"","Неверно!")</f>
        <v/>
      </c>
      <c r="B6737" s="320" t="s">
        <v>1748</v>
      </c>
      <c r="C6737" s="278" t="s">
        <v>8667</v>
      </c>
      <c r="D6737" s="278" t="s">
        <v>1249</v>
      </c>
      <c r="E6737" s="278" t="str">
        <f>CONCATENATE(SUM('Раздел 3'!L52:L52),"&gt;=",SUM('Раздел 3'!Q52:Q52))</f>
        <v>0&gt;=0</v>
      </c>
      <c r="F6737" s="278"/>
      <c r="G6737" s="81"/>
    </row>
    <row r="6738" spans="1:7" s="390" customFormat="1" ht="31.5" x14ac:dyDescent="0.2">
      <c r="A6738" s="311" t="str">
        <f>IF((SUM('Раздел 3'!L53:L53)&gt;=SUM('Раздел 3'!Q53:Q53)),"","Неверно!")</f>
        <v/>
      </c>
      <c r="B6738" s="320" t="s">
        <v>1748</v>
      </c>
      <c r="C6738" s="278" t="s">
        <v>8668</v>
      </c>
      <c r="D6738" s="278" t="s">
        <v>1249</v>
      </c>
      <c r="E6738" s="278" t="str">
        <f>CONCATENATE(SUM('Раздел 3'!L53:L53),"&gt;=",SUM('Раздел 3'!Q53:Q53))</f>
        <v>0&gt;=0</v>
      </c>
      <c r="F6738" s="278"/>
      <c r="G6738" s="81"/>
    </row>
    <row r="6739" spans="1:7" s="390" customFormat="1" ht="31.5" x14ac:dyDescent="0.2">
      <c r="A6739" s="311" t="str">
        <f>IF((SUM('Раздел 3'!L54:L54)&gt;=SUM('Раздел 3'!Q54:Q54)),"","Неверно!")</f>
        <v/>
      </c>
      <c r="B6739" s="320" t="s">
        <v>1748</v>
      </c>
      <c r="C6739" s="278" t="s">
        <v>8669</v>
      </c>
      <c r="D6739" s="278" t="s">
        <v>1249</v>
      </c>
      <c r="E6739" s="278" t="str">
        <f>CONCATENATE(SUM('Раздел 3'!L54:L54),"&gt;=",SUM('Раздел 3'!Q54:Q54))</f>
        <v>0&gt;=0</v>
      </c>
      <c r="F6739" s="278"/>
      <c r="G6739" s="81"/>
    </row>
    <row r="6740" spans="1:7" s="390" customFormat="1" ht="31.5" x14ac:dyDescent="0.2">
      <c r="A6740" s="311" t="str">
        <f>IF((SUM('Раздел 3'!L55:L55)&gt;=SUM('Раздел 3'!Q55:Q55)),"","Неверно!")</f>
        <v/>
      </c>
      <c r="B6740" s="320" t="s">
        <v>1748</v>
      </c>
      <c r="C6740" s="278" t="s">
        <v>8670</v>
      </c>
      <c r="D6740" s="278" t="s">
        <v>1249</v>
      </c>
      <c r="E6740" s="278" t="str">
        <f>CONCATENATE(SUM('Раздел 3'!L55:L55),"&gt;=",SUM('Раздел 3'!Q55:Q55))</f>
        <v>11&gt;=8</v>
      </c>
      <c r="F6740" s="278"/>
      <c r="G6740" s="81"/>
    </row>
    <row r="6741" spans="1:7" s="390" customFormat="1" ht="31.5" x14ac:dyDescent="0.2">
      <c r="A6741" s="311" t="str">
        <f>IF((SUM('Раздел 3'!L56:L56)&gt;=SUM('Раздел 3'!Q56:Q56)),"","Неверно!")</f>
        <v/>
      </c>
      <c r="B6741" s="320" t="s">
        <v>1748</v>
      </c>
      <c r="C6741" s="278" t="s">
        <v>8671</v>
      </c>
      <c r="D6741" s="278" t="s">
        <v>1249</v>
      </c>
      <c r="E6741" s="278" t="str">
        <f>CONCATENATE(SUM('Раздел 3'!L56:L56),"&gt;=",SUM('Раздел 3'!Q56:Q56))</f>
        <v>0&gt;=0</v>
      </c>
      <c r="F6741" s="278"/>
      <c r="G6741" s="81"/>
    </row>
    <row r="6742" spans="1:7" s="390" customFormat="1" ht="31.5" x14ac:dyDescent="0.2">
      <c r="A6742" s="311" t="str">
        <f>IF((SUM('Раздел 3'!L57:L57)&gt;=SUM('Раздел 3'!Q57:Q57)),"","Неверно!")</f>
        <v/>
      </c>
      <c r="B6742" s="320" t="s">
        <v>1748</v>
      </c>
      <c r="C6742" s="278" t="s">
        <v>8672</v>
      </c>
      <c r="D6742" s="278" t="s">
        <v>1249</v>
      </c>
      <c r="E6742" s="278" t="str">
        <f>CONCATENATE(SUM('Раздел 3'!L57:L57),"&gt;=",SUM('Раздел 3'!Q57:Q57))</f>
        <v>0&gt;=0</v>
      </c>
      <c r="F6742" s="278"/>
      <c r="G6742" s="81"/>
    </row>
    <row r="6743" spans="1:7" s="390" customFormat="1" ht="31.5" x14ac:dyDescent="0.2">
      <c r="A6743" s="311" t="str">
        <f>IF((SUM('Раздел 3'!L58:L58)&gt;=SUM('Раздел 3'!Q58:Q58)),"","Неверно!")</f>
        <v/>
      </c>
      <c r="B6743" s="320" t="s">
        <v>1748</v>
      </c>
      <c r="C6743" s="278" t="s">
        <v>8673</v>
      </c>
      <c r="D6743" s="278" t="s">
        <v>1249</v>
      </c>
      <c r="E6743" s="278" t="str">
        <f>CONCATENATE(SUM('Раздел 3'!L58:L58),"&gt;=",SUM('Раздел 3'!Q58:Q58))</f>
        <v>0&gt;=0</v>
      </c>
      <c r="F6743" s="278"/>
      <c r="G6743" s="81"/>
    </row>
    <row r="6744" spans="1:7" s="390" customFormat="1" ht="31.5" x14ac:dyDescent="0.2">
      <c r="A6744" s="311" t="str">
        <f>IF((SUM('Раздел 3'!L59:L59)&gt;=SUM('Раздел 3'!Q59:Q59)),"","Неверно!")</f>
        <v/>
      </c>
      <c r="B6744" s="320" t="s">
        <v>1748</v>
      </c>
      <c r="C6744" s="278" t="s">
        <v>8674</v>
      </c>
      <c r="D6744" s="278" t="s">
        <v>1249</v>
      </c>
      <c r="E6744" s="278" t="str">
        <f>CONCATENATE(SUM('Раздел 3'!L59:L59),"&gt;=",SUM('Раздел 3'!Q59:Q59))</f>
        <v>0&gt;=0</v>
      </c>
      <c r="F6744" s="278"/>
      <c r="G6744" s="81"/>
    </row>
    <row r="6745" spans="1:7" s="390" customFormat="1" ht="31.5" x14ac:dyDescent="0.2">
      <c r="A6745" s="311" t="str">
        <f>IF((SUM('Раздел 3'!L15:L15)&gt;=SUM('Раздел 3'!Q15:Q15)),"","Неверно!")</f>
        <v/>
      </c>
      <c r="B6745" s="320" t="s">
        <v>1748</v>
      </c>
      <c r="C6745" s="278" t="s">
        <v>8675</v>
      </c>
      <c r="D6745" s="278" t="s">
        <v>1249</v>
      </c>
      <c r="E6745" s="278" t="str">
        <f>CONCATENATE(SUM('Раздел 3'!L15:L15),"&gt;=",SUM('Раздел 3'!Q15:Q15))</f>
        <v>0&gt;=0</v>
      </c>
      <c r="F6745" s="278"/>
      <c r="G6745" s="81"/>
    </row>
    <row r="6746" spans="1:7" s="390" customFormat="1" ht="31.5" x14ac:dyDescent="0.2">
      <c r="A6746" s="311" t="str">
        <f>IF((SUM('Раздел 3'!L60:L60)&gt;=SUM('Раздел 3'!Q60:Q60)),"","Неверно!")</f>
        <v/>
      </c>
      <c r="B6746" s="320" t="s">
        <v>1748</v>
      </c>
      <c r="C6746" s="278" t="s">
        <v>8676</v>
      </c>
      <c r="D6746" s="278" t="s">
        <v>1249</v>
      </c>
      <c r="E6746" s="278" t="str">
        <f>CONCATENATE(SUM('Раздел 3'!L60:L60),"&gt;=",SUM('Раздел 3'!Q60:Q60))</f>
        <v>0&gt;=0</v>
      </c>
      <c r="F6746" s="278"/>
      <c r="G6746" s="81"/>
    </row>
    <row r="6747" spans="1:7" s="390" customFormat="1" ht="31.5" x14ac:dyDescent="0.2">
      <c r="A6747" s="311" t="str">
        <f>IF((SUM('Раздел 3'!L61:L61)&gt;=SUM('Раздел 3'!Q61:Q61)),"","Неверно!")</f>
        <v/>
      </c>
      <c r="B6747" s="320" t="s">
        <v>1748</v>
      </c>
      <c r="C6747" s="278" t="s">
        <v>8677</v>
      </c>
      <c r="D6747" s="278" t="s">
        <v>1249</v>
      </c>
      <c r="E6747" s="278" t="str">
        <f>CONCATENATE(SUM('Раздел 3'!L61:L61),"&gt;=",SUM('Раздел 3'!Q61:Q61))</f>
        <v>0&gt;=0</v>
      </c>
      <c r="F6747" s="278"/>
      <c r="G6747" s="81"/>
    </row>
    <row r="6748" spans="1:7" s="390" customFormat="1" ht="31.5" x14ac:dyDescent="0.2">
      <c r="A6748" s="311" t="str">
        <f>IF((SUM('Раздел 3'!L62:L62)&gt;=SUM('Раздел 3'!Q62:Q62)),"","Неверно!")</f>
        <v/>
      </c>
      <c r="B6748" s="320" t="s">
        <v>1748</v>
      </c>
      <c r="C6748" s="278" t="s">
        <v>8678</v>
      </c>
      <c r="D6748" s="278" t="s">
        <v>1249</v>
      </c>
      <c r="E6748" s="278" t="str">
        <f>CONCATENATE(SUM('Раздел 3'!L62:L62),"&gt;=",SUM('Раздел 3'!Q62:Q62))</f>
        <v>0&gt;=0</v>
      </c>
      <c r="F6748" s="278"/>
      <c r="G6748" s="81"/>
    </row>
    <row r="6749" spans="1:7" s="390" customFormat="1" ht="31.5" x14ac:dyDescent="0.2">
      <c r="A6749" s="311" t="str">
        <f>IF((SUM('Раздел 3'!L63:L63)&gt;=SUM('Раздел 3'!Q63:Q63)),"","Неверно!")</f>
        <v/>
      </c>
      <c r="B6749" s="320" t="s">
        <v>1748</v>
      </c>
      <c r="C6749" s="278" t="s">
        <v>8679</v>
      </c>
      <c r="D6749" s="278" t="s">
        <v>1249</v>
      </c>
      <c r="E6749" s="278" t="str">
        <f>CONCATENATE(SUM('Раздел 3'!L63:L63),"&gt;=",SUM('Раздел 3'!Q63:Q63))</f>
        <v>0&gt;=0</v>
      </c>
      <c r="F6749" s="278"/>
      <c r="G6749" s="81"/>
    </row>
    <row r="6750" spans="1:7" s="390" customFormat="1" ht="31.5" x14ac:dyDescent="0.2">
      <c r="A6750" s="311" t="str">
        <f>IF((SUM('Раздел 3'!L64:L64)&gt;=SUM('Раздел 3'!Q64:Q64)),"","Неверно!")</f>
        <v/>
      </c>
      <c r="B6750" s="320" t="s">
        <v>1748</v>
      </c>
      <c r="C6750" s="278" t="s">
        <v>8680</v>
      </c>
      <c r="D6750" s="278" t="s">
        <v>1249</v>
      </c>
      <c r="E6750" s="278" t="str">
        <f>CONCATENATE(SUM('Раздел 3'!L64:L64),"&gt;=",SUM('Раздел 3'!Q64:Q64))</f>
        <v>0&gt;=0</v>
      </c>
      <c r="F6750" s="278"/>
      <c r="G6750" s="81"/>
    </row>
    <row r="6751" spans="1:7" s="390" customFormat="1" ht="31.5" x14ac:dyDescent="0.2">
      <c r="A6751" s="311" t="str">
        <f>IF((SUM('Раздел 3'!L65:L65)&gt;=SUM('Раздел 3'!Q65:Q65)),"","Неверно!")</f>
        <v/>
      </c>
      <c r="B6751" s="320" t="s">
        <v>1748</v>
      </c>
      <c r="C6751" s="278" t="s">
        <v>8681</v>
      </c>
      <c r="D6751" s="278" t="s">
        <v>1249</v>
      </c>
      <c r="E6751" s="278" t="str">
        <f>CONCATENATE(SUM('Раздел 3'!L65:L65),"&gt;=",SUM('Раздел 3'!Q65:Q65))</f>
        <v>0&gt;=0</v>
      </c>
      <c r="F6751" s="278"/>
      <c r="G6751" s="81"/>
    </row>
    <row r="6752" spans="1:7" s="390" customFormat="1" ht="31.5" x14ac:dyDescent="0.2">
      <c r="A6752" s="311" t="str">
        <f>IF((SUM('Раздел 3'!L66:L66)&gt;=SUM('Раздел 3'!Q66:Q66)),"","Неверно!")</f>
        <v/>
      </c>
      <c r="B6752" s="320" t="s">
        <v>1748</v>
      </c>
      <c r="C6752" s="278" t="s">
        <v>8682</v>
      </c>
      <c r="D6752" s="278" t="s">
        <v>1249</v>
      </c>
      <c r="E6752" s="278" t="str">
        <f>CONCATENATE(SUM('Раздел 3'!L66:L66),"&gt;=",SUM('Раздел 3'!Q66:Q66))</f>
        <v>0&gt;=0</v>
      </c>
      <c r="F6752" s="278"/>
      <c r="G6752" s="81"/>
    </row>
    <row r="6753" spans="1:7" s="390" customFormat="1" ht="31.5" x14ac:dyDescent="0.2">
      <c r="A6753" s="311" t="str">
        <f>IF((SUM('Раздел 3'!L67:L67)&gt;=SUM('Раздел 3'!Q67:Q67)),"","Неверно!")</f>
        <v/>
      </c>
      <c r="B6753" s="320" t="s">
        <v>1748</v>
      </c>
      <c r="C6753" s="278" t="s">
        <v>8683</v>
      </c>
      <c r="D6753" s="278" t="s">
        <v>1249</v>
      </c>
      <c r="E6753" s="278" t="str">
        <f>CONCATENATE(SUM('Раздел 3'!L67:L67),"&gt;=",SUM('Раздел 3'!Q67:Q67))</f>
        <v>0&gt;=0</v>
      </c>
      <c r="F6753" s="278"/>
      <c r="G6753" s="81"/>
    </row>
    <row r="6754" spans="1:7" s="390" customFormat="1" ht="31.5" x14ac:dyDescent="0.2">
      <c r="A6754" s="311" t="str">
        <f>IF((SUM('Раздел 3'!L68:L68)&gt;=SUM('Раздел 3'!Q68:Q68)),"","Неверно!")</f>
        <v/>
      </c>
      <c r="B6754" s="320" t="s">
        <v>1748</v>
      </c>
      <c r="C6754" s="278" t="s">
        <v>8684</v>
      </c>
      <c r="D6754" s="278" t="s">
        <v>1249</v>
      </c>
      <c r="E6754" s="278" t="str">
        <f>CONCATENATE(SUM('Раздел 3'!L68:L68),"&gt;=",SUM('Раздел 3'!Q68:Q68))</f>
        <v>0&gt;=0</v>
      </c>
      <c r="F6754" s="278"/>
      <c r="G6754" s="81"/>
    </row>
    <row r="6755" spans="1:7" s="390" customFormat="1" ht="31.5" x14ac:dyDescent="0.2">
      <c r="A6755" s="311" t="str">
        <f>IF((SUM('Раздел 3'!L69:L69)&gt;=SUM('Раздел 3'!Q69:Q69)),"","Неверно!")</f>
        <v/>
      </c>
      <c r="B6755" s="320" t="s">
        <v>1748</v>
      </c>
      <c r="C6755" s="278" t="s">
        <v>8685</v>
      </c>
      <c r="D6755" s="278" t="s">
        <v>1249</v>
      </c>
      <c r="E6755" s="278" t="str">
        <f>CONCATENATE(SUM('Раздел 3'!L69:L69),"&gt;=",SUM('Раздел 3'!Q69:Q69))</f>
        <v>0&gt;=0</v>
      </c>
      <c r="F6755" s="278"/>
      <c r="G6755" s="81"/>
    </row>
    <row r="6756" spans="1:7" s="390" customFormat="1" ht="31.5" x14ac:dyDescent="0.2">
      <c r="A6756" s="311" t="str">
        <f>IF((SUM('Раздел 3'!L16:L16)&gt;=SUM('Раздел 3'!Q16:Q16)),"","Неверно!")</f>
        <v/>
      </c>
      <c r="B6756" s="320" t="s">
        <v>1748</v>
      </c>
      <c r="C6756" s="278" t="s">
        <v>8686</v>
      </c>
      <c r="D6756" s="278" t="s">
        <v>1249</v>
      </c>
      <c r="E6756" s="278" t="str">
        <f>CONCATENATE(SUM('Раздел 3'!L16:L16),"&gt;=",SUM('Раздел 3'!Q16:Q16))</f>
        <v>0&gt;=0</v>
      </c>
      <c r="F6756" s="278"/>
      <c r="G6756" s="81"/>
    </row>
    <row r="6757" spans="1:7" s="390" customFormat="1" ht="31.5" x14ac:dyDescent="0.2">
      <c r="A6757" s="311" t="str">
        <f>IF((SUM('Раздел 3'!L70:L70)&gt;=SUM('Раздел 3'!Q70:Q70)),"","Неверно!")</f>
        <v/>
      </c>
      <c r="B6757" s="320" t="s">
        <v>1748</v>
      </c>
      <c r="C6757" s="278" t="s">
        <v>8687</v>
      </c>
      <c r="D6757" s="278" t="s">
        <v>1249</v>
      </c>
      <c r="E6757" s="278" t="str">
        <f>CONCATENATE(SUM('Раздел 3'!L70:L70),"&gt;=",SUM('Раздел 3'!Q70:Q70))</f>
        <v>0&gt;=0</v>
      </c>
      <c r="F6757" s="278"/>
      <c r="G6757" s="81"/>
    </row>
    <row r="6758" spans="1:7" s="390" customFormat="1" ht="31.5" x14ac:dyDescent="0.2">
      <c r="A6758" s="311" t="str">
        <f>IF((SUM('Раздел 3'!L71:L71)&gt;=SUM('Раздел 3'!Q71:Q71)),"","Неверно!")</f>
        <v/>
      </c>
      <c r="B6758" s="320" t="s">
        <v>1748</v>
      </c>
      <c r="C6758" s="278" t="s">
        <v>8688</v>
      </c>
      <c r="D6758" s="278" t="s">
        <v>1249</v>
      </c>
      <c r="E6758" s="278" t="str">
        <f>CONCATENATE(SUM('Раздел 3'!L71:L71),"&gt;=",SUM('Раздел 3'!Q71:Q71))</f>
        <v>0&gt;=0</v>
      </c>
      <c r="F6758" s="278"/>
      <c r="G6758" s="81"/>
    </row>
    <row r="6759" spans="1:7" s="390" customFormat="1" ht="31.5" x14ac:dyDescent="0.2">
      <c r="A6759" s="311" t="str">
        <f>IF((SUM('Раздел 3'!L72:L72)&gt;=SUM('Раздел 3'!Q72:Q72)),"","Неверно!")</f>
        <v/>
      </c>
      <c r="B6759" s="320" t="s">
        <v>1748</v>
      </c>
      <c r="C6759" s="278" t="s">
        <v>8689</v>
      </c>
      <c r="D6759" s="278" t="s">
        <v>1249</v>
      </c>
      <c r="E6759" s="278" t="str">
        <f>CONCATENATE(SUM('Раздел 3'!L72:L72),"&gt;=",SUM('Раздел 3'!Q72:Q72))</f>
        <v>0&gt;=0</v>
      </c>
      <c r="F6759" s="278"/>
      <c r="G6759" s="81"/>
    </row>
    <row r="6760" spans="1:7" s="390" customFormat="1" ht="31.5" x14ac:dyDescent="0.2">
      <c r="A6760" s="311" t="str">
        <f>IF((SUM('Раздел 3'!L73:L73)&gt;=SUM('Раздел 3'!Q73:Q73)),"","Неверно!")</f>
        <v/>
      </c>
      <c r="B6760" s="320" t="s">
        <v>1748</v>
      </c>
      <c r="C6760" s="278" t="s">
        <v>8690</v>
      </c>
      <c r="D6760" s="278" t="s">
        <v>1249</v>
      </c>
      <c r="E6760" s="278" t="str">
        <f>CONCATENATE(SUM('Раздел 3'!L73:L73),"&gt;=",SUM('Раздел 3'!Q73:Q73))</f>
        <v>0&gt;=0</v>
      </c>
      <c r="F6760" s="278"/>
      <c r="G6760" s="81"/>
    </row>
    <row r="6761" spans="1:7" s="390" customFormat="1" ht="31.5" x14ac:dyDescent="0.2">
      <c r="A6761" s="311" t="str">
        <f>IF((SUM('Раздел 3'!L74:L74)&gt;=SUM('Раздел 3'!Q74:Q74)),"","Неверно!")</f>
        <v/>
      </c>
      <c r="B6761" s="320" t="s">
        <v>1748</v>
      </c>
      <c r="C6761" s="278" t="s">
        <v>8691</v>
      </c>
      <c r="D6761" s="278" t="s">
        <v>1249</v>
      </c>
      <c r="E6761" s="278" t="str">
        <f>CONCATENATE(SUM('Раздел 3'!L74:L74),"&gt;=",SUM('Раздел 3'!Q74:Q74))</f>
        <v>0&gt;=0</v>
      </c>
      <c r="F6761" s="278"/>
      <c r="G6761" s="81"/>
    </row>
    <row r="6762" spans="1:7" s="390" customFormat="1" ht="31.5" x14ac:dyDescent="0.2">
      <c r="A6762" s="311" t="str">
        <f>IF((SUM('Раздел 3'!L75:L75)&gt;=SUM('Раздел 3'!Q75:Q75)),"","Неверно!")</f>
        <v/>
      </c>
      <c r="B6762" s="320" t="s">
        <v>1748</v>
      </c>
      <c r="C6762" s="278" t="s">
        <v>8692</v>
      </c>
      <c r="D6762" s="278" t="s">
        <v>1249</v>
      </c>
      <c r="E6762" s="278" t="str">
        <f>CONCATENATE(SUM('Раздел 3'!L75:L75),"&gt;=",SUM('Раздел 3'!Q75:Q75))</f>
        <v>0&gt;=0</v>
      </c>
      <c r="F6762" s="278"/>
      <c r="G6762" s="81"/>
    </row>
    <row r="6763" spans="1:7" s="390" customFormat="1" ht="31.5" x14ac:dyDescent="0.2">
      <c r="A6763" s="311" t="str">
        <f>IF((SUM('Раздел 3'!L76:L76)&gt;=SUM('Раздел 3'!Q76:Q76)),"","Неверно!")</f>
        <v/>
      </c>
      <c r="B6763" s="320" t="s">
        <v>1748</v>
      </c>
      <c r="C6763" s="278" t="s">
        <v>8693</v>
      </c>
      <c r="D6763" s="278" t="s">
        <v>1249</v>
      </c>
      <c r="E6763" s="278" t="str">
        <f>CONCATENATE(SUM('Раздел 3'!L76:L76),"&gt;=",SUM('Раздел 3'!Q76:Q76))</f>
        <v>0&gt;=0</v>
      </c>
      <c r="F6763" s="278"/>
      <c r="G6763" s="81"/>
    </row>
    <row r="6764" spans="1:7" s="390" customFormat="1" ht="31.5" x14ac:dyDescent="0.2">
      <c r="A6764" s="311" t="str">
        <f>IF((SUM('Раздел 3'!L77:L77)&gt;=SUM('Раздел 3'!Q77:Q77)),"","Неверно!")</f>
        <v/>
      </c>
      <c r="B6764" s="320" t="s">
        <v>1748</v>
      </c>
      <c r="C6764" s="278" t="s">
        <v>8694</v>
      </c>
      <c r="D6764" s="278" t="s">
        <v>1249</v>
      </c>
      <c r="E6764" s="278" t="str">
        <f>CONCATENATE(SUM('Раздел 3'!L77:L77),"&gt;=",SUM('Раздел 3'!Q77:Q77))</f>
        <v>0&gt;=0</v>
      </c>
      <c r="F6764" s="278"/>
      <c r="G6764" s="81"/>
    </row>
    <row r="6765" spans="1:7" s="390" customFormat="1" ht="31.5" x14ac:dyDescent="0.2">
      <c r="A6765" s="311" t="str">
        <f>IF((SUM('Раздел 3'!L78:L78)&gt;=SUM('Раздел 3'!Q78:Q78)),"","Неверно!")</f>
        <v/>
      </c>
      <c r="B6765" s="320" t="s">
        <v>1748</v>
      </c>
      <c r="C6765" s="278" t="s">
        <v>8695</v>
      </c>
      <c r="D6765" s="278" t="s">
        <v>1249</v>
      </c>
      <c r="E6765" s="278" t="str">
        <f>CONCATENATE(SUM('Раздел 3'!L78:L78),"&gt;=",SUM('Раздел 3'!Q78:Q78))</f>
        <v>0&gt;=0</v>
      </c>
      <c r="F6765" s="278"/>
      <c r="G6765" s="81"/>
    </row>
    <row r="6766" spans="1:7" s="390" customFormat="1" ht="31.5" x14ac:dyDescent="0.2">
      <c r="A6766" s="311" t="str">
        <f>IF((SUM('Раздел 3'!L79:L79)&gt;=SUM('Раздел 3'!Q79:Q79)),"","Неверно!")</f>
        <v/>
      </c>
      <c r="B6766" s="320" t="s">
        <v>1748</v>
      </c>
      <c r="C6766" s="278" t="s">
        <v>8696</v>
      </c>
      <c r="D6766" s="278" t="s">
        <v>1249</v>
      </c>
      <c r="E6766" s="278" t="str">
        <f>CONCATENATE(SUM('Раздел 3'!L79:L79),"&gt;=",SUM('Раздел 3'!Q79:Q79))</f>
        <v>0&gt;=0</v>
      </c>
      <c r="F6766" s="278"/>
      <c r="G6766" s="81"/>
    </row>
    <row r="6767" spans="1:7" s="390" customFormat="1" ht="31.5" x14ac:dyDescent="0.2">
      <c r="A6767" s="311" t="str">
        <f>IF((SUM('Раздел 3'!L17:L17)&gt;=SUM('Раздел 3'!Q17:Q17)),"","Неверно!")</f>
        <v/>
      </c>
      <c r="B6767" s="320" t="s">
        <v>1748</v>
      </c>
      <c r="C6767" s="278" t="s">
        <v>8697</v>
      </c>
      <c r="D6767" s="278" t="s">
        <v>1249</v>
      </c>
      <c r="E6767" s="278" t="str">
        <f>CONCATENATE(SUM('Раздел 3'!L17:L17),"&gt;=",SUM('Раздел 3'!Q17:Q17))</f>
        <v>0&gt;=0</v>
      </c>
      <c r="F6767" s="278"/>
      <c r="G6767" s="81"/>
    </row>
    <row r="6768" spans="1:7" s="390" customFormat="1" ht="31.5" x14ac:dyDescent="0.2">
      <c r="A6768" s="311" t="str">
        <f>IF((SUM('Раздел 3'!L80:L80)&gt;=SUM('Раздел 3'!Q80:Q80)),"","Неверно!")</f>
        <v/>
      </c>
      <c r="B6768" s="320" t="s">
        <v>1748</v>
      </c>
      <c r="C6768" s="278" t="s">
        <v>8698</v>
      </c>
      <c r="D6768" s="278" t="s">
        <v>1249</v>
      </c>
      <c r="E6768" s="278" t="str">
        <f>CONCATENATE(SUM('Раздел 3'!L80:L80),"&gt;=",SUM('Раздел 3'!Q80:Q80))</f>
        <v>0&gt;=0</v>
      </c>
      <c r="F6768" s="278"/>
      <c r="G6768" s="81"/>
    </row>
    <row r="6769" spans="1:7" s="390" customFormat="1" ht="31.5" x14ac:dyDescent="0.2">
      <c r="A6769" s="311" t="str">
        <f>IF((SUM('Раздел 3'!L81:L81)&gt;=SUM('Раздел 3'!Q81:Q81)),"","Неверно!")</f>
        <v/>
      </c>
      <c r="B6769" s="320" t="s">
        <v>1748</v>
      </c>
      <c r="C6769" s="278" t="s">
        <v>8699</v>
      </c>
      <c r="D6769" s="278" t="s">
        <v>1249</v>
      </c>
      <c r="E6769" s="278" t="str">
        <f>CONCATENATE(SUM('Раздел 3'!L81:L81),"&gt;=",SUM('Раздел 3'!Q81:Q81))</f>
        <v>0&gt;=0</v>
      </c>
      <c r="F6769" s="278"/>
      <c r="G6769" s="81"/>
    </row>
    <row r="6770" spans="1:7" s="390" customFormat="1" ht="31.5" x14ac:dyDescent="0.2">
      <c r="A6770" s="311" t="str">
        <f>IF((SUM('Раздел 3'!L82:L82)&gt;=SUM('Раздел 3'!Q82:Q82)),"","Неверно!")</f>
        <v/>
      </c>
      <c r="B6770" s="320" t="s">
        <v>1748</v>
      </c>
      <c r="C6770" s="278" t="s">
        <v>8700</v>
      </c>
      <c r="D6770" s="278" t="s">
        <v>1249</v>
      </c>
      <c r="E6770" s="278" t="str">
        <f>CONCATENATE(SUM('Раздел 3'!L82:L82),"&gt;=",SUM('Раздел 3'!Q82:Q82))</f>
        <v>0&gt;=0</v>
      </c>
      <c r="F6770" s="278"/>
      <c r="G6770" s="81"/>
    </row>
    <row r="6771" spans="1:7" s="390" customFormat="1" ht="31.5" x14ac:dyDescent="0.2">
      <c r="A6771" s="311" t="str">
        <f>IF((SUM('Раздел 3'!L83:L83)&gt;=SUM('Раздел 3'!Q83:Q83)),"","Неверно!")</f>
        <v/>
      </c>
      <c r="B6771" s="320" t="s">
        <v>1748</v>
      </c>
      <c r="C6771" s="278" t="s">
        <v>8701</v>
      </c>
      <c r="D6771" s="278" t="s">
        <v>1249</v>
      </c>
      <c r="E6771" s="278" t="str">
        <f>CONCATENATE(SUM('Раздел 3'!L83:L83),"&gt;=",SUM('Раздел 3'!Q83:Q83))</f>
        <v>0&gt;=0</v>
      </c>
      <c r="F6771" s="278"/>
      <c r="G6771" s="81"/>
    </row>
    <row r="6772" spans="1:7" s="390" customFormat="1" ht="31.5" x14ac:dyDescent="0.2">
      <c r="A6772" s="311" t="str">
        <f>IF((SUM('Раздел 3'!L84:L84)&gt;=SUM('Раздел 3'!Q84:Q84)),"","Неверно!")</f>
        <v/>
      </c>
      <c r="B6772" s="320" t="s">
        <v>1748</v>
      </c>
      <c r="C6772" s="278" t="s">
        <v>8702</v>
      </c>
      <c r="D6772" s="278" t="s">
        <v>1249</v>
      </c>
      <c r="E6772" s="278" t="str">
        <f>CONCATENATE(SUM('Раздел 3'!L84:L84),"&gt;=",SUM('Раздел 3'!Q84:Q84))</f>
        <v>0&gt;=0</v>
      </c>
      <c r="F6772" s="278"/>
      <c r="G6772" s="81"/>
    </row>
    <row r="6773" spans="1:7" s="390" customFormat="1" ht="31.5" x14ac:dyDescent="0.2">
      <c r="A6773" s="311" t="str">
        <f>IF((SUM('Раздел 3'!L85:L85)&gt;=SUM('Раздел 3'!Q85:Q85)),"","Неверно!")</f>
        <v/>
      </c>
      <c r="B6773" s="320" t="s">
        <v>1748</v>
      </c>
      <c r="C6773" s="278" t="s">
        <v>8703</v>
      </c>
      <c r="D6773" s="278" t="s">
        <v>1249</v>
      </c>
      <c r="E6773" s="278" t="str">
        <f>CONCATENATE(SUM('Раздел 3'!L85:L85),"&gt;=",SUM('Раздел 3'!Q85:Q85))</f>
        <v>0&gt;=0</v>
      </c>
      <c r="F6773" s="278"/>
      <c r="G6773" s="81"/>
    </row>
    <row r="6774" spans="1:7" s="390" customFormat="1" ht="31.5" x14ac:dyDescent="0.2">
      <c r="A6774" s="311" t="str">
        <f>IF((SUM('Раздел 3'!L86:L86)&gt;=SUM('Раздел 3'!Q86:Q86)),"","Неверно!")</f>
        <v/>
      </c>
      <c r="B6774" s="320" t="s">
        <v>1748</v>
      </c>
      <c r="C6774" s="278" t="s">
        <v>8704</v>
      </c>
      <c r="D6774" s="278" t="s">
        <v>1249</v>
      </c>
      <c r="E6774" s="278" t="str">
        <f>CONCATENATE(SUM('Раздел 3'!L86:L86),"&gt;=",SUM('Раздел 3'!Q86:Q86))</f>
        <v>0&gt;=0</v>
      </c>
      <c r="F6774" s="278"/>
      <c r="G6774" s="81"/>
    </row>
    <row r="6775" spans="1:7" s="390" customFormat="1" ht="31.5" x14ac:dyDescent="0.2">
      <c r="A6775" s="311" t="str">
        <f>IF((SUM('Раздел 3'!L87:L87)&gt;=SUM('Раздел 3'!Q87:Q87)),"","Неверно!")</f>
        <v/>
      </c>
      <c r="B6775" s="320" t="s">
        <v>1748</v>
      </c>
      <c r="C6775" s="278" t="s">
        <v>8705</v>
      </c>
      <c r="D6775" s="278" t="s">
        <v>1249</v>
      </c>
      <c r="E6775" s="278" t="str">
        <f>CONCATENATE(SUM('Раздел 3'!L87:L87),"&gt;=",SUM('Раздел 3'!Q87:Q87))</f>
        <v>0&gt;=0</v>
      </c>
      <c r="F6775" s="278"/>
      <c r="G6775" s="81"/>
    </row>
    <row r="6776" spans="1:7" s="390" customFormat="1" ht="31.5" x14ac:dyDescent="0.2">
      <c r="A6776" s="311" t="str">
        <f>IF((SUM('Раздел 3'!L88:L88)&gt;=SUM('Раздел 3'!Q88:Q88)),"","Неверно!")</f>
        <v/>
      </c>
      <c r="B6776" s="320" t="s">
        <v>1748</v>
      </c>
      <c r="C6776" s="278" t="s">
        <v>8706</v>
      </c>
      <c r="D6776" s="278" t="s">
        <v>1249</v>
      </c>
      <c r="E6776" s="278" t="str">
        <f>CONCATENATE(SUM('Раздел 3'!L88:L88),"&gt;=",SUM('Раздел 3'!Q88:Q88))</f>
        <v>0&gt;=0</v>
      </c>
      <c r="F6776" s="278"/>
      <c r="G6776" s="81"/>
    </row>
    <row r="6777" spans="1:7" s="390" customFormat="1" ht="31.5" x14ac:dyDescent="0.2">
      <c r="A6777" s="311" t="str">
        <f>IF((SUM('Раздел 3'!L89:L89)&gt;=SUM('Раздел 3'!Q89:Q89)),"","Неверно!")</f>
        <v/>
      </c>
      <c r="B6777" s="320" t="s">
        <v>1748</v>
      </c>
      <c r="C6777" s="278" t="s">
        <v>8707</v>
      </c>
      <c r="D6777" s="278" t="s">
        <v>1249</v>
      </c>
      <c r="E6777" s="278" t="str">
        <f>CONCATENATE(SUM('Раздел 3'!L89:L89),"&gt;=",SUM('Раздел 3'!Q89:Q89))</f>
        <v>0&gt;=0</v>
      </c>
      <c r="F6777" s="278"/>
      <c r="G6777" s="81"/>
    </row>
    <row r="6778" spans="1:7" s="390" customFormat="1" ht="31.5" x14ac:dyDescent="0.2">
      <c r="A6778" s="311" t="str">
        <f>IF((SUM('Раздел 3'!L18:L18)&gt;=SUM('Раздел 3'!Q18:Q18)),"","Неверно!")</f>
        <v/>
      </c>
      <c r="B6778" s="320" t="s">
        <v>1748</v>
      </c>
      <c r="C6778" s="278" t="s">
        <v>8708</v>
      </c>
      <c r="D6778" s="278" t="s">
        <v>1249</v>
      </c>
      <c r="E6778" s="278" t="str">
        <f>CONCATENATE(SUM('Раздел 3'!L18:L18),"&gt;=",SUM('Раздел 3'!Q18:Q18))</f>
        <v>0&gt;=0</v>
      </c>
      <c r="F6778" s="278"/>
      <c r="G6778" s="81"/>
    </row>
    <row r="6779" spans="1:7" s="390" customFormat="1" ht="31.5" x14ac:dyDescent="0.2">
      <c r="A6779" s="311" t="str">
        <f>IF((SUM('Раздел 3'!L90:L90)&gt;=SUM('Раздел 3'!Q90:Q90)),"","Неверно!")</f>
        <v/>
      </c>
      <c r="B6779" s="320" t="s">
        <v>1748</v>
      </c>
      <c r="C6779" s="278" t="s">
        <v>8709</v>
      </c>
      <c r="D6779" s="278" t="s">
        <v>1249</v>
      </c>
      <c r="E6779" s="278" t="str">
        <f>CONCATENATE(SUM('Раздел 3'!L90:L90),"&gt;=",SUM('Раздел 3'!Q90:Q90))</f>
        <v>0&gt;=0</v>
      </c>
      <c r="F6779" s="278"/>
      <c r="G6779" s="81"/>
    </row>
    <row r="6780" spans="1:7" s="390" customFormat="1" ht="31.5" x14ac:dyDescent="0.2">
      <c r="A6780" s="311" t="str">
        <f>IF((SUM('Раздел 3'!L91:L91)&gt;=SUM('Раздел 3'!Q91:Q91)),"","Неверно!")</f>
        <v/>
      </c>
      <c r="B6780" s="320" t="s">
        <v>1748</v>
      </c>
      <c r="C6780" s="278" t="s">
        <v>8710</v>
      </c>
      <c r="D6780" s="278" t="s">
        <v>1249</v>
      </c>
      <c r="E6780" s="278" t="str">
        <f>CONCATENATE(SUM('Раздел 3'!L91:L91),"&gt;=",SUM('Раздел 3'!Q91:Q91))</f>
        <v>0&gt;=0</v>
      </c>
      <c r="F6780" s="278"/>
      <c r="G6780" s="81"/>
    </row>
    <row r="6781" spans="1:7" s="390" customFormat="1" ht="31.5" x14ac:dyDescent="0.2">
      <c r="A6781" s="311" t="str">
        <f>IF((SUM('Раздел 3'!L92:L92)&gt;=SUM('Раздел 3'!Q92:Q92)),"","Неверно!")</f>
        <v/>
      </c>
      <c r="B6781" s="320" t="s">
        <v>1748</v>
      </c>
      <c r="C6781" s="278" t="s">
        <v>8711</v>
      </c>
      <c r="D6781" s="278" t="s">
        <v>1249</v>
      </c>
      <c r="E6781" s="278" t="str">
        <f>CONCATENATE(SUM('Раздел 3'!L92:L92),"&gt;=",SUM('Раздел 3'!Q92:Q92))</f>
        <v>0&gt;=0</v>
      </c>
      <c r="F6781" s="278"/>
      <c r="G6781" s="81"/>
    </row>
    <row r="6782" spans="1:7" s="390" customFormat="1" ht="31.5" x14ac:dyDescent="0.2">
      <c r="A6782" s="311" t="str">
        <f>IF((SUM('Раздел 3'!L93:L93)&gt;=SUM('Раздел 3'!Q93:Q93)),"","Неверно!")</f>
        <v/>
      </c>
      <c r="B6782" s="320" t="s">
        <v>1748</v>
      </c>
      <c r="C6782" s="278" t="s">
        <v>8712</v>
      </c>
      <c r="D6782" s="278" t="s">
        <v>1249</v>
      </c>
      <c r="E6782" s="278" t="str">
        <f>CONCATENATE(SUM('Раздел 3'!L93:L93),"&gt;=",SUM('Раздел 3'!Q93:Q93))</f>
        <v>0&gt;=0</v>
      </c>
      <c r="F6782" s="278"/>
      <c r="G6782" s="81"/>
    </row>
    <row r="6783" spans="1:7" s="390" customFormat="1" ht="31.5" x14ac:dyDescent="0.2">
      <c r="A6783" s="311" t="str">
        <f>IF((SUM('Раздел 3'!L94:L94)&gt;=SUM('Раздел 3'!Q94:Q94)),"","Неверно!")</f>
        <v/>
      </c>
      <c r="B6783" s="320" t="s">
        <v>1748</v>
      </c>
      <c r="C6783" s="278" t="s">
        <v>8713</v>
      </c>
      <c r="D6783" s="278" t="s">
        <v>1249</v>
      </c>
      <c r="E6783" s="278" t="str">
        <f>CONCATENATE(SUM('Раздел 3'!L94:L94),"&gt;=",SUM('Раздел 3'!Q94:Q94))</f>
        <v>0&gt;=0</v>
      </c>
      <c r="F6783" s="278"/>
      <c r="G6783" s="81"/>
    </row>
    <row r="6784" spans="1:7" s="390" customFormat="1" ht="31.5" x14ac:dyDescent="0.2">
      <c r="A6784" s="311" t="str">
        <f>IF((SUM('Раздел 3'!L95:L95)&gt;=SUM('Раздел 3'!Q95:Q95)),"","Неверно!")</f>
        <v/>
      </c>
      <c r="B6784" s="320" t="s">
        <v>1748</v>
      </c>
      <c r="C6784" s="278" t="s">
        <v>8714</v>
      </c>
      <c r="D6784" s="278" t="s">
        <v>1249</v>
      </c>
      <c r="E6784" s="278" t="str">
        <f>CONCATENATE(SUM('Раздел 3'!L95:L95),"&gt;=",SUM('Раздел 3'!Q95:Q95))</f>
        <v>0&gt;=0</v>
      </c>
      <c r="F6784" s="278"/>
      <c r="G6784" s="81"/>
    </row>
    <row r="6785" spans="1:7" s="390" customFormat="1" ht="31.5" x14ac:dyDescent="0.2">
      <c r="A6785" s="311" t="str">
        <f>IF((SUM('Раздел 3'!L96:L96)&gt;=SUM('Раздел 3'!Q96:Q96)),"","Неверно!")</f>
        <v/>
      </c>
      <c r="B6785" s="320" t="s">
        <v>1748</v>
      </c>
      <c r="C6785" s="278" t="s">
        <v>8715</v>
      </c>
      <c r="D6785" s="278" t="s">
        <v>1249</v>
      </c>
      <c r="E6785" s="278" t="str">
        <f>CONCATENATE(SUM('Раздел 3'!L96:L96),"&gt;=",SUM('Раздел 3'!Q96:Q96))</f>
        <v>0&gt;=0</v>
      </c>
      <c r="F6785" s="278"/>
      <c r="G6785" s="81"/>
    </row>
    <row r="6786" spans="1:7" s="390" customFormat="1" ht="31.5" x14ac:dyDescent="0.2">
      <c r="A6786" s="311" t="str">
        <f>IF((SUM('Раздел 3'!L97:L97)&gt;=SUM('Раздел 3'!Q97:Q97)),"","Неверно!")</f>
        <v/>
      </c>
      <c r="B6786" s="320" t="s">
        <v>1748</v>
      </c>
      <c r="C6786" s="278" t="s">
        <v>8716</v>
      </c>
      <c r="D6786" s="278" t="s">
        <v>1249</v>
      </c>
      <c r="E6786" s="278" t="str">
        <f>CONCATENATE(SUM('Раздел 3'!L97:L97),"&gt;=",SUM('Раздел 3'!Q97:Q97))</f>
        <v>0&gt;=0</v>
      </c>
      <c r="F6786" s="278"/>
      <c r="G6786" s="81"/>
    </row>
    <row r="6787" spans="1:7" s="390" customFormat="1" ht="31.5" x14ac:dyDescent="0.2">
      <c r="A6787" s="311" t="str">
        <f>IF((SUM('Раздел 3'!L98:L98)&gt;=SUM('Раздел 3'!Q98:Q98)),"","Неверно!")</f>
        <v/>
      </c>
      <c r="B6787" s="320" t="s">
        <v>1748</v>
      </c>
      <c r="C6787" s="278" t="s">
        <v>8717</v>
      </c>
      <c r="D6787" s="278" t="s">
        <v>1249</v>
      </c>
      <c r="E6787" s="278" t="str">
        <f>CONCATENATE(SUM('Раздел 3'!L98:L98),"&gt;=",SUM('Раздел 3'!Q98:Q98))</f>
        <v>0&gt;=0</v>
      </c>
      <c r="F6787" s="278"/>
      <c r="G6787" s="81"/>
    </row>
    <row r="6788" spans="1:7" s="390" customFormat="1" ht="31.5" x14ac:dyDescent="0.2">
      <c r="A6788" s="311" t="str">
        <f>IF((SUM('Раздел 3'!L99:L99)&gt;=SUM('Раздел 3'!Q99:Q99)),"","Неверно!")</f>
        <v/>
      </c>
      <c r="B6788" s="320" t="s">
        <v>1748</v>
      </c>
      <c r="C6788" s="278" t="s">
        <v>8718</v>
      </c>
      <c r="D6788" s="278" t="s">
        <v>1249</v>
      </c>
      <c r="E6788" s="278" t="str">
        <f>CONCATENATE(SUM('Раздел 3'!L99:L99),"&gt;=",SUM('Раздел 3'!Q99:Q99))</f>
        <v>0&gt;=0</v>
      </c>
      <c r="F6788" s="278"/>
      <c r="G6788" s="81"/>
    </row>
    <row r="6789" spans="1:7" s="390" customFormat="1" ht="31.5" x14ac:dyDescent="0.2">
      <c r="A6789" s="311" t="str">
        <f>IF((SUM('Раздел 3'!L19:L19)&gt;=SUM('Раздел 3'!Q19:Q19)),"","Неверно!")</f>
        <v/>
      </c>
      <c r="B6789" s="320" t="s">
        <v>1748</v>
      </c>
      <c r="C6789" s="278" t="s">
        <v>8719</v>
      </c>
      <c r="D6789" s="278" t="s">
        <v>1249</v>
      </c>
      <c r="E6789" s="278" t="str">
        <f>CONCATENATE(SUM('Раздел 3'!L19:L19),"&gt;=",SUM('Раздел 3'!Q19:Q19))</f>
        <v>0&gt;=0</v>
      </c>
      <c r="F6789" s="278"/>
      <c r="G6789" s="81"/>
    </row>
    <row r="6790" spans="1:7" s="390" customFormat="1" ht="31.5" x14ac:dyDescent="0.2">
      <c r="A6790" s="311" t="str">
        <f>IF((SUM('Раздел 3'!L100:L100)&gt;=SUM('Раздел 3'!Q100:Q100)),"","Неверно!")</f>
        <v/>
      </c>
      <c r="B6790" s="320" t="s">
        <v>1748</v>
      </c>
      <c r="C6790" s="278" t="s">
        <v>8720</v>
      </c>
      <c r="D6790" s="278" t="s">
        <v>1249</v>
      </c>
      <c r="E6790" s="278" t="str">
        <f>CONCATENATE(SUM('Раздел 3'!L100:L100),"&gt;=",SUM('Раздел 3'!Q100:Q100))</f>
        <v>0&gt;=0</v>
      </c>
      <c r="F6790" s="278"/>
      <c r="G6790" s="81"/>
    </row>
    <row r="6791" spans="1:7" s="390" customFormat="1" ht="31.5" x14ac:dyDescent="0.2">
      <c r="A6791" s="311" t="str">
        <f>IF((SUM('Раздел 3'!L101:L101)&gt;=SUM('Раздел 3'!Q101:Q101)),"","Неверно!")</f>
        <v/>
      </c>
      <c r="B6791" s="320" t="s">
        <v>1748</v>
      </c>
      <c r="C6791" s="278" t="s">
        <v>8721</v>
      </c>
      <c r="D6791" s="278" t="s">
        <v>1249</v>
      </c>
      <c r="E6791" s="278" t="str">
        <f>CONCATENATE(SUM('Раздел 3'!L101:L101),"&gt;=",SUM('Раздел 3'!Q101:Q101))</f>
        <v>0&gt;=0</v>
      </c>
      <c r="F6791" s="278"/>
      <c r="G6791" s="81"/>
    </row>
    <row r="6792" spans="1:7" s="390" customFormat="1" ht="31.5" x14ac:dyDescent="0.2">
      <c r="A6792" s="311" t="str">
        <f>IF((SUM('Раздел 3'!L102:L102)&gt;=SUM('Раздел 3'!Q102:Q102)),"","Неверно!")</f>
        <v/>
      </c>
      <c r="B6792" s="320" t="s">
        <v>1748</v>
      </c>
      <c r="C6792" s="278" t="s">
        <v>8722</v>
      </c>
      <c r="D6792" s="278" t="s">
        <v>1249</v>
      </c>
      <c r="E6792" s="278" t="str">
        <f>CONCATENATE(SUM('Раздел 3'!L102:L102),"&gt;=",SUM('Раздел 3'!Q102:Q102))</f>
        <v>0&gt;=0</v>
      </c>
      <c r="F6792" s="278"/>
      <c r="G6792" s="81"/>
    </row>
    <row r="6793" spans="1:7" s="390" customFormat="1" ht="31.5" x14ac:dyDescent="0.2">
      <c r="A6793" s="311" t="str">
        <f>IF((SUM('Раздел 3'!L103:L103)&gt;=SUM('Раздел 3'!Q103:Q103)),"","Неверно!")</f>
        <v/>
      </c>
      <c r="B6793" s="320" t="s">
        <v>1748</v>
      </c>
      <c r="C6793" s="278" t="s">
        <v>8723</v>
      </c>
      <c r="D6793" s="278" t="s">
        <v>1249</v>
      </c>
      <c r="E6793" s="278" t="str">
        <f>CONCATENATE(SUM('Раздел 3'!L103:L103),"&gt;=",SUM('Раздел 3'!Q103:Q103))</f>
        <v>0&gt;=0</v>
      </c>
      <c r="F6793" s="278"/>
      <c r="G6793" s="81"/>
    </row>
    <row r="6794" spans="1:7" s="390" customFormat="1" ht="31.5" x14ac:dyDescent="0.2">
      <c r="A6794" s="311" t="str">
        <f>IF((SUM('Раздел 3'!L104:L104)&gt;=SUM('Раздел 3'!Q104:Q104)),"","Неверно!")</f>
        <v/>
      </c>
      <c r="B6794" s="320" t="s">
        <v>1748</v>
      </c>
      <c r="C6794" s="278" t="s">
        <v>8724</v>
      </c>
      <c r="D6794" s="278" t="s">
        <v>1249</v>
      </c>
      <c r="E6794" s="278" t="str">
        <f>CONCATENATE(SUM('Раздел 3'!L104:L104),"&gt;=",SUM('Раздел 3'!Q104:Q104))</f>
        <v>0&gt;=0</v>
      </c>
      <c r="F6794" s="278"/>
      <c r="G6794" s="81"/>
    </row>
    <row r="6795" spans="1:7" s="390" customFormat="1" ht="31.5" x14ac:dyDescent="0.2">
      <c r="A6795" s="311" t="str">
        <f>IF((SUM('Раздел 3'!L105:L105)&gt;=SUM('Раздел 3'!Q105:Q105)),"","Неверно!")</f>
        <v/>
      </c>
      <c r="B6795" s="320" t="s">
        <v>1748</v>
      </c>
      <c r="C6795" s="278" t="s">
        <v>8725</v>
      </c>
      <c r="D6795" s="278" t="s">
        <v>1249</v>
      </c>
      <c r="E6795" s="278" t="str">
        <f>CONCATENATE(SUM('Раздел 3'!L105:L105),"&gt;=",SUM('Раздел 3'!Q105:Q105))</f>
        <v>0&gt;=0</v>
      </c>
      <c r="F6795" s="278"/>
      <c r="G6795" s="81"/>
    </row>
    <row r="6796" spans="1:7" s="390" customFormat="1" ht="31.5" x14ac:dyDescent="0.2">
      <c r="A6796" s="311" t="str">
        <f>IF((SUM('Раздел 3'!L106:L106)&gt;=SUM('Раздел 3'!Q106:Q106)),"","Неверно!")</f>
        <v/>
      </c>
      <c r="B6796" s="320" t="s">
        <v>1748</v>
      </c>
      <c r="C6796" s="278" t="s">
        <v>8726</v>
      </c>
      <c r="D6796" s="278" t="s">
        <v>1249</v>
      </c>
      <c r="E6796" s="278" t="str">
        <f>CONCATENATE(SUM('Раздел 3'!L106:L106),"&gt;=",SUM('Раздел 3'!Q106:Q106))</f>
        <v>0&gt;=0</v>
      </c>
      <c r="F6796" s="278"/>
      <c r="G6796" s="81"/>
    </row>
    <row r="6797" spans="1:7" s="390" customFormat="1" ht="31.5" x14ac:dyDescent="0.2">
      <c r="A6797" s="311" t="str">
        <f>IF((SUM('Раздел 3'!L107:L107)&gt;=SUM('Раздел 3'!Q107:Q107)),"","Неверно!")</f>
        <v/>
      </c>
      <c r="B6797" s="320" t="s">
        <v>1748</v>
      </c>
      <c r="C6797" s="278" t="s">
        <v>8727</v>
      </c>
      <c r="D6797" s="278" t="s">
        <v>1249</v>
      </c>
      <c r="E6797" s="278" t="str">
        <f>CONCATENATE(SUM('Раздел 3'!L107:L107),"&gt;=",SUM('Раздел 3'!Q107:Q107))</f>
        <v>0&gt;=0</v>
      </c>
      <c r="F6797" s="278"/>
      <c r="G6797" s="81"/>
    </row>
    <row r="6798" spans="1:7" s="390" customFormat="1" ht="31.5" x14ac:dyDescent="0.2">
      <c r="A6798" s="311" t="str">
        <f>IF((SUM('Раздел 3'!L108:L108)&gt;=SUM('Раздел 3'!Q108:Q108)),"","Неверно!")</f>
        <v/>
      </c>
      <c r="B6798" s="320" t="s">
        <v>1748</v>
      </c>
      <c r="C6798" s="278" t="s">
        <v>8728</v>
      </c>
      <c r="D6798" s="278" t="s">
        <v>1249</v>
      </c>
      <c r="E6798" s="278" t="str">
        <f>CONCATENATE(SUM('Раздел 3'!L108:L108),"&gt;=",SUM('Раздел 3'!Q108:Q108))</f>
        <v>0&gt;=0</v>
      </c>
      <c r="F6798" s="278"/>
      <c r="G6798" s="81"/>
    </row>
    <row r="6799" spans="1:7" s="390" customFormat="1" ht="31.5" x14ac:dyDescent="0.2">
      <c r="A6799" s="311" t="str">
        <f>IF((SUM('Раздел 3'!L109:L109)&gt;=SUM('Раздел 3'!Q109:Q109)),"","Неверно!")</f>
        <v/>
      </c>
      <c r="B6799" s="320" t="s">
        <v>1748</v>
      </c>
      <c r="C6799" s="278" t="s">
        <v>8729</v>
      </c>
      <c r="D6799" s="278" t="s">
        <v>1249</v>
      </c>
      <c r="E6799" s="278" t="str">
        <f>CONCATENATE(SUM('Раздел 3'!L109:L109),"&gt;=",SUM('Раздел 3'!Q109:Q109))</f>
        <v>0&gt;=0</v>
      </c>
      <c r="F6799" s="278"/>
      <c r="G6799" s="81"/>
    </row>
    <row r="6800" spans="1:7" s="390" customFormat="1" ht="31.5" x14ac:dyDescent="0.2">
      <c r="A6800" s="311" t="str">
        <f>IF((SUM('Раздел 3'!L11:L11)&gt;=SUM('Раздел 3'!P11:P11)),"","Неверно!")</f>
        <v/>
      </c>
      <c r="B6800" s="320" t="s">
        <v>1749</v>
      </c>
      <c r="C6800" s="278" t="s">
        <v>8730</v>
      </c>
      <c r="D6800" s="278" t="s">
        <v>1515</v>
      </c>
      <c r="E6800" s="278" t="str">
        <f>CONCATENATE(SUM('Раздел 3'!L11:L11),"&gt;=",SUM('Раздел 3'!P11:P11))</f>
        <v>74&gt;=3</v>
      </c>
      <c r="F6800" s="278"/>
      <c r="G6800" s="81"/>
    </row>
    <row r="6801" spans="1:7" s="390" customFormat="1" ht="31.5" x14ac:dyDescent="0.2">
      <c r="A6801" s="311" t="str">
        <f>IF((SUM('Раздел 3'!L20:L20)&gt;=SUM('Раздел 3'!P20:P20)),"","Неверно!")</f>
        <v/>
      </c>
      <c r="B6801" s="320" t="s">
        <v>1749</v>
      </c>
      <c r="C6801" s="278" t="s">
        <v>8731</v>
      </c>
      <c r="D6801" s="278" t="s">
        <v>1515</v>
      </c>
      <c r="E6801" s="278" t="str">
        <f>CONCATENATE(SUM('Раздел 3'!L20:L20),"&gt;=",SUM('Раздел 3'!P20:P20))</f>
        <v>0&gt;=0</v>
      </c>
      <c r="F6801" s="278"/>
      <c r="G6801" s="81"/>
    </row>
    <row r="6802" spans="1:7" s="390" customFormat="1" ht="31.5" x14ac:dyDescent="0.2">
      <c r="A6802" s="311" t="str">
        <f>IF((SUM('Раздел 3'!L110:L110)&gt;=SUM('Раздел 3'!P110:P110)),"","Неверно!")</f>
        <v/>
      </c>
      <c r="B6802" s="320" t="s">
        <v>1749</v>
      </c>
      <c r="C6802" s="278" t="s">
        <v>8732</v>
      </c>
      <c r="D6802" s="278" t="s">
        <v>1515</v>
      </c>
      <c r="E6802" s="278" t="str">
        <f>CONCATENATE(SUM('Раздел 3'!L110:L110),"&gt;=",SUM('Раздел 3'!P110:P110))</f>
        <v>0&gt;=0</v>
      </c>
      <c r="F6802" s="278"/>
      <c r="G6802" s="81"/>
    </row>
    <row r="6803" spans="1:7" s="390" customFormat="1" ht="31.5" x14ac:dyDescent="0.2">
      <c r="A6803" s="311" t="str">
        <f>IF((SUM('Раздел 3'!L111:L111)&gt;=SUM('Раздел 3'!P111:P111)),"","Неверно!")</f>
        <v/>
      </c>
      <c r="B6803" s="320" t="s">
        <v>1749</v>
      </c>
      <c r="C6803" s="278" t="s">
        <v>8733</v>
      </c>
      <c r="D6803" s="278" t="s">
        <v>1515</v>
      </c>
      <c r="E6803" s="278" t="str">
        <f>CONCATENATE(SUM('Раздел 3'!L111:L111),"&gt;=",SUM('Раздел 3'!P111:P111))</f>
        <v>0&gt;=0</v>
      </c>
      <c r="F6803" s="278"/>
      <c r="G6803" s="81"/>
    </row>
    <row r="6804" spans="1:7" s="390" customFormat="1" ht="31.5" x14ac:dyDescent="0.2">
      <c r="A6804" s="311" t="str">
        <f>IF((SUM('Раздел 3'!L112:L112)&gt;=SUM('Раздел 3'!P112:P112)),"","Неверно!")</f>
        <v/>
      </c>
      <c r="B6804" s="320" t="s">
        <v>1749</v>
      </c>
      <c r="C6804" s="278" t="s">
        <v>8734</v>
      </c>
      <c r="D6804" s="278" t="s">
        <v>1515</v>
      </c>
      <c r="E6804" s="278" t="str">
        <f>CONCATENATE(SUM('Раздел 3'!L112:L112),"&gt;=",SUM('Раздел 3'!P112:P112))</f>
        <v>0&gt;=0</v>
      </c>
      <c r="F6804" s="278"/>
      <c r="G6804" s="81"/>
    </row>
    <row r="6805" spans="1:7" s="390" customFormat="1" ht="31.5" x14ac:dyDescent="0.2">
      <c r="A6805" s="311" t="str">
        <f>IF((SUM('Раздел 3'!L113:L113)&gt;=SUM('Раздел 3'!P113:P113)),"","Неверно!")</f>
        <v/>
      </c>
      <c r="B6805" s="320" t="s">
        <v>1749</v>
      </c>
      <c r="C6805" s="278" t="s">
        <v>8735</v>
      </c>
      <c r="D6805" s="278" t="s">
        <v>1515</v>
      </c>
      <c r="E6805" s="278" t="str">
        <f>CONCATENATE(SUM('Раздел 3'!L113:L113),"&gt;=",SUM('Раздел 3'!P113:P113))</f>
        <v>0&gt;=0</v>
      </c>
      <c r="F6805" s="278"/>
      <c r="G6805" s="81"/>
    </row>
    <row r="6806" spans="1:7" s="390" customFormat="1" ht="31.5" x14ac:dyDescent="0.2">
      <c r="A6806" s="311" t="str">
        <f>IF((SUM('Раздел 3'!L114:L114)&gt;=SUM('Раздел 3'!P114:P114)),"","Неверно!")</f>
        <v/>
      </c>
      <c r="B6806" s="320" t="s">
        <v>1749</v>
      </c>
      <c r="C6806" s="278" t="s">
        <v>8736</v>
      </c>
      <c r="D6806" s="278" t="s">
        <v>1515</v>
      </c>
      <c r="E6806" s="278" t="str">
        <f>CONCATENATE(SUM('Раздел 3'!L114:L114),"&gt;=",SUM('Раздел 3'!P114:P114))</f>
        <v>0&gt;=0</v>
      </c>
      <c r="F6806" s="278"/>
      <c r="G6806" s="81"/>
    </row>
    <row r="6807" spans="1:7" s="390" customFormat="1" ht="31.5" x14ac:dyDescent="0.2">
      <c r="A6807" s="311" t="str">
        <f>IF((SUM('Раздел 3'!L115:L115)&gt;=SUM('Раздел 3'!P115:P115)),"","Неверно!")</f>
        <v/>
      </c>
      <c r="B6807" s="320" t="s">
        <v>1749</v>
      </c>
      <c r="C6807" s="278" t="s">
        <v>8737</v>
      </c>
      <c r="D6807" s="278" t="s">
        <v>1515</v>
      </c>
      <c r="E6807" s="278" t="str">
        <f>CONCATENATE(SUM('Раздел 3'!L115:L115),"&gt;=",SUM('Раздел 3'!P115:P115))</f>
        <v>0&gt;=0</v>
      </c>
      <c r="F6807" s="278"/>
      <c r="G6807" s="81"/>
    </row>
    <row r="6808" spans="1:7" s="390" customFormat="1" ht="31.5" x14ac:dyDescent="0.2">
      <c r="A6808" s="311" t="str">
        <f>IF((SUM('Раздел 3'!L116:L116)&gt;=SUM('Раздел 3'!P116:P116)),"","Неверно!")</f>
        <v/>
      </c>
      <c r="B6808" s="320" t="s">
        <v>1749</v>
      </c>
      <c r="C6808" s="278" t="s">
        <v>8738</v>
      </c>
      <c r="D6808" s="278" t="s">
        <v>1515</v>
      </c>
      <c r="E6808" s="278" t="str">
        <f>CONCATENATE(SUM('Раздел 3'!L116:L116),"&gt;=",SUM('Раздел 3'!P116:P116))</f>
        <v>0&gt;=0</v>
      </c>
      <c r="F6808" s="278"/>
      <c r="G6808" s="81"/>
    </row>
    <row r="6809" spans="1:7" s="390" customFormat="1" ht="31.5" x14ac:dyDescent="0.2">
      <c r="A6809" s="311" t="str">
        <f>IF((SUM('Раздел 3'!L117:L117)&gt;=SUM('Раздел 3'!P117:P117)),"","Неверно!")</f>
        <v/>
      </c>
      <c r="B6809" s="320" t="s">
        <v>1749</v>
      </c>
      <c r="C6809" s="278" t="s">
        <v>8739</v>
      </c>
      <c r="D6809" s="278" t="s">
        <v>1515</v>
      </c>
      <c r="E6809" s="278" t="str">
        <f>CONCATENATE(SUM('Раздел 3'!L117:L117),"&gt;=",SUM('Раздел 3'!P117:P117))</f>
        <v>0&gt;=0</v>
      </c>
      <c r="F6809" s="278"/>
      <c r="G6809" s="81"/>
    </row>
    <row r="6810" spans="1:7" s="390" customFormat="1" ht="31.5" x14ac:dyDescent="0.2">
      <c r="A6810" s="311" t="str">
        <f>IF((SUM('Раздел 3'!L118:L118)&gt;=SUM('Раздел 3'!P118:P118)),"","Неверно!")</f>
        <v/>
      </c>
      <c r="B6810" s="320" t="s">
        <v>1749</v>
      </c>
      <c r="C6810" s="278" t="s">
        <v>8740</v>
      </c>
      <c r="D6810" s="278" t="s">
        <v>1515</v>
      </c>
      <c r="E6810" s="278" t="str">
        <f>CONCATENATE(SUM('Раздел 3'!L118:L118),"&gt;=",SUM('Раздел 3'!P118:P118))</f>
        <v>0&gt;=0</v>
      </c>
      <c r="F6810" s="278"/>
      <c r="G6810" s="81"/>
    </row>
    <row r="6811" spans="1:7" s="390" customFormat="1" ht="31.5" x14ac:dyDescent="0.2">
      <c r="A6811" s="311" t="str">
        <f>IF((SUM('Раздел 3'!L119:L119)&gt;=SUM('Раздел 3'!P119:P119)),"","Неверно!")</f>
        <v/>
      </c>
      <c r="B6811" s="320" t="s">
        <v>1749</v>
      </c>
      <c r="C6811" s="278" t="s">
        <v>8741</v>
      </c>
      <c r="D6811" s="278" t="s">
        <v>1515</v>
      </c>
      <c r="E6811" s="278" t="str">
        <f>CONCATENATE(SUM('Раздел 3'!L119:L119),"&gt;=",SUM('Раздел 3'!P119:P119))</f>
        <v>0&gt;=0</v>
      </c>
      <c r="F6811" s="278"/>
      <c r="G6811" s="81"/>
    </row>
    <row r="6812" spans="1:7" s="390" customFormat="1" ht="31.5" x14ac:dyDescent="0.2">
      <c r="A6812" s="311" t="str">
        <f>IF((SUM('Раздел 3'!L21:L21)&gt;=SUM('Раздел 3'!P21:P21)),"","Неверно!")</f>
        <v/>
      </c>
      <c r="B6812" s="320" t="s">
        <v>1749</v>
      </c>
      <c r="C6812" s="278" t="s">
        <v>8742</v>
      </c>
      <c r="D6812" s="278" t="s">
        <v>1515</v>
      </c>
      <c r="E6812" s="278" t="str">
        <f>CONCATENATE(SUM('Раздел 3'!L21:L21),"&gt;=",SUM('Раздел 3'!P21:P21))</f>
        <v>0&gt;=0</v>
      </c>
      <c r="F6812" s="278"/>
      <c r="G6812" s="81"/>
    </row>
    <row r="6813" spans="1:7" s="390" customFormat="1" ht="31.5" x14ac:dyDescent="0.2">
      <c r="A6813" s="311" t="str">
        <f>IF((SUM('Раздел 3'!L120:L120)&gt;=SUM('Раздел 3'!P120:P120)),"","Неверно!")</f>
        <v/>
      </c>
      <c r="B6813" s="320" t="s">
        <v>1749</v>
      </c>
      <c r="C6813" s="278" t="s">
        <v>8743</v>
      </c>
      <c r="D6813" s="278" t="s">
        <v>1515</v>
      </c>
      <c r="E6813" s="278" t="str">
        <f>CONCATENATE(SUM('Раздел 3'!L120:L120),"&gt;=",SUM('Раздел 3'!P120:P120))</f>
        <v>0&gt;=0</v>
      </c>
      <c r="F6813" s="278"/>
      <c r="G6813" s="81"/>
    </row>
    <row r="6814" spans="1:7" s="390" customFormat="1" ht="31.5" x14ac:dyDescent="0.2">
      <c r="A6814" s="311" t="str">
        <f>IF((SUM('Раздел 3'!L121:L121)&gt;=SUM('Раздел 3'!P121:P121)),"","Неверно!")</f>
        <v/>
      </c>
      <c r="B6814" s="320" t="s">
        <v>1749</v>
      </c>
      <c r="C6814" s="278" t="s">
        <v>8744</v>
      </c>
      <c r="D6814" s="278" t="s">
        <v>1515</v>
      </c>
      <c r="E6814" s="278" t="str">
        <f>CONCATENATE(SUM('Раздел 3'!L121:L121),"&gt;=",SUM('Раздел 3'!P121:P121))</f>
        <v>0&gt;=0</v>
      </c>
      <c r="F6814" s="278"/>
      <c r="G6814" s="81"/>
    </row>
    <row r="6815" spans="1:7" s="390" customFormat="1" ht="31.5" x14ac:dyDescent="0.2">
      <c r="A6815" s="311" t="str">
        <f>IF((SUM('Раздел 3'!L122:L122)&gt;=SUM('Раздел 3'!P122:P122)),"","Неверно!")</f>
        <v/>
      </c>
      <c r="B6815" s="320" t="s">
        <v>1749</v>
      </c>
      <c r="C6815" s="278" t="s">
        <v>8745</v>
      </c>
      <c r="D6815" s="278" t="s">
        <v>1515</v>
      </c>
      <c r="E6815" s="278" t="str">
        <f>CONCATENATE(SUM('Раздел 3'!L122:L122),"&gt;=",SUM('Раздел 3'!P122:P122))</f>
        <v>0&gt;=0</v>
      </c>
      <c r="F6815" s="278"/>
      <c r="G6815" s="81"/>
    </row>
    <row r="6816" spans="1:7" s="390" customFormat="1" ht="31.5" x14ac:dyDescent="0.2">
      <c r="A6816" s="311" t="str">
        <f>IF((SUM('Раздел 3'!L123:L123)&gt;=SUM('Раздел 3'!P123:P123)),"","Неверно!")</f>
        <v/>
      </c>
      <c r="B6816" s="320" t="s">
        <v>1749</v>
      </c>
      <c r="C6816" s="278" t="s">
        <v>8746</v>
      </c>
      <c r="D6816" s="278" t="s">
        <v>1515</v>
      </c>
      <c r="E6816" s="278" t="str">
        <f>CONCATENATE(SUM('Раздел 3'!L123:L123),"&gt;=",SUM('Раздел 3'!P123:P123))</f>
        <v>0&gt;=0</v>
      </c>
      <c r="F6816" s="278"/>
      <c r="G6816" s="81"/>
    </row>
    <row r="6817" spans="1:7" s="390" customFormat="1" ht="31.5" x14ac:dyDescent="0.2">
      <c r="A6817" s="311" t="str">
        <f>IF((SUM('Раздел 3'!L124:L124)&gt;=SUM('Раздел 3'!P124:P124)),"","Неверно!")</f>
        <v/>
      </c>
      <c r="B6817" s="320" t="s">
        <v>1749</v>
      </c>
      <c r="C6817" s="278" t="s">
        <v>8747</v>
      </c>
      <c r="D6817" s="278" t="s">
        <v>1515</v>
      </c>
      <c r="E6817" s="278" t="str">
        <f>CONCATENATE(SUM('Раздел 3'!L124:L124),"&gt;=",SUM('Раздел 3'!P124:P124))</f>
        <v>0&gt;=0</v>
      </c>
      <c r="F6817" s="278"/>
      <c r="G6817" s="81"/>
    </row>
    <row r="6818" spans="1:7" s="390" customFormat="1" ht="31.5" x14ac:dyDescent="0.2">
      <c r="A6818" s="311" t="str">
        <f>IF((SUM('Раздел 3'!L125:L125)&gt;=SUM('Раздел 3'!P125:P125)),"","Неверно!")</f>
        <v/>
      </c>
      <c r="B6818" s="320" t="s">
        <v>1749</v>
      </c>
      <c r="C6818" s="278" t="s">
        <v>8748</v>
      </c>
      <c r="D6818" s="278" t="s">
        <v>1515</v>
      </c>
      <c r="E6818" s="278" t="str">
        <f>CONCATENATE(SUM('Раздел 3'!L125:L125),"&gt;=",SUM('Раздел 3'!P125:P125))</f>
        <v>0&gt;=0</v>
      </c>
      <c r="F6818" s="278"/>
      <c r="G6818" s="81"/>
    </row>
    <row r="6819" spans="1:7" s="390" customFormat="1" ht="31.5" x14ac:dyDescent="0.2">
      <c r="A6819" s="311" t="str">
        <f>IF((SUM('Раздел 3'!L126:L126)&gt;=SUM('Раздел 3'!P126:P126)),"","Неверно!")</f>
        <v/>
      </c>
      <c r="B6819" s="320" t="s">
        <v>1749</v>
      </c>
      <c r="C6819" s="278" t="s">
        <v>8749</v>
      </c>
      <c r="D6819" s="278" t="s">
        <v>1515</v>
      </c>
      <c r="E6819" s="278" t="str">
        <f>CONCATENATE(SUM('Раздел 3'!L126:L126),"&gt;=",SUM('Раздел 3'!P126:P126))</f>
        <v>0&gt;=0</v>
      </c>
      <c r="F6819" s="278"/>
      <c r="G6819" s="81"/>
    </row>
    <row r="6820" spans="1:7" s="390" customFormat="1" ht="31.5" x14ac:dyDescent="0.2">
      <c r="A6820" s="311" t="str">
        <f>IF((SUM('Раздел 3'!L127:L127)&gt;=SUM('Раздел 3'!P127:P127)),"","Неверно!")</f>
        <v/>
      </c>
      <c r="B6820" s="320" t="s">
        <v>1749</v>
      </c>
      <c r="C6820" s="278" t="s">
        <v>8750</v>
      </c>
      <c r="D6820" s="278" t="s">
        <v>1515</v>
      </c>
      <c r="E6820" s="278" t="str">
        <f>CONCATENATE(SUM('Раздел 3'!L127:L127),"&gt;=",SUM('Раздел 3'!P127:P127))</f>
        <v>0&gt;=0</v>
      </c>
      <c r="F6820" s="278"/>
      <c r="G6820" s="81"/>
    </row>
    <row r="6821" spans="1:7" s="390" customFormat="1" ht="31.5" x14ac:dyDescent="0.2">
      <c r="A6821" s="311" t="str">
        <f>IF((SUM('Раздел 3'!L128:L128)&gt;=SUM('Раздел 3'!P128:P128)),"","Неверно!")</f>
        <v/>
      </c>
      <c r="B6821" s="320" t="s">
        <v>1749</v>
      </c>
      <c r="C6821" s="278" t="s">
        <v>8751</v>
      </c>
      <c r="D6821" s="278" t="s">
        <v>1515</v>
      </c>
      <c r="E6821" s="278" t="str">
        <f>CONCATENATE(SUM('Раздел 3'!L128:L128),"&gt;=",SUM('Раздел 3'!P128:P128))</f>
        <v>0&gt;=0</v>
      </c>
      <c r="F6821" s="278"/>
      <c r="G6821" s="81"/>
    </row>
    <row r="6822" spans="1:7" s="390" customFormat="1" ht="31.5" x14ac:dyDescent="0.2">
      <c r="A6822" s="311" t="str">
        <f>IF((SUM('Раздел 3'!L129:L129)&gt;=SUM('Раздел 3'!P129:P129)),"","Неверно!")</f>
        <v/>
      </c>
      <c r="B6822" s="320" t="s">
        <v>1749</v>
      </c>
      <c r="C6822" s="278" t="s">
        <v>8752</v>
      </c>
      <c r="D6822" s="278" t="s">
        <v>1515</v>
      </c>
      <c r="E6822" s="278" t="str">
        <f>CONCATENATE(SUM('Раздел 3'!L129:L129),"&gt;=",SUM('Раздел 3'!P129:P129))</f>
        <v>0&gt;=0</v>
      </c>
      <c r="F6822" s="278"/>
      <c r="G6822" s="81"/>
    </row>
    <row r="6823" spans="1:7" s="390" customFormat="1" ht="31.5" x14ac:dyDescent="0.2">
      <c r="A6823" s="311" t="str">
        <f>IF((SUM('Раздел 3'!L22:L22)&gt;=SUM('Раздел 3'!P22:P22)),"","Неверно!")</f>
        <v/>
      </c>
      <c r="B6823" s="320" t="s">
        <v>1749</v>
      </c>
      <c r="C6823" s="278" t="s">
        <v>8753</v>
      </c>
      <c r="D6823" s="278" t="s">
        <v>1515</v>
      </c>
      <c r="E6823" s="278" t="str">
        <f>CONCATENATE(SUM('Раздел 3'!L22:L22),"&gt;=",SUM('Раздел 3'!P22:P22))</f>
        <v>0&gt;=0</v>
      </c>
      <c r="F6823" s="278"/>
      <c r="G6823" s="81"/>
    </row>
    <row r="6824" spans="1:7" s="390" customFormat="1" ht="31.5" x14ac:dyDescent="0.2">
      <c r="A6824" s="311" t="str">
        <f>IF((SUM('Раздел 3'!L130:L130)&gt;=SUM('Раздел 3'!P130:P130)),"","Неверно!")</f>
        <v/>
      </c>
      <c r="B6824" s="320" t="s">
        <v>1749</v>
      </c>
      <c r="C6824" s="278" t="s">
        <v>8754</v>
      </c>
      <c r="D6824" s="278" t="s">
        <v>1515</v>
      </c>
      <c r="E6824" s="278" t="str">
        <f>CONCATENATE(SUM('Раздел 3'!L130:L130),"&gt;=",SUM('Раздел 3'!P130:P130))</f>
        <v>0&gt;=0</v>
      </c>
      <c r="F6824" s="278"/>
      <c r="G6824" s="81"/>
    </row>
    <row r="6825" spans="1:7" s="390" customFormat="1" ht="31.5" x14ac:dyDescent="0.2">
      <c r="A6825" s="311" t="str">
        <f>IF((SUM('Раздел 3'!L131:L131)&gt;=SUM('Раздел 3'!P131:P131)),"","Неверно!")</f>
        <v/>
      </c>
      <c r="B6825" s="320" t="s">
        <v>1749</v>
      </c>
      <c r="C6825" s="278" t="s">
        <v>8755</v>
      </c>
      <c r="D6825" s="278" t="s">
        <v>1515</v>
      </c>
      <c r="E6825" s="278" t="str">
        <f>CONCATENATE(SUM('Раздел 3'!L131:L131),"&gt;=",SUM('Раздел 3'!P131:P131))</f>
        <v>0&gt;=0</v>
      </c>
      <c r="F6825" s="278"/>
      <c r="G6825" s="81"/>
    </row>
    <row r="6826" spans="1:7" s="390" customFormat="1" ht="31.5" x14ac:dyDescent="0.2">
      <c r="A6826" s="311" t="str">
        <f>IF((SUM('Раздел 3'!L132:L132)&gt;=SUM('Раздел 3'!P132:P132)),"","Неверно!")</f>
        <v/>
      </c>
      <c r="B6826" s="320" t="s">
        <v>1749</v>
      </c>
      <c r="C6826" s="278" t="s">
        <v>8756</v>
      </c>
      <c r="D6826" s="278" t="s">
        <v>1515</v>
      </c>
      <c r="E6826" s="278" t="str">
        <f>CONCATENATE(SUM('Раздел 3'!L132:L132),"&gt;=",SUM('Раздел 3'!P132:P132))</f>
        <v>0&gt;=0</v>
      </c>
      <c r="F6826" s="278"/>
      <c r="G6826" s="81"/>
    </row>
    <row r="6827" spans="1:7" s="390" customFormat="1" ht="31.5" x14ac:dyDescent="0.2">
      <c r="A6827" s="311" t="str">
        <f>IF((SUM('Раздел 3'!L133:L133)&gt;=SUM('Раздел 3'!P133:P133)),"","Неверно!")</f>
        <v/>
      </c>
      <c r="B6827" s="320" t="s">
        <v>1749</v>
      </c>
      <c r="C6827" s="278" t="s">
        <v>8757</v>
      </c>
      <c r="D6827" s="278" t="s">
        <v>1515</v>
      </c>
      <c r="E6827" s="278" t="str">
        <f>CONCATENATE(SUM('Раздел 3'!L133:L133),"&gt;=",SUM('Раздел 3'!P133:P133))</f>
        <v>0&gt;=0</v>
      </c>
      <c r="F6827" s="278"/>
      <c r="G6827" s="81"/>
    </row>
    <row r="6828" spans="1:7" s="390" customFormat="1" ht="31.5" x14ac:dyDescent="0.2">
      <c r="A6828" s="311" t="str">
        <f>IF((SUM('Раздел 3'!L134:L134)&gt;=SUM('Раздел 3'!P134:P134)),"","Неверно!")</f>
        <v/>
      </c>
      <c r="B6828" s="320" t="s">
        <v>1749</v>
      </c>
      <c r="C6828" s="278" t="s">
        <v>8758</v>
      </c>
      <c r="D6828" s="278" t="s">
        <v>1515</v>
      </c>
      <c r="E6828" s="278" t="str">
        <f>CONCATENATE(SUM('Раздел 3'!L134:L134),"&gt;=",SUM('Раздел 3'!P134:P134))</f>
        <v>0&gt;=0</v>
      </c>
      <c r="F6828" s="278"/>
      <c r="G6828" s="81"/>
    </row>
    <row r="6829" spans="1:7" s="390" customFormat="1" ht="31.5" x14ac:dyDescent="0.2">
      <c r="A6829" s="311" t="str">
        <f>IF((SUM('Раздел 3'!L135:L135)&gt;=SUM('Раздел 3'!P135:P135)),"","Неверно!")</f>
        <v/>
      </c>
      <c r="B6829" s="320" t="s">
        <v>1749</v>
      </c>
      <c r="C6829" s="278" t="s">
        <v>8759</v>
      </c>
      <c r="D6829" s="278" t="s">
        <v>1515</v>
      </c>
      <c r="E6829" s="278" t="str">
        <f>CONCATENATE(SUM('Раздел 3'!L135:L135),"&gt;=",SUM('Раздел 3'!P135:P135))</f>
        <v>0&gt;=0</v>
      </c>
      <c r="F6829" s="278"/>
      <c r="G6829" s="81"/>
    </row>
    <row r="6830" spans="1:7" s="390" customFormat="1" ht="31.5" x14ac:dyDescent="0.2">
      <c r="A6830" s="311" t="str">
        <f>IF((SUM('Раздел 3'!L136:L136)&gt;=SUM('Раздел 3'!P136:P136)),"","Неверно!")</f>
        <v/>
      </c>
      <c r="B6830" s="320" t="s">
        <v>1749</v>
      </c>
      <c r="C6830" s="278" t="s">
        <v>8760</v>
      </c>
      <c r="D6830" s="278" t="s">
        <v>1515</v>
      </c>
      <c r="E6830" s="278" t="str">
        <f>CONCATENATE(SUM('Раздел 3'!L136:L136),"&gt;=",SUM('Раздел 3'!P136:P136))</f>
        <v>0&gt;=0</v>
      </c>
      <c r="F6830" s="278"/>
      <c r="G6830" s="81"/>
    </row>
    <row r="6831" spans="1:7" s="390" customFormat="1" ht="31.5" x14ac:dyDescent="0.2">
      <c r="A6831" s="311" t="str">
        <f>IF((SUM('Раздел 3'!L137:L137)&gt;=SUM('Раздел 3'!P137:P137)),"","Неверно!")</f>
        <v/>
      </c>
      <c r="B6831" s="320" t="s">
        <v>1749</v>
      </c>
      <c r="C6831" s="278" t="s">
        <v>8761</v>
      </c>
      <c r="D6831" s="278" t="s">
        <v>1515</v>
      </c>
      <c r="E6831" s="278" t="str">
        <f>CONCATENATE(SUM('Раздел 3'!L137:L137),"&gt;=",SUM('Раздел 3'!P137:P137))</f>
        <v>0&gt;=0</v>
      </c>
      <c r="F6831" s="278"/>
      <c r="G6831" s="81"/>
    </row>
    <row r="6832" spans="1:7" s="390" customFormat="1" ht="31.5" x14ac:dyDescent="0.2">
      <c r="A6832" s="311" t="str">
        <f>IF((SUM('Раздел 3'!L138:L138)&gt;=SUM('Раздел 3'!P138:P138)),"","Неверно!")</f>
        <v/>
      </c>
      <c r="B6832" s="320" t="s">
        <v>1749</v>
      </c>
      <c r="C6832" s="278" t="s">
        <v>8762</v>
      </c>
      <c r="D6832" s="278" t="s">
        <v>1515</v>
      </c>
      <c r="E6832" s="278" t="str">
        <f>CONCATENATE(SUM('Раздел 3'!L138:L138),"&gt;=",SUM('Раздел 3'!P138:P138))</f>
        <v>0&gt;=0</v>
      </c>
      <c r="F6832" s="278"/>
      <c r="G6832" s="81"/>
    </row>
    <row r="6833" spans="1:7" s="390" customFormat="1" ht="31.5" x14ac:dyDescent="0.2">
      <c r="A6833" s="311" t="str">
        <f>IF((SUM('Раздел 3'!L139:L139)&gt;=SUM('Раздел 3'!P139:P139)),"","Неверно!")</f>
        <v/>
      </c>
      <c r="B6833" s="320" t="s">
        <v>1749</v>
      </c>
      <c r="C6833" s="278" t="s">
        <v>8763</v>
      </c>
      <c r="D6833" s="278" t="s">
        <v>1515</v>
      </c>
      <c r="E6833" s="278" t="str">
        <f>CONCATENATE(SUM('Раздел 3'!L139:L139),"&gt;=",SUM('Раздел 3'!P139:P139))</f>
        <v>0&gt;=0</v>
      </c>
      <c r="F6833" s="278"/>
      <c r="G6833" s="81"/>
    </row>
    <row r="6834" spans="1:7" s="390" customFormat="1" ht="31.5" x14ac:dyDescent="0.2">
      <c r="A6834" s="311" t="str">
        <f>IF((SUM('Раздел 3'!L23:L23)&gt;=SUM('Раздел 3'!P23:P23)),"","Неверно!")</f>
        <v/>
      </c>
      <c r="B6834" s="320" t="s">
        <v>1749</v>
      </c>
      <c r="C6834" s="278" t="s">
        <v>8764</v>
      </c>
      <c r="D6834" s="278" t="s">
        <v>1515</v>
      </c>
      <c r="E6834" s="278" t="str">
        <f>CONCATENATE(SUM('Раздел 3'!L23:L23),"&gt;=",SUM('Раздел 3'!P23:P23))</f>
        <v>0&gt;=0</v>
      </c>
      <c r="F6834" s="278"/>
      <c r="G6834" s="81"/>
    </row>
    <row r="6835" spans="1:7" s="390" customFormat="1" ht="31.5" x14ac:dyDescent="0.2">
      <c r="A6835" s="311" t="str">
        <f>IF((SUM('Раздел 3'!L140:L140)&gt;=SUM('Раздел 3'!P140:P140)),"","Неверно!")</f>
        <v/>
      </c>
      <c r="B6835" s="320" t="s">
        <v>1749</v>
      </c>
      <c r="C6835" s="278" t="s">
        <v>8765</v>
      </c>
      <c r="D6835" s="278" t="s">
        <v>1515</v>
      </c>
      <c r="E6835" s="278" t="str">
        <f>CONCATENATE(SUM('Раздел 3'!L140:L140),"&gt;=",SUM('Раздел 3'!P140:P140))</f>
        <v>0&gt;=0</v>
      </c>
      <c r="F6835" s="278"/>
      <c r="G6835" s="81"/>
    </row>
    <row r="6836" spans="1:7" s="390" customFormat="1" ht="31.5" x14ac:dyDescent="0.2">
      <c r="A6836" s="311" t="str">
        <f>IF((SUM('Раздел 3'!L141:L141)&gt;=SUM('Раздел 3'!P141:P141)),"","Неверно!")</f>
        <v/>
      </c>
      <c r="B6836" s="320" t="s">
        <v>1749</v>
      </c>
      <c r="C6836" s="278" t="s">
        <v>8766</v>
      </c>
      <c r="D6836" s="278" t="s">
        <v>1515</v>
      </c>
      <c r="E6836" s="278" t="str">
        <f>CONCATENATE(SUM('Раздел 3'!L141:L141),"&gt;=",SUM('Раздел 3'!P141:P141))</f>
        <v>0&gt;=0</v>
      </c>
      <c r="F6836" s="278"/>
      <c r="G6836" s="81"/>
    </row>
    <row r="6837" spans="1:7" s="390" customFormat="1" ht="31.5" x14ac:dyDescent="0.2">
      <c r="A6837" s="311" t="str">
        <f>IF((SUM('Раздел 3'!L142:L142)&gt;=SUM('Раздел 3'!P142:P142)),"","Неверно!")</f>
        <v/>
      </c>
      <c r="B6837" s="320" t="s">
        <v>1749</v>
      </c>
      <c r="C6837" s="278" t="s">
        <v>8767</v>
      </c>
      <c r="D6837" s="278" t="s">
        <v>1515</v>
      </c>
      <c r="E6837" s="278" t="str">
        <f>CONCATENATE(SUM('Раздел 3'!L142:L142),"&gt;=",SUM('Раздел 3'!P142:P142))</f>
        <v>0&gt;=0</v>
      </c>
      <c r="F6837" s="278"/>
      <c r="G6837" s="81"/>
    </row>
    <row r="6838" spans="1:7" s="390" customFormat="1" ht="31.5" x14ac:dyDescent="0.2">
      <c r="A6838" s="311" t="str">
        <f>IF((SUM('Раздел 3'!L143:L143)&gt;=SUM('Раздел 3'!P143:P143)),"","Неверно!")</f>
        <v/>
      </c>
      <c r="B6838" s="320" t="s">
        <v>1749</v>
      </c>
      <c r="C6838" s="278" t="s">
        <v>8768</v>
      </c>
      <c r="D6838" s="278" t="s">
        <v>1515</v>
      </c>
      <c r="E6838" s="278" t="str">
        <f>CONCATENATE(SUM('Раздел 3'!L143:L143),"&gt;=",SUM('Раздел 3'!P143:P143))</f>
        <v>0&gt;=0</v>
      </c>
      <c r="F6838" s="278"/>
      <c r="G6838" s="81"/>
    </row>
    <row r="6839" spans="1:7" s="390" customFormat="1" ht="31.5" x14ac:dyDescent="0.2">
      <c r="A6839" s="311" t="str">
        <f>IF((SUM('Раздел 3'!L144:L144)&gt;=SUM('Раздел 3'!P144:P144)),"","Неверно!")</f>
        <v/>
      </c>
      <c r="B6839" s="320" t="s">
        <v>1749</v>
      </c>
      <c r="C6839" s="278" t="s">
        <v>8769</v>
      </c>
      <c r="D6839" s="278" t="s">
        <v>1515</v>
      </c>
      <c r="E6839" s="278" t="str">
        <f>CONCATENATE(SUM('Раздел 3'!L144:L144),"&gt;=",SUM('Раздел 3'!P144:P144))</f>
        <v>0&gt;=0</v>
      </c>
      <c r="F6839" s="278"/>
      <c r="G6839" s="81"/>
    </row>
    <row r="6840" spans="1:7" s="390" customFormat="1" ht="31.5" x14ac:dyDescent="0.2">
      <c r="A6840" s="311" t="str">
        <f>IF((SUM('Раздел 3'!L145:L145)&gt;=SUM('Раздел 3'!P145:P145)),"","Неверно!")</f>
        <v/>
      </c>
      <c r="B6840" s="320" t="s">
        <v>1749</v>
      </c>
      <c r="C6840" s="278" t="s">
        <v>8770</v>
      </c>
      <c r="D6840" s="278" t="s">
        <v>1515</v>
      </c>
      <c r="E6840" s="278" t="str">
        <f>CONCATENATE(SUM('Раздел 3'!L145:L145),"&gt;=",SUM('Раздел 3'!P145:P145))</f>
        <v>0&gt;=0</v>
      </c>
      <c r="F6840" s="278"/>
      <c r="G6840" s="81"/>
    </row>
    <row r="6841" spans="1:7" s="390" customFormat="1" ht="31.5" x14ac:dyDescent="0.2">
      <c r="A6841" s="311" t="str">
        <f>IF((SUM('Раздел 3'!L146:L146)&gt;=SUM('Раздел 3'!P146:P146)),"","Неверно!")</f>
        <v/>
      </c>
      <c r="B6841" s="320" t="s">
        <v>1749</v>
      </c>
      <c r="C6841" s="278" t="s">
        <v>8771</v>
      </c>
      <c r="D6841" s="278" t="s">
        <v>1515</v>
      </c>
      <c r="E6841" s="278" t="str">
        <f>CONCATENATE(SUM('Раздел 3'!L146:L146),"&gt;=",SUM('Раздел 3'!P146:P146))</f>
        <v>0&gt;=0</v>
      </c>
      <c r="F6841" s="278"/>
      <c r="G6841" s="81"/>
    </row>
    <row r="6842" spans="1:7" s="390" customFormat="1" ht="31.5" x14ac:dyDescent="0.2">
      <c r="A6842" s="311" t="str">
        <f>IF((SUM('Раздел 3'!L147:L147)&gt;=SUM('Раздел 3'!P147:P147)),"","Неверно!")</f>
        <v/>
      </c>
      <c r="B6842" s="320" t="s">
        <v>1749</v>
      </c>
      <c r="C6842" s="278" t="s">
        <v>8772</v>
      </c>
      <c r="D6842" s="278" t="s">
        <v>1515</v>
      </c>
      <c r="E6842" s="278" t="str">
        <f>CONCATENATE(SUM('Раздел 3'!L147:L147),"&gt;=",SUM('Раздел 3'!P147:P147))</f>
        <v>0&gt;=0</v>
      </c>
      <c r="F6842" s="278"/>
      <c r="G6842" s="81"/>
    </row>
    <row r="6843" spans="1:7" s="390" customFormat="1" ht="31.5" x14ac:dyDescent="0.2">
      <c r="A6843" s="311" t="str">
        <f>IF((SUM('Раздел 3'!L148:L148)&gt;=SUM('Раздел 3'!P148:P148)),"","Неверно!")</f>
        <v/>
      </c>
      <c r="B6843" s="320" t="s">
        <v>1749</v>
      </c>
      <c r="C6843" s="278" t="s">
        <v>8773</v>
      </c>
      <c r="D6843" s="278" t="s">
        <v>1515</v>
      </c>
      <c r="E6843" s="278" t="str">
        <f>CONCATENATE(SUM('Раздел 3'!L148:L148),"&gt;=",SUM('Раздел 3'!P148:P148))</f>
        <v>0&gt;=0</v>
      </c>
      <c r="F6843" s="278"/>
      <c r="G6843" s="81"/>
    </row>
    <row r="6844" spans="1:7" s="390" customFormat="1" ht="31.5" x14ac:dyDescent="0.2">
      <c r="A6844" s="311" t="str">
        <f>IF((SUM('Раздел 3'!L149:L149)&gt;=SUM('Раздел 3'!P149:P149)),"","Неверно!")</f>
        <v/>
      </c>
      <c r="B6844" s="320" t="s">
        <v>1749</v>
      </c>
      <c r="C6844" s="278" t="s">
        <v>8774</v>
      </c>
      <c r="D6844" s="278" t="s">
        <v>1515</v>
      </c>
      <c r="E6844" s="278" t="str">
        <f>CONCATENATE(SUM('Раздел 3'!L149:L149),"&gt;=",SUM('Раздел 3'!P149:P149))</f>
        <v>0&gt;=0</v>
      </c>
      <c r="F6844" s="278"/>
      <c r="G6844" s="81"/>
    </row>
    <row r="6845" spans="1:7" s="390" customFormat="1" ht="31.5" x14ac:dyDescent="0.2">
      <c r="A6845" s="311" t="str">
        <f>IF((SUM('Раздел 3'!L24:L24)&gt;=SUM('Раздел 3'!P24:P24)),"","Неверно!")</f>
        <v/>
      </c>
      <c r="B6845" s="320" t="s">
        <v>1749</v>
      </c>
      <c r="C6845" s="278" t="s">
        <v>8775</v>
      </c>
      <c r="D6845" s="278" t="s">
        <v>1515</v>
      </c>
      <c r="E6845" s="278" t="str">
        <f>CONCATENATE(SUM('Раздел 3'!L24:L24),"&gt;=",SUM('Раздел 3'!P24:P24))</f>
        <v>0&gt;=0</v>
      </c>
      <c r="F6845" s="278"/>
      <c r="G6845" s="81"/>
    </row>
    <row r="6846" spans="1:7" s="390" customFormat="1" ht="31.5" x14ac:dyDescent="0.2">
      <c r="A6846" s="311" t="str">
        <f>IF((SUM('Раздел 3'!L150:L150)&gt;=SUM('Раздел 3'!P150:P150)),"","Неверно!")</f>
        <v/>
      </c>
      <c r="B6846" s="320" t="s">
        <v>1749</v>
      </c>
      <c r="C6846" s="278" t="s">
        <v>8776</v>
      </c>
      <c r="D6846" s="278" t="s">
        <v>1515</v>
      </c>
      <c r="E6846" s="278" t="str">
        <f>CONCATENATE(SUM('Раздел 3'!L150:L150),"&gt;=",SUM('Раздел 3'!P150:P150))</f>
        <v>0&gt;=0</v>
      </c>
      <c r="F6846" s="278"/>
      <c r="G6846" s="81"/>
    </row>
    <row r="6847" spans="1:7" s="390" customFormat="1" ht="31.5" x14ac:dyDescent="0.2">
      <c r="A6847" s="311" t="str">
        <f>IF((SUM('Раздел 3'!L151:L151)&gt;=SUM('Раздел 3'!P151:P151)),"","Неверно!")</f>
        <v/>
      </c>
      <c r="B6847" s="320" t="s">
        <v>1749</v>
      </c>
      <c r="C6847" s="278" t="s">
        <v>8777</v>
      </c>
      <c r="D6847" s="278" t="s">
        <v>1515</v>
      </c>
      <c r="E6847" s="278" t="str">
        <f>CONCATENATE(SUM('Раздел 3'!L151:L151),"&gt;=",SUM('Раздел 3'!P151:P151))</f>
        <v>0&gt;=0</v>
      </c>
      <c r="F6847" s="278"/>
      <c r="G6847" s="81"/>
    </row>
    <row r="6848" spans="1:7" s="390" customFormat="1" ht="31.5" x14ac:dyDescent="0.2">
      <c r="A6848" s="311" t="str">
        <f>IF((SUM('Раздел 3'!L152:L152)&gt;=SUM('Раздел 3'!P152:P152)),"","Неверно!")</f>
        <v/>
      </c>
      <c r="B6848" s="320" t="s">
        <v>1749</v>
      </c>
      <c r="C6848" s="278" t="s">
        <v>8778</v>
      </c>
      <c r="D6848" s="278" t="s">
        <v>1515</v>
      </c>
      <c r="E6848" s="278" t="str">
        <f>CONCATENATE(SUM('Раздел 3'!L152:L152),"&gt;=",SUM('Раздел 3'!P152:P152))</f>
        <v>0&gt;=0</v>
      </c>
      <c r="F6848" s="278"/>
      <c r="G6848" s="81"/>
    </row>
    <row r="6849" spans="1:7" s="390" customFormat="1" ht="31.5" x14ac:dyDescent="0.2">
      <c r="A6849" s="311" t="str">
        <f>IF((SUM('Раздел 3'!L153:L153)&gt;=SUM('Раздел 3'!P153:P153)),"","Неверно!")</f>
        <v/>
      </c>
      <c r="B6849" s="320" t="s">
        <v>1749</v>
      </c>
      <c r="C6849" s="278" t="s">
        <v>8779</v>
      </c>
      <c r="D6849" s="278" t="s">
        <v>1515</v>
      </c>
      <c r="E6849" s="278" t="str">
        <f>CONCATENATE(SUM('Раздел 3'!L153:L153),"&gt;=",SUM('Раздел 3'!P153:P153))</f>
        <v>0&gt;=0</v>
      </c>
      <c r="F6849" s="278"/>
      <c r="G6849" s="81"/>
    </row>
    <row r="6850" spans="1:7" s="390" customFormat="1" ht="31.5" x14ac:dyDescent="0.2">
      <c r="A6850" s="311" t="str">
        <f>IF((SUM('Раздел 3'!L154:L154)&gt;=SUM('Раздел 3'!P154:P154)),"","Неверно!")</f>
        <v/>
      </c>
      <c r="B6850" s="320" t="s">
        <v>1749</v>
      </c>
      <c r="C6850" s="278" t="s">
        <v>8780</v>
      </c>
      <c r="D6850" s="278" t="s">
        <v>1515</v>
      </c>
      <c r="E6850" s="278" t="str">
        <f>CONCATENATE(SUM('Раздел 3'!L154:L154),"&gt;=",SUM('Раздел 3'!P154:P154))</f>
        <v>0&gt;=0</v>
      </c>
      <c r="F6850" s="278"/>
      <c r="G6850" s="81"/>
    </row>
    <row r="6851" spans="1:7" s="390" customFormat="1" ht="31.5" x14ac:dyDescent="0.2">
      <c r="A6851" s="311" t="str">
        <f>IF((SUM('Раздел 3'!L155:L155)&gt;=SUM('Раздел 3'!P155:P155)),"","Неверно!")</f>
        <v/>
      </c>
      <c r="B6851" s="320" t="s">
        <v>1749</v>
      </c>
      <c r="C6851" s="278" t="s">
        <v>8781</v>
      </c>
      <c r="D6851" s="278" t="s">
        <v>1515</v>
      </c>
      <c r="E6851" s="278" t="str">
        <f>CONCATENATE(SUM('Раздел 3'!L155:L155),"&gt;=",SUM('Раздел 3'!P155:P155))</f>
        <v>0&gt;=0</v>
      </c>
      <c r="F6851" s="278"/>
      <c r="G6851" s="81"/>
    </row>
    <row r="6852" spans="1:7" s="390" customFormat="1" ht="31.5" x14ac:dyDescent="0.2">
      <c r="A6852" s="311" t="str">
        <f>IF((SUM('Раздел 3'!L156:L156)&gt;=SUM('Раздел 3'!P156:P156)),"","Неверно!")</f>
        <v/>
      </c>
      <c r="B6852" s="320" t="s">
        <v>1749</v>
      </c>
      <c r="C6852" s="278" t="s">
        <v>8782</v>
      </c>
      <c r="D6852" s="278" t="s">
        <v>1515</v>
      </c>
      <c r="E6852" s="278" t="str">
        <f>CONCATENATE(SUM('Раздел 3'!L156:L156),"&gt;=",SUM('Раздел 3'!P156:P156))</f>
        <v>0&gt;=0</v>
      </c>
      <c r="F6852" s="278"/>
      <c r="G6852" s="81"/>
    </row>
    <row r="6853" spans="1:7" s="390" customFormat="1" ht="31.5" x14ac:dyDescent="0.2">
      <c r="A6853" s="311" t="str">
        <f>IF((SUM('Раздел 3'!L157:L157)&gt;=SUM('Раздел 3'!P157:P157)),"","Неверно!")</f>
        <v/>
      </c>
      <c r="B6853" s="320" t="s">
        <v>1749</v>
      </c>
      <c r="C6853" s="278" t="s">
        <v>8783</v>
      </c>
      <c r="D6853" s="278" t="s">
        <v>1515</v>
      </c>
      <c r="E6853" s="278" t="str">
        <f>CONCATENATE(SUM('Раздел 3'!L157:L157),"&gt;=",SUM('Раздел 3'!P157:P157))</f>
        <v>0&gt;=0</v>
      </c>
      <c r="F6853" s="278"/>
      <c r="G6853" s="81"/>
    </row>
    <row r="6854" spans="1:7" s="390" customFormat="1" ht="31.5" x14ac:dyDescent="0.2">
      <c r="A6854" s="311" t="str">
        <f>IF((SUM('Раздел 3'!L158:L158)&gt;=SUM('Раздел 3'!P158:P158)),"","Неверно!")</f>
        <v/>
      </c>
      <c r="B6854" s="320" t="s">
        <v>1749</v>
      </c>
      <c r="C6854" s="278" t="s">
        <v>8784</v>
      </c>
      <c r="D6854" s="278" t="s">
        <v>1515</v>
      </c>
      <c r="E6854" s="278" t="str">
        <f>CONCATENATE(SUM('Раздел 3'!L158:L158),"&gt;=",SUM('Раздел 3'!P158:P158))</f>
        <v>0&gt;=0</v>
      </c>
      <c r="F6854" s="278"/>
      <c r="G6854" s="81"/>
    </row>
    <row r="6855" spans="1:7" s="390" customFormat="1" ht="31.5" x14ac:dyDescent="0.2">
      <c r="A6855" s="311" t="str">
        <f>IF((SUM('Раздел 3'!L159:L159)&gt;=SUM('Раздел 3'!P159:P159)),"","Неверно!")</f>
        <v/>
      </c>
      <c r="B6855" s="320" t="s">
        <v>1749</v>
      </c>
      <c r="C6855" s="278" t="s">
        <v>8785</v>
      </c>
      <c r="D6855" s="278" t="s">
        <v>1515</v>
      </c>
      <c r="E6855" s="278" t="str">
        <f>CONCATENATE(SUM('Раздел 3'!L159:L159),"&gt;=",SUM('Раздел 3'!P159:P159))</f>
        <v>0&gt;=0</v>
      </c>
      <c r="F6855" s="278"/>
      <c r="G6855" s="81"/>
    </row>
    <row r="6856" spans="1:7" s="390" customFormat="1" ht="31.5" x14ac:dyDescent="0.2">
      <c r="A6856" s="311" t="str">
        <f>IF((SUM('Раздел 3'!L25:L25)&gt;=SUM('Раздел 3'!P25:P25)),"","Неверно!")</f>
        <v/>
      </c>
      <c r="B6856" s="320" t="s">
        <v>1749</v>
      </c>
      <c r="C6856" s="278" t="s">
        <v>8786</v>
      </c>
      <c r="D6856" s="278" t="s">
        <v>1515</v>
      </c>
      <c r="E6856" s="278" t="str">
        <f>CONCATENATE(SUM('Раздел 3'!L25:L25),"&gt;=",SUM('Раздел 3'!P25:P25))</f>
        <v>0&gt;=0</v>
      </c>
      <c r="F6856" s="278"/>
      <c r="G6856" s="81"/>
    </row>
    <row r="6857" spans="1:7" s="390" customFormat="1" ht="31.5" x14ac:dyDescent="0.2">
      <c r="A6857" s="311" t="str">
        <f>IF((SUM('Раздел 3'!L160:L160)&gt;=SUM('Раздел 3'!P160:P160)),"","Неверно!")</f>
        <v/>
      </c>
      <c r="B6857" s="320" t="s">
        <v>1749</v>
      </c>
      <c r="C6857" s="278" t="s">
        <v>8787</v>
      </c>
      <c r="D6857" s="278" t="s">
        <v>1515</v>
      </c>
      <c r="E6857" s="278" t="str">
        <f>CONCATENATE(SUM('Раздел 3'!L160:L160),"&gt;=",SUM('Раздел 3'!P160:P160))</f>
        <v>0&gt;=0</v>
      </c>
      <c r="F6857" s="278"/>
      <c r="G6857" s="81"/>
    </row>
    <row r="6858" spans="1:7" s="390" customFormat="1" ht="31.5" x14ac:dyDescent="0.2">
      <c r="A6858" s="311" t="str">
        <f>IF((SUM('Раздел 3'!L161:L161)&gt;=SUM('Раздел 3'!P161:P161)),"","Неверно!")</f>
        <v/>
      </c>
      <c r="B6858" s="320" t="s">
        <v>1749</v>
      </c>
      <c r="C6858" s="278" t="s">
        <v>8788</v>
      </c>
      <c r="D6858" s="278" t="s">
        <v>1515</v>
      </c>
      <c r="E6858" s="278" t="str">
        <f>CONCATENATE(SUM('Раздел 3'!L161:L161),"&gt;=",SUM('Раздел 3'!P161:P161))</f>
        <v>0&gt;=0</v>
      </c>
      <c r="F6858" s="278"/>
      <c r="G6858" s="81"/>
    </row>
    <row r="6859" spans="1:7" s="390" customFormat="1" ht="31.5" x14ac:dyDescent="0.2">
      <c r="A6859" s="311" t="str">
        <f>IF((SUM('Раздел 3'!L162:L162)&gt;=SUM('Раздел 3'!P162:P162)),"","Неверно!")</f>
        <v/>
      </c>
      <c r="B6859" s="320" t="s">
        <v>1749</v>
      </c>
      <c r="C6859" s="278" t="s">
        <v>8789</v>
      </c>
      <c r="D6859" s="278" t="s">
        <v>1515</v>
      </c>
      <c r="E6859" s="278" t="str">
        <f>CONCATENATE(SUM('Раздел 3'!L162:L162),"&gt;=",SUM('Раздел 3'!P162:P162))</f>
        <v>0&gt;=0</v>
      </c>
      <c r="F6859" s="278"/>
      <c r="G6859" s="81"/>
    </row>
    <row r="6860" spans="1:7" s="390" customFormat="1" ht="31.5" x14ac:dyDescent="0.2">
      <c r="A6860" s="311" t="str">
        <f>IF((SUM('Раздел 3'!L163:L163)&gt;=SUM('Раздел 3'!P163:P163)),"","Неверно!")</f>
        <v/>
      </c>
      <c r="B6860" s="320" t="s">
        <v>1749</v>
      </c>
      <c r="C6860" s="278" t="s">
        <v>8790</v>
      </c>
      <c r="D6860" s="278" t="s">
        <v>1515</v>
      </c>
      <c r="E6860" s="278" t="str">
        <f>CONCATENATE(SUM('Раздел 3'!L163:L163),"&gt;=",SUM('Раздел 3'!P163:P163))</f>
        <v>0&gt;=0</v>
      </c>
      <c r="F6860" s="278"/>
      <c r="G6860" s="81"/>
    </row>
    <row r="6861" spans="1:7" s="390" customFormat="1" ht="31.5" x14ac:dyDescent="0.2">
      <c r="A6861" s="311" t="str">
        <f>IF((SUM('Раздел 3'!L164:L164)&gt;=SUM('Раздел 3'!P164:P164)),"","Неверно!")</f>
        <v/>
      </c>
      <c r="B6861" s="320" t="s">
        <v>1749</v>
      </c>
      <c r="C6861" s="278" t="s">
        <v>8791</v>
      </c>
      <c r="D6861" s="278" t="s">
        <v>1515</v>
      </c>
      <c r="E6861" s="278" t="str">
        <f>CONCATENATE(SUM('Раздел 3'!L164:L164),"&gt;=",SUM('Раздел 3'!P164:P164))</f>
        <v>0&gt;=0</v>
      </c>
      <c r="F6861" s="278"/>
      <c r="G6861" s="81"/>
    </row>
    <row r="6862" spans="1:7" s="390" customFormat="1" ht="31.5" x14ac:dyDescent="0.2">
      <c r="A6862" s="311" t="str">
        <f>IF((SUM('Раздел 3'!L165:L165)&gt;=SUM('Раздел 3'!P165:P165)),"","Неверно!")</f>
        <v/>
      </c>
      <c r="B6862" s="320" t="s">
        <v>1749</v>
      </c>
      <c r="C6862" s="278" t="s">
        <v>8792</v>
      </c>
      <c r="D6862" s="278" t="s">
        <v>1515</v>
      </c>
      <c r="E6862" s="278" t="str">
        <f>CONCATENATE(SUM('Раздел 3'!L165:L165),"&gt;=",SUM('Раздел 3'!P165:P165))</f>
        <v>0&gt;=0</v>
      </c>
      <c r="F6862" s="278"/>
      <c r="G6862" s="81"/>
    </row>
    <row r="6863" spans="1:7" s="390" customFormat="1" ht="31.5" x14ac:dyDescent="0.2">
      <c r="A6863" s="311" t="str">
        <f>IF((SUM('Раздел 3'!L166:L166)&gt;=SUM('Раздел 3'!P166:P166)),"","Неверно!")</f>
        <v/>
      </c>
      <c r="B6863" s="320" t="s">
        <v>1749</v>
      </c>
      <c r="C6863" s="278" t="s">
        <v>8793</v>
      </c>
      <c r="D6863" s="278" t="s">
        <v>1515</v>
      </c>
      <c r="E6863" s="278" t="str">
        <f>CONCATENATE(SUM('Раздел 3'!L166:L166),"&gt;=",SUM('Раздел 3'!P166:P166))</f>
        <v>1&gt;=0</v>
      </c>
      <c r="F6863" s="278"/>
      <c r="G6863" s="81"/>
    </row>
    <row r="6864" spans="1:7" s="390" customFormat="1" ht="31.5" x14ac:dyDescent="0.2">
      <c r="A6864" s="311" t="str">
        <f>IF((SUM('Раздел 3'!L167:L167)&gt;=SUM('Раздел 3'!P167:P167)),"","Неверно!")</f>
        <v/>
      </c>
      <c r="B6864" s="320" t="s">
        <v>1749</v>
      </c>
      <c r="C6864" s="278" t="s">
        <v>8794</v>
      </c>
      <c r="D6864" s="278" t="s">
        <v>1515</v>
      </c>
      <c r="E6864" s="278" t="str">
        <f>CONCATENATE(SUM('Раздел 3'!L167:L167),"&gt;=",SUM('Раздел 3'!P167:P167))</f>
        <v>0&gt;=0</v>
      </c>
      <c r="F6864" s="278"/>
      <c r="G6864" s="81"/>
    </row>
    <row r="6865" spans="1:7" s="390" customFormat="1" ht="31.5" x14ac:dyDescent="0.2">
      <c r="A6865" s="311" t="str">
        <f>IF((SUM('Раздел 3'!L168:L168)&gt;=SUM('Раздел 3'!P168:P168)),"","Неверно!")</f>
        <v/>
      </c>
      <c r="B6865" s="320" t="s">
        <v>1749</v>
      </c>
      <c r="C6865" s="278" t="s">
        <v>8795</v>
      </c>
      <c r="D6865" s="278" t="s">
        <v>1515</v>
      </c>
      <c r="E6865" s="278" t="str">
        <f>CONCATENATE(SUM('Раздел 3'!L168:L168),"&gt;=",SUM('Раздел 3'!P168:P168))</f>
        <v>0&gt;=0</v>
      </c>
      <c r="F6865" s="278"/>
      <c r="G6865" s="81"/>
    </row>
    <row r="6866" spans="1:7" s="390" customFormat="1" ht="31.5" x14ac:dyDescent="0.2">
      <c r="A6866" s="311" t="str">
        <f>IF((SUM('Раздел 3'!L169:L169)&gt;=SUM('Раздел 3'!P169:P169)),"","Неверно!")</f>
        <v/>
      </c>
      <c r="B6866" s="320" t="s">
        <v>1749</v>
      </c>
      <c r="C6866" s="278" t="s">
        <v>8796</v>
      </c>
      <c r="D6866" s="278" t="s">
        <v>1515</v>
      </c>
      <c r="E6866" s="278" t="str">
        <f>CONCATENATE(SUM('Раздел 3'!L169:L169),"&gt;=",SUM('Раздел 3'!P169:P169))</f>
        <v>0&gt;=0</v>
      </c>
      <c r="F6866" s="278"/>
      <c r="G6866" s="81"/>
    </row>
    <row r="6867" spans="1:7" s="390" customFormat="1" ht="31.5" x14ac:dyDescent="0.2">
      <c r="A6867" s="311" t="str">
        <f>IF((SUM('Раздел 3'!L26:L26)&gt;=SUM('Раздел 3'!P26:P26)),"","Неверно!")</f>
        <v/>
      </c>
      <c r="B6867" s="320" t="s">
        <v>1749</v>
      </c>
      <c r="C6867" s="278" t="s">
        <v>8797</v>
      </c>
      <c r="D6867" s="278" t="s">
        <v>1515</v>
      </c>
      <c r="E6867" s="278" t="str">
        <f>CONCATENATE(SUM('Раздел 3'!L26:L26),"&gt;=",SUM('Раздел 3'!P26:P26))</f>
        <v>0&gt;=0</v>
      </c>
      <c r="F6867" s="278"/>
      <c r="G6867" s="81"/>
    </row>
    <row r="6868" spans="1:7" s="390" customFormat="1" ht="31.5" x14ac:dyDescent="0.2">
      <c r="A6868" s="311" t="str">
        <f>IF((SUM('Раздел 3'!L170:L170)&gt;=SUM('Раздел 3'!P170:P170)),"","Неверно!")</f>
        <v/>
      </c>
      <c r="B6868" s="320" t="s">
        <v>1749</v>
      </c>
      <c r="C6868" s="278" t="s">
        <v>8798</v>
      </c>
      <c r="D6868" s="278" t="s">
        <v>1515</v>
      </c>
      <c r="E6868" s="278" t="str">
        <f>CONCATENATE(SUM('Раздел 3'!L170:L170),"&gt;=",SUM('Раздел 3'!P170:P170))</f>
        <v>0&gt;=0</v>
      </c>
      <c r="F6868" s="278"/>
      <c r="G6868" s="81"/>
    </row>
    <row r="6869" spans="1:7" s="390" customFormat="1" ht="31.5" x14ac:dyDescent="0.2">
      <c r="A6869" s="311" t="str">
        <f>IF((SUM('Раздел 3'!L171:L171)&gt;=SUM('Раздел 3'!P171:P171)),"","Неверно!")</f>
        <v/>
      </c>
      <c r="B6869" s="320" t="s">
        <v>1749</v>
      </c>
      <c r="C6869" s="278" t="s">
        <v>8799</v>
      </c>
      <c r="D6869" s="278" t="s">
        <v>1515</v>
      </c>
      <c r="E6869" s="278" t="str">
        <f>CONCATENATE(SUM('Раздел 3'!L171:L171),"&gt;=",SUM('Раздел 3'!P171:P171))</f>
        <v>0&gt;=0</v>
      </c>
      <c r="F6869" s="278"/>
      <c r="G6869" s="81"/>
    </row>
    <row r="6870" spans="1:7" s="390" customFormat="1" ht="31.5" x14ac:dyDescent="0.2">
      <c r="A6870" s="311" t="str">
        <f>IF((SUM('Раздел 3'!L172:L172)&gt;=SUM('Раздел 3'!P172:P172)),"","Неверно!")</f>
        <v/>
      </c>
      <c r="B6870" s="320" t="s">
        <v>1749</v>
      </c>
      <c r="C6870" s="278" t="s">
        <v>8800</v>
      </c>
      <c r="D6870" s="278" t="s">
        <v>1515</v>
      </c>
      <c r="E6870" s="278" t="str">
        <f>CONCATENATE(SUM('Раздел 3'!L172:L172),"&gt;=",SUM('Раздел 3'!P172:P172))</f>
        <v>0&gt;=0</v>
      </c>
      <c r="F6870" s="278"/>
      <c r="G6870" s="81"/>
    </row>
    <row r="6871" spans="1:7" s="390" customFormat="1" ht="31.5" x14ac:dyDescent="0.2">
      <c r="A6871" s="311" t="str">
        <f>IF((SUM('Раздел 3'!L173:L173)&gt;=SUM('Раздел 3'!P173:P173)),"","Неверно!")</f>
        <v/>
      </c>
      <c r="B6871" s="320" t="s">
        <v>1749</v>
      </c>
      <c r="C6871" s="278" t="s">
        <v>8801</v>
      </c>
      <c r="D6871" s="278" t="s">
        <v>1515</v>
      </c>
      <c r="E6871" s="278" t="str">
        <f>CONCATENATE(SUM('Раздел 3'!L173:L173),"&gt;=",SUM('Раздел 3'!P173:P173))</f>
        <v>0&gt;=0</v>
      </c>
      <c r="F6871" s="278"/>
      <c r="G6871" s="81"/>
    </row>
    <row r="6872" spans="1:7" s="390" customFormat="1" ht="31.5" x14ac:dyDescent="0.2">
      <c r="A6872" s="311" t="str">
        <f>IF((SUM('Раздел 3'!L174:L174)&gt;=SUM('Раздел 3'!P174:P174)),"","Неверно!")</f>
        <v/>
      </c>
      <c r="B6872" s="320" t="s">
        <v>1749</v>
      </c>
      <c r="C6872" s="278" t="s">
        <v>8802</v>
      </c>
      <c r="D6872" s="278" t="s">
        <v>1515</v>
      </c>
      <c r="E6872" s="278" t="str">
        <f>CONCATENATE(SUM('Раздел 3'!L174:L174),"&gt;=",SUM('Раздел 3'!P174:P174))</f>
        <v>0&gt;=0</v>
      </c>
      <c r="F6872" s="278"/>
      <c r="G6872" s="81"/>
    </row>
    <row r="6873" spans="1:7" s="390" customFormat="1" ht="31.5" x14ac:dyDescent="0.2">
      <c r="A6873" s="311" t="str">
        <f>IF((SUM('Раздел 3'!L175:L175)&gt;=SUM('Раздел 3'!P175:P175)),"","Неверно!")</f>
        <v/>
      </c>
      <c r="B6873" s="320" t="s">
        <v>1749</v>
      </c>
      <c r="C6873" s="278" t="s">
        <v>8803</v>
      </c>
      <c r="D6873" s="278" t="s">
        <v>1515</v>
      </c>
      <c r="E6873" s="278" t="str">
        <f>CONCATENATE(SUM('Раздел 3'!L175:L175),"&gt;=",SUM('Раздел 3'!P175:P175))</f>
        <v>0&gt;=0</v>
      </c>
      <c r="F6873" s="278"/>
      <c r="G6873" s="81"/>
    </row>
    <row r="6874" spans="1:7" s="390" customFormat="1" ht="31.5" x14ac:dyDescent="0.2">
      <c r="A6874" s="311" t="str">
        <f>IF((SUM('Раздел 3'!L176:L176)&gt;=SUM('Раздел 3'!P176:P176)),"","Неверно!")</f>
        <v/>
      </c>
      <c r="B6874" s="320" t="s">
        <v>1749</v>
      </c>
      <c r="C6874" s="278" t="s">
        <v>8804</v>
      </c>
      <c r="D6874" s="278" t="s">
        <v>1515</v>
      </c>
      <c r="E6874" s="278" t="str">
        <f>CONCATENATE(SUM('Раздел 3'!L176:L176),"&gt;=",SUM('Раздел 3'!P176:P176))</f>
        <v>1&gt;=0</v>
      </c>
      <c r="F6874" s="278"/>
      <c r="G6874" s="81"/>
    </row>
    <row r="6875" spans="1:7" s="390" customFormat="1" ht="31.5" x14ac:dyDescent="0.2">
      <c r="A6875" s="311" t="str">
        <f>IF((SUM('Раздел 3'!L177:L177)&gt;=SUM('Раздел 3'!P177:P177)),"","Неверно!")</f>
        <v/>
      </c>
      <c r="B6875" s="320" t="s">
        <v>1749</v>
      </c>
      <c r="C6875" s="278" t="s">
        <v>8805</v>
      </c>
      <c r="D6875" s="278" t="s">
        <v>1515</v>
      </c>
      <c r="E6875" s="278" t="str">
        <f>CONCATENATE(SUM('Раздел 3'!L177:L177),"&gt;=",SUM('Раздел 3'!P177:P177))</f>
        <v>0&gt;=0</v>
      </c>
      <c r="F6875" s="278"/>
      <c r="G6875" s="81"/>
    </row>
    <row r="6876" spans="1:7" s="390" customFormat="1" ht="31.5" x14ac:dyDescent="0.2">
      <c r="A6876" s="311" t="str">
        <f>IF((SUM('Раздел 3'!L178:L178)&gt;=SUM('Раздел 3'!P178:P178)),"","Неверно!")</f>
        <v/>
      </c>
      <c r="B6876" s="320" t="s">
        <v>1749</v>
      </c>
      <c r="C6876" s="278" t="s">
        <v>8806</v>
      </c>
      <c r="D6876" s="278" t="s">
        <v>1515</v>
      </c>
      <c r="E6876" s="278" t="str">
        <f>CONCATENATE(SUM('Раздел 3'!L178:L178),"&gt;=",SUM('Раздел 3'!P178:P178))</f>
        <v>0&gt;=0</v>
      </c>
      <c r="F6876" s="278"/>
      <c r="G6876" s="81"/>
    </row>
    <row r="6877" spans="1:7" s="390" customFormat="1" ht="31.5" x14ac:dyDescent="0.2">
      <c r="A6877" s="311" t="str">
        <f>IF((SUM('Раздел 3'!L179:L179)&gt;=SUM('Раздел 3'!P179:P179)),"","Неверно!")</f>
        <v/>
      </c>
      <c r="B6877" s="320" t="s">
        <v>1749</v>
      </c>
      <c r="C6877" s="278" t="s">
        <v>8807</v>
      </c>
      <c r="D6877" s="278" t="s">
        <v>1515</v>
      </c>
      <c r="E6877" s="278" t="str">
        <f>CONCATENATE(SUM('Раздел 3'!L179:L179),"&gt;=",SUM('Раздел 3'!P179:P179))</f>
        <v>0&gt;=0</v>
      </c>
      <c r="F6877" s="278"/>
      <c r="G6877" s="81"/>
    </row>
    <row r="6878" spans="1:7" s="390" customFormat="1" ht="31.5" x14ac:dyDescent="0.2">
      <c r="A6878" s="311" t="str">
        <f>IF((SUM('Раздел 3'!L27:L27)&gt;=SUM('Раздел 3'!P27:P27)),"","Неверно!")</f>
        <v/>
      </c>
      <c r="B6878" s="320" t="s">
        <v>1749</v>
      </c>
      <c r="C6878" s="278" t="s">
        <v>8808</v>
      </c>
      <c r="D6878" s="278" t="s">
        <v>1515</v>
      </c>
      <c r="E6878" s="278" t="str">
        <f>CONCATENATE(SUM('Раздел 3'!L27:L27),"&gt;=",SUM('Раздел 3'!P27:P27))</f>
        <v>0&gt;=0</v>
      </c>
      <c r="F6878" s="278"/>
      <c r="G6878" s="81"/>
    </row>
    <row r="6879" spans="1:7" s="390" customFormat="1" ht="31.5" x14ac:dyDescent="0.2">
      <c r="A6879" s="311" t="str">
        <f>IF((SUM('Раздел 3'!L180:L180)&gt;=SUM('Раздел 3'!P180:P180)),"","Неверно!")</f>
        <v/>
      </c>
      <c r="B6879" s="320" t="s">
        <v>1749</v>
      </c>
      <c r="C6879" s="278" t="s">
        <v>8809</v>
      </c>
      <c r="D6879" s="278" t="s">
        <v>1515</v>
      </c>
      <c r="E6879" s="278" t="str">
        <f>CONCATENATE(SUM('Раздел 3'!L180:L180),"&gt;=",SUM('Раздел 3'!P180:P180))</f>
        <v>0&gt;=0</v>
      </c>
      <c r="F6879" s="278"/>
      <c r="G6879" s="81"/>
    </row>
    <row r="6880" spans="1:7" s="390" customFormat="1" ht="31.5" x14ac:dyDescent="0.2">
      <c r="A6880" s="311" t="str">
        <f>IF((SUM('Раздел 3'!L181:L181)&gt;=SUM('Раздел 3'!P181:P181)),"","Неверно!")</f>
        <v/>
      </c>
      <c r="B6880" s="320" t="s">
        <v>1749</v>
      </c>
      <c r="C6880" s="278" t="s">
        <v>8810</v>
      </c>
      <c r="D6880" s="278" t="s">
        <v>1515</v>
      </c>
      <c r="E6880" s="278" t="str">
        <f>CONCATENATE(SUM('Раздел 3'!L181:L181),"&gt;=",SUM('Раздел 3'!P181:P181))</f>
        <v>0&gt;=0</v>
      </c>
      <c r="F6880" s="278"/>
      <c r="G6880" s="81"/>
    </row>
    <row r="6881" spans="1:7" s="390" customFormat="1" ht="31.5" x14ac:dyDescent="0.2">
      <c r="A6881" s="311" t="str">
        <f>IF((SUM('Раздел 3'!L182:L182)&gt;=SUM('Раздел 3'!P182:P182)),"","Неверно!")</f>
        <v/>
      </c>
      <c r="B6881" s="320" t="s">
        <v>1749</v>
      </c>
      <c r="C6881" s="278" t="s">
        <v>8811</v>
      </c>
      <c r="D6881" s="278" t="s">
        <v>1515</v>
      </c>
      <c r="E6881" s="278" t="str">
        <f>CONCATENATE(SUM('Раздел 3'!L182:L182),"&gt;=",SUM('Раздел 3'!P182:P182))</f>
        <v>0&gt;=0</v>
      </c>
      <c r="F6881" s="278"/>
      <c r="G6881" s="81"/>
    </row>
    <row r="6882" spans="1:7" s="390" customFormat="1" ht="31.5" x14ac:dyDescent="0.2">
      <c r="A6882" s="311" t="str">
        <f>IF((SUM('Раздел 3'!L183:L183)&gt;=SUM('Раздел 3'!P183:P183)),"","Неверно!")</f>
        <v/>
      </c>
      <c r="B6882" s="320" t="s">
        <v>1749</v>
      </c>
      <c r="C6882" s="278" t="s">
        <v>8812</v>
      </c>
      <c r="D6882" s="278" t="s">
        <v>1515</v>
      </c>
      <c r="E6882" s="278" t="str">
        <f>CONCATENATE(SUM('Раздел 3'!L183:L183),"&gt;=",SUM('Раздел 3'!P183:P183))</f>
        <v>35&gt;=0</v>
      </c>
      <c r="F6882" s="278"/>
      <c r="G6882" s="81"/>
    </row>
    <row r="6883" spans="1:7" s="390" customFormat="1" ht="31.5" x14ac:dyDescent="0.2">
      <c r="A6883" s="311" t="str">
        <f>IF((SUM('Раздел 3'!L184:L184)&gt;=SUM('Раздел 3'!P184:P184)),"","Неверно!")</f>
        <v/>
      </c>
      <c r="B6883" s="320" t="s">
        <v>1749</v>
      </c>
      <c r="C6883" s="278" t="s">
        <v>8813</v>
      </c>
      <c r="D6883" s="278" t="s">
        <v>1515</v>
      </c>
      <c r="E6883" s="278" t="str">
        <f>CONCATENATE(SUM('Раздел 3'!L184:L184),"&gt;=",SUM('Раздел 3'!P184:P184))</f>
        <v>1&gt;=0</v>
      </c>
      <c r="F6883" s="278"/>
      <c r="G6883" s="81"/>
    </row>
    <row r="6884" spans="1:7" s="390" customFormat="1" ht="31.5" x14ac:dyDescent="0.2">
      <c r="A6884" s="311" t="str">
        <f>IF((SUM('Раздел 3'!L185:L185)&gt;=SUM('Раздел 3'!P185:P185)),"","Неверно!")</f>
        <v/>
      </c>
      <c r="B6884" s="320" t="s">
        <v>1749</v>
      </c>
      <c r="C6884" s="278" t="s">
        <v>8814</v>
      </c>
      <c r="D6884" s="278" t="s">
        <v>1515</v>
      </c>
      <c r="E6884" s="278" t="str">
        <f>CONCATENATE(SUM('Раздел 3'!L185:L185),"&gt;=",SUM('Раздел 3'!P185:P185))</f>
        <v>8&gt;=0</v>
      </c>
      <c r="F6884" s="278"/>
      <c r="G6884" s="81"/>
    </row>
    <row r="6885" spans="1:7" s="390" customFormat="1" ht="31.5" x14ac:dyDescent="0.2">
      <c r="A6885" s="311" t="str">
        <f>IF((SUM('Раздел 3'!L186:L186)&gt;=SUM('Раздел 3'!P186:P186)),"","Неверно!")</f>
        <v/>
      </c>
      <c r="B6885" s="320" t="s">
        <v>1749</v>
      </c>
      <c r="C6885" s="278" t="s">
        <v>8815</v>
      </c>
      <c r="D6885" s="278" t="s">
        <v>1515</v>
      </c>
      <c r="E6885" s="278" t="str">
        <f>CONCATENATE(SUM('Раздел 3'!L186:L186),"&gt;=",SUM('Раздел 3'!P186:P186))</f>
        <v>3&gt;=0</v>
      </c>
      <c r="F6885" s="278"/>
      <c r="G6885" s="81"/>
    </row>
    <row r="6886" spans="1:7" s="390" customFormat="1" ht="31.5" x14ac:dyDescent="0.2">
      <c r="A6886" s="311" t="str">
        <f>IF((SUM('Раздел 3'!L187:L187)&gt;=SUM('Раздел 3'!P187:P187)),"","Неверно!")</f>
        <v/>
      </c>
      <c r="B6886" s="320" t="s">
        <v>1749</v>
      </c>
      <c r="C6886" s="278" t="s">
        <v>8816</v>
      </c>
      <c r="D6886" s="278" t="s">
        <v>1515</v>
      </c>
      <c r="E6886" s="278" t="str">
        <f>CONCATENATE(SUM('Раздел 3'!L187:L187),"&gt;=",SUM('Раздел 3'!P187:P187))</f>
        <v>0&gt;=0</v>
      </c>
      <c r="F6886" s="278"/>
      <c r="G6886" s="81"/>
    </row>
    <row r="6887" spans="1:7" s="390" customFormat="1" ht="31.5" x14ac:dyDescent="0.2">
      <c r="A6887" s="311" t="str">
        <f>IF((SUM('Раздел 3'!L188:L188)&gt;=SUM('Раздел 3'!P188:P188)),"","Неверно!")</f>
        <v/>
      </c>
      <c r="B6887" s="320" t="s">
        <v>1749</v>
      </c>
      <c r="C6887" s="278" t="s">
        <v>8817</v>
      </c>
      <c r="D6887" s="278" t="s">
        <v>1515</v>
      </c>
      <c r="E6887" s="278" t="str">
        <f>CONCATENATE(SUM('Раздел 3'!L188:L188),"&gt;=",SUM('Раздел 3'!P188:P188))</f>
        <v>0&gt;=0</v>
      </c>
      <c r="F6887" s="278"/>
      <c r="G6887" s="81"/>
    </row>
    <row r="6888" spans="1:7" s="390" customFormat="1" ht="31.5" x14ac:dyDescent="0.2">
      <c r="A6888" s="311" t="str">
        <f>IF((SUM('Раздел 3'!L189:L189)&gt;=SUM('Раздел 3'!P189:P189)),"","Неверно!")</f>
        <v/>
      </c>
      <c r="B6888" s="320" t="s">
        <v>1749</v>
      </c>
      <c r="C6888" s="278" t="s">
        <v>8818</v>
      </c>
      <c r="D6888" s="278" t="s">
        <v>1515</v>
      </c>
      <c r="E6888" s="278" t="str">
        <f>CONCATENATE(SUM('Раздел 3'!L189:L189),"&gt;=",SUM('Раздел 3'!P189:P189))</f>
        <v>47&gt;=0</v>
      </c>
      <c r="F6888" s="278"/>
      <c r="G6888" s="81"/>
    </row>
    <row r="6889" spans="1:7" s="390" customFormat="1" ht="31.5" x14ac:dyDescent="0.2">
      <c r="A6889" s="311" t="str">
        <f>IF((SUM('Раздел 3'!L28:L28)&gt;=SUM('Раздел 3'!P28:P28)),"","Неверно!")</f>
        <v/>
      </c>
      <c r="B6889" s="320" t="s">
        <v>1749</v>
      </c>
      <c r="C6889" s="278" t="s">
        <v>8819</v>
      </c>
      <c r="D6889" s="278" t="s">
        <v>1515</v>
      </c>
      <c r="E6889" s="278" t="str">
        <f>CONCATENATE(SUM('Раздел 3'!L28:L28),"&gt;=",SUM('Раздел 3'!P28:P28))</f>
        <v>0&gt;=0</v>
      </c>
      <c r="F6889" s="278"/>
      <c r="G6889" s="81"/>
    </row>
    <row r="6890" spans="1:7" s="390" customFormat="1" ht="31.5" x14ac:dyDescent="0.2">
      <c r="A6890" s="311" t="str">
        <f>IF((SUM('Раздел 3'!L190:L190)&gt;=SUM('Раздел 3'!P190:P190)),"","Неверно!")</f>
        <v/>
      </c>
      <c r="B6890" s="320" t="s">
        <v>1749</v>
      </c>
      <c r="C6890" s="278" t="s">
        <v>8820</v>
      </c>
      <c r="D6890" s="278" t="s">
        <v>1515</v>
      </c>
      <c r="E6890" s="278" t="str">
        <f>CONCATENATE(SUM('Раздел 3'!L190:L190),"&gt;=",SUM('Раздел 3'!P190:P190))</f>
        <v>0&gt;=0</v>
      </c>
      <c r="F6890" s="278"/>
      <c r="G6890" s="81"/>
    </row>
    <row r="6891" spans="1:7" s="390" customFormat="1" ht="31.5" x14ac:dyDescent="0.2">
      <c r="A6891" s="311" t="str">
        <f>IF((SUM('Раздел 3'!L191:L191)&gt;=SUM('Раздел 3'!P191:P191)),"","Неверно!")</f>
        <v/>
      </c>
      <c r="B6891" s="320" t="s">
        <v>1749</v>
      </c>
      <c r="C6891" s="278" t="s">
        <v>8821</v>
      </c>
      <c r="D6891" s="278" t="s">
        <v>1515</v>
      </c>
      <c r="E6891" s="278" t="str">
        <f>CONCATENATE(SUM('Раздел 3'!L191:L191),"&gt;=",SUM('Раздел 3'!P191:P191))</f>
        <v>0&gt;=0</v>
      </c>
      <c r="F6891" s="278"/>
      <c r="G6891" s="81"/>
    </row>
    <row r="6892" spans="1:7" s="390" customFormat="1" ht="31.5" x14ac:dyDescent="0.2">
      <c r="A6892" s="311" t="str">
        <f>IF((SUM('Раздел 3'!L192:L192)&gt;=SUM('Раздел 3'!P192:P192)),"","Неверно!")</f>
        <v/>
      </c>
      <c r="B6892" s="320" t="s">
        <v>1749</v>
      </c>
      <c r="C6892" s="278" t="s">
        <v>8822</v>
      </c>
      <c r="D6892" s="278" t="s">
        <v>1515</v>
      </c>
      <c r="E6892" s="278" t="str">
        <f>CONCATENATE(SUM('Раздел 3'!L192:L192),"&gt;=",SUM('Раздел 3'!P192:P192))</f>
        <v>0&gt;=0</v>
      </c>
      <c r="F6892" s="278"/>
      <c r="G6892" s="81"/>
    </row>
    <row r="6893" spans="1:7" s="390" customFormat="1" ht="31.5" x14ac:dyDescent="0.2">
      <c r="A6893" s="311" t="str">
        <f>IF((SUM('Раздел 3'!L193:L193)&gt;=SUM('Раздел 3'!P193:P193)),"","Неверно!")</f>
        <v/>
      </c>
      <c r="B6893" s="320" t="s">
        <v>1749</v>
      </c>
      <c r="C6893" s="278" t="s">
        <v>8823</v>
      </c>
      <c r="D6893" s="278" t="s">
        <v>1515</v>
      </c>
      <c r="E6893" s="278" t="str">
        <f>CONCATENATE(SUM('Раздел 3'!L193:L193),"&gt;=",SUM('Раздел 3'!P193:P193))</f>
        <v>0&gt;=0</v>
      </c>
      <c r="F6893" s="278"/>
      <c r="G6893" s="81"/>
    </row>
    <row r="6894" spans="1:7" s="390" customFormat="1" ht="31.5" x14ac:dyDescent="0.2">
      <c r="A6894" s="311" t="str">
        <f>IF((SUM('Раздел 3'!L194:L194)&gt;=SUM('Раздел 3'!P194:P194)),"","Неверно!")</f>
        <v/>
      </c>
      <c r="B6894" s="320" t="s">
        <v>1749</v>
      </c>
      <c r="C6894" s="278" t="s">
        <v>8824</v>
      </c>
      <c r="D6894" s="278" t="s">
        <v>1515</v>
      </c>
      <c r="E6894" s="278" t="str">
        <f>CONCATENATE(SUM('Раздел 3'!L194:L194),"&gt;=",SUM('Раздел 3'!P194:P194))</f>
        <v>0&gt;=0</v>
      </c>
      <c r="F6894" s="278"/>
      <c r="G6894" s="81"/>
    </row>
    <row r="6895" spans="1:7" s="390" customFormat="1" ht="31.5" x14ac:dyDescent="0.2">
      <c r="A6895" s="311" t="str">
        <f>IF((SUM('Раздел 3'!L195:L195)&gt;=SUM('Раздел 3'!P195:P195)),"","Неверно!")</f>
        <v/>
      </c>
      <c r="B6895" s="320" t="s">
        <v>1749</v>
      </c>
      <c r="C6895" s="278" t="s">
        <v>8825</v>
      </c>
      <c r="D6895" s="278" t="s">
        <v>1515</v>
      </c>
      <c r="E6895" s="278" t="str">
        <f>CONCATENATE(SUM('Раздел 3'!L195:L195),"&gt;=",SUM('Раздел 3'!P195:P195))</f>
        <v>0&gt;=0</v>
      </c>
      <c r="F6895" s="278"/>
      <c r="G6895" s="81"/>
    </row>
    <row r="6896" spans="1:7" s="390" customFormat="1" ht="31.5" x14ac:dyDescent="0.2">
      <c r="A6896" s="311" t="str">
        <f>IF((SUM('Раздел 3'!L196:L196)&gt;=SUM('Раздел 3'!P196:P196)),"","Неверно!")</f>
        <v/>
      </c>
      <c r="B6896" s="320" t="s">
        <v>1749</v>
      </c>
      <c r="C6896" s="278" t="s">
        <v>8826</v>
      </c>
      <c r="D6896" s="278" t="s">
        <v>1515</v>
      </c>
      <c r="E6896" s="278" t="str">
        <f>CONCATENATE(SUM('Раздел 3'!L196:L196),"&gt;=",SUM('Раздел 3'!P196:P196))</f>
        <v>0&gt;=0</v>
      </c>
      <c r="F6896" s="278"/>
      <c r="G6896" s="81"/>
    </row>
    <row r="6897" spans="1:7" s="390" customFormat="1" ht="31.5" x14ac:dyDescent="0.2">
      <c r="A6897" s="311" t="str">
        <f>IF((SUM('Раздел 3'!L197:L197)&gt;=SUM('Раздел 3'!P197:P197)),"","Неверно!")</f>
        <v/>
      </c>
      <c r="B6897" s="320" t="s">
        <v>1749</v>
      </c>
      <c r="C6897" s="278" t="s">
        <v>8827</v>
      </c>
      <c r="D6897" s="278" t="s">
        <v>1515</v>
      </c>
      <c r="E6897" s="278" t="str">
        <f>CONCATENATE(SUM('Раздел 3'!L197:L197),"&gt;=",SUM('Раздел 3'!P197:P197))</f>
        <v>0&gt;=0</v>
      </c>
      <c r="F6897" s="278"/>
      <c r="G6897" s="81"/>
    </row>
    <row r="6898" spans="1:7" s="390" customFormat="1" ht="31.5" x14ac:dyDescent="0.2">
      <c r="A6898" s="311" t="str">
        <f>IF((SUM('Раздел 3'!L198:L198)&gt;=SUM('Раздел 3'!P198:P198)),"","Неверно!")</f>
        <v/>
      </c>
      <c r="B6898" s="320" t="s">
        <v>1749</v>
      </c>
      <c r="C6898" s="278" t="s">
        <v>8828</v>
      </c>
      <c r="D6898" s="278" t="s">
        <v>1515</v>
      </c>
      <c r="E6898" s="278" t="str">
        <f>CONCATENATE(SUM('Раздел 3'!L198:L198),"&gt;=",SUM('Раздел 3'!P198:P198))</f>
        <v>0&gt;=0</v>
      </c>
      <c r="F6898" s="278"/>
      <c r="G6898" s="81"/>
    </row>
    <row r="6899" spans="1:7" s="390" customFormat="1" ht="31.5" x14ac:dyDescent="0.2">
      <c r="A6899" s="311" t="str">
        <f>IF((SUM('Раздел 3'!L199:L199)&gt;=SUM('Раздел 3'!P199:P199)),"","Неверно!")</f>
        <v/>
      </c>
      <c r="B6899" s="320" t="s">
        <v>1749</v>
      </c>
      <c r="C6899" s="278" t="s">
        <v>8829</v>
      </c>
      <c r="D6899" s="278" t="s">
        <v>1515</v>
      </c>
      <c r="E6899" s="278" t="str">
        <f>CONCATENATE(SUM('Раздел 3'!L199:L199),"&gt;=",SUM('Раздел 3'!P199:P199))</f>
        <v>3&gt;=0</v>
      </c>
      <c r="F6899" s="278"/>
      <c r="G6899" s="81"/>
    </row>
    <row r="6900" spans="1:7" s="390" customFormat="1" ht="31.5" x14ac:dyDescent="0.2">
      <c r="A6900" s="311" t="str">
        <f>IF((SUM('Раздел 3'!L29:L29)&gt;=SUM('Раздел 3'!P29:P29)),"","Неверно!")</f>
        <v/>
      </c>
      <c r="B6900" s="320" t="s">
        <v>1749</v>
      </c>
      <c r="C6900" s="278" t="s">
        <v>8830</v>
      </c>
      <c r="D6900" s="278" t="s">
        <v>1515</v>
      </c>
      <c r="E6900" s="278" t="str">
        <f>CONCATENATE(SUM('Раздел 3'!L29:L29),"&gt;=",SUM('Раздел 3'!P29:P29))</f>
        <v>0&gt;=0</v>
      </c>
      <c r="F6900" s="278"/>
      <c r="G6900" s="81"/>
    </row>
    <row r="6901" spans="1:7" s="390" customFormat="1" ht="31.5" x14ac:dyDescent="0.2">
      <c r="A6901" s="311" t="str">
        <f>IF((SUM('Раздел 3'!L200:L200)&gt;=SUM('Раздел 3'!P200:P200)),"","Неверно!")</f>
        <v/>
      </c>
      <c r="B6901" s="320" t="s">
        <v>1749</v>
      </c>
      <c r="C6901" s="278" t="s">
        <v>8831</v>
      </c>
      <c r="D6901" s="278" t="s">
        <v>1515</v>
      </c>
      <c r="E6901" s="278" t="str">
        <f>CONCATENATE(SUM('Раздел 3'!L200:L200),"&gt;=",SUM('Раздел 3'!P200:P200))</f>
        <v>0&gt;=0</v>
      </c>
      <c r="F6901" s="278"/>
      <c r="G6901" s="81"/>
    </row>
    <row r="6902" spans="1:7" s="390" customFormat="1" ht="31.5" x14ac:dyDescent="0.2">
      <c r="A6902" s="311" t="str">
        <f>IF((SUM('Раздел 3'!L201:L201)&gt;=SUM('Раздел 3'!P201:P201)),"","Неверно!")</f>
        <v/>
      </c>
      <c r="B6902" s="320" t="s">
        <v>1749</v>
      </c>
      <c r="C6902" s="278" t="s">
        <v>8832</v>
      </c>
      <c r="D6902" s="278" t="s">
        <v>1515</v>
      </c>
      <c r="E6902" s="278" t="str">
        <f>CONCATENATE(SUM('Раздел 3'!L201:L201),"&gt;=",SUM('Раздел 3'!P201:P201))</f>
        <v>0&gt;=0</v>
      </c>
      <c r="F6902" s="278"/>
      <c r="G6902" s="81"/>
    </row>
    <row r="6903" spans="1:7" s="390" customFormat="1" ht="31.5" x14ac:dyDescent="0.2">
      <c r="A6903" s="311" t="str">
        <f>IF((SUM('Раздел 3'!L202:L202)&gt;=SUM('Раздел 3'!P202:P202)),"","Неверно!")</f>
        <v/>
      </c>
      <c r="B6903" s="320" t="s">
        <v>1749</v>
      </c>
      <c r="C6903" s="278" t="s">
        <v>8833</v>
      </c>
      <c r="D6903" s="278" t="s">
        <v>1515</v>
      </c>
      <c r="E6903" s="278" t="str">
        <f>CONCATENATE(SUM('Раздел 3'!L202:L202),"&gt;=",SUM('Раздел 3'!P202:P202))</f>
        <v>0&gt;=0</v>
      </c>
      <c r="F6903" s="278"/>
      <c r="G6903" s="81"/>
    </row>
    <row r="6904" spans="1:7" s="390" customFormat="1" ht="31.5" x14ac:dyDescent="0.2">
      <c r="A6904" s="311" t="str">
        <f>IF((SUM('Раздел 3'!L203:L203)&gt;=SUM('Раздел 3'!P203:P203)),"","Неверно!")</f>
        <v/>
      </c>
      <c r="B6904" s="320" t="s">
        <v>1749</v>
      </c>
      <c r="C6904" s="278" t="s">
        <v>8834</v>
      </c>
      <c r="D6904" s="278" t="s">
        <v>1515</v>
      </c>
      <c r="E6904" s="278" t="str">
        <f>CONCATENATE(SUM('Раздел 3'!L203:L203),"&gt;=",SUM('Раздел 3'!P203:P203))</f>
        <v>0&gt;=0</v>
      </c>
      <c r="F6904" s="278"/>
      <c r="G6904" s="81"/>
    </row>
    <row r="6905" spans="1:7" s="390" customFormat="1" ht="31.5" x14ac:dyDescent="0.2">
      <c r="A6905" s="311" t="str">
        <f>IF((SUM('Раздел 3'!L204:L204)&gt;=SUM('Раздел 3'!P204:P204)),"","Неверно!")</f>
        <v/>
      </c>
      <c r="B6905" s="320" t="s">
        <v>1749</v>
      </c>
      <c r="C6905" s="278" t="s">
        <v>8835</v>
      </c>
      <c r="D6905" s="278" t="s">
        <v>1515</v>
      </c>
      <c r="E6905" s="278" t="str">
        <f>CONCATENATE(SUM('Раздел 3'!L204:L204),"&gt;=",SUM('Раздел 3'!P204:P204))</f>
        <v>8&gt;=3</v>
      </c>
      <c r="F6905" s="278"/>
      <c r="G6905" s="81"/>
    </row>
    <row r="6906" spans="1:7" s="390" customFormat="1" ht="31.5" x14ac:dyDescent="0.2">
      <c r="A6906" s="311" t="str">
        <f>IF((SUM('Раздел 3'!L205:L205)&gt;=SUM('Раздел 3'!P205:P205)),"","Неверно!")</f>
        <v/>
      </c>
      <c r="B6906" s="320" t="s">
        <v>1749</v>
      </c>
      <c r="C6906" s="278" t="s">
        <v>8836</v>
      </c>
      <c r="D6906" s="278" t="s">
        <v>1515</v>
      </c>
      <c r="E6906" s="278" t="str">
        <f>CONCATENATE(SUM('Раздел 3'!L205:L205),"&gt;=",SUM('Раздел 3'!P205:P205))</f>
        <v>11&gt;=3</v>
      </c>
      <c r="F6906" s="278"/>
      <c r="G6906" s="81"/>
    </row>
    <row r="6907" spans="1:7" s="390" customFormat="1" ht="31.5" x14ac:dyDescent="0.2">
      <c r="A6907" s="311" t="str">
        <f>IF((SUM('Раздел 3'!L206:L206)&gt;=SUM('Раздел 3'!P206:P206)),"","Неверно!")</f>
        <v/>
      </c>
      <c r="B6907" s="320" t="s">
        <v>1749</v>
      </c>
      <c r="C6907" s="278" t="s">
        <v>8837</v>
      </c>
      <c r="D6907" s="278" t="s">
        <v>1515</v>
      </c>
      <c r="E6907" s="278" t="str">
        <f>CONCATENATE(SUM('Раздел 3'!L206:L206),"&gt;=",SUM('Раздел 3'!P206:P206))</f>
        <v>0&gt;=0</v>
      </c>
      <c r="F6907" s="278"/>
      <c r="G6907" s="81"/>
    </row>
    <row r="6908" spans="1:7" s="390" customFormat="1" ht="31.5" x14ac:dyDescent="0.2">
      <c r="A6908" s="311" t="str">
        <f>IF((SUM('Раздел 3'!L207:L207)&gt;=SUM('Раздел 3'!P207:P207)),"","Неверно!")</f>
        <v/>
      </c>
      <c r="B6908" s="320" t="s">
        <v>1749</v>
      </c>
      <c r="C6908" s="278" t="s">
        <v>8838</v>
      </c>
      <c r="D6908" s="278" t="s">
        <v>1515</v>
      </c>
      <c r="E6908" s="278" t="str">
        <f>CONCATENATE(SUM('Раздел 3'!L207:L207),"&gt;=",SUM('Раздел 3'!P207:P207))</f>
        <v>0&gt;=0</v>
      </c>
      <c r="F6908" s="278"/>
      <c r="G6908" s="81"/>
    </row>
    <row r="6909" spans="1:7" s="390" customFormat="1" ht="31.5" x14ac:dyDescent="0.2">
      <c r="A6909" s="311" t="str">
        <f>IF((SUM('Раздел 3'!L208:L208)&gt;=SUM('Раздел 3'!P208:P208)),"","Неверно!")</f>
        <v/>
      </c>
      <c r="B6909" s="320" t="s">
        <v>1749</v>
      </c>
      <c r="C6909" s="278" t="s">
        <v>8839</v>
      </c>
      <c r="D6909" s="278" t="s">
        <v>1515</v>
      </c>
      <c r="E6909" s="278" t="str">
        <f>CONCATENATE(SUM('Раздел 3'!L208:L208),"&gt;=",SUM('Раздел 3'!P208:P208))</f>
        <v>4&gt;=0</v>
      </c>
      <c r="F6909" s="278"/>
      <c r="G6909" s="81"/>
    </row>
    <row r="6910" spans="1:7" s="390" customFormat="1" ht="31.5" x14ac:dyDescent="0.2">
      <c r="A6910" s="311" t="str">
        <f>IF((SUM('Раздел 3'!L209:L209)&gt;=SUM('Раздел 3'!P209:P209)),"","Неверно!")</f>
        <v/>
      </c>
      <c r="B6910" s="320" t="s">
        <v>1749</v>
      </c>
      <c r="C6910" s="278" t="s">
        <v>8840</v>
      </c>
      <c r="D6910" s="278" t="s">
        <v>1515</v>
      </c>
      <c r="E6910" s="278" t="str">
        <f>CONCATENATE(SUM('Раздел 3'!L209:L209),"&gt;=",SUM('Раздел 3'!P209:P209))</f>
        <v>0&gt;=0</v>
      </c>
      <c r="F6910" s="278"/>
      <c r="G6910" s="81"/>
    </row>
    <row r="6911" spans="1:7" s="390" customFormat="1" ht="31.5" x14ac:dyDescent="0.2">
      <c r="A6911" s="311" t="str">
        <f>IF((SUM('Раздел 3'!L12:L12)&gt;=SUM('Раздел 3'!P12:P12)),"","Неверно!")</f>
        <v/>
      </c>
      <c r="B6911" s="320" t="s">
        <v>1749</v>
      </c>
      <c r="C6911" s="278" t="s">
        <v>8841</v>
      </c>
      <c r="D6911" s="278" t="s">
        <v>1515</v>
      </c>
      <c r="E6911" s="278" t="str">
        <f>CONCATENATE(SUM('Раздел 3'!L12:L12),"&gt;=",SUM('Раздел 3'!P12:P12))</f>
        <v>0&gt;=0</v>
      </c>
      <c r="F6911" s="278"/>
      <c r="G6911" s="81"/>
    </row>
    <row r="6912" spans="1:7" s="390" customFormat="1" ht="31.5" x14ac:dyDescent="0.2">
      <c r="A6912" s="311" t="str">
        <f>IF((SUM('Раздел 3'!L30:L30)&gt;=SUM('Раздел 3'!P30:P30)),"","Неверно!")</f>
        <v/>
      </c>
      <c r="B6912" s="320" t="s">
        <v>1749</v>
      </c>
      <c r="C6912" s="278" t="s">
        <v>8842</v>
      </c>
      <c r="D6912" s="278" t="s">
        <v>1515</v>
      </c>
      <c r="E6912" s="278" t="str">
        <f>CONCATENATE(SUM('Раздел 3'!L30:L30),"&gt;=",SUM('Раздел 3'!P30:P30))</f>
        <v>1&gt;=0</v>
      </c>
      <c r="F6912" s="278"/>
      <c r="G6912" s="81"/>
    </row>
    <row r="6913" spans="1:7" s="390" customFormat="1" ht="31.5" x14ac:dyDescent="0.2">
      <c r="A6913" s="311" t="str">
        <f>IF((SUM('Раздел 3'!L210:L210)&gt;=SUM('Раздел 3'!P210:P210)),"","Неверно!")</f>
        <v/>
      </c>
      <c r="B6913" s="320" t="s">
        <v>1749</v>
      </c>
      <c r="C6913" s="278" t="s">
        <v>8843</v>
      </c>
      <c r="D6913" s="278" t="s">
        <v>1515</v>
      </c>
      <c r="E6913" s="278" t="str">
        <f>CONCATENATE(SUM('Раздел 3'!L210:L210),"&gt;=",SUM('Раздел 3'!P210:P210))</f>
        <v>0&gt;=0</v>
      </c>
      <c r="F6913" s="278"/>
      <c r="G6913" s="81"/>
    </row>
    <row r="6914" spans="1:7" s="390" customFormat="1" ht="31.5" x14ac:dyDescent="0.2">
      <c r="A6914" s="311" t="str">
        <f>IF((SUM('Раздел 3'!L211:L211)&gt;=SUM('Раздел 3'!P211:P211)),"","Неверно!")</f>
        <v/>
      </c>
      <c r="B6914" s="320" t="s">
        <v>1749</v>
      </c>
      <c r="C6914" s="278" t="s">
        <v>8844</v>
      </c>
      <c r="D6914" s="278" t="s">
        <v>1515</v>
      </c>
      <c r="E6914" s="278" t="str">
        <f>CONCATENATE(SUM('Раздел 3'!L211:L211),"&gt;=",SUM('Раздел 3'!P211:P211))</f>
        <v>0&gt;=0</v>
      </c>
      <c r="F6914" s="278"/>
      <c r="G6914" s="81"/>
    </row>
    <row r="6915" spans="1:7" s="390" customFormat="1" ht="31.5" x14ac:dyDescent="0.2">
      <c r="A6915" s="311" t="str">
        <f>IF((SUM('Раздел 3'!L212:L212)&gt;=SUM('Раздел 3'!P212:P212)),"","Неверно!")</f>
        <v/>
      </c>
      <c r="B6915" s="320" t="s">
        <v>1749</v>
      </c>
      <c r="C6915" s="278" t="s">
        <v>8845</v>
      </c>
      <c r="D6915" s="278" t="s">
        <v>1515</v>
      </c>
      <c r="E6915" s="278" t="str">
        <f>CONCATENATE(SUM('Раздел 3'!L212:L212),"&gt;=",SUM('Раздел 3'!P212:P212))</f>
        <v>0&gt;=0</v>
      </c>
      <c r="F6915" s="278"/>
      <c r="G6915" s="81"/>
    </row>
    <row r="6916" spans="1:7" s="390" customFormat="1" ht="31.5" x14ac:dyDescent="0.2">
      <c r="A6916" s="311" t="str">
        <f>IF((SUM('Раздел 3'!L213:L213)&gt;=SUM('Раздел 3'!P213:P213)),"","Неверно!")</f>
        <v/>
      </c>
      <c r="B6916" s="320" t="s">
        <v>1749</v>
      </c>
      <c r="C6916" s="278" t="s">
        <v>8846</v>
      </c>
      <c r="D6916" s="278" t="s">
        <v>1515</v>
      </c>
      <c r="E6916" s="278" t="str">
        <f>CONCATENATE(SUM('Раздел 3'!L213:L213),"&gt;=",SUM('Раздел 3'!P213:P213))</f>
        <v>0&gt;=0</v>
      </c>
      <c r="F6916" s="278"/>
      <c r="G6916" s="81"/>
    </row>
    <row r="6917" spans="1:7" s="390" customFormat="1" ht="31.5" x14ac:dyDescent="0.2">
      <c r="A6917" s="311" t="str">
        <f>IF((SUM('Раздел 3'!L214:L214)&gt;=SUM('Раздел 3'!P214:P214)),"","Неверно!")</f>
        <v/>
      </c>
      <c r="B6917" s="320" t="s">
        <v>1749</v>
      </c>
      <c r="C6917" s="278" t="s">
        <v>8847</v>
      </c>
      <c r="D6917" s="278" t="s">
        <v>1515</v>
      </c>
      <c r="E6917" s="278" t="str">
        <f>CONCATENATE(SUM('Раздел 3'!L214:L214),"&gt;=",SUM('Раздел 3'!P214:P214))</f>
        <v>0&gt;=0</v>
      </c>
      <c r="F6917" s="278"/>
      <c r="G6917" s="81"/>
    </row>
    <row r="6918" spans="1:7" s="390" customFormat="1" ht="31.5" x14ac:dyDescent="0.2">
      <c r="A6918" s="311" t="str">
        <f>IF((SUM('Раздел 3'!L215:L215)&gt;=SUM('Раздел 3'!P215:P215)),"","Неверно!")</f>
        <v/>
      </c>
      <c r="B6918" s="320" t="s">
        <v>1749</v>
      </c>
      <c r="C6918" s="278" t="s">
        <v>8848</v>
      </c>
      <c r="D6918" s="278" t="s">
        <v>1515</v>
      </c>
      <c r="E6918" s="278" t="str">
        <f>CONCATENATE(SUM('Раздел 3'!L215:L215),"&gt;=",SUM('Раздел 3'!P215:P215))</f>
        <v>0&gt;=0</v>
      </c>
      <c r="F6918" s="278"/>
      <c r="G6918" s="81"/>
    </row>
    <row r="6919" spans="1:7" s="390" customFormat="1" ht="31.5" x14ac:dyDescent="0.2">
      <c r="A6919" s="311" t="str">
        <f>IF((SUM('Раздел 3'!L216:L216)&gt;=SUM('Раздел 3'!P216:P216)),"","Неверно!")</f>
        <v/>
      </c>
      <c r="B6919" s="320" t="s">
        <v>1749</v>
      </c>
      <c r="C6919" s="278" t="s">
        <v>8849</v>
      </c>
      <c r="D6919" s="278" t="s">
        <v>1515</v>
      </c>
      <c r="E6919" s="278" t="str">
        <f>CONCATENATE(SUM('Раздел 3'!L216:L216),"&gt;=",SUM('Раздел 3'!P216:P216))</f>
        <v>0&gt;=0</v>
      </c>
      <c r="F6919" s="278"/>
      <c r="G6919" s="81"/>
    </row>
    <row r="6920" spans="1:7" s="390" customFormat="1" ht="31.5" x14ac:dyDescent="0.2">
      <c r="A6920" s="311" t="str">
        <f>IF((SUM('Раздел 3'!L217:L217)&gt;=SUM('Раздел 3'!P217:P217)),"","Неверно!")</f>
        <v/>
      </c>
      <c r="B6920" s="320" t="s">
        <v>1749</v>
      </c>
      <c r="C6920" s="278" t="s">
        <v>8850</v>
      </c>
      <c r="D6920" s="278" t="s">
        <v>1515</v>
      </c>
      <c r="E6920" s="278" t="str">
        <f>CONCATENATE(SUM('Раздел 3'!L217:L217),"&gt;=",SUM('Раздел 3'!P217:P217))</f>
        <v>0&gt;=0</v>
      </c>
      <c r="F6920" s="278"/>
      <c r="G6920" s="81"/>
    </row>
    <row r="6921" spans="1:7" s="390" customFormat="1" ht="31.5" x14ac:dyDescent="0.2">
      <c r="A6921" s="311" t="str">
        <f>IF((SUM('Раздел 3'!L218:L218)&gt;=SUM('Раздел 3'!P218:P218)),"","Неверно!")</f>
        <v/>
      </c>
      <c r="B6921" s="320" t="s">
        <v>1749</v>
      </c>
      <c r="C6921" s="278" t="s">
        <v>8851</v>
      </c>
      <c r="D6921" s="278" t="s">
        <v>1515</v>
      </c>
      <c r="E6921" s="278" t="str">
        <f>CONCATENATE(SUM('Раздел 3'!L218:L218),"&gt;=",SUM('Раздел 3'!P218:P218))</f>
        <v>4&gt;=0</v>
      </c>
      <c r="F6921" s="278"/>
      <c r="G6921" s="81"/>
    </row>
    <row r="6922" spans="1:7" s="390" customFormat="1" ht="31.5" x14ac:dyDescent="0.2">
      <c r="A6922" s="311" t="str">
        <f>IF((SUM('Раздел 3'!L219:L219)&gt;=SUM('Раздел 3'!P219:P219)),"","Неверно!")</f>
        <v/>
      </c>
      <c r="B6922" s="320" t="s">
        <v>1749</v>
      </c>
      <c r="C6922" s="278" t="s">
        <v>8852</v>
      </c>
      <c r="D6922" s="278" t="s">
        <v>1515</v>
      </c>
      <c r="E6922" s="278" t="str">
        <f>CONCATENATE(SUM('Раздел 3'!L219:L219),"&gt;=",SUM('Раздел 3'!P219:P219))</f>
        <v>0&gt;=0</v>
      </c>
      <c r="F6922" s="278"/>
      <c r="G6922" s="81"/>
    </row>
    <row r="6923" spans="1:7" s="390" customFormat="1" ht="31.5" x14ac:dyDescent="0.2">
      <c r="A6923" s="311" t="str">
        <f>IF((SUM('Раздел 3'!L31:L31)&gt;=SUM('Раздел 3'!P31:P31)),"","Неверно!")</f>
        <v/>
      </c>
      <c r="B6923" s="320" t="s">
        <v>1749</v>
      </c>
      <c r="C6923" s="278" t="s">
        <v>8853</v>
      </c>
      <c r="D6923" s="278" t="s">
        <v>1515</v>
      </c>
      <c r="E6923" s="278" t="str">
        <f>CONCATENATE(SUM('Раздел 3'!L31:L31),"&gt;=",SUM('Раздел 3'!P31:P31))</f>
        <v>0&gt;=0</v>
      </c>
      <c r="F6923" s="278"/>
      <c r="G6923" s="81"/>
    </row>
    <row r="6924" spans="1:7" s="390" customFormat="1" ht="31.5" x14ac:dyDescent="0.2">
      <c r="A6924" s="311" t="str">
        <f>IF((SUM('Раздел 3'!L220:L220)&gt;=SUM('Раздел 3'!P220:P220)),"","Неверно!")</f>
        <v/>
      </c>
      <c r="B6924" s="320" t="s">
        <v>1749</v>
      </c>
      <c r="C6924" s="278" t="s">
        <v>8854</v>
      </c>
      <c r="D6924" s="278" t="s">
        <v>1515</v>
      </c>
      <c r="E6924" s="278" t="str">
        <f>CONCATENATE(SUM('Раздел 3'!L220:L220),"&gt;=",SUM('Раздел 3'!P220:P220))</f>
        <v>0&gt;=0</v>
      </c>
      <c r="F6924" s="278"/>
      <c r="G6924" s="81"/>
    </row>
    <row r="6925" spans="1:7" s="390" customFormat="1" ht="31.5" x14ac:dyDescent="0.2">
      <c r="A6925" s="311" t="str">
        <f>IF((SUM('Раздел 3'!L221:L221)&gt;=SUM('Раздел 3'!P221:P221)),"","Неверно!")</f>
        <v/>
      </c>
      <c r="B6925" s="320" t="s">
        <v>1749</v>
      </c>
      <c r="C6925" s="278" t="s">
        <v>8855</v>
      </c>
      <c r="D6925" s="278" t="s">
        <v>1515</v>
      </c>
      <c r="E6925" s="278" t="str">
        <f>CONCATENATE(SUM('Раздел 3'!L221:L221),"&gt;=",SUM('Раздел 3'!P221:P221))</f>
        <v>0&gt;=0</v>
      </c>
      <c r="F6925" s="278"/>
      <c r="G6925" s="81"/>
    </row>
    <row r="6926" spans="1:7" s="390" customFormat="1" ht="31.5" x14ac:dyDescent="0.2">
      <c r="A6926" s="311" t="str">
        <f>IF((SUM('Раздел 3'!L222:L222)&gt;=SUM('Раздел 3'!P222:P222)),"","Неверно!")</f>
        <v/>
      </c>
      <c r="B6926" s="320" t="s">
        <v>1749</v>
      </c>
      <c r="C6926" s="278" t="s">
        <v>8856</v>
      </c>
      <c r="D6926" s="278" t="s">
        <v>1515</v>
      </c>
      <c r="E6926" s="278" t="str">
        <f>CONCATENATE(SUM('Раздел 3'!L222:L222),"&gt;=",SUM('Раздел 3'!P222:P222))</f>
        <v>0&gt;=0</v>
      </c>
      <c r="F6926" s="278"/>
      <c r="G6926" s="81"/>
    </row>
    <row r="6927" spans="1:7" s="390" customFormat="1" ht="31.5" x14ac:dyDescent="0.2">
      <c r="A6927" s="311" t="str">
        <f>IF((SUM('Раздел 3'!L223:L223)&gt;=SUM('Раздел 3'!P223:P223)),"","Неверно!")</f>
        <v/>
      </c>
      <c r="B6927" s="320" t="s">
        <v>1749</v>
      </c>
      <c r="C6927" s="278" t="s">
        <v>8857</v>
      </c>
      <c r="D6927" s="278" t="s">
        <v>1515</v>
      </c>
      <c r="E6927" s="278" t="str">
        <f>CONCATENATE(SUM('Раздел 3'!L223:L223),"&gt;=",SUM('Раздел 3'!P223:P223))</f>
        <v>0&gt;=0</v>
      </c>
      <c r="F6927" s="278"/>
      <c r="G6927" s="81"/>
    </row>
    <row r="6928" spans="1:7" s="390" customFormat="1" ht="31.5" x14ac:dyDescent="0.2">
      <c r="A6928" s="311" t="str">
        <f>IF((SUM('Раздел 3'!L224:L224)&gt;=SUM('Раздел 3'!P224:P224)),"","Неверно!")</f>
        <v/>
      </c>
      <c r="B6928" s="320" t="s">
        <v>1749</v>
      </c>
      <c r="C6928" s="278" t="s">
        <v>8858</v>
      </c>
      <c r="D6928" s="278" t="s">
        <v>1515</v>
      </c>
      <c r="E6928" s="278" t="str">
        <f>CONCATENATE(SUM('Раздел 3'!L224:L224),"&gt;=",SUM('Раздел 3'!P224:P224))</f>
        <v>0&gt;=0</v>
      </c>
      <c r="F6928" s="278"/>
      <c r="G6928" s="81"/>
    </row>
    <row r="6929" spans="1:7" s="390" customFormat="1" ht="31.5" x14ac:dyDescent="0.2">
      <c r="A6929" s="311" t="str">
        <f>IF((SUM('Раздел 3'!L225:L225)&gt;=SUM('Раздел 3'!P225:P225)),"","Неверно!")</f>
        <v/>
      </c>
      <c r="B6929" s="320" t="s">
        <v>1749</v>
      </c>
      <c r="C6929" s="278" t="s">
        <v>8859</v>
      </c>
      <c r="D6929" s="278" t="s">
        <v>1515</v>
      </c>
      <c r="E6929" s="278" t="str">
        <f>CONCATENATE(SUM('Раздел 3'!L225:L225),"&gt;=",SUM('Раздел 3'!P225:P225))</f>
        <v>10&gt;=0</v>
      </c>
      <c r="F6929" s="278"/>
      <c r="G6929" s="81"/>
    </row>
    <row r="6930" spans="1:7" s="390" customFormat="1" ht="31.5" x14ac:dyDescent="0.2">
      <c r="A6930" s="311" t="str">
        <f>IF((SUM('Раздел 3'!L226:L226)&gt;=SUM('Раздел 3'!P226:P226)),"","Неверно!")</f>
        <v/>
      </c>
      <c r="B6930" s="320" t="s">
        <v>1749</v>
      </c>
      <c r="C6930" s="278" t="s">
        <v>8860</v>
      </c>
      <c r="D6930" s="278" t="s">
        <v>1515</v>
      </c>
      <c r="E6930" s="278" t="str">
        <f>CONCATENATE(SUM('Раздел 3'!L226:L226),"&gt;=",SUM('Раздел 3'!P226:P226))</f>
        <v>0&gt;=0</v>
      </c>
      <c r="F6930" s="278"/>
      <c r="G6930" s="81"/>
    </row>
    <row r="6931" spans="1:7" s="390" customFormat="1" ht="31.5" x14ac:dyDescent="0.2">
      <c r="A6931" s="311" t="str">
        <f>IF((SUM('Раздел 3'!L227:L227)&gt;=SUM('Раздел 3'!P227:P227)),"","Неверно!")</f>
        <v/>
      </c>
      <c r="B6931" s="320" t="s">
        <v>1749</v>
      </c>
      <c r="C6931" s="278" t="s">
        <v>8861</v>
      </c>
      <c r="D6931" s="278" t="s">
        <v>1515</v>
      </c>
      <c r="E6931" s="278" t="str">
        <f>CONCATENATE(SUM('Раздел 3'!L227:L227),"&gt;=",SUM('Раздел 3'!P227:P227))</f>
        <v>0&gt;=0</v>
      </c>
      <c r="F6931" s="278"/>
      <c r="G6931" s="81"/>
    </row>
    <row r="6932" spans="1:7" s="390" customFormat="1" ht="31.5" x14ac:dyDescent="0.2">
      <c r="A6932" s="311" t="str">
        <f>IF((SUM('Раздел 3'!L228:L228)&gt;=SUM('Раздел 3'!P228:P228)),"","Неверно!")</f>
        <v/>
      </c>
      <c r="B6932" s="320" t="s">
        <v>1749</v>
      </c>
      <c r="C6932" s="278" t="s">
        <v>8862</v>
      </c>
      <c r="D6932" s="278" t="s">
        <v>1515</v>
      </c>
      <c r="E6932" s="278" t="str">
        <f>CONCATENATE(SUM('Раздел 3'!L228:L228),"&gt;=",SUM('Раздел 3'!P228:P228))</f>
        <v>3&gt;=0</v>
      </c>
      <c r="F6932" s="278"/>
      <c r="G6932" s="81"/>
    </row>
    <row r="6933" spans="1:7" s="390" customFormat="1" ht="31.5" x14ac:dyDescent="0.2">
      <c r="A6933" s="311" t="str">
        <f>IF((SUM('Раздел 3'!L229:L229)&gt;=SUM('Раздел 3'!P229:P229)),"","Неверно!")</f>
        <v/>
      </c>
      <c r="B6933" s="320" t="s">
        <v>1749</v>
      </c>
      <c r="C6933" s="278" t="s">
        <v>8863</v>
      </c>
      <c r="D6933" s="278" t="s">
        <v>1515</v>
      </c>
      <c r="E6933" s="278" t="str">
        <f>CONCATENATE(SUM('Раздел 3'!L229:L229),"&gt;=",SUM('Раздел 3'!P229:P229))</f>
        <v>0&gt;=0</v>
      </c>
      <c r="F6933" s="278"/>
      <c r="G6933" s="81"/>
    </row>
    <row r="6934" spans="1:7" s="390" customFormat="1" ht="31.5" x14ac:dyDescent="0.2">
      <c r="A6934" s="311" t="str">
        <f>IF((SUM('Раздел 3'!L32:L32)&gt;=SUM('Раздел 3'!P32:P32)),"","Неверно!")</f>
        <v/>
      </c>
      <c r="B6934" s="320" t="s">
        <v>1749</v>
      </c>
      <c r="C6934" s="278" t="s">
        <v>8864</v>
      </c>
      <c r="D6934" s="278" t="s">
        <v>1515</v>
      </c>
      <c r="E6934" s="278" t="str">
        <f>CONCATENATE(SUM('Раздел 3'!L32:L32),"&gt;=",SUM('Раздел 3'!P32:P32))</f>
        <v>1&gt;=0</v>
      </c>
      <c r="F6934" s="278"/>
      <c r="G6934" s="81"/>
    </row>
    <row r="6935" spans="1:7" s="390" customFormat="1" ht="31.5" x14ac:dyDescent="0.2">
      <c r="A6935" s="311" t="str">
        <f>IF((SUM('Раздел 3'!L230:L230)&gt;=SUM('Раздел 3'!P230:P230)),"","Неверно!")</f>
        <v/>
      </c>
      <c r="B6935" s="320" t="s">
        <v>1749</v>
      </c>
      <c r="C6935" s="278" t="s">
        <v>8865</v>
      </c>
      <c r="D6935" s="278" t="s">
        <v>1515</v>
      </c>
      <c r="E6935" s="278" t="str">
        <f>CONCATENATE(SUM('Раздел 3'!L230:L230),"&gt;=",SUM('Раздел 3'!P230:P230))</f>
        <v>0&gt;=0</v>
      </c>
      <c r="F6935" s="278"/>
      <c r="G6935" s="81"/>
    </row>
    <row r="6936" spans="1:7" s="390" customFormat="1" ht="31.5" x14ac:dyDescent="0.2">
      <c r="A6936" s="311" t="str">
        <f>IF((SUM('Раздел 3'!L231:L231)&gt;=SUM('Раздел 3'!P231:P231)),"","Неверно!")</f>
        <v/>
      </c>
      <c r="B6936" s="320" t="s">
        <v>1749</v>
      </c>
      <c r="C6936" s="278" t="s">
        <v>8866</v>
      </c>
      <c r="D6936" s="278" t="s">
        <v>1515</v>
      </c>
      <c r="E6936" s="278" t="str">
        <f>CONCATENATE(SUM('Раздел 3'!L231:L231),"&gt;=",SUM('Раздел 3'!P231:P231))</f>
        <v>0&gt;=0</v>
      </c>
      <c r="F6936" s="278"/>
      <c r="G6936" s="81"/>
    </row>
    <row r="6937" spans="1:7" s="390" customFormat="1" ht="31.5" x14ac:dyDescent="0.2">
      <c r="A6937" s="311" t="str">
        <f>IF((SUM('Раздел 3'!L232:L232)&gt;=SUM('Раздел 3'!P232:P232)),"","Неверно!")</f>
        <v/>
      </c>
      <c r="B6937" s="320" t="s">
        <v>1749</v>
      </c>
      <c r="C6937" s="278" t="s">
        <v>8867</v>
      </c>
      <c r="D6937" s="278" t="s">
        <v>1515</v>
      </c>
      <c r="E6937" s="278" t="str">
        <f>CONCATENATE(SUM('Раздел 3'!L232:L232),"&gt;=",SUM('Раздел 3'!P232:P232))</f>
        <v>0&gt;=0</v>
      </c>
      <c r="F6937" s="278"/>
      <c r="G6937" s="81"/>
    </row>
    <row r="6938" spans="1:7" s="390" customFormat="1" ht="31.5" x14ac:dyDescent="0.2">
      <c r="A6938" s="311" t="str">
        <f>IF((SUM('Раздел 3'!L233:L233)&gt;=SUM('Раздел 3'!P233:P233)),"","Неверно!")</f>
        <v/>
      </c>
      <c r="B6938" s="320" t="s">
        <v>1749</v>
      </c>
      <c r="C6938" s="278" t="s">
        <v>8868</v>
      </c>
      <c r="D6938" s="278" t="s">
        <v>1515</v>
      </c>
      <c r="E6938" s="278" t="str">
        <f>CONCATENATE(SUM('Раздел 3'!L233:L233),"&gt;=",SUM('Раздел 3'!P233:P233))</f>
        <v>0&gt;=0</v>
      </c>
      <c r="F6938" s="278"/>
      <c r="G6938" s="81"/>
    </row>
    <row r="6939" spans="1:7" s="390" customFormat="1" ht="31.5" x14ac:dyDescent="0.2">
      <c r="A6939" s="311" t="str">
        <f>IF((SUM('Раздел 3'!L234:L234)&gt;=SUM('Раздел 3'!P234:P234)),"","Неверно!")</f>
        <v/>
      </c>
      <c r="B6939" s="320" t="s">
        <v>1749</v>
      </c>
      <c r="C6939" s="278" t="s">
        <v>8869</v>
      </c>
      <c r="D6939" s="278" t="s">
        <v>1515</v>
      </c>
      <c r="E6939" s="278" t="str">
        <f>CONCATENATE(SUM('Раздел 3'!L234:L234),"&gt;=",SUM('Раздел 3'!P234:P234))</f>
        <v>0&gt;=0</v>
      </c>
      <c r="F6939" s="278"/>
      <c r="G6939" s="81"/>
    </row>
    <row r="6940" spans="1:7" s="390" customFormat="1" ht="31.5" x14ac:dyDescent="0.2">
      <c r="A6940" s="311" t="str">
        <f>IF((SUM('Раздел 3'!L235:L235)&gt;=SUM('Раздел 3'!P235:P235)),"","Неверно!")</f>
        <v/>
      </c>
      <c r="B6940" s="320" t="s">
        <v>1749</v>
      </c>
      <c r="C6940" s="278" t="s">
        <v>8870</v>
      </c>
      <c r="D6940" s="278" t="s">
        <v>1515</v>
      </c>
      <c r="E6940" s="278" t="str">
        <f>CONCATENATE(SUM('Раздел 3'!L235:L235),"&gt;=",SUM('Раздел 3'!P235:P235))</f>
        <v>0&gt;=0</v>
      </c>
      <c r="F6940" s="278"/>
      <c r="G6940" s="81"/>
    </row>
    <row r="6941" spans="1:7" s="390" customFormat="1" ht="31.5" x14ac:dyDescent="0.2">
      <c r="A6941" s="311" t="str">
        <f>IF((SUM('Раздел 3'!L236:L236)&gt;=SUM('Раздел 3'!P236:P236)),"","Неверно!")</f>
        <v/>
      </c>
      <c r="B6941" s="320" t="s">
        <v>1749</v>
      </c>
      <c r="C6941" s="278" t="s">
        <v>8871</v>
      </c>
      <c r="D6941" s="278" t="s">
        <v>1515</v>
      </c>
      <c r="E6941" s="278" t="str">
        <f>CONCATENATE(SUM('Раздел 3'!L236:L236),"&gt;=",SUM('Раздел 3'!P236:P236))</f>
        <v>0&gt;=0</v>
      </c>
      <c r="F6941" s="278"/>
      <c r="G6941" s="81"/>
    </row>
    <row r="6942" spans="1:7" s="390" customFormat="1" ht="31.5" x14ac:dyDescent="0.2">
      <c r="A6942" s="311" t="str">
        <f>IF((SUM('Раздел 3'!L237:L237)&gt;=SUM('Раздел 3'!P237:P237)),"","Неверно!")</f>
        <v/>
      </c>
      <c r="B6942" s="320" t="s">
        <v>1749</v>
      </c>
      <c r="C6942" s="278" t="s">
        <v>8872</v>
      </c>
      <c r="D6942" s="278" t="s">
        <v>1515</v>
      </c>
      <c r="E6942" s="278" t="str">
        <f>CONCATENATE(SUM('Раздел 3'!L237:L237),"&gt;=",SUM('Раздел 3'!P237:P237))</f>
        <v>0&gt;=0</v>
      </c>
      <c r="F6942" s="278"/>
      <c r="G6942" s="81"/>
    </row>
    <row r="6943" spans="1:7" s="390" customFormat="1" ht="31.5" x14ac:dyDescent="0.2">
      <c r="A6943" s="311" t="str">
        <f>IF((SUM('Раздел 3'!L238:L238)&gt;=SUM('Раздел 3'!P238:P238)),"","Неверно!")</f>
        <v/>
      </c>
      <c r="B6943" s="320" t="s">
        <v>1749</v>
      </c>
      <c r="C6943" s="278" t="s">
        <v>8873</v>
      </c>
      <c r="D6943" s="278" t="s">
        <v>1515</v>
      </c>
      <c r="E6943" s="278" t="str">
        <f>CONCATENATE(SUM('Раздел 3'!L238:L238),"&gt;=",SUM('Раздел 3'!P238:P238))</f>
        <v>0&gt;=0</v>
      </c>
      <c r="F6943" s="278"/>
      <c r="G6943" s="81"/>
    </row>
    <row r="6944" spans="1:7" s="390" customFormat="1" ht="31.5" x14ac:dyDescent="0.2">
      <c r="A6944" s="311" t="str">
        <f>IF((SUM('Раздел 3'!L239:L239)&gt;=SUM('Раздел 3'!P239:P239)),"","Неверно!")</f>
        <v/>
      </c>
      <c r="B6944" s="320" t="s">
        <v>1749</v>
      </c>
      <c r="C6944" s="278" t="s">
        <v>8874</v>
      </c>
      <c r="D6944" s="278" t="s">
        <v>1515</v>
      </c>
      <c r="E6944" s="278" t="str">
        <f>CONCATENATE(SUM('Раздел 3'!L239:L239),"&gt;=",SUM('Раздел 3'!P239:P239))</f>
        <v>56&gt;=3</v>
      </c>
      <c r="F6944" s="278"/>
      <c r="G6944" s="81"/>
    </row>
    <row r="6945" spans="1:7" s="390" customFormat="1" ht="31.5" x14ac:dyDescent="0.2">
      <c r="A6945" s="311" t="str">
        <f>IF((SUM('Раздел 3'!L33:L33)&gt;=SUM('Раздел 3'!P33:P33)),"","Неверно!")</f>
        <v/>
      </c>
      <c r="B6945" s="320" t="s">
        <v>1749</v>
      </c>
      <c r="C6945" s="278" t="s">
        <v>8875</v>
      </c>
      <c r="D6945" s="278" t="s">
        <v>1515</v>
      </c>
      <c r="E6945" s="278" t="str">
        <f>CONCATENATE(SUM('Раздел 3'!L33:L33),"&gt;=",SUM('Раздел 3'!P33:P33))</f>
        <v>0&gt;=0</v>
      </c>
      <c r="F6945" s="278"/>
      <c r="G6945" s="81"/>
    </row>
    <row r="6946" spans="1:7" s="390" customFormat="1" ht="31.5" x14ac:dyDescent="0.2">
      <c r="A6946" s="311" t="str">
        <f>IF((SUM('Раздел 3'!L240:L240)&gt;=SUM('Раздел 3'!P240:P240)),"","Неверно!")</f>
        <v/>
      </c>
      <c r="B6946" s="320" t="s">
        <v>1749</v>
      </c>
      <c r="C6946" s="278" t="s">
        <v>8876</v>
      </c>
      <c r="D6946" s="278" t="s">
        <v>1515</v>
      </c>
      <c r="E6946" s="278" t="str">
        <f>CONCATENATE(SUM('Раздел 3'!L240:L240),"&gt;=",SUM('Раздел 3'!P240:P240))</f>
        <v>0&gt;=0</v>
      </c>
      <c r="F6946" s="278"/>
      <c r="G6946" s="81"/>
    </row>
    <row r="6947" spans="1:7" s="390" customFormat="1" ht="31.5" x14ac:dyDescent="0.2">
      <c r="A6947" s="311" t="str">
        <f>IF((SUM('Раздел 3'!L241:L241)&gt;=SUM('Раздел 3'!P241:P241)),"","Неверно!")</f>
        <v/>
      </c>
      <c r="B6947" s="320" t="s">
        <v>1749</v>
      </c>
      <c r="C6947" s="278" t="s">
        <v>8877</v>
      </c>
      <c r="D6947" s="278" t="s">
        <v>1515</v>
      </c>
      <c r="E6947" s="278" t="str">
        <f>CONCATENATE(SUM('Раздел 3'!L241:L241),"&gt;=",SUM('Раздел 3'!P241:P241))</f>
        <v>0&gt;=0</v>
      </c>
      <c r="F6947" s="278"/>
      <c r="G6947" s="81"/>
    </row>
    <row r="6948" spans="1:7" s="390" customFormat="1" ht="31.5" x14ac:dyDescent="0.2">
      <c r="A6948" s="311" t="str">
        <f>IF((SUM('Раздел 3'!L242:L242)&gt;=SUM('Раздел 3'!P242:P242)),"","Неверно!")</f>
        <v/>
      </c>
      <c r="B6948" s="320" t="s">
        <v>1749</v>
      </c>
      <c r="C6948" s="278" t="s">
        <v>8878</v>
      </c>
      <c r="D6948" s="278" t="s">
        <v>1515</v>
      </c>
      <c r="E6948" s="278" t="str">
        <f>CONCATENATE(SUM('Раздел 3'!L242:L242),"&gt;=",SUM('Раздел 3'!P242:P242))</f>
        <v>0&gt;=0</v>
      </c>
      <c r="F6948" s="278"/>
      <c r="G6948" s="81"/>
    </row>
    <row r="6949" spans="1:7" s="390" customFormat="1" ht="31.5" x14ac:dyDescent="0.2">
      <c r="A6949" s="311" t="str">
        <f>IF((SUM('Раздел 3'!L243:L243)&gt;=SUM('Раздел 3'!P243:P243)),"","Неверно!")</f>
        <v/>
      </c>
      <c r="B6949" s="320" t="s">
        <v>1749</v>
      </c>
      <c r="C6949" s="278" t="s">
        <v>8879</v>
      </c>
      <c r="D6949" s="278" t="s">
        <v>1515</v>
      </c>
      <c r="E6949" s="278" t="str">
        <f>CONCATENATE(SUM('Раздел 3'!L243:L243),"&gt;=",SUM('Раздел 3'!P243:P243))</f>
        <v>0&gt;=0</v>
      </c>
      <c r="F6949" s="278"/>
      <c r="G6949" s="81"/>
    </row>
    <row r="6950" spans="1:7" s="390" customFormat="1" ht="31.5" x14ac:dyDescent="0.2">
      <c r="A6950" s="311" t="str">
        <f>IF((SUM('Раздел 3'!L244:L244)&gt;=SUM('Раздел 3'!P244:P244)),"","Неверно!")</f>
        <v/>
      </c>
      <c r="B6950" s="320" t="s">
        <v>1749</v>
      </c>
      <c r="C6950" s="278" t="s">
        <v>8880</v>
      </c>
      <c r="D6950" s="278" t="s">
        <v>1515</v>
      </c>
      <c r="E6950" s="278" t="str">
        <f>CONCATENATE(SUM('Раздел 3'!L244:L244),"&gt;=",SUM('Раздел 3'!P244:P244))</f>
        <v>0&gt;=0</v>
      </c>
      <c r="F6950" s="278"/>
      <c r="G6950" s="81"/>
    </row>
    <row r="6951" spans="1:7" s="390" customFormat="1" ht="31.5" x14ac:dyDescent="0.2">
      <c r="A6951" s="311" t="str">
        <f>IF((SUM('Раздел 3'!L245:L245)&gt;=SUM('Раздел 3'!P245:P245)),"","Неверно!")</f>
        <v/>
      </c>
      <c r="B6951" s="320" t="s">
        <v>1749</v>
      </c>
      <c r="C6951" s="278" t="s">
        <v>8881</v>
      </c>
      <c r="D6951" s="278" t="s">
        <v>1515</v>
      </c>
      <c r="E6951" s="278" t="str">
        <f>CONCATENATE(SUM('Раздел 3'!L245:L245),"&gt;=",SUM('Раздел 3'!P245:P245))</f>
        <v>5&gt;=0</v>
      </c>
      <c r="F6951" s="278"/>
      <c r="G6951" s="81"/>
    </row>
    <row r="6952" spans="1:7" s="390" customFormat="1" ht="31.5" x14ac:dyDescent="0.2">
      <c r="A6952" s="311" t="str">
        <f>IF((SUM('Раздел 3'!L246:L246)&gt;=SUM('Раздел 3'!P246:P246)),"","Неверно!")</f>
        <v/>
      </c>
      <c r="B6952" s="320" t="s">
        <v>1749</v>
      </c>
      <c r="C6952" s="278" t="s">
        <v>8882</v>
      </c>
      <c r="D6952" s="278" t="s">
        <v>1515</v>
      </c>
      <c r="E6952" s="278" t="str">
        <f>CONCATENATE(SUM('Раздел 3'!L246:L246),"&gt;=",SUM('Раздел 3'!P246:P246))</f>
        <v>59&gt;=3</v>
      </c>
      <c r="F6952" s="278"/>
      <c r="G6952" s="81"/>
    </row>
    <row r="6953" spans="1:7" s="390" customFormat="1" ht="31.5" x14ac:dyDescent="0.2">
      <c r="A6953" s="311" t="str">
        <f>IF((SUM('Раздел 3'!L247:L247)&gt;=SUM('Раздел 3'!P247:P247)),"","Неверно!")</f>
        <v/>
      </c>
      <c r="B6953" s="320" t="s">
        <v>1749</v>
      </c>
      <c r="C6953" s="278" t="s">
        <v>8883</v>
      </c>
      <c r="D6953" s="278" t="s">
        <v>1515</v>
      </c>
      <c r="E6953" s="278" t="str">
        <f>CONCATENATE(SUM('Раздел 3'!L247:L247),"&gt;=",SUM('Раздел 3'!P247:P247))</f>
        <v>0&gt;=0</v>
      </c>
      <c r="F6953" s="278"/>
      <c r="G6953" s="81"/>
    </row>
    <row r="6954" spans="1:7" s="390" customFormat="1" ht="31.5" x14ac:dyDescent="0.2">
      <c r="A6954" s="311" t="str">
        <f>IF((SUM('Раздел 3'!L248:L248)&gt;=SUM('Раздел 3'!P248:P248)),"","Неверно!")</f>
        <v/>
      </c>
      <c r="B6954" s="320" t="s">
        <v>1749</v>
      </c>
      <c r="C6954" s="278" t="s">
        <v>8884</v>
      </c>
      <c r="D6954" s="278" t="s">
        <v>1515</v>
      </c>
      <c r="E6954" s="278" t="str">
        <f>CONCATENATE(SUM('Раздел 3'!L248:L248),"&gt;=",SUM('Раздел 3'!P248:P248))</f>
        <v>0&gt;=0</v>
      </c>
      <c r="F6954" s="278"/>
      <c r="G6954" s="81"/>
    </row>
    <row r="6955" spans="1:7" s="390" customFormat="1" ht="31.5" x14ac:dyDescent="0.2">
      <c r="A6955" s="311" t="str">
        <f>IF((SUM('Раздел 3'!L249:L249)&gt;=SUM('Раздел 3'!P249:P249)),"","Неверно!")</f>
        <v/>
      </c>
      <c r="B6955" s="320" t="s">
        <v>1749</v>
      </c>
      <c r="C6955" s="278" t="s">
        <v>8885</v>
      </c>
      <c r="D6955" s="278" t="s">
        <v>1515</v>
      </c>
      <c r="E6955" s="278" t="str">
        <f>CONCATENATE(SUM('Раздел 3'!L249:L249),"&gt;=",SUM('Раздел 3'!P249:P249))</f>
        <v>13&gt;=0</v>
      </c>
      <c r="F6955" s="278"/>
      <c r="G6955" s="81"/>
    </row>
    <row r="6956" spans="1:7" s="390" customFormat="1" ht="31.5" x14ac:dyDescent="0.2">
      <c r="A6956" s="311" t="str">
        <f>IF((SUM('Раздел 3'!L34:L34)&gt;=SUM('Раздел 3'!P34:P34)),"","Неверно!")</f>
        <v/>
      </c>
      <c r="B6956" s="320" t="s">
        <v>1749</v>
      </c>
      <c r="C6956" s="278" t="s">
        <v>8886</v>
      </c>
      <c r="D6956" s="278" t="s">
        <v>1515</v>
      </c>
      <c r="E6956" s="278" t="str">
        <f>CONCATENATE(SUM('Раздел 3'!L34:L34),"&gt;=",SUM('Раздел 3'!P34:P34))</f>
        <v>4&gt;=0</v>
      </c>
      <c r="F6956" s="278"/>
      <c r="G6956" s="81"/>
    </row>
    <row r="6957" spans="1:7" s="390" customFormat="1" ht="31.5" x14ac:dyDescent="0.2">
      <c r="A6957" s="311" t="str">
        <f>IF((SUM('Раздел 3'!L250:L250)&gt;=SUM('Раздел 3'!P250:P250)),"","Неверно!")</f>
        <v/>
      </c>
      <c r="B6957" s="320" t="s">
        <v>1749</v>
      </c>
      <c r="C6957" s="278" t="s">
        <v>8887</v>
      </c>
      <c r="D6957" s="278" t="s">
        <v>1515</v>
      </c>
      <c r="E6957" s="278" t="str">
        <f>CONCATENATE(SUM('Раздел 3'!L250:L250),"&gt;=",SUM('Раздел 3'!P250:P250))</f>
        <v>0&gt;=0</v>
      </c>
      <c r="F6957" s="278"/>
      <c r="G6957" s="81"/>
    </row>
    <row r="6958" spans="1:7" s="390" customFormat="1" ht="31.5" x14ac:dyDescent="0.2">
      <c r="A6958" s="311" t="str">
        <f>IF((SUM('Раздел 3'!L251:L251)&gt;=SUM('Раздел 3'!P251:P251)),"","Неверно!")</f>
        <v/>
      </c>
      <c r="B6958" s="320" t="s">
        <v>1749</v>
      </c>
      <c r="C6958" s="278" t="s">
        <v>8888</v>
      </c>
      <c r="D6958" s="278" t="s">
        <v>1515</v>
      </c>
      <c r="E6958" s="278" t="str">
        <f>CONCATENATE(SUM('Раздел 3'!L251:L251),"&gt;=",SUM('Раздел 3'!P251:P251))</f>
        <v>1&gt;=0</v>
      </c>
      <c r="F6958" s="278"/>
      <c r="G6958" s="81"/>
    </row>
    <row r="6959" spans="1:7" s="390" customFormat="1" ht="31.5" x14ac:dyDescent="0.2">
      <c r="A6959" s="311" t="str">
        <f>IF((SUM('Раздел 3'!L252:L252)&gt;=SUM('Раздел 3'!P252:P252)),"","Неверно!")</f>
        <v/>
      </c>
      <c r="B6959" s="320" t="s">
        <v>1749</v>
      </c>
      <c r="C6959" s="278" t="s">
        <v>8889</v>
      </c>
      <c r="D6959" s="278" t="s">
        <v>1515</v>
      </c>
      <c r="E6959" s="278" t="str">
        <f>CONCATENATE(SUM('Раздел 3'!L252:L252),"&gt;=",SUM('Раздел 3'!P252:P252))</f>
        <v>0&gt;=0</v>
      </c>
      <c r="F6959" s="278"/>
      <c r="G6959" s="81"/>
    </row>
    <row r="6960" spans="1:7" s="390" customFormat="1" ht="31.5" x14ac:dyDescent="0.2">
      <c r="A6960" s="311" t="str">
        <f>IF((SUM('Раздел 3'!L253:L253)&gt;=SUM('Раздел 3'!P253:P253)),"","Неверно!")</f>
        <v/>
      </c>
      <c r="B6960" s="320" t="s">
        <v>1749</v>
      </c>
      <c r="C6960" s="278" t="s">
        <v>8890</v>
      </c>
      <c r="D6960" s="278" t="s">
        <v>1515</v>
      </c>
      <c r="E6960" s="278" t="str">
        <f>CONCATENATE(SUM('Раздел 3'!L253:L253),"&gt;=",SUM('Раздел 3'!P253:P253))</f>
        <v>0&gt;=0</v>
      </c>
      <c r="F6960" s="278"/>
      <c r="G6960" s="81"/>
    </row>
    <row r="6961" spans="1:7" s="390" customFormat="1" ht="31.5" x14ac:dyDescent="0.2">
      <c r="A6961" s="311" t="str">
        <f>IF((SUM('Раздел 3'!L254:L254)&gt;=SUM('Раздел 3'!P254:P254)),"","Неверно!")</f>
        <v/>
      </c>
      <c r="B6961" s="320" t="s">
        <v>1749</v>
      </c>
      <c r="C6961" s="278" t="s">
        <v>8891</v>
      </c>
      <c r="D6961" s="278" t="s">
        <v>1515</v>
      </c>
      <c r="E6961" s="278" t="str">
        <f>CONCATENATE(SUM('Раздел 3'!L254:L254),"&gt;=",SUM('Раздел 3'!P254:P254))</f>
        <v>0&gt;=0</v>
      </c>
      <c r="F6961" s="278"/>
      <c r="G6961" s="81"/>
    </row>
    <row r="6962" spans="1:7" s="390" customFormat="1" ht="31.5" x14ac:dyDescent="0.2">
      <c r="A6962" s="311" t="str">
        <f>IF((SUM('Раздел 3'!L255:L255)&gt;=SUM('Раздел 3'!P255:P255)),"","Неверно!")</f>
        <v/>
      </c>
      <c r="B6962" s="320" t="s">
        <v>1749</v>
      </c>
      <c r="C6962" s="278" t="s">
        <v>8892</v>
      </c>
      <c r="D6962" s="278" t="s">
        <v>1515</v>
      </c>
      <c r="E6962" s="278" t="str">
        <f>CONCATENATE(SUM('Раздел 3'!L255:L255),"&gt;=",SUM('Раздел 3'!P255:P255))</f>
        <v>1&gt;=0</v>
      </c>
      <c r="F6962" s="278"/>
      <c r="G6962" s="81"/>
    </row>
    <row r="6963" spans="1:7" s="390" customFormat="1" ht="31.5" x14ac:dyDescent="0.2">
      <c r="A6963" s="311" t="str">
        <f>IF((SUM('Раздел 3'!L256:L256)&gt;=SUM('Раздел 3'!P256:P256)),"","Неверно!")</f>
        <v/>
      </c>
      <c r="B6963" s="320" t="s">
        <v>1749</v>
      </c>
      <c r="C6963" s="278" t="s">
        <v>8893</v>
      </c>
      <c r="D6963" s="278" t="s">
        <v>1515</v>
      </c>
      <c r="E6963" s="278" t="str">
        <f>CONCATENATE(SUM('Раздел 3'!L256:L256),"&gt;=",SUM('Раздел 3'!P256:P256))</f>
        <v>0&gt;=0</v>
      </c>
      <c r="F6963" s="278"/>
      <c r="G6963" s="81"/>
    </row>
    <row r="6964" spans="1:7" s="390" customFormat="1" ht="31.5" x14ac:dyDescent="0.2">
      <c r="A6964" s="311" t="str">
        <f>IF((SUM('Раздел 3'!L257:L257)&gt;=SUM('Раздел 3'!P257:P257)),"","Неверно!")</f>
        <v/>
      </c>
      <c r="B6964" s="320" t="s">
        <v>1749</v>
      </c>
      <c r="C6964" s="278" t="s">
        <v>8894</v>
      </c>
      <c r="D6964" s="278" t="s">
        <v>1515</v>
      </c>
      <c r="E6964" s="278" t="str">
        <f>CONCATENATE(SUM('Раздел 3'!L257:L257),"&gt;=",SUM('Раздел 3'!P257:P257))</f>
        <v>0&gt;=0</v>
      </c>
      <c r="F6964" s="278"/>
      <c r="G6964" s="81"/>
    </row>
    <row r="6965" spans="1:7" s="390" customFormat="1" ht="31.5" x14ac:dyDescent="0.2">
      <c r="A6965" s="311" t="str">
        <f>IF((SUM('Раздел 3'!L258:L258)&gt;=SUM('Раздел 3'!P258:P258)),"","Неверно!")</f>
        <v/>
      </c>
      <c r="B6965" s="320" t="s">
        <v>1749</v>
      </c>
      <c r="C6965" s="278" t="s">
        <v>8895</v>
      </c>
      <c r="D6965" s="278" t="s">
        <v>1515</v>
      </c>
      <c r="E6965" s="278" t="str">
        <f>CONCATENATE(SUM('Раздел 3'!L258:L258),"&gt;=",SUM('Раздел 3'!P258:P258))</f>
        <v>0&gt;=0</v>
      </c>
      <c r="F6965" s="278"/>
      <c r="G6965" s="81"/>
    </row>
    <row r="6966" spans="1:7" s="390" customFormat="1" ht="31.5" x14ac:dyDescent="0.2">
      <c r="A6966" s="311" t="str">
        <f>IF((SUM('Раздел 3'!L259:L259)&gt;=SUM('Раздел 3'!P259:P259)),"","Неверно!")</f>
        <v/>
      </c>
      <c r="B6966" s="320" t="s">
        <v>1749</v>
      </c>
      <c r="C6966" s="278" t="s">
        <v>8896</v>
      </c>
      <c r="D6966" s="278" t="s">
        <v>1515</v>
      </c>
      <c r="E6966" s="278" t="str">
        <f>CONCATENATE(SUM('Раздел 3'!L259:L259),"&gt;=",SUM('Раздел 3'!P259:P259))</f>
        <v>0&gt;=0</v>
      </c>
      <c r="F6966" s="278"/>
      <c r="G6966" s="81"/>
    </row>
    <row r="6967" spans="1:7" s="390" customFormat="1" ht="31.5" x14ac:dyDescent="0.2">
      <c r="A6967" s="311" t="str">
        <f>IF((SUM('Раздел 3'!L35:L35)&gt;=SUM('Раздел 3'!P35:P35)),"","Неверно!")</f>
        <v/>
      </c>
      <c r="B6967" s="320" t="s">
        <v>1749</v>
      </c>
      <c r="C6967" s="278" t="s">
        <v>8897</v>
      </c>
      <c r="D6967" s="278" t="s">
        <v>1515</v>
      </c>
      <c r="E6967" s="278" t="str">
        <f>CONCATENATE(SUM('Раздел 3'!L35:L35),"&gt;=",SUM('Раздел 3'!P35:P35))</f>
        <v>0&gt;=0</v>
      </c>
      <c r="F6967" s="278"/>
      <c r="G6967" s="81"/>
    </row>
    <row r="6968" spans="1:7" s="390" customFormat="1" ht="31.5" x14ac:dyDescent="0.2">
      <c r="A6968" s="311" t="str">
        <f>IF((SUM('Раздел 3'!L260:L260)&gt;=SUM('Раздел 3'!P260:P260)),"","Неверно!")</f>
        <v/>
      </c>
      <c r="B6968" s="320" t="s">
        <v>1749</v>
      </c>
      <c r="C6968" s="278" t="s">
        <v>8898</v>
      </c>
      <c r="D6968" s="278" t="s">
        <v>1515</v>
      </c>
      <c r="E6968" s="278" t="str">
        <f>CONCATENATE(SUM('Раздел 3'!L260:L260),"&gt;=",SUM('Раздел 3'!P260:P260))</f>
        <v>0&gt;=0</v>
      </c>
      <c r="F6968" s="278"/>
      <c r="G6968" s="81"/>
    </row>
    <row r="6969" spans="1:7" s="390" customFormat="1" ht="31.5" x14ac:dyDescent="0.2">
      <c r="A6969" s="311" t="str">
        <f>IF((SUM('Раздел 3'!L261:L261)&gt;=SUM('Раздел 3'!P261:P261)),"","Неверно!")</f>
        <v/>
      </c>
      <c r="B6969" s="320" t="s">
        <v>1749</v>
      </c>
      <c r="C6969" s="278" t="s">
        <v>8899</v>
      </c>
      <c r="D6969" s="278" t="s">
        <v>1515</v>
      </c>
      <c r="E6969" s="278" t="str">
        <f>CONCATENATE(SUM('Раздел 3'!L261:L261),"&gt;=",SUM('Раздел 3'!P261:P261))</f>
        <v>0&gt;=0</v>
      </c>
      <c r="F6969" s="278"/>
      <c r="G6969" s="81"/>
    </row>
    <row r="6970" spans="1:7" s="390" customFormat="1" ht="31.5" x14ac:dyDescent="0.2">
      <c r="A6970" s="311" t="str">
        <f>IF((SUM('Раздел 3'!L262:L262)&gt;=SUM('Раздел 3'!P262:P262)),"","Неверно!")</f>
        <v/>
      </c>
      <c r="B6970" s="320" t="s">
        <v>1749</v>
      </c>
      <c r="C6970" s="278" t="s">
        <v>8900</v>
      </c>
      <c r="D6970" s="278" t="s">
        <v>1515</v>
      </c>
      <c r="E6970" s="278" t="str">
        <f>CONCATENATE(SUM('Раздел 3'!L262:L262),"&gt;=",SUM('Раздел 3'!P262:P262))</f>
        <v>0&gt;=0</v>
      </c>
      <c r="F6970" s="278"/>
      <c r="G6970" s="81"/>
    </row>
    <row r="6971" spans="1:7" s="390" customFormat="1" ht="31.5" x14ac:dyDescent="0.2">
      <c r="A6971" s="311" t="str">
        <f>IF((SUM('Раздел 3'!L263:L263)&gt;=SUM('Раздел 3'!P263:P263)),"","Неверно!")</f>
        <v/>
      </c>
      <c r="B6971" s="320" t="s">
        <v>1749</v>
      </c>
      <c r="C6971" s="278" t="s">
        <v>8901</v>
      </c>
      <c r="D6971" s="278" t="s">
        <v>1515</v>
      </c>
      <c r="E6971" s="278" t="str">
        <f>CONCATENATE(SUM('Раздел 3'!L263:L263),"&gt;=",SUM('Раздел 3'!P263:P263))</f>
        <v>0&gt;=0</v>
      </c>
      <c r="F6971" s="278"/>
      <c r="G6971" s="81"/>
    </row>
    <row r="6972" spans="1:7" s="390" customFormat="1" ht="31.5" x14ac:dyDescent="0.2">
      <c r="A6972" s="311" t="str">
        <f>IF((SUM('Раздел 3'!L264:L264)&gt;=SUM('Раздел 3'!P264:P264)),"","Неверно!")</f>
        <v/>
      </c>
      <c r="B6972" s="320" t="s">
        <v>1749</v>
      </c>
      <c r="C6972" s="278" t="s">
        <v>8902</v>
      </c>
      <c r="D6972" s="278" t="s">
        <v>1515</v>
      </c>
      <c r="E6972" s="278" t="str">
        <f>CONCATENATE(SUM('Раздел 3'!L264:L264),"&gt;=",SUM('Раздел 3'!P264:P264))</f>
        <v>3&gt;=0</v>
      </c>
      <c r="F6972" s="278"/>
      <c r="G6972" s="81"/>
    </row>
    <row r="6973" spans="1:7" s="390" customFormat="1" ht="31.5" x14ac:dyDescent="0.2">
      <c r="A6973" s="311" t="str">
        <f>IF((SUM('Раздел 3'!L265:L265)&gt;=SUM('Раздел 3'!P265:P265)),"","Неверно!")</f>
        <v/>
      </c>
      <c r="B6973" s="320" t="s">
        <v>1749</v>
      </c>
      <c r="C6973" s="278" t="s">
        <v>8903</v>
      </c>
      <c r="D6973" s="278" t="s">
        <v>1515</v>
      </c>
      <c r="E6973" s="278" t="str">
        <f>CONCATENATE(SUM('Раздел 3'!L265:L265),"&gt;=",SUM('Раздел 3'!P265:P265))</f>
        <v>0&gt;=0</v>
      </c>
      <c r="F6973" s="278"/>
      <c r="G6973" s="81"/>
    </row>
    <row r="6974" spans="1:7" s="390" customFormat="1" ht="31.5" x14ac:dyDescent="0.2">
      <c r="A6974" s="311" t="str">
        <f>IF((SUM('Раздел 3'!L266:L266)&gt;=SUM('Раздел 3'!P266:P266)),"","Неверно!")</f>
        <v/>
      </c>
      <c r="B6974" s="320" t="s">
        <v>1749</v>
      </c>
      <c r="C6974" s="278" t="s">
        <v>8904</v>
      </c>
      <c r="D6974" s="278" t="s">
        <v>1515</v>
      </c>
      <c r="E6974" s="278" t="str">
        <f>CONCATENATE(SUM('Раздел 3'!L266:L266),"&gt;=",SUM('Раздел 3'!P266:P266))</f>
        <v>0&gt;=0</v>
      </c>
      <c r="F6974" s="278"/>
      <c r="G6974" s="81"/>
    </row>
    <row r="6975" spans="1:7" s="390" customFormat="1" ht="31.5" x14ac:dyDescent="0.2">
      <c r="A6975" s="311" t="str">
        <f>IF((SUM('Раздел 3'!L267:L267)&gt;=SUM('Раздел 3'!P267:P267)),"","Неверно!")</f>
        <v/>
      </c>
      <c r="B6975" s="320" t="s">
        <v>1749</v>
      </c>
      <c r="C6975" s="278" t="s">
        <v>8905</v>
      </c>
      <c r="D6975" s="278" t="s">
        <v>1515</v>
      </c>
      <c r="E6975" s="278" t="str">
        <f>CONCATENATE(SUM('Раздел 3'!L267:L267),"&gt;=",SUM('Раздел 3'!P267:P267))</f>
        <v>0&gt;=0</v>
      </c>
      <c r="F6975" s="278"/>
      <c r="G6975" s="81"/>
    </row>
    <row r="6976" spans="1:7" s="390" customFormat="1" ht="31.5" x14ac:dyDescent="0.2">
      <c r="A6976" s="311" t="str">
        <f>IF((SUM('Раздел 3'!L268:L268)&gt;=SUM('Раздел 3'!P268:P268)),"","Неверно!")</f>
        <v/>
      </c>
      <c r="B6976" s="320" t="s">
        <v>1749</v>
      </c>
      <c r="C6976" s="278" t="s">
        <v>8906</v>
      </c>
      <c r="D6976" s="278" t="s">
        <v>1515</v>
      </c>
      <c r="E6976" s="278" t="str">
        <f>CONCATENATE(SUM('Раздел 3'!L268:L268),"&gt;=",SUM('Раздел 3'!P268:P268))</f>
        <v>1&gt;=0</v>
      </c>
      <c r="F6976" s="278"/>
      <c r="G6976" s="81"/>
    </row>
    <row r="6977" spans="1:7" s="390" customFormat="1" ht="31.5" x14ac:dyDescent="0.2">
      <c r="A6977" s="311" t="str">
        <f>IF((SUM('Раздел 3'!L269:L269)&gt;=SUM('Раздел 3'!P269:P269)),"","Неверно!")</f>
        <v/>
      </c>
      <c r="B6977" s="320" t="s">
        <v>1749</v>
      </c>
      <c r="C6977" s="278" t="s">
        <v>8907</v>
      </c>
      <c r="D6977" s="278" t="s">
        <v>1515</v>
      </c>
      <c r="E6977" s="278" t="str">
        <f>CONCATENATE(SUM('Раздел 3'!L269:L269),"&gt;=",SUM('Раздел 3'!P269:P269))</f>
        <v>0&gt;=0</v>
      </c>
      <c r="F6977" s="278"/>
      <c r="G6977" s="81"/>
    </row>
    <row r="6978" spans="1:7" s="390" customFormat="1" ht="31.5" x14ac:dyDescent="0.2">
      <c r="A6978" s="311" t="str">
        <f>IF((SUM('Раздел 3'!L36:L36)&gt;=SUM('Раздел 3'!P36:P36)),"","Неверно!")</f>
        <v/>
      </c>
      <c r="B6978" s="320" t="s">
        <v>1749</v>
      </c>
      <c r="C6978" s="278" t="s">
        <v>8908</v>
      </c>
      <c r="D6978" s="278" t="s">
        <v>1515</v>
      </c>
      <c r="E6978" s="278" t="str">
        <f>CONCATENATE(SUM('Раздел 3'!L36:L36),"&gt;=",SUM('Раздел 3'!P36:P36))</f>
        <v>0&gt;=0</v>
      </c>
      <c r="F6978" s="278"/>
      <c r="G6978" s="81"/>
    </row>
    <row r="6979" spans="1:7" s="390" customFormat="1" ht="31.5" x14ac:dyDescent="0.2">
      <c r="A6979" s="311" t="str">
        <f>IF((SUM('Раздел 3'!L270:L270)&gt;=SUM('Раздел 3'!P270:P270)),"","Неверно!")</f>
        <v/>
      </c>
      <c r="B6979" s="320" t="s">
        <v>1749</v>
      </c>
      <c r="C6979" s="278" t="s">
        <v>8909</v>
      </c>
      <c r="D6979" s="278" t="s">
        <v>1515</v>
      </c>
      <c r="E6979" s="278" t="str">
        <f>CONCATENATE(SUM('Раздел 3'!L270:L270),"&gt;=",SUM('Раздел 3'!P270:P270))</f>
        <v>0&gt;=0</v>
      </c>
      <c r="F6979" s="278"/>
      <c r="G6979" s="81"/>
    </row>
    <row r="6980" spans="1:7" s="390" customFormat="1" ht="31.5" x14ac:dyDescent="0.2">
      <c r="A6980" s="311" t="str">
        <f>IF((SUM('Раздел 3'!L271:L271)&gt;=SUM('Раздел 3'!P271:P271)),"","Неверно!")</f>
        <v/>
      </c>
      <c r="B6980" s="320" t="s">
        <v>1749</v>
      </c>
      <c r="C6980" s="278" t="s">
        <v>8910</v>
      </c>
      <c r="D6980" s="278" t="s">
        <v>1515</v>
      </c>
      <c r="E6980" s="278" t="str">
        <f>CONCATENATE(SUM('Раздел 3'!L271:L271),"&gt;=",SUM('Раздел 3'!P271:P271))</f>
        <v>0&gt;=0</v>
      </c>
      <c r="F6980" s="278"/>
      <c r="G6980" s="81"/>
    </row>
    <row r="6981" spans="1:7" s="390" customFormat="1" ht="31.5" x14ac:dyDescent="0.2">
      <c r="A6981" s="311" t="str">
        <f>IF((SUM('Раздел 3'!L272:L272)&gt;=SUM('Раздел 3'!P272:P272)),"","Неверно!")</f>
        <v/>
      </c>
      <c r="B6981" s="320" t="s">
        <v>1749</v>
      </c>
      <c r="C6981" s="278" t="s">
        <v>8911</v>
      </c>
      <c r="D6981" s="278" t="s">
        <v>1515</v>
      </c>
      <c r="E6981" s="278" t="str">
        <f>CONCATENATE(SUM('Раздел 3'!L272:L272),"&gt;=",SUM('Раздел 3'!P272:P272))</f>
        <v>0&gt;=0</v>
      </c>
      <c r="F6981" s="278"/>
      <c r="G6981" s="81"/>
    </row>
    <row r="6982" spans="1:7" s="390" customFormat="1" ht="31.5" x14ac:dyDescent="0.2">
      <c r="A6982" s="311" t="str">
        <f>IF((SUM('Раздел 3'!L273:L273)&gt;=SUM('Раздел 3'!P273:P273)),"","Неверно!")</f>
        <v/>
      </c>
      <c r="B6982" s="320" t="s">
        <v>1749</v>
      </c>
      <c r="C6982" s="278" t="s">
        <v>8912</v>
      </c>
      <c r="D6982" s="278" t="s">
        <v>1515</v>
      </c>
      <c r="E6982" s="278" t="str">
        <f>CONCATENATE(SUM('Раздел 3'!L273:L273),"&gt;=",SUM('Раздел 3'!P273:P273))</f>
        <v>0&gt;=0</v>
      </c>
      <c r="F6982" s="278"/>
      <c r="G6982" s="81"/>
    </row>
    <row r="6983" spans="1:7" s="390" customFormat="1" ht="31.5" x14ac:dyDescent="0.2">
      <c r="A6983" s="311" t="str">
        <f>IF((SUM('Раздел 3'!L274:L274)&gt;=SUM('Раздел 3'!P274:P274)),"","Неверно!")</f>
        <v/>
      </c>
      <c r="B6983" s="320" t="s">
        <v>1749</v>
      </c>
      <c r="C6983" s="278" t="s">
        <v>8913</v>
      </c>
      <c r="D6983" s="278" t="s">
        <v>1515</v>
      </c>
      <c r="E6983" s="278" t="str">
        <f>CONCATENATE(SUM('Раздел 3'!L274:L274),"&gt;=",SUM('Раздел 3'!P274:P274))</f>
        <v>0&gt;=0</v>
      </c>
      <c r="F6983" s="278"/>
      <c r="G6983" s="81"/>
    </row>
    <row r="6984" spans="1:7" s="390" customFormat="1" ht="31.5" x14ac:dyDescent="0.2">
      <c r="A6984" s="311" t="str">
        <f>IF((SUM('Раздел 3'!L275:L275)&gt;=SUM('Раздел 3'!P275:P275)),"","Неверно!")</f>
        <v/>
      </c>
      <c r="B6984" s="320" t="s">
        <v>1749</v>
      </c>
      <c r="C6984" s="278" t="s">
        <v>8914</v>
      </c>
      <c r="D6984" s="278" t="s">
        <v>1515</v>
      </c>
      <c r="E6984" s="278" t="str">
        <f>CONCATENATE(SUM('Раздел 3'!L275:L275),"&gt;=",SUM('Раздел 3'!P275:P275))</f>
        <v>0&gt;=0</v>
      </c>
      <c r="F6984" s="278"/>
      <c r="G6984" s="81"/>
    </row>
    <row r="6985" spans="1:7" s="390" customFormat="1" ht="31.5" x14ac:dyDescent="0.2">
      <c r="A6985" s="311" t="str">
        <f>IF((SUM('Раздел 3'!L276:L276)&gt;=SUM('Раздел 3'!P276:P276)),"","Неверно!")</f>
        <v/>
      </c>
      <c r="B6985" s="320" t="s">
        <v>1749</v>
      </c>
      <c r="C6985" s="278" t="s">
        <v>8915</v>
      </c>
      <c r="D6985" s="278" t="s">
        <v>1515</v>
      </c>
      <c r="E6985" s="278" t="str">
        <f>CONCATENATE(SUM('Раздел 3'!L276:L276),"&gt;=",SUM('Раздел 3'!P276:P276))</f>
        <v>0&gt;=0</v>
      </c>
      <c r="F6985" s="278"/>
      <c r="G6985" s="81"/>
    </row>
    <row r="6986" spans="1:7" s="390" customFormat="1" ht="31.5" x14ac:dyDescent="0.2">
      <c r="A6986" s="311" t="str">
        <f>IF((SUM('Раздел 3'!L277:L277)&gt;=SUM('Раздел 3'!P277:P277)),"","Неверно!")</f>
        <v/>
      </c>
      <c r="B6986" s="320" t="s">
        <v>1749</v>
      </c>
      <c r="C6986" s="278" t="s">
        <v>8916</v>
      </c>
      <c r="D6986" s="278" t="s">
        <v>1515</v>
      </c>
      <c r="E6986" s="278" t="str">
        <f>CONCATENATE(SUM('Раздел 3'!L277:L277),"&gt;=",SUM('Раздел 3'!P277:P277))</f>
        <v>0&gt;=0</v>
      </c>
      <c r="F6986" s="278"/>
      <c r="G6986" s="81"/>
    </row>
    <row r="6987" spans="1:7" s="390" customFormat="1" ht="31.5" x14ac:dyDescent="0.2">
      <c r="A6987" s="311" t="str">
        <f>IF((SUM('Раздел 3'!L278:L278)&gt;=SUM('Раздел 3'!P278:P278)),"","Неверно!")</f>
        <v/>
      </c>
      <c r="B6987" s="320" t="s">
        <v>1749</v>
      </c>
      <c r="C6987" s="278" t="s">
        <v>8917</v>
      </c>
      <c r="D6987" s="278" t="s">
        <v>1515</v>
      </c>
      <c r="E6987" s="278" t="str">
        <f>CONCATENATE(SUM('Раздел 3'!L278:L278),"&gt;=",SUM('Раздел 3'!P278:P278))</f>
        <v>0&gt;=0</v>
      </c>
      <c r="F6987" s="278"/>
      <c r="G6987" s="81"/>
    </row>
    <row r="6988" spans="1:7" s="390" customFormat="1" ht="31.5" x14ac:dyDescent="0.2">
      <c r="A6988" s="311" t="str">
        <f>IF((SUM('Раздел 3'!L279:L279)&gt;=SUM('Раздел 3'!P279:P279)),"","Неверно!")</f>
        <v/>
      </c>
      <c r="B6988" s="320" t="s">
        <v>1749</v>
      </c>
      <c r="C6988" s="278" t="s">
        <v>8918</v>
      </c>
      <c r="D6988" s="278" t="s">
        <v>1515</v>
      </c>
      <c r="E6988" s="278" t="str">
        <f>CONCATENATE(SUM('Раздел 3'!L279:L279),"&gt;=",SUM('Раздел 3'!P279:P279))</f>
        <v>0&gt;=0</v>
      </c>
      <c r="F6988" s="278"/>
      <c r="G6988" s="81"/>
    </row>
    <row r="6989" spans="1:7" s="390" customFormat="1" ht="31.5" x14ac:dyDescent="0.2">
      <c r="A6989" s="311" t="str">
        <f>IF((SUM('Раздел 3'!L37:L37)&gt;=SUM('Раздел 3'!P37:P37)),"","Неверно!")</f>
        <v/>
      </c>
      <c r="B6989" s="320" t="s">
        <v>1749</v>
      </c>
      <c r="C6989" s="278" t="s">
        <v>8919</v>
      </c>
      <c r="D6989" s="278" t="s">
        <v>1515</v>
      </c>
      <c r="E6989" s="278" t="str">
        <f>CONCATENATE(SUM('Раздел 3'!L37:L37),"&gt;=",SUM('Раздел 3'!P37:P37))</f>
        <v>5&gt;=0</v>
      </c>
      <c r="F6989" s="278"/>
      <c r="G6989" s="81"/>
    </row>
    <row r="6990" spans="1:7" s="390" customFormat="1" ht="31.5" x14ac:dyDescent="0.2">
      <c r="A6990" s="311" t="str">
        <f>IF((SUM('Раздел 3'!L280:L280)&gt;=SUM('Раздел 3'!P280:P280)),"","Неверно!")</f>
        <v/>
      </c>
      <c r="B6990" s="320" t="s">
        <v>1749</v>
      </c>
      <c r="C6990" s="278" t="s">
        <v>8920</v>
      </c>
      <c r="D6990" s="278" t="s">
        <v>1515</v>
      </c>
      <c r="E6990" s="278" t="str">
        <f>CONCATENATE(SUM('Раздел 3'!L280:L280),"&gt;=",SUM('Раздел 3'!P280:P280))</f>
        <v>0&gt;=0</v>
      </c>
      <c r="F6990" s="278"/>
      <c r="G6990" s="81"/>
    </row>
    <row r="6991" spans="1:7" s="390" customFormat="1" ht="31.5" x14ac:dyDescent="0.2">
      <c r="A6991" s="311" t="str">
        <f>IF((SUM('Раздел 3'!L281:L281)&gt;=SUM('Раздел 3'!P281:P281)),"","Неверно!")</f>
        <v/>
      </c>
      <c r="B6991" s="320" t="s">
        <v>1749</v>
      </c>
      <c r="C6991" s="278" t="s">
        <v>8921</v>
      </c>
      <c r="D6991" s="278" t="s">
        <v>1515</v>
      </c>
      <c r="E6991" s="278" t="str">
        <f>CONCATENATE(SUM('Раздел 3'!L281:L281),"&gt;=",SUM('Раздел 3'!P281:P281))</f>
        <v>0&gt;=0</v>
      </c>
      <c r="F6991" s="278"/>
      <c r="G6991" s="81"/>
    </row>
    <row r="6992" spans="1:7" s="390" customFormat="1" ht="31.5" x14ac:dyDescent="0.2">
      <c r="A6992" s="311" t="str">
        <f>IF((SUM('Раздел 3'!L282:L282)&gt;=SUM('Раздел 3'!P282:P282)),"","Неверно!")</f>
        <v/>
      </c>
      <c r="B6992" s="320" t="s">
        <v>1749</v>
      </c>
      <c r="C6992" s="278" t="s">
        <v>8922</v>
      </c>
      <c r="D6992" s="278" t="s">
        <v>1515</v>
      </c>
      <c r="E6992" s="278" t="str">
        <f>CONCATENATE(SUM('Раздел 3'!L282:L282),"&gt;=",SUM('Раздел 3'!P282:P282))</f>
        <v>0&gt;=0</v>
      </c>
      <c r="F6992" s="278"/>
      <c r="G6992" s="81"/>
    </row>
    <row r="6993" spans="1:7" s="390" customFormat="1" ht="31.5" x14ac:dyDescent="0.2">
      <c r="A6993" s="311" t="str">
        <f>IF((SUM('Раздел 3'!L283:L283)&gt;=SUM('Раздел 3'!P283:P283)),"","Неверно!")</f>
        <v/>
      </c>
      <c r="B6993" s="320" t="s">
        <v>1749</v>
      </c>
      <c r="C6993" s="278" t="s">
        <v>8923</v>
      </c>
      <c r="D6993" s="278" t="s">
        <v>1515</v>
      </c>
      <c r="E6993" s="278" t="str">
        <f>CONCATENATE(SUM('Раздел 3'!L283:L283),"&gt;=",SUM('Раздел 3'!P283:P283))</f>
        <v>0&gt;=0</v>
      </c>
      <c r="F6993" s="278"/>
      <c r="G6993" s="81"/>
    </row>
    <row r="6994" spans="1:7" s="390" customFormat="1" ht="31.5" x14ac:dyDescent="0.2">
      <c r="A6994" s="311" t="str">
        <f>IF((SUM('Раздел 3'!L284:L284)&gt;=SUM('Раздел 3'!P284:P284)),"","Неверно!")</f>
        <v/>
      </c>
      <c r="B6994" s="320" t="s">
        <v>1749</v>
      </c>
      <c r="C6994" s="278" t="s">
        <v>8924</v>
      </c>
      <c r="D6994" s="278" t="s">
        <v>1515</v>
      </c>
      <c r="E6994" s="278" t="str">
        <f>CONCATENATE(SUM('Раздел 3'!L284:L284),"&gt;=",SUM('Раздел 3'!P284:P284))</f>
        <v>0&gt;=0</v>
      </c>
      <c r="F6994" s="278"/>
      <c r="G6994" s="81"/>
    </row>
    <row r="6995" spans="1:7" s="390" customFormat="1" ht="31.5" x14ac:dyDescent="0.2">
      <c r="A6995" s="311" t="str">
        <f>IF((SUM('Раздел 3'!L285:L285)&gt;=SUM('Раздел 3'!P285:P285)),"","Неверно!")</f>
        <v/>
      </c>
      <c r="B6995" s="320" t="s">
        <v>1749</v>
      </c>
      <c r="C6995" s="278" t="s">
        <v>8925</v>
      </c>
      <c r="D6995" s="278" t="s">
        <v>1515</v>
      </c>
      <c r="E6995" s="278" t="str">
        <f>CONCATENATE(SUM('Раздел 3'!L285:L285),"&gt;=",SUM('Раздел 3'!P285:P285))</f>
        <v>0&gt;=0</v>
      </c>
      <c r="F6995" s="278"/>
      <c r="G6995" s="81"/>
    </row>
    <row r="6996" spans="1:7" s="390" customFormat="1" ht="31.5" x14ac:dyDescent="0.2">
      <c r="A6996" s="311" t="str">
        <f>IF((SUM('Раздел 3'!L286:L286)&gt;=SUM('Раздел 3'!P286:P286)),"","Неверно!")</f>
        <v/>
      </c>
      <c r="B6996" s="320" t="s">
        <v>1749</v>
      </c>
      <c r="C6996" s="278" t="s">
        <v>8926</v>
      </c>
      <c r="D6996" s="278" t="s">
        <v>1515</v>
      </c>
      <c r="E6996" s="278" t="str">
        <f>CONCATENATE(SUM('Раздел 3'!L286:L286),"&gt;=",SUM('Раздел 3'!P286:P286))</f>
        <v>0&gt;=0</v>
      </c>
      <c r="F6996" s="278"/>
      <c r="G6996" s="81"/>
    </row>
    <row r="6997" spans="1:7" s="390" customFormat="1" ht="31.5" x14ac:dyDescent="0.2">
      <c r="A6997" s="311" t="str">
        <f>IF((SUM('Раздел 3'!L287:L287)&gt;=SUM('Раздел 3'!P287:P287)),"","Неверно!")</f>
        <v/>
      </c>
      <c r="B6997" s="320" t="s">
        <v>1749</v>
      </c>
      <c r="C6997" s="278" t="s">
        <v>8927</v>
      </c>
      <c r="D6997" s="278" t="s">
        <v>1515</v>
      </c>
      <c r="E6997" s="278" t="str">
        <f>CONCATENATE(SUM('Раздел 3'!L287:L287),"&gt;=",SUM('Раздел 3'!P287:P287))</f>
        <v>0&gt;=0</v>
      </c>
      <c r="F6997" s="278"/>
      <c r="G6997" s="81"/>
    </row>
    <row r="6998" spans="1:7" s="390" customFormat="1" ht="31.5" x14ac:dyDescent="0.2">
      <c r="A6998" s="311" t="str">
        <f>IF((SUM('Раздел 3'!L288:L288)&gt;=SUM('Раздел 3'!P288:P288)),"","Неверно!")</f>
        <v/>
      </c>
      <c r="B6998" s="320" t="s">
        <v>1749</v>
      </c>
      <c r="C6998" s="278" t="s">
        <v>8928</v>
      </c>
      <c r="D6998" s="278" t="s">
        <v>1515</v>
      </c>
      <c r="E6998" s="278" t="str">
        <f>CONCATENATE(SUM('Раздел 3'!L288:L288),"&gt;=",SUM('Раздел 3'!P288:P288))</f>
        <v>0&gt;=0</v>
      </c>
      <c r="F6998" s="278"/>
      <c r="G6998" s="81"/>
    </row>
    <row r="6999" spans="1:7" s="390" customFormat="1" ht="31.5" x14ac:dyDescent="0.2">
      <c r="A6999" s="311" t="str">
        <f>IF((SUM('Раздел 3'!L289:L289)&gt;=SUM('Раздел 3'!P289:P289)),"","Неверно!")</f>
        <v/>
      </c>
      <c r="B6999" s="320" t="s">
        <v>1749</v>
      </c>
      <c r="C6999" s="278" t="s">
        <v>8929</v>
      </c>
      <c r="D6999" s="278" t="s">
        <v>1515</v>
      </c>
      <c r="E6999" s="278" t="str">
        <f>CONCATENATE(SUM('Раздел 3'!L289:L289),"&gt;=",SUM('Раздел 3'!P289:P289))</f>
        <v>4&gt;=0</v>
      </c>
      <c r="F6999" s="278"/>
      <c r="G6999" s="81"/>
    </row>
    <row r="7000" spans="1:7" s="390" customFormat="1" ht="31.5" x14ac:dyDescent="0.2">
      <c r="A7000" s="311" t="str">
        <f>IF((SUM('Раздел 3'!L38:L38)&gt;=SUM('Раздел 3'!P38:P38)),"","Неверно!")</f>
        <v/>
      </c>
      <c r="B7000" s="320" t="s">
        <v>1749</v>
      </c>
      <c r="C7000" s="278" t="s">
        <v>8930</v>
      </c>
      <c r="D7000" s="278" t="s">
        <v>1515</v>
      </c>
      <c r="E7000" s="278" t="str">
        <f>CONCATENATE(SUM('Раздел 3'!L38:L38),"&gt;=",SUM('Раздел 3'!P38:P38))</f>
        <v>1&gt;=0</v>
      </c>
      <c r="F7000" s="278"/>
      <c r="G7000" s="81"/>
    </row>
    <row r="7001" spans="1:7" s="390" customFormat="1" ht="31.5" x14ac:dyDescent="0.2">
      <c r="A7001" s="311" t="str">
        <f>IF((SUM('Раздел 3'!L290:L290)&gt;=SUM('Раздел 3'!P290:P290)),"","Неверно!")</f>
        <v/>
      </c>
      <c r="B7001" s="320" t="s">
        <v>1749</v>
      </c>
      <c r="C7001" s="278" t="s">
        <v>8931</v>
      </c>
      <c r="D7001" s="278" t="s">
        <v>1515</v>
      </c>
      <c r="E7001" s="278" t="str">
        <f>CONCATENATE(SUM('Раздел 3'!L290:L290),"&gt;=",SUM('Раздел 3'!P290:P290))</f>
        <v>0&gt;=0</v>
      </c>
      <c r="F7001" s="278"/>
      <c r="G7001" s="81"/>
    </row>
    <row r="7002" spans="1:7" s="390" customFormat="1" ht="31.5" x14ac:dyDescent="0.2">
      <c r="A7002" s="311" t="str">
        <f>IF((SUM('Раздел 3'!L291:L291)&gt;=SUM('Раздел 3'!P291:P291)),"","Неверно!")</f>
        <v/>
      </c>
      <c r="B7002" s="320" t="s">
        <v>1749</v>
      </c>
      <c r="C7002" s="278" t="s">
        <v>8932</v>
      </c>
      <c r="D7002" s="278" t="s">
        <v>1515</v>
      </c>
      <c r="E7002" s="278" t="str">
        <f>CONCATENATE(SUM('Раздел 3'!L291:L291),"&gt;=",SUM('Раздел 3'!P291:P291))</f>
        <v>0&gt;=0</v>
      </c>
      <c r="F7002" s="278"/>
      <c r="G7002" s="81"/>
    </row>
    <row r="7003" spans="1:7" s="390" customFormat="1" ht="31.5" x14ac:dyDescent="0.2">
      <c r="A7003" s="311" t="str">
        <f>IF((SUM('Раздел 3'!L292:L292)&gt;=SUM('Раздел 3'!P292:P292)),"","Неверно!")</f>
        <v/>
      </c>
      <c r="B7003" s="320" t="s">
        <v>1749</v>
      </c>
      <c r="C7003" s="278" t="s">
        <v>8933</v>
      </c>
      <c r="D7003" s="278" t="s">
        <v>1515</v>
      </c>
      <c r="E7003" s="278" t="str">
        <f>CONCATENATE(SUM('Раздел 3'!L292:L292),"&gt;=",SUM('Раздел 3'!P292:P292))</f>
        <v>0&gt;=0</v>
      </c>
      <c r="F7003" s="278"/>
      <c r="G7003" s="81"/>
    </row>
    <row r="7004" spans="1:7" s="390" customFormat="1" ht="31.5" x14ac:dyDescent="0.2">
      <c r="A7004" s="311" t="str">
        <f>IF((SUM('Раздел 3'!L293:L293)&gt;=SUM('Раздел 3'!P293:P293)),"","Неверно!")</f>
        <v/>
      </c>
      <c r="B7004" s="320" t="s">
        <v>1749</v>
      </c>
      <c r="C7004" s="278" t="s">
        <v>8934</v>
      </c>
      <c r="D7004" s="278" t="s">
        <v>1515</v>
      </c>
      <c r="E7004" s="278" t="str">
        <f>CONCATENATE(SUM('Раздел 3'!L293:L293),"&gt;=",SUM('Раздел 3'!P293:P293))</f>
        <v>0&gt;=0</v>
      </c>
      <c r="F7004" s="278"/>
      <c r="G7004" s="81"/>
    </row>
    <row r="7005" spans="1:7" s="390" customFormat="1" ht="31.5" x14ac:dyDescent="0.2">
      <c r="A7005" s="311" t="str">
        <f>IF((SUM('Раздел 3'!L294:L294)&gt;=SUM('Раздел 3'!P294:P294)),"","Неверно!")</f>
        <v/>
      </c>
      <c r="B7005" s="320" t="s">
        <v>1749</v>
      </c>
      <c r="C7005" s="278" t="s">
        <v>8935</v>
      </c>
      <c r="D7005" s="278" t="s">
        <v>1515</v>
      </c>
      <c r="E7005" s="278" t="str">
        <f>CONCATENATE(SUM('Раздел 3'!L294:L294),"&gt;=",SUM('Раздел 3'!P294:P294))</f>
        <v>0&gt;=0</v>
      </c>
      <c r="F7005" s="278"/>
      <c r="G7005" s="81"/>
    </row>
    <row r="7006" spans="1:7" s="390" customFormat="1" ht="31.5" x14ac:dyDescent="0.2">
      <c r="A7006" s="311" t="str">
        <f>IF((SUM('Раздел 3'!L295:L295)&gt;=SUM('Раздел 3'!P295:P295)),"","Неверно!")</f>
        <v/>
      </c>
      <c r="B7006" s="320" t="s">
        <v>1749</v>
      </c>
      <c r="C7006" s="278" t="s">
        <v>8936</v>
      </c>
      <c r="D7006" s="278" t="s">
        <v>1515</v>
      </c>
      <c r="E7006" s="278" t="str">
        <f>CONCATENATE(SUM('Раздел 3'!L295:L295),"&gt;=",SUM('Раздел 3'!P295:P295))</f>
        <v>0&gt;=0</v>
      </c>
      <c r="F7006" s="278"/>
      <c r="G7006" s="81"/>
    </row>
    <row r="7007" spans="1:7" s="390" customFormat="1" ht="31.5" x14ac:dyDescent="0.2">
      <c r="A7007" s="311" t="str">
        <f>IF((SUM('Раздел 3'!L296:L296)&gt;=SUM('Раздел 3'!P296:P296)),"","Неверно!")</f>
        <v/>
      </c>
      <c r="B7007" s="320" t="s">
        <v>1749</v>
      </c>
      <c r="C7007" s="278" t="s">
        <v>8937</v>
      </c>
      <c r="D7007" s="278" t="s">
        <v>1515</v>
      </c>
      <c r="E7007" s="278" t="str">
        <f>CONCATENATE(SUM('Раздел 3'!L296:L296),"&gt;=",SUM('Раздел 3'!P296:P296))</f>
        <v>0&gt;=0</v>
      </c>
      <c r="F7007" s="278"/>
      <c r="G7007" s="81"/>
    </row>
    <row r="7008" spans="1:7" s="390" customFormat="1" ht="31.5" x14ac:dyDescent="0.2">
      <c r="A7008" s="311" t="str">
        <f>IF((SUM('Раздел 3'!L297:L297)&gt;=SUM('Раздел 3'!P297:P297)),"","Неверно!")</f>
        <v/>
      </c>
      <c r="B7008" s="320" t="s">
        <v>1749</v>
      </c>
      <c r="C7008" s="278" t="s">
        <v>8938</v>
      </c>
      <c r="D7008" s="278" t="s">
        <v>1515</v>
      </c>
      <c r="E7008" s="278" t="str">
        <f>CONCATENATE(SUM('Раздел 3'!L297:L297),"&gt;=",SUM('Раздел 3'!P297:P297))</f>
        <v>0&gt;=0</v>
      </c>
      <c r="F7008" s="278"/>
      <c r="G7008" s="81"/>
    </row>
    <row r="7009" spans="1:7" s="390" customFormat="1" ht="31.5" x14ac:dyDescent="0.2">
      <c r="A7009" s="311" t="str">
        <f>IF((SUM('Раздел 3'!L298:L298)&gt;=SUM('Раздел 3'!P298:P298)),"","Неверно!")</f>
        <v/>
      </c>
      <c r="B7009" s="320" t="s">
        <v>1749</v>
      </c>
      <c r="C7009" s="278" t="s">
        <v>8939</v>
      </c>
      <c r="D7009" s="278" t="s">
        <v>1515</v>
      </c>
      <c r="E7009" s="278" t="str">
        <f>CONCATENATE(SUM('Раздел 3'!L298:L298),"&gt;=",SUM('Раздел 3'!P298:P298))</f>
        <v>0&gt;=0</v>
      </c>
      <c r="F7009" s="278"/>
      <c r="G7009" s="81"/>
    </row>
    <row r="7010" spans="1:7" s="390" customFormat="1" ht="31.5" x14ac:dyDescent="0.2">
      <c r="A7010" s="311" t="str">
        <f>IF((SUM('Раздел 3'!L299:L299)&gt;=SUM('Раздел 3'!P299:P299)),"","Неверно!")</f>
        <v/>
      </c>
      <c r="B7010" s="320" t="s">
        <v>1749</v>
      </c>
      <c r="C7010" s="278" t="s">
        <v>8940</v>
      </c>
      <c r="D7010" s="278" t="s">
        <v>1515</v>
      </c>
      <c r="E7010" s="278" t="str">
        <f>CONCATENATE(SUM('Раздел 3'!L299:L299),"&gt;=",SUM('Раздел 3'!P299:P299))</f>
        <v>0&gt;=0</v>
      </c>
      <c r="F7010" s="278"/>
      <c r="G7010" s="81"/>
    </row>
    <row r="7011" spans="1:7" s="390" customFormat="1" ht="31.5" x14ac:dyDescent="0.2">
      <c r="A7011" s="311" t="str">
        <f>IF((SUM('Раздел 3'!L39:L39)&gt;=SUM('Раздел 3'!P39:P39)),"","Неверно!")</f>
        <v/>
      </c>
      <c r="B7011" s="320" t="s">
        <v>1749</v>
      </c>
      <c r="C7011" s="278" t="s">
        <v>8941</v>
      </c>
      <c r="D7011" s="278" t="s">
        <v>1515</v>
      </c>
      <c r="E7011" s="278" t="str">
        <f>CONCATENATE(SUM('Раздел 3'!L39:L39),"&gt;=",SUM('Раздел 3'!P39:P39))</f>
        <v>0&gt;=0</v>
      </c>
      <c r="F7011" s="278"/>
      <c r="G7011" s="81"/>
    </row>
    <row r="7012" spans="1:7" s="390" customFormat="1" ht="31.5" x14ac:dyDescent="0.2">
      <c r="A7012" s="311" t="str">
        <f>IF((SUM('Раздел 3'!L300:L300)&gt;=SUM('Раздел 3'!P300:P300)),"","Неверно!")</f>
        <v/>
      </c>
      <c r="B7012" s="320" t="s">
        <v>1749</v>
      </c>
      <c r="C7012" s="278" t="s">
        <v>8942</v>
      </c>
      <c r="D7012" s="278" t="s">
        <v>1515</v>
      </c>
      <c r="E7012" s="278" t="str">
        <f>CONCATENATE(SUM('Раздел 3'!L300:L300),"&gt;=",SUM('Раздел 3'!P300:P300))</f>
        <v>0&gt;=0</v>
      </c>
      <c r="F7012" s="278"/>
      <c r="G7012" s="81"/>
    </row>
    <row r="7013" spans="1:7" s="390" customFormat="1" ht="31.5" x14ac:dyDescent="0.2">
      <c r="A7013" s="311" t="str">
        <f>IF((SUM('Раздел 3'!L301:L301)&gt;=SUM('Раздел 3'!P301:P301)),"","Неверно!")</f>
        <v/>
      </c>
      <c r="B7013" s="320" t="s">
        <v>1749</v>
      </c>
      <c r="C7013" s="278" t="s">
        <v>8943</v>
      </c>
      <c r="D7013" s="278" t="s">
        <v>1515</v>
      </c>
      <c r="E7013" s="278" t="str">
        <f>CONCATENATE(SUM('Раздел 3'!L301:L301),"&gt;=",SUM('Раздел 3'!P301:P301))</f>
        <v>0&gt;=0</v>
      </c>
      <c r="F7013" s="278"/>
      <c r="G7013" s="81"/>
    </row>
    <row r="7014" spans="1:7" s="390" customFormat="1" ht="31.5" x14ac:dyDescent="0.2">
      <c r="A7014" s="311" t="str">
        <f>IF((SUM('Раздел 3'!L302:L302)&gt;=SUM('Раздел 3'!P302:P302)),"","Неверно!")</f>
        <v/>
      </c>
      <c r="B7014" s="320" t="s">
        <v>1749</v>
      </c>
      <c r="C7014" s="278" t="s">
        <v>8944</v>
      </c>
      <c r="D7014" s="278" t="s">
        <v>1515</v>
      </c>
      <c r="E7014" s="278" t="str">
        <f>CONCATENATE(SUM('Раздел 3'!L302:L302),"&gt;=",SUM('Раздел 3'!P302:P302))</f>
        <v>0&gt;=0</v>
      </c>
      <c r="F7014" s="278"/>
      <c r="G7014" s="81"/>
    </row>
    <row r="7015" spans="1:7" s="390" customFormat="1" ht="31.5" x14ac:dyDescent="0.2">
      <c r="A7015" s="311" t="str">
        <f>IF((SUM('Раздел 3'!L303:L303)&gt;=SUM('Раздел 3'!P303:P303)),"","Неверно!")</f>
        <v/>
      </c>
      <c r="B7015" s="320" t="s">
        <v>1749</v>
      </c>
      <c r="C7015" s="278" t="s">
        <v>8945</v>
      </c>
      <c r="D7015" s="278" t="s">
        <v>1515</v>
      </c>
      <c r="E7015" s="278" t="str">
        <f>CONCATENATE(SUM('Раздел 3'!L303:L303),"&gt;=",SUM('Раздел 3'!P303:P303))</f>
        <v>0&gt;=0</v>
      </c>
      <c r="F7015" s="278"/>
      <c r="G7015" s="81"/>
    </row>
    <row r="7016" spans="1:7" s="390" customFormat="1" ht="31.5" x14ac:dyDescent="0.2">
      <c r="A7016" s="311" t="str">
        <f>IF((SUM('Раздел 3'!L304:L304)&gt;=SUM('Раздел 3'!P304:P304)),"","Неверно!")</f>
        <v/>
      </c>
      <c r="B7016" s="320" t="s">
        <v>1749</v>
      </c>
      <c r="C7016" s="278" t="s">
        <v>8946</v>
      </c>
      <c r="D7016" s="278" t="s">
        <v>1515</v>
      </c>
      <c r="E7016" s="278" t="str">
        <f>CONCATENATE(SUM('Раздел 3'!L304:L304),"&gt;=",SUM('Раздел 3'!P304:P304))</f>
        <v>0&gt;=0</v>
      </c>
      <c r="F7016" s="278"/>
      <c r="G7016" s="81"/>
    </row>
    <row r="7017" spans="1:7" s="390" customFormat="1" ht="31.5" x14ac:dyDescent="0.2">
      <c r="A7017" s="311" t="str">
        <f>IF((SUM('Раздел 3'!L305:L305)&gt;=SUM('Раздел 3'!P305:P305)),"","Неверно!")</f>
        <v/>
      </c>
      <c r="B7017" s="320" t="s">
        <v>1749</v>
      </c>
      <c r="C7017" s="278" t="s">
        <v>8947</v>
      </c>
      <c r="D7017" s="278" t="s">
        <v>1515</v>
      </c>
      <c r="E7017" s="278" t="str">
        <f>CONCATENATE(SUM('Раздел 3'!L305:L305),"&gt;=",SUM('Раздел 3'!P305:P305))</f>
        <v>0&gt;=0</v>
      </c>
      <c r="F7017" s="278"/>
      <c r="G7017" s="81"/>
    </row>
    <row r="7018" spans="1:7" s="390" customFormat="1" ht="31.5" x14ac:dyDescent="0.2">
      <c r="A7018" s="311" t="str">
        <f>IF((SUM('Раздел 3'!L306:L306)&gt;=SUM('Раздел 3'!P306:P306)),"","Неверно!")</f>
        <v/>
      </c>
      <c r="B7018" s="320" t="s">
        <v>1749</v>
      </c>
      <c r="C7018" s="278" t="s">
        <v>8948</v>
      </c>
      <c r="D7018" s="278" t="s">
        <v>1515</v>
      </c>
      <c r="E7018" s="278" t="str">
        <f>CONCATENATE(SUM('Раздел 3'!L306:L306),"&gt;=",SUM('Раздел 3'!P306:P306))</f>
        <v>0&gt;=0</v>
      </c>
      <c r="F7018" s="278"/>
      <c r="G7018" s="81"/>
    </row>
    <row r="7019" spans="1:7" s="390" customFormat="1" ht="31.5" x14ac:dyDescent="0.2">
      <c r="A7019" s="311" t="str">
        <f>IF((SUM('Раздел 3'!L307:L307)&gt;=SUM('Раздел 3'!P307:P307)),"","Неверно!")</f>
        <v/>
      </c>
      <c r="B7019" s="320" t="s">
        <v>1749</v>
      </c>
      <c r="C7019" s="278" t="s">
        <v>8949</v>
      </c>
      <c r="D7019" s="278" t="s">
        <v>1515</v>
      </c>
      <c r="E7019" s="278" t="str">
        <f>CONCATENATE(SUM('Раздел 3'!L307:L307),"&gt;=",SUM('Раздел 3'!P307:P307))</f>
        <v>0&gt;=0</v>
      </c>
      <c r="F7019" s="278"/>
      <c r="G7019" s="81"/>
    </row>
    <row r="7020" spans="1:7" s="390" customFormat="1" ht="31.5" x14ac:dyDescent="0.2">
      <c r="A7020" s="311" t="str">
        <f>IF((SUM('Раздел 3'!L308:L308)&gt;=SUM('Раздел 3'!P308:P308)),"","Неверно!")</f>
        <v/>
      </c>
      <c r="B7020" s="320" t="s">
        <v>1749</v>
      </c>
      <c r="C7020" s="278" t="s">
        <v>8950</v>
      </c>
      <c r="D7020" s="278" t="s">
        <v>1515</v>
      </c>
      <c r="E7020" s="278" t="str">
        <f>CONCATENATE(SUM('Раздел 3'!L308:L308),"&gt;=",SUM('Раздел 3'!P308:P308))</f>
        <v>0&gt;=0</v>
      </c>
      <c r="F7020" s="278"/>
      <c r="G7020" s="81"/>
    </row>
    <row r="7021" spans="1:7" s="390" customFormat="1" ht="31.5" x14ac:dyDescent="0.2">
      <c r="A7021" s="311" t="str">
        <f>IF((SUM('Раздел 3'!L309:L309)&gt;=SUM('Раздел 3'!P309:P309)),"","Неверно!")</f>
        <v/>
      </c>
      <c r="B7021" s="320" t="s">
        <v>1749</v>
      </c>
      <c r="C7021" s="278" t="s">
        <v>8951</v>
      </c>
      <c r="D7021" s="278" t="s">
        <v>1515</v>
      </c>
      <c r="E7021" s="278" t="str">
        <f>CONCATENATE(SUM('Раздел 3'!L309:L309),"&gt;=",SUM('Раздел 3'!P309:P309))</f>
        <v>0&gt;=0</v>
      </c>
      <c r="F7021" s="278"/>
      <c r="G7021" s="81"/>
    </row>
    <row r="7022" spans="1:7" s="390" customFormat="1" ht="31.5" x14ac:dyDescent="0.2">
      <c r="A7022" s="311" t="str">
        <f>IF((SUM('Раздел 3'!L13:L13)&gt;=SUM('Раздел 3'!P13:P13)),"","Неверно!")</f>
        <v/>
      </c>
      <c r="B7022" s="320" t="s">
        <v>1749</v>
      </c>
      <c r="C7022" s="278" t="s">
        <v>8952</v>
      </c>
      <c r="D7022" s="278" t="s">
        <v>1515</v>
      </c>
      <c r="E7022" s="278" t="str">
        <f>CONCATENATE(SUM('Раздел 3'!L13:L13),"&gt;=",SUM('Раздел 3'!P13:P13))</f>
        <v>0&gt;=0</v>
      </c>
      <c r="F7022" s="278"/>
      <c r="G7022" s="81"/>
    </row>
    <row r="7023" spans="1:7" s="390" customFormat="1" ht="31.5" x14ac:dyDescent="0.2">
      <c r="A7023" s="311" t="str">
        <f>IF((SUM('Раздел 3'!L40:L40)&gt;=SUM('Раздел 3'!P40:P40)),"","Неверно!")</f>
        <v/>
      </c>
      <c r="B7023" s="320" t="s">
        <v>1749</v>
      </c>
      <c r="C7023" s="278" t="s">
        <v>8953</v>
      </c>
      <c r="D7023" s="278" t="s">
        <v>1515</v>
      </c>
      <c r="E7023" s="278" t="str">
        <f>CONCATENATE(SUM('Раздел 3'!L40:L40),"&gt;=",SUM('Раздел 3'!P40:P40))</f>
        <v>0&gt;=0</v>
      </c>
      <c r="F7023" s="278"/>
      <c r="G7023" s="81"/>
    </row>
    <row r="7024" spans="1:7" s="390" customFormat="1" ht="31.5" x14ac:dyDescent="0.2">
      <c r="A7024" s="311" t="str">
        <f>IF((SUM('Раздел 3'!L310:L310)&gt;=SUM('Раздел 3'!P310:P310)),"","Неверно!")</f>
        <v/>
      </c>
      <c r="B7024" s="320" t="s">
        <v>1749</v>
      </c>
      <c r="C7024" s="278" t="s">
        <v>8954</v>
      </c>
      <c r="D7024" s="278" t="s">
        <v>1515</v>
      </c>
      <c r="E7024" s="278" t="str">
        <f>CONCATENATE(SUM('Раздел 3'!L310:L310),"&gt;=",SUM('Раздел 3'!P310:P310))</f>
        <v>0&gt;=0</v>
      </c>
      <c r="F7024" s="278"/>
      <c r="G7024" s="81"/>
    </row>
    <row r="7025" spans="1:7" s="390" customFormat="1" ht="31.5" x14ac:dyDescent="0.2">
      <c r="A7025" s="311" t="str">
        <f>IF((SUM('Раздел 3'!L311:L311)&gt;=SUM('Раздел 3'!P311:P311)),"","Неверно!")</f>
        <v/>
      </c>
      <c r="B7025" s="320" t="s">
        <v>1749</v>
      </c>
      <c r="C7025" s="278" t="s">
        <v>8955</v>
      </c>
      <c r="D7025" s="278" t="s">
        <v>1515</v>
      </c>
      <c r="E7025" s="278" t="str">
        <f>CONCATENATE(SUM('Раздел 3'!L311:L311),"&gt;=",SUM('Раздел 3'!P311:P311))</f>
        <v>0&gt;=0</v>
      </c>
      <c r="F7025" s="278"/>
      <c r="G7025" s="81"/>
    </row>
    <row r="7026" spans="1:7" s="390" customFormat="1" ht="31.5" x14ac:dyDescent="0.2">
      <c r="A7026" s="311" t="str">
        <f>IF((SUM('Раздел 3'!L312:L312)&gt;=SUM('Раздел 3'!P312:P312)),"","Неверно!")</f>
        <v/>
      </c>
      <c r="B7026" s="320" t="s">
        <v>1749</v>
      </c>
      <c r="C7026" s="278" t="s">
        <v>8956</v>
      </c>
      <c r="D7026" s="278" t="s">
        <v>1515</v>
      </c>
      <c r="E7026" s="278" t="str">
        <f>CONCATENATE(SUM('Раздел 3'!L312:L312),"&gt;=",SUM('Раздел 3'!P312:P312))</f>
        <v>0&gt;=0</v>
      </c>
      <c r="F7026" s="278"/>
      <c r="G7026" s="81"/>
    </row>
    <row r="7027" spans="1:7" s="390" customFormat="1" ht="31.5" x14ac:dyDescent="0.2">
      <c r="A7027" s="311" t="str">
        <f>IF((SUM('Раздел 3'!L313:L313)&gt;=SUM('Раздел 3'!P313:P313)),"","Неверно!")</f>
        <v/>
      </c>
      <c r="B7027" s="320" t="s">
        <v>1749</v>
      </c>
      <c r="C7027" s="278" t="s">
        <v>8957</v>
      </c>
      <c r="D7027" s="278" t="s">
        <v>1515</v>
      </c>
      <c r="E7027" s="278" t="str">
        <f>CONCATENATE(SUM('Раздел 3'!L313:L313),"&gt;=",SUM('Раздел 3'!P313:P313))</f>
        <v>0&gt;=0</v>
      </c>
      <c r="F7027" s="278"/>
      <c r="G7027" s="81"/>
    </row>
    <row r="7028" spans="1:7" s="390" customFormat="1" ht="31.5" x14ac:dyDescent="0.2">
      <c r="A7028" s="311" t="str">
        <f>IF((SUM('Раздел 3'!L314:L314)&gt;=SUM('Раздел 3'!P314:P314)),"","Неверно!")</f>
        <v/>
      </c>
      <c r="B7028" s="320" t="s">
        <v>1749</v>
      </c>
      <c r="C7028" s="278" t="s">
        <v>8958</v>
      </c>
      <c r="D7028" s="278" t="s">
        <v>1515</v>
      </c>
      <c r="E7028" s="278" t="str">
        <f>CONCATENATE(SUM('Раздел 3'!L314:L314),"&gt;=",SUM('Раздел 3'!P314:P314))</f>
        <v>0&gt;=0</v>
      </c>
      <c r="F7028" s="278"/>
      <c r="G7028" s="81"/>
    </row>
    <row r="7029" spans="1:7" s="390" customFormat="1" ht="31.5" x14ac:dyDescent="0.2">
      <c r="A7029" s="311" t="str">
        <f>IF((SUM('Раздел 3'!L315:L315)&gt;=SUM('Раздел 3'!P315:P315)),"","Неверно!")</f>
        <v/>
      </c>
      <c r="B7029" s="320" t="s">
        <v>1749</v>
      </c>
      <c r="C7029" s="278" t="s">
        <v>8959</v>
      </c>
      <c r="D7029" s="278" t="s">
        <v>1515</v>
      </c>
      <c r="E7029" s="278" t="str">
        <f>CONCATENATE(SUM('Раздел 3'!L315:L315),"&gt;=",SUM('Раздел 3'!P315:P315))</f>
        <v>0&gt;=0</v>
      </c>
      <c r="F7029" s="278"/>
      <c r="G7029" s="81"/>
    </row>
    <row r="7030" spans="1:7" s="390" customFormat="1" ht="31.5" x14ac:dyDescent="0.2">
      <c r="A7030" s="311" t="str">
        <f>IF((SUM('Раздел 3'!L316:L316)&gt;=SUM('Раздел 3'!P316:P316)),"","Неверно!")</f>
        <v/>
      </c>
      <c r="B7030" s="320" t="s">
        <v>1749</v>
      </c>
      <c r="C7030" s="278" t="s">
        <v>8960</v>
      </c>
      <c r="D7030" s="278" t="s">
        <v>1515</v>
      </c>
      <c r="E7030" s="278" t="str">
        <f>CONCATENATE(SUM('Раздел 3'!L316:L316),"&gt;=",SUM('Раздел 3'!P316:P316))</f>
        <v>5&gt;=0</v>
      </c>
      <c r="F7030" s="278"/>
      <c r="G7030" s="81"/>
    </row>
    <row r="7031" spans="1:7" s="390" customFormat="1" ht="31.5" x14ac:dyDescent="0.2">
      <c r="A7031" s="311" t="str">
        <f>IF((SUM('Раздел 3'!L317:L317)&gt;=SUM('Раздел 3'!P317:P317)),"","Неверно!")</f>
        <v/>
      </c>
      <c r="B7031" s="320" t="s">
        <v>1749</v>
      </c>
      <c r="C7031" s="278" t="s">
        <v>8961</v>
      </c>
      <c r="D7031" s="278" t="s">
        <v>1515</v>
      </c>
      <c r="E7031" s="278" t="str">
        <f>CONCATENATE(SUM('Раздел 3'!L317:L317),"&gt;=",SUM('Раздел 3'!P317:P317))</f>
        <v>0&gt;=0</v>
      </c>
      <c r="F7031" s="278"/>
      <c r="G7031" s="81"/>
    </row>
    <row r="7032" spans="1:7" s="390" customFormat="1" ht="31.5" x14ac:dyDescent="0.2">
      <c r="A7032" s="311" t="str">
        <f>IF((SUM('Раздел 3'!L318:L318)&gt;=SUM('Раздел 3'!P318:P318)),"","Неверно!")</f>
        <v/>
      </c>
      <c r="B7032" s="320" t="s">
        <v>1749</v>
      </c>
      <c r="C7032" s="278" t="s">
        <v>8962</v>
      </c>
      <c r="D7032" s="278" t="s">
        <v>1515</v>
      </c>
      <c r="E7032" s="278" t="str">
        <f>CONCATENATE(SUM('Раздел 3'!L318:L318),"&gt;=",SUM('Раздел 3'!P318:P318))</f>
        <v>0&gt;=0</v>
      </c>
      <c r="F7032" s="278"/>
      <c r="G7032" s="81"/>
    </row>
    <row r="7033" spans="1:7" s="390" customFormat="1" ht="31.5" x14ac:dyDescent="0.2">
      <c r="A7033" s="311" t="str">
        <f>IF((SUM('Раздел 3'!L319:L319)&gt;=SUM('Раздел 3'!P319:P319)),"","Неверно!")</f>
        <v/>
      </c>
      <c r="B7033" s="320" t="s">
        <v>1749</v>
      </c>
      <c r="C7033" s="278" t="s">
        <v>8963</v>
      </c>
      <c r="D7033" s="278" t="s">
        <v>1515</v>
      </c>
      <c r="E7033" s="278" t="str">
        <f>CONCATENATE(SUM('Раздел 3'!L319:L319),"&gt;=",SUM('Раздел 3'!P319:P319))</f>
        <v>0&gt;=0</v>
      </c>
      <c r="F7033" s="278"/>
      <c r="G7033" s="81"/>
    </row>
    <row r="7034" spans="1:7" s="390" customFormat="1" ht="31.5" x14ac:dyDescent="0.2">
      <c r="A7034" s="311" t="str">
        <f>IF((SUM('Раздел 3'!L41:L41)&gt;=SUM('Раздел 3'!P41:P41)),"","Неверно!")</f>
        <v/>
      </c>
      <c r="B7034" s="320" t="s">
        <v>1749</v>
      </c>
      <c r="C7034" s="278" t="s">
        <v>8964</v>
      </c>
      <c r="D7034" s="278" t="s">
        <v>1515</v>
      </c>
      <c r="E7034" s="278" t="str">
        <f>CONCATENATE(SUM('Раздел 3'!L41:L41),"&gt;=",SUM('Раздел 3'!P41:P41))</f>
        <v>0&gt;=0</v>
      </c>
      <c r="F7034" s="278"/>
      <c r="G7034" s="81"/>
    </row>
    <row r="7035" spans="1:7" s="390" customFormat="1" ht="31.5" x14ac:dyDescent="0.2">
      <c r="A7035" s="311" t="str">
        <f>IF((SUM('Раздел 3'!L320:L320)&gt;=SUM('Раздел 3'!P320:P320)),"","Неверно!")</f>
        <v/>
      </c>
      <c r="B7035" s="320" t="s">
        <v>1749</v>
      </c>
      <c r="C7035" s="278" t="s">
        <v>8965</v>
      </c>
      <c r="D7035" s="278" t="s">
        <v>1515</v>
      </c>
      <c r="E7035" s="278" t="str">
        <f>CONCATENATE(SUM('Раздел 3'!L320:L320),"&gt;=",SUM('Раздел 3'!P320:P320))</f>
        <v>0&gt;=0</v>
      </c>
      <c r="F7035" s="278"/>
      <c r="G7035" s="81"/>
    </row>
    <row r="7036" spans="1:7" s="390" customFormat="1" ht="31.5" x14ac:dyDescent="0.2">
      <c r="A7036" s="311" t="str">
        <f>IF((SUM('Раздел 3'!L321:L321)&gt;=SUM('Раздел 3'!P321:P321)),"","Неверно!")</f>
        <v/>
      </c>
      <c r="B7036" s="320" t="s">
        <v>1749</v>
      </c>
      <c r="C7036" s="278" t="s">
        <v>8966</v>
      </c>
      <c r="D7036" s="278" t="s">
        <v>1515</v>
      </c>
      <c r="E7036" s="278" t="str">
        <f>CONCATENATE(SUM('Раздел 3'!L321:L321),"&gt;=",SUM('Раздел 3'!P321:P321))</f>
        <v>0&gt;=0</v>
      </c>
      <c r="F7036" s="278"/>
      <c r="G7036" s="81"/>
    </row>
    <row r="7037" spans="1:7" s="390" customFormat="1" ht="31.5" x14ac:dyDescent="0.2">
      <c r="A7037" s="311" t="str">
        <f>IF((SUM('Раздел 3'!L322:L322)&gt;=SUM('Раздел 3'!P322:P322)),"","Неверно!")</f>
        <v/>
      </c>
      <c r="B7037" s="320" t="s">
        <v>1749</v>
      </c>
      <c r="C7037" s="278" t="s">
        <v>8967</v>
      </c>
      <c r="D7037" s="278" t="s">
        <v>1515</v>
      </c>
      <c r="E7037" s="278" t="str">
        <f>CONCATENATE(SUM('Раздел 3'!L322:L322),"&gt;=",SUM('Раздел 3'!P322:P322))</f>
        <v>0&gt;=0</v>
      </c>
      <c r="F7037" s="278"/>
      <c r="G7037" s="81"/>
    </row>
    <row r="7038" spans="1:7" s="390" customFormat="1" ht="31.5" x14ac:dyDescent="0.2">
      <c r="A7038" s="311" t="str">
        <f>IF((SUM('Раздел 3'!L42:L42)&gt;=SUM('Раздел 3'!P42:P42)),"","Неверно!")</f>
        <v/>
      </c>
      <c r="B7038" s="320" t="s">
        <v>1749</v>
      </c>
      <c r="C7038" s="278" t="s">
        <v>8968</v>
      </c>
      <c r="D7038" s="278" t="s">
        <v>1515</v>
      </c>
      <c r="E7038" s="278" t="str">
        <f>CONCATENATE(SUM('Раздел 3'!L42:L42),"&gt;=",SUM('Раздел 3'!P42:P42))</f>
        <v>0&gt;=0</v>
      </c>
      <c r="F7038" s="278"/>
      <c r="G7038" s="81"/>
    </row>
    <row r="7039" spans="1:7" s="390" customFormat="1" ht="31.5" x14ac:dyDescent="0.2">
      <c r="A7039" s="311" t="str">
        <f>IF((SUM('Раздел 3'!L43:L43)&gt;=SUM('Раздел 3'!P43:P43)),"","Неверно!")</f>
        <v/>
      </c>
      <c r="B7039" s="320" t="s">
        <v>1749</v>
      </c>
      <c r="C7039" s="278" t="s">
        <v>8969</v>
      </c>
      <c r="D7039" s="278" t="s">
        <v>1515</v>
      </c>
      <c r="E7039" s="278" t="str">
        <f>CONCATENATE(SUM('Раздел 3'!L43:L43),"&gt;=",SUM('Раздел 3'!P43:P43))</f>
        <v>0&gt;=0</v>
      </c>
      <c r="F7039" s="278"/>
      <c r="G7039" s="81"/>
    </row>
    <row r="7040" spans="1:7" s="390" customFormat="1" ht="31.5" x14ac:dyDescent="0.2">
      <c r="A7040" s="311" t="str">
        <f>IF((SUM('Раздел 3'!L44:L44)&gt;=SUM('Раздел 3'!P44:P44)),"","Неверно!")</f>
        <v/>
      </c>
      <c r="B7040" s="320" t="s">
        <v>1749</v>
      </c>
      <c r="C7040" s="278" t="s">
        <v>8970</v>
      </c>
      <c r="D7040" s="278" t="s">
        <v>1515</v>
      </c>
      <c r="E7040" s="278" t="str">
        <f>CONCATENATE(SUM('Раздел 3'!L44:L44),"&gt;=",SUM('Раздел 3'!P44:P44))</f>
        <v>0&gt;=0</v>
      </c>
      <c r="F7040" s="278"/>
      <c r="G7040" s="81"/>
    </row>
    <row r="7041" spans="1:7" s="390" customFormat="1" ht="31.5" x14ac:dyDescent="0.2">
      <c r="A7041" s="311" t="str">
        <f>IF((SUM('Раздел 3'!L45:L45)&gt;=SUM('Раздел 3'!P45:P45)),"","Неверно!")</f>
        <v/>
      </c>
      <c r="B7041" s="320" t="s">
        <v>1749</v>
      </c>
      <c r="C7041" s="278" t="s">
        <v>8971</v>
      </c>
      <c r="D7041" s="278" t="s">
        <v>1515</v>
      </c>
      <c r="E7041" s="278" t="str">
        <f>CONCATENATE(SUM('Раздел 3'!L45:L45),"&gt;=",SUM('Раздел 3'!P45:P45))</f>
        <v>0&gt;=0</v>
      </c>
      <c r="F7041" s="278"/>
      <c r="G7041" s="81"/>
    </row>
    <row r="7042" spans="1:7" s="390" customFormat="1" ht="31.5" x14ac:dyDescent="0.2">
      <c r="A7042" s="311" t="str">
        <f>IF((SUM('Раздел 3'!L46:L46)&gt;=SUM('Раздел 3'!P46:P46)),"","Неверно!")</f>
        <v/>
      </c>
      <c r="B7042" s="320" t="s">
        <v>1749</v>
      </c>
      <c r="C7042" s="278" t="s">
        <v>8972</v>
      </c>
      <c r="D7042" s="278" t="s">
        <v>1515</v>
      </c>
      <c r="E7042" s="278" t="str">
        <f>CONCATENATE(SUM('Раздел 3'!L46:L46),"&gt;=",SUM('Раздел 3'!P46:P46))</f>
        <v>0&gt;=0</v>
      </c>
      <c r="F7042" s="278"/>
      <c r="G7042" s="81"/>
    </row>
    <row r="7043" spans="1:7" s="390" customFormat="1" ht="31.5" x14ac:dyDescent="0.2">
      <c r="A7043" s="311" t="str">
        <f>IF((SUM('Раздел 3'!L47:L47)&gt;=SUM('Раздел 3'!P47:P47)),"","Неверно!")</f>
        <v/>
      </c>
      <c r="B7043" s="320" t="s">
        <v>1749</v>
      </c>
      <c r="C7043" s="278" t="s">
        <v>8973</v>
      </c>
      <c r="D7043" s="278" t="s">
        <v>1515</v>
      </c>
      <c r="E7043" s="278" t="str">
        <f>CONCATENATE(SUM('Раздел 3'!L47:L47),"&gt;=",SUM('Раздел 3'!P47:P47))</f>
        <v>0&gt;=0</v>
      </c>
      <c r="F7043" s="278"/>
      <c r="G7043" s="81"/>
    </row>
    <row r="7044" spans="1:7" s="390" customFormat="1" ht="31.5" x14ac:dyDescent="0.2">
      <c r="A7044" s="311" t="str">
        <f>IF((SUM('Раздел 3'!L48:L48)&gt;=SUM('Раздел 3'!P48:P48)),"","Неверно!")</f>
        <v/>
      </c>
      <c r="B7044" s="320" t="s">
        <v>1749</v>
      </c>
      <c r="C7044" s="278" t="s">
        <v>8974</v>
      </c>
      <c r="D7044" s="278" t="s">
        <v>1515</v>
      </c>
      <c r="E7044" s="278" t="str">
        <f>CONCATENATE(SUM('Раздел 3'!L48:L48),"&gt;=",SUM('Раздел 3'!P48:P48))</f>
        <v>0&gt;=0</v>
      </c>
      <c r="F7044" s="278"/>
      <c r="G7044" s="81"/>
    </row>
    <row r="7045" spans="1:7" s="390" customFormat="1" ht="31.5" x14ac:dyDescent="0.2">
      <c r="A7045" s="311" t="str">
        <f>IF((SUM('Раздел 3'!L49:L49)&gt;=SUM('Раздел 3'!P49:P49)),"","Неверно!")</f>
        <v/>
      </c>
      <c r="B7045" s="320" t="s">
        <v>1749</v>
      </c>
      <c r="C7045" s="278" t="s">
        <v>8975</v>
      </c>
      <c r="D7045" s="278" t="s">
        <v>1515</v>
      </c>
      <c r="E7045" s="278" t="str">
        <f>CONCATENATE(SUM('Раздел 3'!L49:L49),"&gt;=",SUM('Раздел 3'!P49:P49))</f>
        <v>0&gt;=0</v>
      </c>
      <c r="F7045" s="278"/>
      <c r="G7045" s="81"/>
    </row>
    <row r="7046" spans="1:7" s="390" customFormat="1" ht="31.5" x14ac:dyDescent="0.2">
      <c r="A7046" s="311" t="str">
        <f>IF((SUM('Раздел 3'!L14:L14)&gt;=SUM('Раздел 3'!P14:P14)),"","Неверно!")</f>
        <v/>
      </c>
      <c r="B7046" s="320" t="s">
        <v>1749</v>
      </c>
      <c r="C7046" s="278" t="s">
        <v>8976</v>
      </c>
      <c r="D7046" s="278" t="s">
        <v>1515</v>
      </c>
      <c r="E7046" s="278" t="str">
        <f>CONCATENATE(SUM('Раздел 3'!L14:L14),"&gt;=",SUM('Раздел 3'!P14:P14))</f>
        <v>0&gt;=0</v>
      </c>
      <c r="F7046" s="278"/>
      <c r="G7046" s="81"/>
    </row>
    <row r="7047" spans="1:7" s="390" customFormat="1" ht="31.5" x14ac:dyDescent="0.2">
      <c r="A7047" s="311" t="str">
        <f>IF((SUM('Раздел 3'!L50:L50)&gt;=SUM('Раздел 3'!P50:P50)),"","Неверно!")</f>
        <v/>
      </c>
      <c r="B7047" s="320" t="s">
        <v>1749</v>
      </c>
      <c r="C7047" s="278" t="s">
        <v>8977</v>
      </c>
      <c r="D7047" s="278" t="s">
        <v>1515</v>
      </c>
      <c r="E7047" s="278" t="str">
        <f>CONCATENATE(SUM('Раздел 3'!L50:L50),"&gt;=",SUM('Раздел 3'!P50:P50))</f>
        <v>0&gt;=0</v>
      </c>
      <c r="F7047" s="278"/>
      <c r="G7047" s="81"/>
    </row>
    <row r="7048" spans="1:7" s="390" customFormat="1" ht="31.5" x14ac:dyDescent="0.2">
      <c r="A7048" s="311" t="str">
        <f>IF((SUM('Раздел 3'!L51:L51)&gt;=SUM('Раздел 3'!P51:P51)),"","Неверно!")</f>
        <v/>
      </c>
      <c r="B7048" s="320" t="s">
        <v>1749</v>
      </c>
      <c r="C7048" s="278" t="s">
        <v>8978</v>
      </c>
      <c r="D7048" s="278" t="s">
        <v>1515</v>
      </c>
      <c r="E7048" s="278" t="str">
        <f>CONCATENATE(SUM('Раздел 3'!L51:L51),"&gt;=",SUM('Раздел 3'!P51:P51))</f>
        <v>0&gt;=0</v>
      </c>
      <c r="F7048" s="278"/>
      <c r="G7048" s="81"/>
    </row>
    <row r="7049" spans="1:7" s="390" customFormat="1" ht="31.5" x14ac:dyDescent="0.2">
      <c r="A7049" s="311" t="str">
        <f>IF((SUM('Раздел 3'!L52:L52)&gt;=SUM('Раздел 3'!P52:P52)),"","Неверно!")</f>
        <v/>
      </c>
      <c r="B7049" s="320" t="s">
        <v>1749</v>
      </c>
      <c r="C7049" s="278" t="s">
        <v>8979</v>
      </c>
      <c r="D7049" s="278" t="s">
        <v>1515</v>
      </c>
      <c r="E7049" s="278" t="str">
        <f>CONCATENATE(SUM('Раздел 3'!L52:L52),"&gt;=",SUM('Раздел 3'!P52:P52))</f>
        <v>0&gt;=0</v>
      </c>
      <c r="F7049" s="278"/>
      <c r="G7049" s="81"/>
    </row>
    <row r="7050" spans="1:7" s="390" customFormat="1" ht="31.5" x14ac:dyDescent="0.2">
      <c r="A7050" s="311" t="str">
        <f>IF((SUM('Раздел 3'!L53:L53)&gt;=SUM('Раздел 3'!P53:P53)),"","Неверно!")</f>
        <v/>
      </c>
      <c r="B7050" s="320" t="s">
        <v>1749</v>
      </c>
      <c r="C7050" s="278" t="s">
        <v>8980</v>
      </c>
      <c r="D7050" s="278" t="s">
        <v>1515</v>
      </c>
      <c r="E7050" s="278" t="str">
        <f>CONCATENATE(SUM('Раздел 3'!L53:L53),"&gt;=",SUM('Раздел 3'!P53:P53))</f>
        <v>0&gt;=0</v>
      </c>
      <c r="F7050" s="278"/>
      <c r="G7050" s="81"/>
    </row>
    <row r="7051" spans="1:7" s="390" customFormat="1" ht="31.5" x14ac:dyDescent="0.2">
      <c r="A7051" s="311" t="str">
        <f>IF((SUM('Раздел 3'!L54:L54)&gt;=SUM('Раздел 3'!P54:P54)),"","Неверно!")</f>
        <v/>
      </c>
      <c r="B7051" s="320" t="s">
        <v>1749</v>
      </c>
      <c r="C7051" s="278" t="s">
        <v>8981</v>
      </c>
      <c r="D7051" s="278" t="s">
        <v>1515</v>
      </c>
      <c r="E7051" s="278" t="str">
        <f>CONCATENATE(SUM('Раздел 3'!L54:L54),"&gt;=",SUM('Раздел 3'!P54:P54))</f>
        <v>0&gt;=0</v>
      </c>
      <c r="F7051" s="278"/>
      <c r="G7051" s="81"/>
    </row>
    <row r="7052" spans="1:7" s="390" customFormat="1" ht="31.5" x14ac:dyDescent="0.2">
      <c r="A7052" s="311" t="str">
        <f>IF((SUM('Раздел 3'!L55:L55)&gt;=SUM('Раздел 3'!P55:P55)),"","Неверно!")</f>
        <v/>
      </c>
      <c r="B7052" s="320" t="s">
        <v>1749</v>
      </c>
      <c r="C7052" s="278" t="s">
        <v>8982</v>
      </c>
      <c r="D7052" s="278" t="s">
        <v>1515</v>
      </c>
      <c r="E7052" s="278" t="str">
        <f>CONCATENATE(SUM('Раздел 3'!L55:L55),"&gt;=",SUM('Раздел 3'!P55:P55))</f>
        <v>11&gt;=0</v>
      </c>
      <c r="F7052" s="278"/>
      <c r="G7052" s="81"/>
    </row>
    <row r="7053" spans="1:7" s="390" customFormat="1" ht="31.5" x14ac:dyDescent="0.2">
      <c r="A7053" s="311" t="str">
        <f>IF((SUM('Раздел 3'!L56:L56)&gt;=SUM('Раздел 3'!P56:P56)),"","Неверно!")</f>
        <v/>
      </c>
      <c r="B7053" s="320" t="s">
        <v>1749</v>
      </c>
      <c r="C7053" s="278" t="s">
        <v>8983</v>
      </c>
      <c r="D7053" s="278" t="s">
        <v>1515</v>
      </c>
      <c r="E7053" s="278" t="str">
        <f>CONCATENATE(SUM('Раздел 3'!L56:L56),"&gt;=",SUM('Раздел 3'!P56:P56))</f>
        <v>0&gt;=0</v>
      </c>
      <c r="F7053" s="278"/>
      <c r="G7053" s="81"/>
    </row>
    <row r="7054" spans="1:7" s="390" customFormat="1" ht="31.5" x14ac:dyDescent="0.2">
      <c r="A7054" s="311" t="str">
        <f>IF((SUM('Раздел 3'!L57:L57)&gt;=SUM('Раздел 3'!P57:P57)),"","Неверно!")</f>
        <v/>
      </c>
      <c r="B7054" s="320" t="s">
        <v>1749</v>
      </c>
      <c r="C7054" s="278" t="s">
        <v>8984</v>
      </c>
      <c r="D7054" s="278" t="s">
        <v>1515</v>
      </c>
      <c r="E7054" s="278" t="str">
        <f>CONCATENATE(SUM('Раздел 3'!L57:L57),"&gt;=",SUM('Раздел 3'!P57:P57))</f>
        <v>0&gt;=0</v>
      </c>
      <c r="F7054" s="278"/>
      <c r="G7054" s="81"/>
    </row>
    <row r="7055" spans="1:7" s="390" customFormat="1" ht="31.5" x14ac:dyDescent="0.2">
      <c r="A7055" s="311" t="str">
        <f>IF((SUM('Раздел 3'!L58:L58)&gt;=SUM('Раздел 3'!P58:P58)),"","Неверно!")</f>
        <v/>
      </c>
      <c r="B7055" s="320" t="s">
        <v>1749</v>
      </c>
      <c r="C7055" s="278" t="s">
        <v>8985</v>
      </c>
      <c r="D7055" s="278" t="s">
        <v>1515</v>
      </c>
      <c r="E7055" s="278" t="str">
        <f>CONCATENATE(SUM('Раздел 3'!L58:L58),"&gt;=",SUM('Раздел 3'!P58:P58))</f>
        <v>0&gt;=0</v>
      </c>
      <c r="F7055" s="278"/>
      <c r="G7055" s="81"/>
    </row>
    <row r="7056" spans="1:7" s="390" customFormat="1" ht="31.5" x14ac:dyDescent="0.2">
      <c r="A7056" s="311" t="str">
        <f>IF((SUM('Раздел 3'!L59:L59)&gt;=SUM('Раздел 3'!P59:P59)),"","Неверно!")</f>
        <v/>
      </c>
      <c r="B7056" s="320" t="s">
        <v>1749</v>
      </c>
      <c r="C7056" s="278" t="s">
        <v>8986</v>
      </c>
      <c r="D7056" s="278" t="s">
        <v>1515</v>
      </c>
      <c r="E7056" s="278" t="str">
        <f>CONCATENATE(SUM('Раздел 3'!L59:L59),"&gt;=",SUM('Раздел 3'!P59:P59))</f>
        <v>0&gt;=0</v>
      </c>
      <c r="F7056" s="278"/>
      <c r="G7056" s="81"/>
    </row>
    <row r="7057" spans="1:7" s="390" customFormat="1" ht="31.5" x14ac:dyDescent="0.2">
      <c r="A7057" s="311" t="str">
        <f>IF((SUM('Раздел 3'!L15:L15)&gt;=SUM('Раздел 3'!P15:P15)),"","Неверно!")</f>
        <v/>
      </c>
      <c r="B7057" s="320" t="s">
        <v>1749</v>
      </c>
      <c r="C7057" s="278" t="s">
        <v>8987</v>
      </c>
      <c r="D7057" s="278" t="s">
        <v>1515</v>
      </c>
      <c r="E7057" s="278" t="str">
        <f>CONCATENATE(SUM('Раздел 3'!L15:L15),"&gt;=",SUM('Раздел 3'!P15:P15))</f>
        <v>0&gt;=0</v>
      </c>
      <c r="F7057" s="278"/>
      <c r="G7057" s="81"/>
    </row>
    <row r="7058" spans="1:7" s="390" customFormat="1" ht="31.5" x14ac:dyDescent="0.2">
      <c r="A7058" s="311" t="str">
        <f>IF((SUM('Раздел 3'!L60:L60)&gt;=SUM('Раздел 3'!P60:P60)),"","Неверно!")</f>
        <v/>
      </c>
      <c r="B7058" s="320" t="s">
        <v>1749</v>
      </c>
      <c r="C7058" s="278" t="s">
        <v>8988</v>
      </c>
      <c r="D7058" s="278" t="s">
        <v>1515</v>
      </c>
      <c r="E7058" s="278" t="str">
        <f>CONCATENATE(SUM('Раздел 3'!L60:L60),"&gt;=",SUM('Раздел 3'!P60:P60))</f>
        <v>0&gt;=0</v>
      </c>
      <c r="F7058" s="278"/>
      <c r="G7058" s="81"/>
    </row>
    <row r="7059" spans="1:7" s="390" customFormat="1" ht="31.5" x14ac:dyDescent="0.2">
      <c r="A7059" s="311" t="str">
        <f>IF((SUM('Раздел 3'!L61:L61)&gt;=SUM('Раздел 3'!P61:P61)),"","Неверно!")</f>
        <v/>
      </c>
      <c r="B7059" s="320" t="s">
        <v>1749</v>
      </c>
      <c r="C7059" s="278" t="s">
        <v>8989</v>
      </c>
      <c r="D7059" s="278" t="s">
        <v>1515</v>
      </c>
      <c r="E7059" s="278" t="str">
        <f>CONCATENATE(SUM('Раздел 3'!L61:L61),"&gt;=",SUM('Раздел 3'!P61:P61))</f>
        <v>0&gt;=0</v>
      </c>
      <c r="F7059" s="278"/>
      <c r="G7059" s="81"/>
    </row>
    <row r="7060" spans="1:7" s="390" customFormat="1" ht="31.5" x14ac:dyDescent="0.2">
      <c r="A7060" s="311" t="str">
        <f>IF((SUM('Раздел 3'!L62:L62)&gt;=SUM('Раздел 3'!P62:P62)),"","Неверно!")</f>
        <v/>
      </c>
      <c r="B7060" s="320" t="s">
        <v>1749</v>
      </c>
      <c r="C7060" s="278" t="s">
        <v>8990</v>
      </c>
      <c r="D7060" s="278" t="s">
        <v>1515</v>
      </c>
      <c r="E7060" s="278" t="str">
        <f>CONCATENATE(SUM('Раздел 3'!L62:L62),"&gt;=",SUM('Раздел 3'!P62:P62))</f>
        <v>0&gt;=0</v>
      </c>
      <c r="F7060" s="278"/>
      <c r="G7060" s="81"/>
    </row>
    <row r="7061" spans="1:7" s="390" customFormat="1" ht="31.5" x14ac:dyDescent="0.2">
      <c r="A7061" s="311" t="str">
        <f>IF((SUM('Раздел 3'!L63:L63)&gt;=SUM('Раздел 3'!P63:P63)),"","Неверно!")</f>
        <v/>
      </c>
      <c r="B7061" s="320" t="s">
        <v>1749</v>
      </c>
      <c r="C7061" s="278" t="s">
        <v>8991</v>
      </c>
      <c r="D7061" s="278" t="s">
        <v>1515</v>
      </c>
      <c r="E7061" s="278" t="str">
        <f>CONCATENATE(SUM('Раздел 3'!L63:L63),"&gt;=",SUM('Раздел 3'!P63:P63))</f>
        <v>0&gt;=0</v>
      </c>
      <c r="F7061" s="278"/>
      <c r="G7061" s="81"/>
    </row>
    <row r="7062" spans="1:7" s="390" customFormat="1" ht="31.5" x14ac:dyDescent="0.2">
      <c r="A7062" s="311" t="str">
        <f>IF((SUM('Раздел 3'!L64:L64)&gt;=SUM('Раздел 3'!P64:P64)),"","Неверно!")</f>
        <v/>
      </c>
      <c r="B7062" s="320" t="s">
        <v>1749</v>
      </c>
      <c r="C7062" s="278" t="s">
        <v>8992</v>
      </c>
      <c r="D7062" s="278" t="s">
        <v>1515</v>
      </c>
      <c r="E7062" s="278" t="str">
        <f>CONCATENATE(SUM('Раздел 3'!L64:L64),"&gt;=",SUM('Раздел 3'!P64:P64))</f>
        <v>0&gt;=0</v>
      </c>
      <c r="F7062" s="278"/>
      <c r="G7062" s="81"/>
    </row>
    <row r="7063" spans="1:7" s="390" customFormat="1" ht="31.5" x14ac:dyDescent="0.2">
      <c r="A7063" s="311" t="str">
        <f>IF((SUM('Раздел 3'!L65:L65)&gt;=SUM('Раздел 3'!P65:P65)),"","Неверно!")</f>
        <v/>
      </c>
      <c r="B7063" s="320" t="s">
        <v>1749</v>
      </c>
      <c r="C7063" s="278" t="s">
        <v>8993</v>
      </c>
      <c r="D7063" s="278" t="s">
        <v>1515</v>
      </c>
      <c r="E7063" s="278" t="str">
        <f>CONCATENATE(SUM('Раздел 3'!L65:L65),"&gt;=",SUM('Раздел 3'!P65:P65))</f>
        <v>0&gt;=0</v>
      </c>
      <c r="F7063" s="278"/>
      <c r="G7063" s="81"/>
    </row>
    <row r="7064" spans="1:7" s="390" customFormat="1" ht="31.5" x14ac:dyDescent="0.2">
      <c r="A7064" s="311" t="str">
        <f>IF((SUM('Раздел 3'!L66:L66)&gt;=SUM('Раздел 3'!P66:P66)),"","Неверно!")</f>
        <v/>
      </c>
      <c r="B7064" s="320" t="s">
        <v>1749</v>
      </c>
      <c r="C7064" s="278" t="s">
        <v>8994</v>
      </c>
      <c r="D7064" s="278" t="s">
        <v>1515</v>
      </c>
      <c r="E7064" s="278" t="str">
        <f>CONCATENATE(SUM('Раздел 3'!L66:L66),"&gt;=",SUM('Раздел 3'!P66:P66))</f>
        <v>0&gt;=0</v>
      </c>
      <c r="F7064" s="278"/>
      <c r="G7064" s="81"/>
    </row>
    <row r="7065" spans="1:7" s="390" customFormat="1" ht="31.5" x14ac:dyDescent="0.2">
      <c r="A7065" s="311" t="str">
        <f>IF((SUM('Раздел 3'!L67:L67)&gt;=SUM('Раздел 3'!P67:P67)),"","Неверно!")</f>
        <v/>
      </c>
      <c r="B7065" s="320" t="s">
        <v>1749</v>
      </c>
      <c r="C7065" s="278" t="s">
        <v>8995</v>
      </c>
      <c r="D7065" s="278" t="s">
        <v>1515</v>
      </c>
      <c r="E7065" s="278" t="str">
        <f>CONCATENATE(SUM('Раздел 3'!L67:L67),"&gt;=",SUM('Раздел 3'!P67:P67))</f>
        <v>0&gt;=0</v>
      </c>
      <c r="F7065" s="278"/>
      <c r="G7065" s="81"/>
    </row>
    <row r="7066" spans="1:7" s="390" customFormat="1" ht="31.5" x14ac:dyDescent="0.2">
      <c r="A7066" s="311" t="str">
        <f>IF((SUM('Раздел 3'!L68:L68)&gt;=SUM('Раздел 3'!P68:P68)),"","Неверно!")</f>
        <v/>
      </c>
      <c r="B7066" s="320" t="s">
        <v>1749</v>
      </c>
      <c r="C7066" s="278" t="s">
        <v>8996</v>
      </c>
      <c r="D7066" s="278" t="s">
        <v>1515</v>
      </c>
      <c r="E7066" s="278" t="str">
        <f>CONCATENATE(SUM('Раздел 3'!L68:L68),"&gt;=",SUM('Раздел 3'!P68:P68))</f>
        <v>0&gt;=0</v>
      </c>
      <c r="F7066" s="278"/>
      <c r="G7066" s="81"/>
    </row>
    <row r="7067" spans="1:7" s="390" customFormat="1" ht="31.5" x14ac:dyDescent="0.2">
      <c r="A7067" s="311" t="str">
        <f>IF((SUM('Раздел 3'!L69:L69)&gt;=SUM('Раздел 3'!P69:P69)),"","Неверно!")</f>
        <v/>
      </c>
      <c r="B7067" s="320" t="s">
        <v>1749</v>
      </c>
      <c r="C7067" s="278" t="s">
        <v>8997</v>
      </c>
      <c r="D7067" s="278" t="s">
        <v>1515</v>
      </c>
      <c r="E7067" s="278" t="str">
        <f>CONCATENATE(SUM('Раздел 3'!L69:L69),"&gt;=",SUM('Раздел 3'!P69:P69))</f>
        <v>0&gt;=0</v>
      </c>
      <c r="F7067" s="278"/>
      <c r="G7067" s="81"/>
    </row>
    <row r="7068" spans="1:7" s="390" customFormat="1" ht="31.5" x14ac:dyDescent="0.2">
      <c r="A7068" s="311" t="str">
        <f>IF((SUM('Раздел 3'!L16:L16)&gt;=SUM('Раздел 3'!P16:P16)),"","Неверно!")</f>
        <v/>
      </c>
      <c r="B7068" s="320" t="s">
        <v>1749</v>
      </c>
      <c r="C7068" s="278" t="s">
        <v>8998</v>
      </c>
      <c r="D7068" s="278" t="s">
        <v>1515</v>
      </c>
      <c r="E7068" s="278" t="str">
        <f>CONCATENATE(SUM('Раздел 3'!L16:L16),"&gt;=",SUM('Раздел 3'!P16:P16))</f>
        <v>0&gt;=0</v>
      </c>
      <c r="F7068" s="278"/>
      <c r="G7068" s="81"/>
    </row>
    <row r="7069" spans="1:7" s="390" customFormat="1" ht="31.5" x14ac:dyDescent="0.2">
      <c r="A7069" s="311" t="str">
        <f>IF((SUM('Раздел 3'!L70:L70)&gt;=SUM('Раздел 3'!P70:P70)),"","Неверно!")</f>
        <v/>
      </c>
      <c r="B7069" s="320" t="s">
        <v>1749</v>
      </c>
      <c r="C7069" s="278" t="s">
        <v>8999</v>
      </c>
      <c r="D7069" s="278" t="s">
        <v>1515</v>
      </c>
      <c r="E7069" s="278" t="str">
        <f>CONCATENATE(SUM('Раздел 3'!L70:L70),"&gt;=",SUM('Раздел 3'!P70:P70))</f>
        <v>0&gt;=0</v>
      </c>
      <c r="F7069" s="278"/>
      <c r="G7069" s="81"/>
    </row>
    <row r="7070" spans="1:7" s="390" customFormat="1" ht="31.5" x14ac:dyDescent="0.2">
      <c r="A7070" s="311" t="str">
        <f>IF((SUM('Раздел 3'!L71:L71)&gt;=SUM('Раздел 3'!P71:P71)),"","Неверно!")</f>
        <v/>
      </c>
      <c r="B7070" s="320" t="s">
        <v>1749</v>
      </c>
      <c r="C7070" s="278" t="s">
        <v>9000</v>
      </c>
      <c r="D7070" s="278" t="s">
        <v>1515</v>
      </c>
      <c r="E7070" s="278" t="str">
        <f>CONCATENATE(SUM('Раздел 3'!L71:L71),"&gt;=",SUM('Раздел 3'!P71:P71))</f>
        <v>0&gt;=0</v>
      </c>
      <c r="F7070" s="278"/>
      <c r="G7070" s="81"/>
    </row>
    <row r="7071" spans="1:7" s="390" customFormat="1" ht="31.5" x14ac:dyDescent="0.2">
      <c r="A7071" s="311" t="str">
        <f>IF((SUM('Раздел 3'!L72:L72)&gt;=SUM('Раздел 3'!P72:P72)),"","Неверно!")</f>
        <v/>
      </c>
      <c r="B7071" s="320" t="s">
        <v>1749</v>
      </c>
      <c r="C7071" s="278" t="s">
        <v>9001</v>
      </c>
      <c r="D7071" s="278" t="s">
        <v>1515</v>
      </c>
      <c r="E7071" s="278" t="str">
        <f>CONCATENATE(SUM('Раздел 3'!L72:L72),"&gt;=",SUM('Раздел 3'!P72:P72))</f>
        <v>0&gt;=0</v>
      </c>
      <c r="F7071" s="278"/>
      <c r="G7071" s="81"/>
    </row>
    <row r="7072" spans="1:7" s="390" customFormat="1" ht="31.5" x14ac:dyDescent="0.2">
      <c r="A7072" s="311" t="str">
        <f>IF((SUM('Раздел 3'!L73:L73)&gt;=SUM('Раздел 3'!P73:P73)),"","Неверно!")</f>
        <v/>
      </c>
      <c r="B7072" s="320" t="s">
        <v>1749</v>
      </c>
      <c r="C7072" s="278" t="s">
        <v>9002</v>
      </c>
      <c r="D7072" s="278" t="s">
        <v>1515</v>
      </c>
      <c r="E7072" s="278" t="str">
        <f>CONCATENATE(SUM('Раздел 3'!L73:L73),"&gt;=",SUM('Раздел 3'!P73:P73))</f>
        <v>0&gt;=0</v>
      </c>
      <c r="F7072" s="278"/>
      <c r="G7072" s="81"/>
    </row>
    <row r="7073" spans="1:7" s="390" customFormat="1" ht="31.5" x14ac:dyDescent="0.2">
      <c r="A7073" s="311" t="str">
        <f>IF((SUM('Раздел 3'!L74:L74)&gt;=SUM('Раздел 3'!P74:P74)),"","Неверно!")</f>
        <v/>
      </c>
      <c r="B7073" s="320" t="s">
        <v>1749</v>
      </c>
      <c r="C7073" s="278" t="s">
        <v>9003</v>
      </c>
      <c r="D7073" s="278" t="s">
        <v>1515</v>
      </c>
      <c r="E7073" s="278" t="str">
        <f>CONCATENATE(SUM('Раздел 3'!L74:L74),"&gt;=",SUM('Раздел 3'!P74:P74))</f>
        <v>0&gt;=0</v>
      </c>
      <c r="F7073" s="278"/>
      <c r="G7073" s="81"/>
    </row>
    <row r="7074" spans="1:7" s="390" customFormat="1" ht="31.5" x14ac:dyDescent="0.2">
      <c r="A7074" s="311" t="str">
        <f>IF((SUM('Раздел 3'!L75:L75)&gt;=SUM('Раздел 3'!P75:P75)),"","Неверно!")</f>
        <v/>
      </c>
      <c r="B7074" s="320" t="s">
        <v>1749</v>
      </c>
      <c r="C7074" s="278" t="s">
        <v>9004</v>
      </c>
      <c r="D7074" s="278" t="s">
        <v>1515</v>
      </c>
      <c r="E7074" s="278" t="str">
        <f>CONCATENATE(SUM('Раздел 3'!L75:L75),"&gt;=",SUM('Раздел 3'!P75:P75))</f>
        <v>0&gt;=0</v>
      </c>
      <c r="F7074" s="278"/>
      <c r="G7074" s="81"/>
    </row>
    <row r="7075" spans="1:7" s="390" customFormat="1" ht="31.5" x14ac:dyDescent="0.2">
      <c r="A7075" s="311" t="str">
        <f>IF((SUM('Раздел 3'!L76:L76)&gt;=SUM('Раздел 3'!P76:P76)),"","Неверно!")</f>
        <v/>
      </c>
      <c r="B7075" s="320" t="s">
        <v>1749</v>
      </c>
      <c r="C7075" s="278" t="s">
        <v>9005</v>
      </c>
      <c r="D7075" s="278" t="s">
        <v>1515</v>
      </c>
      <c r="E7075" s="278" t="str">
        <f>CONCATENATE(SUM('Раздел 3'!L76:L76),"&gt;=",SUM('Раздел 3'!P76:P76))</f>
        <v>0&gt;=0</v>
      </c>
      <c r="F7075" s="278"/>
      <c r="G7075" s="81"/>
    </row>
    <row r="7076" spans="1:7" s="390" customFormat="1" ht="31.5" x14ac:dyDescent="0.2">
      <c r="A7076" s="311" t="str">
        <f>IF((SUM('Раздел 3'!L77:L77)&gt;=SUM('Раздел 3'!P77:P77)),"","Неверно!")</f>
        <v/>
      </c>
      <c r="B7076" s="320" t="s">
        <v>1749</v>
      </c>
      <c r="C7076" s="278" t="s">
        <v>9006</v>
      </c>
      <c r="D7076" s="278" t="s">
        <v>1515</v>
      </c>
      <c r="E7076" s="278" t="str">
        <f>CONCATENATE(SUM('Раздел 3'!L77:L77),"&gt;=",SUM('Раздел 3'!P77:P77))</f>
        <v>0&gt;=0</v>
      </c>
      <c r="F7076" s="278"/>
      <c r="G7076" s="81"/>
    </row>
    <row r="7077" spans="1:7" s="390" customFormat="1" ht="31.5" x14ac:dyDescent="0.2">
      <c r="A7077" s="311" t="str">
        <f>IF((SUM('Раздел 3'!L78:L78)&gt;=SUM('Раздел 3'!P78:P78)),"","Неверно!")</f>
        <v/>
      </c>
      <c r="B7077" s="320" t="s">
        <v>1749</v>
      </c>
      <c r="C7077" s="278" t="s">
        <v>9007</v>
      </c>
      <c r="D7077" s="278" t="s">
        <v>1515</v>
      </c>
      <c r="E7077" s="278" t="str">
        <f>CONCATENATE(SUM('Раздел 3'!L78:L78),"&gt;=",SUM('Раздел 3'!P78:P78))</f>
        <v>0&gt;=0</v>
      </c>
      <c r="F7077" s="278"/>
      <c r="G7077" s="81"/>
    </row>
    <row r="7078" spans="1:7" s="390" customFormat="1" ht="31.5" x14ac:dyDescent="0.2">
      <c r="A7078" s="311" t="str">
        <f>IF((SUM('Раздел 3'!L79:L79)&gt;=SUM('Раздел 3'!P79:P79)),"","Неверно!")</f>
        <v/>
      </c>
      <c r="B7078" s="320" t="s">
        <v>1749</v>
      </c>
      <c r="C7078" s="278" t="s">
        <v>9008</v>
      </c>
      <c r="D7078" s="278" t="s">
        <v>1515</v>
      </c>
      <c r="E7078" s="278" t="str">
        <f>CONCATENATE(SUM('Раздел 3'!L79:L79),"&gt;=",SUM('Раздел 3'!P79:P79))</f>
        <v>0&gt;=0</v>
      </c>
      <c r="F7078" s="278"/>
      <c r="G7078" s="81"/>
    </row>
    <row r="7079" spans="1:7" s="390" customFormat="1" ht="31.5" x14ac:dyDescent="0.2">
      <c r="A7079" s="311" t="str">
        <f>IF((SUM('Раздел 3'!L17:L17)&gt;=SUM('Раздел 3'!P17:P17)),"","Неверно!")</f>
        <v/>
      </c>
      <c r="B7079" s="320" t="s">
        <v>1749</v>
      </c>
      <c r="C7079" s="278" t="s">
        <v>9009</v>
      </c>
      <c r="D7079" s="278" t="s">
        <v>1515</v>
      </c>
      <c r="E7079" s="278" t="str">
        <f>CONCATENATE(SUM('Раздел 3'!L17:L17),"&gt;=",SUM('Раздел 3'!P17:P17))</f>
        <v>0&gt;=0</v>
      </c>
      <c r="F7079" s="278"/>
      <c r="G7079" s="81"/>
    </row>
    <row r="7080" spans="1:7" s="390" customFormat="1" ht="31.5" x14ac:dyDescent="0.2">
      <c r="A7080" s="311" t="str">
        <f>IF((SUM('Раздел 3'!L80:L80)&gt;=SUM('Раздел 3'!P80:P80)),"","Неверно!")</f>
        <v/>
      </c>
      <c r="B7080" s="320" t="s">
        <v>1749</v>
      </c>
      <c r="C7080" s="278" t="s">
        <v>9010</v>
      </c>
      <c r="D7080" s="278" t="s">
        <v>1515</v>
      </c>
      <c r="E7080" s="278" t="str">
        <f>CONCATENATE(SUM('Раздел 3'!L80:L80),"&gt;=",SUM('Раздел 3'!P80:P80))</f>
        <v>0&gt;=0</v>
      </c>
      <c r="F7080" s="278"/>
      <c r="G7080" s="81"/>
    </row>
    <row r="7081" spans="1:7" s="390" customFormat="1" ht="31.5" x14ac:dyDescent="0.2">
      <c r="A7081" s="311" t="str">
        <f>IF((SUM('Раздел 3'!L81:L81)&gt;=SUM('Раздел 3'!P81:P81)),"","Неверно!")</f>
        <v/>
      </c>
      <c r="B7081" s="320" t="s">
        <v>1749</v>
      </c>
      <c r="C7081" s="278" t="s">
        <v>9011</v>
      </c>
      <c r="D7081" s="278" t="s">
        <v>1515</v>
      </c>
      <c r="E7081" s="278" t="str">
        <f>CONCATENATE(SUM('Раздел 3'!L81:L81),"&gt;=",SUM('Раздел 3'!P81:P81))</f>
        <v>0&gt;=0</v>
      </c>
      <c r="F7081" s="278"/>
      <c r="G7081" s="81"/>
    </row>
    <row r="7082" spans="1:7" s="390" customFormat="1" ht="31.5" x14ac:dyDescent="0.2">
      <c r="A7082" s="311" t="str">
        <f>IF((SUM('Раздел 3'!L82:L82)&gt;=SUM('Раздел 3'!P82:P82)),"","Неверно!")</f>
        <v/>
      </c>
      <c r="B7082" s="320" t="s">
        <v>1749</v>
      </c>
      <c r="C7082" s="278" t="s">
        <v>9012</v>
      </c>
      <c r="D7082" s="278" t="s">
        <v>1515</v>
      </c>
      <c r="E7082" s="278" t="str">
        <f>CONCATENATE(SUM('Раздел 3'!L82:L82),"&gt;=",SUM('Раздел 3'!P82:P82))</f>
        <v>0&gt;=0</v>
      </c>
      <c r="F7082" s="278"/>
      <c r="G7082" s="81"/>
    </row>
    <row r="7083" spans="1:7" s="390" customFormat="1" ht="31.5" x14ac:dyDescent="0.2">
      <c r="A7083" s="311" t="str">
        <f>IF((SUM('Раздел 3'!L83:L83)&gt;=SUM('Раздел 3'!P83:P83)),"","Неверно!")</f>
        <v/>
      </c>
      <c r="B7083" s="320" t="s">
        <v>1749</v>
      </c>
      <c r="C7083" s="278" t="s">
        <v>9013</v>
      </c>
      <c r="D7083" s="278" t="s">
        <v>1515</v>
      </c>
      <c r="E7083" s="278" t="str">
        <f>CONCATENATE(SUM('Раздел 3'!L83:L83),"&gt;=",SUM('Раздел 3'!P83:P83))</f>
        <v>0&gt;=0</v>
      </c>
      <c r="F7083" s="278"/>
      <c r="G7083" s="81"/>
    </row>
    <row r="7084" spans="1:7" s="390" customFormat="1" ht="31.5" x14ac:dyDescent="0.2">
      <c r="A7084" s="311" t="str">
        <f>IF((SUM('Раздел 3'!L84:L84)&gt;=SUM('Раздел 3'!P84:P84)),"","Неверно!")</f>
        <v/>
      </c>
      <c r="B7084" s="320" t="s">
        <v>1749</v>
      </c>
      <c r="C7084" s="278" t="s">
        <v>9014</v>
      </c>
      <c r="D7084" s="278" t="s">
        <v>1515</v>
      </c>
      <c r="E7084" s="278" t="str">
        <f>CONCATENATE(SUM('Раздел 3'!L84:L84),"&gt;=",SUM('Раздел 3'!P84:P84))</f>
        <v>0&gt;=0</v>
      </c>
      <c r="F7084" s="278"/>
      <c r="G7084" s="81"/>
    </row>
    <row r="7085" spans="1:7" s="390" customFormat="1" ht="31.5" x14ac:dyDescent="0.2">
      <c r="A7085" s="311" t="str">
        <f>IF((SUM('Раздел 3'!L85:L85)&gt;=SUM('Раздел 3'!P85:P85)),"","Неверно!")</f>
        <v/>
      </c>
      <c r="B7085" s="320" t="s">
        <v>1749</v>
      </c>
      <c r="C7085" s="278" t="s">
        <v>9015</v>
      </c>
      <c r="D7085" s="278" t="s">
        <v>1515</v>
      </c>
      <c r="E7085" s="278" t="str">
        <f>CONCATENATE(SUM('Раздел 3'!L85:L85),"&gt;=",SUM('Раздел 3'!P85:P85))</f>
        <v>0&gt;=0</v>
      </c>
      <c r="F7085" s="278"/>
      <c r="G7085" s="81"/>
    </row>
    <row r="7086" spans="1:7" s="390" customFormat="1" ht="31.5" x14ac:dyDescent="0.2">
      <c r="A7086" s="311" t="str">
        <f>IF((SUM('Раздел 3'!L86:L86)&gt;=SUM('Раздел 3'!P86:P86)),"","Неверно!")</f>
        <v/>
      </c>
      <c r="B7086" s="320" t="s">
        <v>1749</v>
      </c>
      <c r="C7086" s="278" t="s">
        <v>9016</v>
      </c>
      <c r="D7086" s="278" t="s">
        <v>1515</v>
      </c>
      <c r="E7086" s="278" t="str">
        <f>CONCATENATE(SUM('Раздел 3'!L86:L86),"&gt;=",SUM('Раздел 3'!P86:P86))</f>
        <v>0&gt;=0</v>
      </c>
      <c r="F7086" s="278"/>
      <c r="G7086" s="81"/>
    </row>
    <row r="7087" spans="1:7" s="390" customFormat="1" ht="31.5" x14ac:dyDescent="0.2">
      <c r="A7087" s="311" t="str">
        <f>IF((SUM('Раздел 3'!L87:L87)&gt;=SUM('Раздел 3'!P87:P87)),"","Неверно!")</f>
        <v/>
      </c>
      <c r="B7087" s="320" t="s">
        <v>1749</v>
      </c>
      <c r="C7087" s="278" t="s">
        <v>9017</v>
      </c>
      <c r="D7087" s="278" t="s">
        <v>1515</v>
      </c>
      <c r="E7087" s="278" t="str">
        <f>CONCATENATE(SUM('Раздел 3'!L87:L87),"&gt;=",SUM('Раздел 3'!P87:P87))</f>
        <v>0&gt;=0</v>
      </c>
      <c r="F7087" s="278"/>
      <c r="G7087" s="81"/>
    </row>
    <row r="7088" spans="1:7" s="390" customFormat="1" ht="31.5" x14ac:dyDescent="0.2">
      <c r="A7088" s="311" t="str">
        <f>IF((SUM('Раздел 3'!L88:L88)&gt;=SUM('Раздел 3'!P88:P88)),"","Неверно!")</f>
        <v/>
      </c>
      <c r="B7088" s="320" t="s">
        <v>1749</v>
      </c>
      <c r="C7088" s="278" t="s">
        <v>9018</v>
      </c>
      <c r="D7088" s="278" t="s">
        <v>1515</v>
      </c>
      <c r="E7088" s="278" t="str">
        <f>CONCATENATE(SUM('Раздел 3'!L88:L88),"&gt;=",SUM('Раздел 3'!P88:P88))</f>
        <v>0&gt;=0</v>
      </c>
      <c r="F7088" s="278"/>
      <c r="G7088" s="81"/>
    </row>
    <row r="7089" spans="1:7" s="390" customFormat="1" ht="31.5" x14ac:dyDescent="0.2">
      <c r="A7089" s="311" t="str">
        <f>IF((SUM('Раздел 3'!L89:L89)&gt;=SUM('Раздел 3'!P89:P89)),"","Неверно!")</f>
        <v/>
      </c>
      <c r="B7089" s="320" t="s">
        <v>1749</v>
      </c>
      <c r="C7089" s="278" t="s">
        <v>9019</v>
      </c>
      <c r="D7089" s="278" t="s">
        <v>1515</v>
      </c>
      <c r="E7089" s="278" t="str">
        <f>CONCATENATE(SUM('Раздел 3'!L89:L89),"&gt;=",SUM('Раздел 3'!P89:P89))</f>
        <v>0&gt;=0</v>
      </c>
      <c r="F7089" s="278"/>
      <c r="G7089" s="81"/>
    </row>
    <row r="7090" spans="1:7" s="390" customFormat="1" ht="31.5" x14ac:dyDescent="0.2">
      <c r="A7090" s="311" t="str">
        <f>IF((SUM('Раздел 3'!L18:L18)&gt;=SUM('Раздел 3'!P18:P18)),"","Неверно!")</f>
        <v/>
      </c>
      <c r="B7090" s="320" t="s">
        <v>1749</v>
      </c>
      <c r="C7090" s="278" t="s">
        <v>9020</v>
      </c>
      <c r="D7090" s="278" t="s">
        <v>1515</v>
      </c>
      <c r="E7090" s="278" t="str">
        <f>CONCATENATE(SUM('Раздел 3'!L18:L18),"&gt;=",SUM('Раздел 3'!P18:P18))</f>
        <v>0&gt;=0</v>
      </c>
      <c r="F7090" s="278"/>
      <c r="G7090" s="81"/>
    </row>
    <row r="7091" spans="1:7" s="390" customFormat="1" ht="31.5" x14ac:dyDescent="0.2">
      <c r="A7091" s="311" t="str">
        <f>IF((SUM('Раздел 3'!L90:L90)&gt;=SUM('Раздел 3'!P90:P90)),"","Неверно!")</f>
        <v/>
      </c>
      <c r="B7091" s="320" t="s">
        <v>1749</v>
      </c>
      <c r="C7091" s="278" t="s">
        <v>9021</v>
      </c>
      <c r="D7091" s="278" t="s">
        <v>1515</v>
      </c>
      <c r="E7091" s="278" t="str">
        <f>CONCATENATE(SUM('Раздел 3'!L90:L90),"&gt;=",SUM('Раздел 3'!P90:P90))</f>
        <v>0&gt;=0</v>
      </c>
      <c r="F7091" s="278"/>
      <c r="G7091" s="81"/>
    </row>
    <row r="7092" spans="1:7" s="390" customFormat="1" ht="31.5" x14ac:dyDescent="0.2">
      <c r="A7092" s="311" t="str">
        <f>IF((SUM('Раздел 3'!L91:L91)&gt;=SUM('Раздел 3'!P91:P91)),"","Неверно!")</f>
        <v/>
      </c>
      <c r="B7092" s="320" t="s">
        <v>1749</v>
      </c>
      <c r="C7092" s="278" t="s">
        <v>9022</v>
      </c>
      <c r="D7092" s="278" t="s">
        <v>1515</v>
      </c>
      <c r="E7092" s="278" t="str">
        <f>CONCATENATE(SUM('Раздел 3'!L91:L91),"&gt;=",SUM('Раздел 3'!P91:P91))</f>
        <v>0&gt;=0</v>
      </c>
      <c r="F7092" s="278"/>
      <c r="G7092" s="81"/>
    </row>
    <row r="7093" spans="1:7" s="390" customFormat="1" ht="31.5" x14ac:dyDescent="0.2">
      <c r="A7093" s="311" t="str">
        <f>IF((SUM('Раздел 3'!L92:L92)&gt;=SUM('Раздел 3'!P92:P92)),"","Неверно!")</f>
        <v/>
      </c>
      <c r="B7093" s="320" t="s">
        <v>1749</v>
      </c>
      <c r="C7093" s="278" t="s">
        <v>9023</v>
      </c>
      <c r="D7093" s="278" t="s">
        <v>1515</v>
      </c>
      <c r="E7093" s="278" t="str">
        <f>CONCATENATE(SUM('Раздел 3'!L92:L92),"&gt;=",SUM('Раздел 3'!P92:P92))</f>
        <v>0&gt;=0</v>
      </c>
      <c r="F7093" s="278"/>
      <c r="G7093" s="81"/>
    </row>
    <row r="7094" spans="1:7" s="390" customFormat="1" ht="31.5" x14ac:dyDescent="0.2">
      <c r="A7094" s="311" t="str">
        <f>IF((SUM('Раздел 3'!L93:L93)&gt;=SUM('Раздел 3'!P93:P93)),"","Неверно!")</f>
        <v/>
      </c>
      <c r="B7094" s="320" t="s">
        <v>1749</v>
      </c>
      <c r="C7094" s="278" t="s">
        <v>9024</v>
      </c>
      <c r="D7094" s="278" t="s">
        <v>1515</v>
      </c>
      <c r="E7094" s="278" t="str">
        <f>CONCATENATE(SUM('Раздел 3'!L93:L93),"&gt;=",SUM('Раздел 3'!P93:P93))</f>
        <v>0&gt;=0</v>
      </c>
      <c r="F7094" s="278"/>
      <c r="G7094" s="81"/>
    </row>
    <row r="7095" spans="1:7" s="390" customFormat="1" ht="31.5" x14ac:dyDescent="0.2">
      <c r="A7095" s="311" t="str">
        <f>IF((SUM('Раздел 3'!L94:L94)&gt;=SUM('Раздел 3'!P94:P94)),"","Неверно!")</f>
        <v/>
      </c>
      <c r="B7095" s="320" t="s">
        <v>1749</v>
      </c>
      <c r="C7095" s="278" t="s">
        <v>9025</v>
      </c>
      <c r="D7095" s="278" t="s">
        <v>1515</v>
      </c>
      <c r="E7095" s="278" t="str">
        <f>CONCATENATE(SUM('Раздел 3'!L94:L94),"&gt;=",SUM('Раздел 3'!P94:P94))</f>
        <v>0&gt;=0</v>
      </c>
      <c r="F7095" s="278"/>
      <c r="G7095" s="81"/>
    </row>
    <row r="7096" spans="1:7" s="390" customFormat="1" ht="31.5" x14ac:dyDescent="0.2">
      <c r="A7096" s="311" t="str">
        <f>IF((SUM('Раздел 3'!L95:L95)&gt;=SUM('Раздел 3'!P95:P95)),"","Неверно!")</f>
        <v/>
      </c>
      <c r="B7096" s="320" t="s">
        <v>1749</v>
      </c>
      <c r="C7096" s="278" t="s">
        <v>9026</v>
      </c>
      <c r="D7096" s="278" t="s">
        <v>1515</v>
      </c>
      <c r="E7096" s="278" t="str">
        <f>CONCATENATE(SUM('Раздел 3'!L95:L95),"&gt;=",SUM('Раздел 3'!P95:P95))</f>
        <v>0&gt;=0</v>
      </c>
      <c r="F7096" s="278"/>
      <c r="G7096" s="81"/>
    </row>
    <row r="7097" spans="1:7" s="390" customFormat="1" ht="31.5" x14ac:dyDescent="0.2">
      <c r="A7097" s="311" t="str">
        <f>IF((SUM('Раздел 3'!L96:L96)&gt;=SUM('Раздел 3'!P96:P96)),"","Неверно!")</f>
        <v/>
      </c>
      <c r="B7097" s="320" t="s">
        <v>1749</v>
      </c>
      <c r="C7097" s="278" t="s">
        <v>9027</v>
      </c>
      <c r="D7097" s="278" t="s">
        <v>1515</v>
      </c>
      <c r="E7097" s="278" t="str">
        <f>CONCATENATE(SUM('Раздел 3'!L96:L96),"&gt;=",SUM('Раздел 3'!P96:P96))</f>
        <v>0&gt;=0</v>
      </c>
      <c r="F7097" s="278"/>
      <c r="G7097" s="81"/>
    </row>
    <row r="7098" spans="1:7" s="390" customFormat="1" ht="31.5" x14ac:dyDescent="0.2">
      <c r="A7098" s="311" t="str">
        <f>IF((SUM('Раздел 3'!L97:L97)&gt;=SUM('Раздел 3'!P97:P97)),"","Неверно!")</f>
        <v/>
      </c>
      <c r="B7098" s="320" t="s">
        <v>1749</v>
      </c>
      <c r="C7098" s="278" t="s">
        <v>9028</v>
      </c>
      <c r="D7098" s="278" t="s">
        <v>1515</v>
      </c>
      <c r="E7098" s="278" t="str">
        <f>CONCATENATE(SUM('Раздел 3'!L97:L97),"&gt;=",SUM('Раздел 3'!P97:P97))</f>
        <v>0&gt;=0</v>
      </c>
      <c r="F7098" s="278"/>
      <c r="G7098" s="81"/>
    </row>
    <row r="7099" spans="1:7" s="390" customFormat="1" ht="31.5" x14ac:dyDescent="0.2">
      <c r="A7099" s="311" t="str">
        <f>IF((SUM('Раздел 3'!L98:L98)&gt;=SUM('Раздел 3'!P98:P98)),"","Неверно!")</f>
        <v/>
      </c>
      <c r="B7099" s="320" t="s">
        <v>1749</v>
      </c>
      <c r="C7099" s="278" t="s">
        <v>9029</v>
      </c>
      <c r="D7099" s="278" t="s">
        <v>1515</v>
      </c>
      <c r="E7099" s="278" t="str">
        <f>CONCATENATE(SUM('Раздел 3'!L98:L98),"&gt;=",SUM('Раздел 3'!P98:P98))</f>
        <v>0&gt;=0</v>
      </c>
      <c r="F7099" s="278"/>
      <c r="G7099" s="81"/>
    </row>
    <row r="7100" spans="1:7" s="390" customFormat="1" ht="31.5" x14ac:dyDescent="0.2">
      <c r="A7100" s="311" t="str">
        <f>IF((SUM('Раздел 3'!L99:L99)&gt;=SUM('Раздел 3'!P99:P99)),"","Неверно!")</f>
        <v/>
      </c>
      <c r="B7100" s="320" t="s">
        <v>1749</v>
      </c>
      <c r="C7100" s="278" t="s">
        <v>9030</v>
      </c>
      <c r="D7100" s="278" t="s">
        <v>1515</v>
      </c>
      <c r="E7100" s="278" t="str">
        <f>CONCATENATE(SUM('Раздел 3'!L99:L99),"&gt;=",SUM('Раздел 3'!P99:P99))</f>
        <v>0&gt;=0</v>
      </c>
      <c r="F7100" s="278"/>
      <c r="G7100" s="81"/>
    </row>
    <row r="7101" spans="1:7" s="390" customFormat="1" ht="31.5" x14ac:dyDescent="0.2">
      <c r="A7101" s="311" t="str">
        <f>IF((SUM('Раздел 3'!L19:L19)&gt;=SUM('Раздел 3'!P19:P19)),"","Неверно!")</f>
        <v/>
      </c>
      <c r="B7101" s="320" t="s">
        <v>1749</v>
      </c>
      <c r="C7101" s="278" t="s">
        <v>9031</v>
      </c>
      <c r="D7101" s="278" t="s">
        <v>1515</v>
      </c>
      <c r="E7101" s="278" t="str">
        <f>CONCATENATE(SUM('Раздел 3'!L19:L19),"&gt;=",SUM('Раздел 3'!P19:P19))</f>
        <v>0&gt;=0</v>
      </c>
      <c r="F7101" s="278"/>
      <c r="G7101" s="81"/>
    </row>
    <row r="7102" spans="1:7" s="390" customFormat="1" ht="31.5" x14ac:dyDescent="0.2">
      <c r="A7102" s="311" t="str">
        <f>IF((SUM('Раздел 3'!L100:L100)&gt;=SUM('Раздел 3'!P100:P100)),"","Неверно!")</f>
        <v/>
      </c>
      <c r="B7102" s="320" t="s">
        <v>1749</v>
      </c>
      <c r="C7102" s="278" t="s">
        <v>9032</v>
      </c>
      <c r="D7102" s="278" t="s">
        <v>1515</v>
      </c>
      <c r="E7102" s="278" t="str">
        <f>CONCATENATE(SUM('Раздел 3'!L100:L100),"&gt;=",SUM('Раздел 3'!P100:P100))</f>
        <v>0&gt;=0</v>
      </c>
      <c r="F7102" s="278"/>
      <c r="G7102" s="81"/>
    </row>
    <row r="7103" spans="1:7" s="390" customFormat="1" ht="31.5" x14ac:dyDescent="0.2">
      <c r="A7103" s="311" t="str">
        <f>IF((SUM('Раздел 3'!L101:L101)&gt;=SUM('Раздел 3'!P101:P101)),"","Неверно!")</f>
        <v/>
      </c>
      <c r="B7103" s="320" t="s">
        <v>1749</v>
      </c>
      <c r="C7103" s="278" t="s">
        <v>9033</v>
      </c>
      <c r="D7103" s="278" t="s">
        <v>1515</v>
      </c>
      <c r="E7103" s="278" t="str">
        <f>CONCATENATE(SUM('Раздел 3'!L101:L101),"&gt;=",SUM('Раздел 3'!P101:P101))</f>
        <v>0&gt;=0</v>
      </c>
      <c r="F7103" s="278"/>
      <c r="G7103" s="81"/>
    </row>
    <row r="7104" spans="1:7" s="390" customFormat="1" ht="31.5" x14ac:dyDescent="0.2">
      <c r="A7104" s="311" t="str">
        <f>IF((SUM('Раздел 3'!L102:L102)&gt;=SUM('Раздел 3'!P102:P102)),"","Неверно!")</f>
        <v/>
      </c>
      <c r="B7104" s="320" t="s">
        <v>1749</v>
      </c>
      <c r="C7104" s="278" t="s">
        <v>9034</v>
      </c>
      <c r="D7104" s="278" t="s">
        <v>1515</v>
      </c>
      <c r="E7104" s="278" t="str">
        <f>CONCATENATE(SUM('Раздел 3'!L102:L102),"&gt;=",SUM('Раздел 3'!P102:P102))</f>
        <v>0&gt;=0</v>
      </c>
      <c r="F7104" s="278"/>
      <c r="G7104" s="81"/>
    </row>
    <row r="7105" spans="1:7" s="390" customFormat="1" ht="31.5" x14ac:dyDescent="0.2">
      <c r="A7105" s="311" t="str">
        <f>IF((SUM('Раздел 3'!L103:L103)&gt;=SUM('Раздел 3'!P103:P103)),"","Неверно!")</f>
        <v/>
      </c>
      <c r="B7105" s="320" t="s">
        <v>1749</v>
      </c>
      <c r="C7105" s="278" t="s">
        <v>9035</v>
      </c>
      <c r="D7105" s="278" t="s">
        <v>1515</v>
      </c>
      <c r="E7105" s="278" t="str">
        <f>CONCATENATE(SUM('Раздел 3'!L103:L103),"&gt;=",SUM('Раздел 3'!P103:P103))</f>
        <v>0&gt;=0</v>
      </c>
      <c r="F7105" s="278"/>
      <c r="G7105" s="81"/>
    </row>
    <row r="7106" spans="1:7" s="390" customFormat="1" ht="31.5" x14ac:dyDescent="0.2">
      <c r="A7106" s="311" t="str">
        <f>IF((SUM('Раздел 3'!L104:L104)&gt;=SUM('Раздел 3'!P104:P104)),"","Неверно!")</f>
        <v/>
      </c>
      <c r="B7106" s="320" t="s">
        <v>1749</v>
      </c>
      <c r="C7106" s="278" t="s">
        <v>9036</v>
      </c>
      <c r="D7106" s="278" t="s">
        <v>1515</v>
      </c>
      <c r="E7106" s="278" t="str">
        <f>CONCATENATE(SUM('Раздел 3'!L104:L104),"&gt;=",SUM('Раздел 3'!P104:P104))</f>
        <v>0&gt;=0</v>
      </c>
      <c r="F7106" s="278"/>
      <c r="G7106" s="81"/>
    </row>
    <row r="7107" spans="1:7" s="390" customFormat="1" ht="31.5" x14ac:dyDescent="0.2">
      <c r="A7107" s="311" t="str">
        <f>IF((SUM('Раздел 3'!L105:L105)&gt;=SUM('Раздел 3'!P105:P105)),"","Неверно!")</f>
        <v/>
      </c>
      <c r="B7107" s="320" t="s">
        <v>1749</v>
      </c>
      <c r="C7107" s="278" t="s">
        <v>9037</v>
      </c>
      <c r="D7107" s="278" t="s">
        <v>1515</v>
      </c>
      <c r="E7107" s="278" t="str">
        <f>CONCATENATE(SUM('Раздел 3'!L105:L105),"&gt;=",SUM('Раздел 3'!P105:P105))</f>
        <v>0&gt;=0</v>
      </c>
      <c r="F7107" s="278"/>
      <c r="G7107" s="81"/>
    </row>
    <row r="7108" spans="1:7" s="390" customFormat="1" ht="31.5" x14ac:dyDescent="0.2">
      <c r="A7108" s="311" t="str">
        <f>IF((SUM('Раздел 3'!L106:L106)&gt;=SUM('Раздел 3'!P106:P106)),"","Неверно!")</f>
        <v/>
      </c>
      <c r="B7108" s="320" t="s">
        <v>1749</v>
      </c>
      <c r="C7108" s="278" t="s">
        <v>9038</v>
      </c>
      <c r="D7108" s="278" t="s">
        <v>1515</v>
      </c>
      <c r="E7108" s="278" t="str">
        <f>CONCATENATE(SUM('Раздел 3'!L106:L106),"&gt;=",SUM('Раздел 3'!P106:P106))</f>
        <v>0&gt;=0</v>
      </c>
      <c r="F7108" s="278"/>
      <c r="G7108" s="81"/>
    </row>
    <row r="7109" spans="1:7" s="390" customFormat="1" ht="31.5" x14ac:dyDescent="0.2">
      <c r="A7109" s="311" t="str">
        <f>IF((SUM('Раздел 3'!L107:L107)&gt;=SUM('Раздел 3'!P107:P107)),"","Неверно!")</f>
        <v/>
      </c>
      <c r="B7109" s="320" t="s">
        <v>1749</v>
      </c>
      <c r="C7109" s="278" t="s">
        <v>9039</v>
      </c>
      <c r="D7109" s="278" t="s">
        <v>1515</v>
      </c>
      <c r="E7109" s="278" t="str">
        <f>CONCATENATE(SUM('Раздел 3'!L107:L107),"&gt;=",SUM('Раздел 3'!P107:P107))</f>
        <v>0&gt;=0</v>
      </c>
      <c r="F7109" s="278"/>
      <c r="G7109" s="81"/>
    </row>
    <row r="7110" spans="1:7" s="390" customFormat="1" ht="31.5" x14ac:dyDescent="0.2">
      <c r="A7110" s="311" t="str">
        <f>IF((SUM('Раздел 3'!L108:L108)&gt;=SUM('Раздел 3'!P108:P108)),"","Неверно!")</f>
        <v/>
      </c>
      <c r="B7110" s="320" t="s">
        <v>1749</v>
      </c>
      <c r="C7110" s="278" t="s">
        <v>9040</v>
      </c>
      <c r="D7110" s="278" t="s">
        <v>1515</v>
      </c>
      <c r="E7110" s="278" t="str">
        <f>CONCATENATE(SUM('Раздел 3'!L108:L108),"&gt;=",SUM('Раздел 3'!P108:P108))</f>
        <v>0&gt;=0</v>
      </c>
      <c r="F7110" s="278"/>
      <c r="G7110" s="81"/>
    </row>
    <row r="7111" spans="1:7" s="390" customFormat="1" ht="31.5" x14ac:dyDescent="0.2">
      <c r="A7111" s="311" t="str">
        <f>IF((SUM('Раздел 3'!L109:L109)&gt;=SUM('Раздел 3'!P109:P109)),"","Неверно!")</f>
        <v/>
      </c>
      <c r="B7111" s="320" t="s">
        <v>1749</v>
      </c>
      <c r="C7111" s="278" t="s">
        <v>9041</v>
      </c>
      <c r="D7111" s="278" t="s">
        <v>1515</v>
      </c>
      <c r="E7111" s="278" t="str">
        <f>CONCATENATE(SUM('Раздел 3'!L109:L109),"&gt;=",SUM('Раздел 3'!P109:P109))</f>
        <v>0&gt;=0</v>
      </c>
      <c r="F7111" s="278"/>
      <c r="G7111" s="81"/>
    </row>
    <row r="7112" spans="1:7" s="390" customFormat="1" ht="31.5" x14ac:dyDescent="0.2">
      <c r="A7112" s="311" t="str">
        <f>IF((SUM('Раздел 3'!L11:L11)&gt;=SUM('Раздел 3'!M11:M11)),"","Неверно!")</f>
        <v/>
      </c>
      <c r="B7112" s="320" t="s">
        <v>1750</v>
      </c>
      <c r="C7112" s="278" t="s">
        <v>9042</v>
      </c>
      <c r="D7112" s="278" t="s">
        <v>1248</v>
      </c>
      <c r="E7112" s="278" t="str">
        <f>CONCATENATE(SUM('Раздел 3'!L11:L11),"&gt;=",SUM('Раздел 3'!M11:M11))</f>
        <v>74&gt;=59</v>
      </c>
      <c r="F7112" s="278"/>
      <c r="G7112" s="81"/>
    </row>
    <row r="7113" spans="1:7" s="390" customFormat="1" ht="31.5" x14ac:dyDescent="0.2">
      <c r="A7113" s="311" t="str">
        <f>IF((SUM('Раздел 3'!L20:L20)&gt;=SUM('Раздел 3'!M20:M20)),"","Неверно!")</f>
        <v/>
      </c>
      <c r="B7113" s="320" t="s">
        <v>1750</v>
      </c>
      <c r="C7113" s="278" t="s">
        <v>9043</v>
      </c>
      <c r="D7113" s="278" t="s">
        <v>1248</v>
      </c>
      <c r="E7113" s="278" t="str">
        <f>CONCATENATE(SUM('Раздел 3'!L20:L20),"&gt;=",SUM('Раздел 3'!M20:M20))</f>
        <v>0&gt;=0</v>
      </c>
      <c r="F7113" s="278"/>
      <c r="G7113" s="81"/>
    </row>
    <row r="7114" spans="1:7" s="390" customFormat="1" ht="31.5" x14ac:dyDescent="0.2">
      <c r="A7114" s="311" t="str">
        <f>IF((SUM('Раздел 3'!L110:L110)&gt;=SUM('Раздел 3'!M110:M110)),"","Неверно!")</f>
        <v/>
      </c>
      <c r="B7114" s="320" t="s">
        <v>1750</v>
      </c>
      <c r="C7114" s="278" t="s">
        <v>9044</v>
      </c>
      <c r="D7114" s="278" t="s">
        <v>1248</v>
      </c>
      <c r="E7114" s="278" t="str">
        <f>CONCATENATE(SUM('Раздел 3'!L110:L110),"&gt;=",SUM('Раздел 3'!M110:M110))</f>
        <v>0&gt;=0</v>
      </c>
      <c r="F7114" s="278"/>
      <c r="G7114" s="81"/>
    </row>
    <row r="7115" spans="1:7" s="390" customFormat="1" ht="31.5" x14ac:dyDescent="0.2">
      <c r="A7115" s="311" t="str">
        <f>IF((SUM('Раздел 3'!L111:L111)&gt;=SUM('Раздел 3'!M111:M111)),"","Неверно!")</f>
        <v/>
      </c>
      <c r="B7115" s="320" t="s">
        <v>1750</v>
      </c>
      <c r="C7115" s="278" t="s">
        <v>9045</v>
      </c>
      <c r="D7115" s="278" t="s">
        <v>1248</v>
      </c>
      <c r="E7115" s="278" t="str">
        <f>CONCATENATE(SUM('Раздел 3'!L111:L111),"&gt;=",SUM('Раздел 3'!M111:M111))</f>
        <v>0&gt;=0</v>
      </c>
      <c r="F7115" s="278"/>
      <c r="G7115" s="81"/>
    </row>
    <row r="7116" spans="1:7" s="390" customFormat="1" ht="31.5" x14ac:dyDescent="0.2">
      <c r="A7116" s="311" t="str">
        <f>IF((SUM('Раздел 3'!L112:L112)&gt;=SUM('Раздел 3'!M112:M112)),"","Неверно!")</f>
        <v/>
      </c>
      <c r="B7116" s="320" t="s">
        <v>1750</v>
      </c>
      <c r="C7116" s="278" t="s">
        <v>9046</v>
      </c>
      <c r="D7116" s="278" t="s">
        <v>1248</v>
      </c>
      <c r="E7116" s="278" t="str">
        <f>CONCATENATE(SUM('Раздел 3'!L112:L112),"&gt;=",SUM('Раздел 3'!M112:M112))</f>
        <v>0&gt;=0</v>
      </c>
      <c r="F7116" s="278"/>
      <c r="G7116" s="81"/>
    </row>
    <row r="7117" spans="1:7" s="390" customFormat="1" ht="31.5" x14ac:dyDescent="0.2">
      <c r="A7117" s="311" t="str">
        <f>IF((SUM('Раздел 3'!L113:L113)&gt;=SUM('Раздел 3'!M113:M113)),"","Неверно!")</f>
        <v/>
      </c>
      <c r="B7117" s="320" t="s">
        <v>1750</v>
      </c>
      <c r="C7117" s="278" t="s">
        <v>9047</v>
      </c>
      <c r="D7117" s="278" t="s">
        <v>1248</v>
      </c>
      <c r="E7117" s="278" t="str">
        <f>CONCATENATE(SUM('Раздел 3'!L113:L113),"&gt;=",SUM('Раздел 3'!M113:M113))</f>
        <v>0&gt;=0</v>
      </c>
      <c r="F7117" s="278"/>
      <c r="G7117" s="81"/>
    </row>
    <row r="7118" spans="1:7" s="390" customFormat="1" ht="31.5" x14ac:dyDescent="0.2">
      <c r="A7118" s="311" t="str">
        <f>IF((SUM('Раздел 3'!L114:L114)&gt;=SUM('Раздел 3'!M114:M114)),"","Неверно!")</f>
        <v/>
      </c>
      <c r="B7118" s="320" t="s">
        <v>1750</v>
      </c>
      <c r="C7118" s="278" t="s">
        <v>9048</v>
      </c>
      <c r="D7118" s="278" t="s">
        <v>1248</v>
      </c>
      <c r="E7118" s="278" t="str">
        <f>CONCATENATE(SUM('Раздел 3'!L114:L114),"&gt;=",SUM('Раздел 3'!M114:M114))</f>
        <v>0&gt;=0</v>
      </c>
      <c r="F7118" s="278"/>
      <c r="G7118" s="81"/>
    </row>
    <row r="7119" spans="1:7" s="390" customFormat="1" ht="31.5" x14ac:dyDescent="0.2">
      <c r="A7119" s="311" t="str">
        <f>IF((SUM('Раздел 3'!L115:L115)&gt;=SUM('Раздел 3'!M115:M115)),"","Неверно!")</f>
        <v/>
      </c>
      <c r="B7119" s="320" t="s">
        <v>1750</v>
      </c>
      <c r="C7119" s="278" t="s">
        <v>9049</v>
      </c>
      <c r="D7119" s="278" t="s">
        <v>1248</v>
      </c>
      <c r="E7119" s="278" t="str">
        <f>CONCATENATE(SUM('Раздел 3'!L115:L115),"&gt;=",SUM('Раздел 3'!M115:M115))</f>
        <v>0&gt;=0</v>
      </c>
      <c r="F7119" s="278"/>
      <c r="G7119" s="81"/>
    </row>
    <row r="7120" spans="1:7" s="390" customFormat="1" ht="31.5" x14ac:dyDescent="0.2">
      <c r="A7120" s="311" t="str">
        <f>IF((SUM('Раздел 3'!L116:L116)&gt;=SUM('Раздел 3'!M116:M116)),"","Неверно!")</f>
        <v/>
      </c>
      <c r="B7120" s="320" t="s">
        <v>1750</v>
      </c>
      <c r="C7120" s="278" t="s">
        <v>9050</v>
      </c>
      <c r="D7120" s="278" t="s">
        <v>1248</v>
      </c>
      <c r="E7120" s="278" t="str">
        <f>CONCATENATE(SUM('Раздел 3'!L116:L116),"&gt;=",SUM('Раздел 3'!M116:M116))</f>
        <v>0&gt;=0</v>
      </c>
      <c r="F7120" s="278"/>
      <c r="G7120" s="81"/>
    </row>
    <row r="7121" spans="1:7" s="390" customFormat="1" ht="31.5" x14ac:dyDescent="0.2">
      <c r="A7121" s="311" t="str">
        <f>IF((SUM('Раздел 3'!L117:L117)&gt;=SUM('Раздел 3'!M117:M117)),"","Неверно!")</f>
        <v/>
      </c>
      <c r="B7121" s="320" t="s">
        <v>1750</v>
      </c>
      <c r="C7121" s="278" t="s">
        <v>9051</v>
      </c>
      <c r="D7121" s="278" t="s">
        <v>1248</v>
      </c>
      <c r="E7121" s="278" t="str">
        <f>CONCATENATE(SUM('Раздел 3'!L117:L117),"&gt;=",SUM('Раздел 3'!M117:M117))</f>
        <v>0&gt;=0</v>
      </c>
      <c r="F7121" s="278"/>
      <c r="G7121" s="81"/>
    </row>
    <row r="7122" spans="1:7" s="390" customFormat="1" ht="31.5" x14ac:dyDescent="0.2">
      <c r="A7122" s="311" t="str">
        <f>IF((SUM('Раздел 3'!L118:L118)&gt;=SUM('Раздел 3'!M118:M118)),"","Неверно!")</f>
        <v/>
      </c>
      <c r="B7122" s="320" t="s">
        <v>1750</v>
      </c>
      <c r="C7122" s="278" t="s">
        <v>9052</v>
      </c>
      <c r="D7122" s="278" t="s">
        <v>1248</v>
      </c>
      <c r="E7122" s="278" t="str">
        <f>CONCATENATE(SUM('Раздел 3'!L118:L118),"&gt;=",SUM('Раздел 3'!M118:M118))</f>
        <v>0&gt;=0</v>
      </c>
      <c r="F7122" s="278"/>
      <c r="G7122" s="81"/>
    </row>
    <row r="7123" spans="1:7" s="390" customFormat="1" ht="31.5" x14ac:dyDescent="0.2">
      <c r="A7123" s="311" t="str">
        <f>IF((SUM('Раздел 3'!L119:L119)&gt;=SUM('Раздел 3'!M119:M119)),"","Неверно!")</f>
        <v/>
      </c>
      <c r="B7123" s="320" t="s">
        <v>1750</v>
      </c>
      <c r="C7123" s="278" t="s">
        <v>9053</v>
      </c>
      <c r="D7123" s="278" t="s">
        <v>1248</v>
      </c>
      <c r="E7123" s="278" t="str">
        <f>CONCATENATE(SUM('Раздел 3'!L119:L119),"&gt;=",SUM('Раздел 3'!M119:M119))</f>
        <v>0&gt;=0</v>
      </c>
      <c r="F7123" s="278"/>
      <c r="G7123" s="81"/>
    </row>
    <row r="7124" spans="1:7" s="390" customFormat="1" ht="31.5" x14ac:dyDescent="0.2">
      <c r="A7124" s="311" t="str">
        <f>IF((SUM('Раздел 3'!L21:L21)&gt;=SUM('Раздел 3'!M21:M21)),"","Неверно!")</f>
        <v/>
      </c>
      <c r="B7124" s="320" t="s">
        <v>1750</v>
      </c>
      <c r="C7124" s="278" t="s">
        <v>9054</v>
      </c>
      <c r="D7124" s="278" t="s">
        <v>1248</v>
      </c>
      <c r="E7124" s="278" t="str">
        <f>CONCATENATE(SUM('Раздел 3'!L21:L21),"&gt;=",SUM('Раздел 3'!M21:M21))</f>
        <v>0&gt;=0</v>
      </c>
      <c r="F7124" s="278"/>
      <c r="G7124" s="81"/>
    </row>
    <row r="7125" spans="1:7" s="390" customFormat="1" ht="31.5" x14ac:dyDescent="0.2">
      <c r="A7125" s="311" t="str">
        <f>IF((SUM('Раздел 3'!L120:L120)&gt;=SUM('Раздел 3'!M120:M120)),"","Неверно!")</f>
        <v/>
      </c>
      <c r="B7125" s="320" t="s">
        <v>1750</v>
      </c>
      <c r="C7125" s="278" t="s">
        <v>9055</v>
      </c>
      <c r="D7125" s="278" t="s">
        <v>1248</v>
      </c>
      <c r="E7125" s="278" t="str">
        <f>CONCATENATE(SUM('Раздел 3'!L120:L120),"&gt;=",SUM('Раздел 3'!M120:M120))</f>
        <v>0&gt;=0</v>
      </c>
      <c r="F7125" s="278"/>
      <c r="G7125" s="81"/>
    </row>
    <row r="7126" spans="1:7" s="390" customFormat="1" ht="31.5" x14ac:dyDescent="0.2">
      <c r="A7126" s="311" t="str">
        <f>IF((SUM('Раздел 3'!L121:L121)&gt;=SUM('Раздел 3'!M121:M121)),"","Неверно!")</f>
        <v/>
      </c>
      <c r="B7126" s="320" t="s">
        <v>1750</v>
      </c>
      <c r="C7126" s="278" t="s">
        <v>9056</v>
      </c>
      <c r="D7126" s="278" t="s">
        <v>1248</v>
      </c>
      <c r="E7126" s="278" t="str">
        <f>CONCATENATE(SUM('Раздел 3'!L121:L121),"&gt;=",SUM('Раздел 3'!M121:M121))</f>
        <v>0&gt;=0</v>
      </c>
      <c r="F7126" s="278"/>
      <c r="G7126" s="81"/>
    </row>
    <row r="7127" spans="1:7" s="390" customFormat="1" ht="31.5" x14ac:dyDescent="0.2">
      <c r="A7127" s="311" t="str">
        <f>IF((SUM('Раздел 3'!L122:L122)&gt;=SUM('Раздел 3'!M122:M122)),"","Неверно!")</f>
        <v/>
      </c>
      <c r="B7127" s="320" t="s">
        <v>1750</v>
      </c>
      <c r="C7127" s="278" t="s">
        <v>9057</v>
      </c>
      <c r="D7127" s="278" t="s">
        <v>1248</v>
      </c>
      <c r="E7127" s="278" t="str">
        <f>CONCATENATE(SUM('Раздел 3'!L122:L122),"&gt;=",SUM('Раздел 3'!M122:M122))</f>
        <v>0&gt;=0</v>
      </c>
      <c r="F7127" s="278"/>
      <c r="G7127" s="81"/>
    </row>
    <row r="7128" spans="1:7" s="390" customFormat="1" ht="31.5" x14ac:dyDescent="0.2">
      <c r="A7128" s="311" t="str">
        <f>IF((SUM('Раздел 3'!L123:L123)&gt;=SUM('Раздел 3'!M123:M123)),"","Неверно!")</f>
        <v/>
      </c>
      <c r="B7128" s="320" t="s">
        <v>1750</v>
      </c>
      <c r="C7128" s="278" t="s">
        <v>9058</v>
      </c>
      <c r="D7128" s="278" t="s">
        <v>1248</v>
      </c>
      <c r="E7128" s="278" t="str">
        <f>CONCATENATE(SUM('Раздел 3'!L123:L123),"&gt;=",SUM('Раздел 3'!M123:M123))</f>
        <v>0&gt;=0</v>
      </c>
      <c r="F7128" s="278"/>
      <c r="G7128" s="81"/>
    </row>
    <row r="7129" spans="1:7" s="390" customFormat="1" ht="31.5" x14ac:dyDescent="0.2">
      <c r="A7129" s="311" t="str">
        <f>IF((SUM('Раздел 3'!L124:L124)&gt;=SUM('Раздел 3'!M124:M124)),"","Неверно!")</f>
        <v/>
      </c>
      <c r="B7129" s="320" t="s">
        <v>1750</v>
      </c>
      <c r="C7129" s="278" t="s">
        <v>9059</v>
      </c>
      <c r="D7129" s="278" t="s">
        <v>1248</v>
      </c>
      <c r="E7129" s="278" t="str">
        <f>CONCATENATE(SUM('Раздел 3'!L124:L124),"&gt;=",SUM('Раздел 3'!M124:M124))</f>
        <v>0&gt;=0</v>
      </c>
      <c r="F7129" s="278"/>
      <c r="G7129" s="81"/>
    </row>
    <row r="7130" spans="1:7" s="390" customFormat="1" ht="31.5" x14ac:dyDescent="0.2">
      <c r="A7130" s="311" t="str">
        <f>IF((SUM('Раздел 3'!L125:L125)&gt;=SUM('Раздел 3'!M125:M125)),"","Неверно!")</f>
        <v/>
      </c>
      <c r="B7130" s="320" t="s">
        <v>1750</v>
      </c>
      <c r="C7130" s="278" t="s">
        <v>9060</v>
      </c>
      <c r="D7130" s="278" t="s">
        <v>1248</v>
      </c>
      <c r="E7130" s="278" t="str">
        <f>CONCATENATE(SUM('Раздел 3'!L125:L125),"&gt;=",SUM('Раздел 3'!M125:M125))</f>
        <v>0&gt;=0</v>
      </c>
      <c r="F7130" s="278"/>
      <c r="G7130" s="81"/>
    </row>
    <row r="7131" spans="1:7" s="390" customFormat="1" ht="31.5" x14ac:dyDescent="0.2">
      <c r="A7131" s="311" t="str">
        <f>IF((SUM('Раздел 3'!L126:L126)&gt;=SUM('Раздел 3'!M126:M126)),"","Неверно!")</f>
        <v/>
      </c>
      <c r="B7131" s="320" t="s">
        <v>1750</v>
      </c>
      <c r="C7131" s="278" t="s">
        <v>9061</v>
      </c>
      <c r="D7131" s="278" t="s">
        <v>1248</v>
      </c>
      <c r="E7131" s="278" t="str">
        <f>CONCATENATE(SUM('Раздел 3'!L126:L126),"&gt;=",SUM('Раздел 3'!M126:M126))</f>
        <v>0&gt;=0</v>
      </c>
      <c r="F7131" s="278"/>
      <c r="G7131" s="81"/>
    </row>
    <row r="7132" spans="1:7" s="390" customFormat="1" ht="31.5" x14ac:dyDescent="0.2">
      <c r="A7132" s="311" t="str">
        <f>IF((SUM('Раздел 3'!L127:L127)&gt;=SUM('Раздел 3'!M127:M127)),"","Неверно!")</f>
        <v/>
      </c>
      <c r="B7132" s="320" t="s">
        <v>1750</v>
      </c>
      <c r="C7132" s="278" t="s">
        <v>9062</v>
      </c>
      <c r="D7132" s="278" t="s">
        <v>1248</v>
      </c>
      <c r="E7132" s="278" t="str">
        <f>CONCATENATE(SUM('Раздел 3'!L127:L127),"&gt;=",SUM('Раздел 3'!M127:M127))</f>
        <v>0&gt;=0</v>
      </c>
      <c r="F7132" s="278"/>
      <c r="G7132" s="81"/>
    </row>
    <row r="7133" spans="1:7" s="390" customFormat="1" ht="31.5" x14ac:dyDescent="0.2">
      <c r="A7133" s="311" t="str">
        <f>IF((SUM('Раздел 3'!L128:L128)&gt;=SUM('Раздел 3'!M128:M128)),"","Неверно!")</f>
        <v/>
      </c>
      <c r="B7133" s="320" t="s">
        <v>1750</v>
      </c>
      <c r="C7133" s="278" t="s">
        <v>9063</v>
      </c>
      <c r="D7133" s="278" t="s">
        <v>1248</v>
      </c>
      <c r="E7133" s="278" t="str">
        <f>CONCATENATE(SUM('Раздел 3'!L128:L128),"&gt;=",SUM('Раздел 3'!M128:M128))</f>
        <v>0&gt;=0</v>
      </c>
      <c r="F7133" s="278"/>
      <c r="G7133" s="81"/>
    </row>
    <row r="7134" spans="1:7" s="390" customFormat="1" ht="31.5" x14ac:dyDescent="0.2">
      <c r="A7134" s="311" t="str">
        <f>IF((SUM('Раздел 3'!L129:L129)&gt;=SUM('Раздел 3'!M129:M129)),"","Неверно!")</f>
        <v/>
      </c>
      <c r="B7134" s="320" t="s">
        <v>1750</v>
      </c>
      <c r="C7134" s="278" t="s">
        <v>9064</v>
      </c>
      <c r="D7134" s="278" t="s">
        <v>1248</v>
      </c>
      <c r="E7134" s="278" t="str">
        <f>CONCATENATE(SUM('Раздел 3'!L129:L129),"&gt;=",SUM('Раздел 3'!M129:M129))</f>
        <v>0&gt;=0</v>
      </c>
      <c r="F7134" s="278"/>
      <c r="G7134" s="81"/>
    </row>
    <row r="7135" spans="1:7" s="390" customFormat="1" ht="31.5" x14ac:dyDescent="0.2">
      <c r="A7135" s="311" t="str">
        <f>IF((SUM('Раздел 3'!L22:L22)&gt;=SUM('Раздел 3'!M22:M22)),"","Неверно!")</f>
        <v/>
      </c>
      <c r="B7135" s="320" t="s">
        <v>1750</v>
      </c>
      <c r="C7135" s="278" t="s">
        <v>9065</v>
      </c>
      <c r="D7135" s="278" t="s">
        <v>1248</v>
      </c>
      <c r="E7135" s="278" t="str">
        <f>CONCATENATE(SUM('Раздел 3'!L22:L22),"&gt;=",SUM('Раздел 3'!M22:M22))</f>
        <v>0&gt;=0</v>
      </c>
      <c r="F7135" s="278"/>
      <c r="G7135" s="81"/>
    </row>
    <row r="7136" spans="1:7" s="390" customFormat="1" ht="31.5" x14ac:dyDescent="0.2">
      <c r="A7136" s="311" t="str">
        <f>IF((SUM('Раздел 3'!L130:L130)&gt;=SUM('Раздел 3'!M130:M130)),"","Неверно!")</f>
        <v/>
      </c>
      <c r="B7136" s="320" t="s">
        <v>1750</v>
      </c>
      <c r="C7136" s="278" t="s">
        <v>9066</v>
      </c>
      <c r="D7136" s="278" t="s">
        <v>1248</v>
      </c>
      <c r="E7136" s="278" t="str">
        <f>CONCATENATE(SUM('Раздел 3'!L130:L130),"&gt;=",SUM('Раздел 3'!M130:M130))</f>
        <v>0&gt;=0</v>
      </c>
      <c r="F7136" s="278"/>
      <c r="G7136" s="81"/>
    </row>
    <row r="7137" spans="1:7" s="390" customFormat="1" ht="31.5" x14ac:dyDescent="0.2">
      <c r="A7137" s="311" t="str">
        <f>IF((SUM('Раздел 3'!L131:L131)&gt;=SUM('Раздел 3'!M131:M131)),"","Неверно!")</f>
        <v/>
      </c>
      <c r="B7137" s="320" t="s">
        <v>1750</v>
      </c>
      <c r="C7137" s="278" t="s">
        <v>9067</v>
      </c>
      <c r="D7137" s="278" t="s">
        <v>1248</v>
      </c>
      <c r="E7137" s="278" t="str">
        <f>CONCATENATE(SUM('Раздел 3'!L131:L131),"&gt;=",SUM('Раздел 3'!M131:M131))</f>
        <v>0&gt;=0</v>
      </c>
      <c r="F7137" s="278"/>
      <c r="G7137" s="81"/>
    </row>
    <row r="7138" spans="1:7" s="390" customFormat="1" ht="31.5" x14ac:dyDescent="0.2">
      <c r="A7138" s="311" t="str">
        <f>IF((SUM('Раздел 3'!L132:L132)&gt;=SUM('Раздел 3'!M132:M132)),"","Неверно!")</f>
        <v/>
      </c>
      <c r="B7138" s="320" t="s">
        <v>1750</v>
      </c>
      <c r="C7138" s="278" t="s">
        <v>9068</v>
      </c>
      <c r="D7138" s="278" t="s">
        <v>1248</v>
      </c>
      <c r="E7138" s="278" t="str">
        <f>CONCATENATE(SUM('Раздел 3'!L132:L132),"&gt;=",SUM('Раздел 3'!M132:M132))</f>
        <v>0&gt;=0</v>
      </c>
      <c r="F7138" s="278"/>
      <c r="G7138" s="81"/>
    </row>
    <row r="7139" spans="1:7" s="390" customFormat="1" ht="31.5" x14ac:dyDescent="0.2">
      <c r="A7139" s="311" t="str">
        <f>IF((SUM('Раздел 3'!L133:L133)&gt;=SUM('Раздел 3'!M133:M133)),"","Неверно!")</f>
        <v/>
      </c>
      <c r="B7139" s="320" t="s">
        <v>1750</v>
      </c>
      <c r="C7139" s="278" t="s">
        <v>9069</v>
      </c>
      <c r="D7139" s="278" t="s">
        <v>1248</v>
      </c>
      <c r="E7139" s="278" t="str">
        <f>CONCATENATE(SUM('Раздел 3'!L133:L133),"&gt;=",SUM('Раздел 3'!M133:M133))</f>
        <v>0&gt;=0</v>
      </c>
      <c r="F7139" s="278"/>
      <c r="G7139" s="81"/>
    </row>
    <row r="7140" spans="1:7" s="390" customFormat="1" ht="31.5" x14ac:dyDescent="0.2">
      <c r="A7140" s="311" t="str">
        <f>IF((SUM('Раздел 3'!L134:L134)&gt;=SUM('Раздел 3'!M134:M134)),"","Неверно!")</f>
        <v/>
      </c>
      <c r="B7140" s="320" t="s">
        <v>1750</v>
      </c>
      <c r="C7140" s="278" t="s">
        <v>9070</v>
      </c>
      <c r="D7140" s="278" t="s">
        <v>1248</v>
      </c>
      <c r="E7140" s="278" t="str">
        <f>CONCATENATE(SUM('Раздел 3'!L134:L134),"&gt;=",SUM('Раздел 3'!M134:M134))</f>
        <v>0&gt;=0</v>
      </c>
      <c r="F7140" s="278"/>
      <c r="G7140" s="81"/>
    </row>
    <row r="7141" spans="1:7" s="390" customFormat="1" ht="31.5" x14ac:dyDescent="0.2">
      <c r="A7141" s="311" t="str">
        <f>IF((SUM('Раздел 3'!L135:L135)&gt;=SUM('Раздел 3'!M135:M135)),"","Неверно!")</f>
        <v/>
      </c>
      <c r="B7141" s="320" t="s">
        <v>1750</v>
      </c>
      <c r="C7141" s="278" t="s">
        <v>9071</v>
      </c>
      <c r="D7141" s="278" t="s">
        <v>1248</v>
      </c>
      <c r="E7141" s="278" t="str">
        <f>CONCATENATE(SUM('Раздел 3'!L135:L135),"&gt;=",SUM('Раздел 3'!M135:M135))</f>
        <v>0&gt;=0</v>
      </c>
      <c r="F7141" s="278"/>
      <c r="G7141" s="81"/>
    </row>
    <row r="7142" spans="1:7" s="390" customFormat="1" ht="31.5" x14ac:dyDescent="0.2">
      <c r="A7142" s="311" t="str">
        <f>IF((SUM('Раздел 3'!L136:L136)&gt;=SUM('Раздел 3'!M136:M136)),"","Неверно!")</f>
        <v/>
      </c>
      <c r="B7142" s="320" t="s">
        <v>1750</v>
      </c>
      <c r="C7142" s="278" t="s">
        <v>9072</v>
      </c>
      <c r="D7142" s="278" t="s">
        <v>1248</v>
      </c>
      <c r="E7142" s="278" t="str">
        <f>CONCATENATE(SUM('Раздел 3'!L136:L136),"&gt;=",SUM('Раздел 3'!M136:M136))</f>
        <v>0&gt;=0</v>
      </c>
      <c r="F7142" s="278"/>
      <c r="G7142" s="81"/>
    </row>
    <row r="7143" spans="1:7" s="390" customFormat="1" ht="31.5" x14ac:dyDescent="0.2">
      <c r="A7143" s="311" t="str">
        <f>IF((SUM('Раздел 3'!L137:L137)&gt;=SUM('Раздел 3'!M137:M137)),"","Неверно!")</f>
        <v/>
      </c>
      <c r="B7143" s="320" t="s">
        <v>1750</v>
      </c>
      <c r="C7143" s="278" t="s">
        <v>9073</v>
      </c>
      <c r="D7143" s="278" t="s">
        <v>1248</v>
      </c>
      <c r="E7143" s="278" t="str">
        <f>CONCATENATE(SUM('Раздел 3'!L137:L137),"&gt;=",SUM('Раздел 3'!M137:M137))</f>
        <v>0&gt;=0</v>
      </c>
      <c r="F7143" s="278"/>
      <c r="G7143" s="81"/>
    </row>
    <row r="7144" spans="1:7" s="390" customFormat="1" ht="31.5" x14ac:dyDescent="0.2">
      <c r="A7144" s="311" t="str">
        <f>IF((SUM('Раздел 3'!L138:L138)&gt;=SUM('Раздел 3'!M138:M138)),"","Неверно!")</f>
        <v/>
      </c>
      <c r="B7144" s="320" t="s">
        <v>1750</v>
      </c>
      <c r="C7144" s="278" t="s">
        <v>9074</v>
      </c>
      <c r="D7144" s="278" t="s">
        <v>1248</v>
      </c>
      <c r="E7144" s="278" t="str">
        <f>CONCATENATE(SUM('Раздел 3'!L138:L138),"&gt;=",SUM('Раздел 3'!M138:M138))</f>
        <v>0&gt;=0</v>
      </c>
      <c r="F7144" s="278"/>
      <c r="G7144" s="81"/>
    </row>
    <row r="7145" spans="1:7" s="390" customFormat="1" ht="31.5" x14ac:dyDescent="0.2">
      <c r="A7145" s="311" t="str">
        <f>IF((SUM('Раздел 3'!L139:L139)&gt;=SUM('Раздел 3'!M139:M139)),"","Неверно!")</f>
        <v/>
      </c>
      <c r="B7145" s="320" t="s">
        <v>1750</v>
      </c>
      <c r="C7145" s="278" t="s">
        <v>9075</v>
      </c>
      <c r="D7145" s="278" t="s">
        <v>1248</v>
      </c>
      <c r="E7145" s="278" t="str">
        <f>CONCATENATE(SUM('Раздел 3'!L139:L139),"&gt;=",SUM('Раздел 3'!M139:M139))</f>
        <v>0&gt;=0</v>
      </c>
      <c r="F7145" s="278"/>
      <c r="G7145" s="81"/>
    </row>
    <row r="7146" spans="1:7" s="390" customFormat="1" ht="31.5" x14ac:dyDescent="0.2">
      <c r="A7146" s="311" t="str">
        <f>IF((SUM('Раздел 3'!L23:L23)&gt;=SUM('Раздел 3'!M23:M23)),"","Неверно!")</f>
        <v/>
      </c>
      <c r="B7146" s="320" t="s">
        <v>1750</v>
      </c>
      <c r="C7146" s="278" t="s">
        <v>9076</v>
      </c>
      <c r="D7146" s="278" t="s">
        <v>1248</v>
      </c>
      <c r="E7146" s="278" t="str">
        <f>CONCATENATE(SUM('Раздел 3'!L23:L23),"&gt;=",SUM('Раздел 3'!M23:M23))</f>
        <v>0&gt;=0</v>
      </c>
      <c r="F7146" s="278"/>
      <c r="G7146" s="81"/>
    </row>
    <row r="7147" spans="1:7" s="390" customFormat="1" ht="31.5" x14ac:dyDescent="0.2">
      <c r="A7147" s="311" t="str">
        <f>IF((SUM('Раздел 3'!L140:L140)&gt;=SUM('Раздел 3'!M140:M140)),"","Неверно!")</f>
        <v/>
      </c>
      <c r="B7147" s="320" t="s">
        <v>1750</v>
      </c>
      <c r="C7147" s="278" t="s">
        <v>9077</v>
      </c>
      <c r="D7147" s="278" t="s">
        <v>1248</v>
      </c>
      <c r="E7147" s="278" t="str">
        <f>CONCATENATE(SUM('Раздел 3'!L140:L140),"&gt;=",SUM('Раздел 3'!M140:M140))</f>
        <v>0&gt;=0</v>
      </c>
      <c r="F7147" s="278"/>
      <c r="G7147" s="81"/>
    </row>
    <row r="7148" spans="1:7" s="390" customFormat="1" ht="31.5" x14ac:dyDescent="0.2">
      <c r="A7148" s="311" t="str">
        <f>IF((SUM('Раздел 3'!L141:L141)&gt;=SUM('Раздел 3'!M141:M141)),"","Неверно!")</f>
        <v/>
      </c>
      <c r="B7148" s="320" t="s">
        <v>1750</v>
      </c>
      <c r="C7148" s="278" t="s">
        <v>9078</v>
      </c>
      <c r="D7148" s="278" t="s">
        <v>1248</v>
      </c>
      <c r="E7148" s="278" t="str">
        <f>CONCATENATE(SUM('Раздел 3'!L141:L141),"&gt;=",SUM('Раздел 3'!M141:M141))</f>
        <v>0&gt;=0</v>
      </c>
      <c r="F7148" s="278"/>
      <c r="G7148" s="81"/>
    </row>
    <row r="7149" spans="1:7" s="390" customFormat="1" ht="31.5" x14ac:dyDescent="0.2">
      <c r="A7149" s="311" t="str">
        <f>IF((SUM('Раздел 3'!L142:L142)&gt;=SUM('Раздел 3'!M142:M142)),"","Неверно!")</f>
        <v/>
      </c>
      <c r="B7149" s="320" t="s">
        <v>1750</v>
      </c>
      <c r="C7149" s="278" t="s">
        <v>9079</v>
      </c>
      <c r="D7149" s="278" t="s">
        <v>1248</v>
      </c>
      <c r="E7149" s="278" t="str">
        <f>CONCATENATE(SUM('Раздел 3'!L142:L142),"&gt;=",SUM('Раздел 3'!M142:M142))</f>
        <v>0&gt;=0</v>
      </c>
      <c r="F7149" s="278"/>
      <c r="G7149" s="81"/>
    </row>
    <row r="7150" spans="1:7" s="390" customFormat="1" ht="31.5" x14ac:dyDescent="0.2">
      <c r="A7150" s="311" t="str">
        <f>IF((SUM('Раздел 3'!L143:L143)&gt;=SUM('Раздел 3'!M143:M143)),"","Неверно!")</f>
        <v/>
      </c>
      <c r="B7150" s="320" t="s">
        <v>1750</v>
      </c>
      <c r="C7150" s="278" t="s">
        <v>9080</v>
      </c>
      <c r="D7150" s="278" t="s">
        <v>1248</v>
      </c>
      <c r="E7150" s="278" t="str">
        <f>CONCATENATE(SUM('Раздел 3'!L143:L143),"&gt;=",SUM('Раздел 3'!M143:M143))</f>
        <v>0&gt;=0</v>
      </c>
      <c r="F7150" s="278"/>
      <c r="G7150" s="81"/>
    </row>
    <row r="7151" spans="1:7" s="390" customFormat="1" ht="31.5" x14ac:dyDescent="0.2">
      <c r="A7151" s="311" t="str">
        <f>IF((SUM('Раздел 3'!L144:L144)&gt;=SUM('Раздел 3'!M144:M144)),"","Неверно!")</f>
        <v/>
      </c>
      <c r="B7151" s="320" t="s">
        <v>1750</v>
      </c>
      <c r="C7151" s="278" t="s">
        <v>9081</v>
      </c>
      <c r="D7151" s="278" t="s">
        <v>1248</v>
      </c>
      <c r="E7151" s="278" t="str">
        <f>CONCATENATE(SUM('Раздел 3'!L144:L144),"&gt;=",SUM('Раздел 3'!M144:M144))</f>
        <v>0&gt;=0</v>
      </c>
      <c r="F7151" s="278"/>
      <c r="G7151" s="81"/>
    </row>
    <row r="7152" spans="1:7" s="390" customFormat="1" ht="31.5" x14ac:dyDescent="0.2">
      <c r="A7152" s="311" t="str">
        <f>IF((SUM('Раздел 3'!L145:L145)&gt;=SUM('Раздел 3'!M145:M145)),"","Неверно!")</f>
        <v/>
      </c>
      <c r="B7152" s="320" t="s">
        <v>1750</v>
      </c>
      <c r="C7152" s="278" t="s">
        <v>9082</v>
      </c>
      <c r="D7152" s="278" t="s">
        <v>1248</v>
      </c>
      <c r="E7152" s="278" t="str">
        <f>CONCATENATE(SUM('Раздел 3'!L145:L145),"&gt;=",SUM('Раздел 3'!M145:M145))</f>
        <v>0&gt;=0</v>
      </c>
      <c r="F7152" s="278"/>
      <c r="G7152" s="81"/>
    </row>
    <row r="7153" spans="1:7" s="390" customFormat="1" ht="31.5" x14ac:dyDescent="0.2">
      <c r="A7153" s="311" t="str">
        <f>IF((SUM('Раздел 3'!L146:L146)&gt;=SUM('Раздел 3'!M146:M146)),"","Неверно!")</f>
        <v/>
      </c>
      <c r="B7153" s="320" t="s">
        <v>1750</v>
      </c>
      <c r="C7153" s="278" t="s">
        <v>9083</v>
      </c>
      <c r="D7153" s="278" t="s">
        <v>1248</v>
      </c>
      <c r="E7153" s="278" t="str">
        <f>CONCATENATE(SUM('Раздел 3'!L146:L146),"&gt;=",SUM('Раздел 3'!M146:M146))</f>
        <v>0&gt;=0</v>
      </c>
      <c r="F7153" s="278"/>
      <c r="G7153" s="81"/>
    </row>
    <row r="7154" spans="1:7" s="390" customFormat="1" ht="31.5" x14ac:dyDescent="0.2">
      <c r="A7154" s="311" t="str">
        <f>IF((SUM('Раздел 3'!L147:L147)&gt;=SUM('Раздел 3'!M147:M147)),"","Неверно!")</f>
        <v/>
      </c>
      <c r="B7154" s="320" t="s">
        <v>1750</v>
      </c>
      <c r="C7154" s="278" t="s">
        <v>9084</v>
      </c>
      <c r="D7154" s="278" t="s">
        <v>1248</v>
      </c>
      <c r="E7154" s="278" t="str">
        <f>CONCATENATE(SUM('Раздел 3'!L147:L147),"&gt;=",SUM('Раздел 3'!M147:M147))</f>
        <v>0&gt;=0</v>
      </c>
      <c r="F7154" s="278"/>
      <c r="G7154" s="81"/>
    </row>
    <row r="7155" spans="1:7" s="390" customFormat="1" ht="31.5" x14ac:dyDescent="0.2">
      <c r="A7155" s="311" t="str">
        <f>IF((SUM('Раздел 3'!L148:L148)&gt;=SUM('Раздел 3'!M148:M148)),"","Неверно!")</f>
        <v/>
      </c>
      <c r="B7155" s="320" t="s">
        <v>1750</v>
      </c>
      <c r="C7155" s="278" t="s">
        <v>9085</v>
      </c>
      <c r="D7155" s="278" t="s">
        <v>1248</v>
      </c>
      <c r="E7155" s="278" t="str">
        <f>CONCATENATE(SUM('Раздел 3'!L148:L148),"&gt;=",SUM('Раздел 3'!M148:M148))</f>
        <v>0&gt;=0</v>
      </c>
      <c r="F7155" s="278"/>
      <c r="G7155" s="81"/>
    </row>
    <row r="7156" spans="1:7" s="390" customFormat="1" ht="31.5" x14ac:dyDescent="0.2">
      <c r="A7156" s="311" t="str">
        <f>IF((SUM('Раздел 3'!L149:L149)&gt;=SUM('Раздел 3'!M149:M149)),"","Неверно!")</f>
        <v/>
      </c>
      <c r="B7156" s="320" t="s">
        <v>1750</v>
      </c>
      <c r="C7156" s="278" t="s">
        <v>9086</v>
      </c>
      <c r="D7156" s="278" t="s">
        <v>1248</v>
      </c>
      <c r="E7156" s="278" t="str">
        <f>CONCATENATE(SUM('Раздел 3'!L149:L149),"&gt;=",SUM('Раздел 3'!M149:M149))</f>
        <v>0&gt;=0</v>
      </c>
      <c r="F7156" s="278"/>
      <c r="G7156" s="81"/>
    </row>
    <row r="7157" spans="1:7" s="390" customFormat="1" ht="31.5" x14ac:dyDescent="0.2">
      <c r="A7157" s="311" t="str">
        <f>IF((SUM('Раздел 3'!L24:L24)&gt;=SUM('Раздел 3'!M24:M24)),"","Неверно!")</f>
        <v/>
      </c>
      <c r="B7157" s="320" t="s">
        <v>1750</v>
      </c>
      <c r="C7157" s="278" t="s">
        <v>9087</v>
      </c>
      <c r="D7157" s="278" t="s">
        <v>1248</v>
      </c>
      <c r="E7157" s="278" t="str">
        <f>CONCATENATE(SUM('Раздел 3'!L24:L24),"&gt;=",SUM('Раздел 3'!M24:M24))</f>
        <v>0&gt;=0</v>
      </c>
      <c r="F7157" s="278"/>
      <c r="G7157" s="81"/>
    </row>
    <row r="7158" spans="1:7" s="390" customFormat="1" ht="31.5" x14ac:dyDescent="0.2">
      <c r="A7158" s="311" t="str">
        <f>IF((SUM('Раздел 3'!L150:L150)&gt;=SUM('Раздел 3'!M150:M150)),"","Неверно!")</f>
        <v/>
      </c>
      <c r="B7158" s="320" t="s">
        <v>1750</v>
      </c>
      <c r="C7158" s="278" t="s">
        <v>9088</v>
      </c>
      <c r="D7158" s="278" t="s">
        <v>1248</v>
      </c>
      <c r="E7158" s="278" t="str">
        <f>CONCATENATE(SUM('Раздел 3'!L150:L150),"&gt;=",SUM('Раздел 3'!M150:M150))</f>
        <v>0&gt;=0</v>
      </c>
      <c r="F7158" s="278"/>
      <c r="G7158" s="81"/>
    </row>
    <row r="7159" spans="1:7" s="390" customFormat="1" ht="31.5" x14ac:dyDescent="0.2">
      <c r="A7159" s="311" t="str">
        <f>IF((SUM('Раздел 3'!L151:L151)&gt;=SUM('Раздел 3'!M151:M151)),"","Неверно!")</f>
        <v/>
      </c>
      <c r="B7159" s="320" t="s">
        <v>1750</v>
      </c>
      <c r="C7159" s="278" t="s">
        <v>9089</v>
      </c>
      <c r="D7159" s="278" t="s">
        <v>1248</v>
      </c>
      <c r="E7159" s="278" t="str">
        <f>CONCATENATE(SUM('Раздел 3'!L151:L151),"&gt;=",SUM('Раздел 3'!M151:M151))</f>
        <v>0&gt;=0</v>
      </c>
      <c r="F7159" s="278"/>
      <c r="G7159" s="81"/>
    </row>
    <row r="7160" spans="1:7" s="390" customFormat="1" ht="31.5" x14ac:dyDescent="0.2">
      <c r="A7160" s="311" t="str">
        <f>IF((SUM('Раздел 3'!L152:L152)&gt;=SUM('Раздел 3'!M152:M152)),"","Неверно!")</f>
        <v/>
      </c>
      <c r="B7160" s="320" t="s">
        <v>1750</v>
      </c>
      <c r="C7160" s="278" t="s">
        <v>9090</v>
      </c>
      <c r="D7160" s="278" t="s">
        <v>1248</v>
      </c>
      <c r="E7160" s="278" t="str">
        <f>CONCATENATE(SUM('Раздел 3'!L152:L152),"&gt;=",SUM('Раздел 3'!M152:M152))</f>
        <v>0&gt;=0</v>
      </c>
      <c r="F7160" s="278"/>
      <c r="G7160" s="81"/>
    </row>
    <row r="7161" spans="1:7" s="390" customFormat="1" ht="31.5" x14ac:dyDescent="0.2">
      <c r="A7161" s="311" t="str">
        <f>IF((SUM('Раздел 3'!L153:L153)&gt;=SUM('Раздел 3'!M153:M153)),"","Неверно!")</f>
        <v/>
      </c>
      <c r="B7161" s="320" t="s">
        <v>1750</v>
      </c>
      <c r="C7161" s="278" t="s">
        <v>9091</v>
      </c>
      <c r="D7161" s="278" t="s">
        <v>1248</v>
      </c>
      <c r="E7161" s="278" t="str">
        <f>CONCATENATE(SUM('Раздел 3'!L153:L153),"&gt;=",SUM('Раздел 3'!M153:M153))</f>
        <v>0&gt;=0</v>
      </c>
      <c r="F7161" s="278"/>
      <c r="G7161" s="81"/>
    </row>
    <row r="7162" spans="1:7" s="390" customFormat="1" ht="31.5" x14ac:dyDescent="0.2">
      <c r="A7162" s="311" t="str">
        <f>IF((SUM('Раздел 3'!L154:L154)&gt;=SUM('Раздел 3'!M154:M154)),"","Неверно!")</f>
        <v/>
      </c>
      <c r="B7162" s="320" t="s">
        <v>1750</v>
      </c>
      <c r="C7162" s="278" t="s">
        <v>9092</v>
      </c>
      <c r="D7162" s="278" t="s">
        <v>1248</v>
      </c>
      <c r="E7162" s="278" t="str">
        <f>CONCATENATE(SUM('Раздел 3'!L154:L154),"&gt;=",SUM('Раздел 3'!M154:M154))</f>
        <v>0&gt;=0</v>
      </c>
      <c r="F7162" s="278"/>
      <c r="G7162" s="81"/>
    </row>
    <row r="7163" spans="1:7" s="390" customFormat="1" ht="31.5" x14ac:dyDescent="0.2">
      <c r="A7163" s="311" t="str">
        <f>IF((SUM('Раздел 3'!L155:L155)&gt;=SUM('Раздел 3'!M155:M155)),"","Неверно!")</f>
        <v/>
      </c>
      <c r="B7163" s="320" t="s">
        <v>1750</v>
      </c>
      <c r="C7163" s="278" t="s">
        <v>9093</v>
      </c>
      <c r="D7163" s="278" t="s">
        <v>1248</v>
      </c>
      <c r="E7163" s="278" t="str">
        <f>CONCATENATE(SUM('Раздел 3'!L155:L155),"&gt;=",SUM('Раздел 3'!M155:M155))</f>
        <v>0&gt;=0</v>
      </c>
      <c r="F7163" s="278"/>
      <c r="G7163" s="81"/>
    </row>
    <row r="7164" spans="1:7" s="390" customFormat="1" ht="31.5" x14ac:dyDescent="0.2">
      <c r="A7164" s="311" t="str">
        <f>IF((SUM('Раздел 3'!L156:L156)&gt;=SUM('Раздел 3'!M156:M156)),"","Неверно!")</f>
        <v/>
      </c>
      <c r="B7164" s="320" t="s">
        <v>1750</v>
      </c>
      <c r="C7164" s="278" t="s">
        <v>9094</v>
      </c>
      <c r="D7164" s="278" t="s">
        <v>1248</v>
      </c>
      <c r="E7164" s="278" t="str">
        <f>CONCATENATE(SUM('Раздел 3'!L156:L156),"&gt;=",SUM('Раздел 3'!M156:M156))</f>
        <v>0&gt;=0</v>
      </c>
      <c r="F7164" s="278"/>
      <c r="G7164" s="81"/>
    </row>
    <row r="7165" spans="1:7" s="390" customFormat="1" ht="31.5" x14ac:dyDescent="0.2">
      <c r="A7165" s="311" t="str">
        <f>IF((SUM('Раздел 3'!L157:L157)&gt;=SUM('Раздел 3'!M157:M157)),"","Неверно!")</f>
        <v/>
      </c>
      <c r="B7165" s="320" t="s">
        <v>1750</v>
      </c>
      <c r="C7165" s="278" t="s">
        <v>9095</v>
      </c>
      <c r="D7165" s="278" t="s">
        <v>1248</v>
      </c>
      <c r="E7165" s="278" t="str">
        <f>CONCATENATE(SUM('Раздел 3'!L157:L157),"&gt;=",SUM('Раздел 3'!M157:M157))</f>
        <v>0&gt;=0</v>
      </c>
      <c r="F7165" s="278"/>
      <c r="G7165" s="81"/>
    </row>
    <row r="7166" spans="1:7" s="390" customFormat="1" ht="31.5" x14ac:dyDescent="0.2">
      <c r="A7166" s="311" t="str">
        <f>IF((SUM('Раздел 3'!L158:L158)&gt;=SUM('Раздел 3'!M158:M158)),"","Неверно!")</f>
        <v/>
      </c>
      <c r="B7166" s="320" t="s">
        <v>1750</v>
      </c>
      <c r="C7166" s="278" t="s">
        <v>9096</v>
      </c>
      <c r="D7166" s="278" t="s">
        <v>1248</v>
      </c>
      <c r="E7166" s="278" t="str">
        <f>CONCATENATE(SUM('Раздел 3'!L158:L158),"&gt;=",SUM('Раздел 3'!M158:M158))</f>
        <v>0&gt;=0</v>
      </c>
      <c r="F7166" s="278"/>
      <c r="G7166" s="81"/>
    </row>
    <row r="7167" spans="1:7" s="390" customFormat="1" ht="31.5" x14ac:dyDescent="0.2">
      <c r="A7167" s="311" t="str">
        <f>IF((SUM('Раздел 3'!L159:L159)&gt;=SUM('Раздел 3'!M159:M159)),"","Неверно!")</f>
        <v/>
      </c>
      <c r="B7167" s="320" t="s">
        <v>1750</v>
      </c>
      <c r="C7167" s="278" t="s">
        <v>9097</v>
      </c>
      <c r="D7167" s="278" t="s">
        <v>1248</v>
      </c>
      <c r="E7167" s="278" t="str">
        <f>CONCATENATE(SUM('Раздел 3'!L159:L159),"&gt;=",SUM('Раздел 3'!M159:M159))</f>
        <v>0&gt;=0</v>
      </c>
      <c r="F7167" s="278"/>
      <c r="G7167" s="81"/>
    </row>
    <row r="7168" spans="1:7" s="390" customFormat="1" ht="31.5" x14ac:dyDescent="0.2">
      <c r="A7168" s="311" t="str">
        <f>IF((SUM('Раздел 3'!L25:L25)&gt;=SUM('Раздел 3'!M25:M25)),"","Неверно!")</f>
        <v/>
      </c>
      <c r="B7168" s="320" t="s">
        <v>1750</v>
      </c>
      <c r="C7168" s="278" t="s">
        <v>9098</v>
      </c>
      <c r="D7168" s="278" t="s">
        <v>1248</v>
      </c>
      <c r="E7168" s="278" t="str">
        <f>CONCATENATE(SUM('Раздел 3'!L25:L25),"&gt;=",SUM('Раздел 3'!M25:M25))</f>
        <v>0&gt;=0</v>
      </c>
      <c r="F7168" s="278"/>
      <c r="G7168" s="81"/>
    </row>
    <row r="7169" spans="1:7" s="390" customFormat="1" ht="31.5" x14ac:dyDescent="0.2">
      <c r="A7169" s="311" t="str">
        <f>IF((SUM('Раздел 3'!L160:L160)&gt;=SUM('Раздел 3'!M160:M160)),"","Неверно!")</f>
        <v/>
      </c>
      <c r="B7169" s="320" t="s">
        <v>1750</v>
      </c>
      <c r="C7169" s="278" t="s">
        <v>9099</v>
      </c>
      <c r="D7169" s="278" t="s">
        <v>1248</v>
      </c>
      <c r="E7169" s="278" t="str">
        <f>CONCATENATE(SUM('Раздел 3'!L160:L160),"&gt;=",SUM('Раздел 3'!M160:M160))</f>
        <v>0&gt;=0</v>
      </c>
      <c r="F7169" s="278"/>
      <c r="G7169" s="81"/>
    </row>
    <row r="7170" spans="1:7" s="390" customFormat="1" ht="31.5" x14ac:dyDescent="0.2">
      <c r="A7170" s="311" t="str">
        <f>IF((SUM('Раздел 3'!L161:L161)&gt;=SUM('Раздел 3'!M161:M161)),"","Неверно!")</f>
        <v/>
      </c>
      <c r="B7170" s="320" t="s">
        <v>1750</v>
      </c>
      <c r="C7170" s="278" t="s">
        <v>9100</v>
      </c>
      <c r="D7170" s="278" t="s">
        <v>1248</v>
      </c>
      <c r="E7170" s="278" t="str">
        <f>CONCATENATE(SUM('Раздел 3'!L161:L161),"&gt;=",SUM('Раздел 3'!M161:M161))</f>
        <v>0&gt;=0</v>
      </c>
      <c r="F7170" s="278"/>
      <c r="G7170" s="81"/>
    </row>
    <row r="7171" spans="1:7" s="390" customFormat="1" ht="31.5" x14ac:dyDescent="0.2">
      <c r="A7171" s="311" t="str">
        <f>IF((SUM('Раздел 3'!L162:L162)&gt;=SUM('Раздел 3'!M162:M162)),"","Неверно!")</f>
        <v/>
      </c>
      <c r="B7171" s="320" t="s">
        <v>1750</v>
      </c>
      <c r="C7171" s="278" t="s">
        <v>9101</v>
      </c>
      <c r="D7171" s="278" t="s">
        <v>1248</v>
      </c>
      <c r="E7171" s="278" t="str">
        <f>CONCATENATE(SUM('Раздел 3'!L162:L162),"&gt;=",SUM('Раздел 3'!M162:M162))</f>
        <v>0&gt;=0</v>
      </c>
      <c r="F7171" s="278"/>
      <c r="G7171" s="81"/>
    </row>
    <row r="7172" spans="1:7" s="390" customFormat="1" ht="31.5" x14ac:dyDescent="0.2">
      <c r="A7172" s="311" t="str">
        <f>IF((SUM('Раздел 3'!L163:L163)&gt;=SUM('Раздел 3'!M163:M163)),"","Неверно!")</f>
        <v/>
      </c>
      <c r="B7172" s="320" t="s">
        <v>1750</v>
      </c>
      <c r="C7172" s="278" t="s">
        <v>9102</v>
      </c>
      <c r="D7172" s="278" t="s">
        <v>1248</v>
      </c>
      <c r="E7172" s="278" t="str">
        <f>CONCATENATE(SUM('Раздел 3'!L163:L163),"&gt;=",SUM('Раздел 3'!M163:M163))</f>
        <v>0&gt;=0</v>
      </c>
      <c r="F7172" s="278"/>
      <c r="G7172" s="81"/>
    </row>
    <row r="7173" spans="1:7" s="390" customFormat="1" ht="31.5" x14ac:dyDescent="0.2">
      <c r="A7173" s="311" t="str">
        <f>IF((SUM('Раздел 3'!L164:L164)&gt;=SUM('Раздел 3'!M164:M164)),"","Неверно!")</f>
        <v/>
      </c>
      <c r="B7173" s="320" t="s">
        <v>1750</v>
      </c>
      <c r="C7173" s="278" t="s">
        <v>9103</v>
      </c>
      <c r="D7173" s="278" t="s">
        <v>1248</v>
      </c>
      <c r="E7173" s="278" t="str">
        <f>CONCATENATE(SUM('Раздел 3'!L164:L164),"&gt;=",SUM('Раздел 3'!M164:M164))</f>
        <v>0&gt;=0</v>
      </c>
      <c r="F7173" s="278"/>
      <c r="G7173" s="81"/>
    </row>
    <row r="7174" spans="1:7" s="390" customFormat="1" ht="31.5" x14ac:dyDescent="0.2">
      <c r="A7174" s="311" t="str">
        <f>IF((SUM('Раздел 3'!L165:L165)&gt;=SUM('Раздел 3'!M165:M165)),"","Неверно!")</f>
        <v/>
      </c>
      <c r="B7174" s="320" t="s">
        <v>1750</v>
      </c>
      <c r="C7174" s="278" t="s">
        <v>9104</v>
      </c>
      <c r="D7174" s="278" t="s">
        <v>1248</v>
      </c>
      <c r="E7174" s="278" t="str">
        <f>CONCATENATE(SUM('Раздел 3'!L165:L165),"&gt;=",SUM('Раздел 3'!M165:M165))</f>
        <v>0&gt;=0</v>
      </c>
      <c r="F7174" s="278"/>
      <c r="G7174" s="81"/>
    </row>
    <row r="7175" spans="1:7" s="390" customFormat="1" ht="31.5" x14ac:dyDescent="0.2">
      <c r="A7175" s="311" t="str">
        <f>IF((SUM('Раздел 3'!L166:L166)&gt;=SUM('Раздел 3'!M166:M166)),"","Неверно!")</f>
        <v/>
      </c>
      <c r="B7175" s="320" t="s">
        <v>1750</v>
      </c>
      <c r="C7175" s="278" t="s">
        <v>9105</v>
      </c>
      <c r="D7175" s="278" t="s">
        <v>1248</v>
      </c>
      <c r="E7175" s="278" t="str">
        <f>CONCATENATE(SUM('Раздел 3'!L166:L166),"&gt;=",SUM('Раздел 3'!M166:M166))</f>
        <v>1&gt;=1</v>
      </c>
      <c r="F7175" s="278"/>
      <c r="G7175" s="81"/>
    </row>
    <row r="7176" spans="1:7" s="390" customFormat="1" ht="31.5" x14ac:dyDescent="0.2">
      <c r="A7176" s="311" t="str">
        <f>IF((SUM('Раздел 3'!L167:L167)&gt;=SUM('Раздел 3'!M167:M167)),"","Неверно!")</f>
        <v/>
      </c>
      <c r="B7176" s="320" t="s">
        <v>1750</v>
      </c>
      <c r="C7176" s="278" t="s">
        <v>9106</v>
      </c>
      <c r="D7176" s="278" t="s">
        <v>1248</v>
      </c>
      <c r="E7176" s="278" t="str">
        <f>CONCATENATE(SUM('Раздел 3'!L167:L167),"&gt;=",SUM('Раздел 3'!M167:M167))</f>
        <v>0&gt;=0</v>
      </c>
      <c r="F7176" s="278"/>
      <c r="G7176" s="81"/>
    </row>
    <row r="7177" spans="1:7" s="390" customFormat="1" ht="31.5" x14ac:dyDescent="0.2">
      <c r="A7177" s="311" t="str">
        <f>IF((SUM('Раздел 3'!L168:L168)&gt;=SUM('Раздел 3'!M168:M168)),"","Неверно!")</f>
        <v/>
      </c>
      <c r="B7177" s="320" t="s">
        <v>1750</v>
      </c>
      <c r="C7177" s="278" t="s">
        <v>9107</v>
      </c>
      <c r="D7177" s="278" t="s">
        <v>1248</v>
      </c>
      <c r="E7177" s="278" t="str">
        <f>CONCATENATE(SUM('Раздел 3'!L168:L168),"&gt;=",SUM('Раздел 3'!M168:M168))</f>
        <v>0&gt;=0</v>
      </c>
      <c r="F7177" s="278"/>
      <c r="G7177" s="81"/>
    </row>
    <row r="7178" spans="1:7" s="390" customFormat="1" ht="31.5" x14ac:dyDescent="0.2">
      <c r="A7178" s="311" t="str">
        <f>IF((SUM('Раздел 3'!L169:L169)&gt;=SUM('Раздел 3'!M169:M169)),"","Неверно!")</f>
        <v/>
      </c>
      <c r="B7178" s="320" t="s">
        <v>1750</v>
      </c>
      <c r="C7178" s="278" t="s">
        <v>9108</v>
      </c>
      <c r="D7178" s="278" t="s">
        <v>1248</v>
      </c>
      <c r="E7178" s="278" t="str">
        <f>CONCATENATE(SUM('Раздел 3'!L169:L169),"&gt;=",SUM('Раздел 3'!M169:M169))</f>
        <v>0&gt;=0</v>
      </c>
      <c r="F7178" s="278"/>
      <c r="G7178" s="81"/>
    </row>
    <row r="7179" spans="1:7" s="390" customFormat="1" ht="31.5" x14ac:dyDescent="0.2">
      <c r="A7179" s="311" t="str">
        <f>IF((SUM('Раздел 3'!L26:L26)&gt;=SUM('Раздел 3'!M26:M26)),"","Неверно!")</f>
        <v/>
      </c>
      <c r="B7179" s="320" t="s">
        <v>1750</v>
      </c>
      <c r="C7179" s="278" t="s">
        <v>9109</v>
      </c>
      <c r="D7179" s="278" t="s">
        <v>1248</v>
      </c>
      <c r="E7179" s="278" t="str">
        <f>CONCATENATE(SUM('Раздел 3'!L26:L26),"&gt;=",SUM('Раздел 3'!M26:M26))</f>
        <v>0&gt;=0</v>
      </c>
      <c r="F7179" s="278"/>
      <c r="G7179" s="81"/>
    </row>
    <row r="7180" spans="1:7" s="390" customFormat="1" ht="31.5" x14ac:dyDescent="0.2">
      <c r="A7180" s="311" t="str">
        <f>IF((SUM('Раздел 3'!L170:L170)&gt;=SUM('Раздел 3'!M170:M170)),"","Неверно!")</f>
        <v/>
      </c>
      <c r="B7180" s="320" t="s">
        <v>1750</v>
      </c>
      <c r="C7180" s="278" t="s">
        <v>9110</v>
      </c>
      <c r="D7180" s="278" t="s">
        <v>1248</v>
      </c>
      <c r="E7180" s="278" t="str">
        <f>CONCATENATE(SUM('Раздел 3'!L170:L170),"&gt;=",SUM('Раздел 3'!M170:M170))</f>
        <v>0&gt;=0</v>
      </c>
      <c r="F7180" s="278"/>
      <c r="G7180" s="81"/>
    </row>
    <row r="7181" spans="1:7" s="390" customFormat="1" ht="31.5" x14ac:dyDescent="0.2">
      <c r="A7181" s="311" t="str">
        <f>IF((SUM('Раздел 3'!L171:L171)&gt;=SUM('Раздел 3'!M171:M171)),"","Неверно!")</f>
        <v/>
      </c>
      <c r="B7181" s="320" t="s">
        <v>1750</v>
      </c>
      <c r="C7181" s="278" t="s">
        <v>9111</v>
      </c>
      <c r="D7181" s="278" t="s">
        <v>1248</v>
      </c>
      <c r="E7181" s="278" t="str">
        <f>CONCATENATE(SUM('Раздел 3'!L171:L171),"&gt;=",SUM('Раздел 3'!M171:M171))</f>
        <v>0&gt;=0</v>
      </c>
      <c r="F7181" s="278"/>
      <c r="G7181" s="81"/>
    </row>
    <row r="7182" spans="1:7" s="390" customFormat="1" ht="31.5" x14ac:dyDescent="0.2">
      <c r="A7182" s="311" t="str">
        <f>IF((SUM('Раздел 3'!L172:L172)&gt;=SUM('Раздел 3'!M172:M172)),"","Неверно!")</f>
        <v/>
      </c>
      <c r="B7182" s="320" t="s">
        <v>1750</v>
      </c>
      <c r="C7182" s="278" t="s">
        <v>9112</v>
      </c>
      <c r="D7182" s="278" t="s">
        <v>1248</v>
      </c>
      <c r="E7182" s="278" t="str">
        <f>CONCATENATE(SUM('Раздел 3'!L172:L172),"&gt;=",SUM('Раздел 3'!M172:M172))</f>
        <v>0&gt;=0</v>
      </c>
      <c r="F7182" s="278"/>
      <c r="G7182" s="81"/>
    </row>
    <row r="7183" spans="1:7" s="390" customFormat="1" ht="31.5" x14ac:dyDescent="0.2">
      <c r="A7183" s="311" t="str">
        <f>IF((SUM('Раздел 3'!L173:L173)&gt;=SUM('Раздел 3'!M173:M173)),"","Неверно!")</f>
        <v/>
      </c>
      <c r="B7183" s="320" t="s">
        <v>1750</v>
      </c>
      <c r="C7183" s="278" t="s">
        <v>9113</v>
      </c>
      <c r="D7183" s="278" t="s">
        <v>1248</v>
      </c>
      <c r="E7183" s="278" t="str">
        <f>CONCATENATE(SUM('Раздел 3'!L173:L173),"&gt;=",SUM('Раздел 3'!M173:M173))</f>
        <v>0&gt;=0</v>
      </c>
      <c r="F7183" s="278"/>
      <c r="G7183" s="81"/>
    </row>
    <row r="7184" spans="1:7" s="390" customFormat="1" ht="31.5" x14ac:dyDescent="0.2">
      <c r="A7184" s="311" t="str">
        <f>IF((SUM('Раздел 3'!L174:L174)&gt;=SUM('Раздел 3'!M174:M174)),"","Неверно!")</f>
        <v/>
      </c>
      <c r="B7184" s="320" t="s">
        <v>1750</v>
      </c>
      <c r="C7184" s="278" t="s">
        <v>9114</v>
      </c>
      <c r="D7184" s="278" t="s">
        <v>1248</v>
      </c>
      <c r="E7184" s="278" t="str">
        <f>CONCATENATE(SUM('Раздел 3'!L174:L174),"&gt;=",SUM('Раздел 3'!M174:M174))</f>
        <v>0&gt;=0</v>
      </c>
      <c r="F7184" s="278"/>
      <c r="G7184" s="81"/>
    </row>
    <row r="7185" spans="1:7" s="390" customFormat="1" ht="31.5" x14ac:dyDescent="0.2">
      <c r="A7185" s="311" t="str">
        <f>IF((SUM('Раздел 3'!L175:L175)&gt;=SUM('Раздел 3'!M175:M175)),"","Неверно!")</f>
        <v/>
      </c>
      <c r="B7185" s="320" t="s">
        <v>1750</v>
      </c>
      <c r="C7185" s="278" t="s">
        <v>9115</v>
      </c>
      <c r="D7185" s="278" t="s">
        <v>1248</v>
      </c>
      <c r="E7185" s="278" t="str">
        <f>CONCATENATE(SUM('Раздел 3'!L175:L175),"&gt;=",SUM('Раздел 3'!M175:M175))</f>
        <v>0&gt;=0</v>
      </c>
      <c r="F7185" s="278"/>
      <c r="G7185" s="81"/>
    </row>
    <row r="7186" spans="1:7" s="390" customFormat="1" ht="31.5" x14ac:dyDescent="0.2">
      <c r="A7186" s="311" t="str">
        <f>IF((SUM('Раздел 3'!L176:L176)&gt;=SUM('Раздел 3'!M176:M176)),"","Неверно!")</f>
        <v/>
      </c>
      <c r="B7186" s="320" t="s">
        <v>1750</v>
      </c>
      <c r="C7186" s="278" t="s">
        <v>9116</v>
      </c>
      <c r="D7186" s="278" t="s">
        <v>1248</v>
      </c>
      <c r="E7186" s="278" t="str">
        <f>CONCATENATE(SUM('Раздел 3'!L176:L176),"&gt;=",SUM('Раздел 3'!M176:M176))</f>
        <v>1&gt;=1</v>
      </c>
      <c r="F7186" s="278"/>
      <c r="G7186" s="81"/>
    </row>
    <row r="7187" spans="1:7" s="390" customFormat="1" ht="31.5" x14ac:dyDescent="0.2">
      <c r="A7187" s="311" t="str">
        <f>IF((SUM('Раздел 3'!L177:L177)&gt;=SUM('Раздел 3'!M177:M177)),"","Неверно!")</f>
        <v/>
      </c>
      <c r="B7187" s="320" t="s">
        <v>1750</v>
      </c>
      <c r="C7187" s="278" t="s">
        <v>9117</v>
      </c>
      <c r="D7187" s="278" t="s">
        <v>1248</v>
      </c>
      <c r="E7187" s="278" t="str">
        <f>CONCATENATE(SUM('Раздел 3'!L177:L177),"&gt;=",SUM('Раздел 3'!M177:M177))</f>
        <v>0&gt;=0</v>
      </c>
      <c r="F7187" s="278"/>
      <c r="G7187" s="81"/>
    </row>
    <row r="7188" spans="1:7" s="390" customFormat="1" ht="31.5" x14ac:dyDescent="0.2">
      <c r="A7188" s="311" t="str">
        <f>IF((SUM('Раздел 3'!L178:L178)&gt;=SUM('Раздел 3'!M178:M178)),"","Неверно!")</f>
        <v/>
      </c>
      <c r="B7188" s="320" t="s">
        <v>1750</v>
      </c>
      <c r="C7188" s="278" t="s">
        <v>9118</v>
      </c>
      <c r="D7188" s="278" t="s">
        <v>1248</v>
      </c>
      <c r="E7188" s="278" t="str">
        <f>CONCATENATE(SUM('Раздел 3'!L178:L178),"&gt;=",SUM('Раздел 3'!M178:M178))</f>
        <v>0&gt;=0</v>
      </c>
      <c r="F7188" s="278"/>
      <c r="G7188" s="81"/>
    </row>
    <row r="7189" spans="1:7" s="390" customFormat="1" ht="31.5" x14ac:dyDescent="0.2">
      <c r="A7189" s="311" t="str">
        <f>IF((SUM('Раздел 3'!L179:L179)&gt;=SUM('Раздел 3'!M179:M179)),"","Неверно!")</f>
        <v/>
      </c>
      <c r="B7189" s="320" t="s">
        <v>1750</v>
      </c>
      <c r="C7189" s="278" t="s">
        <v>9119</v>
      </c>
      <c r="D7189" s="278" t="s">
        <v>1248</v>
      </c>
      <c r="E7189" s="278" t="str">
        <f>CONCATENATE(SUM('Раздел 3'!L179:L179),"&gt;=",SUM('Раздел 3'!M179:M179))</f>
        <v>0&gt;=0</v>
      </c>
      <c r="F7189" s="278"/>
      <c r="G7189" s="81"/>
    </row>
    <row r="7190" spans="1:7" s="390" customFormat="1" ht="31.5" x14ac:dyDescent="0.2">
      <c r="A7190" s="311" t="str">
        <f>IF((SUM('Раздел 3'!L27:L27)&gt;=SUM('Раздел 3'!M27:M27)),"","Неверно!")</f>
        <v/>
      </c>
      <c r="B7190" s="320" t="s">
        <v>1750</v>
      </c>
      <c r="C7190" s="278" t="s">
        <v>9120</v>
      </c>
      <c r="D7190" s="278" t="s">
        <v>1248</v>
      </c>
      <c r="E7190" s="278" t="str">
        <f>CONCATENATE(SUM('Раздел 3'!L27:L27),"&gt;=",SUM('Раздел 3'!M27:M27))</f>
        <v>0&gt;=0</v>
      </c>
      <c r="F7190" s="278"/>
      <c r="G7190" s="81"/>
    </row>
    <row r="7191" spans="1:7" s="390" customFormat="1" ht="31.5" x14ac:dyDescent="0.2">
      <c r="A7191" s="311" t="str">
        <f>IF((SUM('Раздел 3'!L180:L180)&gt;=SUM('Раздел 3'!M180:M180)),"","Неверно!")</f>
        <v/>
      </c>
      <c r="B7191" s="320" t="s">
        <v>1750</v>
      </c>
      <c r="C7191" s="278" t="s">
        <v>9121</v>
      </c>
      <c r="D7191" s="278" t="s">
        <v>1248</v>
      </c>
      <c r="E7191" s="278" t="str">
        <f>CONCATENATE(SUM('Раздел 3'!L180:L180),"&gt;=",SUM('Раздел 3'!M180:M180))</f>
        <v>0&gt;=0</v>
      </c>
      <c r="F7191" s="278"/>
      <c r="G7191" s="81"/>
    </row>
    <row r="7192" spans="1:7" s="390" customFormat="1" ht="31.5" x14ac:dyDescent="0.2">
      <c r="A7192" s="311" t="str">
        <f>IF((SUM('Раздел 3'!L181:L181)&gt;=SUM('Раздел 3'!M181:M181)),"","Неверно!")</f>
        <v/>
      </c>
      <c r="B7192" s="320" t="s">
        <v>1750</v>
      </c>
      <c r="C7192" s="278" t="s">
        <v>9122</v>
      </c>
      <c r="D7192" s="278" t="s">
        <v>1248</v>
      </c>
      <c r="E7192" s="278" t="str">
        <f>CONCATENATE(SUM('Раздел 3'!L181:L181),"&gt;=",SUM('Раздел 3'!M181:M181))</f>
        <v>0&gt;=0</v>
      </c>
      <c r="F7192" s="278"/>
      <c r="G7192" s="81"/>
    </row>
    <row r="7193" spans="1:7" s="390" customFormat="1" ht="31.5" x14ac:dyDescent="0.2">
      <c r="A7193" s="311" t="str">
        <f>IF((SUM('Раздел 3'!L182:L182)&gt;=SUM('Раздел 3'!M182:M182)),"","Неверно!")</f>
        <v/>
      </c>
      <c r="B7193" s="320" t="s">
        <v>1750</v>
      </c>
      <c r="C7193" s="278" t="s">
        <v>9123</v>
      </c>
      <c r="D7193" s="278" t="s">
        <v>1248</v>
      </c>
      <c r="E7193" s="278" t="str">
        <f>CONCATENATE(SUM('Раздел 3'!L182:L182),"&gt;=",SUM('Раздел 3'!M182:M182))</f>
        <v>0&gt;=0</v>
      </c>
      <c r="F7193" s="278"/>
      <c r="G7193" s="81"/>
    </row>
    <row r="7194" spans="1:7" s="390" customFormat="1" ht="31.5" x14ac:dyDescent="0.2">
      <c r="A7194" s="311" t="str">
        <f>IF((SUM('Раздел 3'!L183:L183)&gt;=SUM('Раздел 3'!M183:M183)),"","Неверно!")</f>
        <v/>
      </c>
      <c r="B7194" s="320" t="s">
        <v>1750</v>
      </c>
      <c r="C7194" s="278" t="s">
        <v>9124</v>
      </c>
      <c r="D7194" s="278" t="s">
        <v>1248</v>
      </c>
      <c r="E7194" s="278" t="str">
        <f>CONCATENATE(SUM('Раздел 3'!L183:L183),"&gt;=",SUM('Раздел 3'!M183:M183))</f>
        <v>35&gt;=35</v>
      </c>
      <c r="F7194" s="278"/>
      <c r="G7194" s="81"/>
    </row>
    <row r="7195" spans="1:7" s="390" customFormat="1" ht="31.5" x14ac:dyDescent="0.2">
      <c r="A7195" s="311" t="str">
        <f>IF((SUM('Раздел 3'!L184:L184)&gt;=SUM('Раздел 3'!M184:M184)),"","Неверно!")</f>
        <v/>
      </c>
      <c r="B7195" s="320" t="s">
        <v>1750</v>
      </c>
      <c r="C7195" s="278" t="s">
        <v>9125</v>
      </c>
      <c r="D7195" s="278" t="s">
        <v>1248</v>
      </c>
      <c r="E7195" s="278" t="str">
        <f>CONCATENATE(SUM('Раздел 3'!L184:L184),"&gt;=",SUM('Раздел 3'!M184:M184))</f>
        <v>1&gt;=0</v>
      </c>
      <c r="F7195" s="278"/>
      <c r="G7195" s="81"/>
    </row>
    <row r="7196" spans="1:7" s="390" customFormat="1" ht="31.5" x14ac:dyDescent="0.2">
      <c r="A7196" s="311" t="str">
        <f>IF((SUM('Раздел 3'!L185:L185)&gt;=SUM('Раздел 3'!M185:M185)),"","Неверно!")</f>
        <v/>
      </c>
      <c r="B7196" s="320" t="s">
        <v>1750</v>
      </c>
      <c r="C7196" s="278" t="s">
        <v>9126</v>
      </c>
      <c r="D7196" s="278" t="s">
        <v>1248</v>
      </c>
      <c r="E7196" s="278" t="str">
        <f>CONCATENATE(SUM('Раздел 3'!L185:L185),"&gt;=",SUM('Раздел 3'!M185:M185))</f>
        <v>8&gt;=8</v>
      </c>
      <c r="F7196" s="278"/>
      <c r="G7196" s="81"/>
    </row>
    <row r="7197" spans="1:7" s="390" customFormat="1" ht="31.5" x14ac:dyDescent="0.2">
      <c r="A7197" s="311" t="str">
        <f>IF((SUM('Раздел 3'!L186:L186)&gt;=SUM('Раздел 3'!M186:M186)),"","Неверно!")</f>
        <v/>
      </c>
      <c r="B7197" s="320" t="s">
        <v>1750</v>
      </c>
      <c r="C7197" s="278" t="s">
        <v>9127</v>
      </c>
      <c r="D7197" s="278" t="s">
        <v>1248</v>
      </c>
      <c r="E7197" s="278" t="str">
        <f>CONCATENATE(SUM('Раздел 3'!L186:L186),"&gt;=",SUM('Раздел 3'!M186:M186))</f>
        <v>3&gt;=1</v>
      </c>
      <c r="F7197" s="278"/>
      <c r="G7197" s="81"/>
    </row>
    <row r="7198" spans="1:7" s="390" customFormat="1" ht="31.5" x14ac:dyDescent="0.2">
      <c r="A7198" s="311" t="str">
        <f>IF((SUM('Раздел 3'!L187:L187)&gt;=SUM('Раздел 3'!M187:M187)),"","Неверно!")</f>
        <v/>
      </c>
      <c r="B7198" s="320" t="s">
        <v>1750</v>
      </c>
      <c r="C7198" s="278" t="s">
        <v>9128</v>
      </c>
      <c r="D7198" s="278" t="s">
        <v>1248</v>
      </c>
      <c r="E7198" s="278" t="str">
        <f>CONCATENATE(SUM('Раздел 3'!L187:L187),"&gt;=",SUM('Раздел 3'!M187:M187))</f>
        <v>0&gt;=0</v>
      </c>
      <c r="F7198" s="278"/>
      <c r="G7198" s="81"/>
    </row>
    <row r="7199" spans="1:7" s="390" customFormat="1" ht="31.5" x14ac:dyDescent="0.2">
      <c r="A7199" s="311" t="str">
        <f>IF((SUM('Раздел 3'!L188:L188)&gt;=SUM('Раздел 3'!M188:M188)),"","Неверно!")</f>
        <v/>
      </c>
      <c r="B7199" s="320" t="s">
        <v>1750</v>
      </c>
      <c r="C7199" s="278" t="s">
        <v>9129</v>
      </c>
      <c r="D7199" s="278" t="s">
        <v>1248</v>
      </c>
      <c r="E7199" s="278" t="str">
        <f>CONCATENATE(SUM('Раздел 3'!L188:L188),"&gt;=",SUM('Раздел 3'!M188:M188))</f>
        <v>0&gt;=0</v>
      </c>
      <c r="F7199" s="278"/>
      <c r="G7199" s="81"/>
    </row>
    <row r="7200" spans="1:7" s="390" customFormat="1" ht="31.5" x14ac:dyDescent="0.2">
      <c r="A7200" s="311" t="str">
        <f>IF((SUM('Раздел 3'!L189:L189)&gt;=SUM('Раздел 3'!M189:M189)),"","Неверно!")</f>
        <v/>
      </c>
      <c r="B7200" s="320" t="s">
        <v>1750</v>
      </c>
      <c r="C7200" s="278" t="s">
        <v>9130</v>
      </c>
      <c r="D7200" s="278" t="s">
        <v>1248</v>
      </c>
      <c r="E7200" s="278" t="str">
        <f>CONCATENATE(SUM('Раздел 3'!L189:L189),"&gt;=",SUM('Раздел 3'!M189:M189))</f>
        <v>47&gt;=44</v>
      </c>
      <c r="F7200" s="278"/>
      <c r="G7200" s="81"/>
    </row>
    <row r="7201" spans="1:7" s="390" customFormat="1" ht="31.5" x14ac:dyDescent="0.2">
      <c r="A7201" s="311" t="str">
        <f>IF((SUM('Раздел 3'!L28:L28)&gt;=SUM('Раздел 3'!M28:M28)),"","Неверно!")</f>
        <v/>
      </c>
      <c r="B7201" s="320" t="s">
        <v>1750</v>
      </c>
      <c r="C7201" s="278" t="s">
        <v>9131</v>
      </c>
      <c r="D7201" s="278" t="s">
        <v>1248</v>
      </c>
      <c r="E7201" s="278" t="str">
        <f>CONCATENATE(SUM('Раздел 3'!L28:L28),"&gt;=",SUM('Раздел 3'!M28:M28))</f>
        <v>0&gt;=0</v>
      </c>
      <c r="F7201" s="278"/>
      <c r="G7201" s="81"/>
    </row>
    <row r="7202" spans="1:7" s="390" customFormat="1" ht="31.5" x14ac:dyDescent="0.2">
      <c r="A7202" s="311" t="str">
        <f>IF((SUM('Раздел 3'!L190:L190)&gt;=SUM('Раздел 3'!M190:M190)),"","Неверно!")</f>
        <v/>
      </c>
      <c r="B7202" s="320" t="s">
        <v>1750</v>
      </c>
      <c r="C7202" s="278" t="s">
        <v>9132</v>
      </c>
      <c r="D7202" s="278" t="s">
        <v>1248</v>
      </c>
      <c r="E7202" s="278" t="str">
        <f>CONCATENATE(SUM('Раздел 3'!L190:L190),"&gt;=",SUM('Раздел 3'!M190:M190))</f>
        <v>0&gt;=0</v>
      </c>
      <c r="F7202" s="278"/>
      <c r="G7202" s="81"/>
    </row>
    <row r="7203" spans="1:7" s="390" customFormat="1" ht="31.5" x14ac:dyDescent="0.2">
      <c r="A7203" s="311" t="str">
        <f>IF((SUM('Раздел 3'!L191:L191)&gt;=SUM('Раздел 3'!M191:M191)),"","Неверно!")</f>
        <v/>
      </c>
      <c r="B7203" s="320" t="s">
        <v>1750</v>
      </c>
      <c r="C7203" s="278" t="s">
        <v>9133</v>
      </c>
      <c r="D7203" s="278" t="s">
        <v>1248</v>
      </c>
      <c r="E7203" s="278" t="str">
        <f>CONCATENATE(SUM('Раздел 3'!L191:L191),"&gt;=",SUM('Раздел 3'!M191:M191))</f>
        <v>0&gt;=0</v>
      </c>
      <c r="F7203" s="278"/>
      <c r="G7203" s="81"/>
    </row>
    <row r="7204" spans="1:7" s="390" customFormat="1" ht="31.5" x14ac:dyDescent="0.2">
      <c r="A7204" s="311" t="str">
        <f>IF((SUM('Раздел 3'!L192:L192)&gt;=SUM('Раздел 3'!M192:M192)),"","Неверно!")</f>
        <v/>
      </c>
      <c r="B7204" s="320" t="s">
        <v>1750</v>
      </c>
      <c r="C7204" s="278" t="s">
        <v>9134</v>
      </c>
      <c r="D7204" s="278" t="s">
        <v>1248</v>
      </c>
      <c r="E7204" s="278" t="str">
        <f>CONCATENATE(SUM('Раздел 3'!L192:L192),"&gt;=",SUM('Раздел 3'!M192:M192))</f>
        <v>0&gt;=0</v>
      </c>
      <c r="F7204" s="278"/>
      <c r="G7204" s="81"/>
    </row>
    <row r="7205" spans="1:7" s="390" customFormat="1" ht="31.5" x14ac:dyDescent="0.2">
      <c r="A7205" s="311" t="str">
        <f>IF((SUM('Раздел 3'!L193:L193)&gt;=SUM('Раздел 3'!M193:M193)),"","Неверно!")</f>
        <v/>
      </c>
      <c r="B7205" s="320" t="s">
        <v>1750</v>
      </c>
      <c r="C7205" s="278" t="s">
        <v>9135</v>
      </c>
      <c r="D7205" s="278" t="s">
        <v>1248</v>
      </c>
      <c r="E7205" s="278" t="str">
        <f>CONCATENATE(SUM('Раздел 3'!L193:L193),"&gt;=",SUM('Раздел 3'!M193:M193))</f>
        <v>0&gt;=0</v>
      </c>
      <c r="F7205" s="278"/>
      <c r="G7205" s="81"/>
    </row>
    <row r="7206" spans="1:7" s="390" customFormat="1" ht="31.5" x14ac:dyDescent="0.2">
      <c r="A7206" s="311" t="str">
        <f>IF((SUM('Раздел 3'!L194:L194)&gt;=SUM('Раздел 3'!M194:M194)),"","Неверно!")</f>
        <v/>
      </c>
      <c r="B7206" s="320" t="s">
        <v>1750</v>
      </c>
      <c r="C7206" s="278" t="s">
        <v>9136</v>
      </c>
      <c r="D7206" s="278" t="s">
        <v>1248</v>
      </c>
      <c r="E7206" s="278" t="str">
        <f>CONCATENATE(SUM('Раздел 3'!L194:L194),"&gt;=",SUM('Раздел 3'!M194:M194))</f>
        <v>0&gt;=0</v>
      </c>
      <c r="F7206" s="278"/>
      <c r="G7206" s="81"/>
    </row>
    <row r="7207" spans="1:7" s="390" customFormat="1" ht="31.5" x14ac:dyDescent="0.2">
      <c r="A7207" s="311" t="str">
        <f>IF((SUM('Раздел 3'!L195:L195)&gt;=SUM('Раздел 3'!M195:M195)),"","Неверно!")</f>
        <v/>
      </c>
      <c r="B7207" s="320" t="s">
        <v>1750</v>
      </c>
      <c r="C7207" s="278" t="s">
        <v>9137</v>
      </c>
      <c r="D7207" s="278" t="s">
        <v>1248</v>
      </c>
      <c r="E7207" s="278" t="str">
        <f>CONCATENATE(SUM('Раздел 3'!L195:L195),"&gt;=",SUM('Раздел 3'!M195:M195))</f>
        <v>0&gt;=0</v>
      </c>
      <c r="F7207" s="278"/>
      <c r="G7207" s="81"/>
    </row>
    <row r="7208" spans="1:7" s="390" customFormat="1" ht="31.5" x14ac:dyDescent="0.2">
      <c r="A7208" s="311" t="str">
        <f>IF((SUM('Раздел 3'!L196:L196)&gt;=SUM('Раздел 3'!M196:M196)),"","Неверно!")</f>
        <v/>
      </c>
      <c r="B7208" s="320" t="s">
        <v>1750</v>
      </c>
      <c r="C7208" s="278" t="s">
        <v>9138</v>
      </c>
      <c r="D7208" s="278" t="s">
        <v>1248</v>
      </c>
      <c r="E7208" s="278" t="str">
        <f>CONCATENATE(SUM('Раздел 3'!L196:L196),"&gt;=",SUM('Раздел 3'!M196:M196))</f>
        <v>0&gt;=0</v>
      </c>
      <c r="F7208" s="278"/>
      <c r="G7208" s="81"/>
    </row>
    <row r="7209" spans="1:7" s="390" customFormat="1" ht="31.5" x14ac:dyDescent="0.2">
      <c r="A7209" s="311" t="str">
        <f>IF((SUM('Раздел 3'!L197:L197)&gt;=SUM('Раздел 3'!M197:M197)),"","Неверно!")</f>
        <v/>
      </c>
      <c r="B7209" s="320" t="s">
        <v>1750</v>
      </c>
      <c r="C7209" s="278" t="s">
        <v>9139</v>
      </c>
      <c r="D7209" s="278" t="s">
        <v>1248</v>
      </c>
      <c r="E7209" s="278" t="str">
        <f>CONCATENATE(SUM('Раздел 3'!L197:L197),"&gt;=",SUM('Раздел 3'!M197:M197))</f>
        <v>0&gt;=0</v>
      </c>
      <c r="F7209" s="278"/>
      <c r="G7209" s="81"/>
    </row>
    <row r="7210" spans="1:7" s="390" customFormat="1" ht="31.5" x14ac:dyDescent="0.2">
      <c r="A7210" s="311" t="str">
        <f>IF((SUM('Раздел 3'!L198:L198)&gt;=SUM('Раздел 3'!M198:M198)),"","Неверно!")</f>
        <v/>
      </c>
      <c r="B7210" s="320" t="s">
        <v>1750</v>
      </c>
      <c r="C7210" s="278" t="s">
        <v>9140</v>
      </c>
      <c r="D7210" s="278" t="s">
        <v>1248</v>
      </c>
      <c r="E7210" s="278" t="str">
        <f>CONCATENATE(SUM('Раздел 3'!L198:L198),"&gt;=",SUM('Раздел 3'!M198:M198))</f>
        <v>0&gt;=0</v>
      </c>
      <c r="F7210" s="278"/>
      <c r="G7210" s="81"/>
    </row>
    <row r="7211" spans="1:7" s="390" customFormat="1" ht="31.5" x14ac:dyDescent="0.2">
      <c r="A7211" s="311" t="str">
        <f>IF((SUM('Раздел 3'!L199:L199)&gt;=SUM('Раздел 3'!M199:M199)),"","Неверно!")</f>
        <v/>
      </c>
      <c r="B7211" s="320" t="s">
        <v>1750</v>
      </c>
      <c r="C7211" s="278" t="s">
        <v>9141</v>
      </c>
      <c r="D7211" s="278" t="s">
        <v>1248</v>
      </c>
      <c r="E7211" s="278" t="str">
        <f>CONCATENATE(SUM('Раздел 3'!L199:L199),"&gt;=",SUM('Раздел 3'!M199:M199))</f>
        <v>3&gt;=3</v>
      </c>
      <c r="F7211" s="278"/>
      <c r="G7211" s="81"/>
    </row>
    <row r="7212" spans="1:7" s="390" customFormat="1" ht="31.5" x14ac:dyDescent="0.2">
      <c r="A7212" s="311" t="str">
        <f>IF((SUM('Раздел 3'!L29:L29)&gt;=SUM('Раздел 3'!M29:M29)),"","Неверно!")</f>
        <v/>
      </c>
      <c r="B7212" s="320" t="s">
        <v>1750</v>
      </c>
      <c r="C7212" s="278" t="s">
        <v>9142</v>
      </c>
      <c r="D7212" s="278" t="s">
        <v>1248</v>
      </c>
      <c r="E7212" s="278" t="str">
        <f>CONCATENATE(SUM('Раздел 3'!L29:L29),"&gt;=",SUM('Раздел 3'!M29:M29))</f>
        <v>0&gt;=0</v>
      </c>
      <c r="F7212" s="278"/>
      <c r="G7212" s="81"/>
    </row>
    <row r="7213" spans="1:7" s="390" customFormat="1" ht="31.5" x14ac:dyDescent="0.2">
      <c r="A7213" s="311" t="str">
        <f>IF((SUM('Раздел 3'!L200:L200)&gt;=SUM('Раздел 3'!M200:M200)),"","Неверно!")</f>
        <v/>
      </c>
      <c r="B7213" s="320" t="s">
        <v>1750</v>
      </c>
      <c r="C7213" s="278" t="s">
        <v>9143</v>
      </c>
      <c r="D7213" s="278" t="s">
        <v>1248</v>
      </c>
      <c r="E7213" s="278" t="str">
        <f>CONCATENATE(SUM('Раздел 3'!L200:L200),"&gt;=",SUM('Раздел 3'!M200:M200))</f>
        <v>0&gt;=0</v>
      </c>
      <c r="F7213" s="278"/>
      <c r="G7213" s="81"/>
    </row>
    <row r="7214" spans="1:7" s="390" customFormat="1" ht="31.5" x14ac:dyDescent="0.2">
      <c r="A7214" s="311" t="str">
        <f>IF((SUM('Раздел 3'!L201:L201)&gt;=SUM('Раздел 3'!M201:M201)),"","Неверно!")</f>
        <v/>
      </c>
      <c r="B7214" s="320" t="s">
        <v>1750</v>
      </c>
      <c r="C7214" s="278" t="s">
        <v>9144</v>
      </c>
      <c r="D7214" s="278" t="s">
        <v>1248</v>
      </c>
      <c r="E7214" s="278" t="str">
        <f>CONCATENATE(SUM('Раздел 3'!L201:L201),"&gt;=",SUM('Раздел 3'!M201:M201))</f>
        <v>0&gt;=0</v>
      </c>
      <c r="F7214" s="278"/>
      <c r="G7214" s="81"/>
    </row>
    <row r="7215" spans="1:7" s="390" customFormat="1" ht="31.5" x14ac:dyDescent="0.2">
      <c r="A7215" s="311" t="str">
        <f>IF((SUM('Раздел 3'!L202:L202)&gt;=SUM('Раздел 3'!M202:M202)),"","Неверно!")</f>
        <v/>
      </c>
      <c r="B7215" s="320" t="s">
        <v>1750</v>
      </c>
      <c r="C7215" s="278" t="s">
        <v>9145</v>
      </c>
      <c r="D7215" s="278" t="s">
        <v>1248</v>
      </c>
      <c r="E7215" s="278" t="str">
        <f>CONCATENATE(SUM('Раздел 3'!L202:L202),"&gt;=",SUM('Раздел 3'!M202:M202))</f>
        <v>0&gt;=0</v>
      </c>
      <c r="F7215" s="278"/>
      <c r="G7215" s="81"/>
    </row>
    <row r="7216" spans="1:7" s="390" customFormat="1" ht="31.5" x14ac:dyDescent="0.2">
      <c r="A7216" s="311" t="str">
        <f>IF((SUM('Раздел 3'!L203:L203)&gt;=SUM('Раздел 3'!M203:M203)),"","Неверно!")</f>
        <v/>
      </c>
      <c r="B7216" s="320" t="s">
        <v>1750</v>
      </c>
      <c r="C7216" s="278" t="s">
        <v>9146</v>
      </c>
      <c r="D7216" s="278" t="s">
        <v>1248</v>
      </c>
      <c r="E7216" s="278" t="str">
        <f>CONCATENATE(SUM('Раздел 3'!L203:L203),"&gt;=",SUM('Раздел 3'!M203:M203))</f>
        <v>0&gt;=0</v>
      </c>
      <c r="F7216" s="278"/>
      <c r="G7216" s="81"/>
    </row>
    <row r="7217" spans="1:7" s="390" customFormat="1" ht="31.5" x14ac:dyDescent="0.2">
      <c r="A7217" s="311" t="str">
        <f>IF((SUM('Раздел 3'!L204:L204)&gt;=SUM('Раздел 3'!M204:M204)),"","Неверно!")</f>
        <v/>
      </c>
      <c r="B7217" s="320" t="s">
        <v>1750</v>
      </c>
      <c r="C7217" s="278" t="s">
        <v>9147</v>
      </c>
      <c r="D7217" s="278" t="s">
        <v>1248</v>
      </c>
      <c r="E7217" s="278" t="str">
        <f>CONCATENATE(SUM('Раздел 3'!L204:L204),"&gt;=",SUM('Раздел 3'!M204:M204))</f>
        <v>8&gt;=4</v>
      </c>
      <c r="F7217" s="278"/>
      <c r="G7217" s="81"/>
    </row>
    <row r="7218" spans="1:7" s="390" customFormat="1" ht="31.5" x14ac:dyDescent="0.2">
      <c r="A7218" s="311" t="str">
        <f>IF((SUM('Раздел 3'!L205:L205)&gt;=SUM('Раздел 3'!M205:M205)),"","Неверно!")</f>
        <v/>
      </c>
      <c r="B7218" s="320" t="s">
        <v>1750</v>
      </c>
      <c r="C7218" s="278" t="s">
        <v>9148</v>
      </c>
      <c r="D7218" s="278" t="s">
        <v>1248</v>
      </c>
      <c r="E7218" s="278" t="str">
        <f>CONCATENATE(SUM('Раздел 3'!L205:L205),"&gt;=",SUM('Раздел 3'!M205:M205))</f>
        <v>11&gt;=7</v>
      </c>
      <c r="F7218" s="278"/>
      <c r="G7218" s="81"/>
    </row>
    <row r="7219" spans="1:7" s="390" customFormat="1" ht="31.5" x14ac:dyDescent="0.2">
      <c r="A7219" s="311" t="str">
        <f>IF((SUM('Раздел 3'!L206:L206)&gt;=SUM('Раздел 3'!M206:M206)),"","Неверно!")</f>
        <v/>
      </c>
      <c r="B7219" s="320" t="s">
        <v>1750</v>
      </c>
      <c r="C7219" s="278" t="s">
        <v>9149</v>
      </c>
      <c r="D7219" s="278" t="s">
        <v>1248</v>
      </c>
      <c r="E7219" s="278" t="str">
        <f>CONCATENATE(SUM('Раздел 3'!L206:L206),"&gt;=",SUM('Раздел 3'!M206:M206))</f>
        <v>0&gt;=0</v>
      </c>
      <c r="F7219" s="278"/>
      <c r="G7219" s="81"/>
    </row>
    <row r="7220" spans="1:7" s="390" customFormat="1" ht="31.5" x14ac:dyDescent="0.2">
      <c r="A7220" s="311" t="str">
        <f>IF((SUM('Раздел 3'!L207:L207)&gt;=SUM('Раздел 3'!M207:M207)),"","Неверно!")</f>
        <v/>
      </c>
      <c r="B7220" s="320" t="s">
        <v>1750</v>
      </c>
      <c r="C7220" s="278" t="s">
        <v>9150</v>
      </c>
      <c r="D7220" s="278" t="s">
        <v>1248</v>
      </c>
      <c r="E7220" s="278" t="str">
        <f>CONCATENATE(SUM('Раздел 3'!L207:L207),"&gt;=",SUM('Раздел 3'!M207:M207))</f>
        <v>0&gt;=0</v>
      </c>
      <c r="F7220" s="278"/>
      <c r="G7220" s="81"/>
    </row>
    <row r="7221" spans="1:7" s="390" customFormat="1" ht="31.5" x14ac:dyDescent="0.2">
      <c r="A7221" s="311" t="str">
        <f>IF((SUM('Раздел 3'!L208:L208)&gt;=SUM('Раздел 3'!M208:M208)),"","Неверно!")</f>
        <v/>
      </c>
      <c r="B7221" s="320" t="s">
        <v>1750</v>
      </c>
      <c r="C7221" s="278" t="s">
        <v>9151</v>
      </c>
      <c r="D7221" s="278" t="s">
        <v>1248</v>
      </c>
      <c r="E7221" s="278" t="str">
        <f>CONCATENATE(SUM('Раздел 3'!L208:L208),"&gt;=",SUM('Раздел 3'!M208:M208))</f>
        <v>4&gt;=4</v>
      </c>
      <c r="F7221" s="278"/>
      <c r="G7221" s="81"/>
    </row>
    <row r="7222" spans="1:7" s="390" customFormat="1" ht="31.5" x14ac:dyDescent="0.2">
      <c r="A7222" s="311" t="str">
        <f>IF((SUM('Раздел 3'!L209:L209)&gt;=SUM('Раздел 3'!M209:M209)),"","Неверно!")</f>
        <v/>
      </c>
      <c r="B7222" s="320" t="s">
        <v>1750</v>
      </c>
      <c r="C7222" s="278" t="s">
        <v>9152</v>
      </c>
      <c r="D7222" s="278" t="s">
        <v>1248</v>
      </c>
      <c r="E7222" s="278" t="str">
        <f>CONCATENATE(SUM('Раздел 3'!L209:L209),"&gt;=",SUM('Раздел 3'!M209:M209))</f>
        <v>0&gt;=0</v>
      </c>
      <c r="F7222" s="278"/>
      <c r="G7222" s="81"/>
    </row>
    <row r="7223" spans="1:7" s="390" customFormat="1" ht="31.5" x14ac:dyDescent="0.2">
      <c r="A7223" s="311" t="str">
        <f>IF((SUM('Раздел 3'!L12:L12)&gt;=SUM('Раздел 3'!M12:M12)),"","Неверно!")</f>
        <v/>
      </c>
      <c r="B7223" s="320" t="s">
        <v>1750</v>
      </c>
      <c r="C7223" s="278" t="s">
        <v>9153</v>
      </c>
      <c r="D7223" s="278" t="s">
        <v>1248</v>
      </c>
      <c r="E7223" s="278" t="str">
        <f>CONCATENATE(SUM('Раздел 3'!L12:L12),"&gt;=",SUM('Раздел 3'!M12:M12))</f>
        <v>0&gt;=0</v>
      </c>
      <c r="F7223" s="278"/>
      <c r="G7223" s="81"/>
    </row>
    <row r="7224" spans="1:7" s="390" customFormat="1" ht="31.5" x14ac:dyDescent="0.2">
      <c r="A7224" s="311" t="str">
        <f>IF((SUM('Раздел 3'!L30:L30)&gt;=SUM('Раздел 3'!M30:M30)),"","Неверно!")</f>
        <v/>
      </c>
      <c r="B7224" s="320" t="s">
        <v>1750</v>
      </c>
      <c r="C7224" s="278" t="s">
        <v>9154</v>
      </c>
      <c r="D7224" s="278" t="s">
        <v>1248</v>
      </c>
      <c r="E7224" s="278" t="str">
        <f>CONCATENATE(SUM('Раздел 3'!L30:L30),"&gt;=",SUM('Раздел 3'!M30:M30))</f>
        <v>1&gt;=0</v>
      </c>
      <c r="F7224" s="278"/>
      <c r="G7224" s="81"/>
    </row>
    <row r="7225" spans="1:7" s="390" customFormat="1" ht="31.5" x14ac:dyDescent="0.2">
      <c r="A7225" s="311" t="str">
        <f>IF((SUM('Раздел 3'!L210:L210)&gt;=SUM('Раздел 3'!M210:M210)),"","Неверно!")</f>
        <v/>
      </c>
      <c r="B7225" s="320" t="s">
        <v>1750</v>
      </c>
      <c r="C7225" s="278" t="s">
        <v>9155</v>
      </c>
      <c r="D7225" s="278" t="s">
        <v>1248</v>
      </c>
      <c r="E7225" s="278" t="str">
        <f>CONCATENATE(SUM('Раздел 3'!L210:L210),"&gt;=",SUM('Раздел 3'!M210:M210))</f>
        <v>0&gt;=0</v>
      </c>
      <c r="F7225" s="278"/>
      <c r="G7225" s="81"/>
    </row>
    <row r="7226" spans="1:7" s="390" customFormat="1" ht="31.5" x14ac:dyDescent="0.2">
      <c r="A7226" s="311" t="str">
        <f>IF((SUM('Раздел 3'!L211:L211)&gt;=SUM('Раздел 3'!M211:M211)),"","Неверно!")</f>
        <v/>
      </c>
      <c r="B7226" s="320" t="s">
        <v>1750</v>
      </c>
      <c r="C7226" s="278" t="s">
        <v>9156</v>
      </c>
      <c r="D7226" s="278" t="s">
        <v>1248</v>
      </c>
      <c r="E7226" s="278" t="str">
        <f>CONCATENATE(SUM('Раздел 3'!L211:L211),"&gt;=",SUM('Раздел 3'!M211:M211))</f>
        <v>0&gt;=0</v>
      </c>
      <c r="F7226" s="278"/>
      <c r="G7226" s="81"/>
    </row>
    <row r="7227" spans="1:7" s="390" customFormat="1" ht="31.5" x14ac:dyDescent="0.2">
      <c r="A7227" s="311" t="str">
        <f>IF((SUM('Раздел 3'!L212:L212)&gt;=SUM('Раздел 3'!M212:M212)),"","Неверно!")</f>
        <v/>
      </c>
      <c r="B7227" s="320" t="s">
        <v>1750</v>
      </c>
      <c r="C7227" s="278" t="s">
        <v>9157</v>
      </c>
      <c r="D7227" s="278" t="s">
        <v>1248</v>
      </c>
      <c r="E7227" s="278" t="str">
        <f>CONCATENATE(SUM('Раздел 3'!L212:L212),"&gt;=",SUM('Раздел 3'!M212:M212))</f>
        <v>0&gt;=0</v>
      </c>
      <c r="F7227" s="278"/>
      <c r="G7227" s="81"/>
    </row>
    <row r="7228" spans="1:7" s="390" customFormat="1" ht="31.5" x14ac:dyDescent="0.2">
      <c r="A7228" s="311" t="str">
        <f>IF((SUM('Раздел 3'!L213:L213)&gt;=SUM('Раздел 3'!M213:M213)),"","Неверно!")</f>
        <v/>
      </c>
      <c r="B7228" s="320" t="s">
        <v>1750</v>
      </c>
      <c r="C7228" s="278" t="s">
        <v>9158</v>
      </c>
      <c r="D7228" s="278" t="s">
        <v>1248</v>
      </c>
      <c r="E7228" s="278" t="str">
        <f>CONCATENATE(SUM('Раздел 3'!L213:L213),"&gt;=",SUM('Раздел 3'!M213:M213))</f>
        <v>0&gt;=0</v>
      </c>
      <c r="F7228" s="278"/>
      <c r="G7228" s="81"/>
    </row>
    <row r="7229" spans="1:7" s="390" customFormat="1" ht="31.5" x14ac:dyDescent="0.2">
      <c r="A7229" s="311" t="str">
        <f>IF((SUM('Раздел 3'!L214:L214)&gt;=SUM('Раздел 3'!M214:M214)),"","Неверно!")</f>
        <v/>
      </c>
      <c r="B7229" s="320" t="s">
        <v>1750</v>
      </c>
      <c r="C7229" s="278" t="s">
        <v>9159</v>
      </c>
      <c r="D7229" s="278" t="s">
        <v>1248</v>
      </c>
      <c r="E7229" s="278" t="str">
        <f>CONCATENATE(SUM('Раздел 3'!L214:L214),"&gt;=",SUM('Раздел 3'!M214:M214))</f>
        <v>0&gt;=0</v>
      </c>
      <c r="F7229" s="278"/>
      <c r="G7229" s="81"/>
    </row>
    <row r="7230" spans="1:7" s="390" customFormat="1" ht="31.5" x14ac:dyDescent="0.2">
      <c r="A7230" s="311" t="str">
        <f>IF((SUM('Раздел 3'!L215:L215)&gt;=SUM('Раздел 3'!M215:M215)),"","Неверно!")</f>
        <v/>
      </c>
      <c r="B7230" s="320" t="s">
        <v>1750</v>
      </c>
      <c r="C7230" s="278" t="s">
        <v>9160</v>
      </c>
      <c r="D7230" s="278" t="s">
        <v>1248</v>
      </c>
      <c r="E7230" s="278" t="str">
        <f>CONCATENATE(SUM('Раздел 3'!L215:L215),"&gt;=",SUM('Раздел 3'!M215:M215))</f>
        <v>0&gt;=0</v>
      </c>
      <c r="F7230" s="278"/>
      <c r="G7230" s="81"/>
    </row>
    <row r="7231" spans="1:7" s="390" customFormat="1" ht="31.5" x14ac:dyDescent="0.2">
      <c r="A7231" s="311" t="str">
        <f>IF((SUM('Раздел 3'!L216:L216)&gt;=SUM('Раздел 3'!M216:M216)),"","Неверно!")</f>
        <v/>
      </c>
      <c r="B7231" s="320" t="s">
        <v>1750</v>
      </c>
      <c r="C7231" s="278" t="s">
        <v>9161</v>
      </c>
      <c r="D7231" s="278" t="s">
        <v>1248</v>
      </c>
      <c r="E7231" s="278" t="str">
        <f>CONCATENATE(SUM('Раздел 3'!L216:L216),"&gt;=",SUM('Раздел 3'!M216:M216))</f>
        <v>0&gt;=0</v>
      </c>
      <c r="F7231" s="278"/>
      <c r="G7231" s="81"/>
    </row>
    <row r="7232" spans="1:7" s="390" customFormat="1" ht="31.5" x14ac:dyDescent="0.2">
      <c r="A7232" s="311" t="str">
        <f>IF((SUM('Раздел 3'!L217:L217)&gt;=SUM('Раздел 3'!M217:M217)),"","Неверно!")</f>
        <v/>
      </c>
      <c r="B7232" s="320" t="s">
        <v>1750</v>
      </c>
      <c r="C7232" s="278" t="s">
        <v>9162</v>
      </c>
      <c r="D7232" s="278" t="s">
        <v>1248</v>
      </c>
      <c r="E7232" s="278" t="str">
        <f>CONCATENATE(SUM('Раздел 3'!L217:L217),"&gt;=",SUM('Раздел 3'!M217:M217))</f>
        <v>0&gt;=0</v>
      </c>
      <c r="F7232" s="278"/>
      <c r="G7232" s="81"/>
    </row>
    <row r="7233" spans="1:7" s="390" customFormat="1" ht="31.5" x14ac:dyDescent="0.2">
      <c r="A7233" s="311" t="str">
        <f>IF((SUM('Раздел 3'!L218:L218)&gt;=SUM('Раздел 3'!M218:M218)),"","Неверно!")</f>
        <v/>
      </c>
      <c r="B7233" s="320" t="s">
        <v>1750</v>
      </c>
      <c r="C7233" s="278" t="s">
        <v>9163</v>
      </c>
      <c r="D7233" s="278" t="s">
        <v>1248</v>
      </c>
      <c r="E7233" s="278" t="str">
        <f>CONCATENATE(SUM('Раздел 3'!L218:L218),"&gt;=",SUM('Раздел 3'!M218:M218))</f>
        <v>4&gt;=4</v>
      </c>
      <c r="F7233" s="278"/>
      <c r="G7233" s="81"/>
    </row>
    <row r="7234" spans="1:7" s="390" customFormat="1" ht="31.5" x14ac:dyDescent="0.2">
      <c r="A7234" s="311" t="str">
        <f>IF((SUM('Раздел 3'!L219:L219)&gt;=SUM('Раздел 3'!M219:M219)),"","Неверно!")</f>
        <v/>
      </c>
      <c r="B7234" s="320" t="s">
        <v>1750</v>
      </c>
      <c r="C7234" s="278" t="s">
        <v>9164</v>
      </c>
      <c r="D7234" s="278" t="s">
        <v>1248</v>
      </c>
      <c r="E7234" s="278" t="str">
        <f>CONCATENATE(SUM('Раздел 3'!L219:L219),"&gt;=",SUM('Раздел 3'!M219:M219))</f>
        <v>0&gt;=0</v>
      </c>
      <c r="F7234" s="278"/>
      <c r="G7234" s="81"/>
    </row>
    <row r="7235" spans="1:7" s="390" customFormat="1" ht="31.5" x14ac:dyDescent="0.2">
      <c r="A7235" s="311" t="str">
        <f>IF((SUM('Раздел 3'!L31:L31)&gt;=SUM('Раздел 3'!M31:M31)),"","Неверно!")</f>
        <v/>
      </c>
      <c r="B7235" s="320" t="s">
        <v>1750</v>
      </c>
      <c r="C7235" s="278" t="s">
        <v>9165</v>
      </c>
      <c r="D7235" s="278" t="s">
        <v>1248</v>
      </c>
      <c r="E7235" s="278" t="str">
        <f>CONCATENATE(SUM('Раздел 3'!L31:L31),"&gt;=",SUM('Раздел 3'!M31:M31))</f>
        <v>0&gt;=0</v>
      </c>
      <c r="F7235" s="278"/>
      <c r="G7235" s="81"/>
    </row>
    <row r="7236" spans="1:7" s="390" customFormat="1" ht="31.5" x14ac:dyDescent="0.2">
      <c r="A7236" s="311" t="str">
        <f>IF((SUM('Раздел 3'!L220:L220)&gt;=SUM('Раздел 3'!M220:M220)),"","Неверно!")</f>
        <v/>
      </c>
      <c r="B7236" s="320" t="s">
        <v>1750</v>
      </c>
      <c r="C7236" s="278" t="s">
        <v>9166</v>
      </c>
      <c r="D7236" s="278" t="s">
        <v>1248</v>
      </c>
      <c r="E7236" s="278" t="str">
        <f>CONCATENATE(SUM('Раздел 3'!L220:L220),"&gt;=",SUM('Раздел 3'!M220:M220))</f>
        <v>0&gt;=0</v>
      </c>
      <c r="F7236" s="278"/>
      <c r="G7236" s="81"/>
    </row>
    <row r="7237" spans="1:7" s="390" customFormat="1" ht="31.5" x14ac:dyDescent="0.2">
      <c r="A7237" s="311" t="str">
        <f>IF((SUM('Раздел 3'!L221:L221)&gt;=SUM('Раздел 3'!M221:M221)),"","Неверно!")</f>
        <v/>
      </c>
      <c r="B7237" s="320" t="s">
        <v>1750</v>
      </c>
      <c r="C7237" s="278" t="s">
        <v>9167</v>
      </c>
      <c r="D7237" s="278" t="s">
        <v>1248</v>
      </c>
      <c r="E7237" s="278" t="str">
        <f>CONCATENATE(SUM('Раздел 3'!L221:L221),"&gt;=",SUM('Раздел 3'!M221:M221))</f>
        <v>0&gt;=0</v>
      </c>
      <c r="F7237" s="278"/>
      <c r="G7237" s="81"/>
    </row>
    <row r="7238" spans="1:7" s="390" customFormat="1" ht="31.5" x14ac:dyDescent="0.2">
      <c r="A7238" s="311" t="str">
        <f>IF((SUM('Раздел 3'!L222:L222)&gt;=SUM('Раздел 3'!M222:M222)),"","Неверно!")</f>
        <v/>
      </c>
      <c r="B7238" s="320" t="s">
        <v>1750</v>
      </c>
      <c r="C7238" s="278" t="s">
        <v>9168</v>
      </c>
      <c r="D7238" s="278" t="s">
        <v>1248</v>
      </c>
      <c r="E7238" s="278" t="str">
        <f>CONCATENATE(SUM('Раздел 3'!L222:L222),"&gt;=",SUM('Раздел 3'!M222:M222))</f>
        <v>0&gt;=0</v>
      </c>
      <c r="F7238" s="278"/>
      <c r="G7238" s="81"/>
    </row>
    <row r="7239" spans="1:7" s="390" customFormat="1" ht="31.5" x14ac:dyDescent="0.2">
      <c r="A7239" s="311" t="str">
        <f>IF((SUM('Раздел 3'!L223:L223)&gt;=SUM('Раздел 3'!M223:M223)),"","Неверно!")</f>
        <v/>
      </c>
      <c r="B7239" s="320" t="s">
        <v>1750</v>
      </c>
      <c r="C7239" s="278" t="s">
        <v>9169</v>
      </c>
      <c r="D7239" s="278" t="s">
        <v>1248</v>
      </c>
      <c r="E7239" s="278" t="str">
        <f>CONCATENATE(SUM('Раздел 3'!L223:L223),"&gt;=",SUM('Раздел 3'!M223:M223))</f>
        <v>0&gt;=0</v>
      </c>
      <c r="F7239" s="278"/>
      <c r="G7239" s="81"/>
    </row>
    <row r="7240" spans="1:7" s="390" customFormat="1" ht="31.5" x14ac:dyDescent="0.2">
      <c r="A7240" s="311" t="str">
        <f>IF((SUM('Раздел 3'!L224:L224)&gt;=SUM('Раздел 3'!M224:M224)),"","Неверно!")</f>
        <v/>
      </c>
      <c r="B7240" s="320" t="s">
        <v>1750</v>
      </c>
      <c r="C7240" s="278" t="s">
        <v>9170</v>
      </c>
      <c r="D7240" s="278" t="s">
        <v>1248</v>
      </c>
      <c r="E7240" s="278" t="str">
        <f>CONCATENATE(SUM('Раздел 3'!L224:L224),"&gt;=",SUM('Раздел 3'!M224:M224))</f>
        <v>0&gt;=0</v>
      </c>
      <c r="F7240" s="278"/>
      <c r="G7240" s="81"/>
    </row>
    <row r="7241" spans="1:7" s="390" customFormat="1" ht="31.5" x14ac:dyDescent="0.2">
      <c r="A7241" s="311" t="str">
        <f>IF((SUM('Раздел 3'!L225:L225)&gt;=SUM('Раздел 3'!M225:M225)),"","Неверно!")</f>
        <v/>
      </c>
      <c r="B7241" s="320" t="s">
        <v>1750</v>
      </c>
      <c r="C7241" s="278" t="s">
        <v>9171</v>
      </c>
      <c r="D7241" s="278" t="s">
        <v>1248</v>
      </c>
      <c r="E7241" s="278" t="str">
        <f>CONCATENATE(SUM('Раздел 3'!L225:L225),"&gt;=",SUM('Раздел 3'!M225:M225))</f>
        <v>10&gt;=3</v>
      </c>
      <c r="F7241" s="278"/>
      <c r="G7241" s="81"/>
    </row>
    <row r="7242" spans="1:7" s="390" customFormat="1" ht="31.5" x14ac:dyDescent="0.2">
      <c r="A7242" s="311" t="str">
        <f>IF((SUM('Раздел 3'!L226:L226)&gt;=SUM('Раздел 3'!M226:M226)),"","Неверно!")</f>
        <v/>
      </c>
      <c r="B7242" s="320" t="s">
        <v>1750</v>
      </c>
      <c r="C7242" s="278" t="s">
        <v>9172</v>
      </c>
      <c r="D7242" s="278" t="s">
        <v>1248</v>
      </c>
      <c r="E7242" s="278" t="str">
        <f>CONCATENATE(SUM('Раздел 3'!L226:L226),"&gt;=",SUM('Раздел 3'!M226:M226))</f>
        <v>0&gt;=0</v>
      </c>
      <c r="F7242" s="278"/>
      <c r="G7242" s="81"/>
    </row>
    <row r="7243" spans="1:7" s="390" customFormat="1" ht="31.5" x14ac:dyDescent="0.2">
      <c r="A7243" s="311" t="str">
        <f>IF((SUM('Раздел 3'!L227:L227)&gt;=SUM('Раздел 3'!M227:M227)),"","Неверно!")</f>
        <v/>
      </c>
      <c r="B7243" s="320" t="s">
        <v>1750</v>
      </c>
      <c r="C7243" s="278" t="s">
        <v>9173</v>
      </c>
      <c r="D7243" s="278" t="s">
        <v>1248</v>
      </c>
      <c r="E7243" s="278" t="str">
        <f>CONCATENATE(SUM('Раздел 3'!L227:L227),"&gt;=",SUM('Раздел 3'!M227:M227))</f>
        <v>0&gt;=0</v>
      </c>
      <c r="F7243" s="278"/>
      <c r="G7243" s="81"/>
    </row>
    <row r="7244" spans="1:7" s="390" customFormat="1" ht="31.5" x14ac:dyDescent="0.2">
      <c r="A7244" s="311" t="str">
        <f>IF((SUM('Раздел 3'!L228:L228)&gt;=SUM('Раздел 3'!M228:M228)),"","Неверно!")</f>
        <v/>
      </c>
      <c r="B7244" s="320" t="s">
        <v>1750</v>
      </c>
      <c r="C7244" s="278" t="s">
        <v>9174</v>
      </c>
      <c r="D7244" s="278" t="s">
        <v>1248</v>
      </c>
      <c r="E7244" s="278" t="str">
        <f>CONCATENATE(SUM('Раздел 3'!L228:L228),"&gt;=",SUM('Раздел 3'!M228:M228))</f>
        <v>3&gt;=0</v>
      </c>
      <c r="F7244" s="278"/>
      <c r="G7244" s="81"/>
    </row>
    <row r="7245" spans="1:7" s="390" customFormat="1" ht="31.5" x14ac:dyDescent="0.2">
      <c r="A7245" s="311" t="str">
        <f>IF((SUM('Раздел 3'!L229:L229)&gt;=SUM('Раздел 3'!M229:M229)),"","Неверно!")</f>
        <v/>
      </c>
      <c r="B7245" s="320" t="s">
        <v>1750</v>
      </c>
      <c r="C7245" s="278" t="s">
        <v>9175</v>
      </c>
      <c r="D7245" s="278" t="s">
        <v>1248</v>
      </c>
      <c r="E7245" s="278" t="str">
        <f>CONCATENATE(SUM('Раздел 3'!L229:L229),"&gt;=",SUM('Раздел 3'!M229:M229))</f>
        <v>0&gt;=0</v>
      </c>
      <c r="F7245" s="278"/>
      <c r="G7245" s="81"/>
    </row>
    <row r="7246" spans="1:7" s="390" customFormat="1" ht="31.5" x14ac:dyDescent="0.2">
      <c r="A7246" s="311" t="str">
        <f>IF((SUM('Раздел 3'!L32:L32)&gt;=SUM('Раздел 3'!M32:M32)),"","Неверно!")</f>
        <v/>
      </c>
      <c r="B7246" s="320" t="s">
        <v>1750</v>
      </c>
      <c r="C7246" s="278" t="s">
        <v>9176</v>
      </c>
      <c r="D7246" s="278" t="s">
        <v>1248</v>
      </c>
      <c r="E7246" s="278" t="str">
        <f>CONCATENATE(SUM('Раздел 3'!L32:L32),"&gt;=",SUM('Раздел 3'!M32:M32))</f>
        <v>1&gt;=1</v>
      </c>
      <c r="F7246" s="278"/>
      <c r="G7246" s="81"/>
    </row>
    <row r="7247" spans="1:7" s="390" customFormat="1" ht="31.5" x14ac:dyDescent="0.2">
      <c r="A7247" s="311" t="str">
        <f>IF((SUM('Раздел 3'!L230:L230)&gt;=SUM('Раздел 3'!M230:M230)),"","Неверно!")</f>
        <v/>
      </c>
      <c r="B7247" s="320" t="s">
        <v>1750</v>
      </c>
      <c r="C7247" s="278" t="s">
        <v>9177</v>
      </c>
      <c r="D7247" s="278" t="s">
        <v>1248</v>
      </c>
      <c r="E7247" s="278" t="str">
        <f>CONCATENATE(SUM('Раздел 3'!L230:L230),"&gt;=",SUM('Раздел 3'!M230:M230))</f>
        <v>0&gt;=0</v>
      </c>
      <c r="F7247" s="278"/>
      <c r="G7247" s="81"/>
    </row>
    <row r="7248" spans="1:7" s="390" customFormat="1" ht="31.5" x14ac:dyDescent="0.2">
      <c r="A7248" s="311" t="str">
        <f>IF((SUM('Раздел 3'!L231:L231)&gt;=SUM('Раздел 3'!M231:M231)),"","Неверно!")</f>
        <v/>
      </c>
      <c r="B7248" s="320" t="s">
        <v>1750</v>
      </c>
      <c r="C7248" s="278" t="s">
        <v>9178</v>
      </c>
      <c r="D7248" s="278" t="s">
        <v>1248</v>
      </c>
      <c r="E7248" s="278" t="str">
        <f>CONCATENATE(SUM('Раздел 3'!L231:L231),"&gt;=",SUM('Раздел 3'!M231:M231))</f>
        <v>0&gt;=0</v>
      </c>
      <c r="F7248" s="278"/>
      <c r="G7248" s="81"/>
    </row>
    <row r="7249" spans="1:7" s="390" customFormat="1" ht="31.5" x14ac:dyDescent="0.2">
      <c r="A7249" s="311" t="str">
        <f>IF((SUM('Раздел 3'!L232:L232)&gt;=SUM('Раздел 3'!M232:M232)),"","Неверно!")</f>
        <v/>
      </c>
      <c r="B7249" s="320" t="s">
        <v>1750</v>
      </c>
      <c r="C7249" s="278" t="s">
        <v>9179</v>
      </c>
      <c r="D7249" s="278" t="s">
        <v>1248</v>
      </c>
      <c r="E7249" s="278" t="str">
        <f>CONCATENATE(SUM('Раздел 3'!L232:L232),"&gt;=",SUM('Раздел 3'!M232:M232))</f>
        <v>0&gt;=0</v>
      </c>
      <c r="F7249" s="278"/>
      <c r="G7249" s="81"/>
    </row>
    <row r="7250" spans="1:7" s="390" customFormat="1" ht="31.5" x14ac:dyDescent="0.2">
      <c r="A7250" s="311" t="str">
        <f>IF((SUM('Раздел 3'!L233:L233)&gt;=SUM('Раздел 3'!M233:M233)),"","Неверно!")</f>
        <v/>
      </c>
      <c r="B7250" s="320" t="s">
        <v>1750</v>
      </c>
      <c r="C7250" s="278" t="s">
        <v>9180</v>
      </c>
      <c r="D7250" s="278" t="s">
        <v>1248</v>
      </c>
      <c r="E7250" s="278" t="str">
        <f>CONCATENATE(SUM('Раздел 3'!L233:L233),"&gt;=",SUM('Раздел 3'!M233:M233))</f>
        <v>0&gt;=0</v>
      </c>
      <c r="F7250" s="278"/>
      <c r="G7250" s="81"/>
    </row>
    <row r="7251" spans="1:7" s="390" customFormat="1" ht="31.5" x14ac:dyDescent="0.2">
      <c r="A7251" s="311" t="str">
        <f>IF((SUM('Раздел 3'!L234:L234)&gt;=SUM('Раздел 3'!M234:M234)),"","Неверно!")</f>
        <v/>
      </c>
      <c r="B7251" s="320" t="s">
        <v>1750</v>
      </c>
      <c r="C7251" s="278" t="s">
        <v>9181</v>
      </c>
      <c r="D7251" s="278" t="s">
        <v>1248</v>
      </c>
      <c r="E7251" s="278" t="str">
        <f>CONCATENATE(SUM('Раздел 3'!L234:L234),"&gt;=",SUM('Раздел 3'!M234:M234))</f>
        <v>0&gt;=0</v>
      </c>
      <c r="F7251" s="278"/>
      <c r="G7251" s="81"/>
    </row>
    <row r="7252" spans="1:7" s="390" customFormat="1" ht="31.5" x14ac:dyDescent="0.2">
      <c r="A7252" s="311" t="str">
        <f>IF((SUM('Раздел 3'!L235:L235)&gt;=SUM('Раздел 3'!M235:M235)),"","Неверно!")</f>
        <v/>
      </c>
      <c r="B7252" s="320" t="s">
        <v>1750</v>
      </c>
      <c r="C7252" s="278" t="s">
        <v>9182</v>
      </c>
      <c r="D7252" s="278" t="s">
        <v>1248</v>
      </c>
      <c r="E7252" s="278" t="str">
        <f>CONCATENATE(SUM('Раздел 3'!L235:L235),"&gt;=",SUM('Раздел 3'!M235:M235))</f>
        <v>0&gt;=0</v>
      </c>
      <c r="F7252" s="278"/>
      <c r="G7252" s="81"/>
    </row>
    <row r="7253" spans="1:7" s="390" customFormat="1" ht="31.5" x14ac:dyDescent="0.2">
      <c r="A7253" s="311" t="str">
        <f>IF((SUM('Раздел 3'!L236:L236)&gt;=SUM('Раздел 3'!M236:M236)),"","Неверно!")</f>
        <v/>
      </c>
      <c r="B7253" s="320" t="s">
        <v>1750</v>
      </c>
      <c r="C7253" s="278" t="s">
        <v>9183</v>
      </c>
      <c r="D7253" s="278" t="s">
        <v>1248</v>
      </c>
      <c r="E7253" s="278" t="str">
        <f>CONCATENATE(SUM('Раздел 3'!L236:L236),"&gt;=",SUM('Раздел 3'!M236:M236))</f>
        <v>0&gt;=0</v>
      </c>
      <c r="F7253" s="278"/>
      <c r="G7253" s="81"/>
    </row>
    <row r="7254" spans="1:7" s="390" customFormat="1" ht="31.5" x14ac:dyDescent="0.2">
      <c r="A7254" s="311" t="str">
        <f>IF((SUM('Раздел 3'!L237:L237)&gt;=SUM('Раздел 3'!M237:M237)),"","Неверно!")</f>
        <v/>
      </c>
      <c r="B7254" s="320" t="s">
        <v>1750</v>
      </c>
      <c r="C7254" s="278" t="s">
        <v>9184</v>
      </c>
      <c r="D7254" s="278" t="s">
        <v>1248</v>
      </c>
      <c r="E7254" s="278" t="str">
        <f>CONCATENATE(SUM('Раздел 3'!L237:L237),"&gt;=",SUM('Раздел 3'!M237:M237))</f>
        <v>0&gt;=0</v>
      </c>
      <c r="F7254" s="278"/>
      <c r="G7254" s="81"/>
    </row>
    <row r="7255" spans="1:7" s="390" customFormat="1" ht="31.5" x14ac:dyDescent="0.2">
      <c r="A7255" s="311" t="str">
        <f>IF((SUM('Раздел 3'!L238:L238)&gt;=SUM('Раздел 3'!M238:M238)),"","Неверно!")</f>
        <v/>
      </c>
      <c r="B7255" s="320" t="s">
        <v>1750</v>
      </c>
      <c r="C7255" s="278" t="s">
        <v>9185</v>
      </c>
      <c r="D7255" s="278" t="s">
        <v>1248</v>
      </c>
      <c r="E7255" s="278" t="str">
        <f>CONCATENATE(SUM('Раздел 3'!L238:L238),"&gt;=",SUM('Раздел 3'!M238:M238))</f>
        <v>0&gt;=0</v>
      </c>
      <c r="F7255" s="278"/>
      <c r="G7255" s="81"/>
    </row>
    <row r="7256" spans="1:7" s="390" customFormat="1" ht="31.5" x14ac:dyDescent="0.2">
      <c r="A7256" s="311" t="str">
        <f>IF((SUM('Раздел 3'!L239:L239)&gt;=SUM('Раздел 3'!M239:M239)),"","Неверно!")</f>
        <v/>
      </c>
      <c r="B7256" s="320" t="s">
        <v>1750</v>
      </c>
      <c r="C7256" s="278" t="s">
        <v>9186</v>
      </c>
      <c r="D7256" s="278" t="s">
        <v>1248</v>
      </c>
      <c r="E7256" s="278" t="str">
        <f>CONCATENATE(SUM('Раздел 3'!L239:L239),"&gt;=",SUM('Раздел 3'!M239:M239))</f>
        <v>56&gt;=51</v>
      </c>
      <c r="F7256" s="278"/>
      <c r="G7256" s="81"/>
    </row>
    <row r="7257" spans="1:7" s="390" customFormat="1" ht="31.5" x14ac:dyDescent="0.2">
      <c r="A7257" s="311" t="str">
        <f>IF((SUM('Раздел 3'!L33:L33)&gt;=SUM('Раздел 3'!M33:M33)),"","Неверно!")</f>
        <v/>
      </c>
      <c r="B7257" s="320" t="s">
        <v>1750</v>
      </c>
      <c r="C7257" s="278" t="s">
        <v>9187</v>
      </c>
      <c r="D7257" s="278" t="s">
        <v>1248</v>
      </c>
      <c r="E7257" s="278" t="str">
        <f>CONCATENATE(SUM('Раздел 3'!L33:L33),"&gt;=",SUM('Раздел 3'!M33:M33))</f>
        <v>0&gt;=0</v>
      </c>
      <c r="F7257" s="278"/>
      <c r="G7257" s="81"/>
    </row>
    <row r="7258" spans="1:7" s="390" customFormat="1" ht="31.5" x14ac:dyDescent="0.2">
      <c r="A7258" s="311" t="str">
        <f>IF((SUM('Раздел 3'!L240:L240)&gt;=SUM('Раздел 3'!M240:M240)),"","Неверно!")</f>
        <v/>
      </c>
      <c r="B7258" s="320" t="s">
        <v>1750</v>
      </c>
      <c r="C7258" s="278" t="s">
        <v>9188</v>
      </c>
      <c r="D7258" s="278" t="s">
        <v>1248</v>
      </c>
      <c r="E7258" s="278" t="str">
        <f>CONCATENATE(SUM('Раздел 3'!L240:L240),"&gt;=",SUM('Раздел 3'!M240:M240))</f>
        <v>0&gt;=0</v>
      </c>
      <c r="F7258" s="278"/>
      <c r="G7258" s="81"/>
    </row>
    <row r="7259" spans="1:7" s="390" customFormat="1" ht="31.5" x14ac:dyDescent="0.2">
      <c r="A7259" s="311" t="str">
        <f>IF((SUM('Раздел 3'!L241:L241)&gt;=SUM('Раздел 3'!M241:M241)),"","Неверно!")</f>
        <v/>
      </c>
      <c r="B7259" s="320" t="s">
        <v>1750</v>
      </c>
      <c r="C7259" s="278" t="s">
        <v>9189</v>
      </c>
      <c r="D7259" s="278" t="s">
        <v>1248</v>
      </c>
      <c r="E7259" s="278" t="str">
        <f>CONCATENATE(SUM('Раздел 3'!L241:L241),"&gt;=",SUM('Раздел 3'!M241:M241))</f>
        <v>0&gt;=0</v>
      </c>
      <c r="F7259" s="278"/>
      <c r="G7259" s="81"/>
    </row>
    <row r="7260" spans="1:7" s="390" customFormat="1" ht="31.5" x14ac:dyDescent="0.2">
      <c r="A7260" s="311" t="str">
        <f>IF((SUM('Раздел 3'!L242:L242)&gt;=SUM('Раздел 3'!M242:M242)),"","Неверно!")</f>
        <v/>
      </c>
      <c r="B7260" s="320" t="s">
        <v>1750</v>
      </c>
      <c r="C7260" s="278" t="s">
        <v>9190</v>
      </c>
      <c r="D7260" s="278" t="s">
        <v>1248</v>
      </c>
      <c r="E7260" s="278" t="str">
        <f>CONCATENATE(SUM('Раздел 3'!L242:L242),"&gt;=",SUM('Раздел 3'!M242:M242))</f>
        <v>0&gt;=0</v>
      </c>
      <c r="F7260" s="278"/>
      <c r="G7260" s="81"/>
    </row>
    <row r="7261" spans="1:7" s="390" customFormat="1" ht="31.5" x14ac:dyDescent="0.2">
      <c r="A7261" s="311" t="str">
        <f>IF((SUM('Раздел 3'!L243:L243)&gt;=SUM('Раздел 3'!M243:M243)),"","Неверно!")</f>
        <v/>
      </c>
      <c r="B7261" s="320" t="s">
        <v>1750</v>
      </c>
      <c r="C7261" s="278" t="s">
        <v>9191</v>
      </c>
      <c r="D7261" s="278" t="s">
        <v>1248</v>
      </c>
      <c r="E7261" s="278" t="str">
        <f>CONCATENATE(SUM('Раздел 3'!L243:L243),"&gt;=",SUM('Раздел 3'!M243:M243))</f>
        <v>0&gt;=0</v>
      </c>
      <c r="F7261" s="278"/>
      <c r="G7261" s="81"/>
    </row>
    <row r="7262" spans="1:7" s="390" customFormat="1" ht="31.5" x14ac:dyDescent="0.2">
      <c r="A7262" s="311" t="str">
        <f>IF((SUM('Раздел 3'!L244:L244)&gt;=SUM('Раздел 3'!M244:M244)),"","Неверно!")</f>
        <v/>
      </c>
      <c r="B7262" s="320" t="s">
        <v>1750</v>
      </c>
      <c r="C7262" s="278" t="s">
        <v>9192</v>
      </c>
      <c r="D7262" s="278" t="s">
        <v>1248</v>
      </c>
      <c r="E7262" s="278" t="str">
        <f>CONCATENATE(SUM('Раздел 3'!L244:L244),"&gt;=",SUM('Раздел 3'!M244:M244))</f>
        <v>0&gt;=0</v>
      </c>
      <c r="F7262" s="278"/>
      <c r="G7262" s="81"/>
    </row>
    <row r="7263" spans="1:7" s="390" customFormat="1" ht="31.5" x14ac:dyDescent="0.2">
      <c r="A7263" s="311" t="str">
        <f>IF((SUM('Раздел 3'!L245:L245)&gt;=SUM('Раздел 3'!M245:M245)),"","Неверно!")</f>
        <v/>
      </c>
      <c r="B7263" s="320" t="s">
        <v>1750</v>
      </c>
      <c r="C7263" s="278" t="s">
        <v>9193</v>
      </c>
      <c r="D7263" s="278" t="s">
        <v>1248</v>
      </c>
      <c r="E7263" s="278" t="str">
        <f>CONCATENATE(SUM('Раздел 3'!L245:L245),"&gt;=",SUM('Раздел 3'!M245:M245))</f>
        <v>5&gt;=5</v>
      </c>
      <c r="F7263" s="278"/>
      <c r="G7263" s="81"/>
    </row>
    <row r="7264" spans="1:7" s="390" customFormat="1" ht="31.5" x14ac:dyDescent="0.2">
      <c r="A7264" s="311" t="str">
        <f>IF((SUM('Раздел 3'!L246:L246)&gt;=SUM('Раздел 3'!M246:M246)),"","Неверно!")</f>
        <v/>
      </c>
      <c r="B7264" s="320" t="s">
        <v>1750</v>
      </c>
      <c r="C7264" s="278" t="s">
        <v>9194</v>
      </c>
      <c r="D7264" s="278" t="s">
        <v>1248</v>
      </c>
      <c r="E7264" s="278" t="str">
        <f>CONCATENATE(SUM('Раздел 3'!L246:L246),"&gt;=",SUM('Раздел 3'!M246:M246))</f>
        <v>59&gt;=54</v>
      </c>
      <c r="F7264" s="278"/>
      <c r="G7264" s="81"/>
    </row>
    <row r="7265" spans="1:7" s="390" customFormat="1" ht="31.5" x14ac:dyDescent="0.2">
      <c r="A7265" s="311" t="str">
        <f>IF((SUM('Раздел 3'!L247:L247)&gt;=SUM('Раздел 3'!M247:M247)),"","Неверно!")</f>
        <v/>
      </c>
      <c r="B7265" s="320" t="s">
        <v>1750</v>
      </c>
      <c r="C7265" s="278" t="s">
        <v>9195</v>
      </c>
      <c r="D7265" s="278" t="s">
        <v>1248</v>
      </c>
      <c r="E7265" s="278" t="str">
        <f>CONCATENATE(SUM('Раздел 3'!L247:L247),"&gt;=",SUM('Раздел 3'!M247:M247))</f>
        <v>0&gt;=0</v>
      </c>
      <c r="F7265" s="278"/>
      <c r="G7265" s="81"/>
    </row>
    <row r="7266" spans="1:7" s="390" customFormat="1" ht="31.5" x14ac:dyDescent="0.2">
      <c r="A7266" s="311" t="str">
        <f>IF((SUM('Раздел 3'!L248:L248)&gt;=SUM('Раздел 3'!M248:M248)),"","Неверно!")</f>
        <v/>
      </c>
      <c r="B7266" s="320" t="s">
        <v>1750</v>
      </c>
      <c r="C7266" s="278" t="s">
        <v>9196</v>
      </c>
      <c r="D7266" s="278" t="s">
        <v>1248</v>
      </c>
      <c r="E7266" s="278" t="str">
        <f>CONCATENATE(SUM('Раздел 3'!L248:L248),"&gt;=",SUM('Раздел 3'!M248:M248))</f>
        <v>0&gt;=0</v>
      </c>
      <c r="F7266" s="278"/>
      <c r="G7266" s="81"/>
    </row>
    <row r="7267" spans="1:7" s="390" customFormat="1" ht="31.5" x14ac:dyDescent="0.2">
      <c r="A7267" s="311" t="str">
        <f>IF((SUM('Раздел 3'!L249:L249)&gt;=SUM('Раздел 3'!M249:M249)),"","Неверно!")</f>
        <v/>
      </c>
      <c r="B7267" s="320" t="s">
        <v>1750</v>
      </c>
      <c r="C7267" s="278" t="s">
        <v>9197</v>
      </c>
      <c r="D7267" s="278" t="s">
        <v>1248</v>
      </c>
      <c r="E7267" s="278" t="str">
        <f>CONCATENATE(SUM('Раздел 3'!L249:L249),"&gt;=",SUM('Раздел 3'!M249:M249))</f>
        <v>13&gt;=3</v>
      </c>
      <c r="F7267" s="278"/>
      <c r="G7267" s="81"/>
    </row>
    <row r="7268" spans="1:7" s="390" customFormat="1" ht="31.5" x14ac:dyDescent="0.2">
      <c r="A7268" s="311" t="str">
        <f>IF((SUM('Раздел 3'!L34:L34)&gt;=SUM('Раздел 3'!M34:M34)),"","Неверно!")</f>
        <v/>
      </c>
      <c r="B7268" s="320" t="s">
        <v>1750</v>
      </c>
      <c r="C7268" s="278" t="s">
        <v>9198</v>
      </c>
      <c r="D7268" s="278" t="s">
        <v>1248</v>
      </c>
      <c r="E7268" s="278" t="str">
        <f>CONCATENATE(SUM('Раздел 3'!L34:L34),"&gt;=",SUM('Раздел 3'!M34:M34))</f>
        <v>4&gt;=0</v>
      </c>
      <c r="F7268" s="278"/>
      <c r="G7268" s="81"/>
    </row>
    <row r="7269" spans="1:7" s="390" customFormat="1" ht="31.5" x14ac:dyDescent="0.2">
      <c r="A7269" s="311" t="str">
        <f>IF((SUM('Раздел 3'!L250:L250)&gt;=SUM('Раздел 3'!M250:M250)),"","Неверно!")</f>
        <v/>
      </c>
      <c r="B7269" s="320" t="s">
        <v>1750</v>
      </c>
      <c r="C7269" s="278" t="s">
        <v>9199</v>
      </c>
      <c r="D7269" s="278" t="s">
        <v>1248</v>
      </c>
      <c r="E7269" s="278" t="str">
        <f>CONCATENATE(SUM('Раздел 3'!L250:L250),"&gt;=",SUM('Раздел 3'!M250:M250))</f>
        <v>0&gt;=0</v>
      </c>
      <c r="F7269" s="278"/>
      <c r="G7269" s="81"/>
    </row>
    <row r="7270" spans="1:7" s="390" customFormat="1" ht="31.5" x14ac:dyDescent="0.2">
      <c r="A7270" s="311" t="str">
        <f>IF((SUM('Раздел 3'!L251:L251)&gt;=SUM('Раздел 3'!M251:M251)),"","Неверно!")</f>
        <v/>
      </c>
      <c r="B7270" s="320" t="s">
        <v>1750</v>
      </c>
      <c r="C7270" s="278" t="s">
        <v>9200</v>
      </c>
      <c r="D7270" s="278" t="s">
        <v>1248</v>
      </c>
      <c r="E7270" s="278" t="str">
        <f>CONCATENATE(SUM('Раздел 3'!L251:L251),"&gt;=",SUM('Раздел 3'!M251:M251))</f>
        <v>1&gt;=1</v>
      </c>
      <c r="F7270" s="278"/>
      <c r="G7270" s="81"/>
    </row>
    <row r="7271" spans="1:7" s="390" customFormat="1" ht="31.5" x14ac:dyDescent="0.2">
      <c r="A7271" s="311" t="str">
        <f>IF((SUM('Раздел 3'!L252:L252)&gt;=SUM('Раздел 3'!M252:M252)),"","Неверно!")</f>
        <v/>
      </c>
      <c r="B7271" s="320" t="s">
        <v>1750</v>
      </c>
      <c r="C7271" s="278" t="s">
        <v>9201</v>
      </c>
      <c r="D7271" s="278" t="s">
        <v>1248</v>
      </c>
      <c r="E7271" s="278" t="str">
        <f>CONCATENATE(SUM('Раздел 3'!L252:L252),"&gt;=",SUM('Раздел 3'!M252:M252))</f>
        <v>0&gt;=0</v>
      </c>
      <c r="F7271" s="278"/>
      <c r="G7271" s="81"/>
    </row>
    <row r="7272" spans="1:7" s="390" customFormat="1" ht="31.5" x14ac:dyDescent="0.2">
      <c r="A7272" s="311" t="str">
        <f>IF((SUM('Раздел 3'!L253:L253)&gt;=SUM('Раздел 3'!M253:M253)),"","Неверно!")</f>
        <v/>
      </c>
      <c r="B7272" s="320" t="s">
        <v>1750</v>
      </c>
      <c r="C7272" s="278" t="s">
        <v>9202</v>
      </c>
      <c r="D7272" s="278" t="s">
        <v>1248</v>
      </c>
      <c r="E7272" s="278" t="str">
        <f>CONCATENATE(SUM('Раздел 3'!L253:L253),"&gt;=",SUM('Раздел 3'!M253:M253))</f>
        <v>0&gt;=0</v>
      </c>
      <c r="F7272" s="278"/>
      <c r="G7272" s="81"/>
    </row>
    <row r="7273" spans="1:7" s="390" customFormat="1" ht="31.5" x14ac:dyDescent="0.2">
      <c r="A7273" s="311" t="str">
        <f>IF((SUM('Раздел 3'!L254:L254)&gt;=SUM('Раздел 3'!M254:M254)),"","Неверно!")</f>
        <v/>
      </c>
      <c r="B7273" s="320" t="s">
        <v>1750</v>
      </c>
      <c r="C7273" s="278" t="s">
        <v>9203</v>
      </c>
      <c r="D7273" s="278" t="s">
        <v>1248</v>
      </c>
      <c r="E7273" s="278" t="str">
        <f>CONCATENATE(SUM('Раздел 3'!L254:L254),"&gt;=",SUM('Раздел 3'!M254:M254))</f>
        <v>0&gt;=0</v>
      </c>
      <c r="F7273" s="278"/>
      <c r="G7273" s="81"/>
    </row>
    <row r="7274" spans="1:7" s="390" customFormat="1" ht="31.5" x14ac:dyDescent="0.2">
      <c r="A7274" s="311" t="str">
        <f>IF((SUM('Раздел 3'!L255:L255)&gt;=SUM('Раздел 3'!M255:M255)),"","Неверно!")</f>
        <v/>
      </c>
      <c r="B7274" s="320" t="s">
        <v>1750</v>
      </c>
      <c r="C7274" s="278" t="s">
        <v>9204</v>
      </c>
      <c r="D7274" s="278" t="s">
        <v>1248</v>
      </c>
      <c r="E7274" s="278" t="str">
        <f>CONCATENATE(SUM('Раздел 3'!L255:L255),"&gt;=",SUM('Раздел 3'!M255:M255))</f>
        <v>1&gt;=1</v>
      </c>
      <c r="F7274" s="278"/>
      <c r="G7274" s="81"/>
    </row>
    <row r="7275" spans="1:7" s="390" customFormat="1" ht="31.5" x14ac:dyDescent="0.2">
      <c r="A7275" s="311" t="str">
        <f>IF((SUM('Раздел 3'!L256:L256)&gt;=SUM('Раздел 3'!M256:M256)),"","Неверно!")</f>
        <v/>
      </c>
      <c r="B7275" s="320" t="s">
        <v>1750</v>
      </c>
      <c r="C7275" s="278" t="s">
        <v>9205</v>
      </c>
      <c r="D7275" s="278" t="s">
        <v>1248</v>
      </c>
      <c r="E7275" s="278" t="str">
        <f>CONCATENATE(SUM('Раздел 3'!L256:L256),"&gt;=",SUM('Раздел 3'!M256:M256))</f>
        <v>0&gt;=0</v>
      </c>
      <c r="F7275" s="278"/>
      <c r="G7275" s="81"/>
    </row>
    <row r="7276" spans="1:7" s="390" customFormat="1" ht="31.5" x14ac:dyDescent="0.2">
      <c r="A7276" s="311" t="str">
        <f>IF((SUM('Раздел 3'!L257:L257)&gt;=SUM('Раздел 3'!M257:M257)),"","Неверно!")</f>
        <v/>
      </c>
      <c r="B7276" s="320" t="s">
        <v>1750</v>
      </c>
      <c r="C7276" s="278" t="s">
        <v>9206</v>
      </c>
      <c r="D7276" s="278" t="s">
        <v>1248</v>
      </c>
      <c r="E7276" s="278" t="str">
        <f>CONCATENATE(SUM('Раздел 3'!L257:L257),"&gt;=",SUM('Раздел 3'!M257:M257))</f>
        <v>0&gt;=0</v>
      </c>
      <c r="F7276" s="278"/>
      <c r="G7276" s="81"/>
    </row>
    <row r="7277" spans="1:7" s="390" customFormat="1" ht="31.5" x14ac:dyDescent="0.2">
      <c r="A7277" s="311" t="str">
        <f>IF((SUM('Раздел 3'!L258:L258)&gt;=SUM('Раздел 3'!M258:M258)),"","Неверно!")</f>
        <v/>
      </c>
      <c r="B7277" s="320" t="s">
        <v>1750</v>
      </c>
      <c r="C7277" s="278" t="s">
        <v>9207</v>
      </c>
      <c r="D7277" s="278" t="s">
        <v>1248</v>
      </c>
      <c r="E7277" s="278" t="str">
        <f>CONCATENATE(SUM('Раздел 3'!L258:L258),"&gt;=",SUM('Раздел 3'!M258:M258))</f>
        <v>0&gt;=0</v>
      </c>
      <c r="F7277" s="278"/>
      <c r="G7277" s="81"/>
    </row>
    <row r="7278" spans="1:7" s="390" customFormat="1" ht="31.5" x14ac:dyDescent="0.2">
      <c r="A7278" s="311" t="str">
        <f>IF((SUM('Раздел 3'!L259:L259)&gt;=SUM('Раздел 3'!M259:M259)),"","Неверно!")</f>
        <v/>
      </c>
      <c r="B7278" s="320" t="s">
        <v>1750</v>
      </c>
      <c r="C7278" s="278" t="s">
        <v>9208</v>
      </c>
      <c r="D7278" s="278" t="s">
        <v>1248</v>
      </c>
      <c r="E7278" s="278" t="str">
        <f>CONCATENATE(SUM('Раздел 3'!L259:L259),"&gt;=",SUM('Раздел 3'!M259:M259))</f>
        <v>0&gt;=0</v>
      </c>
      <c r="F7278" s="278"/>
      <c r="G7278" s="81"/>
    </row>
    <row r="7279" spans="1:7" s="390" customFormat="1" ht="31.5" x14ac:dyDescent="0.2">
      <c r="A7279" s="311" t="str">
        <f>IF((SUM('Раздел 3'!L35:L35)&gt;=SUM('Раздел 3'!M35:M35)),"","Неверно!")</f>
        <v/>
      </c>
      <c r="B7279" s="320" t="s">
        <v>1750</v>
      </c>
      <c r="C7279" s="278" t="s">
        <v>9209</v>
      </c>
      <c r="D7279" s="278" t="s">
        <v>1248</v>
      </c>
      <c r="E7279" s="278" t="str">
        <f>CONCATENATE(SUM('Раздел 3'!L35:L35),"&gt;=",SUM('Раздел 3'!M35:M35))</f>
        <v>0&gt;=0</v>
      </c>
      <c r="F7279" s="278"/>
      <c r="G7279" s="81"/>
    </row>
    <row r="7280" spans="1:7" s="390" customFormat="1" ht="31.5" x14ac:dyDescent="0.2">
      <c r="A7280" s="311" t="str">
        <f>IF((SUM('Раздел 3'!L260:L260)&gt;=SUM('Раздел 3'!M260:M260)),"","Неверно!")</f>
        <v/>
      </c>
      <c r="B7280" s="320" t="s">
        <v>1750</v>
      </c>
      <c r="C7280" s="278" t="s">
        <v>9210</v>
      </c>
      <c r="D7280" s="278" t="s">
        <v>1248</v>
      </c>
      <c r="E7280" s="278" t="str">
        <f>CONCATENATE(SUM('Раздел 3'!L260:L260),"&gt;=",SUM('Раздел 3'!M260:M260))</f>
        <v>0&gt;=0</v>
      </c>
      <c r="F7280" s="278"/>
      <c r="G7280" s="81"/>
    </row>
    <row r="7281" spans="1:7" s="390" customFormat="1" ht="31.5" x14ac:dyDescent="0.2">
      <c r="A7281" s="311" t="str">
        <f>IF((SUM('Раздел 3'!L261:L261)&gt;=SUM('Раздел 3'!M261:M261)),"","Неверно!")</f>
        <v/>
      </c>
      <c r="B7281" s="320" t="s">
        <v>1750</v>
      </c>
      <c r="C7281" s="278" t="s">
        <v>9211</v>
      </c>
      <c r="D7281" s="278" t="s">
        <v>1248</v>
      </c>
      <c r="E7281" s="278" t="str">
        <f>CONCATENATE(SUM('Раздел 3'!L261:L261),"&gt;=",SUM('Раздел 3'!M261:M261))</f>
        <v>0&gt;=0</v>
      </c>
      <c r="F7281" s="278"/>
      <c r="G7281" s="81"/>
    </row>
    <row r="7282" spans="1:7" s="390" customFormat="1" ht="31.5" x14ac:dyDescent="0.2">
      <c r="A7282" s="311" t="str">
        <f>IF((SUM('Раздел 3'!L262:L262)&gt;=SUM('Раздел 3'!M262:M262)),"","Неверно!")</f>
        <v/>
      </c>
      <c r="B7282" s="320" t="s">
        <v>1750</v>
      </c>
      <c r="C7282" s="278" t="s">
        <v>9212</v>
      </c>
      <c r="D7282" s="278" t="s">
        <v>1248</v>
      </c>
      <c r="E7282" s="278" t="str">
        <f>CONCATENATE(SUM('Раздел 3'!L262:L262),"&gt;=",SUM('Раздел 3'!M262:M262))</f>
        <v>0&gt;=0</v>
      </c>
      <c r="F7282" s="278"/>
      <c r="G7282" s="81"/>
    </row>
    <row r="7283" spans="1:7" s="390" customFormat="1" ht="31.5" x14ac:dyDescent="0.2">
      <c r="A7283" s="311" t="str">
        <f>IF((SUM('Раздел 3'!L263:L263)&gt;=SUM('Раздел 3'!M263:M263)),"","Неверно!")</f>
        <v/>
      </c>
      <c r="B7283" s="320" t="s">
        <v>1750</v>
      </c>
      <c r="C7283" s="278" t="s">
        <v>9213</v>
      </c>
      <c r="D7283" s="278" t="s">
        <v>1248</v>
      </c>
      <c r="E7283" s="278" t="str">
        <f>CONCATENATE(SUM('Раздел 3'!L263:L263),"&gt;=",SUM('Раздел 3'!M263:M263))</f>
        <v>0&gt;=0</v>
      </c>
      <c r="F7283" s="278"/>
      <c r="G7283" s="81"/>
    </row>
    <row r="7284" spans="1:7" s="390" customFormat="1" ht="31.5" x14ac:dyDescent="0.2">
      <c r="A7284" s="311" t="str">
        <f>IF((SUM('Раздел 3'!L264:L264)&gt;=SUM('Раздел 3'!M264:M264)),"","Неверно!")</f>
        <v/>
      </c>
      <c r="B7284" s="320" t="s">
        <v>1750</v>
      </c>
      <c r="C7284" s="278" t="s">
        <v>9214</v>
      </c>
      <c r="D7284" s="278" t="s">
        <v>1248</v>
      </c>
      <c r="E7284" s="278" t="str">
        <f>CONCATENATE(SUM('Раздел 3'!L264:L264),"&gt;=",SUM('Раздел 3'!M264:M264))</f>
        <v>3&gt;=1</v>
      </c>
      <c r="F7284" s="278"/>
      <c r="G7284" s="81"/>
    </row>
    <row r="7285" spans="1:7" s="390" customFormat="1" ht="31.5" x14ac:dyDescent="0.2">
      <c r="A7285" s="311" t="str">
        <f>IF((SUM('Раздел 3'!L265:L265)&gt;=SUM('Раздел 3'!M265:M265)),"","Неверно!")</f>
        <v/>
      </c>
      <c r="B7285" s="320" t="s">
        <v>1750</v>
      </c>
      <c r="C7285" s="278" t="s">
        <v>9215</v>
      </c>
      <c r="D7285" s="278" t="s">
        <v>1248</v>
      </c>
      <c r="E7285" s="278" t="str">
        <f>CONCATENATE(SUM('Раздел 3'!L265:L265),"&gt;=",SUM('Раздел 3'!M265:M265))</f>
        <v>0&gt;=0</v>
      </c>
      <c r="F7285" s="278"/>
      <c r="G7285" s="81"/>
    </row>
    <row r="7286" spans="1:7" s="390" customFormat="1" ht="31.5" x14ac:dyDescent="0.2">
      <c r="A7286" s="311" t="str">
        <f>IF((SUM('Раздел 3'!L266:L266)&gt;=SUM('Раздел 3'!M266:M266)),"","Неверно!")</f>
        <v/>
      </c>
      <c r="B7286" s="320" t="s">
        <v>1750</v>
      </c>
      <c r="C7286" s="278" t="s">
        <v>9216</v>
      </c>
      <c r="D7286" s="278" t="s">
        <v>1248</v>
      </c>
      <c r="E7286" s="278" t="str">
        <f>CONCATENATE(SUM('Раздел 3'!L266:L266),"&gt;=",SUM('Раздел 3'!M266:M266))</f>
        <v>0&gt;=0</v>
      </c>
      <c r="F7286" s="278"/>
      <c r="G7286" s="81"/>
    </row>
    <row r="7287" spans="1:7" s="390" customFormat="1" ht="31.5" x14ac:dyDescent="0.2">
      <c r="A7287" s="311" t="str">
        <f>IF((SUM('Раздел 3'!L267:L267)&gt;=SUM('Раздел 3'!M267:M267)),"","Неверно!")</f>
        <v/>
      </c>
      <c r="B7287" s="320" t="s">
        <v>1750</v>
      </c>
      <c r="C7287" s="278" t="s">
        <v>9217</v>
      </c>
      <c r="D7287" s="278" t="s">
        <v>1248</v>
      </c>
      <c r="E7287" s="278" t="str">
        <f>CONCATENATE(SUM('Раздел 3'!L267:L267),"&gt;=",SUM('Раздел 3'!M267:M267))</f>
        <v>0&gt;=0</v>
      </c>
      <c r="F7287" s="278"/>
      <c r="G7287" s="81"/>
    </row>
    <row r="7288" spans="1:7" s="390" customFormat="1" ht="31.5" x14ac:dyDescent="0.2">
      <c r="A7288" s="311" t="str">
        <f>IF((SUM('Раздел 3'!L268:L268)&gt;=SUM('Раздел 3'!M268:M268)),"","Неверно!")</f>
        <v/>
      </c>
      <c r="B7288" s="320" t="s">
        <v>1750</v>
      </c>
      <c r="C7288" s="278" t="s">
        <v>9218</v>
      </c>
      <c r="D7288" s="278" t="s">
        <v>1248</v>
      </c>
      <c r="E7288" s="278" t="str">
        <f>CONCATENATE(SUM('Раздел 3'!L268:L268),"&gt;=",SUM('Раздел 3'!M268:M268))</f>
        <v>1&gt;=0</v>
      </c>
      <c r="F7288" s="278"/>
      <c r="G7288" s="81"/>
    </row>
    <row r="7289" spans="1:7" s="390" customFormat="1" ht="31.5" x14ac:dyDescent="0.2">
      <c r="A7289" s="311" t="str">
        <f>IF((SUM('Раздел 3'!L269:L269)&gt;=SUM('Раздел 3'!M269:M269)),"","Неверно!")</f>
        <v/>
      </c>
      <c r="B7289" s="320" t="s">
        <v>1750</v>
      </c>
      <c r="C7289" s="278" t="s">
        <v>9219</v>
      </c>
      <c r="D7289" s="278" t="s">
        <v>1248</v>
      </c>
      <c r="E7289" s="278" t="str">
        <f>CONCATENATE(SUM('Раздел 3'!L269:L269),"&gt;=",SUM('Раздел 3'!M269:M269))</f>
        <v>0&gt;=0</v>
      </c>
      <c r="F7289" s="278"/>
      <c r="G7289" s="81"/>
    </row>
    <row r="7290" spans="1:7" s="390" customFormat="1" ht="31.5" x14ac:dyDescent="0.2">
      <c r="A7290" s="311" t="str">
        <f>IF((SUM('Раздел 3'!L36:L36)&gt;=SUM('Раздел 3'!M36:M36)),"","Неверно!")</f>
        <v/>
      </c>
      <c r="B7290" s="320" t="s">
        <v>1750</v>
      </c>
      <c r="C7290" s="278" t="s">
        <v>9220</v>
      </c>
      <c r="D7290" s="278" t="s">
        <v>1248</v>
      </c>
      <c r="E7290" s="278" t="str">
        <f>CONCATENATE(SUM('Раздел 3'!L36:L36),"&gt;=",SUM('Раздел 3'!M36:M36))</f>
        <v>0&gt;=0</v>
      </c>
      <c r="F7290" s="278"/>
      <c r="G7290" s="81"/>
    </row>
    <row r="7291" spans="1:7" s="390" customFormat="1" ht="31.5" x14ac:dyDescent="0.2">
      <c r="A7291" s="311" t="str">
        <f>IF((SUM('Раздел 3'!L270:L270)&gt;=SUM('Раздел 3'!M270:M270)),"","Неверно!")</f>
        <v/>
      </c>
      <c r="B7291" s="320" t="s">
        <v>1750</v>
      </c>
      <c r="C7291" s="278" t="s">
        <v>9221</v>
      </c>
      <c r="D7291" s="278" t="s">
        <v>1248</v>
      </c>
      <c r="E7291" s="278" t="str">
        <f>CONCATENATE(SUM('Раздел 3'!L270:L270),"&gt;=",SUM('Раздел 3'!M270:M270))</f>
        <v>0&gt;=0</v>
      </c>
      <c r="F7291" s="278"/>
      <c r="G7291" s="81"/>
    </row>
    <row r="7292" spans="1:7" s="390" customFormat="1" ht="31.5" x14ac:dyDescent="0.2">
      <c r="A7292" s="311" t="str">
        <f>IF((SUM('Раздел 3'!L271:L271)&gt;=SUM('Раздел 3'!M271:M271)),"","Неверно!")</f>
        <v/>
      </c>
      <c r="B7292" s="320" t="s">
        <v>1750</v>
      </c>
      <c r="C7292" s="278" t="s">
        <v>9222</v>
      </c>
      <c r="D7292" s="278" t="s">
        <v>1248</v>
      </c>
      <c r="E7292" s="278" t="str">
        <f>CONCATENATE(SUM('Раздел 3'!L271:L271),"&gt;=",SUM('Раздел 3'!M271:M271))</f>
        <v>0&gt;=0</v>
      </c>
      <c r="F7292" s="278"/>
      <c r="G7292" s="81"/>
    </row>
    <row r="7293" spans="1:7" s="390" customFormat="1" ht="31.5" x14ac:dyDescent="0.2">
      <c r="A7293" s="311" t="str">
        <f>IF((SUM('Раздел 3'!L272:L272)&gt;=SUM('Раздел 3'!M272:M272)),"","Неверно!")</f>
        <v/>
      </c>
      <c r="B7293" s="320" t="s">
        <v>1750</v>
      </c>
      <c r="C7293" s="278" t="s">
        <v>9223</v>
      </c>
      <c r="D7293" s="278" t="s">
        <v>1248</v>
      </c>
      <c r="E7293" s="278" t="str">
        <f>CONCATENATE(SUM('Раздел 3'!L272:L272),"&gt;=",SUM('Раздел 3'!M272:M272))</f>
        <v>0&gt;=0</v>
      </c>
      <c r="F7293" s="278"/>
      <c r="G7293" s="81"/>
    </row>
    <row r="7294" spans="1:7" s="390" customFormat="1" ht="31.5" x14ac:dyDescent="0.2">
      <c r="A7294" s="311" t="str">
        <f>IF((SUM('Раздел 3'!L273:L273)&gt;=SUM('Раздел 3'!M273:M273)),"","Неверно!")</f>
        <v/>
      </c>
      <c r="B7294" s="320" t="s">
        <v>1750</v>
      </c>
      <c r="C7294" s="278" t="s">
        <v>9224</v>
      </c>
      <c r="D7294" s="278" t="s">
        <v>1248</v>
      </c>
      <c r="E7294" s="278" t="str">
        <f>CONCATENATE(SUM('Раздел 3'!L273:L273),"&gt;=",SUM('Раздел 3'!M273:M273))</f>
        <v>0&gt;=0</v>
      </c>
      <c r="F7294" s="278"/>
      <c r="G7294" s="81"/>
    </row>
    <row r="7295" spans="1:7" s="390" customFormat="1" ht="31.5" x14ac:dyDescent="0.2">
      <c r="A7295" s="311" t="str">
        <f>IF((SUM('Раздел 3'!L274:L274)&gt;=SUM('Раздел 3'!M274:M274)),"","Неверно!")</f>
        <v/>
      </c>
      <c r="B7295" s="320" t="s">
        <v>1750</v>
      </c>
      <c r="C7295" s="278" t="s">
        <v>9225</v>
      </c>
      <c r="D7295" s="278" t="s">
        <v>1248</v>
      </c>
      <c r="E7295" s="278" t="str">
        <f>CONCATENATE(SUM('Раздел 3'!L274:L274),"&gt;=",SUM('Раздел 3'!M274:M274))</f>
        <v>0&gt;=0</v>
      </c>
      <c r="F7295" s="278"/>
      <c r="G7295" s="81"/>
    </row>
    <row r="7296" spans="1:7" s="390" customFormat="1" ht="31.5" x14ac:dyDescent="0.2">
      <c r="A7296" s="311" t="str">
        <f>IF((SUM('Раздел 3'!L275:L275)&gt;=SUM('Раздел 3'!M275:M275)),"","Неверно!")</f>
        <v/>
      </c>
      <c r="B7296" s="320" t="s">
        <v>1750</v>
      </c>
      <c r="C7296" s="278" t="s">
        <v>9226</v>
      </c>
      <c r="D7296" s="278" t="s">
        <v>1248</v>
      </c>
      <c r="E7296" s="278" t="str">
        <f>CONCATENATE(SUM('Раздел 3'!L275:L275),"&gt;=",SUM('Раздел 3'!M275:M275))</f>
        <v>0&gt;=0</v>
      </c>
      <c r="F7296" s="278"/>
      <c r="G7296" s="81"/>
    </row>
    <row r="7297" spans="1:7" s="390" customFormat="1" ht="31.5" x14ac:dyDescent="0.2">
      <c r="A7297" s="311" t="str">
        <f>IF((SUM('Раздел 3'!L276:L276)&gt;=SUM('Раздел 3'!M276:M276)),"","Неверно!")</f>
        <v/>
      </c>
      <c r="B7297" s="320" t="s">
        <v>1750</v>
      </c>
      <c r="C7297" s="278" t="s">
        <v>9227</v>
      </c>
      <c r="D7297" s="278" t="s">
        <v>1248</v>
      </c>
      <c r="E7297" s="278" t="str">
        <f>CONCATENATE(SUM('Раздел 3'!L276:L276),"&gt;=",SUM('Раздел 3'!M276:M276))</f>
        <v>0&gt;=0</v>
      </c>
      <c r="F7297" s="278"/>
      <c r="G7297" s="81"/>
    </row>
    <row r="7298" spans="1:7" s="390" customFormat="1" ht="31.5" x14ac:dyDescent="0.2">
      <c r="A7298" s="311" t="str">
        <f>IF((SUM('Раздел 3'!L277:L277)&gt;=SUM('Раздел 3'!M277:M277)),"","Неверно!")</f>
        <v/>
      </c>
      <c r="B7298" s="320" t="s">
        <v>1750</v>
      </c>
      <c r="C7298" s="278" t="s">
        <v>9228</v>
      </c>
      <c r="D7298" s="278" t="s">
        <v>1248</v>
      </c>
      <c r="E7298" s="278" t="str">
        <f>CONCATENATE(SUM('Раздел 3'!L277:L277),"&gt;=",SUM('Раздел 3'!M277:M277))</f>
        <v>0&gt;=0</v>
      </c>
      <c r="F7298" s="278"/>
      <c r="G7298" s="81"/>
    </row>
    <row r="7299" spans="1:7" s="390" customFormat="1" ht="31.5" x14ac:dyDescent="0.2">
      <c r="A7299" s="311" t="str">
        <f>IF((SUM('Раздел 3'!L278:L278)&gt;=SUM('Раздел 3'!M278:M278)),"","Неверно!")</f>
        <v/>
      </c>
      <c r="B7299" s="320" t="s">
        <v>1750</v>
      </c>
      <c r="C7299" s="278" t="s">
        <v>9229</v>
      </c>
      <c r="D7299" s="278" t="s">
        <v>1248</v>
      </c>
      <c r="E7299" s="278" t="str">
        <f>CONCATENATE(SUM('Раздел 3'!L278:L278),"&gt;=",SUM('Раздел 3'!M278:M278))</f>
        <v>0&gt;=0</v>
      </c>
      <c r="F7299" s="278"/>
      <c r="G7299" s="81"/>
    </row>
    <row r="7300" spans="1:7" s="390" customFormat="1" ht="31.5" x14ac:dyDescent="0.2">
      <c r="A7300" s="311" t="str">
        <f>IF((SUM('Раздел 3'!L279:L279)&gt;=SUM('Раздел 3'!M279:M279)),"","Неверно!")</f>
        <v/>
      </c>
      <c r="B7300" s="320" t="s">
        <v>1750</v>
      </c>
      <c r="C7300" s="278" t="s">
        <v>9230</v>
      </c>
      <c r="D7300" s="278" t="s">
        <v>1248</v>
      </c>
      <c r="E7300" s="278" t="str">
        <f>CONCATENATE(SUM('Раздел 3'!L279:L279),"&gt;=",SUM('Раздел 3'!M279:M279))</f>
        <v>0&gt;=0</v>
      </c>
      <c r="F7300" s="278"/>
      <c r="G7300" s="81"/>
    </row>
    <row r="7301" spans="1:7" s="390" customFormat="1" ht="31.5" x14ac:dyDescent="0.2">
      <c r="A7301" s="311" t="str">
        <f>IF((SUM('Раздел 3'!L37:L37)&gt;=SUM('Раздел 3'!M37:M37)),"","Неверно!")</f>
        <v/>
      </c>
      <c r="B7301" s="320" t="s">
        <v>1750</v>
      </c>
      <c r="C7301" s="278" t="s">
        <v>9231</v>
      </c>
      <c r="D7301" s="278" t="s">
        <v>1248</v>
      </c>
      <c r="E7301" s="278" t="str">
        <f>CONCATENATE(SUM('Раздел 3'!L37:L37),"&gt;=",SUM('Раздел 3'!M37:M37))</f>
        <v>5&gt;=2</v>
      </c>
      <c r="F7301" s="278"/>
      <c r="G7301" s="81"/>
    </row>
    <row r="7302" spans="1:7" s="390" customFormat="1" ht="31.5" x14ac:dyDescent="0.2">
      <c r="A7302" s="311" t="str">
        <f>IF((SUM('Раздел 3'!L280:L280)&gt;=SUM('Раздел 3'!M280:M280)),"","Неверно!")</f>
        <v/>
      </c>
      <c r="B7302" s="320" t="s">
        <v>1750</v>
      </c>
      <c r="C7302" s="278" t="s">
        <v>9232</v>
      </c>
      <c r="D7302" s="278" t="s">
        <v>1248</v>
      </c>
      <c r="E7302" s="278" t="str">
        <f>CONCATENATE(SUM('Раздел 3'!L280:L280),"&gt;=",SUM('Раздел 3'!M280:M280))</f>
        <v>0&gt;=0</v>
      </c>
      <c r="F7302" s="278"/>
      <c r="G7302" s="81"/>
    </row>
    <row r="7303" spans="1:7" s="390" customFormat="1" ht="31.5" x14ac:dyDescent="0.2">
      <c r="A7303" s="311" t="str">
        <f>IF((SUM('Раздел 3'!L281:L281)&gt;=SUM('Раздел 3'!M281:M281)),"","Неверно!")</f>
        <v/>
      </c>
      <c r="B7303" s="320" t="s">
        <v>1750</v>
      </c>
      <c r="C7303" s="278" t="s">
        <v>9233</v>
      </c>
      <c r="D7303" s="278" t="s">
        <v>1248</v>
      </c>
      <c r="E7303" s="278" t="str">
        <f>CONCATENATE(SUM('Раздел 3'!L281:L281),"&gt;=",SUM('Раздел 3'!M281:M281))</f>
        <v>0&gt;=0</v>
      </c>
      <c r="F7303" s="278"/>
      <c r="G7303" s="81"/>
    </row>
    <row r="7304" spans="1:7" s="390" customFormat="1" ht="31.5" x14ac:dyDescent="0.2">
      <c r="A7304" s="311" t="str">
        <f>IF((SUM('Раздел 3'!L282:L282)&gt;=SUM('Раздел 3'!M282:M282)),"","Неверно!")</f>
        <v/>
      </c>
      <c r="B7304" s="320" t="s">
        <v>1750</v>
      </c>
      <c r="C7304" s="278" t="s">
        <v>9234</v>
      </c>
      <c r="D7304" s="278" t="s">
        <v>1248</v>
      </c>
      <c r="E7304" s="278" t="str">
        <f>CONCATENATE(SUM('Раздел 3'!L282:L282),"&gt;=",SUM('Раздел 3'!M282:M282))</f>
        <v>0&gt;=0</v>
      </c>
      <c r="F7304" s="278"/>
      <c r="G7304" s="81"/>
    </row>
    <row r="7305" spans="1:7" s="390" customFormat="1" ht="31.5" x14ac:dyDescent="0.2">
      <c r="A7305" s="311" t="str">
        <f>IF((SUM('Раздел 3'!L283:L283)&gt;=SUM('Раздел 3'!M283:M283)),"","Неверно!")</f>
        <v/>
      </c>
      <c r="B7305" s="320" t="s">
        <v>1750</v>
      </c>
      <c r="C7305" s="278" t="s">
        <v>9235</v>
      </c>
      <c r="D7305" s="278" t="s">
        <v>1248</v>
      </c>
      <c r="E7305" s="278" t="str">
        <f>CONCATENATE(SUM('Раздел 3'!L283:L283),"&gt;=",SUM('Раздел 3'!M283:M283))</f>
        <v>0&gt;=0</v>
      </c>
      <c r="F7305" s="278"/>
      <c r="G7305" s="81"/>
    </row>
    <row r="7306" spans="1:7" s="390" customFormat="1" ht="31.5" x14ac:dyDescent="0.2">
      <c r="A7306" s="311" t="str">
        <f>IF((SUM('Раздел 3'!L284:L284)&gt;=SUM('Раздел 3'!M284:M284)),"","Неверно!")</f>
        <v/>
      </c>
      <c r="B7306" s="320" t="s">
        <v>1750</v>
      </c>
      <c r="C7306" s="278" t="s">
        <v>9236</v>
      </c>
      <c r="D7306" s="278" t="s">
        <v>1248</v>
      </c>
      <c r="E7306" s="278" t="str">
        <f>CONCATENATE(SUM('Раздел 3'!L284:L284),"&gt;=",SUM('Раздел 3'!M284:M284))</f>
        <v>0&gt;=0</v>
      </c>
      <c r="F7306" s="278"/>
      <c r="G7306" s="81"/>
    </row>
    <row r="7307" spans="1:7" s="390" customFormat="1" ht="31.5" x14ac:dyDescent="0.2">
      <c r="A7307" s="311" t="str">
        <f>IF((SUM('Раздел 3'!L285:L285)&gt;=SUM('Раздел 3'!M285:M285)),"","Неверно!")</f>
        <v/>
      </c>
      <c r="B7307" s="320" t="s">
        <v>1750</v>
      </c>
      <c r="C7307" s="278" t="s">
        <v>9237</v>
      </c>
      <c r="D7307" s="278" t="s">
        <v>1248</v>
      </c>
      <c r="E7307" s="278" t="str">
        <f>CONCATENATE(SUM('Раздел 3'!L285:L285),"&gt;=",SUM('Раздел 3'!M285:M285))</f>
        <v>0&gt;=0</v>
      </c>
      <c r="F7307" s="278"/>
      <c r="G7307" s="81"/>
    </row>
    <row r="7308" spans="1:7" s="390" customFormat="1" ht="31.5" x14ac:dyDescent="0.2">
      <c r="A7308" s="311" t="str">
        <f>IF((SUM('Раздел 3'!L286:L286)&gt;=SUM('Раздел 3'!M286:M286)),"","Неверно!")</f>
        <v/>
      </c>
      <c r="B7308" s="320" t="s">
        <v>1750</v>
      </c>
      <c r="C7308" s="278" t="s">
        <v>9238</v>
      </c>
      <c r="D7308" s="278" t="s">
        <v>1248</v>
      </c>
      <c r="E7308" s="278" t="str">
        <f>CONCATENATE(SUM('Раздел 3'!L286:L286),"&gt;=",SUM('Раздел 3'!M286:M286))</f>
        <v>0&gt;=0</v>
      </c>
      <c r="F7308" s="278"/>
      <c r="G7308" s="81"/>
    </row>
    <row r="7309" spans="1:7" s="390" customFormat="1" ht="31.5" x14ac:dyDescent="0.2">
      <c r="A7309" s="311" t="str">
        <f>IF((SUM('Раздел 3'!L287:L287)&gt;=SUM('Раздел 3'!M287:M287)),"","Неверно!")</f>
        <v/>
      </c>
      <c r="B7309" s="320" t="s">
        <v>1750</v>
      </c>
      <c r="C7309" s="278" t="s">
        <v>9239</v>
      </c>
      <c r="D7309" s="278" t="s">
        <v>1248</v>
      </c>
      <c r="E7309" s="278" t="str">
        <f>CONCATENATE(SUM('Раздел 3'!L287:L287),"&gt;=",SUM('Раздел 3'!M287:M287))</f>
        <v>0&gt;=0</v>
      </c>
      <c r="F7309" s="278"/>
      <c r="G7309" s="81"/>
    </row>
    <row r="7310" spans="1:7" s="390" customFormat="1" ht="31.5" x14ac:dyDescent="0.2">
      <c r="A7310" s="311" t="str">
        <f>IF((SUM('Раздел 3'!L288:L288)&gt;=SUM('Раздел 3'!M288:M288)),"","Неверно!")</f>
        <v/>
      </c>
      <c r="B7310" s="320" t="s">
        <v>1750</v>
      </c>
      <c r="C7310" s="278" t="s">
        <v>9240</v>
      </c>
      <c r="D7310" s="278" t="s">
        <v>1248</v>
      </c>
      <c r="E7310" s="278" t="str">
        <f>CONCATENATE(SUM('Раздел 3'!L288:L288),"&gt;=",SUM('Раздел 3'!M288:M288))</f>
        <v>0&gt;=0</v>
      </c>
      <c r="F7310" s="278"/>
      <c r="G7310" s="81"/>
    </row>
    <row r="7311" spans="1:7" s="390" customFormat="1" ht="31.5" x14ac:dyDescent="0.2">
      <c r="A7311" s="311" t="str">
        <f>IF((SUM('Раздел 3'!L289:L289)&gt;=SUM('Раздел 3'!M289:M289)),"","Неверно!")</f>
        <v/>
      </c>
      <c r="B7311" s="320" t="s">
        <v>1750</v>
      </c>
      <c r="C7311" s="278" t="s">
        <v>9241</v>
      </c>
      <c r="D7311" s="278" t="s">
        <v>1248</v>
      </c>
      <c r="E7311" s="278" t="str">
        <f>CONCATENATE(SUM('Раздел 3'!L289:L289),"&gt;=",SUM('Раздел 3'!M289:M289))</f>
        <v>4&gt;=0</v>
      </c>
      <c r="F7311" s="278"/>
      <c r="G7311" s="81"/>
    </row>
    <row r="7312" spans="1:7" s="390" customFormat="1" ht="31.5" x14ac:dyDescent="0.2">
      <c r="A7312" s="311" t="str">
        <f>IF((SUM('Раздел 3'!L38:L38)&gt;=SUM('Раздел 3'!M38:M38)),"","Неверно!")</f>
        <v/>
      </c>
      <c r="B7312" s="320" t="s">
        <v>1750</v>
      </c>
      <c r="C7312" s="278" t="s">
        <v>9242</v>
      </c>
      <c r="D7312" s="278" t="s">
        <v>1248</v>
      </c>
      <c r="E7312" s="278" t="str">
        <f>CONCATENATE(SUM('Раздел 3'!L38:L38),"&gt;=",SUM('Раздел 3'!M38:M38))</f>
        <v>1&gt;=0</v>
      </c>
      <c r="F7312" s="278"/>
      <c r="G7312" s="81"/>
    </row>
    <row r="7313" spans="1:7" s="390" customFormat="1" ht="31.5" x14ac:dyDescent="0.2">
      <c r="A7313" s="311" t="str">
        <f>IF((SUM('Раздел 3'!L290:L290)&gt;=SUM('Раздел 3'!M290:M290)),"","Неверно!")</f>
        <v/>
      </c>
      <c r="B7313" s="320" t="s">
        <v>1750</v>
      </c>
      <c r="C7313" s="278" t="s">
        <v>9243</v>
      </c>
      <c r="D7313" s="278" t="s">
        <v>1248</v>
      </c>
      <c r="E7313" s="278" t="str">
        <f>CONCATENATE(SUM('Раздел 3'!L290:L290),"&gt;=",SUM('Раздел 3'!M290:M290))</f>
        <v>0&gt;=0</v>
      </c>
      <c r="F7313" s="278"/>
      <c r="G7313" s="81"/>
    </row>
    <row r="7314" spans="1:7" s="390" customFormat="1" ht="31.5" x14ac:dyDescent="0.2">
      <c r="A7314" s="311" t="str">
        <f>IF((SUM('Раздел 3'!L291:L291)&gt;=SUM('Раздел 3'!M291:M291)),"","Неверно!")</f>
        <v/>
      </c>
      <c r="B7314" s="320" t="s">
        <v>1750</v>
      </c>
      <c r="C7314" s="278" t="s">
        <v>9244</v>
      </c>
      <c r="D7314" s="278" t="s">
        <v>1248</v>
      </c>
      <c r="E7314" s="278" t="str">
        <f>CONCATENATE(SUM('Раздел 3'!L291:L291),"&gt;=",SUM('Раздел 3'!M291:M291))</f>
        <v>0&gt;=0</v>
      </c>
      <c r="F7314" s="278"/>
      <c r="G7314" s="81"/>
    </row>
    <row r="7315" spans="1:7" s="390" customFormat="1" ht="31.5" x14ac:dyDescent="0.2">
      <c r="A7315" s="311" t="str">
        <f>IF((SUM('Раздел 3'!L292:L292)&gt;=SUM('Раздел 3'!M292:M292)),"","Неверно!")</f>
        <v/>
      </c>
      <c r="B7315" s="320" t="s">
        <v>1750</v>
      </c>
      <c r="C7315" s="278" t="s">
        <v>9245</v>
      </c>
      <c r="D7315" s="278" t="s">
        <v>1248</v>
      </c>
      <c r="E7315" s="278" t="str">
        <f>CONCATENATE(SUM('Раздел 3'!L292:L292),"&gt;=",SUM('Раздел 3'!M292:M292))</f>
        <v>0&gt;=0</v>
      </c>
      <c r="F7315" s="278"/>
      <c r="G7315" s="81"/>
    </row>
    <row r="7316" spans="1:7" s="390" customFormat="1" ht="31.5" x14ac:dyDescent="0.2">
      <c r="A7316" s="311" t="str">
        <f>IF((SUM('Раздел 3'!L293:L293)&gt;=SUM('Раздел 3'!M293:M293)),"","Неверно!")</f>
        <v/>
      </c>
      <c r="B7316" s="320" t="s">
        <v>1750</v>
      </c>
      <c r="C7316" s="278" t="s">
        <v>9246</v>
      </c>
      <c r="D7316" s="278" t="s">
        <v>1248</v>
      </c>
      <c r="E7316" s="278" t="str">
        <f>CONCATENATE(SUM('Раздел 3'!L293:L293),"&gt;=",SUM('Раздел 3'!M293:M293))</f>
        <v>0&gt;=0</v>
      </c>
      <c r="F7316" s="278"/>
      <c r="G7316" s="81"/>
    </row>
    <row r="7317" spans="1:7" s="390" customFormat="1" ht="31.5" x14ac:dyDescent="0.2">
      <c r="A7317" s="311" t="str">
        <f>IF((SUM('Раздел 3'!L294:L294)&gt;=SUM('Раздел 3'!M294:M294)),"","Неверно!")</f>
        <v/>
      </c>
      <c r="B7317" s="320" t="s">
        <v>1750</v>
      </c>
      <c r="C7317" s="278" t="s">
        <v>9247</v>
      </c>
      <c r="D7317" s="278" t="s">
        <v>1248</v>
      </c>
      <c r="E7317" s="278" t="str">
        <f>CONCATENATE(SUM('Раздел 3'!L294:L294),"&gt;=",SUM('Раздел 3'!M294:M294))</f>
        <v>0&gt;=0</v>
      </c>
      <c r="F7317" s="278"/>
      <c r="G7317" s="81"/>
    </row>
    <row r="7318" spans="1:7" s="390" customFormat="1" ht="31.5" x14ac:dyDescent="0.2">
      <c r="A7318" s="311" t="str">
        <f>IF((SUM('Раздел 3'!L295:L295)&gt;=SUM('Раздел 3'!M295:M295)),"","Неверно!")</f>
        <v/>
      </c>
      <c r="B7318" s="320" t="s">
        <v>1750</v>
      </c>
      <c r="C7318" s="278" t="s">
        <v>9248</v>
      </c>
      <c r="D7318" s="278" t="s">
        <v>1248</v>
      </c>
      <c r="E7318" s="278" t="str">
        <f>CONCATENATE(SUM('Раздел 3'!L295:L295),"&gt;=",SUM('Раздел 3'!M295:M295))</f>
        <v>0&gt;=0</v>
      </c>
      <c r="F7318" s="278"/>
      <c r="G7318" s="81"/>
    </row>
    <row r="7319" spans="1:7" s="390" customFormat="1" ht="31.5" x14ac:dyDescent="0.2">
      <c r="A7319" s="311" t="str">
        <f>IF((SUM('Раздел 3'!L296:L296)&gt;=SUM('Раздел 3'!M296:M296)),"","Неверно!")</f>
        <v/>
      </c>
      <c r="B7319" s="320" t="s">
        <v>1750</v>
      </c>
      <c r="C7319" s="278" t="s">
        <v>9249</v>
      </c>
      <c r="D7319" s="278" t="s">
        <v>1248</v>
      </c>
      <c r="E7319" s="278" t="str">
        <f>CONCATENATE(SUM('Раздел 3'!L296:L296),"&gt;=",SUM('Раздел 3'!M296:M296))</f>
        <v>0&gt;=0</v>
      </c>
      <c r="F7319" s="278"/>
      <c r="G7319" s="81"/>
    </row>
    <row r="7320" spans="1:7" s="390" customFormat="1" ht="31.5" x14ac:dyDescent="0.2">
      <c r="A7320" s="311" t="str">
        <f>IF((SUM('Раздел 3'!L297:L297)&gt;=SUM('Раздел 3'!M297:M297)),"","Неверно!")</f>
        <v/>
      </c>
      <c r="B7320" s="320" t="s">
        <v>1750</v>
      </c>
      <c r="C7320" s="278" t="s">
        <v>9250</v>
      </c>
      <c r="D7320" s="278" t="s">
        <v>1248</v>
      </c>
      <c r="E7320" s="278" t="str">
        <f>CONCATENATE(SUM('Раздел 3'!L297:L297),"&gt;=",SUM('Раздел 3'!M297:M297))</f>
        <v>0&gt;=0</v>
      </c>
      <c r="F7320" s="278"/>
      <c r="G7320" s="81"/>
    </row>
    <row r="7321" spans="1:7" s="390" customFormat="1" ht="31.5" x14ac:dyDescent="0.2">
      <c r="A7321" s="311" t="str">
        <f>IF((SUM('Раздел 3'!L298:L298)&gt;=SUM('Раздел 3'!M298:M298)),"","Неверно!")</f>
        <v/>
      </c>
      <c r="B7321" s="320" t="s">
        <v>1750</v>
      </c>
      <c r="C7321" s="278" t="s">
        <v>9251</v>
      </c>
      <c r="D7321" s="278" t="s">
        <v>1248</v>
      </c>
      <c r="E7321" s="278" t="str">
        <f>CONCATENATE(SUM('Раздел 3'!L298:L298),"&gt;=",SUM('Раздел 3'!M298:M298))</f>
        <v>0&gt;=0</v>
      </c>
      <c r="F7321" s="278"/>
      <c r="G7321" s="81"/>
    </row>
    <row r="7322" spans="1:7" s="390" customFormat="1" ht="31.5" x14ac:dyDescent="0.2">
      <c r="A7322" s="311" t="str">
        <f>IF((SUM('Раздел 3'!L299:L299)&gt;=SUM('Раздел 3'!M299:M299)),"","Неверно!")</f>
        <v/>
      </c>
      <c r="B7322" s="320" t="s">
        <v>1750</v>
      </c>
      <c r="C7322" s="278" t="s">
        <v>9252</v>
      </c>
      <c r="D7322" s="278" t="s">
        <v>1248</v>
      </c>
      <c r="E7322" s="278" t="str">
        <f>CONCATENATE(SUM('Раздел 3'!L299:L299),"&gt;=",SUM('Раздел 3'!M299:M299))</f>
        <v>0&gt;=0</v>
      </c>
      <c r="F7322" s="278"/>
      <c r="G7322" s="81"/>
    </row>
    <row r="7323" spans="1:7" s="390" customFormat="1" ht="31.5" x14ac:dyDescent="0.2">
      <c r="A7323" s="311" t="str">
        <f>IF((SUM('Раздел 3'!L39:L39)&gt;=SUM('Раздел 3'!M39:M39)),"","Неверно!")</f>
        <v/>
      </c>
      <c r="B7323" s="320" t="s">
        <v>1750</v>
      </c>
      <c r="C7323" s="278" t="s">
        <v>9253</v>
      </c>
      <c r="D7323" s="278" t="s">
        <v>1248</v>
      </c>
      <c r="E7323" s="278" t="str">
        <f>CONCATENATE(SUM('Раздел 3'!L39:L39),"&gt;=",SUM('Раздел 3'!M39:M39))</f>
        <v>0&gt;=0</v>
      </c>
      <c r="F7323" s="278"/>
      <c r="G7323" s="81"/>
    </row>
    <row r="7324" spans="1:7" s="390" customFormat="1" ht="31.5" x14ac:dyDescent="0.2">
      <c r="A7324" s="311" t="str">
        <f>IF((SUM('Раздел 3'!L300:L300)&gt;=SUM('Раздел 3'!M300:M300)),"","Неверно!")</f>
        <v/>
      </c>
      <c r="B7324" s="320" t="s">
        <v>1750</v>
      </c>
      <c r="C7324" s="278" t="s">
        <v>9254</v>
      </c>
      <c r="D7324" s="278" t="s">
        <v>1248</v>
      </c>
      <c r="E7324" s="278" t="str">
        <f>CONCATENATE(SUM('Раздел 3'!L300:L300),"&gt;=",SUM('Раздел 3'!M300:M300))</f>
        <v>0&gt;=0</v>
      </c>
      <c r="F7324" s="278"/>
      <c r="G7324" s="81"/>
    </row>
    <row r="7325" spans="1:7" s="390" customFormat="1" ht="31.5" x14ac:dyDescent="0.2">
      <c r="A7325" s="311" t="str">
        <f>IF((SUM('Раздел 3'!L301:L301)&gt;=SUM('Раздел 3'!M301:M301)),"","Неверно!")</f>
        <v/>
      </c>
      <c r="B7325" s="320" t="s">
        <v>1750</v>
      </c>
      <c r="C7325" s="278" t="s">
        <v>9255</v>
      </c>
      <c r="D7325" s="278" t="s">
        <v>1248</v>
      </c>
      <c r="E7325" s="278" t="str">
        <f>CONCATENATE(SUM('Раздел 3'!L301:L301),"&gt;=",SUM('Раздел 3'!M301:M301))</f>
        <v>0&gt;=0</v>
      </c>
      <c r="F7325" s="278"/>
      <c r="G7325" s="81"/>
    </row>
    <row r="7326" spans="1:7" s="390" customFormat="1" ht="31.5" x14ac:dyDescent="0.2">
      <c r="A7326" s="311" t="str">
        <f>IF((SUM('Раздел 3'!L302:L302)&gt;=SUM('Раздел 3'!M302:M302)),"","Неверно!")</f>
        <v/>
      </c>
      <c r="B7326" s="320" t="s">
        <v>1750</v>
      </c>
      <c r="C7326" s="278" t="s">
        <v>9256</v>
      </c>
      <c r="D7326" s="278" t="s">
        <v>1248</v>
      </c>
      <c r="E7326" s="278" t="str">
        <f>CONCATENATE(SUM('Раздел 3'!L302:L302),"&gt;=",SUM('Раздел 3'!M302:M302))</f>
        <v>0&gt;=0</v>
      </c>
      <c r="F7326" s="278"/>
      <c r="G7326" s="81"/>
    </row>
    <row r="7327" spans="1:7" s="390" customFormat="1" ht="31.5" x14ac:dyDescent="0.2">
      <c r="A7327" s="311" t="str">
        <f>IF((SUM('Раздел 3'!L303:L303)&gt;=SUM('Раздел 3'!M303:M303)),"","Неверно!")</f>
        <v/>
      </c>
      <c r="B7327" s="320" t="s">
        <v>1750</v>
      </c>
      <c r="C7327" s="278" t="s">
        <v>9257</v>
      </c>
      <c r="D7327" s="278" t="s">
        <v>1248</v>
      </c>
      <c r="E7327" s="278" t="str">
        <f>CONCATENATE(SUM('Раздел 3'!L303:L303),"&gt;=",SUM('Раздел 3'!M303:M303))</f>
        <v>0&gt;=0</v>
      </c>
      <c r="F7327" s="278"/>
      <c r="G7327" s="81"/>
    </row>
    <row r="7328" spans="1:7" s="390" customFormat="1" ht="31.5" x14ac:dyDescent="0.2">
      <c r="A7328" s="311" t="str">
        <f>IF((SUM('Раздел 3'!L304:L304)&gt;=SUM('Раздел 3'!M304:M304)),"","Неверно!")</f>
        <v/>
      </c>
      <c r="B7328" s="320" t="s">
        <v>1750</v>
      </c>
      <c r="C7328" s="278" t="s">
        <v>9258</v>
      </c>
      <c r="D7328" s="278" t="s">
        <v>1248</v>
      </c>
      <c r="E7328" s="278" t="str">
        <f>CONCATENATE(SUM('Раздел 3'!L304:L304),"&gt;=",SUM('Раздел 3'!M304:M304))</f>
        <v>0&gt;=0</v>
      </c>
      <c r="F7328" s="278"/>
      <c r="G7328" s="81"/>
    </row>
    <row r="7329" spans="1:7" s="390" customFormat="1" ht="31.5" x14ac:dyDescent="0.2">
      <c r="A7329" s="311" t="str">
        <f>IF((SUM('Раздел 3'!L305:L305)&gt;=SUM('Раздел 3'!M305:M305)),"","Неверно!")</f>
        <v/>
      </c>
      <c r="B7329" s="320" t="s">
        <v>1750</v>
      </c>
      <c r="C7329" s="278" t="s">
        <v>9259</v>
      </c>
      <c r="D7329" s="278" t="s">
        <v>1248</v>
      </c>
      <c r="E7329" s="278" t="str">
        <f>CONCATENATE(SUM('Раздел 3'!L305:L305),"&gt;=",SUM('Раздел 3'!M305:M305))</f>
        <v>0&gt;=0</v>
      </c>
      <c r="F7329" s="278"/>
      <c r="G7329" s="81"/>
    </row>
    <row r="7330" spans="1:7" s="390" customFormat="1" ht="31.5" x14ac:dyDescent="0.2">
      <c r="A7330" s="311" t="str">
        <f>IF((SUM('Раздел 3'!L306:L306)&gt;=SUM('Раздел 3'!M306:M306)),"","Неверно!")</f>
        <v/>
      </c>
      <c r="B7330" s="320" t="s">
        <v>1750</v>
      </c>
      <c r="C7330" s="278" t="s">
        <v>9260</v>
      </c>
      <c r="D7330" s="278" t="s">
        <v>1248</v>
      </c>
      <c r="E7330" s="278" t="str">
        <f>CONCATENATE(SUM('Раздел 3'!L306:L306),"&gt;=",SUM('Раздел 3'!M306:M306))</f>
        <v>0&gt;=0</v>
      </c>
      <c r="F7330" s="278"/>
      <c r="G7330" s="81"/>
    </row>
    <row r="7331" spans="1:7" s="390" customFormat="1" ht="31.5" x14ac:dyDescent="0.2">
      <c r="A7331" s="311" t="str">
        <f>IF((SUM('Раздел 3'!L307:L307)&gt;=SUM('Раздел 3'!M307:M307)),"","Неверно!")</f>
        <v/>
      </c>
      <c r="B7331" s="320" t="s">
        <v>1750</v>
      </c>
      <c r="C7331" s="278" t="s">
        <v>9261</v>
      </c>
      <c r="D7331" s="278" t="s">
        <v>1248</v>
      </c>
      <c r="E7331" s="278" t="str">
        <f>CONCATENATE(SUM('Раздел 3'!L307:L307),"&gt;=",SUM('Раздел 3'!M307:M307))</f>
        <v>0&gt;=0</v>
      </c>
      <c r="F7331" s="278"/>
      <c r="G7331" s="81"/>
    </row>
    <row r="7332" spans="1:7" s="390" customFormat="1" ht="31.5" x14ac:dyDescent="0.2">
      <c r="A7332" s="311" t="str">
        <f>IF((SUM('Раздел 3'!L308:L308)&gt;=SUM('Раздел 3'!M308:M308)),"","Неверно!")</f>
        <v/>
      </c>
      <c r="B7332" s="320" t="s">
        <v>1750</v>
      </c>
      <c r="C7332" s="278" t="s">
        <v>9262</v>
      </c>
      <c r="D7332" s="278" t="s">
        <v>1248</v>
      </c>
      <c r="E7332" s="278" t="str">
        <f>CONCATENATE(SUM('Раздел 3'!L308:L308),"&gt;=",SUM('Раздел 3'!M308:M308))</f>
        <v>0&gt;=0</v>
      </c>
      <c r="F7332" s="278"/>
      <c r="G7332" s="81"/>
    </row>
    <row r="7333" spans="1:7" s="390" customFormat="1" ht="31.5" x14ac:dyDescent="0.2">
      <c r="A7333" s="311" t="str">
        <f>IF((SUM('Раздел 3'!L309:L309)&gt;=SUM('Раздел 3'!M309:M309)),"","Неверно!")</f>
        <v/>
      </c>
      <c r="B7333" s="320" t="s">
        <v>1750</v>
      </c>
      <c r="C7333" s="278" t="s">
        <v>9263</v>
      </c>
      <c r="D7333" s="278" t="s">
        <v>1248</v>
      </c>
      <c r="E7333" s="278" t="str">
        <f>CONCATENATE(SUM('Раздел 3'!L309:L309),"&gt;=",SUM('Раздел 3'!M309:M309))</f>
        <v>0&gt;=0</v>
      </c>
      <c r="F7333" s="278"/>
      <c r="G7333" s="81"/>
    </row>
    <row r="7334" spans="1:7" s="390" customFormat="1" ht="31.5" x14ac:dyDescent="0.2">
      <c r="A7334" s="311" t="str">
        <f>IF((SUM('Раздел 3'!L13:L13)&gt;=SUM('Раздел 3'!M13:M13)),"","Неверно!")</f>
        <v/>
      </c>
      <c r="B7334" s="320" t="s">
        <v>1750</v>
      </c>
      <c r="C7334" s="278" t="s">
        <v>9264</v>
      </c>
      <c r="D7334" s="278" t="s">
        <v>1248</v>
      </c>
      <c r="E7334" s="278" t="str">
        <f>CONCATENATE(SUM('Раздел 3'!L13:L13),"&gt;=",SUM('Раздел 3'!M13:M13))</f>
        <v>0&gt;=0</v>
      </c>
      <c r="F7334" s="278"/>
      <c r="G7334" s="81"/>
    </row>
    <row r="7335" spans="1:7" s="390" customFormat="1" ht="31.5" x14ac:dyDescent="0.2">
      <c r="A7335" s="311" t="str">
        <f>IF((SUM('Раздел 3'!L40:L40)&gt;=SUM('Раздел 3'!M40:M40)),"","Неверно!")</f>
        <v/>
      </c>
      <c r="B7335" s="320" t="s">
        <v>1750</v>
      </c>
      <c r="C7335" s="278" t="s">
        <v>9265</v>
      </c>
      <c r="D7335" s="278" t="s">
        <v>1248</v>
      </c>
      <c r="E7335" s="278" t="str">
        <f>CONCATENATE(SUM('Раздел 3'!L40:L40),"&gt;=",SUM('Раздел 3'!M40:M40))</f>
        <v>0&gt;=0</v>
      </c>
      <c r="F7335" s="278"/>
      <c r="G7335" s="81"/>
    </row>
    <row r="7336" spans="1:7" s="390" customFormat="1" ht="31.5" x14ac:dyDescent="0.2">
      <c r="A7336" s="311" t="str">
        <f>IF((SUM('Раздел 3'!L310:L310)&gt;=SUM('Раздел 3'!M310:M310)),"","Неверно!")</f>
        <v/>
      </c>
      <c r="B7336" s="320" t="s">
        <v>1750</v>
      </c>
      <c r="C7336" s="278" t="s">
        <v>9266</v>
      </c>
      <c r="D7336" s="278" t="s">
        <v>1248</v>
      </c>
      <c r="E7336" s="278" t="str">
        <f>CONCATENATE(SUM('Раздел 3'!L310:L310),"&gt;=",SUM('Раздел 3'!M310:M310))</f>
        <v>0&gt;=0</v>
      </c>
      <c r="F7336" s="278"/>
      <c r="G7336" s="81"/>
    </row>
    <row r="7337" spans="1:7" s="390" customFormat="1" ht="31.5" x14ac:dyDescent="0.2">
      <c r="A7337" s="311" t="str">
        <f>IF((SUM('Раздел 3'!L311:L311)&gt;=SUM('Раздел 3'!M311:M311)),"","Неверно!")</f>
        <v/>
      </c>
      <c r="B7337" s="320" t="s">
        <v>1750</v>
      </c>
      <c r="C7337" s="278" t="s">
        <v>9267</v>
      </c>
      <c r="D7337" s="278" t="s">
        <v>1248</v>
      </c>
      <c r="E7337" s="278" t="str">
        <f>CONCATENATE(SUM('Раздел 3'!L311:L311),"&gt;=",SUM('Раздел 3'!M311:M311))</f>
        <v>0&gt;=0</v>
      </c>
      <c r="F7337" s="278"/>
      <c r="G7337" s="81"/>
    </row>
    <row r="7338" spans="1:7" s="390" customFormat="1" ht="31.5" x14ac:dyDescent="0.2">
      <c r="A7338" s="311" t="str">
        <f>IF((SUM('Раздел 3'!L312:L312)&gt;=SUM('Раздел 3'!M312:M312)),"","Неверно!")</f>
        <v/>
      </c>
      <c r="B7338" s="320" t="s">
        <v>1750</v>
      </c>
      <c r="C7338" s="278" t="s">
        <v>9268</v>
      </c>
      <c r="D7338" s="278" t="s">
        <v>1248</v>
      </c>
      <c r="E7338" s="278" t="str">
        <f>CONCATENATE(SUM('Раздел 3'!L312:L312),"&gt;=",SUM('Раздел 3'!M312:M312))</f>
        <v>0&gt;=0</v>
      </c>
      <c r="F7338" s="278"/>
      <c r="G7338" s="81"/>
    </row>
    <row r="7339" spans="1:7" s="390" customFormat="1" ht="31.5" x14ac:dyDescent="0.2">
      <c r="A7339" s="311" t="str">
        <f>IF((SUM('Раздел 3'!L313:L313)&gt;=SUM('Раздел 3'!M313:M313)),"","Неверно!")</f>
        <v/>
      </c>
      <c r="B7339" s="320" t="s">
        <v>1750</v>
      </c>
      <c r="C7339" s="278" t="s">
        <v>9269</v>
      </c>
      <c r="D7339" s="278" t="s">
        <v>1248</v>
      </c>
      <c r="E7339" s="278" t="str">
        <f>CONCATENATE(SUM('Раздел 3'!L313:L313),"&gt;=",SUM('Раздел 3'!M313:M313))</f>
        <v>0&gt;=0</v>
      </c>
      <c r="F7339" s="278"/>
      <c r="G7339" s="81"/>
    </row>
    <row r="7340" spans="1:7" s="390" customFormat="1" ht="31.5" x14ac:dyDescent="0.2">
      <c r="A7340" s="311" t="str">
        <f>IF((SUM('Раздел 3'!L314:L314)&gt;=SUM('Раздел 3'!M314:M314)),"","Неверно!")</f>
        <v/>
      </c>
      <c r="B7340" s="320" t="s">
        <v>1750</v>
      </c>
      <c r="C7340" s="278" t="s">
        <v>9270</v>
      </c>
      <c r="D7340" s="278" t="s">
        <v>1248</v>
      </c>
      <c r="E7340" s="278" t="str">
        <f>CONCATENATE(SUM('Раздел 3'!L314:L314),"&gt;=",SUM('Раздел 3'!M314:M314))</f>
        <v>0&gt;=0</v>
      </c>
      <c r="F7340" s="278"/>
      <c r="G7340" s="81"/>
    </row>
    <row r="7341" spans="1:7" s="390" customFormat="1" ht="31.5" x14ac:dyDescent="0.2">
      <c r="A7341" s="311" t="str">
        <f>IF((SUM('Раздел 3'!L315:L315)&gt;=SUM('Раздел 3'!M315:M315)),"","Неверно!")</f>
        <v/>
      </c>
      <c r="B7341" s="320" t="s">
        <v>1750</v>
      </c>
      <c r="C7341" s="278" t="s">
        <v>9271</v>
      </c>
      <c r="D7341" s="278" t="s">
        <v>1248</v>
      </c>
      <c r="E7341" s="278" t="str">
        <f>CONCATENATE(SUM('Раздел 3'!L315:L315),"&gt;=",SUM('Раздел 3'!M315:M315))</f>
        <v>0&gt;=0</v>
      </c>
      <c r="F7341" s="278"/>
      <c r="G7341" s="81"/>
    </row>
    <row r="7342" spans="1:7" s="390" customFormat="1" ht="31.5" x14ac:dyDescent="0.2">
      <c r="A7342" s="311" t="str">
        <f>IF((SUM('Раздел 3'!L316:L316)&gt;=SUM('Раздел 3'!M316:M316)),"","Неверно!")</f>
        <v/>
      </c>
      <c r="B7342" s="320" t="s">
        <v>1750</v>
      </c>
      <c r="C7342" s="278" t="s">
        <v>9272</v>
      </c>
      <c r="D7342" s="278" t="s">
        <v>1248</v>
      </c>
      <c r="E7342" s="278" t="str">
        <f>CONCATENATE(SUM('Раздел 3'!L316:L316),"&gt;=",SUM('Раздел 3'!M316:M316))</f>
        <v>5&gt;=2</v>
      </c>
      <c r="F7342" s="278"/>
      <c r="G7342" s="81"/>
    </row>
    <row r="7343" spans="1:7" s="390" customFormat="1" ht="31.5" x14ac:dyDescent="0.2">
      <c r="A7343" s="311" t="str">
        <f>IF((SUM('Раздел 3'!L317:L317)&gt;=SUM('Раздел 3'!M317:M317)),"","Неверно!")</f>
        <v/>
      </c>
      <c r="B7343" s="320" t="s">
        <v>1750</v>
      </c>
      <c r="C7343" s="278" t="s">
        <v>9273</v>
      </c>
      <c r="D7343" s="278" t="s">
        <v>1248</v>
      </c>
      <c r="E7343" s="278" t="str">
        <f>CONCATENATE(SUM('Раздел 3'!L317:L317),"&gt;=",SUM('Раздел 3'!M317:M317))</f>
        <v>0&gt;=0</v>
      </c>
      <c r="F7343" s="278"/>
      <c r="G7343" s="81"/>
    </row>
    <row r="7344" spans="1:7" s="390" customFormat="1" ht="31.5" x14ac:dyDescent="0.2">
      <c r="A7344" s="311" t="str">
        <f>IF((SUM('Раздел 3'!L318:L318)&gt;=SUM('Раздел 3'!M318:M318)),"","Неверно!")</f>
        <v/>
      </c>
      <c r="B7344" s="320" t="s">
        <v>1750</v>
      </c>
      <c r="C7344" s="278" t="s">
        <v>9274</v>
      </c>
      <c r="D7344" s="278" t="s">
        <v>1248</v>
      </c>
      <c r="E7344" s="278" t="str">
        <f>CONCATENATE(SUM('Раздел 3'!L318:L318),"&gt;=",SUM('Раздел 3'!M318:M318))</f>
        <v>0&gt;=0</v>
      </c>
      <c r="F7344" s="278"/>
      <c r="G7344" s="81"/>
    </row>
    <row r="7345" spans="1:7" s="390" customFormat="1" ht="31.5" x14ac:dyDescent="0.2">
      <c r="A7345" s="311" t="str">
        <f>IF((SUM('Раздел 3'!L319:L319)&gt;=SUM('Раздел 3'!M319:M319)),"","Неверно!")</f>
        <v/>
      </c>
      <c r="B7345" s="320" t="s">
        <v>1750</v>
      </c>
      <c r="C7345" s="278" t="s">
        <v>9275</v>
      </c>
      <c r="D7345" s="278" t="s">
        <v>1248</v>
      </c>
      <c r="E7345" s="278" t="str">
        <f>CONCATENATE(SUM('Раздел 3'!L319:L319),"&gt;=",SUM('Раздел 3'!M319:M319))</f>
        <v>0&gt;=0</v>
      </c>
      <c r="F7345" s="278"/>
      <c r="G7345" s="81"/>
    </row>
    <row r="7346" spans="1:7" s="390" customFormat="1" ht="31.5" x14ac:dyDescent="0.2">
      <c r="A7346" s="311" t="str">
        <f>IF((SUM('Раздел 3'!L41:L41)&gt;=SUM('Раздел 3'!M41:M41)),"","Неверно!")</f>
        <v/>
      </c>
      <c r="B7346" s="320" t="s">
        <v>1750</v>
      </c>
      <c r="C7346" s="278" t="s">
        <v>9276</v>
      </c>
      <c r="D7346" s="278" t="s">
        <v>1248</v>
      </c>
      <c r="E7346" s="278" t="str">
        <f>CONCATENATE(SUM('Раздел 3'!L41:L41),"&gt;=",SUM('Раздел 3'!M41:M41))</f>
        <v>0&gt;=0</v>
      </c>
      <c r="F7346" s="278"/>
      <c r="G7346" s="81"/>
    </row>
    <row r="7347" spans="1:7" s="390" customFormat="1" ht="31.5" x14ac:dyDescent="0.2">
      <c r="A7347" s="311" t="str">
        <f>IF((SUM('Раздел 3'!L320:L320)&gt;=SUM('Раздел 3'!M320:M320)),"","Неверно!")</f>
        <v/>
      </c>
      <c r="B7347" s="320" t="s">
        <v>1750</v>
      </c>
      <c r="C7347" s="278" t="s">
        <v>9277</v>
      </c>
      <c r="D7347" s="278" t="s">
        <v>1248</v>
      </c>
      <c r="E7347" s="278" t="str">
        <f>CONCATENATE(SUM('Раздел 3'!L320:L320),"&gt;=",SUM('Раздел 3'!M320:M320))</f>
        <v>0&gt;=0</v>
      </c>
      <c r="F7347" s="278"/>
      <c r="G7347" s="81"/>
    </row>
    <row r="7348" spans="1:7" s="390" customFormat="1" ht="31.5" x14ac:dyDescent="0.2">
      <c r="A7348" s="311" t="str">
        <f>IF((SUM('Раздел 3'!L321:L321)&gt;=SUM('Раздел 3'!M321:M321)),"","Неверно!")</f>
        <v/>
      </c>
      <c r="B7348" s="320" t="s">
        <v>1750</v>
      </c>
      <c r="C7348" s="278" t="s">
        <v>9278</v>
      </c>
      <c r="D7348" s="278" t="s">
        <v>1248</v>
      </c>
      <c r="E7348" s="278" t="str">
        <f>CONCATENATE(SUM('Раздел 3'!L321:L321),"&gt;=",SUM('Раздел 3'!M321:M321))</f>
        <v>0&gt;=0</v>
      </c>
      <c r="F7348" s="278"/>
      <c r="G7348" s="81"/>
    </row>
    <row r="7349" spans="1:7" s="390" customFormat="1" ht="31.5" x14ac:dyDescent="0.2">
      <c r="A7349" s="311" t="str">
        <f>IF((SUM('Раздел 3'!L322:L322)&gt;=SUM('Раздел 3'!M322:M322)),"","Неверно!")</f>
        <v/>
      </c>
      <c r="B7349" s="320" t="s">
        <v>1750</v>
      </c>
      <c r="C7349" s="278" t="s">
        <v>9279</v>
      </c>
      <c r="D7349" s="278" t="s">
        <v>1248</v>
      </c>
      <c r="E7349" s="278" t="str">
        <f>CONCATENATE(SUM('Раздел 3'!L322:L322),"&gt;=",SUM('Раздел 3'!M322:M322))</f>
        <v>0&gt;=0</v>
      </c>
      <c r="F7349" s="278"/>
      <c r="G7349" s="81"/>
    </row>
    <row r="7350" spans="1:7" s="390" customFormat="1" ht="31.5" x14ac:dyDescent="0.2">
      <c r="A7350" s="311" t="str">
        <f>IF((SUM('Раздел 3'!L42:L42)&gt;=SUM('Раздел 3'!M42:M42)),"","Неверно!")</f>
        <v/>
      </c>
      <c r="B7350" s="320" t="s">
        <v>1750</v>
      </c>
      <c r="C7350" s="278" t="s">
        <v>9280</v>
      </c>
      <c r="D7350" s="278" t="s">
        <v>1248</v>
      </c>
      <c r="E7350" s="278" t="str">
        <f>CONCATENATE(SUM('Раздел 3'!L42:L42),"&gt;=",SUM('Раздел 3'!M42:M42))</f>
        <v>0&gt;=0</v>
      </c>
      <c r="F7350" s="278"/>
      <c r="G7350" s="81"/>
    </row>
    <row r="7351" spans="1:7" s="390" customFormat="1" ht="31.5" x14ac:dyDescent="0.2">
      <c r="A7351" s="311" t="str">
        <f>IF((SUM('Раздел 3'!L43:L43)&gt;=SUM('Раздел 3'!M43:M43)),"","Неверно!")</f>
        <v/>
      </c>
      <c r="B7351" s="320" t="s">
        <v>1750</v>
      </c>
      <c r="C7351" s="278" t="s">
        <v>9281</v>
      </c>
      <c r="D7351" s="278" t="s">
        <v>1248</v>
      </c>
      <c r="E7351" s="278" t="str">
        <f>CONCATENATE(SUM('Раздел 3'!L43:L43),"&gt;=",SUM('Раздел 3'!M43:M43))</f>
        <v>0&gt;=0</v>
      </c>
      <c r="F7351" s="278"/>
      <c r="G7351" s="81"/>
    </row>
    <row r="7352" spans="1:7" s="390" customFormat="1" ht="31.5" x14ac:dyDescent="0.2">
      <c r="A7352" s="311" t="str">
        <f>IF((SUM('Раздел 3'!L44:L44)&gt;=SUM('Раздел 3'!M44:M44)),"","Неверно!")</f>
        <v/>
      </c>
      <c r="B7352" s="320" t="s">
        <v>1750</v>
      </c>
      <c r="C7352" s="278" t="s">
        <v>9282</v>
      </c>
      <c r="D7352" s="278" t="s">
        <v>1248</v>
      </c>
      <c r="E7352" s="278" t="str">
        <f>CONCATENATE(SUM('Раздел 3'!L44:L44),"&gt;=",SUM('Раздел 3'!M44:M44))</f>
        <v>0&gt;=0</v>
      </c>
      <c r="F7352" s="278"/>
      <c r="G7352" s="81"/>
    </row>
    <row r="7353" spans="1:7" s="390" customFormat="1" ht="31.5" x14ac:dyDescent="0.2">
      <c r="A7353" s="311" t="str">
        <f>IF((SUM('Раздел 3'!L45:L45)&gt;=SUM('Раздел 3'!M45:M45)),"","Неверно!")</f>
        <v/>
      </c>
      <c r="B7353" s="320" t="s">
        <v>1750</v>
      </c>
      <c r="C7353" s="278" t="s">
        <v>9283</v>
      </c>
      <c r="D7353" s="278" t="s">
        <v>1248</v>
      </c>
      <c r="E7353" s="278" t="str">
        <f>CONCATENATE(SUM('Раздел 3'!L45:L45),"&gt;=",SUM('Раздел 3'!M45:M45))</f>
        <v>0&gt;=0</v>
      </c>
      <c r="F7353" s="278"/>
      <c r="G7353" s="81"/>
    </row>
    <row r="7354" spans="1:7" s="390" customFormat="1" ht="31.5" x14ac:dyDescent="0.2">
      <c r="A7354" s="311" t="str">
        <f>IF((SUM('Раздел 3'!L46:L46)&gt;=SUM('Раздел 3'!M46:M46)),"","Неверно!")</f>
        <v/>
      </c>
      <c r="B7354" s="320" t="s">
        <v>1750</v>
      </c>
      <c r="C7354" s="278" t="s">
        <v>9284</v>
      </c>
      <c r="D7354" s="278" t="s">
        <v>1248</v>
      </c>
      <c r="E7354" s="278" t="str">
        <f>CONCATENATE(SUM('Раздел 3'!L46:L46),"&gt;=",SUM('Раздел 3'!M46:M46))</f>
        <v>0&gt;=0</v>
      </c>
      <c r="F7354" s="278"/>
      <c r="G7354" s="81"/>
    </row>
    <row r="7355" spans="1:7" s="390" customFormat="1" ht="31.5" x14ac:dyDescent="0.2">
      <c r="A7355" s="311" t="str">
        <f>IF((SUM('Раздел 3'!L47:L47)&gt;=SUM('Раздел 3'!M47:M47)),"","Неверно!")</f>
        <v/>
      </c>
      <c r="B7355" s="320" t="s">
        <v>1750</v>
      </c>
      <c r="C7355" s="278" t="s">
        <v>9285</v>
      </c>
      <c r="D7355" s="278" t="s">
        <v>1248</v>
      </c>
      <c r="E7355" s="278" t="str">
        <f>CONCATENATE(SUM('Раздел 3'!L47:L47),"&gt;=",SUM('Раздел 3'!M47:M47))</f>
        <v>0&gt;=0</v>
      </c>
      <c r="F7355" s="278"/>
      <c r="G7355" s="81"/>
    </row>
    <row r="7356" spans="1:7" s="390" customFormat="1" ht="31.5" x14ac:dyDescent="0.2">
      <c r="A7356" s="311" t="str">
        <f>IF((SUM('Раздел 3'!L48:L48)&gt;=SUM('Раздел 3'!M48:M48)),"","Неверно!")</f>
        <v/>
      </c>
      <c r="B7356" s="320" t="s">
        <v>1750</v>
      </c>
      <c r="C7356" s="278" t="s">
        <v>9286</v>
      </c>
      <c r="D7356" s="278" t="s">
        <v>1248</v>
      </c>
      <c r="E7356" s="278" t="str">
        <f>CONCATENATE(SUM('Раздел 3'!L48:L48),"&gt;=",SUM('Раздел 3'!M48:M48))</f>
        <v>0&gt;=0</v>
      </c>
      <c r="F7356" s="278"/>
      <c r="G7356" s="81"/>
    </row>
    <row r="7357" spans="1:7" s="390" customFormat="1" ht="31.5" x14ac:dyDescent="0.2">
      <c r="A7357" s="311" t="str">
        <f>IF((SUM('Раздел 3'!L49:L49)&gt;=SUM('Раздел 3'!M49:M49)),"","Неверно!")</f>
        <v/>
      </c>
      <c r="B7357" s="320" t="s">
        <v>1750</v>
      </c>
      <c r="C7357" s="278" t="s">
        <v>9287</v>
      </c>
      <c r="D7357" s="278" t="s">
        <v>1248</v>
      </c>
      <c r="E7357" s="278" t="str">
        <f>CONCATENATE(SUM('Раздел 3'!L49:L49),"&gt;=",SUM('Раздел 3'!M49:M49))</f>
        <v>0&gt;=0</v>
      </c>
      <c r="F7357" s="278"/>
      <c r="G7357" s="81"/>
    </row>
    <row r="7358" spans="1:7" s="390" customFormat="1" ht="31.5" x14ac:dyDescent="0.2">
      <c r="A7358" s="311" t="str">
        <f>IF((SUM('Раздел 3'!L14:L14)&gt;=SUM('Раздел 3'!M14:M14)),"","Неверно!")</f>
        <v/>
      </c>
      <c r="B7358" s="320" t="s">
        <v>1750</v>
      </c>
      <c r="C7358" s="278" t="s">
        <v>9288</v>
      </c>
      <c r="D7358" s="278" t="s">
        <v>1248</v>
      </c>
      <c r="E7358" s="278" t="str">
        <f>CONCATENATE(SUM('Раздел 3'!L14:L14),"&gt;=",SUM('Раздел 3'!M14:M14))</f>
        <v>0&gt;=0</v>
      </c>
      <c r="F7358" s="278"/>
      <c r="G7358" s="81"/>
    </row>
    <row r="7359" spans="1:7" s="390" customFormat="1" ht="31.5" x14ac:dyDescent="0.2">
      <c r="A7359" s="311" t="str">
        <f>IF((SUM('Раздел 3'!L50:L50)&gt;=SUM('Раздел 3'!M50:M50)),"","Неверно!")</f>
        <v/>
      </c>
      <c r="B7359" s="320" t="s">
        <v>1750</v>
      </c>
      <c r="C7359" s="278" t="s">
        <v>9289</v>
      </c>
      <c r="D7359" s="278" t="s">
        <v>1248</v>
      </c>
      <c r="E7359" s="278" t="str">
        <f>CONCATENATE(SUM('Раздел 3'!L50:L50),"&gt;=",SUM('Раздел 3'!M50:M50))</f>
        <v>0&gt;=0</v>
      </c>
      <c r="F7359" s="278"/>
      <c r="G7359" s="81"/>
    </row>
    <row r="7360" spans="1:7" s="390" customFormat="1" ht="31.5" x14ac:dyDescent="0.2">
      <c r="A7360" s="311" t="str">
        <f>IF((SUM('Раздел 3'!L51:L51)&gt;=SUM('Раздел 3'!M51:M51)),"","Неверно!")</f>
        <v/>
      </c>
      <c r="B7360" s="320" t="s">
        <v>1750</v>
      </c>
      <c r="C7360" s="278" t="s">
        <v>9290</v>
      </c>
      <c r="D7360" s="278" t="s">
        <v>1248</v>
      </c>
      <c r="E7360" s="278" t="str">
        <f>CONCATENATE(SUM('Раздел 3'!L51:L51),"&gt;=",SUM('Раздел 3'!M51:M51))</f>
        <v>0&gt;=0</v>
      </c>
      <c r="F7360" s="278"/>
      <c r="G7360" s="81"/>
    </row>
    <row r="7361" spans="1:7" s="390" customFormat="1" ht="31.5" x14ac:dyDescent="0.2">
      <c r="A7361" s="311" t="str">
        <f>IF((SUM('Раздел 3'!L52:L52)&gt;=SUM('Раздел 3'!M52:M52)),"","Неверно!")</f>
        <v/>
      </c>
      <c r="B7361" s="320" t="s">
        <v>1750</v>
      </c>
      <c r="C7361" s="278" t="s">
        <v>9291</v>
      </c>
      <c r="D7361" s="278" t="s">
        <v>1248</v>
      </c>
      <c r="E7361" s="278" t="str">
        <f>CONCATENATE(SUM('Раздел 3'!L52:L52),"&gt;=",SUM('Раздел 3'!M52:M52))</f>
        <v>0&gt;=0</v>
      </c>
      <c r="F7361" s="278"/>
      <c r="G7361" s="81"/>
    </row>
    <row r="7362" spans="1:7" s="390" customFormat="1" ht="31.5" x14ac:dyDescent="0.2">
      <c r="A7362" s="311" t="str">
        <f>IF((SUM('Раздел 3'!L53:L53)&gt;=SUM('Раздел 3'!M53:M53)),"","Неверно!")</f>
        <v/>
      </c>
      <c r="B7362" s="320" t="s">
        <v>1750</v>
      </c>
      <c r="C7362" s="278" t="s">
        <v>9292</v>
      </c>
      <c r="D7362" s="278" t="s">
        <v>1248</v>
      </c>
      <c r="E7362" s="278" t="str">
        <f>CONCATENATE(SUM('Раздел 3'!L53:L53),"&gt;=",SUM('Раздел 3'!M53:M53))</f>
        <v>0&gt;=0</v>
      </c>
      <c r="F7362" s="278"/>
      <c r="G7362" s="81"/>
    </row>
    <row r="7363" spans="1:7" s="390" customFormat="1" ht="31.5" x14ac:dyDescent="0.2">
      <c r="A7363" s="311" t="str">
        <f>IF((SUM('Раздел 3'!L54:L54)&gt;=SUM('Раздел 3'!M54:M54)),"","Неверно!")</f>
        <v/>
      </c>
      <c r="B7363" s="320" t="s">
        <v>1750</v>
      </c>
      <c r="C7363" s="278" t="s">
        <v>9293</v>
      </c>
      <c r="D7363" s="278" t="s">
        <v>1248</v>
      </c>
      <c r="E7363" s="278" t="str">
        <f>CONCATENATE(SUM('Раздел 3'!L54:L54),"&gt;=",SUM('Раздел 3'!M54:M54))</f>
        <v>0&gt;=0</v>
      </c>
      <c r="F7363" s="278"/>
      <c r="G7363" s="81"/>
    </row>
    <row r="7364" spans="1:7" s="390" customFormat="1" ht="31.5" x14ac:dyDescent="0.2">
      <c r="A7364" s="311" t="str">
        <f>IF((SUM('Раздел 3'!L55:L55)&gt;=SUM('Раздел 3'!M55:M55)),"","Неверно!")</f>
        <v/>
      </c>
      <c r="B7364" s="320" t="s">
        <v>1750</v>
      </c>
      <c r="C7364" s="278" t="s">
        <v>9294</v>
      </c>
      <c r="D7364" s="278" t="s">
        <v>1248</v>
      </c>
      <c r="E7364" s="278" t="str">
        <f>CONCATENATE(SUM('Раздел 3'!L55:L55),"&gt;=",SUM('Раздел 3'!M55:M55))</f>
        <v>11&gt;=3</v>
      </c>
      <c r="F7364" s="278"/>
      <c r="G7364" s="81"/>
    </row>
    <row r="7365" spans="1:7" s="390" customFormat="1" ht="31.5" x14ac:dyDescent="0.2">
      <c r="A7365" s="311" t="str">
        <f>IF((SUM('Раздел 3'!L56:L56)&gt;=SUM('Раздел 3'!M56:M56)),"","Неверно!")</f>
        <v/>
      </c>
      <c r="B7365" s="320" t="s">
        <v>1750</v>
      </c>
      <c r="C7365" s="278" t="s">
        <v>9295</v>
      </c>
      <c r="D7365" s="278" t="s">
        <v>1248</v>
      </c>
      <c r="E7365" s="278" t="str">
        <f>CONCATENATE(SUM('Раздел 3'!L56:L56),"&gt;=",SUM('Раздел 3'!M56:M56))</f>
        <v>0&gt;=0</v>
      </c>
      <c r="F7365" s="278"/>
      <c r="G7365" s="81"/>
    </row>
    <row r="7366" spans="1:7" s="390" customFormat="1" ht="31.5" x14ac:dyDescent="0.2">
      <c r="A7366" s="311" t="str">
        <f>IF((SUM('Раздел 3'!L57:L57)&gt;=SUM('Раздел 3'!M57:M57)),"","Неверно!")</f>
        <v/>
      </c>
      <c r="B7366" s="320" t="s">
        <v>1750</v>
      </c>
      <c r="C7366" s="278" t="s">
        <v>9296</v>
      </c>
      <c r="D7366" s="278" t="s">
        <v>1248</v>
      </c>
      <c r="E7366" s="278" t="str">
        <f>CONCATENATE(SUM('Раздел 3'!L57:L57),"&gt;=",SUM('Раздел 3'!M57:M57))</f>
        <v>0&gt;=0</v>
      </c>
      <c r="F7366" s="278"/>
      <c r="G7366" s="81"/>
    </row>
    <row r="7367" spans="1:7" s="390" customFormat="1" ht="31.5" x14ac:dyDescent="0.2">
      <c r="A7367" s="311" t="str">
        <f>IF((SUM('Раздел 3'!L58:L58)&gt;=SUM('Раздел 3'!M58:M58)),"","Неверно!")</f>
        <v/>
      </c>
      <c r="B7367" s="320" t="s">
        <v>1750</v>
      </c>
      <c r="C7367" s="278" t="s">
        <v>9297</v>
      </c>
      <c r="D7367" s="278" t="s">
        <v>1248</v>
      </c>
      <c r="E7367" s="278" t="str">
        <f>CONCATENATE(SUM('Раздел 3'!L58:L58),"&gt;=",SUM('Раздел 3'!M58:M58))</f>
        <v>0&gt;=0</v>
      </c>
      <c r="F7367" s="278"/>
      <c r="G7367" s="81"/>
    </row>
    <row r="7368" spans="1:7" s="390" customFormat="1" ht="31.5" x14ac:dyDescent="0.2">
      <c r="A7368" s="311" t="str">
        <f>IF((SUM('Раздел 3'!L59:L59)&gt;=SUM('Раздел 3'!M59:M59)),"","Неверно!")</f>
        <v/>
      </c>
      <c r="B7368" s="320" t="s">
        <v>1750</v>
      </c>
      <c r="C7368" s="278" t="s">
        <v>9298</v>
      </c>
      <c r="D7368" s="278" t="s">
        <v>1248</v>
      </c>
      <c r="E7368" s="278" t="str">
        <f>CONCATENATE(SUM('Раздел 3'!L59:L59),"&gt;=",SUM('Раздел 3'!M59:M59))</f>
        <v>0&gt;=0</v>
      </c>
      <c r="F7368" s="278"/>
      <c r="G7368" s="81"/>
    </row>
    <row r="7369" spans="1:7" s="390" customFormat="1" ht="31.5" x14ac:dyDescent="0.2">
      <c r="A7369" s="311" t="str">
        <f>IF((SUM('Раздел 3'!L15:L15)&gt;=SUM('Раздел 3'!M15:M15)),"","Неверно!")</f>
        <v/>
      </c>
      <c r="B7369" s="320" t="s">
        <v>1750</v>
      </c>
      <c r="C7369" s="278" t="s">
        <v>9299</v>
      </c>
      <c r="D7369" s="278" t="s">
        <v>1248</v>
      </c>
      <c r="E7369" s="278" t="str">
        <f>CONCATENATE(SUM('Раздел 3'!L15:L15),"&gt;=",SUM('Раздел 3'!M15:M15))</f>
        <v>0&gt;=0</v>
      </c>
      <c r="F7369" s="278"/>
      <c r="G7369" s="81"/>
    </row>
    <row r="7370" spans="1:7" s="390" customFormat="1" ht="31.5" x14ac:dyDescent="0.2">
      <c r="A7370" s="311" t="str">
        <f>IF((SUM('Раздел 3'!L60:L60)&gt;=SUM('Раздел 3'!M60:M60)),"","Неверно!")</f>
        <v/>
      </c>
      <c r="B7370" s="320" t="s">
        <v>1750</v>
      </c>
      <c r="C7370" s="278" t="s">
        <v>9300</v>
      </c>
      <c r="D7370" s="278" t="s">
        <v>1248</v>
      </c>
      <c r="E7370" s="278" t="str">
        <f>CONCATENATE(SUM('Раздел 3'!L60:L60),"&gt;=",SUM('Раздел 3'!M60:M60))</f>
        <v>0&gt;=0</v>
      </c>
      <c r="F7370" s="278"/>
      <c r="G7370" s="81"/>
    </row>
    <row r="7371" spans="1:7" s="390" customFormat="1" ht="31.5" x14ac:dyDescent="0.2">
      <c r="A7371" s="311" t="str">
        <f>IF((SUM('Раздел 3'!L61:L61)&gt;=SUM('Раздел 3'!M61:M61)),"","Неверно!")</f>
        <v/>
      </c>
      <c r="B7371" s="320" t="s">
        <v>1750</v>
      </c>
      <c r="C7371" s="278" t="s">
        <v>9301</v>
      </c>
      <c r="D7371" s="278" t="s">
        <v>1248</v>
      </c>
      <c r="E7371" s="278" t="str">
        <f>CONCATENATE(SUM('Раздел 3'!L61:L61),"&gt;=",SUM('Раздел 3'!M61:M61))</f>
        <v>0&gt;=0</v>
      </c>
      <c r="F7371" s="278"/>
      <c r="G7371" s="81"/>
    </row>
    <row r="7372" spans="1:7" s="390" customFormat="1" ht="31.5" x14ac:dyDescent="0.2">
      <c r="A7372" s="311" t="str">
        <f>IF((SUM('Раздел 3'!L62:L62)&gt;=SUM('Раздел 3'!M62:M62)),"","Неверно!")</f>
        <v/>
      </c>
      <c r="B7372" s="320" t="s">
        <v>1750</v>
      </c>
      <c r="C7372" s="278" t="s">
        <v>9302</v>
      </c>
      <c r="D7372" s="278" t="s">
        <v>1248</v>
      </c>
      <c r="E7372" s="278" t="str">
        <f>CONCATENATE(SUM('Раздел 3'!L62:L62),"&gt;=",SUM('Раздел 3'!M62:M62))</f>
        <v>0&gt;=0</v>
      </c>
      <c r="F7372" s="278"/>
      <c r="G7372" s="81"/>
    </row>
    <row r="7373" spans="1:7" s="390" customFormat="1" ht="31.5" x14ac:dyDescent="0.2">
      <c r="A7373" s="311" t="str">
        <f>IF((SUM('Раздел 3'!L63:L63)&gt;=SUM('Раздел 3'!M63:M63)),"","Неверно!")</f>
        <v/>
      </c>
      <c r="B7373" s="320" t="s">
        <v>1750</v>
      </c>
      <c r="C7373" s="278" t="s">
        <v>9303</v>
      </c>
      <c r="D7373" s="278" t="s">
        <v>1248</v>
      </c>
      <c r="E7373" s="278" t="str">
        <f>CONCATENATE(SUM('Раздел 3'!L63:L63),"&gt;=",SUM('Раздел 3'!M63:M63))</f>
        <v>0&gt;=0</v>
      </c>
      <c r="F7373" s="278"/>
      <c r="G7373" s="81"/>
    </row>
    <row r="7374" spans="1:7" s="390" customFormat="1" ht="31.5" x14ac:dyDescent="0.2">
      <c r="A7374" s="311" t="str">
        <f>IF((SUM('Раздел 3'!L64:L64)&gt;=SUM('Раздел 3'!M64:M64)),"","Неверно!")</f>
        <v/>
      </c>
      <c r="B7374" s="320" t="s">
        <v>1750</v>
      </c>
      <c r="C7374" s="278" t="s">
        <v>9304</v>
      </c>
      <c r="D7374" s="278" t="s">
        <v>1248</v>
      </c>
      <c r="E7374" s="278" t="str">
        <f>CONCATENATE(SUM('Раздел 3'!L64:L64),"&gt;=",SUM('Раздел 3'!M64:M64))</f>
        <v>0&gt;=0</v>
      </c>
      <c r="F7374" s="278"/>
      <c r="G7374" s="81"/>
    </row>
    <row r="7375" spans="1:7" s="390" customFormat="1" ht="31.5" x14ac:dyDescent="0.2">
      <c r="A7375" s="311" t="str">
        <f>IF((SUM('Раздел 3'!L65:L65)&gt;=SUM('Раздел 3'!M65:M65)),"","Неверно!")</f>
        <v/>
      </c>
      <c r="B7375" s="320" t="s">
        <v>1750</v>
      </c>
      <c r="C7375" s="278" t="s">
        <v>9305</v>
      </c>
      <c r="D7375" s="278" t="s">
        <v>1248</v>
      </c>
      <c r="E7375" s="278" t="str">
        <f>CONCATENATE(SUM('Раздел 3'!L65:L65),"&gt;=",SUM('Раздел 3'!M65:M65))</f>
        <v>0&gt;=0</v>
      </c>
      <c r="F7375" s="278"/>
      <c r="G7375" s="81"/>
    </row>
    <row r="7376" spans="1:7" s="390" customFormat="1" ht="31.5" x14ac:dyDescent="0.2">
      <c r="A7376" s="311" t="str">
        <f>IF((SUM('Раздел 3'!L66:L66)&gt;=SUM('Раздел 3'!M66:M66)),"","Неверно!")</f>
        <v/>
      </c>
      <c r="B7376" s="320" t="s">
        <v>1750</v>
      </c>
      <c r="C7376" s="278" t="s">
        <v>9306</v>
      </c>
      <c r="D7376" s="278" t="s">
        <v>1248</v>
      </c>
      <c r="E7376" s="278" t="str">
        <f>CONCATENATE(SUM('Раздел 3'!L66:L66),"&gt;=",SUM('Раздел 3'!M66:M66))</f>
        <v>0&gt;=0</v>
      </c>
      <c r="F7376" s="278"/>
      <c r="G7376" s="81"/>
    </row>
    <row r="7377" spans="1:7" s="390" customFormat="1" ht="31.5" x14ac:dyDescent="0.2">
      <c r="A7377" s="311" t="str">
        <f>IF((SUM('Раздел 3'!L67:L67)&gt;=SUM('Раздел 3'!M67:M67)),"","Неверно!")</f>
        <v/>
      </c>
      <c r="B7377" s="320" t="s">
        <v>1750</v>
      </c>
      <c r="C7377" s="278" t="s">
        <v>9307</v>
      </c>
      <c r="D7377" s="278" t="s">
        <v>1248</v>
      </c>
      <c r="E7377" s="278" t="str">
        <f>CONCATENATE(SUM('Раздел 3'!L67:L67),"&gt;=",SUM('Раздел 3'!M67:M67))</f>
        <v>0&gt;=0</v>
      </c>
      <c r="F7377" s="278"/>
      <c r="G7377" s="81"/>
    </row>
    <row r="7378" spans="1:7" s="390" customFormat="1" ht="31.5" x14ac:dyDescent="0.2">
      <c r="A7378" s="311" t="str">
        <f>IF((SUM('Раздел 3'!L68:L68)&gt;=SUM('Раздел 3'!M68:M68)),"","Неверно!")</f>
        <v/>
      </c>
      <c r="B7378" s="320" t="s">
        <v>1750</v>
      </c>
      <c r="C7378" s="278" t="s">
        <v>9308</v>
      </c>
      <c r="D7378" s="278" t="s">
        <v>1248</v>
      </c>
      <c r="E7378" s="278" t="str">
        <f>CONCATENATE(SUM('Раздел 3'!L68:L68),"&gt;=",SUM('Раздел 3'!M68:M68))</f>
        <v>0&gt;=0</v>
      </c>
      <c r="F7378" s="278"/>
      <c r="G7378" s="81"/>
    </row>
    <row r="7379" spans="1:7" s="390" customFormat="1" ht="31.5" x14ac:dyDescent="0.2">
      <c r="A7379" s="311" t="str">
        <f>IF((SUM('Раздел 3'!L69:L69)&gt;=SUM('Раздел 3'!M69:M69)),"","Неверно!")</f>
        <v/>
      </c>
      <c r="B7379" s="320" t="s">
        <v>1750</v>
      </c>
      <c r="C7379" s="278" t="s">
        <v>9309</v>
      </c>
      <c r="D7379" s="278" t="s">
        <v>1248</v>
      </c>
      <c r="E7379" s="278" t="str">
        <f>CONCATENATE(SUM('Раздел 3'!L69:L69),"&gt;=",SUM('Раздел 3'!M69:M69))</f>
        <v>0&gt;=0</v>
      </c>
      <c r="F7379" s="278"/>
      <c r="G7379" s="81"/>
    </row>
    <row r="7380" spans="1:7" s="390" customFormat="1" ht="31.5" x14ac:dyDescent="0.2">
      <c r="A7380" s="311" t="str">
        <f>IF((SUM('Раздел 3'!L16:L16)&gt;=SUM('Раздел 3'!M16:M16)),"","Неверно!")</f>
        <v/>
      </c>
      <c r="B7380" s="320" t="s">
        <v>1750</v>
      </c>
      <c r="C7380" s="278" t="s">
        <v>9310</v>
      </c>
      <c r="D7380" s="278" t="s">
        <v>1248</v>
      </c>
      <c r="E7380" s="278" t="str">
        <f>CONCATENATE(SUM('Раздел 3'!L16:L16),"&gt;=",SUM('Раздел 3'!M16:M16))</f>
        <v>0&gt;=0</v>
      </c>
      <c r="F7380" s="278"/>
      <c r="G7380" s="81"/>
    </row>
    <row r="7381" spans="1:7" s="390" customFormat="1" ht="31.5" x14ac:dyDescent="0.2">
      <c r="A7381" s="311" t="str">
        <f>IF((SUM('Раздел 3'!L70:L70)&gt;=SUM('Раздел 3'!M70:M70)),"","Неверно!")</f>
        <v/>
      </c>
      <c r="B7381" s="320" t="s">
        <v>1750</v>
      </c>
      <c r="C7381" s="278" t="s">
        <v>9311</v>
      </c>
      <c r="D7381" s="278" t="s">
        <v>1248</v>
      </c>
      <c r="E7381" s="278" t="str">
        <f>CONCATENATE(SUM('Раздел 3'!L70:L70),"&gt;=",SUM('Раздел 3'!M70:M70))</f>
        <v>0&gt;=0</v>
      </c>
      <c r="F7381" s="278"/>
      <c r="G7381" s="81"/>
    </row>
    <row r="7382" spans="1:7" s="390" customFormat="1" ht="31.5" x14ac:dyDescent="0.2">
      <c r="A7382" s="311" t="str">
        <f>IF((SUM('Раздел 3'!L71:L71)&gt;=SUM('Раздел 3'!M71:M71)),"","Неверно!")</f>
        <v/>
      </c>
      <c r="B7382" s="320" t="s">
        <v>1750</v>
      </c>
      <c r="C7382" s="278" t="s">
        <v>9312</v>
      </c>
      <c r="D7382" s="278" t="s">
        <v>1248</v>
      </c>
      <c r="E7382" s="278" t="str">
        <f>CONCATENATE(SUM('Раздел 3'!L71:L71),"&gt;=",SUM('Раздел 3'!M71:M71))</f>
        <v>0&gt;=0</v>
      </c>
      <c r="F7382" s="278"/>
      <c r="G7382" s="81"/>
    </row>
    <row r="7383" spans="1:7" s="390" customFormat="1" ht="31.5" x14ac:dyDescent="0.2">
      <c r="A7383" s="311" t="str">
        <f>IF((SUM('Раздел 3'!L72:L72)&gt;=SUM('Раздел 3'!M72:M72)),"","Неверно!")</f>
        <v/>
      </c>
      <c r="B7383" s="320" t="s">
        <v>1750</v>
      </c>
      <c r="C7383" s="278" t="s">
        <v>9313</v>
      </c>
      <c r="D7383" s="278" t="s">
        <v>1248</v>
      </c>
      <c r="E7383" s="278" t="str">
        <f>CONCATENATE(SUM('Раздел 3'!L72:L72),"&gt;=",SUM('Раздел 3'!M72:M72))</f>
        <v>0&gt;=0</v>
      </c>
      <c r="F7383" s="278"/>
      <c r="G7383" s="81"/>
    </row>
    <row r="7384" spans="1:7" s="390" customFormat="1" ht="31.5" x14ac:dyDescent="0.2">
      <c r="A7384" s="311" t="str">
        <f>IF((SUM('Раздел 3'!L73:L73)&gt;=SUM('Раздел 3'!M73:M73)),"","Неверно!")</f>
        <v/>
      </c>
      <c r="B7384" s="320" t="s">
        <v>1750</v>
      </c>
      <c r="C7384" s="278" t="s">
        <v>9314</v>
      </c>
      <c r="D7384" s="278" t="s">
        <v>1248</v>
      </c>
      <c r="E7384" s="278" t="str">
        <f>CONCATENATE(SUM('Раздел 3'!L73:L73),"&gt;=",SUM('Раздел 3'!M73:M73))</f>
        <v>0&gt;=0</v>
      </c>
      <c r="F7384" s="278"/>
      <c r="G7384" s="81"/>
    </row>
    <row r="7385" spans="1:7" s="390" customFormat="1" ht="31.5" x14ac:dyDescent="0.2">
      <c r="A7385" s="311" t="str">
        <f>IF((SUM('Раздел 3'!L74:L74)&gt;=SUM('Раздел 3'!M74:M74)),"","Неверно!")</f>
        <v/>
      </c>
      <c r="B7385" s="320" t="s">
        <v>1750</v>
      </c>
      <c r="C7385" s="278" t="s">
        <v>9315</v>
      </c>
      <c r="D7385" s="278" t="s">
        <v>1248</v>
      </c>
      <c r="E7385" s="278" t="str">
        <f>CONCATENATE(SUM('Раздел 3'!L74:L74),"&gt;=",SUM('Раздел 3'!M74:M74))</f>
        <v>0&gt;=0</v>
      </c>
      <c r="F7385" s="278"/>
      <c r="G7385" s="81"/>
    </row>
    <row r="7386" spans="1:7" s="390" customFormat="1" ht="31.5" x14ac:dyDescent="0.2">
      <c r="A7386" s="311" t="str">
        <f>IF((SUM('Раздел 3'!L75:L75)&gt;=SUM('Раздел 3'!M75:M75)),"","Неверно!")</f>
        <v/>
      </c>
      <c r="B7386" s="320" t="s">
        <v>1750</v>
      </c>
      <c r="C7386" s="278" t="s">
        <v>9316</v>
      </c>
      <c r="D7386" s="278" t="s">
        <v>1248</v>
      </c>
      <c r="E7386" s="278" t="str">
        <f>CONCATENATE(SUM('Раздел 3'!L75:L75),"&gt;=",SUM('Раздел 3'!M75:M75))</f>
        <v>0&gt;=0</v>
      </c>
      <c r="F7386" s="278"/>
      <c r="G7386" s="81"/>
    </row>
    <row r="7387" spans="1:7" s="390" customFormat="1" ht="31.5" x14ac:dyDescent="0.2">
      <c r="A7387" s="311" t="str">
        <f>IF((SUM('Раздел 3'!L76:L76)&gt;=SUM('Раздел 3'!M76:M76)),"","Неверно!")</f>
        <v/>
      </c>
      <c r="B7387" s="320" t="s">
        <v>1750</v>
      </c>
      <c r="C7387" s="278" t="s">
        <v>9317</v>
      </c>
      <c r="D7387" s="278" t="s">
        <v>1248</v>
      </c>
      <c r="E7387" s="278" t="str">
        <f>CONCATENATE(SUM('Раздел 3'!L76:L76),"&gt;=",SUM('Раздел 3'!M76:M76))</f>
        <v>0&gt;=0</v>
      </c>
      <c r="F7387" s="278"/>
      <c r="G7387" s="81"/>
    </row>
    <row r="7388" spans="1:7" s="390" customFormat="1" ht="31.5" x14ac:dyDescent="0.2">
      <c r="A7388" s="311" t="str">
        <f>IF((SUM('Раздел 3'!L77:L77)&gt;=SUM('Раздел 3'!M77:M77)),"","Неверно!")</f>
        <v/>
      </c>
      <c r="B7388" s="320" t="s">
        <v>1750</v>
      </c>
      <c r="C7388" s="278" t="s">
        <v>9318</v>
      </c>
      <c r="D7388" s="278" t="s">
        <v>1248</v>
      </c>
      <c r="E7388" s="278" t="str">
        <f>CONCATENATE(SUM('Раздел 3'!L77:L77),"&gt;=",SUM('Раздел 3'!M77:M77))</f>
        <v>0&gt;=0</v>
      </c>
      <c r="F7388" s="278"/>
      <c r="G7388" s="81"/>
    </row>
    <row r="7389" spans="1:7" s="390" customFormat="1" ht="31.5" x14ac:dyDescent="0.2">
      <c r="A7389" s="311" t="str">
        <f>IF((SUM('Раздел 3'!L78:L78)&gt;=SUM('Раздел 3'!M78:M78)),"","Неверно!")</f>
        <v/>
      </c>
      <c r="B7389" s="320" t="s">
        <v>1750</v>
      </c>
      <c r="C7389" s="278" t="s">
        <v>9319</v>
      </c>
      <c r="D7389" s="278" t="s">
        <v>1248</v>
      </c>
      <c r="E7389" s="278" t="str">
        <f>CONCATENATE(SUM('Раздел 3'!L78:L78),"&gt;=",SUM('Раздел 3'!M78:M78))</f>
        <v>0&gt;=0</v>
      </c>
      <c r="F7389" s="278"/>
      <c r="G7389" s="81"/>
    </row>
    <row r="7390" spans="1:7" s="390" customFormat="1" ht="31.5" x14ac:dyDescent="0.2">
      <c r="A7390" s="311" t="str">
        <f>IF((SUM('Раздел 3'!L79:L79)&gt;=SUM('Раздел 3'!M79:M79)),"","Неверно!")</f>
        <v/>
      </c>
      <c r="B7390" s="320" t="s">
        <v>1750</v>
      </c>
      <c r="C7390" s="278" t="s">
        <v>9320</v>
      </c>
      <c r="D7390" s="278" t="s">
        <v>1248</v>
      </c>
      <c r="E7390" s="278" t="str">
        <f>CONCATENATE(SUM('Раздел 3'!L79:L79),"&gt;=",SUM('Раздел 3'!M79:M79))</f>
        <v>0&gt;=0</v>
      </c>
      <c r="F7390" s="278"/>
      <c r="G7390" s="81"/>
    </row>
    <row r="7391" spans="1:7" s="390" customFormat="1" ht="31.5" x14ac:dyDescent="0.2">
      <c r="A7391" s="311" t="str">
        <f>IF((SUM('Раздел 3'!L17:L17)&gt;=SUM('Раздел 3'!M17:M17)),"","Неверно!")</f>
        <v/>
      </c>
      <c r="B7391" s="320" t="s">
        <v>1750</v>
      </c>
      <c r="C7391" s="278" t="s">
        <v>9321</v>
      </c>
      <c r="D7391" s="278" t="s">
        <v>1248</v>
      </c>
      <c r="E7391" s="278" t="str">
        <f>CONCATENATE(SUM('Раздел 3'!L17:L17),"&gt;=",SUM('Раздел 3'!M17:M17))</f>
        <v>0&gt;=0</v>
      </c>
      <c r="F7391" s="278"/>
      <c r="G7391" s="81"/>
    </row>
    <row r="7392" spans="1:7" s="390" customFormat="1" ht="31.5" x14ac:dyDescent="0.2">
      <c r="A7392" s="311" t="str">
        <f>IF((SUM('Раздел 3'!L80:L80)&gt;=SUM('Раздел 3'!M80:M80)),"","Неверно!")</f>
        <v/>
      </c>
      <c r="B7392" s="320" t="s">
        <v>1750</v>
      </c>
      <c r="C7392" s="278" t="s">
        <v>9322</v>
      </c>
      <c r="D7392" s="278" t="s">
        <v>1248</v>
      </c>
      <c r="E7392" s="278" t="str">
        <f>CONCATENATE(SUM('Раздел 3'!L80:L80),"&gt;=",SUM('Раздел 3'!M80:M80))</f>
        <v>0&gt;=0</v>
      </c>
      <c r="F7392" s="278"/>
      <c r="G7392" s="81"/>
    </row>
    <row r="7393" spans="1:7" s="390" customFormat="1" ht="31.5" x14ac:dyDescent="0.2">
      <c r="A7393" s="311" t="str">
        <f>IF((SUM('Раздел 3'!L81:L81)&gt;=SUM('Раздел 3'!M81:M81)),"","Неверно!")</f>
        <v/>
      </c>
      <c r="B7393" s="320" t="s">
        <v>1750</v>
      </c>
      <c r="C7393" s="278" t="s">
        <v>9323</v>
      </c>
      <c r="D7393" s="278" t="s">
        <v>1248</v>
      </c>
      <c r="E7393" s="278" t="str">
        <f>CONCATENATE(SUM('Раздел 3'!L81:L81),"&gt;=",SUM('Раздел 3'!M81:M81))</f>
        <v>0&gt;=0</v>
      </c>
      <c r="F7393" s="278"/>
      <c r="G7393" s="81"/>
    </row>
    <row r="7394" spans="1:7" s="390" customFormat="1" ht="31.5" x14ac:dyDescent="0.2">
      <c r="A7394" s="311" t="str">
        <f>IF((SUM('Раздел 3'!L82:L82)&gt;=SUM('Раздел 3'!M82:M82)),"","Неверно!")</f>
        <v/>
      </c>
      <c r="B7394" s="320" t="s">
        <v>1750</v>
      </c>
      <c r="C7394" s="278" t="s">
        <v>9324</v>
      </c>
      <c r="D7394" s="278" t="s">
        <v>1248</v>
      </c>
      <c r="E7394" s="278" t="str">
        <f>CONCATENATE(SUM('Раздел 3'!L82:L82),"&gt;=",SUM('Раздел 3'!M82:M82))</f>
        <v>0&gt;=0</v>
      </c>
      <c r="F7394" s="278"/>
      <c r="G7394" s="81"/>
    </row>
    <row r="7395" spans="1:7" s="390" customFormat="1" ht="31.5" x14ac:dyDescent="0.2">
      <c r="A7395" s="311" t="str">
        <f>IF((SUM('Раздел 3'!L83:L83)&gt;=SUM('Раздел 3'!M83:M83)),"","Неверно!")</f>
        <v/>
      </c>
      <c r="B7395" s="320" t="s">
        <v>1750</v>
      </c>
      <c r="C7395" s="278" t="s">
        <v>9325</v>
      </c>
      <c r="D7395" s="278" t="s">
        <v>1248</v>
      </c>
      <c r="E7395" s="278" t="str">
        <f>CONCATENATE(SUM('Раздел 3'!L83:L83),"&gt;=",SUM('Раздел 3'!M83:M83))</f>
        <v>0&gt;=0</v>
      </c>
      <c r="F7395" s="278"/>
      <c r="G7395" s="81"/>
    </row>
    <row r="7396" spans="1:7" s="390" customFormat="1" ht="31.5" x14ac:dyDescent="0.2">
      <c r="A7396" s="311" t="str">
        <f>IF((SUM('Раздел 3'!L84:L84)&gt;=SUM('Раздел 3'!M84:M84)),"","Неверно!")</f>
        <v/>
      </c>
      <c r="B7396" s="320" t="s">
        <v>1750</v>
      </c>
      <c r="C7396" s="278" t="s">
        <v>9326</v>
      </c>
      <c r="D7396" s="278" t="s">
        <v>1248</v>
      </c>
      <c r="E7396" s="278" t="str">
        <f>CONCATENATE(SUM('Раздел 3'!L84:L84),"&gt;=",SUM('Раздел 3'!M84:M84))</f>
        <v>0&gt;=0</v>
      </c>
      <c r="F7396" s="278"/>
      <c r="G7396" s="81"/>
    </row>
    <row r="7397" spans="1:7" s="390" customFormat="1" ht="31.5" x14ac:dyDescent="0.2">
      <c r="A7397" s="311" t="str">
        <f>IF((SUM('Раздел 3'!L85:L85)&gt;=SUM('Раздел 3'!M85:M85)),"","Неверно!")</f>
        <v/>
      </c>
      <c r="B7397" s="320" t="s">
        <v>1750</v>
      </c>
      <c r="C7397" s="278" t="s">
        <v>9327</v>
      </c>
      <c r="D7397" s="278" t="s">
        <v>1248</v>
      </c>
      <c r="E7397" s="278" t="str">
        <f>CONCATENATE(SUM('Раздел 3'!L85:L85),"&gt;=",SUM('Раздел 3'!M85:M85))</f>
        <v>0&gt;=0</v>
      </c>
      <c r="F7397" s="278"/>
      <c r="G7397" s="81"/>
    </row>
    <row r="7398" spans="1:7" s="390" customFormat="1" ht="31.5" x14ac:dyDescent="0.2">
      <c r="A7398" s="311" t="str">
        <f>IF((SUM('Раздел 3'!L86:L86)&gt;=SUM('Раздел 3'!M86:M86)),"","Неверно!")</f>
        <v/>
      </c>
      <c r="B7398" s="320" t="s">
        <v>1750</v>
      </c>
      <c r="C7398" s="278" t="s">
        <v>9328</v>
      </c>
      <c r="D7398" s="278" t="s">
        <v>1248</v>
      </c>
      <c r="E7398" s="278" t="str">
        <f>CONCATENATE(SUM('Раздел 3'!L86:L86),"&gt;=",SUM('Раздел 3'!M86:M86))</f>
        <v>0&gt;=0</v>
      </c>
      <c r="F7398" s="278"/>
      <c r="G7398" s="81"/>
    </row>
    <row r="7399" spans="1:7" s="390" customFormat="1" ht="31.5" x14ac:dyDescent="0.2">
      <c r="A7399" s="311" t="str">
        <f>IF((SUM('Раздел 3'!L87:L87)&gt;=SUM('Раздел 3'!M87:M87)),"","Неверно!")</f>
        <v/>
      </c>
      <c r="B7399" s="320" t="s">
        <v>1750</v>
      </c>
      <c r="C7399" s="278" t="s">
        <v>9329</v>
      </c>
      <c r="D7399" s="278" t="s">
        <v>1248</v>
      </c>
      <c r="E7399" s="278" t="str">
        <f>CONCATENATE(SUM('Раздел 3'!L87:L87),"&gt;=",SUM('Раздел 3'!M87:M87))</f>
        <v>0&gt;=0</v>
      </c>
      <c r="F7399" s="278"/>
      <c r="G7399" s="81"/>
    </row>
    <row r="7400" spans="1:7" s="390" customFormat="1" ht="31.5" x14ac:dyDescent="0.2">
      <c r="A7400" s="311" t="str">
        <f>IF((SUM('Раздел 3'!L88:L88)&gt;=SUM('Раздел 3'!M88:M88)),"","Неверно!")</f>
        <v/>
      </c>
      <c r="B7400" s="320" t="s">
        <v>1750</v>
      </c>
      <c r="C7400" s="278" t="s">
        <v>9330</v>
      </c>
      <c r="D7400" s="278" t="s">
        <v>1248</v>
      </c>
      <c r="E7400" s="278" t="str">
        <f>CONCATENATE(SUM('Раздел 3'!L88:L88),"&gt;=",SUM('Раздел 3'!M88:M88))</f>
        <v>0&gt;=0</v>
      </c>
      <c r="F7400" s="278"/>
      <c r="G7400" s="81"/>
    </row>
    <row r="7401" spans="1:7" s="390" customFormat="1" ht="31.5" x14ac:dyDescent="0.2">
      <c r="A7401" s="311" t="str">
        <f>IF((SUM('Раздел 3'!L89:L89)&gt;=SUM('Раздел 3'!M89:M89)),"","Неверно!")</f>
        <v/>
      </c>
      <c r="B7401" s="320" t="s">
        <v>1750</v>
      </c>
      <c r="C7401" s="278" t="s">
        <v>9331</v>
      </c>
      <c r="D7401" s="278" t="s">
        <v>1248</v>
      </c>
      <c r="E7401" s="278" t="str">
        <f>CONCATENATE(SUM('Раздел 3'!L89:L89),"&gt;=",SUM('Раздел 3'!M89:M89))</f>
        <v>0&gt;=0</v>
      </c>
      <c r="F7401" s="278"/>
      <c r="G7401" s="81"/>
    </row>
    <row r="7402" spans="1:7" s="390" customFormat="1" ht="31.5" x14ac:dyDescent="0.2">
      <c r="A7402" s="311" t="str">
        <f>IF((SUM('Раздел 3'!L18:L18)&gt;=SUM('Раздел 3'!M18:M18)),"","Неверно!")</f>
        <v/>
      </c>
      <c r="B7402" s="320" t="s">
        <v>1750</v>
      </c>
      <c r="C7402" s="278" t="s">
        <v>9332</v>
      </c>
      <c r="D7402" s="278" t="s">
        <v>1248</v>
      </c>
      <c r="E7402" s="278" t="str">
        <f>CONCATENATE(SUM('Раздел 3'!L18:L18),"&gt;=",SUM('Раздел 3'!M18:M18))</f>
        <v>0&gt;=0</v>
      </c>
      <c r="F7402" s="278"/>
      <c r="G7402" s="81"/>
    </row>
    <row r="7403" spans="1:7" s="390" customFormat="1" ht="31.5" x14ac:dyDescent="0.2">
      <c r="A7403" s="311" t="str">
        <f>IF((SUM('Раздел 3'!L90:L90)&gt;=SUM('Раздел 3'!M90:M90)),"","Неверно!")</f>
        <v/>
      </c>
      <c r="B7403" s="320" t="s">
        <v>1750</v>
      </c>
      <c r="C7403" s="278" t="s">
        <v>9333</v>
      </c>
      <c r="D7403" s="278" t="s">
        <v>1248</v>
      </c>
      <c r="E7403" s="278" t="str">
        <f>CONCATENATE(SUM('Раздел 3'!L90:L90),"&gt;=",SUM('Раздел 3'!M90:M90))</f>
        <v>0&gt;=0</v>
      </c>
      <c r="F7403" s="278"/>
      <c r="G7403" s="81"/>
    </row>
    <row r="7404" spans="1:7" s="390" customFormat="1" ht="31.5" x14ac:dyDescent="0.2">
      <c r="A7404" s="311" t="str">
        <f>IF((SUM('Раздел 3'!L91:L91)&gt;=SUM('Раздел 3'!M91:M91)),"","Неверно!")</f>
        <v/>
      </c>
      <c r="B7404" s="320" t="s">
        <v>1750</v>
      </c>
      <c r="C7404" s="278" t="s">
        <v>9334</v>
      </c>
      <c r="D7404" s="278" t="s">
        <v>1248</v>
      </c>
      <c r="E7404" s="278" t="str">
        <f>CONCATENATE(SUM('Раздел 3'!L91:L91),"&gt;=",SUM('Раздел 3'!M91:M91))</f>
        <v>0&gt;=0</v>
      </c>
      <c r="F7404" s="278"/>
      <c r="G7404" s="81"/>
    </row>
    <row r="7405" spans="1:7" s="390" customFormat="1" ht="31.5" x14ac:dyDescent="0.2">
      <c r="A7405" s="311" t="str">
        <f>IF((SUM('Раздел 3'!L92:L92)&gt;=SUM('Раздел 3'!M92:M92)),"","Неверно!")</f>
        <v/>
      </c>
      <c r="B7405" s="320" t="s">
        <v>1750</v>
      </c>
      <c r="C7405" s="278" t="s">
        <v>9335</v>
      </c>
      <c r="D7405" s="278" t="s">
        <v>1248</v>
      </c>
      <c r="E7405" s="278" t="str">
        <f>CONCATENATE(SUM('Раздел 3'!L92:L92),"&gt;=",SUM('Раздел 3'!M92:M92))</f>
        <v>0&gt;=0</v>
      </c>
      <c r="F7405" s="278"/>
      <c r="G7405" s="81"/>
    </row>
    <row r="7406" spans="1:7" s="390" customFormat="1" ht="31.5" x14ac:dyDescent="0.2">
      <c r="A7406" s="311" t="str">
        <f>IF((SUM('Раздел 3'!L93:L93)&gt;=SUM('Раздел 3'!M93:M93)),"","Неверно!")</f>
        <v/>
      </c>
      <c r="B7406" s="320" t="s">
        <v>1750</v>
      </c>
      <c r="C7406" s="278" t="s">
        <v>9336</v>
      </c>
      <c r="D7406" s="278" t="s">
        <v>1248</v>
      </c>
      <c r="E7406" s="278" t="str">
        <f>CONCATENATE(SUM('Раздел 3'!L93:L93),"&gt;=",SUM('Раздел 3'!M93:M93))</f>
        <v>0&gt;=0</v>
      </c>
      <c r="F7406" s="278"/>
      <c r="G7406" s="81"/>
    </row>
    <row r="7407" spans="1:7" s="390" customFormat="1" ht="31.5" x14ac:dyDescent="0.2">
      <c r="A7407" s="311" t="str">
        <f>IF((SUM('Раздел 3'!L94:L94)&gt;=SUM('Раздел 3'!M94:M94)),"","Неверно!")</f>
        <v/>
      </c>
      <c r="B7407" s="320" t="s">
        <v>1750</v>
      </c>
      <c r="C7407" s="278" t="s">
        <v>9337</v>
      </c>
      <c r="D7407" s="278" t="s">
        <v>1248</v>
      </c>
      <c r="E7407" s="278" t="str">
        <f>CONCATENATE(SUM('Раздел 3'!L94:L94),"&gt;=",SUM('Раздел 3'!M94:M94))</f>
        <v>0&gt;=0</v>
      </c>
      <c r="F7407" s="278"/>
      <c r="G7407" s="81"/>
    </row>
    <row r="7408" spans="1:7" s="390" customFormat="1" ht="31.5" x14ac:dyDescent="0.2">
      <c r="A7408" s="311" t="str">
        <f>IF((SUM('Раздел 3'!L95:L95)&gt;=SUM('Раздел 3'!M95:M95)),"","Неверно!")</f>
        <v/>
      </c>
      <c r="B7408" s="320" t="s">
        <v>1750</v>
      </c>
      <c r="C7408" s="278" t="s">
        <v>9338</v>
      </c>
      <c r="D7408" s="278" t="s">
        <v>1248</v>
      </c>
      <c r="E7408" s="278" t="str">
        <f>CONCATENATE(SUM('Раздел 3'!L95:L95),"&gt;=",SUM('Раздел 3'!M95:M95))</f>
        <v>0&gt;=0</v>
      </c>
      <c r="F7408" s="278"/>
      <c r="G7408" s="81"/>
    </row>
    <row r="7409" spans="1:7" s="390" customFormat="1" ht="31.5" x14ac:dyDescent="0.2">
      <c r="A7409" s="311" t="str">
        <f>IF((SUM('Раздел 3'!L96:L96)&gt;=SUM('Раздел 3'!M96:M96)),"","Неверно!")</f>
        <v/>
      </c>
      <c r="B7409" s="320" t="s">
        <v>1750</v>
      </c>
      <c r="C7409" s="278" t="s">
        <v>9339</v>
      </c>
      <c r="D7409" s="278" t="s">
        <v>1248</v>
      </c>
      <c r="E7409" s="278" t="str">
        <f>CONCATENATE(SUM('Раздел 3'!L96:L96),"&gt;=",SUM('Раздел 3'!M96:M96))</f>
        <v>0&gt;=0</v>
      </c>
      <c r="F7409" s="278"/>
      <c r="G7409" s="81"/>
    </row>
    <row r="7410" spans="1:7" s="390" customFormat="1" ht="31.5" x14ac:dyDescent="0.2">
      <c r="A7410" s="311" t="str">
        <f>IF((SUM('Раздел 3'!L97:L97)&gt;=SUM('Раздел 3'!M97:M97)),"","Неверно!")</f>
        <v/>
      </c>
      <c r="B7410" s="320" t="s">
        <v>1750</v>
      </c>
      <c r="C7410" s="278" t="s">
        <v>9340</v>
      </c>
      <c r="D7410" s="278" t="s">
        <v>1248</v>
      </c>
      <c r="E7410" s="278" t="str">
        <f>CONCATENATE(SUM('Раздел 3'!L97:L97),"&gt;=",SUM('Раздел 3'!M97:M97))</f>
        <v>0&gt;=0</v>
      </c>
      <c r="F7410" s="278"/>
      <c r="G7410" s="81"/>
    </row>
    <row r="7411" spans="1:7" s="390" customFormat="1" ht="31.5" x14ac:dyDescent="0.2">
      <c r="A7411" s="311" t="str">
        <f>IF((SUM('Раздел 3'!L98:L98)&gt;=SUM('Раздел 3'!M98:M98)),"","Неверно!")</f>
        <v/>
      </c>
      <c r="B7411" s="320" t="s">
        <v>1750</v>
      </c>
      <c r="C7411" s="278" t="s">
        <v>9341</v>
      </c>
      <c r="D7411" s="278" t="s">
        <v>1248</v>
      </c>
      <c r="E7411" s="278" t="str">
        <f>CONCATENATE(SUM('Раздел 3'!L98:L98),"&gt;=",SUM('Раздел 3'!M98:M98))</f>
        <v>0&gt;=0</v>
      </c>
      <c r="F7411" s="278"/>
      <c r="G7411" s="81"/>
    </row>
    <row r="7412" spans="1:7" s="390" customFormat="1" ht="31.5" x14ac:dyDescent="0.2">
      <c r="A7412" s="311" t="str">
        <f>IF((SUM('Раздел 3'!L99:L99)&gt;=SUM('Раздел 3'!M99:M99)),"","Неверно!")</f>
        <v/>
      </c>
      <c r="B7412" s="320" t="s">
        <v>1750</v>
      </c>
      <c r="C7412" s="278" t="s">
        <v>9342</v>
      </c>
      <c r="D7412" s="278" t="s">
        <v>1248</v>
      </c>
      <c r="E7412" s="278" t="str">
        <f>CONCATENATE(SUM('Раздел 3'!L99:L99),"&gt;=",SUM('Раздел 3'!M99:M99))</f>
        <v>0&gt;=0</v>
      </c>
      <c r="F7412" s="278"/>
      <c r="G7412" s="81"/>
    </row>
    <row r="7413" spans="1:7" s="390" customFormat="1" ht="31.5" x14ac:dyDescent="0.2">
      <c r="A7413" s="311" t="str">
        <f>IF((SUM('Раздел 3'!L19:L19)&gt;=SUM('Раздел 3'!M19:M19)),"","Неверно!")</f>
        <v/>
      </c>
      <c r="B7413" s="320" t="s">
        <v>1750</v>
      </c>
      <c r="C7413" s="278" t="s">
        <v>9343</v>
      </c>
      <c r="D7413" s="278" t="s">
        <v>1248</v>
      </c>
      <c r="E7413" s="278" t="str">
        <f>CONCATENATE(SUM('Раздел 3'!L19:L19),"&gt;=",SUM('Раздел 3'!M19:M19))</f>
        <v>0&gt;=0</v>
      </c>
      <c r="F7413" s="278"/>
      <c r="G7413" s="81"/>
    </row>
    <row r="7414" spans="1:7" s="390" customFormat="1" ht="31.5" x14ac:dyDescent="0.2">
      <c r="A7414" s="311" t="str">
        <f>IF((SUM('Раздел 3'!L100:L100)&gt;=SUM('Раздел 3'!M100:M100)),"","Неверно!")</f>
        <v/>
      </c>
      <c r="B7414" s="320" t="s">
        <v>1750</v>
      </c>
      <c r="C7414" s="278" t="s">
        <v>9344</v>
      </c>
      <c r="D7414" s="278" t="s">
        <v>1248</v>
      </c>
      <c r="E7414" s="278" t="str">
        <f>CONCATENATE(SUM('Раздел 3'!L100:L100),"&gt;=",SUM('Раздел 3'!M100:M100))</f>
        <v>0&gt;=0</v>
      </c>
      <c r="F7414" s="278"/>
      <c r="G7414" s="81"/>
    </row>
    <row r="7415" spans="1:7" s="390" customFormat="1" ht="31.5" x14ac:dyDescent="0.2">
      <c r="A7415" s="311" t="str">
        <f>IF((SUM('Раздел 3'!L101:L101)&gt;=SUM('Раздел 3'!M101:M101)),"","Неверно!")</f>
        <v/>
      </c>
      <c r="B7415" s="320" t="s">
        <v>1750</v>
      </c>
      <c r="C7415" s="278" t="s">
        <v>9345</v>
      </c>
      <c r="D7415" s="278" t="s">
        <v>1248</v>
      </c>
      <c r="E7415" s="278" t="str">
        <f>CONCATENATE(SUM('Раздел 3'!L101:L101),"&gt;=",SUM('Раздел 3'!M101:M101))</f>
        <v>0&gt;=0</v>
      </c>
      <c r="F7415" s="278"/>
      <c r="G7415" s="81"/>
    </row>
    <row r="7416" spans="1:7" s="390" customFormat="1" ht="31.5" x14ac:dyDescent="0.2">
      <c r="A7416" s="311" t="str">
        <f>IF((SUM('Раздел 3'!L102:L102)&gt;=SUM('Раздел 3'!M102:M102)),"","Неверно!")</f>
        <v/>
      </c>
      <c r="B7416" s="320" t="s">
        <v>1750</v>
      </c>
      <c r="C7416" s="278" t="s">
        <v>9346</v>
      </c>
      <c r="D7416" s="278" t="s">
        <v>1248</v>
      </c>
      <c r="E7416" s="278" t="str">
        <f>CONCATENATE(SUM('Раздел 3'!L102:L102),"&gt;=",SUM('Раздел 3'!M102:M102))</f>
        <v>0&gt;=0</v>
      </c>
      <c r="F7416" s="278"/>
      <c r="G7416" s="81"/>
    </row>
    <row r="7417" spans="1:7" s="390" customFormat="1" ht="31.5" x14ac:dyDescent="0.2">
      <c r="A7417" s="311" t="str">
        <f>IF((SUM('Раздел 3'!L103:L103)&gt;=SUM('Раздел 3'!M103:M103)),"","Неверно!")</f>
        <v/>
      </c>
      <c r="B7417" s="320" t="s">
        <v>1750</v>
      </c>
      <c r="C7417" s="278" t="s">
        <v>9347</v>
      </c>
      <c r="D7417" s="278" t="s">
        <v>1248</v>
      </c>
      <c r="E7417" s="278" t="str">
        <f>CONCATENATE(SUM('Раздел 3'!L103:L103),"&gt;=",SUM('Раздел 3'!M103:M103))</f>
        <v>0&gt;=0</v>
      </c>
      <c r="F7417" s="278"/>
      <c r="G7417" s="81"/>
    </row>
    <row r="7418" spans="1:7" s="390" customFormat="1" ht="31.5" x14ac:dyDescent="0.2">
      <c r="A7418" s="311" t="str">
        <f>IF((SUM('Раздел 3'!L104:L104)&gt;=SUM('Раздел 3'!M104:M104)),"","Неверно!")</f>
        <v/>
      </c>
      <c r="B7418" s="320" t="s">
        <v>1750</v>
      </c>
      <c r="C7418" s="278" t="s">
        <v>9348</v>
      </c>
      <c r="D7418" s="278" t="s">
        <v>1248</v>
      </c>
      <c r="E7418" s="278" t="str">
        <f>CONCATENATE(SUM('Раздел 3'!L104:L104),"&gt;=",SUM('Раздел 3'!M104:M104))</f>
        <v>0&gt;=0</v>
      </c>
      <c r="F7418" s="278"/>
      <c r="G7418" s="81"/>
    </row>
    <row r="7419" spans="1:7" s="390" customFormat="1" ht="31.5" x14ac:dyDescent="0.2">
      <c r="A7419" s="311" t="str">
        <f>IF((SUM('Раздел 3'!L105:L105)&gt;=SUM('Раздел 3'!M105:M105)),"","Неверно!")</f>
        <v/>
      </c>
      <c r="B7419" s="320" t="s">
        <v>1750</v>
      </c>
      <c r="C7419" s="278" t="s">
        <v>9349</v>
      </c>
      <c r="D7419" s="278" t="s">
        <v>1248</v>
      </c>
      <c r="E7419" s="278" t="str">
        <f>CONCATENATE(SUM('Раздел 3'!L105:L105),"&gt;=",SUM('Раздел 3'!M105:M105))</f>
        <v>0&gt;=0</v>
      </c>
      <c r="F7419" s="278"/>
      <c r="G7419" s="81"/>
    </row>
    <row r="7420" spans="1:7" s="390" customFormat="1" ht="31.5" x14ac:dyDescent="0.2">
      <c r="A7420" s="311" t="str">
        <f>IF((SUM('Раздел 3'!L106:L106)&gt;=SUM('Раздел 3'!M106:M106)),"","Неверно!")</f>
        <v/>
      </c>
      <c r="B7420" s="320" t="s">
        <v>1750</v>
      </c>
      <c r="C7420" s="278" t="s">
        <v>9350</v>
      </c>
      <c r="D7420" s="278" t="s">
        <v>1248</v>
      </c>
      <c r="E7420" s="278" t="str">
        <f>CONCATENATE(SUM('Раздел 3'!L106:L106),"&gt;=",SUM('Раздел 3'!M106:M106))</f>
        <v>0&gt;=0</v>
      </c>
      <c r="F7420" s="278"/>
      <c r="G7420" s="81"/>
    </row>
    <row r="7421" spans="1:7" s="390" customFormat="1" ht="31.5" x14ac:dyDescent="0.2">
      <c r="A7421" s="311" t="str">
        <f>IF((SUM('Раздел 3'!L107:L107)&gt;=SUM('Раздел 3'!M107:M107)),"","Неверно!")</f>
        <v/>
      </c>
      <c r="B7421" s="320" t="s">
        <v>1750</v>
      </c>
      <c r="C7421" s="278" t="s">
        <v>9351</v>
      </c>
      <c r="D7421" s="278" t="s">
        <v>1248</v>
      </c>
      <c r="E7421" s="278" t="str">
        <f>CONCATENATE(SUM('Раздел 3'!L107:L107),"&gt;=",SUM('Раздел 3'!M107:M107))</f>
        <v>0&gt;=0</v>
      </c>
      <c r="F7421" s="278"/>
      <c r="G7421" s="81"/>
    </row>
    <row r="7422" spans="1:7" s="390" customFormat="1" ht="31.5" x14ac:dyDescent="0.2">
      <c r="A7422" s="311" t="str">
        <f>IF((SUM('Раздел 3'!L108:L108)&gt;=SUM('Раздел 3'!M108:M108)),"","Неверно!")</f>
        <v/>
      </c>
      <c r="B7422" s="320" t="s">
        <v>1750</v>
      </c>
      <c r="C7422" s="278" t="s">
        <v>9352</v>
      </c>
      <c r="D7422" s="278" t="s">
        <v>1248</v>
      </c>
      <c r="E7422" s="278" t="str">
        <f>CONCATENATE(SUM('Раздел 3'!L108:L108),"&gt;=",SUM('Раздел 3'!M108:M108))</f>
        <v>0&gt;=0</v>
      </c>
      <c r="F7422" s="278"/>
      <c r="G7422" s="81"/>
    </row>
    <row r="7423" spans="1:7" s="390" customFormat="1" ht="31.5" x14ac:dyDescent="0.2">
      <c r="A7423" s="311" t="str">
        <f>IF((SUM('Раздел 3'!L109:L109)&gt;=SUM('Раздел 3'!M109:M109)),"","Неверно!")</f>
        <v/>
      </c>
      <c r="B7423" s="320" t="s">
        <v>1750</v>
      </c>
      <c r="C7423" s="278" t="s">
        <v>9353</v>
      </c>
      <c r="D7423" s="278" t="s">
        <v>1248</v>
      </c>
      <c r="E7423" s="278" t="str">
        <f>CONCATENATE(SUM('Раздел 3'!L109:L109),"&gt;=",SUM('Раздел 3'!M109:M109))</f>
        <v>0&gt;=0</v>
      </c>
      <c r="F7423" s="278"/>
      <c r="G7423" s="81"/>
    </row>
    <row r="7424" spans="1:7" s="390" customFormat="1" ht="31.5" x14ac:dyDescent="0.2">
      <c r="A7424" s="311" t="str">
        <f>IF((SUM('Раздел 3'!G11:G322)&gt;=SUM('Раздел 3'!H11:H322)),"","Неверно!")</f>
        <v/>
      </c>
      <c r="B7424" s="320" t="s">
        <v>1751</v>
      </c>
      <c r="C7424" s="278" t="s">
        <v>9354</v>
      </c>
      <c r="D7424" s="278" t="s">
        <v>1391</v>
      </c>
      <c r="E7424" s="278" t="str">
        <f>CONCATENATE(SUM('Раздел 3'!G11:G322),"&gt;=",SUM('Раздел 3'!H11:H322))</f>
        <v>488&gt;=368</v>
      </c>
      <c r="F7424" s="278"/>
      <c r="G7424" s="81"/>
    </row>
    <row r="7425" spans="1:7" s="390" customFormat="1" ht="31.5" x14ac:dyDescent="0.2">
      <c r="A7425" s="311" t="str">
        <f>IF((SUM('Раздел 3'!G11:G322)&gt;=SUM('Раздел 3'!I11:I322)),"","Неверно!")</f>
        <v/>
      </c>
      <c r="B7425" s="320" t="s">
        <v>1751</v>
      </c>
      <c r="C7425" s="278" t="s">
        <v>9355</v>
      </c>
      <c r="D7425" s="278" t="s">
        <v>1391</v>
      </c>
      <c r="E7425" s="278" t="str">
        <f>CONCATENATE(SUM('Раздел 3'!G11:G322),"&gt;=",SUM('Раздел 3'!I11:I322))</f>
        <v>488&gt;=35</v>
      </c>
      <c r="F7425" s="278"/>
      <c r="G7425" s="81"/>
    </row>
    <row r="7426" spans="1:7" s="390" customFormat="1" ht="47.25" x14ac:dyDescent="0.2">
      <c r="A7426" s="311" t="str">
        <f>IF((SUM('Раздел 3'!V11:V11)=SUM('Раздел 3'!L11:L11)+SUM('Раздел 3'!R11:R11)+SUM('Раздел 3'!T11:T11)+SUM('Раздел 3'!U11:U11)),"","Неверно!")</f>
        <v/>
      </c>
      <c r="B7426" s="320" t="s">
        <v>1752</v>
      </c>
      <c r="C7426" s="278" t="s">
        <v>9356</v>
      </c>
      <c r="D7426" s="278" t="s">
        <v>1247</v>
      </c>
      <c r="E7426" s="278" t="str">
        <f>CONCATENATE(SUM('Раздел 3'!V11:V11),"=",SUM('Раздел 3'!L11:L11),"+",SUM('Раздел 3'!R11:R11),"+",SUM('Раздел 3'!T11:T11),"+",SUM('Раздел 3'!U11:U11))</f>
        <v>88=74+13+1+0</v>
      </c>
      <c r="F7426" s="278"/>
      <c r="G7426" s="81"/>
    </row>
    <row r="7427" spans="1:7" s="390" customFormat="1" ht="47.25" x14ac:dyDescent="0.2">
      <c r="A7427" s="311" t="str">
        <f>IF((SUM('Раздел 3'!V20:V20)=SUM('Раздел 3'!L20:L20)+SUM('Раздел 3'!R20:R20)+SUM('Раздел 3'!T20:T20)+SUM('Раздел 3'!U20:U20)),"","Неверно!")</f>
        <v/>
      </c>
      <c r="B7427" s="320" t="s">
        <v>1752</v>
      </c>
      <c r="C7427" s="278" t="s">
        <v>9357</v>
      </c>
      <c r="D7427" s="278" t="s">
        <v>1247</v>
      </c>
      <c r="E7427" s="278" t="str">
        <f>CONCATENATE(SUM('Раздел 3'!V20:V20),"=",SUM('Раздел 3'!L20:L20),"+",SUM('Раздел 3'!R20:R20),"+",SUM('Раздел 3'!T20:T20),"+",SUM('Раздел 3'!U20:U20))</f>
        <v>0=0+0+0+0</v>
      </c>
      <c r="F7427" s="278"/>
      <c r="G7427" s="81"/>
    </row>
    <row r="7428" spans="1:7" s="390" customFormat="1" ht="47.25" x14ac:dyDescent="0.2">
      <c r="A7428" s="311" t="str">
        <f>IF((SUM('Раздел 3'!V110:V110)=SUM('Раздел 3'!L110:L110)+SUM('Раздел 3'!R110:R110)+SUM('Раздел 3'!T110:T110)+SUM('Раздел 3'!U110:U110)),"","Неверно!")</f>
        <v/>
      </c>
      <c r="B7428" s="320" t="s">
        <v>1752</v>
      </c>
      <c r="C7428" s="278" t="s">
        <v>9358</v>
      </c>
      <c r="D7428" s="278" t="s">
        <v>1247</v>
      </c>
      <c r="E7428" s="278" t="str">
        <f>CONCATENATE(SUM('Раздел 3'!V110:V110),"=",SUM('Раздел 3'!L110:L110),"+",SUM('Раздел 3'!R110:R110),"+",SUM('Раздел 3'!T110:T110),"+",SUM('Раздел 3'!U110:U110))</f>
        <v>0=0+0+0+0</v>
      </c>
      <c r="F7428" s="278"/>
      <c r="G7428" s="81"/>
    </row>
    <row r="7429" spans="1:7" s="390" customFormat="1" ht="47.25" x14ac:dyDescent="0.2">
      <c r="A7429" s="311" t="str">
        <f>IF((SUM('Раздел 3'!V111:V111)=SUM('Раздел 3'!L111:L111)+SUM('Раздел 3'!R111:R111)+SUM('Раздел 3'!T111:T111)+SUM('Раздел 3'!U111:U111)),"","Неверно!")</f>
        <v/>
      </c>
      <c r="B7429" s="320" t="s">
        <v>1752</v>
      </c>
      <c r="C7429" s="278" t="s">
        <v>9359</v>
      </c>
      <c r="D7429" s="278" t="s">
        <v>1247</v>
      </c>
      <c r="E7429" s="278" t="str">
        <f>CONCATENATE(SUM('Раздел 3'!V111:V111),"=",SUM('Раздел 3'!L111:L111),"+",SUM('Раздел 3'!R111:R111),"+",SUM('Раздел 3'!T111:T111),"+",SUM('Раздел 3'!U111:U111))</f>
        <v>0=0+0+0+0</v>
      </c>
      <c r="F7429" s="278"/>
      <c r="G7429" s="81"/>
    </row>
    <row r="7430" spans="1:7" s="390" customFormat="1" ht="47.25" x14ac:dyDescent="0.2">
      <c r="A7430" s="311" t="str">
        <f>IF((SUM('Раздел 3'!V112:V112)=SUM('Раздел 3'!L112:L112)+SUM('Раздел 3'!R112:R112)+SUM('Раздел 3'!T112:T112)+SUM('Раздел 3'!U112:U112)),"","Неверно!")</f>
        <v/>
      </c>
      <c r="B7430" s="320" t="s">
        <v>1752</v>
      </c>
      <c r="C7430" s="278" t="s">
        <v>9360</v>
      </c>
      <c r="D7430" s="278" t="s">
        <v>1247</v>
      </c>
      <c r="E7430" s="278" t="str">
        <f>CONCATENATE(SUM('Раздел 3'!V112:V112),"=",SUM('Раздел 3'!L112:L112),"+",SUM('Раздел 3'!R112:R112),"+",SUM('Раздел 3'!T112:T112),"+",SUM('Раздел 3'!U112:U112))</f>
        <v>0=0+0+0+0</v>
      </c>
      <c r="F7430" s="278"/>
      <c r="G7430" s="81"/>
    </row>
    <row r="7431" spans="1:7" s="390" customFormat="1" ht="47.25" x14ac:dyDescent="0.2">
      <c r="A7431" s="311" t="str">
        <f>IF((SUM('Раздел 3'!V113:V113)=SUM('Раздел 3'!L113:L113)+SUM('Раздел 3'!R113:R113)+SUM('Раздел 3'!T113:T113)+SUM('Раздел 3'!U113:U113)),"","Неверно!")</f>
        <v/>
      </c>
      <c r="B7431" s="320" t="s">
        <v>1752</v>
      </c>
      <c r="C7431" s="278" t="s">
        <v>9361</v>
      </c>
      <c r="D7431" s="278" t="s">
        <v>1247</v>
      </c>
      <c r="E7431" s="278" t="str">
        <f>CONCATENATE(SUM('Раздел 3'!V113:V113),"=",SUM('Раздел 3'!L113:L113),"+",SUM('Раздел 3'!R113:R113),"+",SUM('Раздел 3'!T113:T113),"+",SUM('Раздел 3'!U113:U113))</f>
        <v>0=0+0+0+0</v>
      </c>
      <c r="F7431" s="278"/>
      <c r="G7431" s="81"/>
    </row>
    <row r="7432" spans="1:7" s="390" customFormat="1" ht="47.25" x14ac:dyDescent="0.2">
      <c r="A7432" s="311" t="str">
        <f>IF((SUM('Раздел 3'!V114:V114)=SUM('Раздел 3'!L114:L114)+SUM('Раздел 3'!R114:R114)+SUM('Раздел 3'!T114:T114)+SUM('Раздел 3'!U114:U114)),"","Неверно!")</f>
        <v/>
      </c>
      <c r="B7432" s="320" t="s">
        <v>1752</v>
      </c>
      <c r="C7432" s="278" t="s">
        <v>9362</v>
      </c>
      <c r="D7432" s="278" t="s">
        <v>1247</v>
      </c>
      <c r="E7432" s="278" t="str">
        <f>CONCATENATE(SUM('Раздел 3'!V114:V114),"=",SUM('Раздел 3'!L114:L114),"+",SUM('Раздел 3'!R114:R114),"+",SUM('Раздел 3'!T114:T114),"+",SUM('Раздел 3'!U114:U114))</f>
        <v>0=0+0+0+0</v>
      </c>
      <c r="F7432" s="278"/>
      <c r="G7432" s="81"/>
    </row>
    <row r="7433" spans="1:7" s="390" customFormat="1" ht="47.25" x14ac:dyDescent="0.2">
      <c r="A7433" s="311" t="str">
        <f>IF((SUM('Раздел 3'!V115:V115)=SUM('Раздел 3'!L115:L115)+SUM('Раздел 3'!R115:R115)+SUM('Раздел 3'!T115:T115)+SUM('Раздел 3'!U115:U115)),"","Неверно!")</f>
        <v/>
      </c>
      <c r="B7433" s="320" t="s">
        <v>1752</v>
      </c>
      <c r="C7433" s="278" t="s">
        <v>9363</v>
      </c>
      <c r="D7433" s="278" t="s">
        <v>1247</v>
      </c>
      <c r="E7433" s="278" t="str">
        <f>CONCATENATE(SUM('Раздел 3'!V115:V115),"=",SUM('Раздел 3'!L115:L115),"+",SUM('Раздел 3'!R115:R115),"+",SUM('Раздел 3'!T115:T115),"+",SUM('Раздел 3'!U115:U115))</f>
        <v>0=0+0+0+0</v>
      </c>
      <c r="F7433" s="278"/>
      <c r="G7433" s="81"/>
    </row>
    <row r="7434" spans="1:7" s="390" customFormat="1" ht="47.25" x14ac:dyDescent="0.2">
      <c r="A7434" s="311" t="str">
        <f>IF((SUM('Раздел 3'!V116:V116)=SUM('Раздел 3'!L116:L116)+SUM('Раздел 3'!R116:R116)+SUM('Раздел 3'!T116:T116)+SUM('Раздел 3'!U116:U116)),"","Неверно!")</f>
        <v/>
      </c>
      <c r="B7434" s="320" t="s">
        <v>1752</v>
      </c>
      <c r="C7434" s="278" t="s">
        <v>9364</v>
      </c>
      <c r="D7434" s="278" t="s">
        <v>1247</v>
      </c>
      <c r="E7434" s="278" t="str">
        <f>CONCATENATE(SUM('Раздел 3'!V116:V116),"=",SUM('Раздел 3'!L116:L116),"+",SUM('Раздел 3'!R116:R116),"+",SUM('Раздел 3'!T116:T116),"+",SUM('Раздел 3'!U116:U116))</f>
        <v>0=0+0+0+0</v>
      </c>
      <c r="F7434" s="278"/>
      <c r="G7434" s="81"/>
    </row>
    <row r="7435" spans="1:7" s="390" customFormat="1" ht="47.25" x14ac:dyDescent="0.2">
      <c r="A7435" s="311" t="str">
        <f>IF((SUM('Раздел 3'!V117:V117)=SUM('Раздел 3'!L117:L117)+SUM('Раздел 3'!R117:R117)+SUM('Раздел 3'!T117:T117)+SUM('Раздел 3'!U117:U117)),"","Неверно!")</f>
        <v/>
      </c>
      <c r="B7435" s="320" t="s">
        <v>1752</v>
      </c>
      <c r="C7435" s="278" t="s">
        <v>9365</v>
      </c>
      <c r="D7435" s="278" t="s">
        <v>1247</v>
      </c>
      <c r="E7435" s="278" t="str">
        <f>CONCATENATE(SUM('Раздел 3'!V117:V117),"=",SUM('Раздел 3'!L117:L117),"+",SUM('Раздел 3'!R117:R117),"+",SUM('Раздел 3'!T117:T117),"+",SUM('Раздел 3'!U117:U117))</f>
        <v>0=0+0+0+0</v>
      </c>
      <c r="F7435" s="278"/>
      <c r="G7435" s="81"/>
    </row>
    <row r="7436" spans="1:7" s="390" customFormat="1" ht="47.25" x14ac:dyDescent="0.2">
      <c r="A7436" s="311" t="str">
        <f>IF((SUM('Раздел 3'!V118:V118)=SUM('Раздел 3'!L118:L118)+SUM('Раздел 3'!R118:R118)+SUM('Раздел 3'!T118:T118)+SUM('Раздел 3'!U118:U118)),"","Неверно!")</f>
        <v/>
      </c>
      <c r="B7436" s="320" t="s">
        <v>1752</v>
      </c>
      <c r="C7436" s="278" t="s">
        <v>9366</v>
      </c>
      <c r="D7436" s="278" t="s">
        <v>1247</v>
      </c>
      <c r="E7436" s="278" t="str">
        <f>CONCATENATE(SUM('Раздел 3'!V118:V118),"=",SUM('Раздел 3'!L118:L118),"+",SUM('Раздел 3'!R118:R118),"+",SUM('Раздел 3'!T118:T118),"+",SUM('Раздел 3'!U118:U118))</f>
        <v>0=0+0+0+0</v>
      </c>
      <c r="F7436" s="278"/>
      <c r="G7436" s="81"/>
    </row>
    <row r="7437" spans="1:7" s="390" customFormat="1" ht="47.25" x14ac:dyDescent="0.2">
      <c r="A7437" s="311" t="str">
        <f>IF((SUM('Раздел 3'!V119:V119)=SUM('Раздел 3'!L119:L119)+SUM('Раздел 3'!R119:R119)+SUM('Раздел 3'!T119:T119)+SUM('Раздел 3'!U119:U119)),"","Неверно!")</f>
        <v/>
      </c>
      <c r="B7437" s="320" t="s">
        <v>1752</v>
      </c>
      <c r="C7437" s="278" t="s">
        <v>9367</v>
      </c>
      <c r="D7437" s="278" t="s">
        <v>1247</v>
      </c>
      <c r="E7437" s="278" t="str">
        <f>CONCATENATE(SUM('Раздел 3'!V119:V119),"=",SUM('Раздел 3'!L119:L119),"+",SUM('Раздел 3'!R119:R119),"+",SUM('Раздел 3'!T119:T119),"+",SUM('Раздел 3'!U119:U119))</f>
        <v>0=0+0+0+0</v>
      </c>
      <c r="F7437" s="278"/>
      <c r="G7437" s="81"/>
    </row>
    <row r="7438" spans="1:7" s="390" customFormat="1" ht="47.25" x14ac:dyDescent="0.2">
      <c r="A7438" s="311" t="str">
        <f>IF((SUM('Раздел 3'!V21:V21)=SUM('Раздел 3'!L21:L21)+SUM('Раздел 3'!R21:R21)+SUM('Раздел 3'!T21:T21)+SUM('Раздел 3'!U21:U21)),"","Неверно!")</f>
        <v/>
      </c>
      <c r="B7438" s="320" t="s">
        <v>1752</v>
      </c>
      <c r="C7438" s="278" t="s">
        <v>9368</v>
      </c>
      <c r="D7438" s="278" t="s">
        <v>1247</v>
      </c>
      <c r="E7438" s="278" t="str">
        <f>CONCATENATE(SUM('Раздел 3'!V21:V21),"=",SUM('Раздел 3'!L21:L21),"+",SUM('Раздел 3'!R21:R21),"+",SUM('Раздел 3'!T21:T21),"+",SUM('Раздел 3'!U21:U21))</f>
        <v>0=0+0+0+0</v>
      </c>
      <c r="F7438" s="278"/>
      <c r="G7438" s="81"/>
    </row>
    <row r="7439" spans="1:7" s="390" customFormat="1" ht="47.25" x14ac:dyDescent="0.2">
      <c r="A7439" s="311" t="str">
        <f>IF((SUM('Раздел 3'!V120:V120)=SUM('Раздел 3'!L120:L120)+SUM('Раздел 3'!R120:R120)+SUM('Раздел 3'!T120:T120)+SUM('Раздел 3'!U120:U120)),"","Неверно!")</f>
        <v/>
      </c>
      <c r="B7439" s="320" t="s">
        <v>1752</v>
      </c>
      <c r="C7439" s="278" t="s">
        <v>9369</v>
      </c>
      <c r="D7439" s="278" t="s">
        <v>1247</v>
      </c>
      <c r="E7439" s="278" t="str">
        <f>CONCATENATE(SUM('Раздел 3'!V120:V120),"=",SUM('Раздел 3'!L120:L120),"+",SUM('Раздел 3'!R120:R120),"+",SUM('Раздел 3'!T120:T120),"+",SUM('Раздел 3'!U120:U120))</f>
        <v>0=0+0+0+0</v>
      </c>
      <c r="F7439" s="278"/>
      <c r="G7439" s="81"/>
    </row>
    <row r="7440" spans="1:7" s="390" customFormat="1" ht="47.25" x14ac:dyDescent="0.2">
      <c r="A7440" s="311" t="str">
        <f>IF((SUM('Раздел 3'!V121:V121)=SUM('Раздел 3'!L121:L121)+SUM('Раздел 3'!R121:R121)+SUM('Раздел 3'!T121:T121)+SUM('Раздел 3'!U121:U121)),"","Неверно!")</f>
        <v/>
      </c>
      <c r="B7440" s="320" t="s">
        <v>1752</v>
      </c>
      <c r="C7440" s="278" t="s">
        <v>9370</v>
      </c>
      <c r="D7440" s="278" t="s">
        <v>1247</v>
      </c>
      <c r="E7440" s="278" t="str">
        <f>CONCATENATE(SUM('Раздел 3'!V121:V121),"=",SUM('Раздел 3'!L121:L121),"+",SUM('Раздел 3'!R121:R121),"+",SUM('Раздел 3'!T121:T121),"+",SUM('Раздел 3'!U121:U121))</f>
        <v>0=0+0+0+0</v>
      </c>
      <c r="F7440" s="278"/>
      <c r="G7440" s="81"/>
    </row>
    <row r="7441" spans="1:7" s="390" customFormat="1" ht="47.25" x14ac:dyDescent="0.2">
      <c r="A7441" s="311" t="str">
        <f>IF((SUM('Раздел 3'!V122:V122)=SUM('Раздел 3'!L122:L122)+SUM('Раздел 3'!R122:R122)+SUM('Раздел 3'!T122:T122)+SUM('Раздел 3'!U122:U122)),"","Неверно!")</f>
        <v/>
      </c>
      <c r="B7441" s="320" t="s">
        <v>1752</v>
      </c>
      <c r="C7441" s="278" t="s">
        <v>9371</v>
      </c>
      <c r="D7441" s="278" t="s">
        <v>1247</v>
      </c>
      <c r="E7441" s="278" t="str">
        <f>CONCATENATE(SUM('Раздел 3'!V122:V122),"=",SUM('Раздел 3'!L122:L122),"+",SUM('Раздел 3'!R122:R122),"+",SUM('Раздел 3'!T122:T122),"+",SUM('Раздел 3'!U122:U122))</f>
        <v>0=0+0+0+0</v>
      </c>
      <c r="F7441" s="278"/>
      <c r="G7441" s="81"/>
    </row>
    <row r="7442" spans="1:7" s="390" customFormat="1" ht="47.25" x14ac:dyDescent="0.2">
      <c r="A7442" s="311" t="str">
        <f>IF((SUM('Раздел 3'!V123:V123)=SUM('Раздел 3'!L123:L123)+SUM('Раздел 3'!R123:R123)+SUM('Раздел 3'!T123:T123)+SUM('Раздел 3'!U123:U123)),"","Неверно!")</f>
        <v/>
      </c>
      <c r="B7442" s="320" t="s">
        <v>1752</v>
      </c>
      <c r="C7442" s="278" t="s">
        <v>9372</v>
      </c>
      <c r="D7442" s="278" t="s">
        <v>1247</v>
      </c>
      <c r="E7442" s="278" t="str">
        <f>CONCATENATE(SUM('Раздел 3'!V123:V123),"=",SUM('Раздел 3'!L123:L123),"+",SUM('Раздел 3'!R123:R123),"+",SUM('Раздел 3'!T123:T123),"+",SUM('Раздел 3'!U123:U123))</f>
        <v>0=0+0+0+0</v>
      </c>
      <c r="F7442" s="278"/>
      <c r="G7442" s="81"/>
    </row>
    <row r="7443" spans="1:7" s="390" customFormat="1" ht="47.25" x14ac:dyDescent="0.2">
      <c r="A7443" s="311" t="str">
        <f>IF((SUM('Раздел 3'!V124:V124)=SUM('Раздел 3'!L124:L124)+SUM('Раздел 3'!R124:R124)+SUM('Раздел 3'!T124:T124)+SUM('Раздел 3'!U124:U124)),"","Неверно!")</f>
        <v/>
      </c>
      <c r="B7443" s="320" t="s">
        <v>1752</v>
      </c>
      <c r="C7443" s="278" t="s">
        <v>9373</v>
      </c>
      <c r="D7443" s="278" t="s">
        <v>1247</v>
      </c>
      <c r="E7443" s="278" t="str">
        <f>CONCATENATE(SUM('Раздел 3'!V124:V124),"=",SUM('Раздел 3'!L124:L124),"+",SUM('Раздел 3'!R124:R124),"+",SUM('Раздел 3'!T124:T124),"+",SUM('Раздел 3'!U124:U124))</f>
        <v>0=0+0+0+0</v>
      </c>
      <c r="F7443" s="278"/>
      <c r="G7443" s="81"/>
    </row>
    <row r="7444" spans="1:7" s="390" customFormat="1" ht="47.25" x14ac:dyDescent="0.2">
      <c r="A7444" s="311" t="str">
        <f>IF((SUM('Раздел 3'!V125:V125)=SUM('Раздел 3'!L125:L125)+SUM('Раздел 3'!R125:R125)+SUM('Раздел 3'!T125:T125)+SUM('Раздел 3'!U125:U125)),"","Неверно!")</f>
        <v/>
      </c>
      <c r="B7444" s="320" t="s">
        <v>1752</v>
      </c>
      <c r="C7444" s="278" t="s">
        <v>9374</v>
      </c>
      <c r="D7444" s="278" t="s">
        <v>1247</v>
      </c>
      <c r="E7444" s="278" t="str">
        <f>CONCATENATE(SUM('Раздел 3'!V125:V125),"=",SUM('Раздел 3'!L125:L125),"+",SUM('Раздел 3'!R125:R125),"+",SUM('Раздел 3'!T125:T125),"+",SUM('Раздел 3'!U125:U125))</f>
        <v>0=0+0+0+0</v>
      </c>
      <c r="F7444" s="278"/>
      <c r="G7444" s="81"/>
    </row>
    <row r="7445" spans="1:7" s="390" customFormat="1" ht="47.25" x14ac:dyDescent="0.2">
      <c r="A7445" s="311" t="str">
        <f>IF((SUM('Раздел 3'!V126:V126)=SUM('Раздел 3'!L126:L126)+SUM('Раздел 3'!R126:R126)+SUM('Раздел 3'!T126:T126)+SUM('Раздел 3'!U126:U126)),"","Неверно!")</f>
        <v/>
      </c>
      <c r="B7445" s="320" t="s">
        <v>1752</v>
      </c>
      <c r="C7445" s="278" t="s">
        <v>9375</v>
      </c>
      <c r="D7445" s="278" t="s">
        <v>1247</v>
      </c>
      <c r="E7445" s="278" t="str">
        <f>CONCATENATE(SUM('Раздел 3'!V126:V126),"=",SUM('Раздел 3'!L126:L126),"+",SUM('Раздел 3'!R126:R126),"+",SUM('Раздел 3'!T126:T126),"+",SUM('Раздел 3'!U126:U126))</f>
        <v>0=0+0+0+0</v>
      </c>
      <c r="F7445" s="278"/>
      <c r="G7445" s="81"/>
    </row>
    <row r="7446" spans="1:7" s="390" customFormat="1" ht="47.25" x14ac:dyDescent="0.2">
      <c r="A7446" s="311" t="str">
        <f>IF((SUM('Раздел 3'!V127:V127)=SUM('Раздел 3'!L127:L127)+SUM('Раздел 3'!R127:R127)+SUM('Раздел 3'!T127:T127)+SUM('Раздел 3'!U127:U127)),"","Неверно!")</f>
        <v/>
      </c>
      <c r="B7446" s="320" t="s">
        <v>1752</v>
      </c>
      <c r="C7446" s="278" t="s">
        <v>9376</v>
      </c>
      <c r="D7446" s="278" t="s">
        <v>1247</v>
      </c>
      <c r="E7446" s="278" t="str">
        <f>CONCATENATE(SUM('Раздел 3'!V127:V127),"=",SUM('Раздел 3'!L127:L127),"+",SUM('Раздел 3'!R127:R127),"+",SUM('Раздел 3'!T127:T127),"+",SUM('Раздел 3'!U127:U127))</f>
        <v>0=0+0+0+0</v>
      </c>
      <c r="F7446" s="278"/>
      <c r="G7446" s="81"/>
    </row>
    <row r="7447" spans="1:7" s="390" customFormat="1" ht="47.25" x14ac:dyDescent="0.2">
      <c r="A7447" s="311" t="str">
        <f>IF((SUM('Раздел 3'!V128:V128)=SUM('Раздел 3'!L128:L128)+SUM('Раздел 3'!R128:R128)+SUM('Раздел 3'!T128:T128)+SUM('Раздел 3'!U128:U128)),"","Неверно!")</f>
        <v/>
      </c>
      <c r="B7447" s="320" t="s">
        <v>1752</v>
      </c>
      <c r="C7447" s="278" t="s">
        <v>9377</v>
      </c>
      <c r="D7447" s="278" t="s">
        <v>1247</v>
      </c>
      <c r="E7447" s="278" t="str">
        <f>CONCATENATE(SUM('Раздел 3'!V128:V128),"=",SUM('Раздел 3'!L128:L128),"+",SUM('Раздел 3'!R128:R128),"+",SUM('Раздел 3'!T128:T128),"+",SUM('Раздел 3'!U128:U128))</f>
        <v>0=0+0+0+0</v>
      </c>
      <c r="F7447" s="278"/>
      <c r="G7447" s="81"/>
    </row>
    <row r="7448" spans="1:7" s="390" customFormat="1" ht="47.25" x14ac:dyDescent="0.2">
      <c r="A7448" s="311" t="str">
        <f>IF((SUM('Раздел 3'!V129:V129)=SUM('Раздел 3'!L129:L129)+SUM('Раздел 3'!R129:R129)+SUM('Раздел 3'!T129:T129)+SUM('Раздел 3'!U129:U129)),"","Неверно!")</f>
        <v/>
      </c>
      <c r="B7448" s="320" t="s">
        <v>1752</v>
      </c>
      <c r="C7448" s="278" t="s">
        <v>9378</v>
      </c>
      <c r="D7448" s="278" t="s">
        <v>1247</v>
      </c>
      <c r="E7448" s="278" t="str">
        <f>CONCATENATE(SUM('Раздел 3'!V129:V129),"=",SUM('Раздел 3'!L129:L129),"+",SUM('Раздел 3'!R129:R129),"+",SUM('Раздел 3'!T129:T129),"+",SUM('Раздел 3'!U129:U129))</f>
        <v>0=0+0+0+0</v>
      </c>
      <c r="F7448" s="278"/>
      <c r="G7448" s="81"/>
    </row>
    <row r="7449" spans="1:7" s="390" customFormat="1" ht="47.25" x14ac:dyDescent="0.2">
      <c r="A7449" s="311" t="str">
        <f>IF((SUM('Раздел 3'!V22:V22)=SUM('Раздел 3'!L22:L22)+SUM('Раздел 3'!R22:R22)+SUM('Раздел 3'!T22:T22)+SUM('Раздел 3'!U22:U22)),"","Неверно!")</f>
        <v/>
      </c>
      <c r="B7449" s="320" t="s">
        <v>1752</v>
      </c>
      <c r="C7449" s="278" t="s">
        <v>9379</v>
      </c>
      <c r="D7449" s="278" t="s">
        <v>1247</v>
      </c>
      <c r="E7449" s="278" t="str">
        <f>CONCATENATE(SUM('Раздел 3'!V22:V22),"=",SUM('Раздел 3'!L22:L22),"+",SUM('Раздел 3'!R22:R22),"+",SUM('Раздел 3'!T22:T22),"+",SUM('Раздел 3'!U22:U22))</f>
        <v>0=0+0+0+0</v>
      </c>
      <c r="F7449" s="278"/>
      <c r="G7449" s="81"/>
    </row>
    <row r="7450" spans="1:7" s="390" customFormat="1" ht="47.25" x14ac:dyDescent="0.2">
      <c r="A7450" s="311" t="str">
        <f>IF((SUM('Раздел 3'!V130:V130)=SUM('Раздел 3'!L130:L130)+SUM('Раздел 3'!R130:R130)+SUM('Раздел 3'!T130:T130)+SUM('Раздел 3'!U130:U130)),"","Неверно!")</f>
        <v/>
      </c>
      <c r="B7450" s="320" t="s">
        <v>1752</v>
      </c>
      <c r="C7450" s="278" t="s">
        <v>9380</v>
      </c>
      <c r="D7450" s="278" t="s">
        <v>1247</v>
      </c>
      <c r="E7450" s="278" t="str">
        <f>CONCATENATE(SUM('Раздел 3'!V130:V130),"=",SUM('Раздел 3'!L130:L130),"+",SUM('Раздел 3'!R130:R130),"+",SUM('Раздел 3'!T130:T130),"+",SUM('Раздел 3'!U130:U130))</f>
        <v>0=0+0+0+0</v>
      </c>
      <c r="F7450" s="278"/>
      <c r="G7450" s="81"/>
    </row>
    <row r="7451" spans="1:7" s="390" customFormat="1" ht="47.25" x14ac:dyDescent="0.2">
      <c r="A7451" s="311" t="str">
        <f>IF((SUM('Раздел 3'!V131:V131)=SUM('Раздел 3'!L131:L131)+SUM('Раздел 3'!R131:R131)+SUM('Раздел 3'!T131:T131)+SUM('Раздел 3'!U131:U131)),"","Неверно!")</f>
        <v/>
      </c>
      <c r="B7451" s="320" t="s">
        <v>1752</v>
      </c>
      <c r="C7451" s="278" t="s">
        <v>9381</v>
      </c>
      <c r="D7451" s="278" t="s">
        <v>1247</v>
      </c>
      <c r="E7451" s="278" t="str">
        <f>CONCATENATE(SUM('Раздел 3'!V131:V131),"=",SUM('Раздел 3'!L131:L131),"+",SUM('Раздел 3'!R131:R131),"+",SUM('Раздел 3'!T131:T131),"+",SUM('Раздел 3'!U131:U131))</f>
        <v>0=0+0+0+0</v>
      </c>
      <c r="F7451" s="278"/>
      <c r="G7451" s="81"/>
    </row>
    <row r="7452" spans="1:7" s="390" customFormat="1" ht="47.25" x14ac:dyDescent="0.2">
      <c r="A7452" s="311" t="str">
        <f>IF((SUM('Раздел 3'!V132:V132)=SUM('Раздел 3'!L132:L132)+SUM('Раздел 3'!R132:R132)+SUM('Раздел 3'!T132:T132)+SUM('Раздел 3'!U132:U132)),"","Неверно!")</f>
        <v/>
      </c>
      <c r="B7452" s="320" t="s">
        <v>1752</v>
      </c>
      <c r="C7452" s="278" t="s">
        <v>9382</v>
      </c>
      <c r="D7452" s="278" t="s">
        <v>1247</v>
      </c>
      <c r="E7452" s="278" t="str">
        <f>CONCATENATE(SUM('Раздел 3'!V132:V132),"=",SUM('Раздел 3'!L132:L132),"+",SUM('Раздел 3'!R132:R132),"+",SUM('Раздел 3'!T132:T132),"+",SUM('Раздел 3'!U132:U132))</f>
        <v>0=0+0+0+0</v>
      </c>
      <c r="F7452" s="278"/>
      <c r="G7452" s="81"/>
    </row>
    <row r="7453" spans="1:7" s="390" customFormat="1" ht="47.25" x14ac:dyDescent="0.2">
      <c r="A7453" s="311" t="str">
        <f>IF((SUM('Раздел 3'!V133:V133)=SUM('Раздел 3'!L133:L133)+SUM('Раздел 3'!R133:R133)+SUM('Раздел 3'!T133:T133)+SUM('Раздел 3'!U133:U133)),"","Неверно!")</f>
        <v/>
      </c>
      <c r="B7453" s="320" t="s">
        <v>1752</v>
      </c>
      <c r="C7453" s="278" t="s">
        <v>9383</v>
      </c>
      <c r="D7453" s="278" t="s">
        <v>1247</v>
      </c>
      <c r="E7453" s="278" t="str">
        <f>CONCATENATE(SUM('Раздел 3'!V133:V133),"=",SUM('Раздел 3'!L133:L133),"+",SUM('Раздел 3'!R133:R133),"+",SUM('Раздел 3'!T133:T133),"+",SUM('Раздел 3'!U133:U133))</f>
        <v>0=0+0+0+0</v>
      </c>
      <c r="F7453" s="278"/>
      <c r="G7453" s="81"/>
    </row>
    <row r="7454" spans="1:7" s="390" customFormat="1" ht="47.25" x14ac:dyDescent="0.2">
      <c r="A7454" s="311" t="str">
        <f>IF((SUM('Раздел 3'!V134:V134)=SUM('Раздел 3'!L134:L134)+SUM('Раздел 3'!R134:R134)+SUM('Раздел 3'!T134:T134)+SUM('Раздел 3'!U134:U134)),"","Неверно!")</f>
        <v/>
      </c>
      <c r="B7454" s="320" t="s">
        <v>1752</v>
      </c>
      <c r="C7454" s="278" t="s">
        <v>9384</v>
      </c>
      <c r="D7454" s="278" t="s">
        <v>1247</v>
      </c>
      <c r="E7454" s="278" t="str">
        <f>CONCATENATE(SUM('Раздел 3'!V134:V134),"=",SUM('Раздел 3'!L134:L134),"+",SUM('Раздел 3'!R134:R134),"+",SUM('Раздел 3'!T134:T134),"+",SUM('Раздел 3'!U134:U134))</f>
        <v>0=0+0+0+0</v>
      </c>
      <c r="F7454" s="278"/>
      <c r="G7454" s="81"/>
    </row>
    <row r="7455" spans="1:7" s="390" customFormat="1" ht="47.25" x14ac:dyDescent="0.2">
      <c r="A7455" s="311" t="str">
        <f>IF((SUM('Раздел 3'!V135:V135)=SUM('Раздел 3'!L135:L135)+SUM('Раздел 3'!R135:R135)+SUM('Раздел 3'!T135:T135)+SUM('Раздел 3'!U135:U135)),"","Неверно!")</f>
        <v/>
      </c>
      <c r="B7455" s="320" t="s">
        <v>1752</v>
      </c>
      <c r="C7455" s="278" t="s">
        <v>9385</v>
      </c>
      <c r="D7455" s="278" t="s">
        <v>1247</v>
      </c>
      <c r="E7455" s="278" t="str">
        <f>CONCATENATE(SUM('Раздел 3'!V135:V135),"=",SUM('Раздел 3'!L135:L135),"+",SUM('Раздел 3'!R135:R135),"+",SUM('Раздел 3'!T135:T135),"+",SUM('Раздел 3'!U135:U135))</f>
        <v>0=0+0+0+0</v>
      </c>
      <c r="F7455" s="278"/>
      <c r="G7455" s="81"/>
    </row>
    <row r="7456" spans="1:7" s="390" customFormat="1" ht="47.25" x14ac:dyDescent="0.2">
      <c r="A7456" s="311" t="str">
        <f>IF((SUM('Раздел 3'!V136:V136)=SUM('Раздел 3'!L136:L136)+SUM('Раздел 3'!R136:R136)+SUM('Раздел 3'!T136:T136)+SUM('Раздел 3'!U136:U136)),"","Неверно!")</f>
        <v/>
      </c>
      <c r="B7456" s="320" t="s">
        <v>1752</v>
      </c>
      <c r="C7456" s="278" t="s">
        <v>9386</v>
      </c>
      <c r="D7456" s="278" t="s">
        <v>1247</v>
      </c>
      <c r="E7456" s="278" t="str">
        <f>CONCATENATE(SUM('Раздел 3'!V136:V136),"=",SUM('Раздел 3'!L136:L136),"+",SUM('Раздел 3'!R136:R136),"+",SUM('Раздел 3'!T136:T136),"+",SUM('Раздел 3'!U136:U136))</f>
        <v>0=0+0+0+0</v>
      </c>
      <c r="F7456" s="278"/>
      <c r="G7456" s="81"/>
    </row>
    <row r="7457" spans="1:7" s="390" customFormat="1" ht="47.25" x14ac:dyDescent="0.2">
      <c r="A7457" s="311" t="str">
        <f>IF((SUM('Раздел 3'!V137:V137)=SUM('Раздел 3'!L137:L137)+SUM('Раздел 3'!R137:R137)+SUM('Раздел 3'!T137:T137)+SUM('Раздел 3'!U137:U137)),"","Неверно!")</f>
        <v/>
      </c>
      <c r="B7457" s="320" t="s">
        <v>1752</v>
      </c>
      <c r="C7457" s="278" t="s">
        <v>9387</v>
      </c>
      <c r="D7457" s="278" t="s">
        <v>1247</v>
      </c>
      <c r="E7457" s="278" t="str">
        <f>CONCATENATE(SUM('Раздел 3'!V137:V137),"=",SUM('Раздел 3'!L137:L137),"+",SUM('Раздел 3'!R137:R137),"+",SUM('Раздел 3'!T137:T137),"+",SUM('Раздел 3'!U137:U137))</f>
        <v>0=0+0+0+0</v>
      </c>
      <c r="F7457" s="278"/>
      <c r="G7457" s="81"/>
    </row>
    <row r="7458" spans="1:7" s="390" customFormat="1" ht="47.25" x14ac:dyDescent="0.2">
      <c r="A7458" s="311" t="str">
        <f>IF((SUM('Раздел 3'!V138:V138)=SUM('Раздел 3'!L138:L138)+SUM('Раздел 3'!R138:R138)+SUM('Раздел 3'!T138:T138)+SUM('Раздел 3'!U138:U138)),"","Неверно!")</f>
        <v/>
      </c>
      <c r="B7458" s="320" t="s">
        <v>1752</v>
      </c>
      <c r="C7458" s="278" t="s">
        <v>9388</v>
      </c>
      <c r="D7458" s="278" t="s">
        <v>1247</v>
      </c>
      <c r="E7458" s="278" t="str">
        <f>CONCATENATE(SUM('Раздел 3'!V138:V138),"=",SUM('Раздел 3'!L138:L138),"+",SUM('Раздел 3'!R138:R138),"+",SUM('Раздел 3'!T138:T138),"+",SUM('Раздел 3'!U138:U138))</f>
        <v>0=0+0+0+0</v>
      </c>
      <c r="F7458" s="278"/>
      <c r="G7458" s="81"/>
    </row>
    <row r="7459" spans="1:7" s="390" customFormat="1" ht="47.25" x14ac:dyDescent="0.2">
      <c r="A7459" s="311" t="str">
        <f>IF((SUM('Раздел 3'!V139:V139)=SUM('Раздел 3'!L139:L139)+SUM('Раздел 3'!R139:R139)+SUM('Раздел 3'!T139:T139)+SUM('Раздел 3'!U139:U139)),"","Неверно!")</f>
        <v/>
      </c>
      <c r="B7459" s="320" t="s">
        <v>1752</v>
      </c>
      <c r="C7459" s="278" t="s">
        <v>9389</v>
      </c>
      <c r="D7459" s="278" t="s">
        <v>1247</v>
      </c>
      <c r="E7459" s="278" t="str">
        <f>CONCATENATE(SUM('Раздел 3'!V139:V139),"=",SUM('Раздел 3'!L139:L139),"+",SUM('Раздел 3'!R139:R139),"+",SUM('Раздел 3'!T139:T139),"+",SUM('Раздел 3'!U139:U139))</f>
        <v>0=0+0+0+0</v>
      </c>
      <c r="F7459" s="278"/>
      <c r="G7459" s="81"/>
    </row>
    <row r="7460" spans="1:7" s="390" customFormat="1" ht="47.25" x14ac:dyDescent="0.2">
      <c r="A7460" s="311" t="str">
        <f>IF((SUM('Раздел 3'!V23:V23)=SUM('Раздел 3'!L23:L23)+SUM('Раздел 3'!R23:R23)+SUM('Раздел 3'!T23:T23)+SUM('Раздел 3'!U23:U23)),"","Неверно!")</f>
        <v/>
      </c>
      <c r="B7460" s="320" t="s">
        <v>1752</v>
      </c>
      <c r="C7460" s="278" t="s">
        <v>9390</v>
      </c>
      <c r="D7460" s="278" t="s">
        <v>1247</v>
      </c>
      <c r="E7460" s="278" t="str">
        <f>CONCATENATE(SUM('Раздел 3'!V23:V23),"=",SUM('Раздел 3'!L23:L23),"+",SUM('Раздел 3'!R23:R23),"+",SUM('Раздел 3'!T23:T23),"+",SUM('Раздел 3'!U23:U23))</f>
        <v>0=0+0+0+0</v>
      </c>
      <c r="F7460" s="278"/>
      <c r="G7460" s="81"/>
    </row>
    <row r="7461" spans="1:7" s="390" customFormat="1" ht="47.25" x14ac:dyDescent="0.2">
      <c r="A7461" s="311" t="str">
        <f>IF((SUM('Раздел 3'!V140:V140)=SUM('Раздел 3'!L140:L140)+SUM('Раздел 3'!R140:R140)+SUM('Раздел 3'!T140:T140)+SUM('Раздел 3'!U140:U140)),"","Неверно!")</f>
        <v/>
      </c>
      <c r="B7461" s="320" t="s">
        <v>1752</v>
      </c>
      <c r="C7461" s="278" t="s">
        <v>9391</v>
      </c>
      <c r="D7461" s="278" t="s">
        <v>1247</v>
      </c>
      <c r="E7461" s="278" t="str">
        <f>CONCATENATE(SUM('Раздел 3'!V140:V140),"=",SUM('Раздел 3'!L140:L140),"+",SUM('Раздел 3'!R140:R140),"+",SUM('Раздел 3'!T140:T140),"+",SUM('Раздел 3'!U140:U140))</f>
        <v>0=0+0+0+0</v>
      </c>
      <c r="F7461" s="278"/>
      <c r="G7461" s="81"/>
    </row>
    <row r="7462" spans="1:7" s="390" customFormat="1" ht="47.25" x14ac:dyDescent="0.2">
      <c r="A7462" s="311" t="str">
        <f>IF((SUM('Раздел 3'!V141:V141)=SUM('Раздел 3'!L141:L141)+SUM('Раздел 3'!R141:R141)+SUM('Раздел 3'!T141:T141)+SUM('Раздел 3'!U141:U141)),"","Неверно!")</f>
        <v/>
      </c>
      <c r="B7462" s="320" t="s">
        <v>1752</v>
      </c>
      <c r="C7462" s="278" t="s">
        <v>9392</v>
      </c>
      <c r="D7462" s="278" t="s">
        <v>1247</v>
      </c>
      <c r="E7462" s="278" t="str">
        <f>CONCATENATE(SUM('Раздел 3'!V141:V141),"=",SUM('Раздел 3'!L141:L141),"+",SUM('Раздел 3'!R141:R141),"+",SUM('Раздел 3'!T141:T141),"+",SUM('Раздел 3'!U141:U141))</f>
        <v>0=0+0+0+0</v>
      </c>
      <c r="F7462" s="278"/>
      <c r="G7462" s="81"/>
    </row>
    <row r="7463" spans="1:7" s="390" customFormat="1" ht="47.25" x14ac:dyDescent="0.2">
      <c r="A7463" s="311" t="str">
        <f>IF((SUM('Раздел 3'!V142:V142)=SUM('Раздел 3'!L142:L142)+SUM('Раздел 3'!R142:R142)+SUM('Раздел 3'!T142:T142)+SUM('Раздел 3'!U142:U142)),"","Неверно!")</f>
        <v/>
      </c>
      <c r="B7463" s="320" t="s">
        <v>1752</v>
      </c>
      <c r="C7463" s="278" t="s">
        <v>9393</v>
      </c>
      <c r="D7463" s="278" t="s">
        <v>1247</v>
      </c>
      <c r="E7463" s="278" t="str">
        <f>CONCATENATE(SUM('Раздел 3'!V142:V142),"=",SUM('Раздел 3'!L142:L142),"+",SUM('Раздел 3'!R142:R142),"+",SUM('Раздел 3'!T142:T142),"+",SUM('Раздел 3'!U142:U142))</f>
        <v>0=0+0+0+0</v>
      </c>
      <c r="F7463" s="278"/>
      <c r="G7463" s="81"/>
    </row>
    <row r="7464" spans="1:7" s="390" customFormat="1" ht="47.25" x14ac:dyDescent="0.2">
      <c r="A7464" s="311" t="str">
        <f>IF((SUM('Раздел 3'!V143:V143)=SUM('Раздел 3'!L143:L143)+SUM('Раздел 3'!R143:R143)+SUM('Раздел 3'!T143:T143)+SUM('Раздел 3'!U143:U143)),"","Неверно!")</f>
        <v/>
      </c>
      <c r="B7464" s="320" t="s">
        <v>1752</v>
      </c>
      <c r="C7464" s="278" t="s">
        <v>9394</v>
      </c>
      <c r="D7464" s="278" t="s">
        <v>1247</v>
      </c>
      <c r="E7464" s="278" t="str">
        <f>CONCATENATE(SUM('Раздел 3'!V143:V143),"=",SUM('Раздел 3'!L143:L143),"+",SUM('Раздел 3'!R143:R143),"+",SUM('Раздел 3'!T143:T143),"+",SUM('Раздел 3'!U143:U143))</f>
        <v>0=0+0+0+0</v>
      </c>
      <c r="F7464" s="278"/>
      <c r="G7464" s="81"/>
    </row>
    <row r="7465" spans="1:7" s="390" customFormat="1" ht="47.25" x14ac:dyDescent="0.2">
      <c r="A7465" s="311" t="str">
        <f>IF((SUM('Раздел 3'!V144:V144)=SUM('Раздел 3'!L144:L144)+SUM('Раздел 3'!R144:R144)+SUM('Раздел 3'!T144:T144)+SUM('Раздел 3'!U144:U144)),"","Неверно!")</f>
        <v/>
      </c>
      <c r="B7465" s="320" t="s">
        <v>1752</v>
      </c>
      <c r="C7465" s="278" t="s">
        <v>9395</v>
      </c>
      <c r="D7465" s="278" t="s">
        <v>1247</v>
      </c>
      <c r="E7465" s="278" t="str">
        <f>CONCATENATE(SUM('Раздел 3'!V144:V144),"=",SUM('Раздел 3'!L144:L144),"+",SUM('Раздел 3'!R144:R144),"+",SUM('Раздел 3'!T144:T144),"+",SUM('Раздел 3'!U144:U144))</f>
        <v>0=0+0+0+0</v>
      </c>
      <c r="F7465" s="278"/>
      <c r="G7465" s="81"/>
    </row>
    <row r="7466" spans="1:7" s="390" customFormat="1" ht="47.25" x14ac:dyDescent="0.2">
      <c r="A7466" s="311" t="str">
        <f>IF((SUM('Раздел 3'!V145:V145)=SUM('Раздел 3'!L145:L145)+SUM('Раздел 3'!R145:R145)+SUM('Раздел 3'!T145:T145)+SUM('Раздел 3'!U145:U145)),"","Неверно!")</f>
        <v/>
      </c>
      <c r="B7466" s="320" t="s">
        <v>1752</v>
      </c>
      <c r="C7466" s="278" t="s">
        <v>9396</v>
      </c>
      <c r="D7466" s="278" t="s">
        <v>1247</v>
      </c>
      <c r="E7466" s="278" t="str">
        <f>CONCATENATE(SUM('Раздел 3'!V145:V145),"=",SUM('Раздел 3'!L145:L145),"+",SUM('Раздел 3'!R145:R145),"+",SUM('Раздел 3'!T145:T145),"+",SUM('Раздел 3'!U145:U145))</f>
        <v>0=0+0+0+0</v>
      </c>
      <c r="F7466" s="278"/>
      <c r="G7466" s="81"/>
    </row>
    <row r="7467" spans="1:7" s="390" customFormat="1" ht="47.25" x14ac:dyDescent="0.2">
      <c r="A7467" s="311" t="str">
        <f>IF((SUM('Раздел 3'!V146:V146)=SUM('Раздел 3'!L146:L146)+SUM('Раздел 3'!R146:R146)+SUM('Раздел 3'!T146:T146)+SUM('Раздел 3'!U146:U146)),"","Неверно!")</f>
        <v/>
      </c>
      <c r="B7467" s="320" t="s">
        <v>1752</v>
      </c>
      <c r="C7467" s="278" t="s">
        <v>9397</v>
      </c>
      <c r="D7467" s="278" t="s">
        <v>1247</v>
      </c>
      <c r="E7467" s="278" t="str">
        <f>CONCATENATE(SUM('Раздел 3'!V146:V146),"=",SUM('Раздел 3'!L146:L146),"+",SUM('Раздел 3'!R146:R146),"+",SUM('Раздел 3'!T146:T146),"+",SUM('Раздел 3'!U146:U146))</f>
        <v>0=0+0+0+0</v>
      </c>
      <c r="F7467" s="278"/>
      <c r="G7467" s="81"/>
    </row>
    <row r="7468" spans="1:7" s="390" customFormat="1" ht="47.25" x14ac:dyDescent="0.2">
      <c r="A7468" s="311" t="str">
        <f>IF((SUM('Раздел 3'!V147:V147)=SUM('Раздел 3'!L147:L147)+SUM('Раздел 3'!R147:R147)+SUM('Раздел 3'!T147:T147)+SUM('Раздел 3'!U147:U147)),"","Неверно!")</f>
        <v/>
      </c>
      <c r="B7468" s="320" t="s">
        <v>1752</v>
      </c>
      <c r="C7468" s="278" t="s">
        <v>9398</v>
      </c>
      <c r="D7468" s="278" t="s">
        <v>1247</v>
      </c>
      <c r="E7468" s="278" t="str">
        <f>CONCATENATE(SUM('Раздел 3'!V147:V147),"=",SUM('Раздел 3'!L147:L147),"+",SUM('Раздел 3'!R147:R147),"+",SUM('Раздел 3'!T147:T147),"+",SUM('Раздел 3'!U147:U147))</f>
        <v>0=0+0+0+0</v>
      </c>
      <c r="F7468" s="278"/>
      <c r="G7468" s="81"/>
    </row>
    <row r="7469" spans="1:7" s="390" customFormat="1" ht="47.25" x14ac:dyDescent="0.2">
      <c r="A7469" s="311" t="str">
        <f>IF((SUM('Раздел 3'!V148:V148)=SUM('Раздел 3'!L148:L148)+SUM('Раздел 3'!R148:R148)+SUM('Раздел 3'!T148:T148)+SUM('Раздел 3'!U148:U148)),"","Неверно!")</f>
        <v/>
      </c>
      <c r="B7469" s="320" t="s">
        <v>1752</v>
      </c>
      <c r="C7469" s="278" t="s">
        <v>9399</v>
      </c>
      <c r="D7469" s="278" t="s">
        <v>1247</v>
      </c>
      <c r="E7469" s="278" t="str">
        <f>CONCATENATE(SUM('Раздел 3'!V148:V148),"=",SUM('Раздел 3'!L148:L148),"+",SUM('Раздел 3'!R148:R148),"+",SUM('Раздел 3'!T148:T148),"+",SUM('Раздел 3'!U148:U148))</f>
        <v>0=0+0+0+0</v>
      </c>
      <c r="F7469" s="278"/>
      <c r="G7469" s="81"/>
    </row>
    <row r="7470" spans="1:7" s="390" customFormat="1" ht="47.25" x14ac:dyDescent="0.2">
      <c r="A7470" s="311" t="str">
        <f>IF((SUM('Раздел 3'!V149:V149)=SUM('Раздел 3'!L149:L149)+SUM('Раздел 3'!R149:R149)+SUM('Раздел 3'!T149:T149)+SUM('Раздел 3'!U149:U149)),"","Неверно!")</f>
        <v/>
      </c>
      <c r="B7470" s="320" t="s">
        <v>1752</v>
      </c>
      <c r="C7470" s="278" t="s">
        <v>9400</v>
      </c>
      <c r="D7470" s="278" t="s">
        <v>1247</v>
      </c>
      <c r="E7470" s="278" t="str">
        <f>CONCATENATE(SUM('Раздел 3'!V149:V149),"=",SUM('Раздел 3'!L149:L149),"+",SUM('Раздел 3'!R149:R149),"+",SUM('Раздел 3'!T149:T149),"+",SUM('Раздел 3'!U149:U149))</f>
        <v>0=0+0+0+0</v>
      </c>
      <c r="F7470" s="278"/>
      <c r="G7470" s="81"/>
    </row>
    <row r="7471" spans="1:7" s="390" customFormat="1" ht="47.25" x14ac:dyDescent="0.2">
      <c r="A7471" s="311" t="str">
        <f>IF((SUM('Раздел 3'!V24:V24)=SUM('Раздел 3'!L24:L24)+SUM('Раздел 3'!R24:R24)+SUM('Раздел 3'!T24:T24)+SUM('Раздел 3'!U24:U24)),"","Неверно!")</f>
        <v/>
      </c>
      <c r="B7471" s="320" t="s">
        <v>1752</v>
      </c>
      <c r="C7471" s="278" t="s">
        <v>9401</v>
      </c>
      <c r="D7471" s="278" t="s">
        <v>1247</v>
      </c>
      <c r="E7471" s="278" t="str">
        <f>CONCATENATE(SUM('Раздел 3'!V24:V24),"=",SUM('Раздел 3'!L24:L24),"+",SUM('Раздел 3'!R24:R24),"+",SUM('Раздел 3'!T24:T24),"+",SUM('Раздел 3'!U24:U24))</f>
        <v>0=0+0+0+0</v>
      </c>
      <c r="F7471" s="278"/>
      <c r="G7471" s="81"/>
    </row>
    <row r="7472" spans="1:7" s="390" customFormat="1" ht="47.25" x14ac:dyDescent="0.2">
      <c r="A7472" s="311" t="str">
        <f>IF((SUM('Раздел 3'!V150:V150)=SUM('Раздел 3'!L150:L150)+SUM('Раздел 3'!R150:R150)+SUM('Раздел 3'!T150:T150)+SUM('Раздел 3'!U150:U150)),"","Неверно!")</f>
        <v/>
      </c>
      <c r="B7472" s="320" t="s">
        <v>1752</v>
      </c>
      <c r="C7472" s="278" t="s">
        <v>9402</v>
      </c>
      <c r="D7472" s="278" t="s">
        <v>1247</v>
      </c>
      <c r="E7472" s="278" t="str">
        <f>CONCATENATE(SUM('Раздел 3'!V150:V150),"=",SUM('Раздел 3'!L150:L150),"+",SUM('Раздел 3'!R150:R150),"+",SUM('Раздел 3'!T150:T150),"+",SUM('Раздел 3'!U150:U150))</f>
        <v>0=0+0+0+0</v>
      </c>
      <c r="F7472" s="278"/>
      <c r="G7472" s="81"/>
    </row>
    <row r="7473" spans="1:7" s="390" customFormat="1" ht="47.25" x14ac:dyDescent="0.2">
      <c r="A7473" s="311" t="str">
        <f>IF((SUM('Раздел 3'!V151:V151)=SUM('Раздел 3'!L151:L151)+SUM('Раздел 3'!R151:R151)+SUM('Раздел 3'!T151:T151)+SUM('Раздел 3'!U151:U151)),"","Неверно!")</f>
        <v/>
      </c>
      <c r="B7473" s="320" t="s">
        <v>1752</v>
      </c>
      <c r="C7473" s="278" t="s">
        <v>9403</v>
      </c>
      <c r="D7473" s="278" t="s">
        <v>1247</v>
      </c>
      <c r="E7473" s="278" t="str">
        <f>CONCATENATE(SUM('Раздел 3'!V151:V151),"=",SUM('Раздел 3'!L151:L151),"+",SUM('Раздел 3'!R151:R151),"+",SUM('Раздел 3'!T151:T151),"+",SUM('Раздел 3'!U151:U151))</f>
        <v>0=0+0+0+0</v>
      </c>
      <c r="F7473" s="278"/>
      <c r="G7473" s="81"/>
    </row>
    <row r="7474" spans="1:7" s="390" customFormat="1" ht="47.25" x14ac:dyDescent="0.2">
      <c r="A7474" s="311" t="str">
        <f>IF((SUM('Раздел 3'!V152:V152)=SUM('Раздел 3'!L152:L152)+SUM('Раздел 3'!R152:R152)+SUM('Раздел 3'!T152:T152)+SUM('Раздел 3'!U152:U152)),"","Неверно!")</f>
        <v/>
      </c>
      <c r="B7474" s="320" t="s">
        <v>1752</v>
      </c>
      <c r="C7474" s="278" t="s">
        <v>9404</v>
      </c>
      <c r="D7474" s="278" t="s">
        <v>1247</v>
      </c>
      <c r="E7474" s="278" t="str">
        <f>CONCATENATE(SUM('Раздел 3'!V152:V152),"=",SUM('Раздел 3'!L152:L152),"+",SUM('Раздел 3'!R152:R152),"+",SUM('Раздел 3'!T152:T152),"+",SUM('Раздел 3'!U152:U152))</f>
        <v>0=0+0+0+0</v>
      </c>
      <c r="F7474" s="278"/>
      <c r="G7474" s="81"/>
    </row>
    <row r="7475" spans="1:7" s="390" customFormat="1" ht="47.25" x14ac:dyDescent="0.2">
      <c r="A7475" s="311" t="str">
        <f>IF((SUM('Раздел 3'!V153:V153)=SUM('Раздел 3'!L153:L153)+SUM('Раздел 3'!R153:R153)+SUM('Раздел 3'!T153:T153)+SUM('Раздел 3'!U153:U153)),"","Неверно!")</f>
        <v/>
      </c>
      <c r="B7475" s="320" t="s">
        <v>1752</v>
      </c>
      <c r="C7475" s="278" t="s">
        <v>9405</v>
      </c>
      <c r="D7475" s="278" t="s">
        <v>1247</v>
      </c>
      <c r="E7475" s="278" t="str">
        <f>CONCATENATE(SUM('Раздел 3'!V153:V153),"=",SUM('Раздел 3'!L153:L153),"+",SUM('Раздел 3'!R153:R153),"+",SUM('Раздел 3'!T153:T153),"+",SUM('Раздел 3'!U153:U153))</f>
        <v>0=0+0+0+0</v>
      </c>
      <c r="F7475" s="278"/>
      <c r="G7475" s="81"/>
    </row>
    <row r="7476" spans="1:7" s="390" customFormat="1" ht="47.25" x14ac:dyDescent="0.2">
      <c r="A7476" s="311" t="str">
        <f>IF((SUM('Раздел 3'!V154:V154)=SUM('Раздел 3'!L154:L154)+SUM('Раздел 3'!R154:R154)+SUM('Раздел 3'!T154:T154)+SUM('Раздел 3'!U154:U154)),"","Неверно!")</f>
        <v/>
      </c>
      <c r="B7476" s="320" t="s">
        <v>1752</v>
      </c>
      <c r="C7476" s="278" t="s">
        <v>9406</v>
      </c>
      <c r="D7476" s="278" t="s">
        <v>1247</v>
      </c>
      <c r="E7476" s="278" t="str">
        <f>CONCATENATE(SUM('Раздел 3'!V154:V154),"=",SUM('Раздел 3'!L154:L154),"+",SUM('Раздел 3'!R154:R154),"+",SUM('Раздел 3'!T154:T154),"+",SUM('Раздел 3'!U154:U154))</f>
        <v>0=0+0+0+0</v>
      </c>
      <c r="F7476" s="278"/>
      <c r="G7476" s="81"/>
    </row>
    <row r="7477" spans="1:7" s="390" customFormat="1" ht="47.25" x14ac:dyDescent="0.2">
      <c r="A7477" s="311" t="str">
        <f>IF((SUM('Раздел 3'!V155:V155)=SUM('Раздел 3'!L155:L155)+SUM('Раздел 3'!R155:R155)+SUM('Раздел 3'!T155:T155)+SUM('Раздел 3'!U155:U155)),"","Неверно!")</f>
        <v/>
      </c>
      <c r="B7477" s="320" t="s">
        <v>1752</v>
      </c>
      <c r="C7477" s="278" t="s">
        <v>9407</v>
      </c>
      <c r="D7477" s="278" t="s">
        <v>1247</v>
      </c>
      <c r="E7477" s="278" t="str">
        <f>CONCATENATE(SUM('Раздел 3'!V155:V155),"=",SUM('Раздел 3'!L155:L155),"+",SUM('Раздел 3'!R155:R155),"+",SUM('Раздел 3'!T155:T155),"+",SUM('Раздел 3'!U155:U155))</f>
        <v>0=0+0+0+0</v>
      </c>
      <c r="F7477" s="278"/>
      <c r="G7477" s="81"/>
    </row>
    <row r="7478" spans="1:7" s="390" customFormat="1" ht="47.25" x14ac:dyDescent="0.2">
      <c r="A7478" s="311" t="str">
        <f>IF((SUM('Раздел 3'!V156:V156)=SUM('Раздел 3'!L156:L156)+SUM('Раздел 3'!R156:R156)+SUM('Раздел 3'!T156:T156)+SUM('Раздел 3'!U156:U156)),"","Неверно!")</f>
        <v/>
      </c>
      <c r="B7478" s="320" t="s">
        <v>1752</v>
      </c>
      <c r="C7478" s="278" t="s">
        <v>9408</v>
      </c>
      <c r="D7478" s="278" t="s">
        <v>1247</v>
      </c>
      <c r="E7478" s="278" t="str">
        <f>CONCATENATE(SUM('Раздел 3'!V156:V156),"=",SUM('Раздел 3'!L156:L156),"+",SUM('Раздел 3'!R156:R156),"+",SUM('Раздел 3'!T156:T156),"+",SUM('Раздел 3'!U156:U156))</f>
        <v>0=0+0+0+0</v>
      </c>
      <c r="F7478" s="278"/>
      <c r="G7478" s="81"/>
    </row>
    <row r="7479" spans="1:7" s="390" customFormat="1" ht="47.25" x14ac:dyDescent="0.2">
      <c r="A7479" s="311" t="str">
        <f>IF((SUM('Раздел 3'!V157:V157)=SUM('Раздел 3'!L157:L157)+SUM('Раздел 3'!R157:R157)+SUM('Раздел 3'!T157:T157)+SUM('Раздел 3'!U157:U157)),"","Неверно!")</f>
        <v/>
      </c>
      <c r="B7479" s="320" t="s">
        <v>1752</v>
      </c>
      <c r="C7479" s="278" t="s">
        <v>9409</v>
      </c>
      <c r="D7479" s="278" t="s">
        <v>1247</v>
      </c>
      <c r="E7479" s="278" t="str">
        <f>CONCATENATE(SUM('Раздел 3'!V157:V157),"=",SUM('Раздел 3'!L157:L157),"+",SUM('Раздел 3'!R157:R157),"+",SUM('Раздел 3'!T157:T157),"+",SUM('Раздел 3'!U157:U157))</f>
        <v>0=0+0+0+0</v>
      </c>
      <c r="F7479" s="278"/>
      <c r="G7479" s="81"/>
    </row>
    <row r="7480" spans="1:7" s="390" customFormat="1" ht="47.25" x14ac:dyDescent="0.2">
      <c r="A7480" s="311" t="str">
        <f>IF((SUM('Раздел 3'!V158:V158)=SUM('Раздел 3'!L158:L158)+SUM('Раздел 3'!R158:R158)+SUM('Раздел 3'!T158:T158)+SUM('Раздел 3'!U158:U158)),"","Неверно!")</f>
        <v/>
      </c>
      <c r="B7480" s="320" t="s">
        <v>1752</v>
      </c>
      <c r="C7480" s="278" t="s">
        <v>9410</v>
      </c>
      <c r="D7480" s="278" t="s">
        <v>1247</v>
      </c>
      <c r="E7480" s="278" t="str">
        <f>CONCATENATE(SUM('Раздел 3'!V158:V158),"=",SUM('Раздел 3'!L158:L158),"+",SUM('Раздел 3'!R158:R158),"+",SUM('Раздел 3'!T158:T158),"+",SUM('Раздел 3'!U158:U158))</f>
        <v>0=0+0+0+0</v>
      </c>
      <c r="F7480" s="278"/>
      <c r="G7480" s="81"/>
    </row>
    <row r="7481" spans="1:7" s="390" customFormat="1" ht="47.25" x14ac:dyDescent="0.2">
      <c r="A7481" s="311" t="str">
        <f>IF((SUM('Раздел 3'!V159:V159)=SUM('Раздел 3'!L159:L159)+SUM('Раздел 3'!R159:R159)+SUM('Раздел 3'!T159:T159)+SUM('Раздел 3'!U159:U159)),"","Неверно!")</f>
        <v/>
      </c>
      <c r="B7481" s="320" t="s">
        <v>1752</v>
      </c>
      <c r="C7481" s="278" t="s">
        <v>9411</v>
      </c>
      <c r="D7481" s="278" t="s">
        <v>1247</v>
      </c>
      <c r="E7481" s="278" t="str">
        <f>CONCATENATE(SUM('Раздел 3'!V159:V159),"=",SUM('Раздел 3'!L159:L159),"+",SUM('Раздел 3'!R159:R159),"+",SUM('Раздел 3'!T159:T159),"+",SUM('Раздел 3'!U159:U159))</f>
        <v>0=0+0+0+0</v>
      </c>
      <c r="F7481" s="278"/>
      <c r="G7481" s="81"/>
    </row>
    <row r="7482" spans="1:7" s="390" customFormat="1" ht="47.25" x14ac:dyDescent="0.2">
      <c r="A7482" s="311" t="str">
        <f>IF((SUM('Раздел 3'!V25:V25)=SUM('Раздел 3'!L25:L25)+SUM('Раздел 3'!R25:R25)+SUM('Раздел 3'!T25:T25)+SUM('Раздел 3'!U25:U25)),"","Неверно!")</f>
        <v/>
      </c>
      <c r="B7482" s="320" t="s">
        <v>1752</v>
      </c>
      <c r="C7482" s="278" t="s">
        <v>9412</v>
      </c>
      <c r="D7482" s="278" t="s">
        <v>1247</v>
      </c>
      <c r="E7482" s="278" t="str">
        <f>CONCATENATE(SUM('Раздел 3'!V25:V25),"=",SUM('Раздел 3'!L25:L25),"+",SUM('Раздел 3'!R25:R25),"+",SUM('Раздел 3'!T25:T25),"+",SUM('Раздел 3'!U25:U25))</f>
        <v>0=0+0+0+0</v>
      </c>
      <c r="F7482" s="278"/>
      <c r="G7482" s="81"/>
    </row>
    <row r="7483" spans="1:7" s="390" customFormat="1" ht="47.25" x14ac:dyDescent="0.2">
      <c r="A7483" s="311" t="str">
        <f>IF((SUM('Раздел 3'!V160:V160)=SUM('Раздел 3'!L160:L160)+SUM('Раздел 3'!R160:R160)+SUM('Раздел 3'!T160:T160)+SUM('Раздел 3'!U160:U160)),"","Неверно!")</f>
        <v/>
      </c>
      <c r="B7483" s="320" t="s">
        <v>1752</v>
      </c>
      <c r="C7483" s="278" t="s">
        <v>9413</v>
      </c>
      <c r="D7483" s="278" t="s">
        <v>1247</v>
      </c>
      <c r="E7483" s="278" t="str">
        <f>CONCATENATE(SUM('Раздел 3'!V160:V160),"=",SUM('Раздел 3'!L160:L160),"+",SUM('Раздел 3'!R160:R160),"+",SUM('Раздел 3'!T160:T160),"+",SUM('Раздел 3'!U160:U160))</f>
        <v>0=0+0+0+0</v>
      </c>
      <c r="F7483" s="278"/>
      <c r="G7483" s="81"/>
    </row>
    <row r="7484" spans="1:7" s="390" customFormat="1" ht="47.25" x14ac:dyDescent="0.2">
      <c r="A7484" s="311" t="str">
        <f>IF((SUM('Раздел 3'!V161:V161)=SUM('Раздел 3'!L161:L161)+SUM('Раздел 3'!R161:R161)+SUM('Раздел 3'!T161:T161)+SUM('Раздел 3'!U161:U161)),"","Неверно!")</f>
        <v/>
      </c>
      <c r="B7484" s="320" t="s">
        <v>1752</v>
      </c>
      <c r="C7484" s="278" t="s">
        <v>9414</v>
      </c>
      <c r="D7484" s="278" t="s">
        <v>1247</v>
      </c>
      <c r="E7484" s="278" t="str">
        <f>CONCATENATE(SUM('Раздел 3'!V161:V161),"=",SUM('Раздел 3'!L161:L161),"+",SUM('Раздел 3'!R161:R161),"+",SUM('Раздел 3'!T161:T161),"+",SUM('Раздел 3'!U161:U161))</f>
        <v>0=0+0+0+0</v>
      </c>
      <c r="F7484" s="278"/>
      <c r="G7484" s="81"/>
    </row>
    <row r="7485" spans="1:7" s="390" customFormat="1" ht="47.25" x14ac:dyDescent="0.2">
      <c r="A7485" s="311" t="str">
        <f>IF((SUM('Раздел 3'!V162:V162)=SUM('Раздел 3'!L162:L162)+SUM('Раздел 3'!R162:R162)+SUM('Раздел 3'!T162:T162)+SUM('Раздел 3'!U162:U162)),"","Неверно!")</f>
        <v/>
      </c>
      <c r="B7485" s="320" t="s">
        <v>1752</v>
      </c>
      <c r="C7485" s="278" t="s">
        <v>9415</v>
      </c>
      <c r="D7485" s="278" t="s">
        <v>1247</v>
      </c>
      <c r="E7485" s="278" t="str">
        <f>CONCATENATE(SUM('Раздел 3'!V162:V162),"=",SUM('Раздел 3'!L162:L162),"+",SUM('Раздел 3'!R162:R162),"+",SUM('Раздел 3'!T162:T162),"+",SUM('Раздел 3'!U162:U162))</f>
        <v>0=0+0+0+0</v>
      </c>
      <c r="F7485" s="278"/>
      <c r="G7485" s="81"/>
    </row>
    <row r="7486" spans="1:7" s="390" customFormat="1" ht="47.25" x14ac:dyDescent="0.2">
      <c r="A7486" s="311" t="str">
        <f>IF((SUM('Раздел 3'!V163:V163)=SUM('Раздел 3'!L163:L163)+SUM('Раздел 3'!R163:R163)+SUM('Раздел 3'!T163:T163)+SUM('Раздел 3'!U163:U163)),"","Неверно!")</f>
        <v/>
      </c>
      <c r="B7486" s="320" t="s">
        <v>1752</v>
      </c>
      <c r="C7486" s="278" t="s">
        <v>9416</v>
      </c>
      <c r="D7486" s="278" t="s">
        <v>1247</v>
      </c>
      <c r="E7486" s="278" t="str">
        <f>CONCATENATE(SUM('Раздел 3'!V163:V163),"=",SUM('Раздел 3'!L163:L163),"+",SUM('Раздел 3'!R163:R163),"+",SUM('Раздел 3'!T163:T163),"+",SUM('Раздел 3'!U163:U163))</f>
        <v>0=0+0+0+0</v>
      </c>
      <c r="F7486" s="278"/>
      <c r="G7486" s="81"/>
    </row>
    <row r="7487" spans="1:7" s="390" customFormat="1" ht="47.25" x14ac:dyDescent="0.2">
      <c r="A7487" s="311" t="str">
        <f>IF((SUM('Раздел 3'!V164:V164)=SUM('Раздел 3'!L164:L164)+SUM('Раздел 3'!R164:R164)+SUM('Раздел 3'!T164:T164)+SUM('Раздел 3'!U164:U164)),"","Неверно!")</f>
        <v/>
      </c>
      <c r="B7487" s="320" t="s">
        <v>1752</v>
      </c>
      <c r="C7487" s="278" t="s">
        <v>9417</v>
      </c>
      <c r="D7487" s="278" t="s">
        <v>1247</v>
      </c>
      <c r="E7487" s="278" t="str">
        <f>CONCATENATE(SUM('Раздел 3'!V164:V164),"=",SUM('Раздел 3'!L164:L164),"+",SUM('Раздел 3'!R164:R164),"+",SUM('Раздел 3'!T164:T164),"+",SUM('Раздел 3'!U164:U164))</f>
        <v>0=0+0+0+0</v>
      </c>
      <c r="F7487" s="278"/>
      <c r="G7487" s="81"/>
    </row>
    <row r="7488" spans="1:7" s="390" customFormat="1" ht="47.25" x14ac:dyDescent="0.2">
      <c r="A7488" s="311" t="str">
        <f>IF((SUM('Раздел 3'!V165:V165)=SUM('Раздел 3'!L165:L165)+SUM('Раздел 3'!R165:R165)+SUM('Раздел 3'!T165:T165)+SUM('Раздел 3'!U165:U165)),"","Неверно!")</f>
        <v/>
      </c>
      <c r="B7488" s="320" t="s">
        <v>1752</v>
      </c>
      <c r="C7488" s="278" t="s">
        <v>9418</v>
      </c>
      <c r="D7488" s="278" t="s">
        <v>1247</v>
      </c>
      <c r="E7488" s="278" t="str">
        <f>CONCATENATE(SUM('Раздел 3'!V165:V165),"=",SUM('Раздел 3'!L165:L165),"+",SUM('Раздел 3'!R165:R165),"+",SUM('Раздел 3'!T165:T165),"+",SUM('Раздел 3'!U165:U165))</f>
        <v>0=0+0+0+0</v>
      </c>
      <c r="F7488" s="278"/>
      <c r="G7488" s="81"/>
    </row>
    <row r="7489" spans="1:7" s="390" customFormat="1" ht="47.25" x14ac:dyDescent="0.2">
      <c r="A7489" s="311" t="str">
        <f>IF((SUM('Раздел 3'!V166:V166)=SUM('Раздел 3'!L166:L166)+SUM('Раздел 3'!R166:R166)+SUM('Раздел 3'!T166:T166)+SUM('Раздел 3'!U166:U166)),"","Неверно!")</f>
        <v/>
      </c>
      <c r="B7489" s="320" t="s">
        <v>1752</v>
      </c>
      <c r="C7489" s="278" t="s">
        <v>9419</v>
      </c>
      <c r="D7489" s="278" t="s">
        <v>1247</v>
      </c>
      <c r="E7489" s="278" t="str">
        <f>CONCATENATE(SUM('Раздел 3'!V166:V166),"=",SUM('Раздел 3'!L166:L166),"+",SUM('Раздел 3'!R166:R166),"+",SUM('Раздел 3'!T166:T166),"+",SUM('Раздел 3'!U166:U166))</f>
        <v>1=1+0+0+0</v>
      </c>
      <c r="F7489" s="278"/>
      <c r="G7489" s="81"/>
    </row>
    <row r="7490" spans="1:7" s="390" customFormat="1" ht="47.25" x14ac:dyDescent="0.2">
      <c r="A7490" s="311" t="str">
        <f>IF((SUM('Раздел 3'!V167:V167)=SUM('Раздел 3'!L167:L167)+SUM('Раздел 3'!R167:R167)+SUM('Раздел 3'!T167:T167)+SUM('Раздел 3'!U167:U167)),"","Неверно!")</f>
        <v/>
      </c>
      <c r="B7490" s="320" t="s">
        <v>1752</v>
      </c>
      <c r="C7490" s="278" t="s">
        <v>9420</v>
      </c>
      <c r="D7490" s="278" t="s">
        <v>1247</v>
      </c>
      <c r="E7490" s="278" t="str">
        <f>CONCATENATE(SUM('Раздел 3'!V167:V167),"=",SUM('Раздел 3'!L167:L167),"+",SUM('Раздел 3'!R167:R167),"+",SUM('Раздел 3'!T167:T167),"+",SUM('Раздел 3'!U167:U167))</f>
        <v>0=0+0+0+0</v>
      </c>
      <c r="F7490" s="278"/>
      <c r="G7490" s="81"/>
    </row>
    <row r="7491" spans="1:7" s="390" customFormat="1" ht="47.25" x14ac:dyDescent="0.2">
      <c r="A7491" s="311" t="str">
        <f>IF((SUM('Раздел 3'!V168:V168)=SUM('Раздел 3'!L168:L168)+SUM('Раздел 3'!R168:R168)+SUM('Раздел 3'!T168:T168)+SUM('Раздел 3'!U168:U168)),"","Неверно!")</f>
        <v/>
      </c>
      <c r="B7491" s="320" t="s">
        <v>1752</v>
      </c>
      <c r="C7491" s="278" t="s">
        <v>9421</v>
      </c>
      <c r="D7491" s="278" t="s">
        <v>1247</v>
      </c>
      <c r="E7491" s="278" t="str">
        <f>CONCATENATE(SUM('Раздел 3'!V168:V168),"=",SUM('Раздел 3'!L168:L168),"+",SUM('Раздел 3'!R168:R168),"+",SUM('Раздел 3'!T168:T168),"+",SUM('Раздел 3'!U168:U168))</f>
        <v>0=0+0+0+0</v>
      </c>
      <c r="F7491" s="278"/>
      <c r="G7491" s="81"/>
    </row>
    <row r="7492" spans="1:7" s="390" customFormat="1" ht="47.25" x14ac:dyDescent="0.2">
      <c r="A7492" s="311" t="str">
        <f>IF((SUM('Раздел 3'!V169:V169)=SUM('Раздел 3'!L169:L169)+SUM('Раздел 3'!R169:R169)+SUM('Раздел 3'!T169:T169)+SUM('Раздел 3'!U169:U169)),"","Неверно!")</f>
        <v/>
      </c>
      <c r="B7492" s="320" t="s">
        <v>1752</v>
      </c>
      <c r="C7492" s="278" t="s">
        <v>9422</v>
      </c>
      <c r="D7492" s="278" t="s">
        <v>1247</v>
      </c>
      <c r="E7492" s="278" t="str">
        <f>CONCATENATE(SUM('Раздел 3'!V169:V169),"=",SUM('Раздел 3'!L169:L169),"+",SUM('Раздел 3'!R169:R169),"+",SUM('Раздел 3'!T169:T169),"+",SUM('Раздел 3'!U169:U169))</f>
        <v>0=0+0+0+0</v>
      </c>
      <c r="F7492" s="278"/>
      <c r="G7492" s="81"/>
    </row>
    <row r="7493" spans="1:7" s="390" customFormat="1" ht="47.25" x14ac:dyDescent="0.2">
      <c r="A7493" s="311" t="str">
        <f>IF((SUM('Раздел 3'!V26:V26)=SUM('Раздел 3'!L26:L26)+SUM('Раздел 3'!R26:R26)+SUM('Раздел 3'!T26:T26)+SUM('Раздел 3'!U26:U26)),"","Неверно!")</f>
        <v/>
      </c>
      <c r="B7493" s="320" t="s">
        <v>1752</v>
      </c>
      <c r="C7493" s="278" t="s">
        <v>9423</v>
      </c>
      <c r="D7493" s="278" t="s">
        <v>1247</v>
      </c>
      <c r="E7493" s="278" t="str">
        <f>CONCATENATE(SUM('Раздел 3'!V26:V26),"=",SUM('Раздел 3'!L26:L26),"+",SUM('Раздел 3'!R26:R26),"+",SUM('Раздел 3'!T26:T26),"+",SUM('Раздел 3'!U26:U26))</f>
        <v>0=0+0+0+0</v>
      </c>
      <c r="F7493" s="278"/>
      <c r="G7493" s="81"/>
    </row>
    <row r="7494" spans="1:7" s="390" customFormat="1" ht="47.25" x14ac:dyDescent="0.2">
      <c r="A7494" s="311" t="str">
        <f>IF((SUM('Раздел 3'!V170:V170)=SUM('Раздел 3'!L170:L170)+SUM('Раздел 3'!R170:R170)+SUM('Раздел 3'!T170:T170)+SUM('Раздел 3'!U170:U170)),"","Неверно!")</f>
        <v/>
      </c>
      <c r="B7494" s="320" t="s">
        <v>1752</v>
      </c>
      <c r="C7494" s="278" t="s">
        <v>9424</v>
      </c>
      <c r="D7494" s="278" t="s">
        <v>1247</v>
      </c>
      <c r="E7494" s="278" t="str">
        <f>CONCATENATE(SUM('Раздел 3'!V170:V170),"=",SUM('Раздел 3'!L170:L170),"+",SUM('Раздел 3'!R170:R170),"+",SUM('Раздел 3'!T170:T170),"+",SUM('Раздел 3'!U170:U170))</f>
        <v>0=0+0+0+0</v>
      </c>
      <c r="F7494" s="278"/>
      <c r="G7494" s="81"/>
    </row>
    <row r="7495" spans="1:7" s="390" customFormat="1" ht="47.25" x14ac:dyDescent="0.2">
      <c r="A7495" s="311" t="str">
        <f>IF((SUM('Раздел 3'!V171:V171)=SUM('Раздел 3'!L171:L171)+SUM('Раздел 3'!R171:R171)+SUM('Раздел 3'!T171:T171)+SUM('Раздел 3'!U171:U171)),"","Неверно!")</f>
        <v/>
      </c>
      <c r="B7495" s="320" t="s">
        <v>1752</v>
      </c>
      <c r="C7495" s="278" t="s">
        <v>9425</v>
      </c>
      <c r="D7495" s="278" t="s">
        <v>1247</v>
      </c>
      <c r="E7495" s="278" t="str">
        <f>CONCATENATE(SUM('Раздел 3'!V171:V171),"=",SUM('Раздел 3'!L171:L171),"+",SUM('Раздел 3'!R171:R171),"+",SUM('Раздел 3'!T171:T171),"+",SUM('Раздел 3'!U171:U171))</f>
        <v>0=0+0+0+0</v>
      </c>
      <c r="F7495" s="278"/>
      <c r="G7495" s="81"/>
    </row>
    <row r="7496" spans="1:7" s="390" customFormat="1" ht="47.25" x14ac:dyDescent="0.2">
      <c r="A7496" s="311" t="str">
        <f>IF((SUM('Раздел 3'!V172:V172)=SUM('Раздел 3'!L172:L172)+SUM('Раздел 3'!R172:R172)+SUM('Раздел 3'!T172:T172)+SUM('Раздел 3'!U172:U172)),"","Неверно!")</f>
        <v/>
      </c>
      <c r="B7496" s="320" t="s">
        <v>1752</v>
      </c>
      <c r="C7496" s="278" t="s">
        <v>9426</v>
      </c>
      <c r="D7496" s="278" t="s">
        <v>1247</v>
      </c>
      <c r="E7496" s="278" t="str">
        <f>CONCATENATE(SUM('Раздел 3'!V172:V172),"=",SUM('Раздел 3'!L172:L172),"+",SUM('Раздел 3'!R172:R172),"+",SUM('Раздел 3'!T172:T172),"+",SUM('Раздел 3'!U172:U172))</f>
        <v>0=0+0+0+0</v>
      </c>
      <c r="F7496" s="278"/>
      <c r="G7496" s="81"/>
    </row>
    <row r="7497" spans="1:7" s="390" customFormat="1" ht="47.25" x14ac:dyDescent="0.2">
      <c r="A7497" s="311" t="str">
        <f>IF((SUM('Раздел 3'!V173:V173)=SUM('Раздел 3'!L173:L173)+SUM('Раздел 3'!R173:R173)+SUM('Раздел 3'!T173:T173)+SUM('Раздел 3'!U173:U173)),"","Неверно!")</f>
        <v/>
      </c>
      <c r="B7497" s="320" t="s">
        <v>1752</v>
      </c>
      <c r="C7497" s="278" t="s">
        <v>9427</v>
      </c>
      <c r="D7497" s="278" t="s">
        <v>1247</v>
      </c>
      <c r="E7497" s="278" t="str">
        <f>CONCATENATE(SUM('Раздел 3'!V173:V173),"=",SUM('Раздел 3'!L173:L173),"+",SUM('Раздел 3'!R173:R173),"+",SUM('Раздел 3'!T173:T173),"+",SUM('Раздел 3'!U173:U173))</f>
        <v>0=0+0+0+0</v>
      </c>
      <c r="F7497" s="278"/>
      <c r="G7497" s="81"/>
    </row>
    <row r="7498" spans="1:7" s="390" customFormat="1" ht="47.25" x14ac:dyDescent="0.2">
      <c r="A7498" s="311" t="str">
        <f>IF((SUM('Раздел 3'!V174:V174)=SUM('Раздел 3'!L174:L174)+SUM('Раздел 3'!R174:R174)+SUM('Раздел 3'!T174:T174)+SUM('Раздел 3'!U174:U174)),"","Неверно!")</f>
        <v/>
      </c>
      <c r="B7498" s="320" t="s">
        <v>1752</v>
      </c>
      <c r="C7498" s="278" t="s">
        <v>9428</v>
      </c>
      <c r="D7498" s="278" t="s">
        <v>1247</v>
      </c>
      <c r="E7498" s="278" t="str">
        <f>CONCATENATE(SUM('Раздел 3'!V174:V174),"=",SUM('Раздел 3'!L174:L174),"+",SUM('Раздел 3'!R174:R174),"+",SUM('Раздел 3'!T174:T174),"+",SUM('Раздел 3'!U174:U174))</f>
        <v>0=0+0+0+0</v>
      </c>
      <c r="F7498" s="278"/>
      <c r="G7498" s="81"/>
    </row>
    <row r="7499" spans="1:7" s="390" customFormat="1" ht="47.25" x14ac:dyDescent="0.2">
      <c r="A7499" s="311" t="str">
        <f>IF((SUM('Раздел 3'!V175:V175)=SUM('Раздел 3'!L175:L175)+SUM('Раздел 3'!R175:R175)+SUM('Раздел 3'!T175:T175)+SUM('Раздел 3'!U175:U175)),"","Неверно!")</f>
        <v/>
      </c>
      <c r="B7499" s="320" t="s">
        <v>1752</v>
      </c>
      <c r="C7499" s="278" t="s">
        <v>9429</v>
      </c>
      <c r="D7499" s="278" t="s">
        <v>1247</v>
      </c>
      <c r="E7499" s="278" t="str">
        <f>CONCATENATE(SUM('Раздел 3'!V175:V175),"=",SUM('Раздел 3'!L175:L175),"+",SUM('Раздел 3'!R175:R175),"+",SUM('Раздел 3'!T175:T175),"+",SUM('Раздел 3'!U175:U175))</f>
        <v>0=0+0+0+0</v>
      </c>
      <c r="F7499" s="278"/>
      <c r="G7499" s="81"/>
    </row>
    <row r="7500" spans="1:7" s="390" customFormat="1" ht="47.25" x14ac:dyDescent="0.2">
      <c r="A7500" s="311" t="str">
        <f>IF((SUM('Раздел 3'!V176:V176)=SUM('Раздел 3'!L176:L176)+SUM('Раздел 3'!R176:R176)+SUM('Раздел 3'!T176:T176)+SUM('Раздел 3'!U176:U176)),"","Неверно!")</f>
        <v/>
      </c>
      <c r="B7500" s="320" t="s">
        <v>1752</v>
      </c>
      <c r="C7500" s="278" t="s">
        <v>9430</v>
      </c>
      <c r="D7500" s="278" t="s">
        <v>1247</v>
      </c>
      <c r="E7500" s="278" t="str">
        <f>CONCATENATE(SUM('Раздел 3'!V176:V176),"=",SUM('Раздел 3'!L176:L176),"+",SUM('Раздел 3'!R176:R176),"+",SUM('Раздел 3'!T176:T176),"+",SUM('Раздел 3'!U176:U176))</f>
        <v>1=1+0+0+0</v>
      </c>
      <c r="F7500" s="278"/>
      <c r="G7500" s="81"/>
    </row>
    <row r="7501" spans="1:7" s="390" customFormat="1" ht="47.25" x14ac:dyDescent="0.2">
      <c r="A7501" s="311" t="str">
        <f>IF((SUM('Раздел 3'!V177:V177)=SUM('Раздел 3'!L177:L177)+SUM('Раздел 3'!R177:R177)+SUM('Раздел 3'!T177:T177)+SUM('Раздел 3'!U177:U177)),"","Неверно!")</f>
        <v/>
      </c>
      <c r="B7501" s="320" t="s">
        <v>1752</v>
      </c>
      <c r="C7501" s="278" t="s">
        <v>9431</v>
      </c>
      <c r="D7501" s="278" t="s">
        <v>1247</v>
      </c>
      <c r="E7501" s="278" t="str">
        <f>CONCATENATE(SUM('Раздел 3'!V177:V177),"=",SUM('Раздел 3'!L177:L177),"+",SUM('Раздел 3'!R177:R177),"+",SUM('Раздел 3'!T177:T177),"+",SUM('Раздел 3'!U177:U177))</f>
        <v>0=0+0+0+0</v>
      </c>
      <c r="F7501" s="278"/>
      <c r="G7501" s="81"/>
    </row>
    <row r="7502" spans="1:7" s="390" customFormat="1" ht="47.25" x14ac:dyDescent="0.2">
      <c r="A7502" s="311" t="str">
        <f>IF((SUM('Раздел 3'!V178:V178)=SUM('Раздел 3'!L178:L178)+SUM('Раздел 3'!R178:R178)+SUM('Раздел 3'!T178:T178)+SUM('Раздел 3'!U178:U178)),"","Неверно!")</f>
        <v/>
      </c>
      <c r="B7502" s="320" t="s">
        <v>1752</v>
      </c>
      <c r="C7502" s="278" t="s">
        <v>9432</v>
      </c>
      <c r="D7502" s="278" t="s">
        <v>1247</v>
      </c>
      <c r="E7502" s="278" t="str">
        <f>CONCATENATE(SUM('Раздел 3'!V178:V178),"=",SUM('Раздел 3'!L178:L178),"+",SUM('Раздел 3'!R178:R178),"+",SUM('Раздел 3'!T178:T178),"+",SUM('Раздел 3'!U178:U178))</f>
        <v>0=0+0+0+0</v>
      </c>
      <c r="F7502" s="278"/>
      <c r="G7502" s="81"/>
    </row>
    <row r="7503" spans="1:7" s="390" customFormat="1" ht="47.25" x14ac:dyDescent="0.2">
      <c r="A7503" s="311" t="str">
        <f>IF((SUM('Раздел 3'!V179:V179)=SUM('Раздел 3'!L179:L179)+SUM('Раздел 3'!R179:R179)+SUM('Раздел 3'!T179:T179)+SUM('Раздел 3'!U179:U179)),"","Неверно!")</f>
        <v/>
      </c>
      <c r="B7503" s="320" t="s">
        <v>1752</v>
      </c>
      <c r="C7503" s="278" t="s">
        <v>9433</v>
      </c>
      <c r="D7503" s="278" t="s">
        <v>1247</v>
      </c>
      <c r="E7503" s="278" t="str">
        <f>CONCATENATE(SUM('Раздел 3'!V179:V179),"=",SUM('Раздел 3'!L179:L179),"+",SUM('Раздел 3'!R179:R179),"+",SUM('Раздел 3'!T179:T179),"+",SUM('Раздел 3'!U179:U179))</f>
        <v>0=0+0+0+0</v>
      </c>
      <c r="F7503" s="278"/>
      <c r="G7503" s="81"/>
    </row>
    <row r="7504" spans="1:7" s="390" customFormat="1" ht="47.25" x14ac:dyDescent="0.2">
      <c r="A7504" s="311" t="str">
        <f>IF((SUM('Раздел 3'!V27:V27)=SUM('Раздел 3'!L27:L27)+SUM('Раздел 3'!R27:R27)+SUM('Раздел 3'!T27:T27)+SUM('Раздел 3'!U27:U27)),"","Неверно!")</f>
        <v/>
      </c>
      <c r="B7504" s="320" t="s">
        <v>1752</v>
      </c>
      <c r="C7504" s="278" t="s">
        <v>9434</v>
      </c>
      <c r="D7504" s="278" t="s">
        <v>1247</v>
      </c>
      <c r="E7504" s="278" t="str">
        <f>CONCATENATE(SUM('Раздел 3'!V27:V27),"=",SUM('Раздел 3'!L27:L27),"+",SUM('Раздел 3'!R27:R27),"+",SUM('Раздел 3'!T27:T27),"+",SUM('Раздел 3'!U27:U27))</f>
        <v>0=0+0+0+0</v>
      </c>
      <c r="F7504" s="278"/>
      <c r="G7504" s="81"/>
    </row>
    <row r="7505" spans="1:7" s="390" customFormat="1" ht="47.25" x14ac:dyDescent="0.2">
      <c r="A7505" s="311" t="str">
        <f>IF((SUM('Раздел 3'!V180:V180)=SUM('Раздел 3'!L180:L180)+SUM('Раздел 3'!R180:R180)+SUM('Раздел 3'!T180:T180)+SUM('Раздел 3'!U180:U180)),"","Неверно!")</f>
        <v/>
      </c>
      <c r="B7505" s="320" t="s">
        <v>1752</v>
      </c>
      <c r="C7505" s="278" t="s">
        <v>9435</v>
      </c>
      <c r="D7505" s="278" t="s">
        <v>1247</v>
      </c>
      <c r="E7505" s="278" t="str">
        <f>CONCATENATE(SUM('Раздел 3'!V180:V180),"=",SUM('Раздел 3'!L180:L180),"+",SUM('Раздел 3'!R180:R180),"+",SUM('Раздел 3'!T180:T180),"+",SUM('Раздел 3'!U180:U180))</f>
        <v>0=0+0+0+0</v>
      </c>
      <c r="F7505" s="278"/>
      <c r="G7505" s="81"/>
    </row>
    <row r="7506" spans="1:7" s="390" customFormat="1" ht="47.25" x14ac:dyDescent="0.2">
      <c r="A7506" s="311" t="str">
        <f>IF((SUM('Раздел 3'!V181:V181)=SUM('Раздел 3'!L181:L181)+SUM('Раздел 3'!R181:R181)+SUM('Раздел 3'!T181:T181)+SUM('Раздел 3'!U181:U181)),"","Неверно!")</f>
        <v/>
      </c>
      <c r="B7506" s="320" t="s">
        <v>1752</v>
      </c>
      <c r="C7506" s="278" t="s">
        <v>9436</v>
      </c>
      <c r="D7506" s="278" t="s">
        <v>1247</v>
      </c>
      <c r="E7506" s="278" t="str">
        <f>CONCATENATE(SUM('Раздел 3'!V181:V181),"=",SUM('Раздел 3'!L181:L181),"+",SUM('Раздел 3'!R181:R181),"+",SUM('Раздел 3'!T181:T181),"+",SUM('Раздел 3'!U181:U181))</f>
        <v>0=0+0+0+0</v>
      </c>
      <c r="F7506" s="278"/>
      <c r="G7506" s="81"/>
    </row>
    <row r="7507" spans="1:7" s="390" customFormat="1" ht="47.25" x14ac:dyDescent="0.2">
      <c r="A7507" s="311" t="str">
        <f>IF((SUM('Раздел 3'!V182:V182)=SUM('Раздел 3'!L182:L182)+SUM('Раздел 3'!R182:R182)+SUM('Раздел 3'!T182:T182)+SUM('Раздел 3'!U182:U182)),"","Неверно!")</f>
        <v/>
      </c>
      <c r="B7507" s="320" t="s">
        <v>1752</v>
      </c>
      <c r="C7507" s="278" t="s">
        <v>9437</v>
      </c>
      <c r="D7507" s="278" t="s">
        <v>1247</v>
      </c>
      <c r="E7507" s="278" t="str">
        <f>CONCATENATE(SUM('Раздел 3'!V182:V182),"=",SUM('Раздел 3'!L182:L182),"+",SUM('Раздел 3'!R182:R182),"+",SUM('Раздел 3'!T182:T182),"+",SUM('Раздел 3'!U182:U182))</f>
        <v>0=0+0+0+0</v>
      </c>
      <c r="F7507" s="278"/>
      <c r="G7507" s="81"/>
    </row>
    <row r="7508" spans="1:7" s="390" customFormat="1" ht="47.25" x14ac:dyDescent="0.2">
      <c r="A7508" s="311" t="str">
        <f>IF((SUM('Раздел 3'!V183:V183)=SUM('Раздел 3'!L183:L183)+SUM('Раздел 3'!R183:R183)+SUM('Раздел 3'!T183:T183)+SUM('Раздел 3'!U183:U183)),"","Неверно!")</f>
        <v/>
      </c>
      <c r="B7508" s="320" t="s">
        <v>1752</v>
      </c>
      <c r="C7508" s="278" t="s">
        <v>9438</v>
      </c>
      <c r="D7508" s="278" t="s">
        <v>1247</v>
      </c>
      <c r="E7508" s="278" t="str">
        <f>CONCATENATE(SUM('Раздел 3'!V183:V183),"=",SUM('Раздел 3'!L183:L183),"+",SUM('Раздел 3'!R183:R183),"+",SUM('Раздел 3'!T183:T183),"+",SUM('Раздел 3'!U183:U183))</f>
        <v>36=35+1+0+0</v>
      </c>
      <c r="F7508" s="278"/>
      <c r="G7508" s="81"/>
    </row>
    <row r="7509" spans="1:7" s="390" customFormat="1" ht="47.25" x14ac:dyDescent="0.2">
      <c r="A7509" s="311" t="str">
        <f>IF((SUM('Раздел 3'!V184:V184)=SUM('Раздел 3'!L184:L184)+SUM('Раздел 3'!R184:R184)+SUM('Раздел 3'!T184:T184)+SUM('Раздел 3'!U184:U184)),"","Неверно!")</f>
        <v/>
      </c>
      <c r="B7509" s="320" t="s">
        <v>1752</v>
      </c>
      <c r="C7509" s="278" t="s">
        <v>9439</v>
      </c>
      <c r="D7509" s="278" t="s">
        <v>1247</v>
      </c>
      <c r="E7509" s="278" t="str">
        <f>CONCATENATE(SUM('Раздел 3'!V184:V184),"=",SUM('Раздел 3'!L184:L184),"+",SUM('Раздел 3'!R184:R184),"+",SUM('Раздел 3'!T184:T184),"+",SUM('Раздел 3'!U184:U184))</f>
        <v>1=1+0+0+0</v>
      </c>
      <c r="F7509" s="278"/>
      <c r="G7509" s="81"/>
    </row>
    <row r="7510" spans="1:7" s="390" customFormat="1" ht="47.25" x14ac:dyDescent="0.2">
      <c r="A7510" s="311" t="str">
        <f>IF((SUM('Раздел 3'!V185:V185)=SUM('Раздел 3'!L185:L185)+SUM('Раздел 3'!R185:R185)+SUM('Раздел 3'!T185:T185)+SUM('Раздел 3'!U185:U185)),"","Неверно!")</f>
        <v/>
      </c>
      <c r="B7510" s="320" t="s">
        <v>1752</v>
      </c>
      <c r="C7510" s="278" t="s">
        <v>9440</v>
      </c>
      <c r="D7510" s="278" t="s">
        <v>1247</v>
      </c>
      <c r="E7510" s="278" t="str">
        <f>CONCATENATE(SUM('Раздел 3'!V185:V185),"=",SUM('Раздел 3'!L185:L185),"+",SUM('Раздел 3'!R185:R185),"+",SUM('Раздел 3'!T185:T185),"+",SUM('Раздел 3'!U185:U185))</f>
        <v>8=8+0+0+0</v>
      </c>
      <c r="F7510" s="278"/>
      <c r="G7510" s="81"/>
    </row>
    <row r="7511" spans="1:7" s="390" customFormat="1" ht="47.25" x14ac:dyDescent="0.2">
      <c r="A7511" s="311" t="str">
        <f>IF((SUM('Раздел 3'!V186:V186)=SUM('Раздел 3'!L186:L186)+SUM('Раздел 3'!R186:R186)+SUM('Раздел 3'!T186:T186)+SUM('Раздел 3'!U186:U186)),"","Неверно!")</f>
        <v/>
      </c>
      <c r="B7511" s="320" t="s">
        <v>1752</v>
      </c>
      <c r="C7511" s="278" t="s">
        <v>9441</v>
      </c>
      <c r="D7511" s="278" t="s">
        <v>1247</v>
      </c>
      <c r="E7511" s="278" t="str">
        <f>CONCATENATE(SUM('Раздел 3'!V186:V186),"=",SUM('Раздел 3'!L186:L186),"+",SUM('Раздел 3'!R186:R186),"+",SUM('Раздел 3'!T186:T186),"+",SUM('Раздел 3'!U186:U186))</f>
        <v>3=3+0+0+0</v>
      </c>
      <c r="F7511" s="278"/>
      <c r="G7511" s="81"/>
    </row>
    <row r="7512" spans="1:7" s="390" customFormat="1" ht="47.25" x14ac:dyDescent="0.2">
      <c r="A7512" s="311" t="str">
        <f>IF((SUM('Раздел 3'!V187:V187)=SUM('Раздел 3'!L187:L187)+SUM('Раздел 3'!R187:R187)+SUM('Раздел 3'!T187:T187)+SUM('Раздел 3'!U187:U187)),"","Неверно!")</f>
        <v/>
      </c>
      <c r="B7512" s="320" t="s">
        <v>1752</v>
      </c>
      <c r="C7512" s="278" t="s">
        <v>9442</v>
      </c>
      <c r="D7512" s="278" t="s">
        <v>1247</v>
      </c>
      <c r="E7512" s="278" t="str">
        <f>CONCATENATE(SUM('Раздел 3'!V187:V187),"=",SUM('Раздел 3'!L187:L187),"+",SUM('Раздел 3'!R187:R187),"+",SUM('Раздел 3'!T187:T187),"+",SUM('Раздел 3'!U187:U187))</f>
        <v>0=0+0+0+0</v>
      </c>
      <c r="F7512" s="278"/>
      <c r="G7512" s="81"/>
    </row>
    <row r="7513" spans="1:7" s="390" customFormat="1" ht="47.25" x14ac:dyDescent="0.2">
      <c r="A7513" s="311" t="str">
        <f>IF((SUM('Раздел 3'!V188:V188)=SUM('Раздел 3'!L188:L188)+SUM('Раздел 3'!R188:R188)+SUM('Раздел 3'!T188:T188)+SUM('Раздел 3'!U188:U188)),"","Неверно!")</f>
        <v/>
      </c>
      <c r="B7513" s="320" t="s">
        <v>1752</v>
      </c>
      <c r="C7513" s="278" t="s">
        <v>9443</v>
      </c>
      <c r="D7513" s="278" t="s">
        <v>1247</v>
      </c>
      <c r="E7513" s="278" t="str">
        <f>CONCATENATE(SUM('Раздел 3'!V188:V188),"=",SUM('Раздел 3'!L188:L188),"+",SUM('Раздел 3'!R188:R188),"+",SUM('Раздел 3'!T188:T188),"+",SUM('Раздел 3'!U188:U188))</f>
        <v>0=0+0+0+0</v>
      </c>
      <c r="F7513" s="278"/>
      <c r="G7513" s="81"/>
    </row>
    <row r="7514" spans="1:7" s="390" customFormat="1" ht="47.25" x14ac:dyDescent="0.2">
      <c r="A7514" s="311" t="str">
        <f>IF((SUM('Раздел 3'!V189:V189)=SUM('Раздел 3'!L189:L189)+SUM('Раздел 3'!R189:R189)+SUM('Раздел 3'!T189:T189)+SUM('Раздел 3'!U189:U189)),"","Неверно!")</f>
        <v/>
      </c>
      <c r="B7514" s="320" t="s">
        <v>1752</v>
      </c>
      <c r="C7514" s="278" t="s">
        <v>9444</v>
      </c>
      <c r="D7514" s="278" t="s">
        <v>1247</v>
      </c>
      <c r="E7514" s="278" t="str">
        <f>CONCATENATE(SUM('Раздел 3'!V189:V189),"=",SUM('Раздел 3'!L189:L189),"+",SUM('Раздел 3'!R189:R189),"+",SUM('Раздел 3'!T189:T189),"+",SUM('Раздел 3'!U189:U189))</f>
        <v>48=47+1+0+0</v>
      </c>
      <c r="F7514" s="278"/>
      <c r="G7514" s="81"/>
    </row>
    <row r="7515" spans="1:7" s="390" customFormat="1" ht="47.25" x14ac:dyDescent="0.2">
      <c r="A7515" s="311" t="str">
        <f>IF((SUM('Раздел 3'!V28:V28)=SUM('Раздел 3'!L28:L28)+SUM('Раздел 3'!R28:R28)+SUM('Раздел 3'!T28:T28)+SUM('Раздел 3'!U28:U28)),"","Неверно!")</f>
        <v/>
      </c>
      <c r="B7515" s="320" t="s">
        <v>1752</v>
      </c>
      <c r="C7515" s="278" t="s">
        <v>9445</v>
      </c>
      <c r="D7515" s="278" t="s">
        <v>1247</v>
      </c>
      <c r="E7515" s="278" t="str">
        <f>CONCATENATE(SUM('Раздел 3'!V28:V28),"=",SUM('Раздел 3'!L28:L28),"+",SUM('Раздел 3'!R28:R28),"+",SUM('Раздел 3'!T28:T28),"+",SUM('Раздел 3'!U28:U28))</f>
        <v>0=0+0+0+0</v>
      </c>
      <c r="F7515" s="278"/>
      <c r="G7515" s="81"/>
    </row>
    <row r="7516" spans="1:7" s="390" customFormat="1" ht="47.25" x14ac:dyDescent="0.2">
      <c r="A7516" s="311" t="str">
        <f>IF((SUM('Раздел 3'!V190:V190)=SUM('Раздел 3'!L190:L190)+SUM('Раздел 3'!R190:R190)+SUM('Раздел 3'!T190:T190)+SUM('Раздел 3'!U190:U190)),"","Неверно!")</f>
        <v/>
      </c>
      <c r="B7516" s="320" t="s">
        <v>1752</v>
      </c>
      <c r="C7516" s="278" t="s">
        <v>9446</v>
      </c>
      <c r="D7516" s="278" t="s">
        <v>1247</v>
      </c>
      <c r="E7516" s="278" t="str">
        <f>CONCATENATE(SUM('Раздел 3'!V190:V190),"=",SUM('Раздел 3'!L190:L190),"+",SUM('Раздел 3'!R190:R190),"+",SUM('Раздел 3'!T190:T190),"+",SUM('Раздел 3'!U190:U190))</f>
        <v>0=0+0+0+0</v>
      </c>
      <c r="F7516" s="278"/>
      <c r="G7516" s="81"/>
    </row>
    <row r="7517" spans="1:7" s="390" customFormat="1" ht="47.25" x14ac:dyDescent="0.2">
      <c r="A7517" s="311" t="str">
        <f>IF((SUM('Раздел 3'!V191:V191)=SUM('Раздел 3'!L191:L191)+SUM('Раздел 3'!R191:R191)+SUM('Раздел 3'!T191:T191)+SUM('Раздел 3'!U191:U191)),"","Неверно!")</f>
        <v/>
      </c>
      <c r="B7517" s="320" t="s">
        <v>1752</v>
      </c>
      <c r="C7517" s="278" t="s">
        <v>9447</v>
      </c>
      <c r="D7517" s="278" t="s">
        <v>1247</v>
      </c>
      <c r="E7517" s="278" t="str">
        <f>CONCATENATE(SUM('Раздел 3'!V191:V191),"=",SUM('Раздел 3'!L191:L191),"+",SUM('Раздел 3'!R191:R191),"+",SUM('Раздел 3'!T191:T191),"+",SUM('Раздел 3'!U191:U191))</f>
        <v>0=0+0+0+0</v>
      </c>
      <c r="F7517" s="278"/>
      <c r="G7517" s="81"/>
    </row>
    <row r="7518" spans="1:7" s="390" customFormat="1" ht="47.25" x14ac:dyDescent="0.2">
      <c r="A7518" s="311" t="str">
        <f>IF((SUM('Раздел 3'!V192:V192)=SUM('Раздел 3'!L192:L192)+SUM('Раздел 3'!R192:R192)+SUM('Раздел 3'!T192:T192)+SUM('Раздел 3'!U192:U192)),"","Неверно!")</f>
        <v/>
      </c>
      <c r="B7518" s="320" t="s">
        <v>1752</v>
      </c>
      <c r="C7518" s="278" t="s">
        <v>9448</v>
      </c>
      <c r="D7518" s="278" t="s">
        <v>1247</v>
      </c>
      <c r="E7518" s="278" t="str">
        <f>CONCATENATE(SUM('Раздел 3'!V192:V192),"=",SUM('Раздел 3'!L192:L192),"+",SUM('Раздел 3'!R192:R192),"+",SUM('Раздел 3'!T192:T192),"+",SUM('Раздел 3'!U192:U192))</f>
        <v>0=0+0+0+0</v>
      </c>
      <c r="F7518" s="278"/>
      <c r="G7518" s="81"/>
    </row>
    <row r="7519" spans="1:7" s="390" customFormat="1" ht="47.25" x14ac:dyDescent="0.2">
      <c r="A7519" s="311" t="str">
        <f>IF((SUM('Раздел 3'!V193:V193)=SUM('Раздел 3'!L193:L193)+SUM('Раздел 3'!R193:R193)+SUM('Раздел 3'!T193:T193)+SUM('Раздел 3'!U193:U193)),"","Неверно!")</f>
        <v/>
      </c>
      <c r="B7519" s="320" t="s">
        <v>1752</v>
      </c>
      <c r="C7519" s="278" t="s">
        <v>9449</v>
      </c>
      <c r="D7519" s="278" t="s">
        <v>1247</v>
      </c>
      <c r="E7519" s="278" t="str">
        <f>CONCATENATE(SUM('Раздел 3'!V193:V193),"=",SUM('Раздел 3'!L193:L193),"+",SUM('Раздел 3'!R193:R193),"+",SUM('Раздел 3'!T193:T193),"+",SUM('Раздел 3'!U193:U193))</f>
        <v>0=0+0+0+0</v>
      </c>
      <c r="F7519" s="278"/>
      <c r="G7519" s="81"/>
    </row>
    <row r="7520" spans="1:7" s="390" customFormat="1" ht="47.25" x14ac:dyDescent="0.2">
      <c r="A7520" s="311" t="str">
        <f>IF((SUM('Раздел 3'!V194:V194)=SUM('Раздел 3'!L194:L194)+SUM('Раздел 3'!R194:R194)+SUM('Раздел 3'!T194:T194)+SUM('Раздел 3'!U194:U194)),"","Неверно!")</f>
        <v/>
      </c>
      <c r="B7520" s="320" t="s">
        <v>1752</v>
      </c>
      <c r="C7520" s="278" t="s">
        <v>9450</v>
      </c>
      <c r="D7520" s="278" t="s">
        <v>1247</v>
      </c>
      <c r="E7520" s="278" t="str">
        <f>CONCATENATE(SUM('Раздел 3'!V194:V194),"=",SUM('Раздел 3'!L194:L194),"+",SUM('Раздел 3'!R194:R194),"+",SUM('Раздел 3'!T194:T194),"+",SUM('Раздел 3'!U194:U194))</f>
        <v>0=0+0+0+0</v>
      </c>
      <c r="F7520" s="278"/>
      <c r="G7520" s="81"/>
    </row>
    <row r="7521" spans="1:7" s="390" customFormat="1" ht="47.25" x14ac:dyDescent="0.2">
      <c r="A7521" s="311" t="str">
        <f>IF((SUM('Раздел 3'!V195:V195)=SUM('Раздел 3'!L195:L195)+SUM('Раздел 3'!R195:R195)+SUM('Раздел 3'!T195:T195)+SUM('Раздел 3'!U195:U195)),"","Неверно!")</f>
        <v/>
      </c>
      <c r="B7521" s="320" t="s">
        <v>1752</v>
      </c>
      <c r="C7521" s="278" t="s">
        <v>9451</v>
      </c>
      <c r="D7521" s="278" t="s">
        <v>1247</v>
      </c>
      <c r="E7521" s="278" t="str">
        <f>CONCATENATE(SUM('Раздел 3'!V195:V195),"=",SUM('Раздел 3'!L195:L195),"+",SUM('Раздел 3'!R195:R195),"+",SUM('Раздел 3'!T195:T195),"+",SUM('Раздел 3'!U195:U195))</f>
        <v>0=0+0+0+0</v>
      </c>
      <c r="F7521" s="278"/>
      <c r="G7521" s="81"/>
    </row>
    <row r="7522" spans="1:7" s="390" customFormat="1" ht="47.25" x14ac:dyDescent="0.2">
      <c r="A7522" s="311" t="str">
        <f>IF((SUM('Раздел 3'!V196:V196)=SUM('Раздел 3'!L196:L196)+SUM('Раздел 3'!R196:R196)+SUM('Раздел 3'!T196:T196)+SUM('Раздел 3'!U196:U196)),"","Неверно!")</f>
        <v/>
      </c>
      <c r="B7522" s="320" t="s">
        <v>1752</v>
      </c>
      <c r="C7522" s="278" t="s">
        <v>9452</v>
      </c>
      <c r="D7522" s="278" t="s">
        <v>1247</v>
      </c>
      <c r="E7522" s="278" t="str">
        <f>CONCATENATE(SUM('Раздел 3'!V196:V196),"=",SUM('Раздел 3'!L196:L196),"+",SUM('Раздел 3'!R196:R196),"+",SUM('Раздел 3'!T196:T196),"+",SUM('Раздел 3'!U196:U196))</f>
        <v>0=0+0+0+0</v>
      </c>
      <c r="F7522" s="278"/>
      <c r="G7522" s="81"/>
    </row>
    <row r="7523" spans="1:7" s="390" customFormat="1" ht="47.25" x14ac:dyDescent="0.2">
      <c r="A7523" s="311" t="str">
        <f>IF((SUM('Раздел 3'!V197:V197)=SUM('Раздел 3'!L197:L197)+SUM('Раздел 3'!R197:R197)+SUM('Раздел 3'!T197:T197)+SUM('Раздел 3'!U197:U197)),"","Неверно!")</f>
        <v/>
      </c>
      <c r="B7523" s="320" t="s">
        <v>1752</v>
      </c>
      <c r="C7523" s="278" t="s">
        <v>9453</v>
      </c>
      <c r="D7523" s="278" t="s">
        <v>1247</v>
      </c>
      <c r="E7523" s="278" t="str">
        <f>CONCATENATE(SUM('Раздел 3'!V197:V197),"=",SUM('Раздел 3'!L197:L197),"+",SUM('Раздел 3'!R197:R197),"+",SUM('Раздел 3'!T197:T197),"+",SUM('Раздел 3'!U197:U197))</f>
        <v>0=0+0+0+0</v>
      </c>
      <c r="F7523" s="278"/>
      <c r="G7523" s="81"/>
    </row>
    <row r="7524" spans="1:7" s="390" customFormat="1" ht="47.25" x14ac:dyDescent="0.2">
      <c r="A7524" s="311" t="str">
        <f>IF((SUM('Раздел 3'!V198:V198)=SUM('Раздел 3'!L198:L198)+SUM('Раздел 3'!R198:R198)+SUM('Раздел 3'!T198:T198)+SUM('Раздел 3'!U198:U198)),"","Неверно!")</f>
        <v/>
      </c>
      <c r="B7524" s="320" t="s">
        <v>1752</v>
      </c>
      <c r="C7524" s="278" t="s">
        <v>9454</v>
      </c>
      <c r="D7524" s="278" t="s">
        <v>1247</v>
      </c>
      <c r="E7524" s="278" t="str">
        <f>CONCATENATE(SUM('Раздел 3'!V198:V198),"=",SUM('Раздел 3'!L198:L198),"+",SUM('Раздел 3'!R198:R198),"+",SUM('Раздел 3'!T198:T198),"+",SUM('Раздел 3'!U198:U198))</f>
        <v>0=0+0+0+0</v>
      </c>
      <c r="F7524" s="278"/>
      <c r="G7524" s="81"/>
    </row>
    <row r="7525" spans="1:7" s="390" customFormat="1" ht="47.25" x14ac:dyDescent="0.2">
      <c r="A7525" s="311" t="str">
        <f>IF((SUM('Раздел 3'!V199:V199)=SUM('Раздел 3'!L199:L199)+SUM('Раздел 3'!R199:R199)+SUM('Раздел 3'!T199:T199)+SUM('Раздел 3'!U199:U199)),"","Неверно!")</f>
        <v/>
      </c>
      <c r="B7525" s="320" t="s">
        <v>1752</v>
      </c>
      <c r="C7525" s="278" t="s">
        <v>9455</v>
      </c>
      <c r="D7525" s="278" t="s">
        <v>1247</v>
      </c>
      <c r="E7525" s="278" t="str">
        <f>CONCATENATE(SUM('Раздел 3'!V199:V199),"=",SUM('Раздел 3'!L199:L199),"+",SUM('Раздел 3'!R199:R199),"+",SUM('Раздел 3'!T199:T199),"+",SUM('Раздел 3'!U199:U199))</f>
        <v>6=3+3+0+0</v>
      </c>
      <c r="F7525" s="278"/>
      <c r="G7525" s="81"/>
    </row>
    <row r="7526" spans="1:7" s="390" customFormat="1" ht="47.25" x14ac:dyDescent="0.2">
      <c r="A7526" s="311" t="str">
        <f>IF((SUM('Раздел 3'!V29:V29)=SUM('Раздел 3'!L29:L29)+SUM('Раздел 3'!R29:R29)+SUM('Раздел 3'!T29:T29)+SUM('Раздел 3'!U29:U29)),"","Неверно!")</f>
        <v/>
      </c>
      <c r="B7526" s="320" t="s">
        <v>1752</v>
      </c>
      <c r="C7526" s="278" t="s">
        <v>9456</v>
      </c>
      <c r="D7526" s="278" t="s">
        <v>1247</v>
      </c>
      <c r="E7526" s="278" t="str">
        <f>CONCATENATE(SUM('Раздел 3'!V29:V29),"=",SUM('Раздел 3'!L29:L29),"+",SUM('Раздел 3'!R29:R29),"+",SUM('Раздел 3'!T29:T29),"+",SUM('Раздел 3'!U29:U29))</f>
        <v>0=0+0+0+0</v>
      </c>
      <c r="F7526" s="278"/>
      <c r="G7526" s="81"/>
    </row>
    <row r="7527" spans="1:7" s="390" customFormat="1" ht="47.25" x14ac:dyDescent="0.2">
      <c r="A7527" s="311" t="str">
        <f>IF((SUM('Раздел 3'!V200:V200)=SUM('Раздел 3'!L200:L200)+SUM('Раздел 3'!R200:R200)+SUM('Раздел 3'!T200:T200)+SUM('Раздел 3'!U200:U200)),"","Неверно!")</f>
        <v/>
      </c>
      <c r="B7527" s="320" t="s">
        <v>1752</v>
      </c>
      <c r="C7527" s="278" t="s">
        <v>9457</v>
      </c>
      <c r="D7527" s="278" t="s">
        <v>1247</v>
      </c>
      <c r="E7527" s="278" t="str">
        <f>CONCATENATE(SUM('Раздел 3'!V200:V200),"=",SUM('Раздел 3'!L200:L200),"+",SUM('Раздел 3'!R200:R200),"+",SUM('Раздел 3'!T200:T200),"+",SUM('Раздел 3'!U200:U200))</f>
        <v>0=0+0+0+0</v>
      </c>
      <c r="F7527" s="278"/>
      <c r="G7527" s="81"/>
    </row>
    <row r="7528" spans="1:7" s="390" customFormat="1" ht="47.25" x14ac:dyDescent="0.2">
      <c r="A7528" s="311" t="str">
        <f>IF((SUM('Раздел 3'!V201:V201)=SUM('Раздел 3'!L201:L201)+SUM('Раздел 3'!R201:R201)+SUM('Раздел 3'!T201:T201)+SUM('Раздел 3'!U201:U201)),"","Неверно!")</f>
        <v/>
      </c>
      <c r="B7528" s="320" t="s">
        <v>1752</v>
      </c>
      <c r="C7528" s="278" t="s">
        <v>9458</v>
      </c>
      <c r="D7528" s="278" t="s">
        <v>1247</v>
      </c>
      <c r="E7528" s="278" t="str">
        <f>CONCATENATE(SUM('Раздел 3'!V201:V201),"=",SUM('Раздел 3'!L201:L201),"+",SUM('Раздел 3'!R201:R201),"+",SUM('Раздел 3'!T201:T201),"+",SUM('Раздел 3'!U201:U201))</f>
        <v>0=0+0+0+0</v>
      </c>
      <c r="F7528" s="278"/>
      <c r="G7528" s="81"/>
    </row>
    <row r="7529" spans="1:7" s="390" customFormat="1" ht="47.25" x14ac:dyDescent="0.2">
      <c r="A7529" s="311" t="str">
        <f>IF((SUM('Раздел 3'!V202:V202)=SUM('Раздел 3'!L202:L202)+SUM('Раздел 3'!R202:R202)+SUM('Раздел 3'!T202:T202)+SUM('Раздел 3'!U202:U202)),"","Неверно!")</f>
        <v/>
      </c>
      <c r="B7529" s="320" t="s">
        <v>1752</v>
      </c>
      <c r="C7529" s="278" t="s">
        <v>9459</v>
      </c>
      <c r="D7529" s="278" t="s">
        <v>1247</v>
      </c>
      <c r="E7529" s="278" t="str">
        <f>CONCATENATE(SUM('Раздел 3'!V202:V202),"=",SUM('Раздел 3'!L202:L202),"+",SUM('Раздел 3'!R202:R202),"+",SUM('Раздел 3'!T202:T202),"+",SUM('Раздел 3'!U202:U202))</f>
        <v>0=0+0+0+0</v>
      </c>
      <c r="F7529" s="278"/>
      <c r="G7529" s="81"/>
    </row>
    <row r="7530" spans="1:7" s="390" customFormat="1" ht="47.25" x14ac:dyDescent="0.2">
      <c r="A7530" s="311" t="str">
        <f>IF((SUM('Раздел 3'!V203:V203)=SUM('Раздел 3'!L203:L203)+SUM('Раздел 3'!R203:R203)+SUM('Раздел 3'!T203:T203)+SUM('Раздел 3'!U203:U203)),"","Неверно!")</f>
        <v/>
      </c>
      <c r="B7530" s="320" t="s">
        <v>1752</v>
      </c>
      <c r="C7530" s="278" t="s">
        <v>9460</v>
      </c>
      <c r="D7530" s="278" t="s">
        <v>1247</v>
      </c>
      <c r="E7530" s="278" t="str">
        <f>CONCATENATE(SUM('Раздел 3'!V203:V203),"=",SUM('Раздел 3'!L203:L203),"+",SUM('Раздел 3'!R203:R203),"+",SUM('Раздел 3'!T203:T203),"+",SUM('Раздел 3'!U203:U203))</f>
        <v>0=0+0+0+0</v>
      </c>
      <c r="F7530" s="278"/>
      <c r="G7530" s="81"/>
    </row>
    <row r="7531" spans="1:7" s="390" customFormat="1" ht="47.25" x14ac:dyDescent="0.2">
      <c r="A7531" s="311" t="str">
        <f>IF((SUM('Раздел 3'!V204:V204)=SUM('Раздел 3'!L204:L204)+SUM('Раздел 3'!R204:R204)+SUM('Раздел 3'!T204:T204)+SUM('Раздел 3'!U204:U204)),"","Неверно!")</f>
        <v/>
      </c>
      <c r="B7531" s="320" t="s">
        <v>1752</v>
      </c>
      <c r="C7531" s="278" t="s">
        <v>9461</v>
      </c>
      <c r="D7531" s="278" t="s">
        <v>1247</v>
      </c>
      <c r="E7531" s="278" t="str">
        <f>CONCATENATE(SUM('Раздел 3'!V204:V204),"=",SUM('Раздел 3'!L204:L204),"+",SUM('Раздел 3'!R204:R204),"+",SUM('Раздел 3'!T204:T204),"+",SUM('Раздел 3'!U204:U204))</f>
        <v>11=8+2+1+0</v>
      </c>
      <c r="F7531" s="278"/>
      <c r="G7531" s="81"/>
    </row>
    <row r="7532" spans="1:7" s="390" customFormat="1" ht="47.25" x14ac:dyDescent="0.2">
      <c r="A7532" s="311" t="str">
        <f>IF((SUM('Раздел 3'!V205:V205)=SUM('Раздел 3'!L205:L205)+SUM('Раздел 3'!R205:R205)+SUM('Раздел 3'!T205:T205)+SUM('Раздел 3'!U205:U205)),"","Неверно!")</f>
        <v/>
      </c>
      <c r="B7532" s="320" t="s">
        <v>1752</v>
      </c>
      <c r="C7532" s="278" t="s">
        <v>9462</v>
      </c>
      <c r="D7532" s="278" t="s">
        <v>1247</v>
      </c>
      <c r="E7532" s="278" t="str">
        <f>CONCATENATE(SUM('Раздел 3'!V205:V205),"=",SUM('Раздел 3'!L205:L205),"+",SUM('Раздел 3'!R205:R205),"+",SUM('Раздел 3'!T205:T205),"+",SUM('Раздел 3'!U205:U205))</f>
        <v>17=11+5+1+0</v>
      </c>
      <c r="F7532" s="278"/>
      <c r="G7532" s="81"/>
    </row>
    <row r="7533" spans="1:7" s="390" customFormat="1" ht="47.25" x14ac:dyDescent="0.2">
      <c r="A7533" s="311" t="str">
        <f>IF((SUM('Раздел 3'!V206:V206)=SUM('Раздел 3'!L206:L206)+SUM('Раздел 3'!R206:R206)+SUM('Раздел 3'!T206:T206)+SUM('Раздел 3'!U206:U206)),"","Неверно!")</f>
        <v/>
      </c>
      <c r="B7533" s="320" t="s">
        <v>1752</v>
      </c>
      <c r="C7533" s="278" t="s">
        <v>9463</v>
      </c>
      <c r="D7533" s="278" t="s">
        <v>1247</v>
      </c>
      <c r="E7533" s="278" t="str">
        <f>CONCATENATE(SUM('Раздел 3'!V206:V206),"=",SUM('Раздел 3'!L206:L206),"+",SUM('Раздел 3'!R206:R206),"+",SUM('Раздел 3'!T206:T206),"+",SUM('Раздел 3'!U206:U206))</f>
        <v>0=0+0+0+0</v>
      </c>
      <c r="F7533" s="278"/>
      <c r="G7533" s="81"/>
    </row>
    <row r="7534" spans="1:7" s="390" customFormat="1" ht="47.25" x14ac:dyDescent="0.2">
      <c r="A7534" s="311" t="str">
        <f>IF((SUM('Раздел 3'!V207:V207)=SUM('Раздел 3'!L207:L207)+SUM('Раздел 3'!R207:R207)+SUM('Раздел 3'!T207:T207)+SUM('Раздел 3'!U207:U207)),"","Неверно!")</f>
        <v/>
      </c>
      <c r="B7534" s="320" t="s">
        <v>1752</v>
      </c>
      <c r="C7534" s="278" t="s">
        <v>9464</v>
      </c>
      <c r="D7534" s="278" t="s">
        <v>1247</v>
      </c>
      <c r="E7534" s="278" t="str">
        <f>CONCATENATE(SUM('Раздел 3'!V207:V207),"=",SUM('Раздел 3'!L207:L207),"+",SUM('Раздел 3'!R207:R207),"+",SUM('Раздел 3'!T207:T207),"+",SUM('Раздел 3'!U207:U207))</f>
        <v>0=0+0+0+0</v>
      </c>
      <c r="F7534" s="278"/>
      <c r="G7534" s="81"/>
    </row>
    <row r="7535" spans="1:7" s="390" customFormat="1" ht="47.25" x14ac:dyDescent="0.2">
      <c r="A7535" s="311" t="str">
        <f>IF((SUM('Раздел 3'!V208:V208)=SUM('Раздел 3'!L208:L208)+SUM('Раздел 3'!R208:R208)+SUM('Раздел 3'!T208:T208)+SUM('Раздел 3'!U208:U208)),"","Неверно!")</f>
        <v/>
      </c>
      <c r="B7535" s="320" t="s">
        <v>1752</v>
      </c>
      <c r="C7535" s="278" t="s">
        <v>9465</v>
      </c>
      <c r="D7535" s="278" t="s">
        <v>1247</v>
      </c>
      <c r="E7535" s="278" t="str">
        <f>CONCATENATE(SUM('Раздел 3'!V208:V208),"=",SUM('Раздел 3'!L208:L208),"+",SUM('Раздел 3'!R208:R208),"+",SUM('Раздел 3'!T208:T208),"+",SUM('Раздел 3'!U208:U208))</f>
        <v>5=4+1+0+0</v>
      </c>
      <c r="F7535" s="278"/>
      <c r="G7535" s="81"/>
    </row>
    <row r="7536" spans="1:7" s="390" customFormat="1" ht="47.25" x14ac:dyDescent="0.2">
      <c r="A7536" s="311" t="str">
        <f>IF((SUM('Раздел 3'!V209:V209)=SUM('Раздел 3'!L209:L209)+SUM('Раздел 3'!R209:R209)+SUM('Раздел 3'!T209:T209)+SUM('Раздел 3'!U209:U209)),"","Неверно!")</f>
        <v/>
      </c>
      <c r="B7536" s="320" t="s">
        <v>1752</v>
      </c>
      <c r="C7536" s="278" t="s">
        <v>9466</v>
      </c>
      <c r="D7536" s="278" t="s">
        <v>1247</v>
      </c>
      <c r="E7536" s="278" t="str">
        <f>CONCATENATE(SUM('Раздел 3'!V209:V209),"=",SUM('Раздел 3'!L209:L209),"+",SUM('Раздел 3'!R209:R209),"+",SUM('Раздел 3'!T209:T209),"+",SUM('Раздел 3'!U209:U209))</f>
        <v>0=0+0+0+0</v>
      </c>
      <c r="F7536" s="278"/>
      <c r="G7536" s="81"/>
    </row>
    <row r="7537" spans="1:7" s="390" customFormat="1" ht="47.25" x14ac:dyDescent="0.2">
      <c r="A7537" s="311" t="str">
        <f>IF((SUM('Раздел 3'!V12:V12)=SUM('Раздел 3'!L12:L12)+SUM('Раздел 3'!R12:R12)+SUM('Раздел 3'!T12:T12)+SUM('Раздел 3'!U12:U12)),"","Неверно!")</f>
        <v/>
      </c>
      <c r="B7537" s="320" t="s">
        <v>1752</v>
      </c>
      <c r="C7537" s="278" t="s">
        <v>9467</v>
      </c>
      <c r="D7537" s="278" t="s">
        <v>1247</v>
      </c>
      <c r="E7537" s="278" t="str">
        <f>CONCATENATE(SUM('Раздел 3'!V12:V12),"=",SUM('Раздел 3'!L12:L12),"+",SUM('Раздел 3'!R12:R12),"+",SUM('Раздел 3'!T12:T12),"+",SUM('Раздел 3'!U12:U12))</f>
        <v>0=0+0+0+0</v>
      </c>
      <c r="F7537" s="278"/>
      <c r="G7537" s="81"/>
    </row>
    <row r="7538" spans="1:7" s="390" customFormat="1" ht="47.25" x14ac:dyDescent="0.2">
      <c r="A7538" s="311" t="str">
        <f>IF((SUM('Раздел 3'!V30:V30)=SUM('Раздел 3'!L30:L30)+SUM('Раздел 3'!R30:R30)+SUM('Раздел 3'!T30:T30)+SUM('Раздел 3'!U30:U30)),"","Неверно!")</f>
        <v/>
      </c>
      <c r="B7538" s="320" t="s">
        <v>1752</v>
      </c>
      <c r="C7538" s="278" t="s">
        <v>9468</v>
      </c>
      <c r="D7538" s="278" t="s">
        <v>1247</v>
      </c>
      <c r="E7538" s="278" t="str">
        <f>CONCATENATE(SUM('Раздел 3'!V30:V30),"=",SUM('Раздел 3'!L30:L30),"+",SUM('Раздел 3'!R30:R30),"+",SUM('Раздел 3'!T30:T30),"+",SUM('Раздел 3'!U30:U30))</f>
        <v>1=1+0+0+0</v>
      </c>
      <c r="F7538" s="278"/>
      <c r="G7538" s="81"/>
    </row>
    <row r="7539" spans="1:7" s="390" customFormat="1" ht="47.25" x14ac:dyDescent="0.2">
      <c r="A7539" s="311" t="str">
        <f>IF((SUM('Раздел 3'!V210:V210)=SUM('Раздел 3'!L210:L210)+SUM('Раздел 3'!R210:R210)+SUM('Раздел 3'!T210:T210)+SUM('Раздел 3'!U210:U210)),"","Неверно!")</f>
        <v/>
      </c>
      <c r="B7539" s="320" t="s">
        <v>1752</v>
      </c>
      <c r="C7539" s="278" t="s">
        <v>9469</v>
      </c>
      <c r="D7539" s="278" t="s">
        <v>1247</v>
      </c>
      <c r="E7539" s="278" t="str">
        <f>CONCATENATE(SUM('Раздел 3'!V210:V210),"=",SUM('Раздел 3'!L210:L210),"+",SUM('Раздел 3'!R210:R210),"+",SUM('Раздел 3'!T210:T210),"+",SUM('Раздел 3'!U210:U210))</f>
        <v>0=0+0+0+0</v>
      </c>
      <c r="F7539" s="278"/>
      <c r="G7539" s="81"/>
    </row>
    <row r="7540" spans="1:7" s="390" customFormat="1" ht="47.25" x14ac:dyDescent="0.2">
      <c r="A7540" s="311" t="str">
        <f>IF((SUM('Раздел 3'!V211:V211)=SUM('Раздел 3'!L211:L211)+SUM('Раздел 3'!R211:R211)+SUM('Раздел 3'!T211:T211)+SUM('Раздел 3'!U211:U211)),"","Неверно!")</f>
        <v/>
      </c>
      <c r="B7540" s="320" t="s">
        <v>1752</v>
      </c>
      <c r="C7540" s="278" t="s">
        <v>9470</v>
      </c>
      <c r="D7540" s="278" t="s">
        <v>1247</v>
      </c>
      <c r="E7540" s="278" t="str">
        <f>CONCATENATE(SUM('Раздел 3'!V211:V211),"=",SUM('Раздел 3'!L211:L211),"+",SUM('Раздел 3'!R211:R211),"+",SUM('Раздел 3'!T211:T211),"+",SUM('Раздел 3'!U211:U211))</f>
        <v>0=0+0+0+0</v>
      </c>
      <c r="F7540" s="278"/>
      <c r="G7540" s="81"/>
    </row>
    <row r="7541" spans="1:7" s="390" customFormat="1" ht="47.25" x14ac:dyDescent="0.2">
      <c r="A7541" s="311" t="str">
        <f>IF((SUM('Раздел 3'!V212:V212)=SUM('Раздел 3'!L212:L212)+SUM('Раздел 3'!R212:R212)+SUM('Раздел 3'!T212:T212)+SUM('Раздел 3'!U212:U212)),"","Неверно!")</f>
        <v/>
      </c>
      <c r="B7541" s="320" t="s">
        <v>1752</v>
      </c>
      <c r="C7541" s="278" t="s">
        <v>9471</v>
      </c>
      <c r="D7541" s="278" t="s">
        <v>1247</v>
      </c>
      <c r="E7541" s="278" t="str">
        <f>CONCATENATE(SUM('Раздел 3'!V212:V212),"=",SUM('Раздел 3'!L212:L212),"+",SUM('Раздел 3'!R212:R212),"+",SUM('Раздел 3'!T212:T212),"+",SUM('Раздел 3'!U212:U212))</f>
        <v>0=0+0+0+0</v>
      </c>
      <c r="F7541" s="278"/>
      <c r="G7541" s="81"/>
    </row>
    <row r="7542" spans="1:7" s="390" customFormat="1" ht="47.25" x14ac:dyDescent="0.2">
      <c r="A7542" s="311" t="str">
        <f>IF((SUM('Раздел 3'!V213:V213)=SUM('Раздел 3'!L213:L213)+SUM('Раздел 3'!R213:R213)+SUM('Раздел 3'!T213:T213)+SUM('Раздел 3'!U213:U213)),"","Неверно!")</f>
        <v/>
      </c>
      <c r="B7542" s="320" t="s">
        <v>1752</v>
      </c>
      <c r="C7542" s="278" t="s">
        <v>9472</v>
      </c>
      <c r="D7542" s="278" t="s">
        <v>1247</v>
      </c>
      <c r="E7542" s="278" t="str">
        <f>CONCATENATE(SUM('Раздел 3'!V213:V213),"=",SUM('Раздел 3'!L213:L213),"+",SUM('Раздел 3'!R213:R213),"+",SUM('Раздел 3'!T213:T213),"+",SUM('Раздел 3'!U213:U213))</f>
        <v>0=0+0+0+0</v>
      </c>
      <c r="F7542" s="278"/>
      <c r="G7542" s="81"/>
    </row>
    <row r="7543" spans="1:7" s="390" customFormat="1" ht="47.25" x14ac:dyDescent="0.2">
      <c r="A7543" s="311" t="str">
        <f>IF((SUM('Раздел 3'!V214:V214)=SUM('Раздел 3'!L214:L214)+SUM('Раздел 3'!R214:R214)+SUM('Раздел 3'!T214:T214)+SUM('Раздел 3'!U214:U214)),"","Неверно!")</f>
        <v/>
      </c>
      <c r="B7543" s="320" t="s">
        <v>1752</v>
      </c>
      <c r="C7543" s="278" t="s">
        <v>9473</v>
      </c>
      <c r="D7543" s="278" t="s">
        <v>1247</v>
      </c>
      <c r="E7543" s="278" t="str">
        <f>CONCATENATE(SUM('Раздел 3'!V214:V214),"=",SUM('Раздел 3'!L214:L214),"+",SUM('Раздел 3'!R214:R214),"+",SUM('Раздел 3'!T214:T214),"+",SUM('Раздел 3'!U214:U214))</f>
        <v>0=0+0+0+0</v>
      </c>
      <c r="F7543" s="278"/>
      <c r="G7543" s="81"/>
    </row>
    <row r="7544" spans="1:7" s="390" customFormat="1" ht="47.25" x14ac:dyDescent="0.2">
      <c r="A7544" s="311" t="str">
        <f>IF((SUM('Раздел 3'!V215:V215)=SUM('Раздел 3'!L215:L215)+SUM('Раздел 3'!R215:R215)+SUM('Раздел 3'!T215:T215)+SUM('Раздел 3'!U215:U215)),"","Неверно!")</f>
        <v/>
      </c>
      <c r="B7544" s="320" t="s">
        <v>1752</v>
      </c>
      <c r="C7544" s="278" t="s">
        <v>9474</v>
      </c>
      <c r="D7544" s="278" t="s">
        <v>1247</v>
      </c>
      <c r="E7544" s="278" t="str">
        <f>CONCATENATE(SUM('Раздел 3'!V215:V215),"=",SUM('Раздел 3'!L215:L215),"+",SUM('Раздел 3'!R215:R215),"+",SUM('Раздел 3'!T215:T215),"+",SUM('Раздел 3'!U215:U215))</f>
        <v>0=0+0+0+0</v>
      </c>
      <c r="F7544" s="278"/>
      <c r="G7544" s="81"/>
    </row>
    <row r="7545" spans="1:7" s="390" customFormat="1" ht="47.25" x14ac:dyDescent="0.2">
      <c r="A7545" s="311" t="str">
        <f>IF((SUM('Раздел 3'!V216:V216)=SUM('Раздел 3'!L216:L216)+SUM('Раздел 3'!R216:R216)+SUM('Раздел 3'!T216:T216)+SUM('Раздел 3'!U216:U216)),"","Неверно!")</f>
        <v/>
      </c>
      <c r="B7545" s="320" t="s">
        <v>1752</v>
      </c>
      <c r="C7545" s="278" t="s">
        <v>9475</v>
      </c>
      <c r="D7545" s="278" t="s">
        <v>1247</v>
      </c>
      <c r="E7545" s="278" t="str">
        <f>CONCATENATE(SUM('Раздел 3'!V216:V216),"=",SUM('Раздел 3'!L216:L216),"+",SUM('Раздел 3'!R216:R216),"+",SUM('Раздел 3'!T216:T216),"+",SUM('Раздел 3'!U216:U216))</f>
        <v>0=0+0+0+0</v>
      </c>
      <c r="F7545" s="278"/>
      <c r="G7545" s="81"/>
    </row>
    <row r="7546" spans="1:7" s="390" customFormat="1" ht="47.25" x14ac:dyDescent="0.2">
      <c r="A7546" s="311" t="str">
        <f>IF((SUM('Раздел 3'!V217:V217)=SUM('Раздел 3'!L217:L217)+SUM('Раздел 3'!R217:R217)+SUM('Раздел 3'!T217:T217)+SUM('Раздел 3'!U217:U217)),"","Неверно!")</f>
        <v/>
      </c>
      <c r="B7546" s="320" t="s">
        <v>1752</v>
      </c>
      <c r="C7546" s="278" t="s">
        <v>9476</v>
      </c>
      <c r="D7546" s="278" t="s">
        <v>1247</v>
      </c>
      <c r="E7546" s="278" t="str">
        <f>CONCATENATE(SUM('Раздел 3'!V217:V217),"=",SUM('Раздел 3'!L217:L217),"+",SUM('Раздел 3'!R217:R217),"+",SUM('Раздел 3'!T217:T217),"+",SUM('Раздел 3'!U217:U217))</f>
        <v>0=0+0+0+0</v>
      </c>
      <c r="F7546" s="278"/>
      <c r="G7546" s="81"/>
    </row>
    <row r="7547" spans="1:7" s="390" customFormat="1" ht="47.25" x14ac:dyDescent="0.2">
      <c r="A7547" s="311" t="str">
        <f>IF((SUM('Раздел 3'!V218:V218)=SUM('Раздел 3'!L218:L218)+SUM('Раздел 3'!R218:R218)+SUM('Раздел 3'!T218:T218)+SUM('Раздел 3'!U218:U218)),"","Неверно!")</f>
        <v/>
      </c>
      <c r="B7547" s="320" t="s">
        <v>1752</v>
      </c>
      <c r="C7547" s="278" t="s">
        <v>9477</v>
      </c>
      <c r="D7547" s="278" t="s">
        <v>1247</v>
      </c>
      <c r="E7547" s="278" t="str">
        <f>CONCATENATE(SUM('Раздел 3'!V218:V218),"=",SUM('Раздел 3'!L218:L218),"+",SUM('Раздел 3'!R218:R218),"+",SUM('Раздел 3'!T218:T218),"+",SUM('Раздел 3'!U218:U218))</f>
        <v>5=4+1+0+0</v>
      </c>
      <c r="F7547" s="278"/>
      <c r="G7547" s="81"/>
    </row>
    <row r="7548" spans="1:7" s="390" customFormat="1" ht="47.25" x14ac:dyDescent="0.2">
      <c r="A7548" s="311" t="str">
        <f>IF((SUM('Раздел 3'!V219:V219)=SUM('Раздел 3'!L219:L219)+SUM('Раздел 3'!R219:R219)+SUM('Раздел 3'!T219:T219)+SUM('Раздел 3'!U219:U219)),"","Неверно!")</f>
        <v/>
      </c>
      <c r="B7548" s="320" t="s">
        <v>1752</v>
      </c>
      <c r="C7548" s="278" t="s">
        <v>9478</v>
      </c>
      <c r="D7548" s="278" t="s">
        <v>1247</v>
      </c>
      <c r="E7548" s="278" t="str">
        <f>CONCATENATE(SUM('Раздел 3'!V219:V219),"=",SUM('Раздел 3'!L219:L219),"+",SUM('Раздел 3'!R219:R219),"+",SUM('Раздел 3'!T219:T219),"+",SUM('Раздел 3'!U219:U219))</f>
        <v>0=0+0+0+0</v>
      </c>
      <c r="F7548" s="278"/>
      <c r="G7548" s="81"/>
    </row>
    <row r="7549" spans="1:7" s="390" customFormat="1" ht="47.25" x14ac:dyDescent="0.2">
      <c r="A7549" s="311" t="str">
        <f>IF((SUM('Раздел 3'!V31:V31)=SUM('Раздел 3'!L31:L31)+SUM('Раздел 3'!R31:R31)+SUM('Раздел 3'!T31:T31)+SUM('Раздел 3'!U31:U31)),"","Неверно!")</f>
        <v/>
      </c>
      <c r="B7549" s="320" t="s">
        <v>1752</v>
      </c>
      <c r="C7549" s="278" t="s">
        <v>9479</v>
      </c>
      <c r="D7549" s="278" t="s">
        <v>1247</v>
      </c>
      <c r="E7549" s="278" t="str">
        <f>CONCATENATE(SUM('Раздел 3'!V31:V31),"=",SUM('Раздел 3'!L31:L31),"+",SUM('Раздел 3'!R31:R31),"+",SUM('Раздел 3'!T31:T31),"+",SUM('Раздел 3'!U31:U31))</f>
        <v>0=0+0+0+0</v>
      </c>
      <c r="F7549" s="278"/>
      <c r="G7549" s="81"/>
    </row>
    <row r="7550" spans="1:7" s="390" customFormat="1" ht="47.25" x14ac:dyDescent="0.2">
      <c r="A7550" s="311" t="str">
        <f>IF((SUM('Раздел 3'!V220:V220)=SUM('Раздел 3'!L220:L220)+SUM('Раздел 3'!R220:R220)+SUM('Раздел 3'!T220:T220)+SUM('Раздел 3'!U220:U220)),"","Неверно!")</f>
        <v/>
      </c>
      <c r="B7550" s="320" t="s">
        <v>1752</v>
      </c>
      <c r="C7550" s="278" t="s">
        <v>9480</v>
      </c>
      <c r="D7550" s="278" t="s">
        <v>1247</v>
      </c>
      <c r="E7550" s="278" t="str">
        <f>CONCATENATE(SUM('Раздел 3'!V220:V220),"=",SUM('Раздел 3'!L220:L220),"+",SUM('Раздел 3'!R220:R220),"+",SUM('Раздел 3'!T220:T220),"+",SUM('Раздел 3'!U220:U220))</f>
        <v>0=0+0+0+0</v>
      </c>
      <c r="F7550" s="278"/>
      <c r="G7550" s="81"/>
    </row>
    <row r="7551" spans="1:7" s="390" customFormat="1" ht="47.25" x14ac:dyDescent="0.2">
      <c r="A7551" s="311" t="str">
        <f>IF((SUM('Раздел 3'!V221:V221)=SUM('Раздел 3'!L221:L221)+SUM('Раздел 3'!R221:R221)+SUM('Раздел 3'!T221:T221)+SUM('Раздел 3'!U221:U221)),"","Неверно!")</f>
        <v/>
      </c>
      <c r="B7551" s="320" t="s">
        <v>1752</v>
      </c>
      <c r="C7551" s="278" t="s">
        <v>9481</v>
      </c>
      <c r="D7551" s="278" t="s">
        <v>1247</v>
      </c>
      <c r="E7551" s="278" t="str">
        <f>CONCATENATE(SUM('Раздел 3'!V221:V221),"=",SUM('Раздел 3'!L221:L221),"+",SUM('Раздел 3'!R221:R221),"+",SUM('Раздел 3'!T221:T221),"+",SUM('Раздел 3'!U221:U221))</f>
        <v>0=0+0+0+0</v>
      </c>
      <c r="F7551" s="278"/>
      <c r="G7551" s="81"/>
    </row>
    <row r="7552" spans="1:7" s="390" customFormat="1" ht="47.25" x14ac:dyDescent="0.2">
      <c r="A7552" s="311" t="str">
        <f>IF((SUM('Раздел 3'!V222:V222)=SUM('Раздел 3'!L222:L222)+SUM('Раздел 3'!R222:R222)+SUM('Раздел 3'!T222:T222)+SUM('Раздел 3'!U222:U222)),"","Неверно!")</f>
        <v/>
      </c>
      <c r="B7552" s="320" t="s">
        <v>1752</v>
      </c>
      <c r="C7552" s="278" t="s">
        <v>9482</v>
      </c>
      <c r="D7552" s="278" t="s">
        <v>1247</v>
      </c>
      <c r="E7552" s="278" t="str">
        <f>CONCATENATE(SUM('Раздел 3'!V222:V222),"=",SUM('Раздел 3'!L222:L222),"+",SUM('Раздел 3'!R222:R222),"+",SUM('Раздел 3'!T222:T222),"+",SUM('Раздел 3'!U222:U222))</f>
        <v>0=0+0+0+0</v>
      </c>
      <c r="F7552" s="278"/>
      <c r="G7552" s="81"/>
    </row>
    <row r="7553" spans="1:7" s="390" customFormat="1" ht="47.25" x14ac:dyDescent="0.2">
      <c r="A7553" s="311" t="str">
        <f>IF((SUM('Раздел 3'!V223:V223)=SUM('Раздел 3'!L223:L223)+SUM('Раздел 3'!R223:R223)+SUM('Раздел 3'!T223:T223)+SUM('Раздел 3'!U223:U223)),"","Неверно!")</f>
        <v/>
      </c>
      <c r="B7553" s="320" t="s">
        <v>1752</v>
      </c>
      <c r="C7553" s="278" t="s">
        <v>9483</v>
      </c>
      <c r="D7553" s="278" t="s">
        <v>1247</v>
      </c>
      <c r="E7553" s="278" t="str">
        <f>CONCATENATE(SUM('Раздел 3'!V223:V223),"=",SUM('Раздел 3'!L223:L223),"+",SUM('Раздел 3'!R223:R223),"+",SUM('Раздел 3'!T223:T223),"+",SUM('Раздел 3'!U223:U223))</f>
        <v>0=0+0+0+0</v>
      </c>
      <c r="F7553" s="278"/>
      <c r="G7553" s="81"/>
    </row>
    <row r="7554" spans="1:7" s="390" customFormat="1" ht="47.25" x14ac:dyDescent="0.2">
      <c r="A7554" s="311" t="str">
        <f>IF((SUM('Раздел 3'!V224:V224)=SUM('Раздел 3'!L224:L224)+SUM('Раздел 3'!R224:R224)+SUM('Раздел 3'!T224:T224)+SUM('Раздел 3'!U224:U224)),"","Неверно!")</f>
        <v/>
      </c>
      <c r="B7554" s="320" t="s">
        <v>1752</v>
      </c>
      <c r="C7554" s="278" t="s">
        <v>9484</v>
      </c>
      <c r="D7554" s="278" t="s">
        <v>1247</v>
      </c>
      <c r="E7554" s="278" t="str">
        <f>CONCATENATE(SUM('Раздел 3'!V224:V224),"=",SUM('Раздел 3'!L224:L224),"+",SUM('Раздел 3'!R224:R224),"+",SUM('Раздел 3'!T224:T224),"+",SUM('Раздел 3'!U224:U224))</f>
        <v>0=0+0+0+0</v>
      </c>
      <c r="F7554" s="278"/>
      <c r="G7554" s="81"/>
    </row>
    <row r="7555" spans="1:7" s="390" customFormat="1" ht="47.25" x14ac:dyDescent="0.2">
      <c r="A7555" s="311" t="str">
        <f>IF((SUM('Раздел 3'!V225:V225)=SUM('Раздел 3'!L225:L225)+SUM('Раздел 3'!R225:R225)+SUM('Раздел 3'!T225:T225)+SUM('Раздел 3'!U225:U225)),"","Неверно!")</f>
        <v/>
      </c>
      <c r="B7555" s="320" t="s">
        <v>1752</v>
      </c>
      <c r="C7555" s="278" t="s">
        <v>9485</v>
      </c>
      <c r="D7555" s="278" t="s">
        <v>1247</v>
      </c>
      <c r="E7555" s="278" t="str">
        <f>CONCATENATE(SUM('Раздел 3'!V225:V225),"=",SUM('Раздел 3'!L225:L225),"+",SUM('Раздел 3'!R225:R225),"+",SUM('Раздел 3'!T225:T225),"+",SUM('Раздел 3'!U225:U225))</f>
        <v>13=10+3+0+0</v>
      </c>
      <c r="F7555" s="278"/>
      <c r="G7555" s="81"/>
    </row>
    <row r="7556" spans="1:7" s="390" customFormat="1" ht="47.25" x14ac:dyDescent="0.2">
      <c r="A7556" s="311" t="str">
        <f>IF((SUM('Раздел 3'!V226:V226)=SUM('Раздел 3'!L226:L226)+SUM('Раздел 3'!R226:R226)+SUM('Раздел 3'!T226:T226)+SUM('Раздел 3'!U226:U226)),"","Неверно!")</f>
        <v/>
      </c>
      <c r="B7556" s="320" t="s">
        <v>1752</v>
      </c>
      <c r="C7556" s="278" t="s">
        <v>9486</v>
      </c>
      <c r="D7556" s="278" t="s">
        <v>1247</v>
      </c>
      <c r="E7556" s="278" t="str">
        <f>CONCATENATE(SUM('Раздел 3'!V226:V226),"=",SUM('Раздел 3'!L226:L226),"+",SUM('Раздел 3'!R226:R226),"+",SUM('Раздел 3'!T226:T226),"+",SUM('Раздел 3'!U226:U226))</f>
        <v>0=0+0+0+0</v>
      </c>
      <c r="F7556" s="278"/>
      <c r="G7556" s="81"/>
    </row>
    <row r="7557" spans="1:7" s="390" customFormat="1" ht="47.25" x14ac:dyDescent="0.2">
      <c r="A7557" s="311" t="str">
        <f>IF((SUM('Раздел 3'!V227:V227)=SUM('Раздел 3'!L227:L227)+SUM('Раздел 3'!R227:R227)+SUM('Раздел 3'!T227:T227)+SUM('Раздел 3'!U227:U227)),"","Неверно!")</f>
        <v/>
      </c>
      <c r="B7557" s="320" t="s">
        <v>1752</v>
      </c>
      <c r="C7557" s="278" t="s">
        <v>9487</v>
      </c>
      <c r="D7557" s="278" t="s">
        <v>1247</v>
      </c>
      <c r="E7557" s="278" t="str">
        <f>CONCATENATE(SUM('Раздел 3'!V227:V227),"=",SUM('Раздел 3'!L227:L227),"+",SUM('Раздел 3'!R227:R227),"+",SUM('Раздел 3'!T227:T227),"+",SUM('Раздел 3'!U227:U227))</f>
        <v>0=0+0+0+0</v>
      </c>
      <c r="F7557" s="278"/>
      <c r="G7557" s="81"/>
    </row>
    <row r="7558" spans="1:7" s="390" customFormat="1" ht="47.25" x14ac:dyDescent="0.2">
      <c r="A7558" s="311" t="str">
        <f>IF((SUM('Раздел 3'!V228:V228)=SUM('Раздел 3'!L228:L228)+SUM('Раздел 3'!R228:R228)+SUM('Раздел 3'!T228:T228)+SUM('Раздел 3'!U228:U228)),"","Неверно!")</f>
        <v/>
      </c>
      <c r="B7558" s="320" t="s">
        <v>1752</v>
      </c>
      <c r="C7558" s="278" t="s">
        <v>9488</v>
      </c>
      <c r="D7558" s="278" t="s">
        <v>1247</v>
      </c>
      <c r="E7558" s="278" t="str">
        <f>CONCATENATE(SUM('Раздел 3'!V228:V228),"=",SUM('Раздел 3'!L228:L228),"+",SUM('Раздел 3'!R228:R228),"+",SUM('Раздел 3'!T228:T228),"+",SUM('Раздел 3'!U228:U228))</f>
        <v>6=3+3+0+0</v>
      </c>
      <c r="F7558" s="278"/>
      <c r="G7558" s="81"/>
    </row>
    <row r="7559" spans="1:7" s="390" customFormat="1" ht="47.25" x14ac:dyDescent="0.2">
      <c r="A7559" s="311" t="str">
        <f>IF((SUM('Раздел 3'!V229:V229)=SUM('Раздел 3'!L229:L229)+SUM('Раздел 3'!R229:R229)+SUM('Раздел 3'!T229:T229)+SUM('Раздел 3'!U229:U229)),"","Неверно!")</f>
        <v/>
      </c>
      <c r="B7559" s="320" t="s">
        <v>1752</v>
      </c>
      <c r="C7559" s="278" t="s">
        <v>9489</v>
      </c>
      <c r="D7559" s="278" t="s">
        <v>1247</v>
      </c>
      <c r="E7559" s="278" t="str">
        <f>CONCATENATE(SUM('Раздел 3'!V229:V229),"=",SUM('Раздел 3'!L229:L229),"+",SUM('Раздел 3'!R229:R229),"+",SUM('Раздел 3'!T229:T229),"+",SUM('Раздел 3'!U229:U229))</f>
        <v>0=0+0+0+0</v>
      </c>
      <c r="F7559" s="278"/>
      <c r="G7559" s="81"/>
    </row>
    <row r="7560" spans="1:7" s="390" customFormat="1" ht="47.25" x14ac:dyDescent="0.2">
      <c r="A7560" s="311" t="str">
        <f>IF((SUM('Раздел 3'!V32:V32)=SUM('Раздел 3'!L32:L32)+SUM('Раздел 3'!R32:R32)+SUM('Раздел 3'!T32:T32)+SUM('Раздел 3'!U32:U32)),"","Неверно!")</f>
        <v/>
      </c>
      <c r="B7560" s="320" t="s">
        <v>1752</v>
      </c>
      <c r="C7560" s="278" t="s">
        <v>9490</v>
      </c>
      <c r="D7560" s="278" t="s">
        <v>1247</v>
      </c>
      <c r="E7560" s="278" t="str">
        <f>CONCATENATE(SUM('Раздел 3'!V32:V32),"=",SUM('Раздел 3'!L32:L32),"+",SUM('Раздел 3'!R32:R32),"+",SUM('Раздел 3'!T32:T32),"+",SUM('Раздел 3'!U32:U32))</f>
        <v>1=1+0+0+0</v>
      </c>
      <c r="F7560" s="278"/>
      <c r="G7560" s="81"/>
    </row>
    <row r="7561" spans="1:7" s="390" customFormat="1" ht="47.25" x14ac:dyDescent="0.2">
      <c r="A7561" s="311" t="str">
        <f>IF((SUM('Раздел 3'!V230:V230)=SUM('Раздел 3'!L230:L230)+SUM('Раздел 3'!R230:R230)+SUM('Раздел 3'!T230:T230)+SUM('Раздел 3'!U230:U230)),"","Неверно!")</f>
        <v/>
      </c>
      <c r="B7561" s="320" t="s">
        <v>1752</v>
      </c>
      <c r="C7561" s="278" t="s">
        <v>9491</v>
      </c>
      <c r="D7561" s="278" t="s">
        <v>1247</v>
      </c>
      <c r="E7561" s="278" t="str">
        <f>CONCATENATE(SUM('Раздел 3'!V230:V230),"=",SUM('Раздел 3'!L230:L230),"+",SUM('Раздел 3'!R230:R230),"+",SUM('Раздел 3'!T230:T230),"+",SUM('Раздел 3'!U230:U230))</f>
        <v>0=0+0+0+0</v>
      </c>
      <c r="F7561" s="278"/>
      <c r="G7561" s="81"/>
    </row>
    <row r="7562" spans="1:7" s="390" customFormat="1" ht="47.25" x14ac:dyDescent="0.2">
      <c r="A7562" s="311" t="str">
        <f>IF((SUM('Раздел 3'!V231:V231)=SUM('Раздел 3'!L231:L231)+SUM('Раздел 3'!R231:R231)+SUM('Раздел 3'!T231:T231)+SUM('Раздел 3'!U231:U231)),"","Неверно!")</f>
        <v/>
      </c>
      <c r="B7562" s="320" t="s">
        <v>1752</v>
      </c>
      <c r="C7562" s="278" t="s">
        <v>9492</v>
      </c>
      <c r="D7562" s="278" t="s">
        <v>1247</v>
      </c>
      <c r="E7562" s="278" t="str">
        <f>CONCATENATE(SUM('Раздел 3'!V231:V231),"=",SUM('Раздел 3'!L231:L231),"+",SUM('Раздел 3'!R231:R231),"+",SUM('Раздел 3'!T231:T231),"+",SUM('Раздел 3'!U231:U231))</f>
        <v>0=0+0+0+0</v>
      </c>
      <c r="F7562" s="278"/>
      <c r="G7562" s="81"/>
    </row>
    <row r="7563" spans="1:7" s="390" customFormat="1" ht="47.25" x14ac:dyDescent="0.2">
      <c r="A7563" s="311" t="str">
        <f>IF((SUM('Раздел 3'!V232:V232)=SUM('Раздел 3'!L232:L232)+SUM('Раздел 3'!R232:R232)+SUM('Раздел 3'!T232:T232)+SUM('Раздел 3'!U232:U232)),"","Неверно!")</f>
        <v/>
      </c>
      <c r="B7563" s="320" t="s">
        <v>1752</v>
      </c>
      <c r="C7563" s="278" t="s">
        <v>9493</v>
      </c>
      <c r="D7563" s="278" t="s">
        <v>1247</v>
      </c>
      <c r="E7563" s="278" t="str">
        <f>CONCATENATE(SUM('Раздел 3'!V232:V232),"=",SUM('Раздел 3'!L232:L232),"+",SUM('Раздел 3'!R232:R232),"+",SUM('Раздел 3'!T232:T232),"+",SUM('Раздел 3'!U232:U232))</f>
        <v>0=0+0+0+0</v>
      </c>
      <c r="F7563" s="278"/>
      <c r="G7563" s="81"/>
    </row>
    <row r="7564" spans="1:7" s="390" customFormat="1" ht="47.25" x14ac:dyDescent="0.2">
      <c r="A7564" s="311" t="str">
        <f>IF((SUM('Раздел 3'!V233:V233)=SUM('Раздел 3'!L233:L233)+SUM('Раздел 3'!R233:R233)+SUM('Раздел 3'!T233:T233)+SUM('Раздел 3'!U233:U233)),"","Неверно!")</f>
        <v/>
      </c>
      <c r="B7564" s="320" t="s">
        <v>1752</v>
      </c>
      <c r="C7564" s="278" t="s">
        <v>9494</v>
      </c>
      <c r="D7564" s="278" t="s">
        <v>1247</v>
      </c>
      <c r="E7564" s="278" t="str">
        <f>CONCATENATE(SUM('Раздел 3'!V233:V233),"=",SUM('Раздел 3'!L233:L233),"+",SUM('Раздел 3'!R233:R233),"+",SUM('Раздел 3'!T233:T233),"+",SUM('Раздел 3'!U233:U233))</f>
        <v>0=0+0+0+0</v>
      </c>
      <c r="F7564" s="278"/>
      <c r="G7564" s="81"/>
    </row>
    <row r="7565" spans="1:7" s="390" customFormat="1" ht="47.25" x14ac:dyDescent="0.2">
      <c r="A7565" s="311" t="str">
        <f>IF((SUM('Раздел 3'!V234:V234)=SUM('Раздел 3'!L234:L234)+SUM('Раздел 3'!R234:R234)+SUM('Раздел 3'!T234:T234)+SUM('Раздел 3'!U234:U234)),"","Неверно!")</f>
        <v/>
      </c>
      <c r="B7565" s="320" t="s">
        <v>1752</v>
      </c>
      <c r="C7565" s="278" t="s">
        <v>9495</v>
      </c>
      <c r="D7565" s="278" t="s">
        <v>1247</v>
      </c>
      <c r="E7565" s="278" t="str">
        <f>CONCATENATE(SUM('Раздел 3'!V234:V234),"=",SUM('Раздел 3'!L234:L234),"+",SUM('Раздел 3'!R234:R234),"+",SUM('Раздел 3'!T234:T234),"+",SUM('Раздел 3'!U234:U234))</f>
        <v>0=0+0+0+0</v>
      </c>
      <c r="F7565" s="278"/>
      <c r="G7565" s="81"/>
    </row>
    <row r="7566" spans="1:7" s="390" customFormat="1" ht="47.25" x14ac:dyDescent="0.2">
      <c r="A7566" s="311" t="str">
        <f>IF((SUM('Раздел 3'!V235:V235)=SUM('Раздел 3'!L235:L235)+SUM('Раздел 3'!R235:R235)+SUM('Раздел 3'!T235:T235)+SUM('Раздел 3'!U235:U235)),"","Неверно!")</f>
        <v/>
      </c>
      <c r="B7566" s="320" t="s">
        <v>1752</v>
      </c>
      <c r="C7566" s="278" t="s">
        <v>9496</v>
      </c>
      <c r="D7566" s="278" t="s">
        <v>1247</v>
      </c>
      <c r="E7566" s="278" t="str">
        <f>CONCATENATE(SUM('Раздел 3'!V235:V235),"=",SUM('Раздел 3'!L235:L235),"+",SUM('Раздел 3'!R235:R235),"+",SUM('Раздел 3'!T235:T235),"+",SUM('Раздел 3'!U235:U235))</f>
        <v>0=0+0+0+0</v>
      </c>
      <c r="F7566" s="278"/>
      <c r="G7566" s="81"/>
    </row>
    <row r="7567" spans="1:7" s="390" customFormat="1" ht="47.25" x14ac:dyDescent="0.2">
      <c r="A7567" s="311" t="str">
        <f>IF((SUM('Раздел 3'!V236:V236)=SUM('Раздел 3'!L236:L236)+SUM('Раздел 3'!R236:R236)+SUM('Раздел 3'!T236:T236)+SUM('Раздел 3'!U236:U236)),"","Неверно!")</f>
        <v/>
      </c>
      <c r="B7567" s="320" t="s">
        <v>1752</v>
      </c>
      <c r="C7567" s="278" t="s">
        <v>9497</v>
      </c>
      <c r="D7567" s="278" t="s">
        <v>1247</v>
      </c>
      <c r="E7567" s="278" t="str">
        <f>CONCATENATE(SUM('Раздел 3'!V236:V236),"=",SUM('Раздел 3'!L236:L236),"+",SUM('Раздел 3'!R236:R236),"+",SUM('Раздел 3'!T236:T236),"+",SUM('Раздел 3'!U236:U236))</f>
        <v>0=0+0+0+0</v>
      </c>
      <c r="F7567" s="278"/>
      <c r="G7567" s="81"/>
    </row>
    <row r="7568" spans="1:7" s="390" customFormat="1" ht="47.25" x14ac:dyDescent="0.2">
      <c r="A7568" s="311" t="str">
        <f>IF((SUM('Раздел 3'!V237:V237)=SUM('Раздел 3'!L237:L237)+SUM('Раздел 3'!R237:R237)+SUM('Раздел 3'!T237:T237)+SUM('Раздел 3'!U237:U237)),"","Неверно!")</f>
        <v/>
      </c>
      <c r="B7568" s="320" t="s">
        <v>1752</v>
      </c>
      <c r="C7568" s="278" t="s">
        <v>9498</v>
      </c>
      <c r="D7568" s="278" t="s">
        <v>1247</v>
      </c>
      <c r="E7568" s="278" t="str">
        <f>CONCATENATE(SUM('Раздел 3'!V237:V237),"=",SUM('Раздел 3'!L237:L237),"+",SUM('Раздел 3'!R237:R237),"+",SUM('Раздел 3'!T237:T237),"+",SUM('Раздел 3'!U237:U237))</f>
        <v>0=0+0+0+0</v>
      </c>
      <c r="F7568" s="278"/>
      <c r="G7568" s="81"/>
    </row>
    <row r="7569" spans="1:7" s="390" customFormat="1" ht="47.25" x14ac:dyDescent="0.2">
      <c r="A7569" s="311" t="str">
        <f>IF((SUM('Раздел 3'!V238:V238)=SUM('Раздел 3'!L238:L238)+SUM('Раздел 3'!R238:R238)+SUM('Раздел 3'!T238:T238)+SUM('Раздел 3'!U238:U238)),"","Неверно!")</f>
        <v/>
      </c>
      <c r="B7569" s="320" t="s">
        <v>1752</v>
      </c>
      <c r="C7569" s="278" t="s">
        <v>9499</v>
      </c>
      <c r="D7569" s="278" t="s">
        <v>1247</v>
      </c>
      <c r="E7569" s="278" t="str">
        <f>CONCATENATE(SUM('Раздел 3'!V238:V238),"=",SUM('Раздел 3'!L238:L238),"+",SUM('Раздел 3'!R238:R238),"+",SUM('Раздел 3'!T238:T238),"+",SUM('Раздел 3'!U238:U238))</f>
        <v>0=0+0+0+0</v>
      </c>
      <c r="F7569" s="278"/>
      <c r="G7569" s="81"/>
    </row>
    <row r="7570" spans="1:7" s="390" customFormat="1" ht="47.25" x14ac:dyDescent="0.2">
      <c r="A7570" s="311" t="str">
        <f>IF((SUM('Раздел 3'!V239:V239)=SUM('Раздел 3'!L239:L239)+SUM('Раздел 3'!R239:R239)+SUM('Раздел 3'!T239:T239)+SUM('Раздел 3'!U239:U239)),"","Неверно!")</f>
        <v/>
      </c>
      <c r="B7570" s="320" t="s">
        <v>1752</v>
      </c>
      <c r="C7570" s="278" t="s">
        <v>9500</v>
      </c>
      <c r="D7570" s="278" t="s">
        <v>1247</v>
      </c>
      <c r="E7570" s="278" t="str">
        <f>CONCATENATE(SUM('Раздел 3'!V239:V239),"=",SUM('Раздел 3'!L239:L239),"+",SUM('Раздел 3'!R239:R239),"+",SUM('Раздел 3'!T239:T239),"+",SUM('Раздел 3'!U239:U239))</f>
        <v>62=56+5+1+0</v>
      </c>
      <c r="F7570" s="278"/>
      <c r="G7570" s="81"/>
    </row>
    <row r="7571" spans="1:7" s="390" customFormat="1" ht="47.25" x14ac:dyDescent="0.2">
      <c r="A7571" s="311" t="str">
        <f>IF((SUM('Раздел 3'!V33:V33)=SUM('Раздел 3'!L33:L33)+SUM('Раздел 3'!R33:R33)+SUM('Раздел 3'!T33:T33)+SUM('Раздел 3'!U33:U33)),"","Неверно!")</f>
        <v/>
      </c>
      <c r="B7571" s="320" t="s">
        <v>1752</v>
      </c>
      <c r="C7571" s="278" t="s">
        <v>9501</v>
      </c>
      <c r="D7571" s="278" t="s">
        <v>1247</v>
      </c>
      <c r="E7571" s="278" t="str">
        <f>CONCATENATE(SUM('Раздел 3'!V33:V33),"=",SUM('Раздел 3'!L33:L33),"+",SUM('Раздел 3'!R33:R33),"+",SUM('Раздел 3'!T33:T33),"+",SUM('Раздел 3'!U33:U33))</f>
        <v>0=0+0+0+0</v>
      </c>
      <c r="F7571" s="278"/>
      <c r="G7571" s="81"/>
    </row>
    <row r="7572" spans="1:7" s="390" customFormat="1" ht="47.25" x14ac:dyDescent="0.2">
      <c r="A7572" s="311" t="str">
        <f>IF((SUM('Раздел 3'!V240:V240)=SUM('Раздел 3'!L240:L240)+SUM('Раздел 3'!R240:R240)+SUM('Раздел 3'!T240:T240)+SUM('Раздел 3'!U240:U240)),"","Неверно!")</f>
        <v/>
      </c>
      <c r="B7572" s="320" t="s">
        <v>1752</v>
      </c>
      <c r="C7572" s="278" t="s">
        <v>9502</v>
      </c>
      <c r="D7572" s="278" t="s">
        <v>1247</v>
      </c>
      <c r="E7572" s="278" t="str">
        <f>CONCATENATE(SUM('Раздел 3'!V240:V240),"=",SUM('Раздел 3'!L240:L240),"+",SUM('Раздел 3'!R240:R240),"+",SUM('Раздел 3'!T240:T240),"+",SUM('Раздел 3'!U240:U240))</f>
        <v>0=0+0+0+0</v>
      </c>
      <c r="F7572" s="278"/>
      <c r="G7572" s="81"/>
    </row>
    <row r="7573" spans="1:7" s="390" customFormat="1" ht="47.25" x14ac:dyDescent="0.2">
      <c r="A7573" s="311" t="str">
        <f>IF((SUM('Раздел 3'!V241:V241)=SUM('Раздел 3'!L241:L241)+SUM('Раздел 3'!R241:R241)+SUM('Раздел 3'!T241:T241)+SUM('Раздел 3'!U241:U241)),"","Неверно!")</f>
        <v/>
      </c>
      <c r="B7573" s="320" t="s">
        <v>1752</v>
      </c>
      <c r="C7573" s="278" t="s">
        <v>9503</v>
      </c>
      <c r="D7573" s="278" t="s">
        <v>1247</v>
      </c>
      <c r="E7573" s="278" t="str">
        <f>CONCATENATE(SUM('Раздел 3'!V241:V241),"=",SUM('Раздел 3'!L241:L241),"+",SUM('Раздел 3'!R241:R241),"+",SUM('Раздел 3'!T241:T241),"+",SUM('Раздел 3'!U241:U241))</f>
        <v>1=0+1+0+0</v>
      </c>
      <c r="F7573" s="278"/>
      <c r="G7573" s="81"/>
    </row>
    <row r="7574" spans="1:7" s="390" customFormat="1" ht="47.25" x14ac:dyDescent="0.2">
      <c r="A7574" s="311" t="str">
        <f>IF((SUM('Раздел 3'!V242:V242)=SUM('Раздел 3'!L242:L242)+SUM('Раздел 3'!R242:R242)+SUM('Раздел 3'!T242:T242)+SUM('Раздел 3'!U242:U242)),"","Неверно!")</f>
        <v/>
      </c>
      <c r="B7574" s="320" t="s">
        <v>1752</v>
      </c>
      <c r="C7574" s="278" t="s">
        <v>9504</v>
      </c>
      <c r="D7574" s="278" t="s">
        <v>1247</v>
      </c>
      <c r="E7574" s="278" t="str">
        <f>CONCATENATE(SUM('Раздел 3'!V242:V242),"=",SUM('Раздел 3'!L242:L242),"+",SUM('Раздел 3'!R242:R242),"+",SUM('Раздел 3'!T242:T242),"+",SUM('Раздел 3'!U242:U242))</f>
        <v>0=0+0+0+0</v>
      </c>
      <c r="F7574" s="278"/>
      <c r="G7574" s="81"/>
    </row>
    <row r="7575" spans="1:7" s="390" customFormat="1" ht="47.25" x14ac:dyDescent="0.2">
      <c r="A7575" s="311" t="str">
        <f>IF((SUM('Раздел 3'!V243:V243)=SUM('Раздел 3'!L243:L243)+SUM('Раздел 3'!R243:R243)+SUM('Раздел 3'!T243:T243)+SUM('Раздел 3'!U243:U243)),"","Неверно!")</f>
        <v/>
      </c>
      <c r="B7575" s="320" t="s">
        <v>1752</v>
      </c>
      <c r="C7575" s="278" t="s">
        <v>9505</v>
      </c>
      <c r="D7575" s="278" t="s">
        <v>1247</v>
      </c>
      <c r="E7575" s="278" t="str">
        <f>CONCATENATE(SUM('Раздел 3'!V243:V243),"=",SUM('Раздел 3'!L243:L243),"+",SUM('Раздел 3'!R243:R243),"+",SUM('Раздел 3'!T243:T243),"+",SUM('Раздел 3'!U243:U243))</f>
        <v>0=0+0+0+0</v>
      </c>
      <c r="F7575" s="278"/>
      <c r="G7575" s="81"/>
    </row>
    <row r="7576" spans="1:7" s="390" customFormat="1" ht="47.25" x14ac:dyDescent="0.2">
      <c r="A7576" s="311" t="str">
        <f>IF((SUM('Раздел 3'!V244:V244)=SUM('Раздел 3'!L244:L244)+SUM('Раздел 3'!R244:R244)+SUM('Раздел 3'!T244:T244)+SUM('Раздел 3'!U244:U244)),"","Неверно!")</f>
        <v/>
      </c>
      <c r="B7576" s="320" t="s">
        <v>1752</v>
      </c>
      <c r="C7576" s="278" t="s">
        <v>9506</v>
      </c>
      <c r="D7576" s="278" t="s">
        <v>1247</v>
      </c>
      <c r="E7576" s="278" t="str">
        <f>CONCATENATE(SUM('Раздел 3'!V244:V244),"=",SUM('Раздел 3'!L244:L244),"+",SUM('Раздел 3'!R244:R244),"+",SUM('Раздел 3'!T244:T244),"+",SUM('Раздел 3'!U244:U244))</f>
        <v>0=0+0+0+0</v>
      </c>
      <c r="F7576" s="278"/>
      <c r="G7576" s="81"/>
    </row>
    <row r="7577" spans="1:7" s="390" customFormat="1" ht="47.25" x14ac:dyDescent="0.2">
      <c r="A7577" s="311" t="str">
        <f>IF((SUM('Раздел 3'!V245:V245)=SUM('Раздел 3'!L245:L245)+SUM('Раздел 3'!R245:R245)+SUM('Раздел 3'!T245:T245)+SUM('Раздел 3'!U245:U245)),"","Неверно!")</f>
        <v/>
      </c>
      <c r="B7577" s="320" t="s">
        <v>1752</v>
      </c>
      <c r="C7577" s="278" t="s">
        <v>9507</v>
      </c>
      <c r="D7577" s="278" t="s">
        <v>1247</v>
      </c>
      <c r="E7577" s="278" t="str">
        <f>CONCATENATE(SUM('Раздел 3'!V245:V245),"=",SUM('Раздел 3'!L245:L245),"+",SUM('Раздел 3'!R245:R245),"+",SUM('Раздел 3'!T245:T245),"+",SUM('Раздел 3'!U245:U245))</f>
        <v>6=5+1+0+0</v>
      </c>
      <c r="F7577" s="278"/>
      <c r="G7577" s="81"/>
    </row>
    <row r="7578" spans="1:7" s="390" customFormat="1" ht="47.25" x14ac:dyDescent="0.2">
      <c r="A7578" s="311" t="str">
        <f>IF((SUM('Раздел 3'!V246:V246)=SUM('Раздел 3'!L246:L246)+SUM('Раздел 3'!R246:R246)+SUM('Раздел 3'!T246:T246)+SUM('Раздел 3'!U246:U246)),"","Неверно!")</f>
        <v/>
      </c>
      <c r="B7578" s="320" t="s">
        <v>1752</v>
      </c>
      <c r="C7578" s="278" t="s">
        <v>9508</v>
      </c>
      <c r="D7578" s="278" t="s">
        <v>1247</v>
      </c>
      <c r="E7578" s="278" t="str">
        <f>CONCATENATE(SUM('Раздел 3'!V246:V246),"=",SUM('Раздел 3'!L246:L246),"+",SUM('Раздел 3'!R246:R246),"+",SUM('Раздел 3'!T246:T246),"+",SUM('Раздел 3'!U246:U246))</f>
        <v>66=59+6+1+0</v>
      </c>
      <c r="F7578" s="278"/>
      <c r="G7578" s="81"/>
    </row>
    <row r="7579" spans="1:7" s="390" customFormat="1" ht="47.25" x14ac:dyDescent="0.2">
      <c r="A7579" s="311" t="str">
        <f>IF((SUM('Раздел 3'!V247:V247)=SUM('Раздел 3'!L247:L247)+SUM('Раздел 3'!R247:R247)+SUM('Раздел 3'!T247:T247)+SUM('Раздел 3'!U247:U247)),"","Неверно!")</f>
        <v/>
      </c>
      <c r="B7579" s="320" t="s">
        <v>1752</v>
      </c>
      <c r="C7579" s="278" t="s">
        <v>9509</v>
      </c>
      <c r="D7579" s="278" t="s">
        <v>1247</v>
      </c>
      <c r="E7579" s="278" t="str">
        <f>CONCATENATE(SUM('Раздел 3'!V247:V247),"=",SUM('Раздел 3'!L247:L247),"+",SUM('Раздел 3'!R247:R247),"+",SUM('Раздел 3'!T247:T247),"+",SUM('Раздел 3'!U247:U247))</f>
        <v>0=0+0+0+0</v>
      </c>
      <c r="F7579" s="278"/>
      <c r="G7579" s="81"/>
    </row>
    <row r="7580" spans="1:7" s="390" customFormat="1" ht="47.25" x14ac:dyDescent="0.2">
      <c r="A7580" s="311" t="str">
        <f>IF((SUM('Раздел 3'!V248:V248)=SUM('Раздел 3'!L248:L248)+SUM('Раздел 3'!R248:R248)+SUM('Раздел 3'!T248:T248)+SUM('Раздел 3'!U248:U248)),"","Неверно!")</f>
        <v/>
      </c>
      <c r="B7580" s="320" t="s">
        <v>1752</v>
      </c>
      <c r="C7580" s="278" t="s">
        <v>9510</v>
      </c>
      <c r="D7580" s="278" t="s">
        <v>1247</v>
      </c>
      <c r="E7580" s="278" t="str">
        <f>CONCATENATE(SUM('Раздел 3'!V248:V248),"=",SUM('Раздел 3'!L248:L248),"+",SUM('Раздел 3'!R248:R248),"+",SUM('Раздел 3'!T248:T248),"+",SUM('Раздел 3'!U248:U248))</f>
        <v>0=0+0+0+0</v>
      </c>
      <c r="F7580" s="278"/>
      <c r="G7580" s="81"/>
    </row>
    <row r="7581" spans="1:7" s="390" customFormat="1" ht="47.25" x14ac:dyDescent="0.2">
      <c r="A7581" s="311" t="str">
        <f>IF((SUM('Раздел 3'!V249:V249)=SUM('Раздел 3'!L249:L249)+SUM('Раздел 3'!R249:R249)+SUM('Раздел 3'!T249:T249)+SUM('Раздел 3'!U249:U249)),"","Неверно!")</f>
        <v/>
      </c>
      <c r="B7581" s="320" t="s">
        <v>1752</v>
      </c>
      <c r="C7581" s="278" t="s">
        <v>9511</v>
      </c>
      <c r="D7581" s="278" t="s">
        <v>1247</v>
      </c>
      <c r="E7581" s="278" t="str">
        <f>CONCATENATE(SUM('Раздел 3'!V249:V249),"=",SUM('Раздел 3'!L249:L249),"+",SUM('Раздел 3'!R249:R249),"+",SUM('Раздел 3'!T249:T249),"+",SUM('Раздел 3'!U249:U249))</f>
        <v>20=13+7+0+0</v>
      </c>
      <c r="F7581" s="278"/>
      <c r="G7581" s="81"/>
    </row>
    <row r="7582" spans="1:7" s="390" customFormat="1" ht="47.25" x14ac:dyDescent="0.2">
      <c r="A7582" s="311" t="str">
        <f>IF((SUM('Раздел 3'!V34:V34)=SUM('Раздел 3'!L34:L34)+SUM('Раздел 3'!R34:R34)+SUM('Раздел 3'!T34:T34)+SUM('Раздел 3'!U34:U34)),"","Неверно!")</f>
        <v/>
      </c>
      <c r="B7582" s="320" t="s">
        <v>1752</v>
      </c>
      <c r="C7582" s="278" t="s">
        <v>9512</v>
      </c>
      <c r="D7582" s="278" t="s">
        <v>1247</v>
      </c>
      <c r="E7582" s="278" t="str">
        <f>CONCATENATE(SUM('Раздел 3'!V34:V34),"=",SUM('Раздел 3'!L34:L34),"+",SUM('Раздел 3'!R34:R34),"+",SUM('Раздел 3'!T34:T34),"+",SUM('Раздел 3'!U34:U34))</f>
        <v>4=4+0+0+0</v>
      </c>
      <c r="F7582" s="278"/>
      <c r="G7582" s="81"/>
    </row>
    <row r="7583" spans="1:7" s="390" customFormat="1" ht="47.25" x14ac:dyDescent="0.2">
      <c r="A7583" s="311" t="str">
        <f>IF((SUM('Раздел 3'!V250:V250)=SUM('Раздел 3'!L250:L250)+SUM('Раздел 3'!R250:R250)+SUM('Раздел 3'!T250:T250)+SUM('Раздел 3'!U250:U250)),"","Неверно!")</f>
        <v/>
      </c>
      <c r="B7583" s="320" t="s">
        <v>1752</v>
      </c>
      <c r="C7583" s="278" t="s">
        <v>9513</v>
      </c>
      <c r="D7583" s="278" t="s">
        <v>1247</v>
      </c>
      <c r="E7583" s="278" t="str">
        <f>CONCATENATE(SUM('Раздел 3'!V250:V250),"=",SUM('Раздел 3'!L250:L250),"+",SUM('Раздел 3'!R250:R250),"+",SUM('Раздел 3'!T250:T250),"+",SUM('Раздел 3'!U250:U250))</f>
        <v>0=0+0+0+0</v>
      </c>
      <c r="F7583" s="278"/>
      <c r="G7583" s="81"/>
    </row>
    <row r="7584" spans="1:7" s="390" customFormat="1" ht="47.25" x14ac:dyDescent="0.2">
      <c r="A7584" s="311" t="str">
        <f>IF((SUM('Раздел 3'!V251:V251)=SUM('Раздел 3'!L251:L251)+SUM('Раздел 3'!R251:R251)+SUM('Раздел 3'!T251:T251)+SUM('Раздел 3'!U251:U251)),"","Неверно!")</f>
        <v/>
      </c>
      <c r="B7584" s="320" t="s">
        <v>1752</v>
      </c>
      <c r="C7584" s="278" t="s">
        <v>9514</v>
      </c>
      <c r="D7584" s="278" t="s">
        <v>1247</v>
      </c>
      <c r="E7584" s="278" t="str">
        <f>CONCATENATE(SUM('Раздел 3'!V251:V251),"=",SUM('Раздел 3'!L251:L251),"+",SUM('Раздел 3'!R251:R251),"+",SUM('Раздел 3'!T251:T251),"+",SUM('Раздел 3'!U251:U251))</f>
        <v>1=1+0+0+0</v>
      </c>
      <c r="F7584" s="278"/>
      <c r="G7584" s="81"/>
    </row>
    <row r="7585" spans="1:7" s="390" customFormat="1" ht="47.25" x14ac:dyDescent="0.2">
      <c r="A7585" s="311" t="str">
        <f>IF((SUM('Раздел 3'!V252:V252)=SUM('Раздел 3'!L252:L252)+SUM('Раздел 3'!R252:R252)+SUM('Раздел 3'!T252:T252)+SUM('Раздел 3'!U252:U252)),"","Неверно!")</f>
        <v/>
      </c>
      <c r="B7585" s="320" t="s">
        <v>1752</v>
      </c>
      <c r="C7585" s="278" t="s">
        <v>9515</v>
      </c>
      <c r="D7585" s="278" t="s">
        <v>1247</v>
      </c>
      <c r="E7585" s="278" t="str">
        <f>CONCATENATE(SUM('Раздел 3'!V252:V252),"=",SUM('Раздел 3'!L252:L252),"+",SUM('Раздел 3'!R252:R252),"+",SUM('Раздел 3'!T252:T252),"+",SUM('Раздел 3'!U252:U252))</f>
        <v>0=0+0+0+0</v>
      </c>
      <c r="F7585" s="278"/>
      <c r="G7585" s="81"/>
    </row>
    <row r="7586" spans="1:7" s="390" customFormat="1" ht="47.25" x14ac:dyDescent="0.2">
      <c r="A7586" s="311" t="str">
        <f>IF((SUM('Раздел 3'!V253:V253)=SUM('Раздел 3'!L253:L253)+SUM('Раздел 3'!R253:R253)+SUM('Раздел 3'!T253:T253)+SUM('Раздел 3'!U253:U253)),"","Неверно!")</f>
        <v/>
      </c>
      <c r="B7586" s="320" t="s">
        <v>1752</v>
      </c>
      <c r="C7586" s="278" t="s">
        <v>9516</v>
      </c>
      <c r="D7586" s="278" t="s">
        <v>1247</v>
      </c>
      <c r="E7586" s="278" t="str">
        <f>CONCATENATE(SUM('Раздел 3'!V253:V253),"=",SUM('Раздел 3'!L253:L253),"+",SUM('Раздел 3'!R253:R253),"+",SUM('Раздел 3'!T253:T253),"+",SUM('Раздел 3'!U253:U253))</f>
        <v>0=0+0+0+0</v>
      </c>
      <c r="F7586" s="278"/>
      <c r="G7586" s="81"/>
    </row>
    <row r="7587" spans="1:7" s="390" customFormat="1" ht="47.25" x14ac:dyDescent="0.2">
      <c r="A7587" s="311" t="str">
        <f>IF((SUM('Раздел 3'!V254:V254)=SUM('Раздел 3'!L254:L254)+SUM('Раздел 3'!R254:R254)+SUM('Раздел 3'!T254:T254)+SUM('Раздел 3'!U254:U254)),"","Неверно!")</f>
        <v/>
      </c>
      <c r="B7587" s="320" t="s">
        <v>1752</v>
      </c>
      <c r="C7587" s="278" t="s">
        <v>9517</v>
      </c>
      <c r="D7587" s="278" t="s">
        <v>1247</v>
      </c>
      <c r="E7587" s="278" t="str">
        <f>CONCATENATE(SUM('Раздел 3'!V254:V254),"=",SUM('Раздел 3'!L254:L254),"+",SUM('Раздел 3'!R254:R254),"+",SUM('Раздел 3'!T254:T254),"+",SUM('Раздел 3'!U254:U254))</f>
        <v>0=0+0+0+0</v>
      </c>
      <c r="F7587" s="278"/>
      <c r="G7587" s="81"/>
    </row>
    <row r="7588" spans="1:7" s="390" customFormat="1" ht="47.25" x14ac:dyDescent="0.2">
      <c r="A7588" s="311" t="str">
        <f>IF((SUM('Раздел 3'!V255:V255)=SUM('Раздел 3'!L255:L255)+SUM('Раздел 3'!R255:R255)+SUM('Раздел 3'!T255:T255)+SUM('Раздел 3'!U255:U255)),"","Неверно!")</f>
        <v/>
      </c>
      <c r="B7588" s="320" t="s">
        <v>1752</v>
      </c>
      <c r="C7588" s="278" t="s">
        <v>9518</v>
      </c>
      <c r="D7588" s="278" t="s">
        <v>1247</v>
      </c>
      <c r="E7588" s="278" t="str">
        <f>CONCATENATE(SUM('Раздел 3'!V255:V255),"=",SUM('Раздел 3'!L255:L255),"+",SUM('Раздел 3'!R255:R255),"+",SUM('Раздел 3'!T255:T255),"+",SUM('Раздел 3'!U255:U255))</f>
        <v>1=1+0+0+0</v>
      </c>
      <c r="F7588" s="278"/>
      <c r="G7588" s="81"/>
    </row>
    <row r="7589" spans="1:7" s="390" customFormat="1" ht="47.25" x14ac:dyDescent="0.2">
      <c r="A7589" s="311" t="str">
        <f>IF((SUM('Раздел 3'!V256:V256)=SUM('Раздел 3'!L256:L256)+SUM('Раздел 3'!R256:R256)+SUM('Раздел 3'!T256:T256)+SUM('Раздел 3'!U256:U256)),"","Неверно!")</f>
        <v/>
      </c>
      <c r="B7589" s="320" t="s">
        <v>1752</v>
      </c>
      <c r="C7589" s="278" t="s">
        <v>9519</v>
      </c>
      <c r="D7589" s="278" t="s">
        <v>1247</v>
      </c>
      <c r="E7589" s="278" t="str">
        <f>CONCATENATE(SUM('Раздел 3'!V256:V256),"=",SUM('Раздел 3'!L256:L256),"+",SUM('Раздел 3'!R256:R256),"+",SUM('Раздел 3'!T256:T256),"+",SUM('Раздел 3'!U256:U256))</f>
        <v>0=0+0+0+0</v>
      </c>
      <c r="F7589" s="278"/>
      <c r="G7589" s="81"/>
    </row>
    <row r="7590" spans="1:7" s="390" customFormat="1" ht="47.25" x14ac:dyDescent="0.2">
      <c r="A7590" s="311" t="str">
        <f>IF((SUM('Раздел 3'!V257:V257)=SUM('Раздел 3'!L257:L257)+SUM('Раздел 3'!R257:R257)+SUM('Раздел 3'!T257:T257)+SUM('Раздел 3'!U257:U257)),"","Неверно!")</f>
        <v/>
      </c>
      <c r="B7590" s="320" t="s">
        <v>1752</v>
      </c>
      <c r="C7590" s="278" t="s">
        <v>9520</v>
      </c>
      <c r="D7590" s="278" t="s">
        <v>1247</v>
      </c>
      <c r="E7590" s="278" t="str">
        <f>CONCATENATE(SUM('Раздел 3'!V257:V257),"=",SUM('Раздел 3'!L257:L257),"+",SUM('Раздел 3'!R257:R257),"+",SUM('Раздел 3'!T257:T257),"+",SUM('Раздел 3'!U257:U257))</f>
        <v>0=0+0+0+0</v>
      </c>
      <c r="F7590" s="278"/>
      <c r="G7590" s="81"/>
    </row>
    <row r="7591" spans="1:7" s="390" customFormat="1" ht="47.25" x14ac:dyDescent="0.2">
      <c r="A7591" s="311" t="str">
        <f>IF((SUM('Раздел 3'!V258:V258)=SUM('Раздел 3'!L258:L258)+SUM('Раздел 3'!R258:R258)+SUM('Раздел 3'!T258:T258)+SUM('Раздел 3'!U258:U258)),"","Неверно!")</f>
        <v/>
      </c>
      <c r="B7591" s="320" t="s">
        <v>1752</v>
      </c>
      <c r="C7591" s="278" t="s">
        <v>9521</v>
      </c>
      <c r="D7591" s="278" t="s">
        <v>1247</v>
      </c>
      <c r="E7591" s="278" t="str">
        <f>CONCATENATE(SUM('Раздел 3'!V258:V258),"=",SUM('Раздел 3'!L258:L258),"+",SUM('Раздел 3'!R258:R258),"+",SUM('Раздел 3'!T258:T258),"+",SUM('Раздел 3'!U258:U258))</f>
        <v>0=0+0+0+0</v>
      </c>
      <c r="F7591" s="278"/>
      <c r="G7591" s="81"/>
    </row>
    <row r="7592" spans="1:7" s="390" customFormat="1" ht="47.25" x14ac:dyDescent="0.2">
      <c r="A7592" s="311" t="str">
        <f>IF((SUM('Раздел 3'!V259:V259)=SUM('Раздел 3'!L259:L259)+SUM('Раздел 3'!R259:R259)+SUM('Раздел 3'!T259:T259)+SUM('Раздел 3'!U259:U259)),"","Неверно!")</f>
        <v/>
      </c>
      <c r="B7592" s="320" t="s">
        <v>1752</v>
      </c>
      <c r="C7592" s="278" t="s">
        <v>9522</v>
      </c>
      <c r="D7592" s="278" t="s">
        <v>1247</v>
      </c>
      <c r="E7592" s="278" t="str">
        <f>CONCATENATE(SUM('Раздел 3'!V259:V259),"=",SUM('Раздел 3'!L259:L259),"+",SUM('Раздел 3'!R259:R259),"+",SUM('Раздел 3'!T259:T259),"+",SUM('Раздел 3'!U259:U259))</f>
        <v>0=0+0+0+0</v>
      </c>
      <c r="F7592" s="278"/>
      <c r="G7592" s="81"/>
    </row>
    <row r="7593" spans="1:7" s="390" customFormat="1" ht="47.25" x14ac:dyDescent="0.2">
      <c r="A7593" s="311" t="str">
        <f>IF((SUM('Раздел 3'!V35:V35)=SUM('Раздел 3'!L35:L35)+SUM('Раздел 3'!R35:R35)+SUM('Раздел 3'!T35:T35)+SUM('Раздел 3'!U35:U35)),"","Неверно!")</f>
        <v/>
      </c>
      <c r="B7593" s="320" t="s">
        <v>1752</v>
      </c>
      <c r="C7593" s="278" t="s">
        <v>9523</v>
      </c>
      <c r="D7593" s="278" t="s">
        <v>1247</v>
      </c>
      <c r="E7593" s="278" t="str">
        <f>CONCATENATE(SUM('Раздел 3'!V35:V35),"=",SUM('Раздел 3'!L35:L35),"+",SUM('Раздел 3'!R35:R35),"+",SUM('Раздел 3'!T35:T35),"+",SUM('Раздел 3'!U35:U35))</f>
        <v>0=0+0+0+0</v>
      </c>
      <c r="F7593" s="278"/>
      <c r="G7593" s="81"/>
    </row>
    <row r="7594" spans="1:7" s="390" customFormat="1" ht="47.25" x14ac:dyDescent="0.2">
      <c r="A7594" s="311" t="str">
        <f>IF((SUM('Раздел 3'!V260:V260)=SUM('Раздел 3'!L260:L260)+SUM('Раздел 3'!R260:R260)+SUM('Раздел 3'!T260:T260)+SUM('Раздел 3'!U260:U260)),"","Неверно!")</f>
        <v/>
      </c>
      <c r="B7594" s="320" t="s">
        <v>1752</v>
      </c>
      <c r="C7594" s="278" t="s">
        <v>9524</v>
      </c>
      <c r="D7594" s="278" t="s">
        <v>1247</v>
      </c>
      <c r="E7594" s="278" t="str">
        <f>CONCATENATE(SUM('Раздел 3'!V260:V260),"=",SUM('Раздел 3'!L260:L260),"+",SUM('Раздел 3'!R260:R260),"+",SUM('Раздел 3'!T260:T260),"+",SUM('Раздел 3'!U260:U260))</f>
        <v>0=0+0+0+0</v>
      </c>
      <c r="F7594" s="278"/>
      <c r="G7594" s="81"/>
    </row>
    <row r="7595" spans="1:7" s="390" customFormat="1" ht="47.25" x14ac:dyDescent="0.2">
      <c r="A7595" s="311" t="str">
        <f>IF((SUM('Раздел 3'!V261:V261)=SUM('Раздел 3'!L261:L261)+SUM('Раздел 3'!R261:R261)+SUM('Раздел 3'!T261:T261)+SUM('Раздел 3'!U261:U261)),"","Неверно!")</f>
        <v/>
      </c>
      <c r="B7595" s="320" t="s">
        <v>1752</v>
      </c>
      <c r="C7595" s="278" t="s">
        <v>9525</v>
      </c>
      <c r="D7595" s="278" t="s">
        <v>1247</v>
      </c>
      <c r="E7595" s="278" t="str">
        <f>CONCATENATE(SUM('Раздел 3'!V261:V261),"=",SUM('Раздел 3'!L261:L261),"+",SUM('Раздел 3'!R261:R261),"+",SUM('Раздел 3'!T261:T261),"+",SUM('Раздел 3'!U261:U261))</f>
        <v>0=0+0+0+0</v>
      </c>
      <c r="F7595" s="278"/>
      <c r="G7595" s="81"/>
    </row>
    <row r="7596" spans="1:7" s="390" customFormat="1" ht="47.25" x14ac:dyDescent="0.2">
      <c r="A7596" s="311" t="str">
        <f>IF((SUM('Раздел 3'!V262:V262)=SUM('Раздел 3'!L262:L262)+SUM('Раздел 3'!R262:R262)+SUM('Раздел 3'!T262:T262)+SUM('Раздел 3'!U262:U262)),"","Неверно!")</f>
        <v/>
      </c>
      <c r="B7596" s="320" t="s">
        <v>1752</v>
      </c>
      <c r="C7596" s="278" t="s">
        <v>9526</v>
      </c>
      <c r="D7596" s="278" t="s">
        <v>1247</v>
      </c>
      <c r="E7596" s="278" t="str">
        <f>CONCATENATE(SUM('Раздел 3'!V262:V262),"=",SUM('Раздел 3'!L262:L262),"+",SUM('Раздел 3'!R262:R262),"+",SUM('Раздел 3'!T262:T262),"+",SUM('Раздел 3'!U262:U262))</f>
        <v>0=0+0+0+0</v>
      </c>
      <c r="F7596" s="278"/>
      <c r="G7596" s="81"/>
    </row>
    <row r="7597" spans="1:7" s="390" customFormat="1" ht="47.25" x14ac:dyDescent="0.2">
      <c r="A7597" s="311" t="str">
        <f>IF((SUM('Раздел 3'!V263:V263)=SUM('Раздел 3'!L263:L263)+SUM('Раздел 3'!R263:R263)+SUM('Раздел 3'!T263:T263)+SUM('Раздел 3'!U263:U263)),"","Неверно!")</f>
        <v/>
      </c>
      <c r="B7597" s="320" t="s">
        <v>1752</v>
      </c>
      <c r="C7597" s="278" t="s">
        <v>9527</v>
      </c>
      <c r="D7597" s="278" t="s">
        <v>1247</v>
      </c>
      <c r="E7597" s="278" t="str">
        <f>CONCATENATE(SUM('Раздел 3'!V263:V263),"=",SUM('Раздел 3'!L263:L263),"+",SUM('Раздел 3'!R263:R263),"+",SUM('Раздел 3'!T263:T263),"+",SUM('Раздел 3'!U263:U263))</f>
        <v>0=0+0+0+0</v>
      </c>
      <c r="F7597" s="278"/>
      <c r="G7597" s="81"/>
    </row>
    <row r="7598" spans="1:7" s="390" customFormat="1" ht="47.25" x14ac:dyDescent="0.2">
      <c r="A7598" s="311" t="str">
        <f>IF((SUM('Раздел 3'!V264:V264)=SUM('Раздел 3'!L264:L264)+SUM('Раздел 3'!R264:R264)+SUM('Раздел 3'!T264:T264)+SUM('Раздел 3'!U264:U264)),"","Неверно!")</f>
        <v/>
      </c>
      <c r="B7598" s="320" t="s">
        <v>1752</v>
      </c>
      <c r="C7598" s="278" t="s">
        <v>9528</v>
      </c>
      <c r="D7598" s="278" t="s">
        <v>1247</v>
      </c>
      <c r="E7598" s="278" t="str">
        <f>CONCATENATE(SUM('Раздел 3'!V264:V264),"=",SUM('Раздел 3'!L264:L264),"+",SUM('Раздел 3'!R264:R264),"+",SUM('Раздел 3'!T264:T264),"+",SUM('Раздел 3'!U264:U264))</f>
        <v>3=3+0+0+0</v>
      </c>
      <c r="F7598" s="278"/>
      <c r="G7598" s="81"/>
    </row>
    <row r="7599" spans="1:7" s="390" customFormat="1" ht="47.25" x14ac:dyDescent="0.2">
      <c r="A7599" s="311" t="str">
        <f>IF((SUM('Раздел 3'!V265:V265)=SUM('Раздел 3'!L265:L265)+SUM('Раздел 3'!R265:R265)+SUM('Раздел 3'!T265:T265)+SUM('Раздел 3'!U265:U265)),"","Неверно!")</f>
        <v/>
      </c>
      <c r="B7599" s="320" t="s">
        <v>1752</v>
      </c>
      <c r="C7599" s="278" t="s">
        <v>9529</v>
      </c>
      <c r="D7599" s="278" t="s">
        <v>1247</v>
      </c>
      <c r="E7599" s="278" t="str">
        <f>CONCATENATE(SUM('Раздел 3'!V265:V265),"=",SUM('Раздел 3'!L265:L265),"+",SUM('Раздел 3'!R265:R265),"+",SUM('Раздел 3'!T265:T265),"+",SUM('Раздел 3'!U265:U265))</f>
        <v>0=0+0+0+0</v>
      </c>
      <c r="F7599" s="278"/>
      <c r="G7599" s="81"/>
    </row>
    <row r="7600" spans="1:7" s="390" customFormat="1" ht="47.25" x14ac:dyDescent="0.2">
      <c r="A7600" s="311" t="str">
        <f>IF((SUM('Раздел 3'!V266:V266)=SUM('Раздел 3'!L266:L266)+SUM('Раздел 3'!R266:R266)+SUM('Раздел 3'!T266:T266)+SUM('Раздел 3'!U266:U266)),"","Неверно!")</f>
        <v/>
      </c>
      <c r="B7600" s="320" t="s">
        <v>1752</v>
      </c>
      <c r="C7600" s="278" t="s">
        <v>9530</v>
      </c>
      <c r="D7600" s="278" t="s">
        <v>1247</v>
      </c>
      <c r="E7600" s="278" t="str">
        <f>CONCATENATE(SUM('Раздел 3'!V266:V266),"=",SUM('Раздел 3'!L266:L266),"+",SUM('Раздел 3'!R266:R266),"+",SUM('Раздел 3'!T266:T266),"+",SUM('Раздел 3'!U266:U266))</f>
        <v>0=0+0+0+0</v>
      </c>
      <c r="F7600" s="278"/>
      <c r="G7600" s="81"/>
    </row>
    <row r="7601" spans="1:7" s="390" customFormat="1" ht="47.25" x14ac:dyDescent="0.2">
      <c r="A7601" s="311" t="str">
        <f>IF((SUM('Раздел 3'!V267:V267)=SUM('Раздел 3'!L267:L267)+SUM('Раздел 3'!R267:R267)+SUM('Раздел 3'!T267:T267)+SUM('Раздел 3'!U267:U267)),"","Неверно!")</f>
        <v/>
      </c>
      <c r="B7601" s="320" t="s">
        <v>1752</v>
      </c>
      <c r="C7601" s="278" t="s">
        <v>9531</v>
      </c>
      <c r="D7601" s="278" t="s">
        <v>1247</v>
      </c>
      <c r="E7601" s="278" t="str">
        <f>CONCATENATE(SUM('Раздел 3'!V267:V267),"=",SUM('Раздел 3'!L267:L267),"+",SUM('Раздел 3'!R267:R267),"+",SUM('Раздел 3'!T267:T267),"+",SUM('Раздел 3'!U267:U267))</f>
        <v>0=0+0+0+0</v>
      </c>
      <c r="F7601" s="278"/>
      <c r="G7601" s="81"/>
    </row>
    <row r="7602" spans="1:7" s="390" customFormat="1" ht="47.25" x14ac:dyDescent="0.2">
      <c r="A7602" s="311" t="str">
        <f>IF((SUM('Раздел 3'!V268:V268)=SUM('Раздел 3'!L268:L268)+SUM('Раздел 3'!R268:R268)+SUM('Раздел 3'!T268:T268)+SUM('Раздел 3'!U268:U268)),"","Неверно!")</f>
        <v/>
      </c>
      <c r="B7602" s="320" t="s">
        <v>1752</v>
      </c>
      <c r="C7602" s="278" t="s">
        <v>9532</v>
      </c>
      <c r="D7602" s="278" t="s">
        <v>1247</v>
      </c>
      <c r="E7602" s="278" t="str">
        <f>CONCATENATE(SUM('Раздел 3'!V268:V268),"=",SUM('Раздел 3'!L268:L268),"+",SUM('Раздел 3'!R268:R268),"+",SUM('Раздел 3'!T268:T268),"+",SUM('Раздел 3'!U268:U268))</f>
        <v>1=1+0+0+0</v>
      </c>
      <c r="F7602" s="278"/>
      <c r="G7602" s="81"/>
    </row>
    <row r="7603" spans="1:7" s="390" customFormat="1" ht="47.25" x14ac:dyDescent="0.2">
      <c r="A7603" s="311" t="str">
        <f>IF((SUM('Раздел 3'!V269:V269)=SUM('Раздел 3'!L269:L269)+SUM('Раздел 3'!R269:R269)+SUM('Раздел 3'!T269:T269)+SUM('Раздел 3'!U269:U269)),"","Неверно!")</f>
        <v/>
      </c>
      <c r="B7603" s="320" t="s">
        <v>1752</v>
      </c>
      <c r="C7603" s="278" t="s">
        <v>9533</v>
      </c>
      <c r="D7603" s="278" t="s">
        <v>1247</v>
      </c>
      <c r="E7603" s="278" t="str">
        <f>CONCATENATE(SUM('Раздел 3'!V269:V269),"=",SUM('Раздел 3'!L269:L269),"+",SUM('Раздел 3'!R269:R269),"+",SUM('Раздел 3'!T269:T269),"+",SUM('Раздел 3'!U269:U269))</f>
        <v>0=0+0+0+0</v>
      </c>
      <c r="F7603" s="278"/>
      <c r="G7603" s="81"/>
    </row>
    <row r="7604" spans="1:7" s="390" customFormat="1" ht="47.25" x14ac:dyDescent="0.2">
      <c r="A7604" s="311" t="str">
        <f>IF((SUM('Раздел 3'!V36:V36)=SUM('Раздел 3'!L36:L36)+SUM('Раздел 3'!R36:R36)+SUM('Раздел 3'!T36:T36)+SUM('Раздел 3'!U36:U36)),"","Неверно!")</f>
        <v/>
      </c>
      <c r="B7604" s="320" t="s">
        <v>1752</v>
      </c>
      <c r="C7604" s="278" t="s">
        <v>9534</v>
      </c>
      <c r="D7604" s="278" t="s">
        <v>1247</v>
      </c>
      <c r="E7604" s="278" t="str">
        <f>CONCATENATE(SUM('Раздел 3'!V36:V36),"=",SUM('Раздел 3'!L36:L36),"+",SUM('Раздел 3'!R36:R36),"+",SUM('Раздел 3'!T36:T36),"+",SUM('Раздел 3'!U36:U36))</f>
        <v>0=0+0+0+0</v>
      </c>
      <c r="F7604" s="278"/>
      <c r="G7604" s="81"/>
    </row>
    <row r="7605" spans="1:7" s="390" customFormat="1" ht="47.25" x14ac:dyDescent="0.2">
      <c r="A7605" s="311" t="str">
        <f>IF((SUM('Раздел 3'!V270:V270)=SUM('Раздел 3'!L270:L270)+SUM('Раздел 3'!R270:R270)+SUM('Раздел 3'!T270:T270)+SUM('Раздел 3'!U270:U270)),"","Неверно!")</f>
        <v/>
      </c>
      <c r="B7605" s="320" t="s">
        <v>1752</v>
      </c>
      <c r="C7605" s="278" t="s">
        <v>9535</v>
      </c>
      <c r="D7605" s="278" t="s">
        <v>1247</v>
      </c>
      <c r="E7605" s="278" t="str">
        <f>CONCATENATE(SUM('Раздел 3'!V270:V270),"=",SUM('Раздел 3'!L270:L270),"+",SUM('Раздел 3'!R270:R270),"+",SUM('Раздел 3'!T270:T270),"+",SUM('Раздел 3'!U270:U270))</f>
        <v>0=0+0+0+0</v>
      </c>
      <c r="F7605" s="278"/>
      <c r="G7605" s="81"/>
    </row>
    <row r="7606" spans="1:7" s="390" customFormat="1" ht="47.25" x14ac:dyDescent="0.2">
      <c r="A7606" s="311" t="str">
        <f>IF((SUM('Раздел 3'!V271:V271)=SUM('Раздел 3'!L271:L271)+SUM('Раздел 3'!R271:R271)+SUM('Раздел 3'!T271:T271)+SUM('Раздел 3'!U271:U271)),"","Неверно!")</f>
        <v/>
      </c>
      <c r="B7606" s="320" t="s">
        <v>1752</v>
      </c>
      <c r="C7606" s="278" t="s">
        <v>9536</v>
      </c>
      <c r="D7606" s="278" t="s">
        <v>1247</v>
      </c>
      <c r="E7606" s="278" t="str">
        <f>CONCATENATE(SUM('Раздел 3'!V271:V271),"=",SUM('Раздел 3'!L271:L271),"+",SUM('Раздел 3'!R271:R271),"+",SUM('Раздел 3'!T271:T271),"+",SUM('Раздел 3'!U271:U271))</f>
        <v>0=0+0+0+0</v>
      </c>
      <c r="F7606" s="278"/>
      <c r="G7606" s="81"/>
    </row>
    <row r="7607" spans="1:7" s="390" customFormat="1" ht="47.25" x14ac:dyDescent="0.2">
      <c r="A7607" s="311" t="str">
        <f>IF((SUM('Раздел 3'!V272:V272)=SUM('Раздел 3'!L272:L272)+SUM('Раздел 3'!R272:R272)+SUM('Раздел 3'!T272:T272)+SUM('Раздел 3'!U272:U272)),"","Неверно!")</f>
        <v/>
      </c>
      <c r="B7607" s="320" t="s">
        <v>1752</v>
      </c>
      <c r="C7607" s="278" t="s">
        <v>9537</v>
      </c>
      <c r="D7607" s="278" t="s">
        <v>1247</v>
      </c>
      <c r="E7607" s="278" t="str">
        <f>CONCATENATE(SUM('Раздел 3'!V272:V272),"=",SUM('Раздел 3'!L272:L272),"+",SUM('Раздел 3'!R272:R272),"+",SUM('Раздел 3'!T272:T272),"+",SUM('Раздел 3'!U272:U272))</f>
        <v>0=0+0+0+0</v>
      </c>
      <c r="F7607" s="278"/>
      <c r="G7607" s="81"/>
    </row>
    <row r="7608" spans="1:7" s="390" customFormat="1" ht="47.25" x14ac:dyDescent="0.2">
      <c r="A7608" s="311" t="str">
        <f>IF((SUM('Раздел 3'!V273:V273)=SUM('Раздел 3'!L273:L273)+SUM('Раздел 3'!R273:R273)+SUM('Раздел 3'!T273:T273)+SUM('Раздел 3'!U273:U273)),"","Неверно!")</f>
        <v/>
      </c>
      <c r="B7608" s="320" t="s">
        <v>1752</v>
      </c>
      <c r="C7608" s="278" t="s">
        <v>9538</v>
      </c>
      <c r="D7608" s="278" t="s">
        <v>1247</v>
      </c>
      <c r="E7608" s="278" t="str">
        <f>CONCATENATE(SUM('Раздел 3'!V273:V273),"=",SUM('Раздел 3'!L273:L273),"+",SUM('Раздел 3'!R273:R273),"+",SUM('Раздел 3'!T273:T273),"+",SUM('Раздел 3'!U273:U273))</f>
        <v>0=0+0+0+0</v>
      </c>
      <c r="F7608" s="278"/>
      <c r="G7608" s="81"/>
    </row>
    <row r="7609" spans="1:7" s="390" customFormat="1" ht="47.25" x14ac:dyDescent="0.2">
      <c r="A7609" s="311" t="str">
        <f>IF((SUM('Раздел 3'!V274:V274)=SUM('Раздел 3'!L274:L274)+SUM('Раздел 3'!R274:R274)+SUM('Раздел 3'!T274:T274)+SUM('Раздел 3'!U274:U274)),"","Неверно!")</f>
        <v/>
      </c>
      <c r="B7609" s="320" t="s">
        <v>1752</v>
      </c>
      <c r="C7609" s="278" t="s">
        <v>9539</v>
      </c>
      <c r="D7609" s="278" t="s">
        <v>1247</v>
      </c>
      <c r="E7609" s="278" t="str">
        <f>CONCATENATE(SUM('Раздел 3'!V274:V274),"=",SUM('Раздел 3'!L274:L274),"+",SUM('Раздел 3'!R274:R274),"+",SUM('Раздел 3'!T274:T274),"+",SUM('Раздел 3'!U274:U274))</f>
        <v>0=0+0+0+0</v>
      </c>
      <c r="F7609" s="278"/>
      <c r="G7609" s="81"/>
    </row>
    <row r="7610" spans="1:7" s="390" customFormat="1" ht="47.25" x14ac:dyDescent="0.2">
      <c r="A7610" s="311" t="str">
        <f>IF((SUM('Раздел 3'!V275:V275)=SUM('Раздел 3'!L275:L275)+SUM('Раздел 3'!R275:R275)+SUM('Раздел 3'!T275:T275)+SUM('Раздел 3'!U275:U275)),"","Неверно!")</f>
        <v/>
      </c>
      <c r="B7610" s="320" t="s">
        <v>1752</v>
      </c>
      <c r="C7610" s="278" t="s">
        <v>9540</v>
      </c>
      <c r="D7610" s="278" t="s">
        <v>1247</v>
      </c>
      <c r="E7610" s="278" t="str">
        <f>CONCATENATE(SUM('Раздел 3'!V275:V275),"=",SUM('Раздел 3'!L275:L275),"+",SUM('Раздел 3'!R275:R275),"+",SUM('Раздел 3'!T275:T275),"+",SUM('Раздел 3'!U275:U275))</f>
        <v>0=0+0+0+0</v>
      </c>
      <c r="F7610" s="278"/>
      <c r="G7610" s="81"/>
    </row>
    <row r="7611" spans="1:7" s="390" customFormat="1" ht="47.25" x14ac:dyDescent="0.2">
      <c r="A7611" s="311" t="str">
        <f>IF((SUM('Раздел 3'!V276:V276)=SUM('Раздел 3'!L276:L276)+SUM('Раздел 3'!R276:R276)+SUM('Раздел 3'!T276:T276)+SUM('Раздел 3'!U276:U276)),"","Неверно!")</f>
        <v/>
      </c>
      <c r="B7611" s="320" t="s">
        <v>1752</v>
      </c>
      <c r="C7611" s="278" t="s">
        <v>9541</v>
      </c>
      <c r="D7611" s="278" t="s">
        <v>1247</v>
      </c>
      <c r="E7611" s="278" t="str">
        <f>CONCATENATE(SUM('Раздел 3'!V276:V276),"=",SUM('Раздел 3'!L276:L276),"+",SUM('Раздел 3'!R276:R276),"+",SUM('Раздел 3'!T276:T276),"+",SUM('Раздел 3'!U276:U276))</f>
        <v>0=0+0+0+0</v>
      </c>
      <c r="F7611" s="278"/>
      <c r="G7611" s="81"/>
    </row>
    <row r="7612" spans="1:7" s="390" customFormat="1" ht="47.25" x14ac:dyDescent="0.2">
      <c r="A7612" s="311" t="str">
        <f>IF((SUM('Раздел 3'!V277:V277)=SUM('Раздел 3'!L277:L277)+SUM('Раздел 3'!R277:R277)+SUM('Раздел 3'!T277:T277)+SUM('Раздел 3'!U277:U277)),"","Неверно!")</f>
        <v/>
      </c>
      <c r="B7612" s="320" t="s">
        <v>1752</v>
      </c>
      <c r="C7612" s="278" t="s">
        <v>9542</v>
      </c>
      <c r="D7612" s="278" t="s">
        <v>1247</v>
      </c>
      <c r="E7612" s="278" t="str">
        <f>CONCATENATE(SUM('Раздел 3'!V277:V277),"=",SUM('Раздел 3'!L277:L277),"+",SUM('Раздел 3'!R277:R277),"+",SUM('Раздел 3'!T277:T277),"+",SUM('Раздел 3'!U277:U277))</f>
        <v>0=0+0+0+0</v>
      </c>
      <c r="F7612" s="278"/>
      <c r="G7612" s="81"/>
    </row>
    <row r="7613" spans="1:7" s="390" customFormat="1" ht="47.25" x14ac:dyDescent="0.2">
      <c r="A7613" s="311" t="str">
        <f>IF((SUM('Раздел 3'!V278:V278)=SUM('Раздел 3'!L278:L278)+SUM('Раздел 3'!R278:R278)+SUM('Раздел 3'!T278:T278)+SUM('Раздел 3'!U278:U278)),"","Неверно!")</f>
        <v/>
      </c>
      <c r="B7613" s="320" t="s">
        <v>1752</v>
      </c>
      <c r="C7613" s="278" t="s">
        <v>9543</v>
      </c>
      <c r="D7613" s="278" t="s">
        <v>1247</v>
      </c>
      <c r="E7613" s="278" t="str">
        <f>CONCATENATE(SUM('Раздел 3'!V278:V278),"=",SUM('Раздел 3'!L278:L278),"+",SUM('Раздел 3'!R278:R278),"+",SUM('Раздел 3'!T278:T278),"+",SUM('Раздел 3'!U278:U278))</f>
        <v>0=0+0+0+0</v>
      </c>
      <c r="F7613" s="278"/>
      <c r="G7613" s="81"/>
    </row>
    <row r="7614" spans="1:7" s="390" customFormat="1" ht="47.25" x14ac:dyDescent="0.2">
      <c r="A7614" s="311" t="str">
        <f>IF((SUM('Раздел 3'!V279:V279)=SUM('Раздел 3'!L279:L279)+SUM('Раздел 3'!R279:R279)+SUM('Раздел 3'!T279:T279)+SUM('Раздел 3'!U279:U279)),"","Неверно!")</f>
        <v/>
      </c>
      <c r="B7614" s="320" t="s">
        <v>1752</v>
      </c>
      <c r="C7614" s="278" t="s">
        <v>9544</v>
      </c>
      <c r="D7614" s="278" t="s">
        <v>1247</v>
      </c>
      <c r="E7614" s="278" t="str">
        <f>CONCATENATE(SUM('Раздел 3'!V279:V279),"=",SUM('Раздел 3'!L279:L279),"+",SUM('Раздел 3'!R279:R279),"+",SUM('Раздел 3'!T279:T279),"+",SUM('Раздел 3'!U279:U279))</f>
        <v>0=0+0+0+0</v>
      </c>
      <c r="F7614" s="278"/>
      <c r="G7614" s="81"/>
    </row>
    <row r="7615" spans="1:7" s="390" customFormat="1" ht="47.25" x14ac:dyDescent="0.2">
      <c r="A7615" s="311" t="str">
        <f>IF((SUM('Раздел 3'!V37:V37)=SUM('Раздел 3'!L37:L37)+SUM('Раздел 3'!R37:R37)+SUM('Раздел 3'!T37:T37)+SUM('Раздел 3'!U37:U37)),"","Неверно!")</f>
        <v/>
      </c>
      <c r="B7615" s="320" t="s">
        <v>1752</v>
      </c>
      <c r="C7615" s="278" t="s">
        <v>9545</v>
      </c>
      <c r="D7615" s="278" t="s">
        <v>1247</v>
      </c>
      <c r="E7615" s="278" t="str">
        <f>CONCATENATE(SUM('Раздел 3'!V37:V37),"=",SUM('Раздел 3'!L37:L37),"+",SUM('Раздел 3'!R37:R37),"+",SUM('Раздел 3'!T37:T37),"+",SUM('Раздел 3'!U37:U37))</f>
        <v>11=5+6+0+0</v>
      </c>
      <c r="F7615" s="278"/>
      <c r="G7615" s="81"/>
    </row>
    <row r="7616" spans="1:7" s="390" customFormat="1" ht="47.25" x14ac:dyDescent="0.2">
      <c r="A7616" s="311" t="str">
        <f>IF((SUM('Раздел 3'!V280:V280)=SUM('Раздел 3'!L280:L280)+SUM('Раздел 3'!R280:R280)+SUM('Раздел 3'!T280:T280)+SUM('Раздел 3'!U280:U280)),"","Неверно!")</f>
        <v/>
      </c>
      <c r="B7616" s="320" t="s">
        <v>1752</v>
      </c>
      <c r="C7616" s="278" t="s">
        <v>9546</v>
      </c>
      <c r="D7616" s="278" t="s">
        <v>1247</v>
      </c>
      <c r="E7616" s="278" t="str">
        <f>CONCATENATE(SUM('Раздел 3'!V280:V280),"=",SUM('Раздел 3'!L280:L280),"+",SUM('Раздел 3'!R280:R280),"+",SUM('Раздел 3'!T280:T280),"+",SUM('Раздел 3'!U280:U280))</f>
        <v>0=0+0+0+0</v>
      </c>
      <c r="F7616" s="278"/>
      <c r="G7616" s="81"/>
    </row>
    <row r="7617" spans="1:7" s="390" customFormat="1" ht="47.25" x14ac:dyDescent="0.2">
      <c r="A7617" s="311" t="str">
        <f>IF((SUM('Раздел 3'!V281:V281)=SUM('Раздел 3'!L281:L281)+SUM('Раздел 3'!R281:R281)+SUM('Раздел 3'!T281:T281)+SUM('Раздел 3'!U281:U281)),"","Неверно!")</f>
        <v/>
      </c>
      <c r="B7617" s="320" t="s">
        <v>1752</v>
      </c>
      <c r="C7617" s="278" t="s">
        <v>9547</v>
      </c>
      <c r="D7617" s="278" t="s">
        <v>1247</v>
      </c>
      <c r="E7617" s="278" t="str">
        <f>CONCATENATE(SUM('Раздел 3'!V281:V281),"=",SUM('Раздел 3'!L281:L281),"+",SUM('Раздел 3'!R281:R281),"+",SUM('Раздел 3'!T281:T281),"+",SUM('Раздел 3'!U281:U281))</f>
        <v>0=0+0+0+0</v>
      </c>
      <c r="F7617" s="278"/>
      <c r="G7617" s="81"/>
    </row>
    <row r="7618" spans="1:7" s="390" customFormat="1" ht="47.25" x14ac:dyDescent="0.2">
      <c r="A7618" s="311" t="str">
        <f>IF((SUM('Раздел 3'!V282:V282)=SUM('Раздел 3'!L282:L282)+SUM('Раздел 3'!R282:R282)+SUM('Раздел 3'!T282:T282)+SUM('Раздел 3'!U282:U282)),"","Неверно!")</f>
        <v/>
      </c>
      <c r="B7618" s="320" t="s">
        <v>1752</v>
      </c>
      <c r="C7618" s="278" t="s">
        <v>9548</v>
      </c>
      <c r="D7618" s="278" t="s">
        <v>1247</v>
      </c>
      <c r="E7618" s="278" t="str">
        <f>CONCATENATE(SUM('Раздел 3'!V282:V282),"=",SUM('Раздел 3'!L282:L282),"+",SUM('Раздел 3'!R282:R282),"+",SUM('Раздел 3'!T282:T282),"+",SUM('Раздел 3'!U282:U282))</f>
        <v>0=0+0+0+0</v>
      </c>
      <c r="F7618" s="278"/>
      <c r="G7618" s="81"/>
    </row>
    <row r="7619" spans="1:7" s="390" customFormat="1" ht="47.25" x14ac:dyDescent="0.2">
      <c r="A7619" s="311" t="str">
        <f>IF((SUM('Раздел 3'!V283:V283)=SUM('Раздел 3'!L283:L283)+SUM('Раздел 3'!R283:R283)+SUM('Раздел 3'!T283:T283)+SUM('Раздел 3'!U283:U283)),"","Неверно!")</f>
        <v/>
      </c>
      <c r="B7619" s="320" t="s">
        <v>1752</v>
      </c>
      <c r="C7619" s="278" t="s">
        <v>9549</v>
      </c>
      <c r="D7619" s="278" t="s">
        <v>1247</v>
      </c>
      <c r="E7619" s="278" t="str">
        <f>CONCATENATE(SUM('Раздел 3'!V283:V283),"=",SUM('Раздел 3'!L283:L283),"+",SUM('Раздел 3'!R283:R283),"+",SUM('Раздел 3'!T283:T283),"+",SUM('Раздел 3'!U283:U283))</f>
        <v>0=0+0+0+0</v>
      </c>
      <c r="F7619" s="278"/>
      <c r="G7619" s="81"/>
    </row>
    <row r="7620" spans="1:7" s="390" customFormat="1" ht="47.25" x14ac:dyDescent="0.2">
      <c r="A7620" s="311" t="str">
        <f>IF((SUM('Раздел 3'!V284:V284)=SUM('Раздел 3'!L284:L284)+SUM('Раздел 3'!R284:R284)+SUM('Раздел 3'!T284:T284)+SUM('Раздел 3'!U284:U284)),"","Неверно!")</f>
        <v/>
      </c>
      <c r="B7620" s="320" t="s">
        <v>1752</v>
      </c>
      <c r="C7620" s="278" t="s">
        <v>9550</v>
      </c>
      <c r="D7620" s="278" t="s">
        <v>1247</v>
      </c>
      <c r="E7620" s="278" t="str">
        <f>CONCATENATE(SUM('Раздел 3'!V284:V284),"=",SUM('Раздел 3'!L284:L284),"+",SUM('Раздел 3'!R284:R284),"+",SUM('Раздел 3'!T284:T284),"+",SUM('Раздел 3'!U284:U284))</f>
        <v>0=0+0+0+0</v>
      </c>
      <c r="F7620" s="278"/>
      <c r="G7620" s="81"/>
    </row>
    <row r="7621" spans="1:7" s="390" customFormat="1" ht="47.25" x14ac:dyDescent="0.2">
      <c r="A7621" s="311" t="str">
        <f>IF((SUM('Раздел 3'!V285:V285)=SUM('Раздел 3'!L285:L285)+SUM('Раздел 3'!R285:R285)+SUM('Раздел 3'!T285:T285)+SUM('Раздел 3'!U285:U285)),"","Неверно!")</f>
        <v/>
      </c>
      <c r="B7621" s="320" t="s">
        <v>1752</v>
      </c>
      <c r="C7621" s="278" t="s">
        <v>9551</v>
      </c>
      <c r="D7621" s="278" t="s">
        <v>1247</v>
      </c>
      <c r="E7621" s="278" t="str">
        <f>CONCATENATE(SUM('Раздел 3'!V285:V285),"=",SUM('Раздел 3'!L285:L285),"+",SUM('Раздел 3'!R285:R285),"+",SUM('Раздел 3'!T285:T285),"+",SUM('Раздел 3'!U285:U285))</f>
        <v>0=0+0+0+0</v>
      </c>
      <c r="F7621" s="278"/>
      <c r="G7621" s="81"/>
    </row>
    <row r="7622" spans="1:7" s="390" customFormat="1" ht="47.25" x14ac:dyDescent="0.2">
      <c r="A7622" s="311" t="str">
        <f>IF((SUM('Раздел 3'!V286:V286)=SUM('Раздел 3'!L286:L286)+SUM('Раздел 3'!R286:R286)+SUM('Раздел 3'!T286:T286)+SUM('Раздел 3'!U286:U286)),"","Неверно!")</f>
        <v/>
      </c>
      <c r="B7622" s="320" t="s">
        <v>1752</v>
      </c>
      <c r="C7622" s="278" t="s">
        <v>9552</v>
      </c>
      <c r="D7622" s="278" t="s">
        <v>1247</v>
      </c>
      <c r="E7622" s="278" t="str">
        <f>CONCATENATE(SUM('Раздел 3'!V286:V286),"=",SUM('Раздел 3'!L286:L286),"+",SUM('Раздел 3'!R286:R286),"+",SUM('Раздел 3'!T286:T286),"+",SUM('Раздел 3'!U286:U286))</f>
        <v>0=0+0+0+0</v>
      </c>
      <c r="F7622" s="278"/>
      <c r="G7622" s="81"/>
    </row>
    <row r="7623" spans="1:7" s="390" customFormat="1" ht="47.25" x14ac:dyDescent="0.2">
      <c r="A7623" s="311" t="str">
        <f>IF((SUM('Раздел 3'!V287:V287)=SUM('Раздел 3'!L287:L287)+SUM('Раздел 3'!R287:R287)+SUM('Раздел 3'!T287:T287)+SUM('Раздел 3'!U287:U287)),"","Неверно!")</f>
        <v/>
      </c>
      <c r="B7623" s="320" t="s">
        <v>1752</v>
      </c>
      <c r="C7623" s="278" t="s">
        <v>9553</v>
      </c>
      <c r="D7623" s="278" t="s">
        <v>1247</v>
      </c>
      <c r="E7623" s="278" t="str">
        <f>CONCATENATE(SUM('Раздел 3'!V287:V287),"=",SUM('Раздел 3'!L287:L287),"+",SUM('Раздел 3'!R287:R287),"+",SUM('Раздел 3'!T287:T287),"+",SUM('Раздел 3'!U287:U287))</f>
        <v>0=0+0+0+0</v>
      </c>
      <c r="F7623" s="278"/>
      <c r="G7623" s="81"/>
    </row>
    <row r="7624" spans="1:7" s="390" customFormat="1" ht="47.25" x14ac:dyDescent="0.2">
      <c r="A7624" s="311" t="str">
        <f>IF((SUM('Раздел 3'!V288:V288)=SUM('Раздел 3'!L288:L288)+SUM('Раздел 3'!R288:R288)+SUM('Раздел 3'!T288:T288)+SUM('Раздел 3'!U288:U288)),"","Неверно!")</f>
        <v/>
      </c>
      <c r="B7624" s="320" t="s">
        <v>1752</v>
      </c>
      <c r="C7624" s="278" t="s">
        <v>9554</v>
      </c>
      <c r="D7624" s="278" t="s">
        <v>1247</v>
      </c>
      <c r="E7624" s="278" t="str">
        <f>CONCATENATE(SUM('Раздел 3'!V288:V288),"=",SUM('Раздел 3'!L288:L288),"+",SUM('Раздел 3'!R288:R288),"+",SUM('Раздел 3'!T288:T288),"+",SUM('Раздел 3'!U288:U288))</f>
        <v>0=0+0+0+0</v>
      </c>
      <c r="F7624" s="278"/>
      <c r="G7624" s="81"/>
    </row>
    <row r="7625" spans="1:7" s="390" customFormat="1" ht="47.25" x14ac:dyDescent="0.2">
      <c r="A7625" s="311" t="str">
        <f>IF((SUM('Раздел 3'!V289:V289)=SUM('Раздел 3'!L289:L289)+SUM('Раздел 3'!R289:R289)+SUM('Раздел 3'!T289:T289)+SUM('Раздел 3'!U289:U289)),"","Неверно!")</f>
        <v/>
      </c>
      <c r="B7625" s="320" t="s">
        <v>1752</v>
      </c>
      <c r="C7625" s="278" t="s">
        <v>9555</v>
      </c>
      <c r="D7625" s="278" t="s">
        <v>1247</v>
      </c>
      <c r="E7625" s="278" t="str">
        <f>CONCATENATE(SUM('Раздел 3'!V289:V289),"=",SUM('Раздел 3'!L289:L289),"+",SUM('Раздел 3'!R289:R289),"+",SUM('Раздел 3'!T289:T289),"+",SUM('Раздел 3'!U289:U289))</f>
        <v>5=4+1+0+0</v>
      </c>
      <c r="F7625" s="278"/>
      <c r="G7625" s="81"/>
    </row>
    <row r="7626" spans="1:7" s="390" customFormat="1" ht="47.25" x14ac:dyDescent="0.2">
      <c r="A7626" s="311" t="str">
        <f>IF((SUM('Раздел 3'!V38:V38)=SUM('Раздел 3'!L38:L38)+SUM('Раздел 3'!R38:R38)+SUM('Раздел 3'!T38:T38)+SUM('Раздел 3'!U38:U38)),"","Неверно!")</f>
        <v/>
      </c>
      <c r="B7626" s="320" t="s">
        <v>1752</v>
      </c>
      <c r="C7626" s="278" t="s">
        <v>9556</v>
      </c>
      <c r="D7626" s="278" t="s">
        <v>1247</v>
      </c>
      <c r="E7626" s="278" t="str">
        <f>CONCATENATE(SUM('Раздел 3'!V38:V38),"=",SUM('Раздел 3'!L38:L38),"+",SUM('Раздел 3'!R38:R38),"+",SUM('Раздел 3'!T38:T38),"+",SUM('Раздел 3'!U38:U38))</f>
        <v>5=1+4+0+0</v>
      </c>
      <c r="F7626" s="278"/>
      <c r="G7626" s="81"/>
    </row>
    <row r="7627" spans="1:7" s="390" customFormat="1" ht="47.25" x14ac:dyDescent="0.2">
      <c r="A7627" s="311" t="str">
        <f>IF((SUM('Раздел 3'!V290:V290)=SUM('Раздел 3'!L290:L290)+SUM('Раздел 3'!R290:R290)+SUM('Раздел 3'!T290:T290)+SUM('Раздел 3'!U290:U290)),"","Неверно!")</f>
        <v/>
      </c>
      <c r="B7627" s="320" t="s">
        <v>1752</v>
      </c>
      <c r="C7627" s="278" t="s">
        <v>9557</v>
      </c>
      <c r="D7627" s="278" t="s">
        <v>1247</v>
      </c>
      <c r="E7627" s="278" t="str">
        <f>CONCATENATE(SUM('Раздел 3'!V290:V290),"=",SUM('Раздел 3'!L290:L290),"+",SUM('Раздел 3'!R290:R290),"+",SUM('Раздел 3'!T290:T290),"+",SUM('Раздел 3'!U290:U290))</f>
        <v>0=0+0+0+0</v>
      </c>
      <c r="F7627" s="278"/>
      <c r="G7627" s="81"/>
    </row>
    <row r="7628" spans="1:7" s="390" customFormat="1" ht="47.25" x14ac:dyDescent="0.2">
      <c r="A7628" s="311" t="str">
        <f>IF((SUM('Раздел 3'!V291:V291)=SUM('Раздел 3'!L291:L291)+SUM('Раздел 3'!R291:R291)+SUM('Раздел 3'!T291:T291)+SUM('Раздел 3'!U291:U291)),"","Неверно!")</f>
        <v/>
      </c>
      <c r="B7628" s="320" t="s">
        <v>1752</v>
      </c>
      <c r="C7628" s="278" t="s">
        <v>9558</v>
      </c>
      <c r="D7628" s="278" t="s">
        <v>1247</v>
      </c>
      <c r="E7628" s="278" t="str">
        <f>CONCATENATE(SUM('Раздел 3'!V291:V291),"=",SUM('Раздел 3'!L291:L291),"+",SUM('Раздел 3'!R291:R291),"+",SUM('Раздел 3'!T291:T291),"+",SUM('Раздел 3'!U291:U291))</f>
        <v>0=0+0+0+0</v>
      </c>
      <c r="F7628" s="278"/>
      <c r="G7628" s="81"/>
    </row>
    <row r="7629" spans="1:7" s="390" customFormat="1" ht="47.25" x14ac:dyDescent="0.2">
      <c r="A7629" s="311" t="str">
        <f>IF((SUM('Раздел 3'!V292:V292)=SUM('Раздел 3'!L292:L292)+SUM('Раздел 3'!R292:R292)+SUM('Раздел 3'!T292:T292)+SUM('Раздел 3'!U292:U292)),"","Неверно!")</f>
        <v/>
      </c>
      <c r="B7629" s="320" t="s">
        <v>1752</v>
      </c>
      <c r="C7629" s="278" t="s">
        <v>9559</v>
      </c>
      <c r="D7629" s="278" t="s">
        <v>1247</v>
      </c>
      <c r="E7629" s="278" t="str">
        <f>CONCATENATE(SUM('Раздел 3'!V292:V292),"=",SUM('Раздел 3'!L292:L292),"+",SUM('Раздел 3'!R292:R292),"+",SUM('Раздел 3'!T292:T292),"+",SUM('Раздел 3'!U292:U292))</f>
        <v>0=0+0+0+0</v>
      </c>
      <c r="F7629" s="278"/>
      <c r="G7629" s="81"/>
    </row>
    <row r="7630" spans="1:7" s="390" customFormat="1" ht="47.25" x14ac:dyDescent="0.2">
      <c r="A7630" s="311" t="str">
        <f>IF((SUM('Раздел 3'!V293:V293)=SUM('Раздел 3'!L293:L293)+SUM('Раздел 3'!R293:R293)+SUM('Раздел 3'!T293:T293)+SUM('Раздел 3'!U293:U293)),"","Неверно!")</f>
        <v/>
      </c>
      <c r="B7630" s="320" t="s">
        <v>1752</v>
      </c>
      <c r="C7630" s="278" t="s">
        <v>9560</v>
      </c>
      <c r="D7630" s="278" t="s">
        <v>1247</v>
      </c>
      <c r="E7630" s="278" t="str">
        <f>CONCATENATE(SUM('Раздел 3'!V293:V293),"=",SUM('Раздел 3'!L293:L293),"+",SUM('Раздел 3'!R293:R293),"+",SUM('Раздел 3'!T293:T293),"+",SUM('Раздел 3'!U293:U293))</f>
        <v>0=0+0+0+0</v>
      </c>
      <c r="F7630" s="278"/>
      <c r="G7630" s="81"/>
    </row>
    <row r="7631" spans="1:7" s="390" customFormat="1" ht="47.25" x14ac:dyDescent="0.2">
      <c r="A7631" s="311" t="str">
        <f>IF((SUM('Раздел 3'!V294:V294)=SUM('Раздел 3'!L294:L294)+SUM('Раздел 3'!R294:R294)+SUM('Раздел 3'!T294:T294)+SUM('Раздел 3'!U294:U294)),"","Неверно!")</f>
        <v/>
      </c>
      <c r="B7631" s="320" t="s">
        <v>1752</v>
      </c>
      <c r="C7631" s="278" t="s">
        <v>9561</v>
      </c>
      <c r="D7631" s="278" t="s">
        <v>1247</v>
      </c>
      <c r="E7631" s="278" t="str">
        <f>CONCATENATE(SUM('Раздел 3'!V294:V294),"=",SUM('Раздел 3'!L294:L294),"+",SUM('Раздел 3'!R294:R294),"+",SUM('Раздел 3'!T294:T294),"+",SUM('Раздел 3'!U294:U294))</f>
        <v>0=0+0+0+0</v>
      </c>
      <c r="F7631" s="278"/>
      <c r="G7631" s="81"/>
    </row>
    <row r="7632" spans="1:7" s="390" customFormat="1" ht="47.25" x14ac:dyDescent="0.2">
      <c r="A7632" s="311" t="str">
        <f>IF((SUM('Раздел 3'!V295:V295)=SUM('Раздел 3'!L295:L295)+SUM('Раздел 3'!R295:R295)+SUM('Раздел 3'!T295:T295)+SUM('Раздел 3'!U295:U295)),"","Неверно!")</f>
        <v/>
      </c>
      <c r="B7632" s="320" t="s">
        <v>1752</v>
      </c>
      <c r="C7632" s="278" t="s">
        <v>9562</v>
      </c>
      <c r="D7632" s="278" t="s">
        <v>1247</v>
      </c>
      <c r="E7632" s="278" t="str">
        <f>CONCATENATE(SUM('Раздел 3'!V295:V295),"=",SUM('Раздел 3'!L295:L295),"+",SUM('Раздел 3'!R295:R295),"+",SUM('Раздел 3'!T295:T295),"+",SUM('Раздел 3'!U295:U295))</f>
        <v>0=0+0+0+0</v>
      </c>
      <c r="F7632" s="278"/>
      <c r="G7632" s="81"/>
    </row>
    <row r="7633" spans="1:7" s="390" customFormat="1" ht="47.25" x14ac:dyDescent="0.2">
      <c r="A7633" s="311" t="str">
        <f>IF((SUM('Раздел 3'!V296:V296)=SUM('Раздел 3'!L296:L296)+SUM('Раздел 3'!R296:R296)+SUM('Раздел 3'!T296:T296)+SUM('Раздел 3'!U296:U296)),"","Неверно!")</f>
        <v/>
      </c>
      <c r="B7633" s="320" t="s">
        <v>1752</v>
      </c>
      <c r="C7633" s="278" t="s">
        <v>9563</v>
      </c>
      <c r="D7633" s="278" t="s">
        <v>1247</v>
      </c>
      <c r="E7633" s="278" t="str">
        <f>CONCATENATE(SUM('Раздел 3'!V296:V296),"=",SUM('Раздел 3'!L296:L296),"+",SUM('Раздел 3'!R296:R296),"+",SUM('Раздел 3'!T296:T296),"+",SUM('Раздел 3'!U296:U296))</f>
        <v>0=0+0+0+0</v>
      </c>
      <c r="F7633" s="278"/>
      <c r="G7633" s="81"/>
    </row>
    <row r="7634" spans="1:7" s="390" customFormat="1" ht="47.25" x14ac:dyDescent="0.2">
      <c r="A7634" s="311" t="str">
        <f>IF((SUM('Раздел 3'!V297:V297)=SUM('Раздел 3'!L297:L297)+SUM('Раздел 3'!R297:R297)+SUM('Раздел 3'!T297:T297)+SUM('Раздел 3'!U297:U297)),"","Неверно!")</f>
        <v/>
      </c>
      <c r="B7634" s="320" t="s">
        <v>1752</v>
      </c>
      <c r="C7634" s="278" t="s">
        <v>9564</v>
      </c>
      <c r="D7634" s="278" t="s">
        <v>1247</v>
      </c>
      <c r="E7634" s="278" t="str">
        <f>CONCATENATE(SUM('Раздел 3'!V297:V297),"=",SUM('Раздел 3'!L297:L297),"+",SUM('Раздел 3'!R297:R297),"+",SUM('Раздел 3'!T297:T297),"+",SUM('Раздел 3'!U297:U297))</f>
        <v>0=0+0+0+0</v>
      </c>
      <c r="F7634" s="278"/>
      <c r="G7634" s="81"/>
    </row>
    <row r="7635" spans="1:7" s="390" customFormat="1" ht="47.25" x14ac:dyDescent="0.2">
      <c r="A7635" s="311" t="str">
        <f>IF((SUM('Раздел 3'!V298:V298)=SUM('Раздел 3'!L298:L298)+SUM('Раздел 3'!R298:R298)+SUM('Раздел 3'!T298:T298)+SUM('Раздел 3'!U298:U298)),"","Неверно!")</f>
        <v/>
      </c>
      <c r="B7635" s="320" t="s">
        <v>1752</v>
      </c>
      <c r="C7635" s="278" t="s">
        <v>9565</v>
      </c>
      <c r="D7635" s="278" t="s">
        <v>1247</v>
      </c>
      <c r="E7635" s="278" t="str">
        <f>CONCATENATE(SUM('Раздел 3'!V298:V298),"=",SUM('Раздел 3'!L298:L298),"+",SUM('Раздел 3'!R298:R298),"+",SUM('Раздел 3'!T298:T298),"+",SUM('Раздел 3'!U298:U298))</f>
        <v>0=0+0+0+0</v>
      </c>
      <c r="F7635" s="278"/>
      <c r="G7635" s="81"/>
    </row>
    <row r="7636" spans="1:7" s="390" customFormat="1" ht="47.25" x14ac:dyDescent="0.2">
      <c r="A7636" s="311" t="str">
        <f>IF((SUM('Раздел 3'!V299:V299)=SUM('Раздел 3'!L299:L299)+SUM('Раздел 3'!R299:R299)+SUM('Раздел 3'!T299:T299)+SUM('Раздел 3'!U299:U299)),"","Неверно!")</f>
        <v/>
      </c>
      <c r="B7636" s="320" t="s">
        <v>1752</v>
      </c>
      <c r="C7636" s="278" t="s">
        <v>9566</v>
      </c>
      <c r="D7636" s="278" t="s">
        <v>1247</v>
      </c>
      <c r="E7636" s="278" t="str">
        <f>CONCATENATE(SUM('Раздел 3'!V299:V299),"=",SUM('Раздел 3'!L299:L299),"+",SUM('Раздел 3'!R299:R299),"+",SUM('Раздел 3'!T299:T299),"+",SUM('Раздел 3'!U299:U299))</f>
        <v>0=0+0+0+0</v>
      </c>
      <c r="F7636" s="278"/>
      <c r="G7636" s="81"/>
    </row>
    <row r="7637" spans="1:7" s="390" customFormat="1" ht="47.25" x14ac:dyDescent="0.2">
      <c r="A7637" s="311" t="str">
        <f>IF((SUM('Раздел 3'!V39:V39)=SUM('Раздел 3'!L39:L39)+SUM('Раздел 3'!R39:R39)+SUM('Раздел 3'!T39:T39)+SUM('Раздел 3'!U39:U39)),"","Неверно!")</f>
        <v/>
      </c>
      <c r="B7637" s="320" t="s">
        <v>1752</v>
      </c>
      <c r="C7637" s="278" t="s">
        <v>9567</v>
      </c>
      <c r="D7637" s="278" t="s">
        <v>1247</v>
      </c>
      <c r="E7637" s="278" t="str">
        <f>CONCATENATE(SUM('Раздел 3'!V39:V39),"=",SUM('Раздел 3'!L39:L39),"+",SUM('Раздел 3'!R39:R39),"+",SUM('Раздел 3'!T39:T39),"+",SUM('Раздел 3'!U39:U39))</f>
        <v>0=0+0+0+0</v>
      </c>
      <c r="F7637" s="278"/>
      <c r="G7637" s="81"/>
    </row>
    <row r="7638" spans="1:7" s="390" customFormat="1" ht="47.25" x14ac:dyDescent="0.2">
      <c r="A7638" s="311" t="str">
        <f>IF((SUM('Раздел 3'!V300:V300)=SUM('Раздел 3'!L300:L300)+SUM('Раздел 3'!R300:R300)+SUM('Раздел 3'!T300:T300)+SUM('Раздел 3'!U300:U300)),"","Неверно!")</f>
        <v/>
      </c>
      <c r="B7638" s="320" t="s">
        <v>1752</v>
      </c>
      <c r="C7638" s="278" t="s">
        <v>9568</v>
      </c>
      <c r="D7638" s="278" t="s">
        <v>1247</v>
      </c>
      <c r="E7638" s="278" t="str">
        <f>CONCATENATE(SUM('Раздел 3'!V300:V300),"=",SUM('Раздел 3'!L300:L300),"+",SUM('Раздел 3'!R300:R300),"+",SUM('Раздел 3'!T300:T300),"+",SUM('Раздел 3'!U300:U300))</f>
        <v>0=0+0+0+0</v>
      </c>
      <c r="F7638" s="278"/>
      <c r="G7638" s="81"/>
    </row>
    <row r="7639" spans="1:7" s="390" customFormat="1" ht="47.25" x14ac:dyDescent="0.2">
      <c r="A7639" s="311" t="str">
        <f>IF((SUM('Раздел 3'!V301:V301)=SUM('Раздел 3'!L301:L301)+SUM('Раздел 3'!R301:R301)+SUM('Раздел 3'!T301:T301)+SUM('Раздел 3'!U301:U301)),"","Неверно!")</f>
        <v/>
      </c>
      <c r="B7639" s="320" t="s">
        <v>1752</v>
      </c>
      <c r="C7639" s="278" t="s">
        <v>9569</v>
      </c>
      <c r="D7639" s="278" t="s">
        <v>1247</v>
      </c>
      <c r="E7639" s="278" t="str">
        <f>CONCATENATE(SUM('Раздел 3'!V301:V301),"=",SUM('Раздел 3'!L301:L301),"+",SUM('Раздел 3'!R301:R301),"+",SUM('Раздел 3'!T301:T301),"+",SUM('Раздел 3'!U301:U301))</f>
        <v>0=0+0+0+0</v>
      </c>
      <c r="F7639" s="278"/>
      <c r="G7639" s="81"/>
    </row>
    <row r="7640" spans="1:7" s="390" customFormat="1" ht="47.25" x14ac:dyDescent="0.2">
      <c r="A7640" s="311" t="str">
        <f>IF((SUM('Раздел 3'!V302:V302)=SUM('Раздел 3'!L302:L302)+SUM('Раздел 3'!R302:R302)+SUM('Раздел 3'!T302:T302)+SUM('Раздел 3'!U302:U302)),"","Неверно!")</f>
        <v/>
      </c>
      <c r="B7640" s="320" t="s">
        <v>1752</v>
      </c>
      <c r="C7640" s="278" t="s">
        <v>9570</v>
      </c>
      <c r="D7640" s="278" t="s">
        <v>1247</v>
      </c>
      <c r="E7640" s="278" t="str">
        <f>CONCATENATE(SUM('Раздел 3'!V302:V302),"=",SUM('Раздел 3'!L302:L302),"+",SUM('Раздел 3'!R302:R302),"+",SUM('Раздел 3'!T302:T302),"+",SUM('Раздел 3'!U302:U302))</f>
        <v>0=0+0+0+0</v>
      </c>
      <c r="F7640" s="278"/>
      <c r="G7640" s="81"/>
    </row>
    <row r="7641" spans="1:7" s="390" customFormat="1" ht="47.25" x14ac:dyDescent="0.2">
      <c r="A7641" s="311" t="str">
        <f>IF((SUM('Раздел 3'!V303:V303)=SUM('Раздел 3'!L303:L303)+SUM('Раздел 3'!R303:R303)+SUM('Раздел 3'!T303:T303)+SUM('Раздел 3'!U303:U303)),"","Неверно!")</f>
        <v/>
      </c>
      <c r="B7641" s="320" t="s">
        <v>1752</v>
      </c>
      <c r="C7641" s="278" t="s">
        <v>9571</v>
      </c>
      <c r="D7641" s="278" t="s">
        <v>1247</v>
      </c>
      <c r="E7641" s="278" t="str">
        <f>CONCATENATE(SUM('Раздел 3'!V303:V303),"=",SUM('Раздел 3'!L303:L303),"+",SUM('Раздел 3'!R303:R303),"+",SUM('Раздел 3'!T303:T303),"+",SUM('Раздел 3'!U303:U303))</f>
        <v>0=0+0+0+0</v>
      </c>
      <c r="F7641" s="278"/>
      <c r="G7641" s="81"/>
    </row>
    <row r="7642" spans="1:7" s="390" customFormat="1" ht="47.25" x14ac:dyDescent="0.2">
      <c r="A7642" s="311" t="str">
        <f>IF((SUM('Раздел 3'!V304:V304)=SUM('Раздел 3'!L304:L304)+SUM('Раздел 3'!R304:R304)+SUM('Раздел 3'!T304:T304)+SUM('Раздел 3'!U304:U304)),"","Неверно!")</f>
        <v/>
      </c>
      <c r="B7642" s="320" t="s">
        <v>1752</v>
      </c>
      <c r="C7642" s="278" t="s">
        <v>9572</v>
      </c>
      <c r="D7642" s="278" t="s">
        <v>1247</v>
      </c>
      <c r="E7642" s="278" t="str">
        <f>CONCATENATE(SUM('Раздел 3'!V304:V304),"=",SUM('Раздел 3'!L304:L304),"+",SUM('Раздел 3'!R304:R304),"+",SUM('Раздел 3'!T304:T304),"+",SUM('Раздел 3'!U304:U304))</f>
        <v>0=0+0+0+0</v>
      </c>
      <c r="F7642" s="278"/>
      <c r="G7642" s="81"/>
    </row>
    <row r="7643" spans="1:7" s="390" customFormat="1" ht="47.25" x14ac:dyDescent="0.2">
      <c r="A7643" s="311" t="str">
        <f>IF((SUM('Раздел 3'!V305:V305)=SUM('Раздел 3'!L305:L305)+SUM('Раздел 3'!R305:R305)+SUM('Раздел 3'!T305:T305)+SUM('Раздел 3'!U305:U305)),"","Неверно!")</f>
        <v/>
      </c>
      <c r="B7643" s="320" t="s">
        <v>1752</v>
      </c>
      <c r="C7643" s="278" t="s">
        <v>9573</v>
      </c>
      <c r="D7643" s="278" t="s">
        <v>1247</v>
      </c>
      <c r="E7643" s="278" t="str">
        <f>CONCATENATE(SUM('Раздел 3'!V305:V305),"=",SUM('Раздел 3'!L305:L305),"+",SUM('Раздел 3'!R305:R305),"+",SUM('Раздел 3'!T305:T305),"+",SUM('Раздел 3'!U305:U305))</f>
        <v>0=0+0+0+0</v>
      </c>
      <c r="F7643" s="278"/>
      <c r="G7643" s="81"/>
    </row>
    <row r="7644" spans="1:7" s="390" customFormat="1" ht="47.25" x14ac:dyDescent="0.2">
      <c r="A7644" s="311" t="str">
        <f>IF((SUM('Раздел 3'!V306:V306)=SUM('Раздел 3'!L306:L306)+SUM('Раздел 3'!R306:R306)+SUM('Раздел 3'!T306:T306)+SUM('Раздел 3'!U306:U306)),"","Неверно!")</f>
        <v/>
      </c>
      <c r="B7644" s="320" t="s">
        <v>1752</v>
      </c>
      <c r="C7644" s="278" t="s">
        <v>9574</v>
      </c>
      <c r="D7644" s="278" t="s">
        <v>1247</v>
      </c>
      <c r="E7644" s="278" t="str">
        <f>CONCATENATE(SUM('Раздел 3'!V306:V306),"=",SUM('Раздел 3'!L306:L306),"+",SUM('Раздел 3'!R306:R306),"+",SUM('Раздел 3'!T306:T306),"+",SUM('Раздел 3'!U306:U306))</f>
        <v>0=0+0+0+0</v>
      </c>
      <c r="F7644" s="278"/>
      <c r="G7644" s="81"/>
    </row>
    <row r="7645" spans="1:7" s="390" customFormat="1" ht="47.25" x14ac:dyDescent="0.2">
      <c r="A7645" s="311" t="str">
        <f>IF((SUM('Раздел 3'!V307:V307)=SUM('Раздел 3'!L307:L307)+SUM('Раздел 3'!R307:R307)+SUM('Раздел 3'!T307:T307)+SUM('Раздел 3'!U307:U307)),"","Неверно!")</f>
        <v/>
      </c>
      <c r="B7645" s="320" t="s">
        <v>1752</v>
      </c>
      <c r="C7645" s="278" t="s">
        <v>9575</v>
      </c>
      <c r="D7645" s="278" t="s">
        <v>1247</v>
      </c>
      <c r="E7645" s="278" t="str">
        <f>CONCATENATE(SUM('Раздел 3'!V307:V307),"=",SUM('Раздел 3'!L307:L307),"+",SUM('Раздел 3'!R307:R307),"+",SUM('Раздел 3'!T307:T307),"+",SUM('Раздел 3'!U307:U307))</f>
        <v>0=0+0+0+0</v>
      </c>
      <c r="F7645" s="278"/>
      <c r="G7645" s="81"/>
    </row>
    <row r="7646" spans="1:7" s="390" customFormat="1" ht="47.25" x14ac:dyDescent="0.2">
      <c r="A7646" s="311" t="str">
        <f>IF((SUM('Раздел 3'!V308:V308)=SUM('Раздел 3'!L308:L308)+SUM('Раздел 3'!R308:R308)+SUM('Раздел 3'!T308:T308)+SUM('Раздел 3'!U308:U308)),"","Неверно!")</f>
        <v/>
      </c>
      <c r="B7646" s="320" t="s">
        <v>1752</v>
      </c>
      <c r="C7646" s="278" t="s">
        <v>9576</v>
      </c>
      <c r="D7646" s="278" t="s">
        <v>1247</v>
      </c>
      <c r="E7646" s="278" t="str">
        <f>CONCATENATE(SUM('Раздел 3'!V308:V308),"=",SUM('Раздел 3'!L308:L308),"+",SUM('Раздел 3'!R308:R308),"+",SUM('Раздел 3'!T308:T308),"+",SUM('Раздел 3'!U308:U308))</f>
        <v>0=0+0+0+0</v>
      </c>
      <c r="F7646" s="278"/>
      <c r="G7646" s="81"/>
    </row>
    <row r="7647" spans="1:7" s="390" customFormat="1" ht="47.25" x14ac:dyDescent="0.2">
      <c r="A7647" s="311" t="str">
        <f>IF((SUM('Раздел 3'!V309:V309)=SUM('Раздел 3'!L309:L309)+SUM('Раздел 3'!R309:R309)+SUM('Раздел 3'!T309:T309)+SUM('Раздел 3'!U309:U309)),"","Неверно!")</f>
        <v/>
      </c>
      <c r="B7647" s="320" t="s">
        <v>1752</v>
      </c>
      <c r="C7647" s="278" t="s">
        <v>9577</v>
      </c>
      <c r="D7647" s="278" t="s">
        <v>1247</v>
      </c>
      <c r="E7647" s="278" t="str">
        <f>CONCATENATE(SUM('Раздел 3'!V309:V309),"=",SUM('Раздел 3'!L309:L309),"+",SUM('Раздел 3'!R309:R309),"+",SUM('Раздел 3'!T309:T309),"+",SUM('Раздел 3'!U309:U309))</f>
        <v>0=0+0+0+0</v>
      </c>
      <c r="F7647" s="278"/>
      <c r="G7647" s="81"/>
    </row>
    <row r="7648" spans="1:7" s="390" customFormat="1" ht="47.25" x14ac:dyDescent="0.2">
      <c r="A7648" s="311" t="str">
        <f>IF((SUM('Раздел 3'!V13:V13)=SUM('Раздел 3'!L13:L13)+SUM('Раздел 3'!R13:R13)+SUM('Раздел 3'!T13:T13)+SUM('Раздел 3'!U13:U13)),"","Неверно!")</f>
        <v/>
      </c>
      <c r="B7648" s="320" t="s">
        <v>1752</v>
      </c>
      <c r="C7648" s="278" t="s">
        <v>9578</v>
      </c>
      <c r="D7648" s="278" t="s">
        <v>1247</v>
      </c>
      <c r="E7648" s="278" t="str">
        <f>CONCATENATE(SUM('Раздел 3'!V13:V13),"=",SUM('Раздел 3'!L13:L13),"+",SUM('Раздел 3'!R13:R13),"+",SUM('Раздел 3'!T13:T13),"+",SUM('Раздел 3'!U13:U13))</f>
        <v>0=0+0+0+0</v>
      </c>
      <c r="F7648" s="278"/>
      <c r="G7648" s="81"/>
    </row>
    <row r="7649" spans="1:7" s="390" customFormat="1" ht="47.25" x14ac:dyDescent="0.2">
      <c r="A7649" s="311" t="str">
        <f>IF((SUM('Раздел 3'!V40:V40)=SUM('Раздел 3'!L40:L40)+SUM('Раздел 3'!R40:R40)+SUM('Раздел 3'!T40:T40)+SUM('Раздел 3'!U40:U40)),"","Неверно!")</f>
        <v/>
      </c>
      <c r="B7649" s="320" t="s">
        <v>1752</v>
      </c>
      <c r="C7649" s="278" t="s">
        <v>9579</v>
      </c>
      <c r="D7649" s="278" t="s">
        <v>1247</v>
      </c>
      <c r="E7649" s="278" t="str">
        <f>CONCATENATE(SUM('Раздел 3'!V40:V40),"=",SUM('Раздел 3'!L40:L40),"+",SUM('Раздел 3'!R40:R40),"+",SUM('Раздел 3'!T40:T40),"+",SUM('Раздел 3'!U40:U40))</f>
        <v>1=0+1+0+0</v>
      </c>
      <c r="F7649" s="278"/>
      <c r="G7649" s="81"/>
    </row>
    <row r="7650" spans="1:7" s="390" customFormat="1" ht="47.25" x14ac:dyDescent="0.2">
      <c r="A7650" s="311" t="str">
        <f>IF((SUM('Раздел 3'!V310:V310)=SUM('Раздел 3'!L310:L310)+SUM('Раздел 3'!R310:R310)+SUM('Раздел 3'!T310:T310)+SUM('Раздел 3'!U310:U310)),"","Неверно!")</f>
        <v/>
      </c>
      <c r="B7650" s="320" t="s">
        <v>1752</v>
      </c>
      <c r="C7650" s="278" t="s">
        <v>9580</v>
      </c>
      <c r="D7650" s="278" t="s">
        <v>1247</v>
      </c>
      <c r="E7650" s="278" t="str">
        <f>CONCATENATE(SUM('Раздел 3'!V310:V310),"=",SUM('Раздел 3'!L310:L310),"+",SUM('Раздел 3'!R310:R310),"+",SUM('Раздел 3'!T310:T310),"+",SUM('Раздел 3'!U310:U310))</f>
        <v>0=0+0+0+0</v>
      </c>
      <c r="F7650" s="278"/>
      <c r="G7650" s="81"/>
    </row>
    <row r="7651" spans="1:7" s="390" customFormat="1" ht="47.25" x14ac:dyDescent="0.2">
      <c r="A7651" s="311" t="str">
        <f>IF((SUM('Раздел 3'!V311:V311)=SUM('Раздел 3'!L311:L311)+SUM('Раздел 3'!R311:R311)+SUM('Раздел 3'!T311:T311)+SUM('Раздел 3'!U311:U311)),"","Неверно!")</f>
        <v/>
      </c>
      <c r="B7651" s="320" t="s">
        <v>1752</v>
      </c>
      <c r="C7651" s="278" t="s">
        <v>9581</v>
      </c>
      <c r="D7651" s="278" t="s">
        <v>1247</v>
      </c>
      <c r="E7651" s="278" t="str">
        <f>CONCATENATE(SUM('Раздел 3'!V311:V311),"=",SUM('Раздел 3'!L311:L311),"+",SUM('Раздел 3'!R311:R311),"+",SUM('Раздел 3'!T311:T311),"+",SUM('Раздел 3'!U311:U311))</f>
        <v>0=0+0+0+0</v>
      </c>
      <c r="F7651" s="278"/>
      <c r="G7651" s="81"/>
    </row>
    <row r="7652" spans="1:7" s="390" customFormat="1" ht="47.25" x14ac:dyDescent="0.2">
      <c r="A7652" s="311" t="str">
        <f>IF((SUM('Раздел 3'!V312:V312)=SUM('Раздел 3'!L312:L312)+SUM('Раздел 3'!R312:R312)+SUM('Раздел 3'!T312:T312)+SUM('Раздел 3'!U312:U312)),"","Неверно!")</f>
        <v/>
      </c>
      <c r="B7652" s="320" t="s">
        <v>1752</v>
      </c>
      <c r="C7652" s="278" t="s">
        <v>9582</v>
      </c>
      <c r="D7652" s="278" t="s">
        <v>1247</v>
      </c>
      <c r="E7652" s="278" t="str">
        <f>CONCATENATE(SUM('Раздел 3'!V312:V312),"=",SUM('Раздел 3'!L312:L312),"+",SUM('Раздел 3'!R312:R312),"+",SUM('Раздел 3'!T312:T312),"+",SUM('Раздел 3'!U312:U312))</f>
        <v>0=0+0+0+0</v>
      </c>
      <c r="F7652" s="278"/>
      <c r="G7652" s="81"/>
    </row>
    <row r="7653" spans="1:7" s="390" customFormat="1" ht="47.25" x14ac:dyDescent="0.2">
      <c r="A7653" s="311" t="str">
        <f>IF((SUM('Раздел 3'!V313:V313)=SUM('Раздел 3'!L313:L313)+SUM('Раздел 3'!R313:R313)+SUM('Раздел 3'!T313:T313)+SUM('Раздел 3'!U313:U313)),"","Неверно!")</f>
        <v/>
      </c>
      <c r="B7653" s="320" t="s">
        <v>1752</v>
      </c>
      <c r="C7653" s="278" t="s">
        <v>9583</v>
      </c>
      <c r="D7653" s="278" t="s">
        <v>1247</v>
      </c>
      <c r="E7653" s="278" t="str">
        <f>CONCATENATE(SUM('Раздел 3'!V313:V313),"=",SUM('Раздел 3'!L313:L313),"+",SUM('Раздел 3'!R313:R313),"+",SUM('Раздел 3'!T313:T313),"+",SUM('Раздел 3'!U313:U313))</f>
        <v>0=0+0+0+0</v>
      </c>
      <c r="F7653" s="278"/>
      <c r="G7653" s="81"/>
    </row>
    <row r="7654" spans="1:7" s="390" customFormat="1" ht="47.25" x14ac:dyDescent="0.2">
      <c r="A7654" s="311" t="str">
        <f>IF((SUM('Раздел 3'!V314:V314)=SUM('Раздел 3'!L314:L314)+SUM('Раздел 3'!R314:R314)+SUM('Раздел 3'!T314:T314)+SUM('Раздел 3'!U314:U314)),"","Неверно!")</f>
        <v/>
      </c>
      <c r="B7654" s="320" t="s">
        <v>1752</v>
      </c>
      <c r="C7654" s="278" t="s">
        <v>9584</v>
      </c>
      <c r="D7654" s="278" t="s">
        <v>1247</v>
      </c>
      <c r="E7654" s="278" t="str">
        <f>CONCATENATE(SUM('Раздел 3'!V314:V314),"=",SUM('Раздел 3'!L314:L314),"+",SUM('Раздел 3'!R314:R314),"+",SUM('Раздел 3'!T314:T314),"+",SUM('Раздел 3'!U314:U314))</f>
        <v>0=0+0+0+0</v>
      </c>
      <c r="F7654" s="278"/>
      <c r="G7654" s="81"/>
    </row>
    <row r="7655" spans="1:7" s="390" customFormat="1" ht="47.25" x14ac:dyDescent="0.2">
      <c r="A7655" s="311" t="str">
        <f>IF((SUM('Раздел 3'!V315:V315)=SUM('Раздел 3'!L315:L315)+SUM('Раздел 3'!R315:R315)+SUM('Раздел 3'!T315:T315)+SUM('Раздел 3'!U315:U315)),"","Неверно!")</f>
        <v/>
      </c>
      <c r="B7655" s="320" t="s">
        <v>1752</v>
      </c>
      <c r="C7655" s="278" t="s">
        <v>9585</v>
      </c>
      <c r="D7655" s="278" t="s">
        <v>1247</v>
      </c>
      <c r="E7655" s="278" t="str">
        <f>CONCATENATE(SUM('Раздел 3'!V315:V315),"=",SUM('Раздел 3'!L315:L315),"+",SUM('Раздел 3'!R315:R315),"+",SUM('Раздел 3'!T315:T315),"+",SUM('Раздел 3'!U315:U315))</f>
        <v>0=0+0+0+0</v>
      </c>
      <c r="F7655" s="278"/>
      <c r="G7655" s="81"/>
    </row>
    <row r="7656" spans="1:7" s="390" customFormat="1" ht="47.25" x14ac:dyDescent="0.2">
      <c r="A7656" s="311" t="str">
        <f>IF((SUM('Раздел 3'!V316:V316)=SUM('Раздел 3'!L316:L316)+SUM('Раздел 3'!R316:R316)+SUM('Раздел 3'!T316:T316)+SUM('Раздел 3'!U316:U316)),"","Неверно!")</f>
        <v/>
      </c>
      <c r="B7656" s="320" t="s">
        <v>1752</v>
      </c>
      <c r="C7656" s="278" t="s">
        <v>9586</v>
      </c>
      <c r="D7656" s="278" t="s">
        <v>1247</v>
      </c>
      <c r="E7656" s="278" t="str">
        <f>CONCATENATE(SUM('Раздел 3'!V316:V316),"=",SUM('Раздел 3'!L316:L316),"+",SUM('Раздел 3'!R316:R316),"+",SUM('Раздел 3'!T316:T316),"+",SUM('Раздел 3'!U316:U316))</f>
        <v>11=5+6+0+0</v>
      </c>
      <c r="F7656" s="278"/>
      <c r="G7656" s="81"/>
    </row>
    <row r="7657" spans="1:7" s="390" customFormat="1" ht="47.25" x14ac:dyDescent="0.2">
      <c r="A7657" s="311" t="str">
        <f>IF((SUM('Раздел 3'!V317:V317)=SUM('Раздел 3'!L317:L317)+SUM('Раздел 3'!R317:R317)+SUM('Раздел 3'!T317:T317)+SUM('Раздел 3'!U317:U317)),"","Неверно!")</f>
        <v/>
      </c>
      <c r="B7657" s="320" t="s">
        <v>1752</v>
      </c>
      <c r="C7657" s="278" t="s">
        <v>9587</v>
      </c>
      <c r="D7657" s="278" t="s">
        <v>1247</v>
      </c>
      <c r="E7657" s="278" t="str">
        <f>CONCATENATE(SUM('Раздел 3'!V317:V317),"=",SUM('Раздел 3'!L317:L317),"+",SUM('Раздел 3'!R317:R317),"+",SUM('Раздел 3'!T317:T317),"+",SUM('Раздел 3'!U317:U317))</f>
        <v>0=0+0+0+0</v>
      </c>
      <c r="F7657" s="278"/>
      <c r="G7657" s="81"/>
    </row>
    <row r="7658" spans="1:7" s="390" customFormat="1" ht="47.25" x14ac:dyDescent="0.2">
      <c r="A7658" s="311" t="str">
        <f>IF((SUM('Раздел 3'!V318:V318)=SUM('Раздел 3'!L318:L318)+SUM('Раздел 3'!R318:R318)+SUM('Раздел 3'!T318:T318)+SUM('Раздел 3'!U318:U318)),"","Неверно!")</f>
        <v/>
      </c>
      <c r="B7658" s="320" t="s">
        <v>1752</v>
      </c>
      <c r="C7658" s="278" t="s">
        <v>9588</v>
      </c>
      <c r="D7658" s="278" t="s">
        <v>1247</v>
      </c>
      <c r="E7658" s="278" t="str">
        <f>CONCATENATE(SUM('Раздел 3'!V318:V318),"=",SUM('Раздел 3'!L318:L318),"+",SUM('Раздел 3'!R318:R318),"+",SUM('Раздел 3'!T318:T318),"+",SUM('Раздел 3'!U318:U318))</f>
        <v>0=0+0+0+0</v>
      </c>
      <c r="F7658" s="278"/>
      <c r="G7658" s="81"/>
    </row>
    <row r="7659" spans="1:7" s="390" customFormat="1" ht="47.25" x14ac:dyDescent="0.2">
      <c r="A7659" s="311" t="str">
        <f>IF((SUM('Раздел 3'!V319:V319)=SUM('Раздел 3'!L319:L319)+SUM('Раздел 3'!R319:R319)+SUM('Раздел 3'!T319:T319)+SUM('Раздел 3'!U319:U319)),"","Неверно!")</f>
        <v/>
      </c>
      <c r="B7659" s="320" t="s">
        <v>1752</v>
      </c>
      <c r="C7659" s="278" t="s">
        <v>9589</v>
      </c>
      <c r="D7659" s="278" t="s">
        <v>1247</v>
      </c>
      <c r="E7659" s="278" t="str">
        <f>CONCATENATE(SUM('Раздел 3'!V319:V319),"=",SUM('Раздел 3'!L319:L319),"+",SUM('Раздел 3'!R319:R319),"+",SUM('Раздел 3'!T319:T319),"+",SUM('Раздел 3'!U319:U319))</f>
        <v>0=0+0+0+0</v>
      </c>
      <c r="F7659" s="278"/>
      <c r="G7659" s="81"/>
    </row>
    <row r="7660" spans="1:7" s="390" customFormat="1" ht="47.25" x14ac:dyDescent="0.2">
      <c r="A7660" s="311" t="str">
        <f>IF((SUM('Раздел 3'!V41:V41)=SUM('Раздел 3'!L41:L41)+SUM('Раздел 3'!R41:R41)+SUM('Раздел 3'!T41:T41)+SUM('Раздел 3'!U41:U41)),"","Неверно!")</f>
        <v/>
      </c>
      <c r="B7660" s="320" t="s">
        <v>1752</v>
      </c>
      <c r="C7660" s="278" t="s">
        <v>9590</v>
      </c>
      <c r="D7660" s="278" t="s">
        <v>1247</v>
      </c>
      <c r="E7660" s="278" t="str">
        <f>CONCATENATE(SUM('Раздел 3'!V41:V41),"=",SUM('Раздел 3'!L41:L41),"+",SUM('Раздел 3'!R41:R41),"+",SUM('Раздел 3'!T41:T41),"+",SUM('Раздел 3'!U41:U41))</f>
        <v>0=0+0+0+0</v>
      </c>
      <c r="F7660" s="278"/>
      <c r="G7660" s="81"/>
    </row>
    <row r="7661" spans="1:7" s="390" customFormat="1" ht="47.25" x14ac:dyDescent="0.2">
      <c r="A7661" s="311" t="str">
        <f>IF((SUM('Раздел 3'!V320:V320)=SUM('Раздел 3'!L320:L320)+SUM('Раздел 3'!R320:R320)+SUM('Раздел 3'!T320:T320)+SUM('Раздел 3'!U320:U320)),"","Неверно!")</f>
        <v/>
      </c>
      <c r="B7661" s="320" t="s">
        <v>1752</v>
      </c>
      <c r="C7661" s="278" t="s">
        <v>9591</v>
      </c>
      <c r="D7661" s="278" t="s">
        <v>1247</v>
      </c>
      <c r="E7661" s="278" t="str">
        <f>CONCATENATE(SUM('Раздел 3'!V320:V320),"=",SUM('Раздел 3'!L320:L320),"+",SUM('Раздел 3'!R320:R320),"+",SUM('Раздел 3'!T320:T320),"+",SUM('Раздел 3'!U320:U320))</f>
        <v>0=0+0+0+0</v>
      </c>
      <c r="F7661" s="278"/>
      <c r="G7661" s="81"/>
    </row>
    <row r="7662" spans="1:7" s="390" customFormat="1" ht="47.25" x14ac:dyDescent="0.2">
      <c r="A7662" s="311" t="str">
        <f>IF((SUM('Раздел 3'!V321:V321)=SUM('Раздел 3'!L321:L321)+SUM('Раздел 3'!R321:R321)+SUM('Раздел 3'!T321:T321)+SUM('Раздел 3'!U321:U321)),"","Неверно!")</f>
        <v/>
      </c>
      <c r="B7662" s="320" t="s">
        <v>1752</v>
      </c>
      <c r="C7662" s="278" t="s">
        <v>9592</v>
      </c>
      <c r="D7662" s="278" t="s">
        <v>1247</v>
      </c>
      <c r="E7662" s="278" t="str">
        <f>CONCATENATE(SUM('Раздел 3'!V321:V321),"=",SUM('Раздел 3'!L321:L321),"+",SUM('Раздел 3'!R321:R321),"+",SUM('Раздел 3'!T321:T321),"+",SUM('Раздел 3'!U321:U321))</f>
        <v>0=0+0+0+0</v>
      </c>
      <c r="F7662" s="278"/>
      <c r="G7662" s="81"/>
    </row>
    <row r="7663" spans="1:7" s="390" customFormat="1" ht="47.25" x14ac:dyDescent="0.2">
      <c r="A7663" s="311" t="str">
        <f>IF((SUM('Раздел 3'!V322:V322)=SUM('Раздел 3'!L322:L322)+SUM('Раздел 3'!R322:R322)+SUM('Раздел 3'!T322:T322)+SUM('Раздел 3'!U322:U322)),"","Неверно!")</f>
        <v/>
      </c>
      <c r="B7663" s="320" t="s">
        <v>1752</v>
      </c>
      <c r="C7663" s="278" t="s">
        <v>9593</v>
      </c>
      <c r="D7663" s="278" t="s">
        <v>1247</v>
      </c>
      <c r="E7663" s="278" t="str">
        <f>CONCATENATE(SUM('Раздел 3'!V322:V322),"=",SUM('Раздел 3'!L322:L322),"+",SUM('Раздел 3'!R322:R322),"+",SUM('Раздел 3'!T322:T322),"+",SUM('Раздел 3'!U322:U322))</f>
        <v>0=0+0+0+0</v>
      </c>
      <c r="F7663" s="278"/>
      <c r="G7663" s="81"/>
    </row>
    <row r="7664" spans="1:7" s="390" customFormat="1" ht="47.25" x14ac:dyDescent="0.2">
      <c r="A7664" s="311" t="str">
        <f>IF((SUM('Раздел 3'!V42:V42)=SUM('Раздел 3'!L42:L42)+SUM('Раздел 3'!R42:R42)+SUM('Раздел 3'!T42:T42)+SUM('Раздел 3'!U42:U42)),"","Неверно!")</f>
        <v/>
      </c>
      <c r="B7664" s="320" t="s">
        <v>1752</v>
      </c>
      <c r="C7664" s="278" t="s">
        <v>9594</v>
      </c>
      <c r="D7664" s="278" t="s">
        <v>1247</v>
      </c>
      <c r="E7664" s="278" t="str">
        <f>CONCATENATE(SUM('Раздел 3'!V42:V42),"=",SUM('Раздел 3'!L42:L42),"+",SUM('Раздел 3'!R42:R42),"+",SUM('Раздел 3'!T42:T42),"+",SUM('Раздел 3'!U42:U42))</f>
        <v>0=0+0+0+0</v>
      </c>
      <c r="F7664" s="278"/>
      <c r="G7664" s="81"/>
    </row>
    <row r="7665" spans="1:7" s="390" customFormat="1" ht="47.25" x14ac:dyDescent="0.2">
      <c r="A7665" s="311" t="str">
        <f>IF((SUM('Раздел 3'!V43:V43)=SUM('Раздел 3'!L43:L43)+SUM('Раздел 3'!R43:R43)+SUM('Раздел 3'!T43:T43)+SUM('Раздел 3'!U43:U43)),"","Неверно!")</f>
        <v/>
      </c>
      <c r="B7665" s="320" t="s">
        <v>1752</v>
      </c>
      <c r="C7665" s="278" t="s">
        <v>9595</v>
      </c>
      <c r="D7665" s="278" t="s">
        <v>1247</v>
      </c>
      <c r="E7665" s="278" t="str">
        <f>CONCATENATE(SUM('Раздел 3'!V43:V43),"=",SUM('Раздел 3'!L43:L43),"+",SUM('Раздел 3'!R43:R43),"+",SUM('Раздел 3'!T43:T43),"+",SUM('Раздел 3'!U43:U43))</f>
        <v>0=0+0+0+0</v>
      </c>
      <c r="F7665" s="278"/>
      <c r="G7665" s="81"/>
    </row>
    <row r="7666" spans="1:7" s="390" customFormat="1" ht="47.25" x14ac:dyDescent="0.2">
      <c r="A7666" s="311" t="str">
        <f>IF((SUM('Раздел 3'!V44:V44)=SUM('Раздел 3'!L44:L44)+SUM('Раздел 3'!R44:R44)+SUM('Раздел 3'!T44:T44)+SUM('Раздел 3'!U44:U44)),"","Неверно!")</f>
        <v/>
      </c>
      <c r="B7666" s="320" t="s">
        <v>1752</v>
      </c>
      <c r="C7666" s="278" t="s">
        <v>9596</v>
      </c>
      <c r="D7666" s="278" t="s">
        <v>1247</v>
      </c>
      <c r="E7666" s="278" t="str">
        <f>CONCATENATE(SUM('Раздел 3'!V44:V44),"=",SUM('Раздел 3'!L44:L44),"+",SUM('Раздел 3'!R44:R44),"+",SUM('Раздел 3'!T44:T44),"+",SUM('Раздел 3'!U44:U44))</f>
        <v>0=0+0+0+0</v>
      </c>
      <c r="F7666" s="278"/>
      <c r="G7666" s="81"/>
    </row>
    <row r="7667" spans="1:7" s="390" customFormat="1" ht="47.25" x14ac:dyDescent="0.2">
      <c r="A7667" s="311" t="str">
        <f>IF((SUM('Раздел 3'!V45:V45)=SUM('Раздел 3'!L45:L45)+SUM('Раздел 3'!R45:R45)+SUM('Раздел 3'!T45:T45)+SUM('Раздел 3'!U45:U45)),"","Неверно!")</f>
        <v/>
      </c>
      <c r="B7667" s="320" t="s">
        <v>1752</v>
      </c>
      <c r="C7667" s="278" t="s">
        <v>9597</v>
      </c>
      <c r="D7667" s="278" t="s">
        <v>1247</v>
      </c>
      <c r="E7667" s="278" t="str">
        <f>CONCATENATE(SUM('Раздел 3'!V45:V45),"=",SUM('Раздел 3'!L45:L45),"+",SUM('Раздел 3'!R45:R45),"+",SUM('Раздел 3'!T45:T45),"+",SUM('Раздел 3'!U45:U45))</f>
        <v>0=0+0+0+0</v>
      </c>
      <c r="F7667" s="278"/>
      <c r="G7667" s="81"/>
    </row>
    <row r="7668" spans="1:7" s="390" customFormat="1" ht="47.25" x14ac:dyDescent="0.2">
      <c r="A7668" s="311" t="str">
        <f>IF((SUM('Раздел 3'!V46:V46)=SUM('Раздел 3'!L46:L46)+SUM('Раздел 3'!R46:R46)+SUM('Раздел 3'!T46:T46)+SUM('Раздел 3'!U46:U46)),"","Неверно!")</f>
        <v/>
      </c>
      <c r="B7668" s="320" t="s">
        <v>1752</v>
      </c>
      <c r="C7668" s="278" t="s">
        <v>9598</v>
      </c>
      <c r="D7668" s="278" t="s">
        <v>1247</v>
      </c>
      <c r="E7668" s="278" t="str">
        <f>CONCATENATE(SUM('Раздел 3'!V46:V46),"=",SUM('Раздел 3'!L46:L46),"+",SUM('Раздел 3'!R46:R46),"+",SUM('Раздел 3'!T46:T46),"+",SUM('Раздел 3'!U46:U46))</f>
        <v>0=0+0+0+0</v>
      </c>
      <c r="F7668" s="278"/>
      <c r="G7668" s="81"/>
    </row>
    <row r="7669" spans="1:7" s="390" customFormat="1" ht="47.25" x14ac:dyDescent="0.2">
      <c r="A7669" s="311" t="str">
        <f>IF((SUM('Раздел 3'!V47:V47)=SUM('Раздел 3'!L47:L47)+SUM('Раздел 3'!R47:R47)+SUM('Раздел 3'!T47:T47)+SUM('Раздел 3'!U47:U47)),"","Неверно!")</f>
        <v/>
      </c>
      <c r="B7669" s="320" t="s">
        <v>1752</v>
      </c>
      <c r="C7669" s="278" t="s">
        <v>9599</v>
      </c>
      <c r="D7669" s="278" t="s">
        <v>1247</v>
      </c>
      <c r="E7669" s="278" t="str">
        <f>CONCATENATE(SUM('Раздел 3'!V47:V47),"=",SUM('Раздел 3'!L47:L47),"+",SUM('Раздел 3'!R47:R47),"+",SUM('Раздел 3'!T47:T47),"+",SUM('Раздел 3'!U47:U47))</f>
        <v>0=0+0+0+0</v>
      </c>
      <c r="F7669" s="278"/>
      <c r="G7669" s="81"/>
    </row>
    <row r="7670" spans="1:7" s="390" customFormat="1" ht="47.25" x14ac:dyDescent="0.2">
      <c r="A7670" s="311" t="str">
        <f>IF((SUM('Раздел 3'!V48:V48)=SUM('Раздел 3'!L48:L48)+SUM('Раздел 3'!R48:R48)+SUM('Раздел 3'!T48:T48)+SUM('Раздел 3'!U48:U48)),"","Неверно!")</f>
        <v/>
      </c>
      <c r="B7670" s="320" t="s">
        <v>1752</v>
      </c>
      <c r="C7670" s="278" t="s">
        <v>9600</v>
      </c>
      <c r="D7670" s="278" t="s">
        <v>1247</v>
      </c>
      <c r="E7670" s="278" t="str">
        <f>CONCATENATE(SUM('Раздел 3'!V48:V48),"=",SUM('Раздел 3'!L48:L48),"+",SUM('Раздел 3'!R48:R48),"+",SUM('Раздел 3'!T48:T48),"+",SUM('Раздел 3'!U48:U48))</f>
        <v>0=0+0+0+0</v>
      </c>
      <c r="F7670" s="278"/>
      <c r="G7670" s="81"/>
    </row>
    <row r="7671" spans="1:7" s="390" customFormat="1" ht="47.25" x14ac:dyDescent="0.2">
      <c r="A7671" s="311" t="str">
        <f>IF((SUM('Раздел 3'!V49:V49)=SUM('Раздел 3'!L49:L49)+SUM('Раздел 3'!R49:R49)+SUM('Раздел 3'!T49:T49)+SUM('Раздел 3'!U49:U49)),"","Неверно!")</f>
        <v/>
      </c>
      <c r="B7671" s="320" t="s">
        <v>1752</v>
      </c>
      <c r="C7671" s="278" t="s">
        <v>9601</v>
      </c>
      <c r="D7671" s="278" t="s">
        <v>1247</v>
      </c>
      <c r="E7671" s="278" t="str">
        <f>CONCATENATE(SUM('Раздел 3'!V49:V49),"=",SUM('Раздел 3'!L49:L49),"+",SUM('Раздел 3'!R49:R49),"+",SUM('Раздел 3'!T49:T49),"+",SUM('Раздел 3'!U49:U49))</f>
        <v>0=0+0+0+0</v>
      </c>
      <c r="F7671" s="278"/>
      <c r="G7671" s="81"/>
    </row>
    <row r="7672" spans="1:7" s="390" customFormat="1" ht="47.25" x14ac:dyDescent="0.2">
      <c r="A7672" s="311" t="str">
        <f>IF((SUM('Раздел 3'!V14:V14)=SUM('Раздел 3'!L14:L14)+SUM('Раздел 3'!R14:R14)+SUM('Раздел 3'!T14:T14)+SUM('Раздел 3'!U14:U14)),"","Неверно!")</f>
        <v/>
      </c>
      <c r="B7672" s="320" t="s">
        <v>1752</v>
      </c>
      <c r="C7672" s="278" t="s">
        <v>9602</v>
      </c>
      <c r="D7672" s="278" t="s">
        <v>1247</v>
      </c>
      <c r="E7672" s="278" t="str">
        <f>CONCATENATE(SUM('Раздел 3'!V14:V14),"=",SUM('Раздел 3'!L14:L14),"+",SUM('Раздел 3'!R14:R14),"+",SUM('Раздел 3'!T14:T14),"+",SUM('Раздел 3'!U14:U14))</f>
        <v>0=0+0+0+0</v>
      </c>
      <c r="F7672" s="278"/>
      <c r="G7672" s="81"/>
    </row>
    <row r="7673" spans="1:7" s="390" customFormat="1" ht="47.25" x14ac:dyDescent="0.2">
      <c r="A7673" s="311" t="str">
        <f>IF((SUM('Раздел 3'!V50:V50)=SUM('Раздел 3'!L50:L50)+SUM('Раздел 3'!R50:R50)+SUM('Раздел 3'!T50:T50)+SUM('Раздел 3'!U50:U50)),"","Неверно!")</f>
        <v/>
      </c>
      <c r="B7673" s="320" t="s">
        <v>1752</v>
      </c>
      <c r="C7673" s="278" t="s">
        <v>9603</v>
      </c>
      <c r="D7673" s="278" t="s">
        <v>1247</v>
      </c>
      <c r="E7673" s="278" t="str">
        <f>CONCATENATE(SUM('Раздел 3'!V50:V50),"=",SUM('Раздел 3'!L50:L50),"+",SUM('Раздел 3'!R50:R50),"+",SUM('Раздел 3'!T50:T50),"+",SUM('Раздел 3'!U50:U50))</f>
        <v>0=0+0+0+0</v>
      </c>
      <c r="F7673" s="278"/>
      <c r="G7673" s="81"/>
    </row>
    <row r="7674" spans="1:7" s="390" customFormat="1" ht="47.25" x14ac:dyDescent="0.2">
      <c r="A7674" s="311" t="str">
        <f>IF((SUM('Раздел 3'!V51:V51)=SUM('Раздел 3'!L51:L51)+SUM('Раздел 3'!R51:R51)+SUM('Раздел 3'!T51:T51)+SUM('Раздел 3'!U51:U51)),"","Неверно!")</f>
        <v/>
      </c>
      <c r="B7674" s="320" t="s">
        <v>1752</v>
      </c>
      <c r="C7674" s="278" t="s">
        <v>9604</v>
      </c>
      <c r="D7674" s="278" t="s">
        <v>1247</v>
      </c>
      <c r="E7674" s="278" t="str">
        <f>CONCATENATE(SUM('Раздел 3'!V51:V51),"=",SUM('Раздел 3'!L51:L51),"+",SUM('Раздел 3'!R51:R51),"+",SUM('Раздел 3'!T51:T51),"+",SUM('Раздел 3'!U51:U51))</f>
        <v>0=0+0+0+0</v>
      </c>
      <c r="F7674" s="278"/>
      <c r="G7674" s="81"/>
    </row>
    <row r="7675" spans="1:7" s="390" customFormat="1" ht="47.25" x14ac:dyDescent="0.2">
      <c r="A7675" s="311" t="str">
        <f>IF((SUM('Раздел 3'!V52:V52)=SUM('Раздел 3'!L52:L52)+SUM('Раздел 3'!R52:R52)+SUM('Раздел 3'!T52:T52)+SUM('Раздел 3'!U52:U52)),"","Неверно!")</f>
        <v/>
      </c>
      <c r="B7675" s="320" t="s">
        <v>1752</v>
      </c>
      <c r="C7675" s="278" t="s">
        <v>9605</v>
      </c>
      <c r="D7675" s="278" t="s">
        <v>1247</v>
      </c>
      <c r="E7675" s="278" t="str">
        <f>CONCATENATE(SUM('Раздел 3'!V52:V52),"=",SUM('Раздел 3'!L52:L52),"+",SUM('Раздел 3'!R52:R52),"+",SUM('Раздел 3'!T52:T52),"+",SUM('Раздел 3'!U52:U52))</f>
        <v>0=0+0+0+0</v>
      </c>
      <c r="F7675" s="278"/>
      <c r="G7675" s="81"/>
    </row>
    <row r="7676" spans="1:7" s="390" customFormat="1" ht="47.25" x14ac:dyDescent="0.2">
      <c r="A7676" s="311" t="str">
        <f>IF((SUM('Раздел 3'!V53:V53)=SUM('Раздел 3'!L53:L53)+SUM('Раздел 3'!R53:R53)+SUM('Раздел 3'!T53:T53)+SUM('Раздел 3'!U53:U53)),"","Неверно!")</f>
        <v/>
      </c>
      <c r="B7676" s="320" t="s">
        <v>1752</v>
      </c>
      <c r="C7676" s="278" t="s">
        <v>9606</v>
      </c>
      <c r="D7676" s="278" t="s">
        <v>1247</v>
      </c>
      <c r="E7676" s="278" t="str">
        <f>CONCATENATE(SUM('Раздел 3'!V53:V53),"=",SUM('Раздел 3'!L53:L53),"+",SUM('Раздел 3'!R53:R53),"+",SUM('Раздел 3'!T53:T53),"+",SUM('Раздел 3'!U53:U53))</f>
        <v>0=0+0+0+0</v>
      </c>
      <c r="F7676" s="278"/>
      <c r="G7676" s="81"/>
    </row>
    <row r="7677" spans="1:7" s="390" customFormat="1" ht="47.25" x14ac:dyDescent="0.2">
      <c r="A7677" s="311" t="str">
        <f>IF((SUM('Раздел 3'!V54:V54)=SUM('Раздел 3'!L54:L54)+SUM('Раздел 3'!R54:R54)+SUM('Раздел 3'!T54:T54)+SUM('Раздел 3'!U54:U54)),"","Неверно!")</f>
        <v/>
      </c>
      <c r="B7677" s="320" t="s">
        <v>1752</v>
      </c>
      <c r="C7677" s="278" t="s">
        <v>9607</v>
      </c>
      <c r="D7677" s="278" t="s">
        <v>1247</v>
      </c>
      <c r="E7677" s="278" t="str">
        <f>CONCATENATE(SUM('Раздел 3'!V54:V54),"=",SUM('Раздел 3'!L54:L54),"+",SUM('Раздел 3'!R54:R54),"+",SUM('Раздел 3'!T54:T54),"+",SUM('Раздел 3'!U54:U54))</f>
        <v>0=0+0+0+0</v>
      </c>
      <c r="F7677" s="278"/>
      <c r="G7677" s="81"/>
    </row>
    <row r="7678" spans="1:7" s="390" customFormat="1" ht="47.25" x14ac:dyDescent="0.2">
      <c r="A7678" s="311" t="str">
        <f>IF((SUM('Раздел 3'!V55:V55)=SUM('Раздел 3'!L55:L55)+SUM('Раздел 3'!R55:R55)+SUM('Раздел 3'!T55:T55)+SUM('Раздел 3'!U55:U55)),"","Неверно!")</f>
        <v/>
      </c>
      <c r="B7678" s="320" t="s">
        <v>1752</v>
      </c>
      <c r="C7678" s="278" t="s">
        <v>9608</v>
      </c>
      <c r="D7678" s="278" t="s">
        <v>1247</v>
      </c>
      <c r="E7678" s="278" t="str">
        <f>CONCATENATE(SUM('Раздел 3'!V55:V55),"=",SUM('Раздел 3'!L55:L55),"+",SUM('Раздел 3'!R55:R55),"+",SUM('Раздел 3'!T55:T55),"+",SUM('Раздел 3'!U55:U55))</f>
        <v>17=11+6+0+0</v>
      </c>
      <c r="F7678" s="278"/>
      <c r="G7678" s="81"/>
    </row>
    <row r="7679" spans="1:7" s="390" customFormat="1" ht="47.25" x14ac:dyDescent="0.2">
      <c r="A7679" s="311" t="str">
        <f>IF((SUM('Раздел 3'!V56:V56)=SUM('Раздел 3'!L56:L56)+SUM('Раздел 3'!R56:R56)+SUM('Раздел 3'!T56:T56)+SUM('Раздел 3'!U56:U56)),"","Неверно!")</f>
        <v/>
      </c>
      <c r="B7679" s="320" t="s">
        <v>1752</v>
      </c>
      <c r="C7679" s="278" t="s">
        <v>9609</v>
      </c>
      <c r="D7679" s="278" t="s">
        <v>1247</v>
      </c>
      <c r="E7679" s="278" t="str">
        <f>CONCATENATE(SUM('Раздел 3'!V56:V56),"=",SUM('Раздел 3'!L56:L56),"+",SUM('Раздел 3'!R56:R56),"+",SUM('Раздел 3'!T56:T56),"+",SUM('Раздел 3'!U56:U56))</f>
        <v>0=0+0+0+0</v>
      </c>
      <c r="F7679" s="278"/>
      <c r="G7679" s="81"/>
    </row>
    <row r="7680" spans="1:7" s="390" customFormat="1" ht="47.25" x14ac:dyDescent="0.2">
      <c r="A7680" s="311" t="str">
        <f>IF((SUM('Раздел 3'!V57:V57)=SUM('Раздел 3'!L57:L57)+SUM('Раздел 3'!R57:R57)+SUM('Раздел 3'!T57:T57)+SUM('Раздел 3'!U57:U57)),"","Неверно!")</f>
        <v/>
      </c>
      <c r="B7680" s="320" t="s">
        <v>1752</v>
      </c>
      <c r="C7680" s="278" t="s">
        <v>9610</v>
      </c>
      <c r="D7680" s="278" t="s">
        <v>1247</v>
      </c>
      <c r="E7680" s="278" t="str">
        <f>CONCATENATE(SUM('Раздел 3'!V57:V57),"=",SUM('Раздел 3'!L57:L57),"+",SUM('Раздел 3'!R57:R57),"+",SUM('Раздел 3'!T57:T57),"+",SUM('Раздел 3'!U57:U57))</f>
        <v>0=0+0+0+0</v>
      </c>
      <c r="F7680" s="278"/>
      <c r="G7680" s="81"/>
    </row>
    <row r="7681" spans="1:7" s="390" customFormat="1" ht="47.25" x14ac:dyDescent="0.2">
      <c r="A7681" s="311" t="str">
        <f>IF((SUM('Раздел 3'!V58:V58)=SUM('Раздел 3'!L58:L58)+SUM('Раздел 3'!R58:R58)+SUM('Раздел 3'!T58:T58)+SUM('Раздел 3'!U58:U58)),"","Неверно!")</f>
        <v/>
      </c>
      <c r="B7681" s="320" t="s">
        <v>1752</v>
      </c>
      <c r="C7681" s="278" t="s">
        <v>9611</v>
      </c>
      <c r="D7681" s="278" t="s">
        <v>1247</v>
      </c>
      <c r="E7681" s="278" t="str">
        <f>CONCATENATE(SUM('Раздел 3'!V58:V58),"=",SUM('Раздел 3'!L58:L58),"+",SUM('Раздел 3'!R58:R58),"+",SUM('Раздел 3'!T58:T58),"+",SUM('Раздел 3'!U58:U58))</f>
        <v>0=0+0+0+0</v>
      </c>
      <c r="F7681" s="278"/>
      <c r="G7681" s="81"/>
    </row>
    <row r="7682" spans="1:7" s="390" customFormat="1" ht="47.25" x14ac:dyDescent="0.2">
      <c r="A7682" s="311" t="str">
        <f>IF((SUM('Раздел 3'!V59:V59)=SUM('Раздел 3'!L59:L59)+SUM('Раздел 3'!R59:R59)+SUM('Раздел 3'!T59:T59)+SUM('Раздел 3'!U59:U59)),"","Неверно!")</f>
        <v/>
      </c>
      <c r="B7682" s="320" t="s">
        <v>1752</v>
      </c>
      <c r="C7682" s="278" t="s">
        <v>9612</v>
      </c>
      <c r="D7682" s="278" t="s">
        <v>1247</v>
      </c>
      <c r="E7682" s="278" t="str">
        <f>CONCATENATE(SUM('Раздел 3'!V59:V59),"=",SUM('Раздел 3'!L59:L59),"+",SUM('Раздел 3'!R59:R59),"+",SUM('Раздел 3'!T59:T59),"+",SUM('Раздел 3'!U59:U59))</f>
        <v>0=0+0+0+0</v>
      </c>
      <c r="F7682" s="278"/>
      <c r="G7682" s="81"/>
    </row>
    <row r="7683" spans="1:7" s="390" customFormat="1" ht="47.25" x14ac:dyDescent="0.2">
      <c r="A7683" s="311" t="str">
        <f>IF((SUM('Раздел 3'!V15:V15)=SUM('Раздел 3'!L15:L15)+SUM('Раздел 3'!R15:R15)+SUM('Раздел 3'!T15:T15)+SUM('Раздел 3'!U15:U15)),"","Неверно!")</f>
        <v/>
      </c>
      <c r="B7683" s="320" t="s">
        <v>1752</v>
      </c>
      <c r="C7683" s="278" t="s">
        <v>9613</v>
      </c>
      <c r="D7683" s="278" t="s">
        <v>1247</v>
      </c>
      <c r="E7683" s="278" t="str">
        <f>CONCATENATE(SUM('Раздел 3'!V15:V15),"=",SUM('Раздел 3'!L15:L15),"+",SUM('Раздел 3'!R15:R15),"+",SUM('Раздел 3'!T15:T15),"+",SUM('Раздел 3'!U15:U15))</f>
        <v>0=0+0+0+0</v>
      </c>
      <c r="F7683" s="278"/>
      <c r="G7683" s="81"/>
    </row>
    <row r="7684" spans="1:7" s="390" customFormat="1" ht="47.25" x14ac:dyDescent="0.2">
      <c r="A7684" s="311" t="str">
        <f>IF((SUM('Раздел 3'!V60:V60)=SUM('Раздел 3'!L60:L60)+SUM('Раздел 3'!R60:R60)+SUM('Раздел 3'!T60:T60)+SUM('Раздел 3'!U60:U60)),"","Неверно!")</f>
        <v/>
      </c>
      <c r="B7684" s="320" t="s">
        <v>1752</v>
      </c>
      <c r="C7684" s="278" t="s">
        <v>9614</v>
      </c>
      <c r="D7684" s="278" t="s">
        <v>1247</v>
      </c>
      <c r="E7684" s="278" t="str">
        <f>CONCATENATE(SUM('Раздел 3'!V60:V60),"=",SUM('Раздел 3'!L60:L60),"+",SUM('Раздел 3'!R60:R60),"+",SUM('Раздел 3'!T60:T60),"+",SUM('Раздел 3'!U60:U60))</f>
        <v>0=0+0+0+0</v>
      </c>
      <c r="F7684" s="278"/>
      <c r="G7684" s="81"/>
    </row>
    <row r="7685" spans="1:7" s="390" customFormat="1" ht="47.25" x14ac:dyDescent="0.2">
      <c r="A7685" s="311" t="str">
        <f>IF((SUM('Раздел 3'!V61:V61)=SUM('Раздел 3'!L61:L61)+SUM('Раздел 3'!R61:R61)+SUM('Раздел 3'!T61:T61)+SUM('Раздел 3'!U61:U61)),"","Неверно!")</f>
        <v/>
      </c>
      <c r="B7685" s="320" t="s">
        <v>1752</v>
      </c>
      <c r="C7685" s="278" t="s">
        <v>9615</v>
      </c>
      <c r="D7685" s="278" t="s">
        <v>1247</v>
      </c>
      <c r="E7685" s="278" t="str">
        <f>CONCATENATE(SUM('Раздел 3'!V61:V61),"=",SUM('Раздел 3'!L61:L61),"+",SUM('Раздел 3'!R61:R61),"+",SUM('Раздел 3'!T61:T61),"+",SUM('Раздел 3'!U61:U61))</f>
        <v>0=0+0+0+0</v>
      </c>
      <c r="F7685" s="278"/>
      <c r="G7685" s="81"/>
    </row>
    <row r="7686" spans="1:7" s="390" customFormat="1" ht="47.25" x14ac:dyDescent="0.2">
      <c r="A7686" s="311" t="str">
        <f>IF((SUM('Раздел 3'!V62:V62)=SUM('Раздел 3'!L62:L62)+SUM('Раздел 3'!R62:R62)+SUM('Раздел 3'!T62:T62)+SUM('Раздел 3'!U62:U62)),"","Неверно!")</f>
        <v/>
      </c>
      <c r="B7686" s="320" t="s">
        <v>1752</v>
      </c>
      <c r="C7686" s="278" t="s">
        <v>9616</v>
      </c>
      <c r="D7686" s="278" t="s">
        <v>1247</v>
      </c>
      <c r="E7686" s="278" t="str">
        <f>CONCATENATE(SUM('Раздел 3'!V62:V62),"=",SUM('Раздел 3'!L62:L62),"+",SUM('Раздел 3'!R62:R62),"+",SUM('Раздел 3'!T62:T62),"+",SUM('Раздел 3'!U62:U62))</f>
        <v>0=0+0+0+0</v>
      </c>
      <c r="F7686" s="278"/>
      <c r="G7686" s="81"/>
    </row>
    <row r="7687" spans="1:7" s="390" customFormat="1" ht="47.25" x14ac:dyDescent="0.2">
      <c r="A7687" s="311" t="str">
        <f>IF((SUM('Раздел 3'!V63:V63)=SUM('Раздел 3'!L63:L63)+SUM('Раздел 3'!R63:R63)+SUM('Раздел 3'!T63:T63)+SUM('Раздел 3'!U63:U63)),"","Неверно!")</f>
        <v/>
      </c>
      <c r="B7687" s="320" t="s">
        <v>1752</v>
      </c>
      <c r="C7687" s="278" t="s">
        <v>9617</v>
      </c>
      <c r="D7687" s="278" t="s">
        <v>1247</v>
      </c>
      <c r="E7687" s="278" t="str">
        <f>CONCATENATE(SUM('Раздел 3'!V63:V63),"=",SUM('Раздел 3'!L63:L63),"+",SUM('Раздел 3'!R63:R63),"+",SUM('Раздел 3'!T63:T63),"+",SUM('Раздел 3'!U63:U63))</f>
        <v>0=0+0+0+0</v>
      </c>
      <c r="F7687" s="278"/>
      <c r="G7687" s="81"/>
    </row>
    <row r="7688" spans="1:7" s="390" customFormat="1" ht="47.25" x14ac:dyDescent="0.2">
      <c r="A7688" s="311" t="str">
        <f>IF((SUM('Раздел 3'!V64:V64)=SUM('Раздел 3'!L64:L64)+SUM('Раздел 3'!R64:R64)+SUM('Раздел 3'!T64:T64)+SUM('Раздел 3'!U64:U64)),"","Неверно!")</f>
        <v/>
      </c>
      <c r="B7688" s="320" t="s">
        <v>1752</v>
      </c>
      <c r="C7688" s="278" t="s">
        <v>9618</v>
      </c>
      <c r="D7688" s="278" t="s">
        <v>1247</v>
      </c>
      <c r="E7688" s="278" t="str">
        <f>CONCATENATE(SUM('Раздел 3'!V64:V64),"=",SUM('Раздел 3'!L64:L64),"+",SUM('Раздел 3'!R64:R64),"+",SUM('Раздел 3'!T64:T64),"+",SUM('Раздел 3'!U64:U64))</f>
        <v>0=0+0+0+0</v>
      </c>
      <c r="F7688" s="278"/>
      <c r="G7688" s="81"/>
    </row>
    <row r="7689" spans="1:7" s="390" customFormat="1" ht="47.25" x14ac:dyDescent="0.2">
      <c r="A7689" s="311" t="str">
        <f>IF((SUM('Раздел 3'!V65:V65)=SUM('Раздел 3'!L65:L65)+SUM('Раздел 3'!R65:R65)+SUM('Раздел 3'!T65:T65)+SUM('Раздел 3'!U65:U65)),"","Неверно!")</f>
        <v/>
      </c>
      <c r="B7689" s="320" t="s">
        <v>1752</v>
      </c>
      <c r="C7689" s="278" t="s">
        <v>9619</v>
      </c>
      <c r="D7689" s="278" t="s">
        <v>1247</v>
      </c>
      <c r="E7689" s="278" t="str">
        <f>CONCATENATE(SUM('Раздел 3'!V65:V65),"=",SUM('Раздел 3'!L65:L65),"+",SUM('Раздел 3'!R65:R65),"+",SUM('Раздел 3'!T65:T65),"+",SUM('Раздел 3'!U65:U65))</f>
        <v>0=0+0+0+0</v>
      </c>
      <c r="F7689" s="278"/>
      <c r="G7689" s="81"/>
    </row>
    <row r="7690" spans="1:7" s="390" customFormat="1" ht="47.25" x14ac:dyDescent="0.2">
      <c r="A7690" s="311" t="str">
        <f>IF((SUM('Раздел 3'!V66:V66)=SUM('Раздел 3'!L66:L66)+SUM('Раздел 3'!R66:R66)+SUM('Раздел 3'!T66:T66)+SUM('Раздел 3'!U66:U66)),"","Неверно!")</f>
        <v/>
      </c>
      <c r="B7690" s="320" t="s">
        <v>1752</v>
      </c>
      <c r="C7690" s="278" t="s">
        <v>9620</v>
      </c>
      <c r="D7690" s="278" t="s">
        <v>1247</v>
      </c>
      <c r="E7690" s="278" t="str">
        <f>CONCATENATE(SUM('Раздел 3'!V66:V66),"=",SUM('Раздел 3'!L66:L66),"+",SUM('Раздел 3'!R66:R66),"+",SUM('Раздел 3'!T66:T66),"+",SUM('Раздел 3'!U66:U66))</f>
        <v>0=0+0+0+0</v>
      </c>
      <c r="F7690" s="278"/>
      <c r="G7690" s="81"/>
    </row>
    <row r="7691" spans="1:7" s="390" customFormat="1" ht="47.25" x14ac:dyDescent="0.2">
      <c r="A7691" s="311" t="str">
        <f>IF((SUM('Раздел 3'!V67:V67)=SUM('Раздел 3'!L67:L67)+SUM('Раздел 3'!R67:R67)+SUM('Раздел 3'!T67:T67)+SUM('Раздел 3'!U67:U67)),"","Неверно!")</f>
        <v/>
      </c>
      <c r="B7691" s="320" t="s">
        <v>1752</v>
      </c>
      <c r="C7691" s="278" t="s">
        <v>9621</v>
      </c>
      <c r="D7691" s="278" t="s">
        <v>1247</v>
      </c>
      <c r="E7691" s="278" t="str">
        <f>CONCATENATE(SUM('Раздел 3'!V67:V67),"=",SUM('Раздел 3'!L67:L67),"+",SUM('Раздел 3'!R67:R67),"+",SUM('Раздел 3'!T67:T67),"+",SUM('Раздел 3'!U67:U67))</f>
        <v>0=0+0+0+0</v>
      </c>
      <c r="F7691" s="278"/>
      <c r="G7691" s="81"/>
    </row>
    <row r="7692" spans="1:7" s="390" customFormat="1" ht="47.25" x14ac:dyDescent="0.2">
      <c r="A7692" s="311" t="str">
        <f>IF((SUM('Раздел 3'!V68:V68)=SUM('Раздел 3'!L68:L68)+SUM('Раздел 3'!R68:R68)+SUM('Раздел 3'!T68:T68)+SUM('Раздел 3'!U68:U68)),"","Неверно!")</f>
        <v/>
      </c>
      <c r="B7692" s="320" t="s">
        <v>1752</v>
      </c>
      <c r="C7692" s="278" t="s">
        <v>9622</v>
      </c>
      <c r="D7692" s="278" t="s">
        <v>1247</v>
      </c>
      <c r="E7692" s="278" t="str">
        <f>CONCATENATE(SUM('Раздел 3'!V68:V68),"=",SUM('Раздел 3'!L68:L68),"+",SUM('Раздел 3'!R68:R68),"+",SUM('Раздел 3'!T68:T68),"+",SUM('Раздел 3'!U68:U68))</f>
        <v>0=0+0+0+0</v>
      </c>
      <c r="F7692" s="278"/>
      <c r="G7692" s="81"/>
    </row>
    <row r="7693" spans="1:7" s="390" customFormat="1" ht="47.25" x14ac:dyDescent="0.2">
      <c r="A7693" s="311" t="str">
        <f>IF((SUM('Раздел 3'!V69:V69)=SUM('Раздел 3'!L69:L69)+SUM('Раздел 3'!R69:R69)+SUM('Раздел 3'!T69:T69)+SUM('Раздел 3'!U69:U69)),"","Неверно!")</f>
        <v/>
      </c>
      <c r="B7693" s="320" t="s">
        <v>1752</v>
      </c>
      <c r="C7693" s="278" t="s">
        <v>9623</v>
      </c>
      <c r="D7693" s="278" t="s">
        <v>1247</v>
      </c>
      <c r="E7693" s="278" t="str">
        <f>CONCATENATE(SUM('Раздел 3'!V69:V69),"=",SUM('Раздел 3'!L69:L69),"+",SUM('Раздел 3'!R69:R69),"+",SUM('Раздел 3'!T69:T69),"+",SUM('Раздел 3'!U69:U69))</f>
        <v>0=0+0+0+0</v>
      </c>
      <c r="F7693" s="278"/>
      <c r="G7693" s="81"/>
    </row>
    <row r="7694" spans="1:7" s="390" customFormat="1" ht="47.25" x14ac:dyDescent="0.2">
      <c r="A7694" s="311" t="str">
        <f>IF((SUM('Раздел 3'!V16:V16)=SUM('Раздел 3'!L16:L16)+SUM('Раздел 3'!R16:R16)+SUM('Раздел 3'!T16:T16)+SUM('Раздел 3'!U16:U16)),"","Неверно!")</f>
        <v/>
      </c>
      <c r="B7694" s="320" t="s">
        <v>1752</v>
      </c>
      <c r="C7694" s="278" t="s">
        <v>9624</v>
      </c>
      <c r="D7694" s="278" t="s">
        <v>1247</v>
      </c>
      <c r="E7694" s="278" t="str">
        <f>CONCATENATE(SUM('Раздел 3'!V16:V16),"=",SUM('Раздел 3'!L16:L16),"+",SUM('Раздел 3'!R16:R16),"+",SUM('Раздел 3'!T16:T16),"+",SUM('Раздел 3'!U16:U16))</f>
        <v>0=0+0+0+0</v>
      </c>
      <c r="F7694" s="278"/>
      <c r="G7694" s="81"/>
    </row>
    <row r="7695" spans="1:7" s="390" customFormat="1" ht="47.25" x14ac:dyDescent="0.2">
      <c r="A7695" s="311" t="str">
        <f>IF((SUM('Раздел 3'!V70:V70)=SUM('Раздел 3'!L70:L70)+SUM('Раздел 3'!R70:R70)+SUM('Раздел 3'!T70:T70)+SUM('Раздел 3'!U70:U70)),"","Неверно!")</f>
        <v/>
      </c>
      <c r="B7695" s="320" t="s">
        <v>1752</v>
      </c>
      <c r="C7695" s="278" t="s">
        <v>9625</v>
      </c>
      <c r="D7695" s="278" t="s">
        <v>1247</v>
      </c>
      <c r="E7695" s="278" t="str">
        <f>CONCATENATE(SUM('Раздел 3'!V70:V70),"=",SUM('Раздел 3'!L70:L70),"+",SUM('Раздел 3'!R70:R70),"+",SUM('Раздел 3'!T70:T70),"+",SUM('Раздел 3'!U70:U70))</f>
        <v>0=0+0+0+0</v>
      </c>
      <c r="F7695" s="278"/>
      <c r="G7695" s="81"/>
    </row>
    <row r="7696" spans="1:7" s="390" customFormat="1" ht="47.25" x14ac:dyDescent="0.2">
      <c r="A7696" s="311" t="str">
        <f>IF((SUM('Раздел 3'!V71:V71)=SUM('Раздел 3'!L71:L71)+SUM('Раздел 3'!R71:R71)+SUM('Раздел 3'!T71:T71)+SUM('Раздел 3'!U71:U71)),"","Неверно!")</f>
        <v/>
      </c>
      <c r="B7696" s="320" t="s">
        <v>1752</v>
      </c>
      <c r="C7696" s="278" t="s">
        <v>9626</v>
      </c>
      <c r="D7696" s="278" t="s">
        <v>1247</v>
      </c>
      <c r="E7696" s="278" t="str">
        <f>CONCATENATE(SUM('Раздел 3'!V71:V71),"=",SUM('Раздел 3'!L71:L71),"+",SUM('Раздел 3'!R71:R71),"+",SUM('Раздел 3'!T71:T71),"+",SUM('Раздел 3'!U71:U71))</f>
        <v>0=0+0+0+0</v>
      </c>
      <c r="F7696" s="278"/>
      <c r="G7696" s="81"/>
    </row>
    <row r="7697" spans="1:7" s="390" customFormat="1" ht="47.25" x14ac:dyDescent="0.2">
      <c r="A7697" s="311" t="str">
        <f>IF((SUM('Раздел 3'!V72:V72)=SUM('Раздел 3'!L72:L72)+SUM('Раздел 3'!R72:R72)+SUM('Раздел 3'!T72:T72)+SUM('Раздел 3'!U72:U72)),"","Неверно!")</f>
        <v/>
      </c>
      <c r="B7697" s="320" t="s">
        <v>1752</v>
      </c>
      <c r="C7697" s="278" t="s">
        <v>9627</v>
      </c>
      <c r="D7697" s="278" t="s">
        <v>1247</v>
      </c>
      <c r="E7697" s="278" t="str">
        <f>CONCATENATE(SUM('Раздел 3'!V72:V72),"=",SUM('Раздел 3'!L72:L72),"+",SUM('Раздел 3'!R72:R72),"+",SUM('Раздел 3'!T72:T72),"+",SUM('Раздел 3'!U72:U72))</f>
        <v>0=0+0+0+0</v>
      </c>
      <c r="F7697" s="278"/>
      <c r="G7697" s="81"/>
    </row>
    <row r="7698" spans="1:7" s="390" customFormat="1" ht="47.25" x14ac:dyDescent="0.2">
      <c r="A7698" s="311" t="str">
        <f>IF((SUM('Раздел 3'!V73:V73)=SUM('Раздел 3'!L73:L73)+SUM('Раздел 3'!R73:R73)+SUM('Раздел 3'!T73:T73)+SUM('Раздел 3'!U73:U73)),"","Неверно!")</f>
        <v/>
      </c>
      <c r="B7698" s="320" t="s">
        <v>1752</v>
      </c>
      <c r="C7698" s="278" t="s">
        <v>9628</v>
      </c>
      <c r="D7698" s="278" t="s">
        <v>1247</v>
      </c>
      <c r="E7698" s="278" t="str">
        <f>CONCATENATE(SUM('Раздел 3'!V73:V73),"=",SUM('Раздел 3'!L73:L73),"+",SUM('Раздел 3'!R73:R73),"+",SUM('Раздел 3'!T73:T73),"+",SUM('Раздел 3'!U73:U73))</f>
        <v>0=0+0+0+0</v>
      </c>
      <c r="F7698" s="278"/>
      <c r="G7698" s="81"/>
    </row>
    <row r="7699" spans="1:7" s="390" customFormat="1" ht="47.25" x14ac:dyDescent="0.2">
      <c r="A7699" s="311" t="str">
        <f>IF((SUM('Раздел 3'!V74:V74)=SUM('Раздел 3'!L74:L74)+SUM('Раздел 3'!R74:R74)+SUM('Раздел 3'!T74:T74)+SUM('Раздел 3'!U74:U74)),"","Неверно!")</f>
        <v/>
      </c>
      <c r="B7699" s="320" t="s">
        <v>1752</v>
      </c>
      <c r="C7699" s="278" t="s">
        <v>9629</v>
      </c>
      <c r="D7699" s="278" t="s">
        <v>1247</v>
      </c>
      <c r="E7699" s="278" t="str">
        <f>CONCATENATE(SUM('Раздел 3'!V74:V74),"=",SUM('Раздел 3'!L74:L74),"+",SUM('Раздел 3'!R74:R74),"+",SUM('Раздел 3'!T74:T74),"+",SUM('Раздел 3'!U74:U74))</f>
        <v>0=0+0+0+0</v>
      </c>
      <c r="F7699" s="278"/>
      <c r="G7699" s="81"/>
    </row>
    <row r="7700" spans="1:7" s="390" customFormat="1" ht="47.25" x14ac:dyDescent="0.2">
      <c r="A7700" s="311" t="str">
        <f>IF((SUM('Раздел 3'!V75:V75)=SUM('Раздел 3'!L75:L75)+SUM('Раздел 3'!R75:R75)+SUM('Раздел 3'!T75:T75)+SUM('Раздел 3'!U75:U75)),"","Неверно!")</f>
        <v/>
      </c>
      <c r="B7700" s="320" t="s">
        <v>1752</v>
      </c>
      <c r="C7700" s="278" t="s">
        <v>9630</v>
      </c>
      <c r="D7700" s="278" t="s">
        <v>1247</v>
      </c>
      <c r="E7700" s="278" t="str">
        <f>CONCATENATE(SUM('Раздел 3'!V75:V75),"=",SUM('Раздел 3'!L75:L75),"+",SUM('Раздел 3'!R75:R75),"+",SUM('Раздел 3'!T75:T75),"+",SUM('Раздел 3'!U75:U75))</f>
        <v>0=0+0+0+0</v>
      </c>
      <c r="F7700" s="278"/>
      <c r="G7700" s="81"/>
    </row>
    <row r="7701" spans="1:7" s="390" customFormat="1" ht="47.25" x14ac:dyDescent="0.2">
      <c r="A7701" s="311" t="str">
        <f>IF((SUM('Раздел 3'!V76:V76)=SUM('Раздел 3'!L76:L76)+SUM('Раздел 3'!R76:R76)+SUM('Раздел 3'!T76:T76)+SUM('Раздел 3'!U76:U76)),"","Неверно!")</f>
        <v/>
      </c>
      <c r="B7701" s="320" t="s">
        <v>1752</v>
      </c>
      <c r="C7701" s="278" t="s">
        <v>9631</v>
      </c>
      <c r="D7701" s="278" t="s">
        <v>1247</v>
      </c>
      <c r="E7701" s="278" t="str">
        <f>CONCATENATE(SUM('Раздел 3'!V76:V76),"=",SUM('Раздел 3'!L76:L76),"+",SUM('Раздел 3'!R76:R76),"+",SUM('Раздел 3'!T76:T76),"+",SUM('Раздел 3'!U76:U76))</f>
        <v>0=0+0+0+0</v>
      </c>
      <c r="F7701" s="278"/>
      <c r="G7701" s="81"/>
    </row>
    <row r="7702" spans="1:7" s="390" customFormat="1" ht="47.25" x14ac:dyDescent="0.2">
      <c r="A7702" s="311" t="str">
        <f>IF((SUM('Раздел 3'!V77:V77)=SUM('Раздел 3'!L77:L77)+SUM('Раздел 3'!R77:R77)+SUM('Раздел 3'!T77:T77)+SUM('Раздел 3'!U77:U77)),"","Неверно!")</f>
        <v/>
      </c>
      <c r="B7702" s="320" t="s">
        <v>1752</v>
      </c>
      <c r="C7702" s="278" t="s">
        <v>9632</v>
      </c>
      <c r="D7702" s="278" t="s">
        <v>1247</v>
      </c>
      <c r="E7702" s="278" t="str">
        <f>CONCATENATE(SUM('Раздел 3'!V77:V77),"=",SUM('Раздел 3'!L77:L77),"+",SUM('Раздел 3'!R77:R77),"+",SUM('Раздел 3'!T77:T77),"+",SUM('Раздел 3'!U77:U77))</f>
        <v>0=0+0+0+0</v>
      </c>
      <c r="F7702" s="278"/>
      <c r="G7702" s="81"/>
    </row>
    <row r="7703" spans="1:7" s="390" customFormat="1" ht="47.25" x14ac:dyDescent="0.2">
      <c r="A7703" s="311" t="str">
        <f>IF((SUM('Раздел 3'!V78:V78)=SUM('Раздел 3'!L78:L78)+SUM('Раздел 3'!R78:R78)+SUM('Раздел 3'!T78:T78)+SUM('Раздел 3'!U78:U78)),"","Неверно!")</f>
        <v/>
      </c>
      <c r="B7703" s="320" t="s">
        <v>1752</v>
      </c>
      <c r="C7703" s="278" t="s">
        <v>9633</v>
      </c>
      <c r="D7703" s="278" t="s">
        <v>1247</v>
      </c>
      <c r="E7703" s="278" t="str">
        <f>CONCATENATE(SUM('Раздел 3'!V78:V78),"=",SUM('Раздел 3'!L78:L78),"+",SUM('Раздел 3'!R78:R78),"+",SUM('Раздел 3'!T78:T78),"+",SUM('Раздел 3'!U78:U78))</f>
        <v>0=0+0+0+0</v>
      </c>
      <c r="F7703" s="278"/>
      <c r="G7703" s="81"/>
    </row>
    <row r="7704" spans="1:7" s="390" customFormat="1" ht="47.25" x14ac:dyDescent="0.2">
      <c r="A7704" s="311" t="str">
        <f>IF((SUM('Раздел 3'!V79:V79)=SUM('Раздел 3'!L79:L79)+SUM('Раздел 3'!R79:R79)+SUM('Раздел 3'!T79:T79)+SUM('Раздел 3'!U79:U79)),"","Неверно!")</f>
        <v/>
      </c>
      <c r="B7704" s="320" t="s">
        <v>1752</v>
      </c>
      <c r="C7704" s="278" t="s">
        <v>9634</v>
      </c>
      <c r="D7704" s="278" t="s">
        <v>1247</v>
      </c>
      <c r="E7704" s="278" t="str">
        <f>CONCATENATE(SUM('Раздел 3'!V79:V79),"=",SUM('Раздел 3'!L79:L79),"+",SUM('Раздел 3'!R79:R79),"+",SUM('Раздел 3'!T79:T79),"+",SUM('Раздел 3'!U79:U79))</f>
        <v>0=0+0+0+0</v>
      </c>
      <c r="F7704" s="278"/>
      <c r="G7704" s="81"/>
    </row>
    <row r="7705" spans="1:7" s="390" customFormat="1" ht="47.25" x14ac:dyDescent="0.2">
      <c r="A7705" s="311" t="str">
        <f>IF((SUM('Раздел 3'!V17:V17)=SUM('Раздел 3'!L17:L17)+SUM('Раздел 3'!R17:R17)+SUM('Раздел 3'!T17:T17)+SUM('Раздел 3'!U17:U17)),"","Неверно!")</f>
        <v/>
      </c>
      <c r="B7705" s="320" t="s">
        <v>1752</v>
      </c>
      <c r="C7705" s="278" t="s">
        <v>9635</v>
      </c>
      <c r="D7705" s="278" t="s">
        <v>1247</v>
      </c>
      <c r="E7705" s="278" t="str">
        <f>CONCATENATE(SUM('Раздел 3'!V17:V17),"=",SUM('Раздел 3'!L17:L17),"+",SUM('Раздел 3'!R17:R17),"+",SUM('Раздел 3'!T17:T17),"+",SUM('Раздел 3'!U17:U17))</f>
        <v>0=0+0+0+0</v>
      </c>
      <c r="F7705" s="278"/>
      <c r="G7705" s="81"/>
    </row>
    <row r="7706" spans="1:7" s="390" customFormat="1" ht="47.25" x14ac:dyDescent="0.2">
      <c r="A7706" s="311" t="str">
        <f>IF((SUM('Раздел 3'!V80:V80)=SUM('Раздел 3'!L80:L80)+SUM('Раздел 3'!R80:R80)+SUM('Раздел 3'!T80:T80)+SUM('Раздел 3'!U80:U80)),"","Неверно!")</f>
        <v/>
      </c>
      <c r="B7706" s="320" t="s">
        <v>1752</v>
      </c>
      <c r="C7706" s="278" t="s">
        <v>9636</v>
      </c>
      <c r="D7706" s="278" t="s">
        <v>1247</v>
      </c>
      <c r="E7706" s="278" t="str">
        <f>CONCATENATE(SUM('Раздел 3'!V80:V80),"=",SUM('Раздел 3'!L80:L80),"+",SUM('Раздел 3'!R80:R80),"+",SUM('Раздел 3'!T80:T80),"+",SUM('Раздел 3'!U80:U80))</f>
        <v>0=0+0+0+0</v>
      </c>
      <c r="F7706" s="278"/>
      <c r="G7706" s="81"/>
    </row>
    <row r="7707" spans="1:7" s="390" customFormat="1" ht="47.25" x14ac:dyDescent="0.2">
      <c r="A7707" s="311" t="str">
        <f>IF((SUM('Раздел 3'!V81:V81)=SUM('Раздел 3'!L81:L81)+SUM('Раздел 3'!R81:R81)+SUM('Раздел 3'!T81:T81)+SUM('Раздел 3'!U81:U81)),"","Неверно!")</f>
        <v/>
      </c>
      <c r="B7707" s="320" t="s">
        <v>1752</v>
      </c>
      <c r="C7707" s="278" t="s">
        <v>9637</v>
      </c>
      <c r="D7707" s="278" t="s">
        <v>1247</v>
      </c>
      <c r="E7707" s="278" t="str">
        <f>CONCATENATE(SUM('Раздел 3'!V81:V81),"=",SUM('Раздел 3'!L81:L81),"+",SUM('Раздел 3'!R81:R81),"+",SUM('Раздел 3'!T81:T81),"+",SUM('Раздел 3'!U81:U81))</f>
        <v>0=0+0+0+0</v>
      </c>
      <c r="F7707" s="278"/>
      <c r="G7707" s="81"/>
    </row>
    <row r="7708" spans="1:7" s="390" customFormat="1" ht="47.25" x14ac:dyDescent="0.2">
      <c r="A7708" s="311" t="str">
        <f>IF((SUM('Раздел 3'!V82:V82)=SUM('Раздел 3'!L82:L82)+SUM('Раздел 3'!R82:R82)+SUM('Раздел 3'!T82:T82)+SUM('Раздел 3'!U82:U82)),"","Неверно!")</f>
        <v/>
      </c>
      <c r="B7708" s="320" t="s">
        <v>1752</v>
      </c>
      <c r="C7708" s="278" t="s">
        <v>9638</v>
      </c>
      <c r="D7708" s="278" t="s">
        <v>1247</v>
      </c>
      <c r="E7708" s="278" t="str">
        <f>CONCATENATE(SUM('Раздел 3'!V82:V82),"=",SUM('Раздел 3'!L82:L82),"+",SUM('Раздел 3'!R82:R82),"+",SUM('Раздел 3'!T82:T82),"+",SUM('Раздел 3'!U82:U82))</f>
        <v>0=0+0+0+0</v>
      </c>
      <c r="F7708" s="278"/>
      <c r="G7708" s="81"/>
    </row>
    <row r="7709" spans="1:7" s="390" customFormat="1" ht="47.25" x14ac:dyDescent="0.2">
      <c r="A7709" s="311" t="str">
        <f>IF((SUM('Раздел 3'!V83:V83)=SUM('Раздел 3'!L83:L83)+SUM('Раздел 3'!R83:R83)+SUM('Раздел 3'!T83:T83)+SUM('Раздел 3'!U83:U83)),"","Неверно!")</f>
        <v/>
      </c>
      <c r="B7709" s="320" t="s">
        <v>1752</v>
      </c>
      <c r="C7709" s="278" t="s">
        <v>9639</v>
      </c>
      <c r="D7709" s="278" t="s">
        <v>1247</v>
      </c>
      <c r="E7709" s="278" t="str">
        <f>CONCATENATE(SUM('Раздел 3'!V83:V83),"=",SUM('Раздел 3'!L83:L83),"+",SUM('Раздел 3'!R83:R83),"+",SUM('Раздел 3'!T83:T83),"+",SUM('Раздел 3'!U83:U83))</f>
        <v>0=0+0+0+0</v>
      </c>
      <c r="F7709" s="278"/>
      <c r="G7709" s="81"/>
    </row>
    <row r="7710" spans="1:7" s="390" customFormat="1" ht="47.25" x14ac:dyDescent="0.2">
      <c r="A7710" s="311" t="str">
        <f>IF((SUM('Раздел 3'!V84:V84)=SUM('Раздел 3'!L84:L84)+SUM('Раздел 3'!R84:R84)+SUM('Раздел 3'!T84:T84)+SUM('Раздел 3'!U84:U84)),"","Неверно!")</f>
        <v/>
      </c>
      <c r="B7710" s="320" t="s">
        <v>1752</v>
      </c>
      <c r="C7710" s="278" t="s">
        <v>9640</v>
      </c>
      <c r="D7710" s="278" t="s">
        <v>1247</v>
      </c>
      <c r="E7710" s="278" t="str">
        <f>CONCATENATE(SUM('Раздел 3'!V84:V84),"=",SUM('Раздел 3'!L84:L84),"+",SUM('Раздел 3'!R84:R84),"+",SUM('Раздел 3'!T84:T84),"+",SUM('Раздел 3'!U84:U84))</f>
        <v>0=0+0+0+0</v>
      </c>
      <c r="F7710" s="278"/>
      <c r="G7710" s="81"/>
    </row>
    <row r="7711" spans="1:7" s="390" customFormat="1" ht="47.25" x14ac:dyDescent="0.2">
      <c r="A7711" s="311" t="str">
        <f>IF((SUM('Раздел 3'!V85:V85)=SUM('Раздел 3'!L85:L85)+SUM('Раздел 3'!R85:R85)+SUM('Раздел 3'!T85:T85)+SUM('Раздел 3'!U85:U85)),"","Неверно!")</f>
        <v/>
      </c>
      <c r="B7711" s="320" t="s">
        <v>1752</v>
      </c>
      <c r="C7711" s="278" t="s">
        <v>9641</v>
      </c>
      <c r="D7711" s="278" t="s">
        <v>1247</v>
      </c>
      <c r="E7711" s="278" t="str">
        <f>CONCATENATE(SUM('Раздел 3'!V85:V85),"=",SUM('Раздел 3'!L85:L85),"+",SUM('Раздел 3'!R85:R85),"+",SUM('Раздел 3'!T85:T85),"+",SUM('Раздел 3'!U85:U85))</f>
        <v>0=0+0+0+0</v>
      </c>
      <c r="F7711" s="278"/>
      <c r="G7711" s="81"/>
    </row>
    <row r="7712" spans="1:7" s="390" customFormat="1" ht="47.25" x14ac:dyDescent="0.2">
      <c r="A7712" s="311" t="str">
        <f>IF((SUM('Раздел 3'!V86:V86)=SUM('Раздел 3'!L86:L86)+SUM('Раздел 3'!R86:R86)+SUM('Раздел 3'!T86:T86)+SUM('Раздел 3'!U86:U86)),"","Неверно!")</f>
        <v/>
      </c>
      <c r="B7712" s="320" t="s">
        <v>1752</v>
      </c>
      <c r="C7712" s="278" t="s">
        <v>9642</v>
      </c>
      <c r="D7712" s="278" t="s">
        <v>1247</v>
      </c>
      <c r="E7712" s="278" t="str">
        <f>CONCATENATE(SUM('Раздел 3'!V86:V86),"=",SUM('Раздел 3'!L86:L86),"+",SUM('Раздел 3'!R86:R86),"+",SUM('Раздел 3'!T86:T86),"+",SUM('Раздел 3'!U86:U86))</f>
        <v>0=0+0+0+0</v>
      </c>
      <c r="F7712" s="278"/>
      <c r="G7712" s="81"/>
    </row>
    <row r="7713" spans="1:7" s="390" customFormat="1" ht="47.25" x14ac:dyDescent="0.2">
      <c r="A7713" s="311" t="str">
        <f>IF((SUM('Раздел 3'!V87:V87)=SUM('Раздел 3'!L87:L87)+SUM('Раздел 3'!R87:R87)+SUM('Раздел 3'!T87:T87)+SUM('Раздел 3'!U87:U87)),"","Неверно!")</f>
        <v/>
      </c>
      <c r="B7713" s="320" t="s">
        <v>1752</v>
      </c>
      <c r="C7713" s="278" t="s">
        <v>9643</v>
      </c>
      <c r="D7713" s="278" t="s">
        <v>1247</v>
      </c>
      <c r="E7713" s="278" t="str">
        <f>CONCATENATE(SUM('Раздел 3'!V87:V87),"=",SUM('Раздел 3'!L87:L87),"+",SUM('Раздел 3'!R87:R87),"+",SUM('Раздел 3'!T87:T87),"+",SUM('Раздел 3'!U87:U87))</f>
        <v>0=0+0+0+0</v>
      </c>
      <c r="F7713" s="278"/>
      <c r="G7713" s="81"/>
    </row>
    <row r="7714" spans="1:7" s="390" customFormat="1" ht="47.25" x14ac:dyDescent="0.2">
      <c r="A7714" s="311" t="str">
        <f>IF((SUM('Раздел 3'!V88:V88)=SUM('Раздел 3'!L88:L88)+SUM('Раздел 3'!R88:R88)+SUM('Раздел 3'!T88:T88)+SUM('Раздел 3'!U88:U88)),"","Неверно!")</f>
        <v/>
      </c>
      <c r="B7714" s="320" t="s">
        <v>1752</v>
      </c>
      <c r="C7714" s="278" t="s">
        <v>9644</v>
      </c>
      <c r="D7714" s="278" t="s">
        <v>1247</v>
      </c>
      <c r="E7714" s="278" t="str">
        <f>CONCATENATE(SUM('Раздел 3'!V88:V88),"=",SUM('Раздел 3'!L88:L88),"+",SUM('Раздел 3'!R88:R88),"+",SUM('Раздел 3'!T88:T88),"+",SUM('Раздел 3'!U88:U88))</f>
        <v>0=0+0+0+0</v>
      </c>
      <c r="F7714" s="278"/>
      <c r="G7714" s="81"/>
    </row>
    <row r="7715" spans="1:7" s="390" customFormat="1" ht="47.25" x14ac:dyDescent="0.2">
      <c r="A7715" s="311" t="str">
        <f>IF((SUM('Раздел 3'!V89:V89)=SUM('Раздел 3'!L89:L89)+SUM('Раздел 3'!R89:R89)+SUM('Раздел 3'!T89:T89)+SUM('Раздел 3'!U89:U89)),"","Неверно!")</f>
        <v/>
      </c>
      <c r="B7715" s="320" t="s">
        <v>1752</v>
      </c>
      <c r="C7715" s="278" t="s">
        <v>9645</v>
      </c>
      <c r="D7715" s="278" t="s">
        <v>1247</v>
      </c>
      <c r="E7715" s="278" t="str">
        <f>CONCATENATE(SUM('Раздел 3'!V89:V89),"=",SUM('Раздел 3'!L89:L89),"+",SUM('Раздел 3'!R89:R89),"+",SUM('Раздел 3'!T89:T89),"+",SUM('Раздел 3'!U89:U89))</f>
        <v>0=0+0+0+0</v>
      </c>
      <c r="F7715" s="278"/>
      <c r="G7715" s="81"/>
    </row>
    <row r="7716" spans="1:7" s="390" customFormat="1" ht="47.25" x14ac:dyDescent="0.2">
      <c r="A7716" s="311" t="str">
        <f>IF((SUM('Раздел 3'!V18:V18)=SUM('Раздел 3'!L18:L18)+SUM('Раздел 3'!R18:R18)+SUM('Раздел 3'!T18:T18)+SUM('Раздел 3'!U18:U18)),"","Неверно!")</f>
        <v/>
      </c>
      <c r="B7716" s="320" t="s">
        <v>1752</v>
      </c>
      <c r="C7716" s="278" t="s">
        <v>9646</v>
      </c>
      <c r="D7716" s="278" t="s">
        <v>1247</v>
      </c>
      <c r="E7716" s="278" t="str">
        <f>CONCATENATE(SUM('Раздел 3'!V18:V18),"=",SUM('Раздел 3'!L18:L18),"+",SUM('Раздел 3'!R18:R18),"+",SUM('Раздел 3'!T18:T18),"+",SUM('Раздел 3'!U18:U18))</f>
        <v>0=0+0+0+0</v>
      </c>
      <c r="F7716" s="278"/>
      <c r="G7716" s="81"/>
    </row>
    <row r="7717" spans="1:7" s="390" customFormat="1" ht="47.25" x14ac:dyDescent="0.2">
      <c r="A7717" s="311" t="str">
        <f>IF((SUM('Раздел 3'!V90:V90)=SUM('Раздел 3'!L90:L90)+SUM('Раздел 3'!R90:R90)+SUM('Раздел 3'!T90:T90)+SUM('Раздел 3'!U90:U90)),"","Неверно!")</f>
        <v/>
      </c>
      <c r="B7717" s="320" t="s">
        <v>1752</v>
      </c>
      <c r="C7717" s="278" t="s">
        <v>9647</v>
      </c>
      <c r="D7717" s="278" t="s">
        <v>1247</v>
      </c>
      <c r="E7717" s="278" t="str">
        <f>CONCATENATE(SUM('Раздел 3'!V90:V90),"=",SUM('Раздел 3'!L90:L90),"+",SUM('Раздел 3'!R90:R90),"+",SUM('Раздел 3'!T90:T90),"+",SUM('Раздел 3'!U90:U90))</f>
        <v>0=0+0+0+0</v>
      </c>
      <c r="F7717" s="278"/>
      <c r="G7717" s="81"/>
    </row>
    <row r="7718" spans="1:7" s="390" customFormat="1" ht="47.25" x14ac:dyDescent="0.2">
      <c r="A7718" s="311" t="str">
        <f>IF((SUM('Раздел 3'!V91:V91)=SUM('Раздел 3'!L91:L91)+SUM('Раздел 3'!R91:R91)+SUM('Раздел 3'!T91:T91)+SUM('Раздел 3'!U91:U91)),"","Неверно!")</f>
        <v/>
      </c>
      <c r="B7718" s="320" t="s">
        <v>1752</v>
      </c>
      <c r="C7718" s="278" t="s">
        <v>9648</v>
      </c>
      <c r="D7718" s="278" t="s">
        <v>1247</v>
      </c>
      <c r="E7718" s="278" t="str">
        <f>CONCATENATE(SUM('Раздел 3'!V91:V91),"=",SUM('Раздел 3'!L91:L91),"+",SUM('Раздел 3'!R91:R91),"+",SUM('Раздел 3'!T91:T91),"+",SUM('Раздел 3'!U91:U91))</f>
        <v>0=0+0+0+0</v>
      </c>
      <c r="F7718" s="278"/>
      <c r="G7718" s="81"/>
    </row>
    <row r="7719" spans="1:7" s="390" customFormat="1" ht="47.25" x14ac:dyDescent="0.2">
      <c r="A7719" s="311" t="str">
        <f>IF((SUM('Раздел 3'!V92:V92)=SUM('Раздел 3'!L92:L92)+SUM('Раздел 3'!R92:R92)+SUM('Раздел 3'!T92:T92)+SUM('Раздел 3'!U92:U92)),"","Неверно!")</f>
        <v/>
      </c>
      <c r="B7719" s="320" t="s">
        <v>1752</v>
      </c>
      <c r="C7719" s="278" t="s">
        <v>9649</v>
      </c>
      <c r="D7719" s="278" t="s">
        <v>1247</v>
      </c>
      <c r="E7719" s="278" t="str">
        <f>CONCATENATE(SUM('Раздел 3'!V92:V92),"=",SUM('Раздел 3'!L92:L92),"+",SUM('Раздел 3'!R92:R92),"+",SUM('Раздел 3'!T92:T92),"+",SUM('Раздел 3'!U92:U92))</f>
        <v>0=0+0+0+0</v>
      </c>
      <c r="F7719" s="278"/>
      <c r="G7719" s="81"/>
    </row>
    <row r="7720" spans="1:7" s="390" customFormat="1" ht="47.25" x14ac:dyDescent="0.2">
      <c r="A7720" s="311" t="str">
        <f>IF((SUM('Раздел 3'!V93:V93)=SUM('Раздел 3'!L93:L93)+SUM('Раздел 3'!R93:R93)+SUM('Раздел 3'!T93:T93)+SUM('Раздел 3'!U93:U93)),"","Неверно!")</f>
        <v/>
      </c>
      <c r="B7720" s="320" t="s">
        <v>1752</v>
      </c>
      <c r="C7720" s="278" t="s">
        <v>9650</v>
      </c>
      <c r="D7720" s="278" t="s">
        <v>1247</v>
      </c>
      <c r="E7720" s="278" t="str">
        <f>CONCATENATE(SUM('Раздел 3'!V93:V93),"=",SUM('Раздел 3'!L93:L93),"+",SUM('Раздел 3'!R93:R93),"+",SUM('Раздел 3'!T93:T93),"+",SUM('Раздел 3'!U93:U93))</f>
        <v>0=0+0+0+0</v>
      </c>
      <c r="F7720" s="278"/>
      <c r="G7720" s="81"/>
    </row>
    <row r="7721" spans="1:7" s="390" customFormat="1" ht="47.25" x14ac:dyDescent="0.2">
      <c r="A7721" s="311" t="str">
        <f>IF((SUM('Раздел 3'!V94:V94)=SUM('Раздел 3'!L94:L94)+SUM('Раздел 3'!R94:R94)+SUM('Раздел 3'!T94:T94)+SUM('Раздел 3'!U94:U94)),"","Неверно!")</f>
        <v/>
      </c>
      <c r="B7721" s="320" t="s">
        <v>1752</v>
      </c>
      <c r="C7721" s="278" t="s">
        <v>9651</v>
      </c>
      <c r="D7721" s="278" t="s">
        <v>1247</v>
      </c>
      <c r="E7721" s="278" t="str">
        <f>CONCATENATE(SUM('Раздел 3'!V94:V94),"=",SUM('Раздел 3'!L94:L94),"+",SUM('Раздел 3'!R94:R94),"+",SUM('Раздел 3'!T94:T94),"+",SUM('Раздел 3'!U94:U94))</f>
        <v>0=0+0+0+0</v>
      </c>
      <c r="F7721" s="278"/>
      <c r="G7721" s="81"/>
    </row>
    <row r="7722" spans="1:7" s="390" customFormat="1" ht="47.25" x14ac:dyDescent="0.2">
      <c r="A7722" s="311" t="str">
        <f>IF((SUM('Раздел 3'!V95:V95)=SUM('Раздел 3'!L95:L95)+SUM('Раздел 3'!R95:R95)+SUM('Раздел 3'!T95:T95)+SUM('Раздел 3'!U95:U95)),"","Неверно!")</f>
        <v/>
      </c>
      <c r="B7722" s="320" t="s">
        <v>1752</v>
      </c>
      <c r="C7722" s="278" t="s">
        <v>9652</v>
      </c>
      <c r="D7722" s="278" t="s">
        <v>1247</v>
      </c>
      <c r="E7722" s="278" t="str">
        <f>CONCATENATE(SUM('Раздел 3'!V95:V95),"=",SUM('Раздел 3'!L95:L95),"+",SUM('Раздел 3'!R95:R95),"+",SUM('Раздел 3'!T95:T95),"+",SUM('Раздел 3'!U95:U95))</f>
        <v>0=0+0+0+0</v>
      </c>
      <c r="F7722" s="278"/>
      <c r="G7722" s="81"/>
    </row>
    <row r="7723" spans="1:7" s="390" customFormat="1" ht="47.25" x14ac:dyDescent="0.2">
      <c r="A7723" s="311" t="str">
        <f>IF((SUM('Раздел 3'!V96:V96)=SUM('Раздел 3'!L96:L96)+SUM('Раздел 3'!R96:R96)+SUM('Раздел 3'!T96:T96)+SUM('Раздел 3'!U96:U96)),"","Неверно!")</f>
        <v/>
      </c>
      <c r="B7723" s="320" t="s">
        <v>1752</v>
      </c>
      <c r="C7723" s="278" t="s">
        <v>9653</v>
      </c>
      <c r="D7723" s="278" t="s">
        <v>1247</v>
      </c>
      <c r="E7723" s="278" t="str">
        <f>CONCATENATE(SUM('Раздел 3'!V96:V96),"=",SUM('Раздел 3'!L96:L96),"+",SUM('Раздел 3'!R96:R96),"+",SUM('Раздел 3'!T96:T96),"+",SUM('Раздел 3'!U96:U96))</f>
        <v>0=0+0+0+0</v>
      </c>
      <c r="F7723" s="278"/>
      <c r="G7723" s="81"/>
    </row>
    <row r="7724" spans="1:7" s="390" customFormat="1" ht="47.25" x14ac:dyDescent="0.2">
      <c r="A7724" s="311" t="str">
        <f>IF((SUM('Раздел 3'!V97:V97)=SUM('Раздел 3'!L97:L97)+SUM('Раздел 3'!R97:R97)+SUM('Раздел 3'!T97:T97)+SUM('Раздел 3'!U97:U97)),"","Неверно!")</f>
        <v/>
      </c>
      <c r="B7724" s="320" t="s">
        <v>1752</v>
      </c>
      <c r="C7724" s="278" t="s">
        <v>9654</v>
      </c>
      <c r="D7724" s="278" t="s">
        <v>1247</v>
      </c>
      <c r="E7724" s="278" t="str">
        <f>CONCATENATE(SUM('Раздел 3'!V97:V97),"=",SUM('Раздел 3'!L97:L97),"+",SUM('Раздел 3'!R97:R97),"+",SUM('Раздел 3'!T97:T97),"+",SUM('Раздел 3'!U97:U97))</f>
        <v>0=0+0+0+0</v>
      </c>
      <c r="F7724" s="278"/>
      <c r="G7724" s="81"/>
    </row>
    <row r="7725" spans="1:7" s="390" customFormat="1" ht="47.25" x14ac:dyDescent="0.2">
      <c r="A7725" s="311" t="str">
        <f>IF((SUM('Раздел 3'!V98:V98)=SUM('Раздел 3'!L98:L98)+SUM('Раздел 3'!R98:R98)+SUM('Раздел 3'!T98:T98)+SUM('Раздел 3'!U98:U98)),"","Неверно!")</f>
        <v/>
      </c>
      <c r="B7725" s="320" t="s">
        <v>1752</v>
      </c>
      <c r="C7725" s="278" t="s">
        <v>9655</v>
      </c>
      <c r="D7725" s="278" t="s">
        <v>1247</v>
      </c>
      <c r="E7725" s="278" t="str">
        <f>CONCATENATE(SUM('Раздел 3'!V98:V98),"=",SUM('Раздел 3'!L98:L98),"+",SUM('Раздел 3'!R98:R98),"+",SUM('Раздел 3'!T98:T98),"+",SUM('Раздел 3'!U98:U98))</f>
        <v>0=0+0+0+0</v>
      </c>
      <c r="F7725" s="278"/>
      <c r="G7725" s="81"/>
    </row>
    <row r="7726" spans="1:7" s="390" customFormat="1" ht="47.25" x14ac:dyDescent="0.2">
      <c r="A7726" s="311" t="str">
        <f>IF((SUM('Раздел 3'!V99:V99)=SUM('Раздел 3'!L99:L99)+SUM('Раздел 3'!R99:R99)+SUM('Раздел 3'!T99:T99)+SUM('Раздел 3'!U99:U99)),"","Неверно!")</f>
        <v/>
      </c>
      <c r="B7726" s="320" t="s">
        <v>1752</v>
      </c>
      <c r="C7726" s="278" t="s">
        <v>9656</v>
      </c>
      <c r="D7726" s="278" t="s">
        <v>1247</v>
      </c>
      <c r="E7726" s="278" t="str">
        <f>CONCATENATE(SUM('Раздел 3'!V99:V99),"=",SUM('Раздел 3'!L99:L99),"+",SUM('Раздел 3'!R99:R99),"+",SUM('Раздел 3'!T99:T99),"+",SUM('Раздел 3'!U99:U99))</f>
        <v>0=0+0+0+0</v>
      </c>
      <c r="F7726" s="278"/>
      <c r="G7726" s="81"/>
    </row>
    <row r="7727" spans="1:7" s="390" customFormat="1" ht="47.25" x14ac:dyDescent="0.2">
      <c r="A7727" s="311" t="str">
        <f>IF((SUM('Раздел 3'!V19:V19)=SUM('Раздел 3'!L19:L19)+SUM('Раздел 3'!R19:R19)+SUM('Раздел 3'!T19:T19)+SUM('Раздел 3'!U19:U19)),"","Неверно!")</f>
        <v/>
      </c>
      <c r="B7727" s="320" t="s">
        <v>1752</v>
      </c>
      <c r="C7727" s="278" t="s">
        <v>9657</v>
      </c>
      <c r="D7727" s="278" t="s">
        <v>1247</v>
      </c>
      <c r="E7727" s="278" t="str">
        <f>CONCATENATE(SUM('Раздел 3'!V19:V19),"=",SUM('Раздел 3'!L19:L19),"+",SUM('Раздел 3'!R19:R19),"+",SUM('Раздел 3'!T19:T19),"+",SUM('Раздел 3'!U19:U19))</f>
        <v>0=0+0+0+0</v>
      </c>
      <c r="F7727" s="278"/>
      <c r="G7727" s="81"/>
    </row>
    <row r="7728" spans="1:7" s="390" customFormat="1" ht="47.25" x14ac:dyDescent="0.2">
      <c r="A7728" s="311" t="str">
        <f>IF((SUM('Раздел 3'!V100:V100)=SUM('Раздел 3'!L100:L100)+SUM('Раздел 3'!R100:R100)+SUM('Раздел 3'!T100:T100)+SUM('Раздел 3'!U100:U100)),"","Неверно!")</f>
        <v/>
      </c>
      <c r="B7728" s="320" t="s">
        <v>1752</v>
      </c>
      <c r="C7728" s="278" t="s">
        <v>9658</v>
      </c>
      <c r="D7728" s="278" t="s">
        <v>1247</v>
      </c>
      <c r="E7728" s="278" t="str">
        <f>CONCATENATE(SUM('Раздел 3'!V100:V100),"=",SUM('Раздел 3'!L100:L100),"+",SUM('Раздел 3'!R100:R100),"+",SUM('Раздел 3'!T100:T100),"+",SUM('Раздел 3'!U100:U100))</f>
        <v>0=0+0+0+0</v>
      </c>
      <c r="F7728" s="278"/>
      <c r="G7728" s="81"/>
    </row>
    <row r="7729" spans="1:7" s="390" customFormat="1" ht="47.25" x14ac:dyDescent="0.2">
      <c r="A7729" s="311" t="str">
        <f>IF((SUM('Раздел 3'!V101:V101)=SUM('Раздел 3'!L101:L101)+SUM('Раздел 3'!R101:R101)+SUM('Раздел 3'!T101:T101)+SUM('Раздел 3'!U101:U101)),"","Неверно!")</f>
        <v/>
      </c>
      <c r="B7729" s="320" t="s">
        <v>1752</v>
      </c>
      <c r="C7729" s="278" t="s">
        <v>9659</v>
      </c>
      <c r="D7729" s="278" t="s">
        <v>1247</v>
      </c>
      <c r="E7729" s="278" t="str">
        <f>CONCATENATE(SUM('Раздел 3'!V101:V101),"=",SUM('Раздел 3'!L101:L101),"+",SUM('Раздел 3'!R101:R101),"+",SUM('Раздел 3'!T101:T101),"+",SUM('Раздел 3'!U101:U101))</f>
        <v>0=0+0+0+0</v>
      </c>
      <c r="F7729" s="278"/>
      <c r="G7729" s="81"/>
    </row>
    <row r="7730" spans="1:7" s="390" customFormat="1" ht="47.25" x14ac:dyDescent="0.2">
      <c r="A7730" s="311" t="str">
        <f>IF((SUM('Раздел 3'!V102:V102)=SUM('Раздел 3'!L102:L102)+SUM('Раздел 3'!R102:R102)+SUM('Раздел 3'!T102:T102)+SUM('Раздел 3'!U102:U102)),"","Неверно!")</f>
        <v/>
      </c>
      <c r="B7730" s="320" t="s">
        <v>1752</v>
      </c>
      <c r="C7730" s="278" t="s">
        <v>9660</v>
      </c>
      <c r="D7730" s="278" t="s">
        <v>1247</v>
      </c>
      <c r="E7730" s="278" t="str">
        <f>CONCATENATE(SUM('Раздел 3'!V102:V102),"=",SUM('Раздел 3'!L102:L102),"+",SUM('Раздел 3'!R102:R102),"+",SUM('Раздел 3'!T102:T102),"+",SUM('Раздел 3'!U102:U102))</f>
        <v>0=0+0+0+0</v>
      </c>
      <c r="F7730" s="278"/>
      <c r="G7730" s="81"/>
    </row>
    <row r="7731" spans="1:7" s="390" customFormat="1" ht="47.25" x14ac:dyDescent="0.2">
      <c r="A7731" s="311" t="str">
        <f>IF((SUM('Раздел 3'!V103:V103)=SUM('Раздел 3'!L103:L103)+SUM('Раздел 3'!R103:R103)+SUM('Раздел 3'!T103:T103)+SUM('Раздел 3'!U103:U103)),"","Неверно!")</f>
        <v/>
      </c>
      <c r="B7731" s="320" t="s">
        <v>1752</v>
      </c>
      <c r="C7731" s="278" t="s">
        <v>9661</v>
      </c>
      <c r="D7731" s="278" t="s">
        <v>1247</v>
      </c>
      <c r="E7731" s="278" t="str">
        <f>CONCATENATE(SUM('Раздел 3'!V103:V103),"=",SUM('Раздел 3'!L103:L103),"+",SUM('Раздел 3'!R103:R103),"+",SUM('Раздел 3'!T103:T103),"+",SUM('Раздел 3'!U103:U103))</f>
        <v>0=0+0+0+0</v>
      </c>
      <c r="F7731" s="278"/>
      <c r="G7731" s="81"/>
    </row>
    <row r="7732" spans="1:7" s="390" customFormat="1" ht="47.25" x14ac:dyDescent="0.2">
      <c r="A7732" s="311" t="str">
        <f>IF((SUM('Раздел 3'!V104:V104)=SUM('Раздел 3'!L104:L104)+SUM('Раздел 3'!R104:R104)+SUM('Раздел 3'!T104:T104)+SUM('Раздел 3'!U104:U104)),"","Неверно!")</f>
        <v/>
      </c>
      <c r="B7732" s="320" t="s">
        <v>1752</v>
      </c>
      <c r="C7732" s="278" t="s">
        <v>9662</v>
      </c>
      <c r="D7732" s="278" t="s">
        <v>1247</v>
      </c>
      <c r="E7732" s="278" t="str">
        <f>CONCATENATE(SUM('Раздел 3'!V104:V104),"=",SUM('Раздел 3'!L104:L104),"+",SUM('Раздел 3'!R104:R104),"+",SUM('Раздел 3'!T104:T104),"+",SUM('Раздел 3'!U104:U104))</f>
        <v>0=0+0+0+0</v>
      </c>
      <c r="F7732" s="278"/>
      <c r="G7732" s="81"/>
    </row>
    <row r="7733" spans="1:7" s="390" customFormat="1" ht="47.25" x14ac:dyDescent="0.2">
      <c r="A7733" s="311" t="str">
        <f>IF((SUM('Раздел 3'!V105:V105)=SUM('Раздел 3'!L105:L105)+SUM('Раздел 3'!R105:R105)+SUM('Раздел 3'!T105:T105)+SUM('Раздел 3'!U105:U105)),"","Неверно!")</f>
        <v/>
      </c>
      <c r="B7733" s="320" t="s">
        <v>1752</v>
      </c>
      <c r="C7733" s="278" t="s">
        <v>9663</v>
      </c>
      <c r="D7733" s="278" t="s">
        <v>1247</v>
      </c>
      <c r="E7733" s="278" t="str">
        <f>CONCATENATE(SUM('Раздел 3'!V105:V105),"=",SUM('Раздел 3'!L105:L105),"+",SUM('Раздел 3'!R105:R105),"+",SUM('Раздел 3'!T105:T105),"+",SUM('Раздел 3'!U105:U105))</f>
        <v>0=0+0+0+0</v>
      </c>
      <c r="F7733" s="278"/>
      <c r="G7733" s="81"/>
    </row>
    <row r="7734" spans="1:7" s="390" customFormat="1" ht="47.25" x14ac:dyDescent="0.2">
      <c r="A7734" s="311" t="str">
        <f>IF((SUM('Раздел 3'!V106:V106)=SUM('Раздел 3'!L106:L106)+SUM('Раздел 3'!R106:R106)+SUM('Раздел 3'!T106:T106)+SUM('Раздел 3'!U106:U106)),"","Неверно!")</f>
        <v/>
      </c>
      <c r="B7734" s="320" t="s">
        <v>1752</v>
      </c>
      <c r="C7734" s="278" t="s">
        <v>9664</v>
      </c>
      <c r="D7734" s="278" t="s">
        <v>1247</v>
      </c>
      <c r="E7734" s="278" t="str">
        <f>CONCATENATE(SUM('Раздел 3'!V106:V106),"=",SUM('Раздел 3'!L106:L106),"+",SUM('Раздел 3'!R106:R106),"+",SUM('Раздел 3'!T106:T106),"+",SUM('Раздел 3'!U106:U106))</f>
        <v>0=0+0+0+0</v>
      </c>
      <c r="F7734" s="278"/>
      <c r="G7734" s="81"/>
    </row>
    <row r="7735" spans="1:7" s="390" customFormat="1" ht="47.25" x14ac:dyDescent="0.2">
      <c r="A7735" s="311" t="str">
        <f>IF((SUM('Раздел 3'!V107:V107)=SUM('Раздел 3'!L107:L107)+SUM('Раздел 3'!R107:R107)+SUM('Раздел 3'!T107:T107)+SUM('Раздел 3'!U107:U107)),"","Неверно!")</f>
        <v/>
      </c>
      <c r="B7735" s="320" t="s">
        <v>1752</v>
      </c>
      <c r="C7735" s="278" t="s">
        <v>9665</v>
      </c>
      <c r="D7735" s="278" t="s">
        <v>1247</v>
      </c>
      <c r="E7735" s="278" t="str">
        <f>CONCATENATE(SUM('Раздел 3'!V107:V107),"=",SUM('Раздел 3'!L107:L107),"+",SUM('Раздел 3'!R107:R107),"+",SUM('Раздел 3'!T107:T107),"+",SUM('Раздел 3'!U107:U107))</f>
        <v>0=0+0+0+0</v>
      </c>
      <c r="F7735" s="278"/>
      <c r="G7735" s="81"/>
    </row>
    <row r="7736" spans="1:7" s="390" customFormat="1" ht="47.25" x14ac:dyDescent="0.2">
      <c r="A7736" s="311" t="str">
        <f>IF((SUM('Раздел 3'!V108:V108)=SUM('Раздел 3'!L108:L108)+SUM('Раздел 3'!R108:R108)+SUM('Раздел 3'!T108:T108)+SUM('Раздел 3'!U108:U108)),"","Неверно!")</f>
        <v/>
      </c>
      <c r="B7736" s="320" t="s">
        <v>1752</v>
      </c>
      <c r="C7736" s="278" t="s">
        <v>9666</v>
      </c>
      <c r="D7736" s="278" t="s">
        <v>1247</v>
      </c>
      <c r="E7736" s="278" t="str">
        <f>CONCATENATE(SUM('Раздел 3'!V108:V108),"=",SUM('Раздел 3'!L108:L108),"+",SUM('Раздел 3'!R108:R108),"+",SUM('Раздел 3'!T108:T108),"+",SUM('Раздел 3'!U108:U108))</f>
        <v>0=0+0+0+0</v>
      </c>
      <c r="F7736" s="278"/>
      <c r="G7736" s="81"/>
    </row>
    <row r="7737" spans="1:7" s="390" customFormat="1" ht="47.25" x14ac:dyDescent="0.2">
      <c r="A7737" s="311" t="str">
        <f>IF((SUM('Раздел 3'!V109:V109)=SUM('Раздел 3'!L109:L109)+SUM('Раздел 3'!R109:R109)+SUM('Раздел 3'!T109:T109)+SUM('Раздел 3'!U109:U109)),"","Неверно!")</f>
        <v/>
      </c>
      <c r="B7737" s="320" t="s">
        <v>1752</v>
      </c>
      <c r="C7737" s="278" t="s">
        <v>9667</v>
      </c>
      <c r="D7737" s="278" t="s">
        <v>1247</v>
      </c>
      <c r="E7737" s="278" t="str">
        <f>CONCATENATE(SUM('Раздел 3'!V109:V109),"=",SUM('Раздел 3'!L109:L109),"+",SUM('Раздел 3'!R109:R109),"+",SUM('Раздел 3'!T109:T109),"+",SUM('Раздел 3'!U109:U109))</f>
        <v>0=0+0+0+0</v>
      </c>
      <c r="F7737" s="278"/>
      <c r="G7737" s="81"/>
    </row>
    <row r="7738" spans="1:7" s="390" customFormat="1" ht="47.25" x14ac:dyDescent="0.2">
      <c r="A7738" s="311" t="str">
        <f>IF((SUM('Раздел 3'!F11:G11)=SUM('Раздел 3'!V11:V11)+SUM('Раздел 3'!X11:X11)+SUM('Раздел 3'!Z11:Z11)),"","Неверно!")</f>
        <v/>
      </c>
      <c r="B7738" s="320" t="s">
        <v>1753</v>
      </c>
      <c r="C7738" s="278" t="s">
        <v>9668</v>
      </c>
      <c r="D7738" s="278" t="s">
        <v>1246</v>
      </c>
      <c r="E7738" s="278" t="str">
        <f>CONCATENATE(SUM('Раздел 3'!F11:G11),"=",SUM('Раздел 3'!V11:V11),"+",SUM('Раздел 3'!X11:X11),"+",SUM('Раздел 3'!Z11:Z11))</f>
        <v>92=88+4+0</v>
      </c>
      <c r="F7738" s="278"/>
      <c r="G7738" s="81"/>
    </row>
    <row r="7739" spans="1:7" s="390" customFormat="1" ht="47.25" x14ac:dyDescent="0.2">
      <c r="A7739" s="311" t="str">
        <f>IF((SUM('Раздел 3'!F20:G20)=SUM('Раздел 3'!V20:V20)+SUM('Раздел 3'!X20:X20)+SUM('Раздел 3'!Z20:Z20)),"","Неверно!")</f>
        <v/>
      </c>
      <c r="B7739" s="320" t="s">
        <v>1753</v>
      </c>
      <c r="C7739" s="278" t="s">
        <v>9669</v>
      </c>
      <c r="D7739" s="278" t="s">
        <v>1246</v>
      </c>
      <c r="E7739" s="278" t="str">
        <f>CONCATENATE(SUM('Раздел 3'!F20:G20),"=",SUM('Раздел 3'!V20:V20),"+",SUM('Раздел 3'!X20:X20),"+",SUM('Раздел 3'!Z20:Z20))</f>
        <v>0=0+0+0</v>
      </c>
      <c r="F7739" s="278"/>
      <c r="G7739" s="81"/>
    </row>
    <row r="7740" spans="1:7" s="390" customFormat="1" ht="47.25" x14ac:dyDescent="0.2">
      <c r="A7740" s="311" t="str">
        <f>IF((SUM('Раздел 3'!F110:G110)=SUM('Раздел 3'!V110:V110)+SUM('Раздел 3'!X110:X110)+SUM('Раздел 3'!Z110:Z110)),"","Неверно!")</f>
        <v/>
      </c>
      <c r="B7740" s="320" t="s">
        <v>1753</v>
      </c>
      <c r="C7740" s="278" t="s">
        <v>9670</v>
      </c>
      <c r="D7740" s="278" t="s">
        <v>1246</v>
      </c>
      <c r="E7740" s="278" t="str">
        <f>CONCATENATE(SUM('Раздел 3'!F110:G110),"=",SUM('Раздел 3'!V110:V110),"+",SUM('Раздел 3'!X110:X110),"+",SUM('Раздел 3'!Z110:Z110))</f>
        <v>0=0+0+0</v>
      </c>
      <c r="F7740" s="278"/>
      <c r="G7740" s="81"/>
    </row>
    <row r="7741" spans="1:7" s="390" customFormat="1" ht="47.25" x14ac:dyDescent="0.2">
      <c r="A7741" s="311" t="str">
        <f>IF((SUM('Раздел 3'!F111:G111)=SUM('Раздел 3'!V111:V111)+SUM('Раздел 3'!X111:X111)+SUM('Раздел 3'!Z111:Z111)),"","Неверно!")</f>
        <v/>
      </c>
      <c r="B7741" s="320" t="s">
        <v>1753</v>
      </c>
      <c r="C7741" s="278" t="s">
        <v>9671</v>
      </c>
      <c r="D7741" s="278" t="s">
        <v>1246</v>
      </c>
      <c r="E7741" s="278" t="str">
        <f>CONCATENATE(SUM('Раздел 3'!F111:G111),"=",SUM('Раздел 3'!V111:V111),"+",SUM('Раздел 3'!X111:X111),"+",SUM('Раздел 3'!Z111:Z111))</f>
        <v>0=0+0+0</v>
      </c>
      <c r="F7741" s="278"/>
      <c r="G7741" s="81"/>
    </row>
    <row r="7742" spans="1:7" s="390" customFormat="1" ht="47.25" x14ac:dyDescent="0.2">
      <c r="A7742" s="311" t="str">
        <f>IF((SUM('Раздел 3'!F112:G112)=SUM('Раздел 3'!V112:V112)+SUM('Раздел 3'!X112:X112)+SUM('Раздел 3'!Z112:Z112)),"","Неверно!")</f>
        <v/>
      </c>
      <c r="B7742" s="320" t="s">
        <v>1753</v>
      </c>
      <c r="C7742" s="278" t="s">
        <v>9672</v>
      </c>
      <c r="D7742" s="278" t="s">
        <v>1246</v>
      </c>
      <c r="E7742" s="278" t="str">
        <f>CONCATENATE(SUM('Раздел 3'!F112:G112),"=",SUM('Раздел 3'!V112:V112),"+",SUM('Раздел 3'!X112:X112),"+",SUM('Раздел 3'!Z112:Z112))</f>
        <v>0=0+0+0</v>
      </c>
      <c r="F7742" s="278"/>
      <c r="G7742" s="81"/>
    </row>
    <row r="7743" spans="1:7" s="390" customFormat="1" ht="47.25" x14ac:dyDescent="0.2">
      <c r="A7743" s="311" t="str">
        <f>IF((SUM('Раздел 3'!F113:G113)=SUM('Раздел 3'!V113:V113)+SUM('Раздел 3'!X113:X113)+SUM('Раздел 3'!Z113:Z113)),"","Неверно!")</f>
        <v/>
      </c>
      <c r="B7743" s="320" t="s">
        <v>1753</v>
      </c>
      <c r="C7743" s="278" t="s">
        <v>9673</v>
      </c>
      <c r="D7743" s="278" t="s">
        <v>1246</v>
      </c>
      <c r="E7743" s="278" t="str">
        <f>CONCATENATE(SUM('Раздел 3'!F113:G113),"=",SUM('Раздел 3'!V113:V113),"+",SUM('Раздел 3'!X113:X113),"+",SUM('Раздел 3'!Z113:Z113))</f>
        <v>0=0+0+0</v>
      </c>
      <c r="F7743" s="278"/>
      <c r="G7743" s="81"/>
    </row>
    <row r="7744" spans="1:7" s="390" customFormat="1" ht="47.25" x14ac:dyDescent="0.2">
      <c r="A7744" s="311" t="str">
        <f>IF((SUM('Раздел 3'!F114:G114)=SUM('Раздел 3'!V114:V114)+SUM('Раздел 3'!X114:X114)+SUM('Раздел 3'!Z114:Z114)),"","Неверно!")</f>
        <v/>
      </c>
      <c r="B7744" s="320" t="s">
        <v>1753</v>
      </c>
      <c r="C7744" s="278" t="s">
        <v>9674</v>
      </c>
      <c r="D7744" s="278" t="s">
        <v>1246</v>
      </c>
      <c r="E7744" s="278" t="str">
        <f>CONCATENATE(SUM('Раздел 3'!F114:G114),"=",SUM('Раздел 3'!V114:V114),"+",SUM('Раздел 3'!X114:X114),"+",SUM('Раздел 3'!Z114:Z114))</f>
        <v>0=0+0+0</v>
      </c>
      <c r="F7744" s="278"/>
      <c r="G7744" s="81"/>
    </row>
    <row r="7745" spans="1:7" s="390" customFormat="1" ht="47.25" x14ac:dyDescent="0.2">
      <c r="A7745" s="311" t="str">
        <f>IF((SUM('Раздел 3'!F115:G115)=SUM('Раздел 3'!V115:V115)+SUM('Раздел 3'!X115:X115)+SUM('Раздел 3'!Z115:Z115)),"","Неверно!")</f>
        <v/>
      </c>
      <c r="B7745" s="320" t="s">
        <v>1753</v>
      </c>
      <c r="C7745" s="278" t="s">
        <v>9675</v>
      </c>
      <c r="D7745" s="278" t="s">
        <v>1246</v>
      </c>
      <c r="E7745" s="278" t="str">
        <f>CONCATENATE(SUM('Раздел 3'!F115:G115),"=",SUM('Раздел 3'!V115:V115),"+",SUM('Раздел 3'!X115:X115),"+",SUM('Раздел 3'!Z115:Z115))</f>
        <v>0=0+0+0</v>
      </c>
      <c r="F7745" s="278"/>
      <c r="G7745" s="81"/>
    </row>
    <row r="7746" spans="1:7" s="390" customFormat="1" ht="47.25" x14ac:dyDescent="0.2">
      <c r="A7746" s="311" t="str">
        <f>IF((SUM('Раздел 3'!F116:G116)=SUM('Раздел 3'!V116:V116)+SUM('Раздел 3'!X116:X116)+SUM('Раздел 3'!Z116:Z116)),"","Неверно!")</f>
        <v/>
      </c>
      <c r="B7746" s="320" t="s">
        <v>1753</v>
      </c>
      <c r="C7746" s="278" t="s">
        <v>9676</v>
      </c>
      <c r="D7746" s="278" t="s">
        <v>1246</v>
      </c>
      <c r="E7746" s="278" t="str">
        <f>CONCATENATE(SUM('Раздел 3'!F116:G116),"=",SUM('Раздел 3'!V116:V116),"+",SUM('Раздел 3'!X116:X116),"+",SUM('Раздел 3'!Z116:Z116))</f>
        <v>0=0+0+0</v>
      </c>
      <c r="F7746" s="278"/>
      <c r="G7746" s="81"/>
    </row>
    <row r="7747" spans="1:7" s="390" customFormat="1" ht="47.25" x14ac:dyDescent="0.2">
      <c r="A7747" s="311" t="str">
        <f>IF((SUM('Раздел 3'!F117:G117)=SUM('Раздел 3'!V117:V117)+SUM('Раздел 3'!X117:X117)+SUM('Раздел 3'!Z117:Z117)),"","Неверно!")</f>
        <v/>
      </c>
      <c r="B7747" s="320" t="s">
        <v>1753</v>
      </c>
      <c r="C7747" s="278" t="s">
        <v>9677</v>
      </c>
      <c r="D7747" s="278" t="s">
        <v>1246</v>
      </c>
      <c r="E7747" s="278" t="str">
        <f>CONCATENATE(SUM('Раздел 3'!F117:G117),"=",SUM('Раздел 3'!V117:V117),"+",SUM('Раздел 3'!X117:X117),"+",SUM('Раздел 3'!Z117:Z117))</f>
        <v>0=0+0+0</v>
      </c>
      <c r="F7747" s="278"/>
      <c r="G7747" s="81"/>
    </row>
    <row r="7748" spans="1:7" s="390" customFormat="1" ht="47.25" x14ac:dyDescent="0.2">
      <c r="A7748" s="311" t="str">
        <f>IF((SUM('Раздел 3'!F118:G118)=SUM('Раздел 3'!V118:V118)+SUM('Раздел 3'!X118:X118)+SUM('Раздел 3'!Z118:Z118)),"","Неверно!")</f>
        <v/>
      </c>
      <c r="B7748" s="320" t="s">
        <v>1753</v>
      </c>
      <c r="C7748" s="278" t="s">
        <v>9678</v>
      </c>
      <c r="D7748" s="278" t="s">
        <v>1246</v>
      </c>
      <c r="E7748" s="278" t="str">
        <f>CONCATENATE(SUM('Раздел 3'!F118:G118),"=",SUM('Раздел 3'!V118:V118),"+",SUM('Раздел 3'!X118:X118),"+",SUM('Раздел 3'!Z118:Z118))</f>
        <v>0=0+0+0</v>
      </c>
      <c r="F7748" s="278"/>
      <c r="G7748" s="81"/>
    </row>
    <row r="7749" spans="1:7" s="390" customFormat="1" ht="47.25" x14ac:dyDescent="0.2">
      <c r="A7749" s="311" t="str">
        <f>IF((SUM('Раздел 3'!F119:G119)=SUM('Раздел 3'!V119:V119)+SUM('Раздел 3'!X119:X119)+SUM('Раздел 3'!Z119:Z119)),"","Неверно!")</f>
        <v/>
      </c>
      <c r="B7749" s="320" t="s">
        <v>1753</v>
      </c>
      <c r="C7749" s="278" t="s">
        <v>9679</v>
      </c>
      <c r="D7749" s="278" t="s">
        <v>1246</v>
      </c>
      <c r="E7749" s="278" t="str">
        <f>CONCATENATE(SUM('Раздел 3'!F119:G119),"=",SUM('Раздел 3'!V119:V119),"+",SUM('Раздел 3'!X119:X119),"+",SUM('Раздел 3'!Z119:Z119))</f>
        <v>0=0+0+0</v>
      </c>
      <c r="F7749" s="278"/>
      <c r="G7749" s="81"/>
    </row>
    <row r="7750" spans="1:7" s="390" customFormat="1" ht="47.25" x14ac:dyDescent="0.2">
      <c r="A7750" s="311" t="str">
        <f>IF((SUM('Раздел 3'!F21:G21)=SUM('Раздел 3'!V21:V21)+SUM('Раздел 3'!X21:X21)+SUM('Раздел 3'!Z21:Z21)),"","Неверно!")</f>
        <v/>
      </c>
      <c r="B7750" s="320" t="s">
        <v>1753</v>
      </c>
      <c r="C7750" s="278" t="s">
        <v>9680</v>
      </c>
      <c r="D7750" s="278" t="s">
        <v>1246</v>
      </c>
      <c r="E7750" s="278" t="str">
        <f>CONCATENATE(SUM('Раздел 3'!F21:G21),"=",SUM('Раздел 3'!V21:V21),"+",SUM('Раздел 3'!X21:X21),"+",SUM('Раздел 3'!Z21:Z21))</f>
        <v>0=0+0+0</v>
      </c>
      <c r="F7750" s="278"/>
      <c r="G7750" s="81"/>
    </row>
    <row r="7751" spans="1:7" s="390" customFormat="1" ht="47.25" x14ac:dyDescent="0.2">
      <c r="A7751" s="311" t="str">
        <f>IF((SUM('Раздел 3'!F120:G120)=SUM('Раздел 3'!V120:V120)+SUM('Раздел 3'!X120:X120)+SUM('Раздел 3'!Z120:Z120)),"","Неверно!")</f>
        <v/>
      </c>
      <c r="B7751" s="320" t="s">
        <v>1753</v>
      </c>
      <c r="C7751" s="278" t="s">
        <v>9681</v>
      </c>
      <c r="D7751" s="278" t="s">
        <v>1246</v>
      </c>
      <c r="E7751" s="278" t="str">
        <f>CONCATENATE(SUM('Раздел 3'!F120:G120),"=",SUM('Раздел 3'!V120:V120),"+",SUM('Раздел 3'!X120:X120),"+",SUM('Раздел 3'!Z120:Z120))</f>
        <v>0=0+0+0</v>
      </c>
      <c r="F7751" s="278"/>
      <c r="G7751" s="81"/>
    </row>
    <row r="7752" spans="1:7" s="390" customFormat="1" ht="47.25" x14ac:dyDescent="0.2">
      <c r="A7752" s="311" t="str">
        <f>IF((SUM('Раздел 3'!F121:G121)=SUM('Раздел 3'!V121:V121)+SUM('Раздел 3'!X121:X121)+SUM('Раздел 3'!Z121:Z121)),"","Неверно!")</f>
        <v/>
      </c>
      <c r="B7752" s="320" t="s">
        <v>1753</v>
      </c>
      <c r="C7752" s="278" t="s">
        <v>9682</v>
      </c>
      <c r="D7752" s="278" t="s">
        <v>1246</v>
      </c>
      <c r="E7752" s="278" t="str">
        <f>CONCATENATE(SUM('Раздел 3'!F121:G121),"=",SUM('Раздел 3'!V121:V121),"+",SUM('Раздел 3'!X121:X121),"+",SUM('Раздел 3'!Z121:Z121))</f>
        <v>0=0+0+0</v>
      </c>
      <c r="F7752" s="278"/>
      <c r="G7752" s="81"/>
    </row>
    <row r="7753" spans="1:7" s="390" customFormat="1" ht="47.25" x14ac:dyDescent="0.2">
      <c r="A7753" s="311" t="str">
        <f>IF((SUM('Раздел 3'!F122:G122)=SUM('Раздел 3'!V122:V122)+SUM('Раздел 3'!X122:X122)+SUM('Раздел 3'!Z122:Z122)),"","Неверно!")</f>
        <v/>
      </c>
      <c r="B7753" s="320" t="s">
        <v>1753</v>
      </c>
      <c r="C7753" s="278" t="s">
        <v>9683</v>
      </c>
      <c r="D7753" s="278" t="s">
        <v>1246</v>
      </c>
      <c r="E7753" s="278" t="str">
        <f>CONCATENATE(SUM('Раздел 3'!F122:G122),"=",SUM('Раздел 3'!V122:V122),"+",SUM('Раздел 3'!X122:X122),"+",SUM('Раздел 3'!Z122:Z122))</f>
        <v>0=0+0+0</v>
      </c>
      <c r="F7753" s="278"/>
      <c r="G7753" s="81"/>
    </row>
    <row r="7754" spans="1:7" s="390" customFormat="1" ht="47.25" x14ac:dyDescent="0.2">
      <c r="A7754" s="311" t="str">
        <f>IF((SUM('Раздел 3'!F123:G123)=SUM('Раздел 3'!V123:V123)+SUM('Раздел 3'!X123:X123)+SUM('Раздел 3'!Z123:Z123)),"","Неверно!")</f>
        <v/>
      </c>
      <c r="B7754" s="320" t="s">
        <v>1753</v>
      </c>
      <c r="C7754" s="278" t="s">
        <v>9684</v>
      </c>
      <c r="D7754" s="278" t="s">
        <v>1246</v>
      </c>
      <c r="E7754" s="278" t="str">
        <f>CONCATENATE(SUM('Раздел 3'!F123:G123),"=",SUM('Раздел 3'!V123:V123),"+",SUM('Раздел 3'!X123:X123),"+",SUM('Раздел 3'!Z123:Z123))</f>
        <v>0=0+0+0</v>
      </c>
      <c r="F7754" s="278"/>
      <c r="G7754" s="81"/>
    </row>
    <row r="7755" spans="1:7" s="390" customFormat="1" ht="47.25" x14ac:dyDescent="0.2">
      <c r="A7755" s="311" t="str">
        <f>IF((SUM('Раздел 3'!F124:G124)=SUM('Раздел 3'!V124:V124)+SUM('Раздел 3'!X124:X124)+SUM('Раздел 3'!Z124:Z124)),"","Неверно!")</f>
        <v/>
      </c>
      <c r="B7755" s="320" t="s">
        <v>1753</v>
      </c>
      <c r="C7755" s="278" t="s">
        <v>9685</v>
      </c>
      <c r="D7755" s="278" t="s">
        <v>1246</v>
      </c>
      <c r="E7755" s="278" t="str">
        <f>CONCATENATE(SUM('Раздел 3'!F124:G124),"=",SUM('Раздел 3'!V124:V124),"+",SUM('Раздел 3'!X124:X124),"+",SUM('Раздел 3'!Z124:Z124))</f>
        <v>0=0+0+0</v>
      </c>
      <c r="F7755" s="278"/>
      <c r="G7755" s="81"/>
    </row>
    <row r="7756" spans="1:7" s="390" customFormat="1" ht="47.25" x14ac:dyDescent="0.2">
      <c r="A7756" s="311" t="str">
        <f>IF((SUM('Раздел 3'!F125:G125)=SUM('Раздел 3'!V125:V125)+SUM('Раздел 3'!X125:X125)+SUM('Раздел 3'!Z125:Z125)),"","Неверно!")</f>
        <v/>
      </c>
      <c r="B7756" s="320" t="s">
        <v>1753</v>
      </c>
      <c r="C7756" s="278" t="s">
        <v>9686</v>
      </c>
      <c r="D7756" s="278" t="s">
        <v>1246</v>
      </c>
      <c r="E7756" s="278" t="str">
        <f>CONCATENATE(SUM('Раздел 3'!F125:G125),"=",SUM('Раздел 3'!V125:V125),"+",SUM('Раздел 3'!X125:X125),"+",SUM('Раздел 3'!Z125:Z125))</f>
        <v>0=0+0+0</v>
      </c>
      <c r="F7756" s="278"/>
      <c r="G7756" s="81"/>
    </row>
    <row r="7757" spans="1:7" s="390" customFormat="1" ht="47.25" x14ac:dyDescent="0.2">
      <c r="A7757" s="311" t="str">
        <f>IF((SUM('Раздел 3'!F126:G126)=SUM('Раздел 3'!V126:V126)+SUM('Раздел 3'!X126:X126)+SUM('Раздел 3'!Z126:Z126)),"","Неверно!")</f>
        <v/>
      </c>
      <c r="B7757" s="320" t="s">
        <v>1753</v>
      </c>
      <c r="C7757" s="278" t="s">
        <v>9687</v>
      </c>
      <c r="D7757" s="278" t="s">
        <v>1246</v>
      </c>
      <c r="E7757" s="278" t="str">
        <f>CONCATENATE(SUM('Раздел 3'!F126:G126),"=",SUM('Раздел 3'!V126:V126),"+",SUM('Раздел 3'!X126:X126),"+",SUM('Раздел 3'!Z126:Z126))</f>
        <v>0=0+0+0</v>
      </c>
      <c r="F7757" s="278"/>
      <c r="G7757" s="81"/>
    </row>
    <row r="7758" spans="1:7" s="390" customFormat="1" ht="47.25" x14ac:dyDescent="0.2">
      <c r="A7758" s="311" t="str">
        <f>IF((SUM('Раздел 3'!F127:G127)=SUM('Раздел 3'!V127:V127)+SUM('Раздел 3'!X127:X127)+SUM('Раздел 3'!Z127:Z127)),"","Неверно!")</f>
        <v/>
      </c>
      <c r="B7758" s="320" t="s">
        <v>1753</v>
      </c>
      <c r="C7758" s="278" t="s">
        <v>9688</v>
      </c>
      <c r="D7758" s="278" t="s">
        <v>1246</v>
      </c>
      <c r="E7758" s="278" t="str">
        <f>CONCATENATE(SUM('Раздел 3'!F127:G127),"=",SUM('Раздел 3'!V127:V127),"+",SUM('Раздел 3'!X127:X127),"+",SUM('Раздел 3'!Z127:Z127))</f>
        <v>0=0+0+0</v>
      </c>
      <c r="F7758" s="278"/>
      <c r="G7758" s="81"/>
    </row>
    <row r="7759" spans="1:7" s="390" customFormat="1" ht="47.25" x14ac:dyDescent="0.2">
      <c r="A7759" s="311" t="str">
        <f>IF((SUM('Раздел 3'!F128:G128)=SUM('Раздел 3'!V128:V128)+SUM('Раздел 3'!X128:X128)+SUM('Раздел 3'!Z128:Z128)),"","Неверно!")</f>
        <v/>
      </c>
      <c r="B7759" s="320" t="s">
        <v>1753</v>
      </c>
      <c r="C7759" s="278" t="s">
        <v>9689</v>
      </c>
      <c r="D7759" s="278" t="s">
        <v>1246</v>
      </c>
      <c r="E7759" s="278" t="str">
        <f>CONCATENATE(SUM('Раздел 3'!F128:G128),"=",SUM('Раздел 3'!V128:V128),"+",SUM('Раздел 3'!X128:X128),"+",SUM('Раздел 3'!Z128:Z128))</f>
        <v>0=0+0+0</v>
      </c>
      <c r="F7759" s="278"/>
      <c r="G7759" s="81"/>
    </row>
    <row r="7760" spans="1:7" s="390" customFormat="1" ht="47.25" x14ac:dyDescent="0.2">
      <c r="A7760" s="311" t="str">
        <f>IF((SUM('Раздел 3'!F129:G129)=SUM('Раздел 3'!V129:V129)+SUM('Раздел 3'!X129:X129)+SUM('Раздел 3'!Z129:Z129)),"","Неверно!")</f>
        <v/>
      </c>
      <c r="B7760" s="320" t="s">
        <v>1753</v>
      </c>
      <c r="C7760" s="278" t="s">
        <v>9690</v>
      </c>
      <c r="D7760" s="278" t="s">
        <v>1246</v>
      </c>
      <c r="E7760" s="278" t="str">
        <f>CONCATENATE(SUM('Раздел 3'!F129:G129),"=",SUM('Раздел 3'!V129:V129),"+",SUM('Раздел 3'!X129:X129),"+",SUM('Раздел 3'!Z129:Z129))</f>
        <v>0=0+0+0</v>
      </c>
      <c r="F7760" s="278"/>
      <c r="G7760" s="81"/>
    </row>
    <row r="7761" spans="1:7" s="390" customFormat="1" ht="47.25" x14ac:dyDescent="0.2">
      <c r="A7761" s="311" t="str">
        <f>IF((SUM('Раздел 3'!F22:G22)=SUM('Раздел 3'!V22:V22)+SUM('Раздел 3'!X22:X22)+SUM('Раздел 3'!Z22:Z22)),"","Неверно!")</f>
        <v/>
      </c>
      <c r="B7761" s="320" t="s">
        <v>1753</v>
      </c>
      <c r="C7761" s="278" t="s">
        <v>9691</v>
      </c>
      <c r="D7761" s="278" t="s">
        <v>1246</v>
      </c>
      <c r="E7761" s="278" t="str">
        <f>CONCATENATE(SUM('Раздел 3'!F22:G22),"=",SUM('Раздел 3'!V22:V22),"+",SUM('Раздел 3'!X22:X22),"+",SUM('Раздел 3'!Z22:Z22))</f>
        <v>0=0+0+0</v>
      </c>
      <c r="F7761" s="278"/>
      <c r="G7761" s="81"/>
    </row>
    <row r="7762" spans="1:7" s="390" customFormat="1" ht="47.25" x14ac:dyDescent="0.2">
      <c r="A7762" s="311" t="str">
        <f>IF((SUM('Раздел 3'!F130:G130)=SUM('Раздел 3'!V130:V130)+SUM('Раздел 3'!X130:X130)+SUM('Раздел 3'!Z130:Z130)),"","Неверно!")</f>
        <v/>
      </c>
      <c r="B7762" s="320" t="s">
        <v>1753</v>
      </c>
      <c r="C7762" s="278" t="s">
        <v>9692</v>
      </c>
      <c r="D7762" s="278" t="s">
        <v>1246</v>
      </c>
      <c r="E7762" s="278" t="str">
        <f>CONCATENATE(SUM('Раздел 3'!F130:G130),"=",SUM('Раздел 3'!V130:V130),"+",SUM('Раздел 3'!X130:X130),"+",SUM('Раздел 3'!Z130:Z130))</f>
        <v>0=0+0+0</v>
      </c>
      <c r="F7762" s="278"/>
      <c r="G7762" s="81"/>
    </row>
    <row r="7763" spans="1:7" s="390" customFormat="1" ht="47.25" x14ac:dyDescent="0.2">
      <c r="A7763" s="311" t="str">
        <f>IF((SUM('Раздел 3'!F131:G131)=SUM('Раздел 3'!V131:V131)+SUM('Раздел 3'!X131:X131)+SUM('Раздел 3'!Z131:Z131)),"","Неверно!")</f>
        <v/>
      </c>
      <c r="B7763" s="320" t="s">
        <v>1753</v>
      </c>
      <c r="C7763" s="278" t="s">
        <v>9693</v>
      </c>
      <c r="D7763" s="278" t="s">
        <v>1246</v>
      </c>
      <c r="E7763" s="278" t="str">
        <f>CONCATENATE(SUM('Раздел 3'!F131:G131),"=",SUM('Раздел 3'!V131:V131),"+",SUM('Раздел 3'!X131:X131),"+",SUM('Раздел 3'!Z131:Z131))</f>
        <v>0=0+0+0</v>
      </c>
      <c r="F7763" s="278"/>
      <c r="G7763" s="81"/>
    </row>
    <row r="7764" spans="1:7" s="390" customFormat="1" ht="47.25" x14ac:dyDescent="0.2">
      <c r="A7764" s="311" t="str">
        <f>IF((SUM('Раздел 3'!F132:G132)=SUM('Раздел 3'!V132:V132)+SUM('Раздел 3'!X132:X132)+SUM('Раздел 3'!Z132:Z132)),"","Неверно!")</f>
        <v/>
      </c>
      <c r="B7764" s="320" t="s">
        <v>1753</v>
      </c>
      <c r="C7764" s="278" t="s">
        <v>9694</v>
      </c>
      <c r="D7764" s="278" t="s">
        <v>1246</v>
      </c>
      <c r="E7764" s="278" t="str">
        <f>CONCATENATE(SUM('Раздел 3'!F132:G132),"=",SUM('Раздел 3'!V132:V132),"+",SUM('Раздел 3'!X132:X132),"+",SUM('Раздел 3'!Z132:Z132))</f>
        <v>0=0+0+0</v>
      </c>
      <c r="F7764" s="278"/>
      <c r="G7764" s="81"/>
    </row>
    <row r="7765" spans="1:7" s="390" customFormat="1" ht="47.25" x14ac:dyDescent="0.2">
      <c r="A7765" s="311" t="str">
        <f>IF((SUM('Раздел 3'!F133:G133)=SUM('Раздел 3'!V133:V133)+SUM('Раздел 3'!X133:X133)+SUM('Раздел 3'!Z133:Z133)),"","Неверно!")</f>
        <v/>
      </c>
      <c r="B7765" s="320" t="s">
        <v>1753</v>
      </c>
      <c r="C7765" s="278" t="s">
        <v>9695</v>
      </c>
      <c r="D7765" s="278" t="s">
        <v>1246</v>
      </c>
      <c r="E7765" s="278" t="str">
        <f>CONCATENATE(SUM('Раздел 3'!F133:G133),"=",SUM('Раздел 3'!V133:V133),"+",SUM('Раздел 3'!X133:X133),"+",SUM('Раздел 3'!Z133:Z133))</f>
        <v>0=0+0+0</v>
      </c>
      <c r="F7765" s="278"/>
      <c r="G7765" s="81"/>
    </row>
    <row r="7766" spans="1:7" s="390" customFormat="1" ht="47.25" x14ac:dyDescent="0.2">
      <c r="A7766" s="311" t="str">
        <f>IF((SUM('Раздел 3'!F134:G134)=SUM('Раздел 3'!V134:V134)+SUM('Раздел 3'!X134:X134)+SUM('Раздел 3'!Z134:Z134)),"","Неверно!")</f>
        <v/>
      </c>
      <c r="B7766" s="320" t="s">
        <v>1753</v>
      </c>
      <c r="C7766" s="278" t="s">
        <v>9696</v>
      </c>
      <c r="D7766" s="278" t="s">
        <v>1246</v>
      </c>
      <c r="E7766" s="278" t="str">
        <f>CONCATENATE(SUM('Раздел 3'!F134:G134),"=",SUM('Раздел 3'!V134:V134),"+",SUM('Раздел 3'!X134:X134),"+",SUM('Раздел 3'!Z134:Z134))</f>
        <v>0=0+0+0</v>
      </c>
      <c r="F7766" s="278"/>
      <c r="G7766" s="81"/>
    </row>
    <row r="7767" spans="1:7" s="390" customFormat="1" ht="47.25" x14ac:dyDescent="0.2">
      <c r="A7767" s="311" t="str">
        <f>IF((SUM('Раздел 3'!F135:G135)=SUM('Раздел 3'!V135:V135)+SUM('Раздел 3'!X135:X135)+SUM('Раздел 3'!Z135:Z135)),"","Неверно!")</f>
        <v/>
      </c>
      <c r="B7767" s="320" t="s">
        <v>1753</v>
      </c>
      <c r="C7767" s="278" t="s">
        <v>9697</v>
      </c>
      <c r="D7767" s="278" t="s">
        <v>1246</v>
      </c>
      <c r="E7767" s="278" t="str">
        <f>CONCATENATE(SUM('Раздел 3'!F135:G135),"=",SUM('Раздел 3'!V135:V135),"+",SUM('Раздел 3'!X135:X135),"+",SUM('Раздел 3'!Z135:Z135))</f>
        <v>0=0+0+0</v>
      </c>
      <c r="F7767" s="278"/>
      <c r="G7767" s="81"/>
    </row>
    <row r="7768" spans="1:7" s="390" customFormat="1" ht="47.25" x14ac:dyDescent="0.2">
      <c r="A7768" s="311" t="str">
        <f>IF((SUM('Раздел 3'!F136:G136)=SUM('Раздел 3'!V136:V136)+SUM('Раздел 3'!X136:X136)+SUM('Раздел 3'!Z136:Z136)),"","Неверно!")</f>
        <v/>
      </c>
      <c r="B7768" s="320" t="s">
        <v>1753</v>
      </c>
      <c r="C7768" s="278" t="s">
        <v>9698</v>
      </c>
      <c r="D7768" s="278" t="s">
        <v>1246</v>
      </c>
      <c r="E7768" s="278" t="str">
        <f>CONCATENATE(SUM('Раздел 3'!F136:G136),"=",SUM('Раздел 3'!V136:V136),"+",SUM('Раздел 3'!X136:X136),"+",SUM('Раздел 3'!Z136:Z136))</f>
        <v>0=0+0+0</v>
      </c>
      <c r="F7768" s="278"/>
      <c r="G7768" s="81"/>
    </row>
    <row r="7769" spans="1:7" s="390" customFormat="1" ht="47.25" x14ac:dyDescent="0.2">
      <c r="A7769" s="311" t="str">
        <f>IF((SUM('Раздел 3'!F137:G137)=SUM('Раздел 3'!V137:V137)+SUM('Раздел 3'!X137:X137)+SUM('Раздел 3'!Z137:Z137)),"","Неверно!")</f>
        <v/>
      </c>
      <c r="B7769" s="320" t="s">
        <v>1753</v>
      </c>
      <c r="C7769" s="278" t="s">
        <v>9699</v>
      </c>
      <c r="D7769" s="278" t="s">
        <v>1246</v>
      </c>
      <c r="E7769" s="278" t="str">
        <f>CONCATENATE(SUM('Раздел 3'!F137:G137),"=",SUM('Раздел 3'!V137:V137),"+",SUM('Раздел 3'!X137:X137),"+",SUM('Раздел 3'!Z137:Z137))</f>
        <v>0=0+0+0</v>
      </c>
      <c r="F7769" s="278"/>
      <c r="G7769" s="81"/>
    </row>
    <row r="7770" spans="1:7" s="390" customFormat="1" ht="47.25" x14ac:dyDescent="0.2">
      <c r="A7770" s="311" t="str">
        <f>IF((SUM('Раздел 3'!F138:G138)=SUM('Раздел 3'!V138:V138)+SUM('Раздел 3'!X138:X138)+SUM('Раздел 3'!Z138:Z138)),"","Неверно!")</f>
        <v/>
      </c>
      <c r="B7770" s="320" t="s">
        <v>1753</v>
      </c>
      <c r="C7770" s="278" t="s">
        <v>9700</v>
      </c>
      <c r="D7770" s="278" t="s">
        <v>1246</v>
      </c>
      <c r="E7770" s="278" t="str">
        <f>CONCATENATE(SUM('Раздел 3'!F138:G138),"=",SUM('Раздел 3'!V138:V138),"+",SUM('Раздел 3'!X138:X138),"+",SUM('Раздел 3'!Z138:Z138))</f>
        <v>0=0+0+0</v>
      </c>
      <c r="F7770" s="278"/>
      <c r="G7770" s="81"/>
    </row>
    <row r="7771" spans="1:7" s="390" customFormat="1" ht="47.25" x14ac:dyDescent="0.2">
      <c r="A7771" s="311" t="str">
        <f>IF((SUM('Раздел 3'!F139:G139)=SUM('Раздел 3'!V139:V139)+SUM('Раздел 3'!X139:X139)+SUM('Раздел 3'!Z139:Z139)),"","Неверно!")</f>
        <v/>
      </c>
      <c r="B7771" s="320" t="s">
        <v>1753</v>
      </c>
      <c r="C7771" s="278" t="s">
        <v>9701</v>
      </c>
      <c r="D7771" s="278" t="s">
        <v>1246</v>
      </c>
      <c r="E7771" s="278" t="str">
        <f>CONCATENATE(SUM('Раздел 3'!F139:G139),"=",SUM('Раздел 3'!V139:V139),"+",SUM('Раздел 3'!X139:X139),"+",SUM('Раздел 3'!Z139:Z139))</f>
        <v>0=0+0+0</v>
      </c>
      <c r="F7771" s="278"/>
      <c r="G7771" s="81"/>
    </row>
    <row r="7772" spans="1:7" s="390" customFormat="1" ht="47.25" x14ac:dyDescent="0.2">
      <c r="A7772" s="311" t="str">
        <f>IF((SUM('Раздел 3'!F23:G23)=SUM('Раздел 3'!V23:V23)+SUM('Раздел 3'!X23:X23)+SUM('Раздел 3'!Z23:Z23)),"","Неверно!")</f>
        <v/>
      </c>
      <c r="B7772" s="320" t="s">
        <v>1753</v>
      </c>
      <c r="C7772" s="278" t="s">
        <v>9702</v>
      </c>
      <c r="D7772" s="278" t="s">
        <v>1246</v>
      </c>
      <c r="E7772" s="278" t="str">
        <f>CONCATENATE(SUM('Раздел 3'!F23:G23),"=",SUM('Раздел 3'!V23:V23),"+",SUM('Раздел 3'!X23:X23),"+",SUM('Раздел 3'!Z23:Z23))</f>
        <v>0=0+0+0</v>
      </c>
      <c r="F7772" s="278"/>
      <c r="G7772" s="81"/>
    </row>
    <row r="7773" spans="1:7" s="390" customFormat="1" ht="47.25" x14ac:dyDescent="0.2">
      <c r="A7773" s="311" t="str">
        <f>IF((SUM('Раздел 3'!F140:G140)=SUM('Раздел 3'!V140:V140)+SUM('Раздел 3'!X140:X140)+SUM('Раздел 3'!Z140:Z140)),"","Неверно!")</f>
        <v/>
      </c>
      <c r="B7773" s="320" t="s">
        <v>1753</v>
      </c>
      <c r="C7773" s="278" t="s">
        <v>9703</v>
      </c>
      <c r="D7773" s="278" t="s">
        <v>1246</v>
      </c>
      <c r="E7773" s="278" t="str">
        <f>CONCATENATE(SUM('Раздел 3'!F140:G140),"=",SUM('Раздел 3'!V140:V140),"+",SUM('Раздел 3'!X140:X140),"+",SUM('Раздел 3'!Z140:Z140))</f>
        <v>0=0+0+0</v>
      </c>
      <c r="F7773" s="278"/>
      <c r="G7773" s="81"/>
    </row>
    <row r="7774" spans="1:7" s="390" customFormat="1" ht="47.25" x14ac:dyDescent="0.2">
      <c r="A7774" s="311" t="str">
        <f>IF((SUM('Раздел 3'!F141:G141)=SUM('Раздел 3'!V141:V141)+SUM('Раздел 3'!X141:X141)+SUM('Раздел 3'!Z141:Z141)),"","Неверно!")</f>
        <v/>
      </c>
      <c r="B7774" s="320" t="s">
        <v>1753</v>
      </c>
      <c r="C7774" s="278" t="s">
        <v>9704</v>
      </c>
      <c r="D7774" s="278" t="s">
        <v>1246</v>
      </c>
      <c r="E7774" s="278" t="str">
        <f>CONCATENATE(SUM('Раздел 3'!F141:G141),"=",SUM('Раздел 3'!V141:V141),"+",SUM('Раздел 3'!X141:X141),"+",SUM('Раздел 3'!Z141:Z141))</f>
        <v>0=0+0+0</v>
      </c>
      <c r="F7774" s="278"/>
      <c r="G7774" s="81"/>
    </row>
    <row r="7775" spans="1:7" s="390" customFormat="1" ht="47.25" x14ac:dyDescent="0.2">
      <c r="A7775" s="311" t="str">
        <f>IF((SUM('Раздел 3'!F142:G142)=SUM('Раздел 3'!V142:V142)+SUM('Раздел 3'!X142:X142)+SUM('Раздел 3'!Z142:Z142)),"","Неверно!")</f>
        <v/>
      </c>
      <c r="B7775" s="320" t="s">
        <v>1753</v>
      </c>
      <c r="C7775" s="278" t="s">
        <v>9705</v>
      </c>
      <c r="D7775" s="278" t="s">
        <v>1246</v>
      </c>
      <c r="E7775" s="278" t="str">
        <f>CONCATENATE(SUM('Раздел 3'!F142:G142),"=",SUM('Раздел 3'!V142:V142),"+",SUM('Раздел 3'!X142:X142),"+",SUM('Раздел 3'!Z142:Z142))</f>
        <v>0=0+0+0</v>
      </c>
      <c r="F7775" s="278"/>
      <c r="G7775" s="81"/>
    </row>
    <row r="7776" spans="1:7" s="390" customFormat="1" ht="47.25" x14ac:dyDescent="0.2">
      <c r="A7776" s="311" t="str">
        <f>IF((SUM('Раздел 3'!F143:G143)=SUM('Раздел 3'!V143:V143)+SUM('Раздел 3'!X143:X143)+SUM('Раздел 3'!Z143:Z143)),"","Неверно!")</f>
        <v/>
      </c>
      <c r="B7776" s="320" t="s">
        <v>1753</v>
      </c>
      <c r="C7776" s="278" t="s">
        <v>9706</v>
      </c>
      <c r="D7776" s="278" t="s">
        <v>1246</v>
      </c>
      <c r="E7776" s="278" t="str">
        <f>CONCATENATE(SUM('Раздел 3'!F143:G143),"=",SUM('Раздел 3'!V143:V143),"+",SUM('Раздел 3'!X143:X143),"+",SUM('Раздел 3'!Z143:Z143))</f>
        <v>0=0+0+0</v>
      </c>
      <c r="F7776" s="278"/>
      <c r="G7776" s="81"/>
    </row>
    <row r="7777" spans="1:7" s="390" customFormat="1" ht="47.25" x14ac:dyDescent="0.2">
      <c r="A7777" s="311" t="str">
        <f>IF((SUM('Раздел 3'!F144:G144)=SUM('Раздел 3'!V144:V144)+SUM('Раздел 3'!X144:X144)+SUM('Раздел 3'!Z144:Z144)),"","Неверно!")</f>
        <v/>
      </c>
      <c r="B7777" s="320" t="s">
        <v>1753</v>
      </c>
      <c r="C7777" s="278" t="s">
        <v>9707</v>
      </c>
      <c r="D7777" s="278" t="s">
        <v>1246</v>
      </c>
      <c r="E7777" s="278" t="str">
        <f>CONCATENATE(SUM('Раздел 3'!F144:G144),"=",SUM('Раздел 3'!V144:V144),"+",SUM('Раздел 3'!X144:X144),"+",SUM('Раздел 3'!Z144:Z144))</f>
        <v>0=0+0+0</v>
      </c>
      <c r="F7777" s="278"/>
      <c r="G7777" s="81"/>
    </row>
    <row r="7778" spans="1:7" s="390" customFormat="1" ht="47.25" x14ac:dyDescent="0.2">
      <c r="A7778" s="311" t="str">
        <f>IF((SUM('Раздел 3'!F145:G145)=SUM('Раздел 3'!V145:V145)+SUM('Раздел 3'!X145:X145)+SUM('Раздел 3'!Z145:Z145)),"","Неверно!")</f>
        <v/>
      </c>
      <c r="B7778" s="320" t="s">
        <v>1753</v>
      </c>
      <c r="C7778" s="278" t="s">
        <v>9708</v>
      </c>
      <c r="D7778" s="278" t="s">
        <v>1246</v>
      </c>
      <c r="E7778" s="278" t="str">
        <f>CONCATENATE(SUM('Раздел 3'!F145:G145),"=",SUM('Раздел 3'!V145:V145),"+",SUM('Раздел 3'!X145:X145),"+",SUM('Раздел 3'!Z145:Z145))</f>
        <v>0=0+0+0</v>
      </c>
      <c r="F7778" s="278"/>
      <c r="G7778" s="81"/>
    </row>
    <row r="7779" spans="1:7" s="390" customFormat="1" ht="47.25" x14ac:dyDescent="0.2">
      <c r="A7779" s="311" t="str">
        <f>IF((SUM('Раздел 3'!F146:G146)=SUM('Раздел 3'!V146:V146)+SUM('Раздел 3'!X146:X146)+SUM('Раздел 3'!Z146:Z146)),"","Неверно!")</f>
        <v/>
      </c>
      <c r="B7779" s="320" t="s">
        <v>1753</v>
      </c>
      <c r="C7779" s="278" t="s">
        <v>9709</v>
      </c>
      <c r="D7779" s="278" t="s">
        <v>1246</v>
      </c>
      <c r="E7779" s="278" t="str">
        <f>CONCATENATE(SUM('Раздел 3'!F146:G146),"=",SUM('Раздел 3'!V146:V146),"+",SUM('Раздел 3'!X146:X146),"+",SUM('Раздел 3'!Z146:Z146))</f>
        <v>0=0+0+0</v>
      </c>
      <c r="F7779" s="278"/>
      <c r="G7779" s="81"/>
    </row>
    <row r="7780" spans="1:7" s="390" customFormat="1" ht="47.25" x14ac:dyDescent="0.2">
      <c r="A7780" s="311" t="str">
        <f>IF((SUM('Раздел 3'!F147:G147)=SUM('Раздел 3'!V147:V147)+SUM('Раздел 3'!X147:X147)+SUM('Раздел 3'!Z147:Z147)),"","Неверно!")</f>
        <v/>
      </c>
      <c r="B7780" s="320" t="s">
        <v>1753</v>
      </c>
      <c r="C7780" s="278" t="s">
        <v>9710</v>
      </c>
      <c r="D7780" s="278" t="s">
        <v>1246</v>
      </c>
      <c r="E7780" s="278" t="str">
        <f>CONCATENATE(SUM('Раздел 3'!F147:G147),"=",SUM('Раздел 3'!V147:V147),"+",SUM('Раздел 3'!X147:X147),"+",SUM('Раздел 3'!Z147:Z147))</f>
        <v>0=0+0+0</v>
      </c>
      <c r="F7780" s="278"/>
      <c r="G7780" s="81"/>
    </row>
    <row r="7781" spans="1:7" s="390" customFormat="1" ht="47.25" x14ac:dyDescent="0.2">
      <c r="A7781" s="311" t="str">
        <f>IF((SUM('Раздел 3'!F148:G148)=SUM('Раздел 3'!V148:V148)+SUM('Раздел 3'!X148:X148)+SUM('Раздел 3'!Z148:Z148)),"","Неверно!")</f>
        <v/>
      </c>
      <c r="B7781" s="320" t="s">
        <v>1753</v>
      </c>
      <c r="C7781" s="278" t="s">
        <v>9711</v>
      </c>
      <c r="D7781" s="278" t="s">
        <v>1246</v>
      </c>
      <c r="E7781" s="278" t="str">
        <f>CONCATENATE(SUM('Раздел 3'!F148:G148),"=",SUM('Раздел 3'!V148:V148),"+",SUM('Раздел 3'!X148:X148),"+",SUM('Раздел 3'!Z148:Z148))</f>
        <v>0=0+0+0</v>
      </c>
      <c r="F7781" s="278"/>
      <c r="G7781" s="81"/>
    </row>
    <row r="7782" spans="1:7" s="390" customFormat="1" ht="47.25" x14ac:dyDescent="0.2">
      <c r="A7782" s="311" t="str">
        <f>IF((SUM('Раздел 3'!F149:G149)=SUM('Раздел 3'!V149:V149)+SUM('Раздел 3'!X149:X149)+SUM('Раздел 3'!Z149:Z149)),"","Неверно!")</f>
        <v/>
      </c>
      <c r="B7782" s="320" t="s">
        <v>1753</v>
      </c>
      <c r="C7782" s="278" t="s">
        <v>9712</v>
      </c>
      <c r="D7782" s="278" t="s">
        <v>1246</v>
      </c>
      <c r="E7782" s="278" t="str">
        <f>CONCATENATE(SUM('Раздел 3'!F149:G149),"=",SUM('Раздел 3'!V149:V149),"+",SUM('Раздел 3'!X149:X149),"+",SUM('Раздел 3'!Z149:Z149))</f>
        <v>0=0+0+0</v>
      </c>
      <c r="F7782" s="278"/>
      <c r="G7782" s="81"/>
    </row>
    <row r="7783" spans="1:7" s="390" customFormat="1" ht="47.25" x14ac:dyDescent="0.2">
      <c r="A7783" s="311" t="str">
        <f>IF((SUM('Раздел 3'!F24:G24)=SUM('Раздел 3'!V24:V24)+SUM('Раздел 3'!X24:X24)+SUM('Раздел 3'!Z24:Z24)),"","Неверно!")</f>
        <v/>
      </c>
      <c r="B7783" s="320" t="s">
        <v>1753</v>
      </c>
      <c r="C7783" s="278" t="s">
        <v>9713</v>
      </c>
      <c r="D7783" s="278" t="s">
        <v>1246</v>
      </c>
      <c r="E7783" s="278" t="str">
        <f>CONCATENATE(SUM('Раздел 3'!F24:G24),"=",SUM('Раздел 3'!V24:V24),"+",SUM('Раздел 3'!X24:X24),"+",SUM('Раздел 3'!Z24:Z24))</f>
        <v>0=0+0+0</v>
      </c>
      <c r="F7783" s="278"/>
      <c r="G7783" s="81"/>
    </row>
    <row r="7784" spans="1:7" s="390" customFormat="1" ht="47.25" x14ac:dyDescent="0.2">
      <c r="A7784" s="311" t="str">
        <f>IF((SUM('Раздел 3'!F150:G150)=SUM('Раздел 3'!V150:V150)+SUM('Раздел 3'!X150:X150)+SUM('Раздел 3'!Z150:Z150)),"","Неверно!")</f>
        <v/>
      </c>
      <c r="B7784" s="320" t="s">
        <v>1753</v>
      </c>
      <c r="C7784" s="278" t="s">
        <v>9714</v>
      </c>
      <c r="D7784" s="278" t="s">
        <v>1246</v>
      </c>
      <c r="E7784" s="278" t="str">
        <f>CONCATENATE(SUM('Раздел 3'!F150:G150),"=",SUM('Раздел 3'!V150:V150),"+",SUM('Раздел 3'!X150:X150),"+",SUM('Раздел 3'!Z150:Z150))</f>
        <v>0=0+0+0</v>
      </c>
      <c r="F7784" s="278"/>
      <c r="G7784" s="81"/>
    </row>
    <row r="7785" spans="1:7" s="390" customFormat="1" ht="47.25" x14ac:dyDescent="0.2">
      <c r="A7785" s="311" t="str">
        <f>IF((SUM('Раздел 3'!F151:G151)=SUM('Раздел 3'!V151:V151)+SUM('Раздел 3'!X151:X151)+SUM('Раздел 3'!Z151:Z151)),"","Неверно!")</f>
        <v/>
      </c>
      <c r="B7785" s="320" t="s">
        <v>1753</v>
      </c>
      <c r="C7785" s="278" t="s">
        <v>9715</v>
      </c>
      <c r="D7785" s="278" t="s">
        <v>1246</v>
      </c>
      <c r="E7785" s="278" t="str">
        <f>CONCATENATE(SUM('Раздел 3'!F151:G151),"=",SUM('Раздел 3'!V151:V151),"+",SUM('Раздел 3'!X151:X151),"+",SUM('Раздел 3'!Z151:Z151))</f>
        <v>0=0+0+0</v>
      </c>
      <c r="F7785" s="278"/>
      <c r="G7785" s="81"/>
    </row>
    <row r="7786" spans="1:7" s="390" customFormat="1" ht="47.25" x14ac:dyDescent="0.2">
      <c r="A7786" s="311" t="str">
        <f>IF((SUM('Раздел 3'!F152:G152)=SUM('Раздел 3'!V152:V152)+SUM('Раздел 3'!X152:X152)+SUM('Раздел 3'!Z152:Z152)),"","Неверно!")</f>
        <v/>
      </c>
      <c r="B7786" s="320" t="s">
        <v>1753</v>
      </c>
      <c r="C7786" s="278" t="s">
        <v>9716</v>
      </c>
      <c r="D7786" s="278" t="s">
        <v>1246</v>
      </c>
      <c r="E7786" s="278" t="str">
        <f>CONCATENATE(SUM('Раздел 3'!F152:G152),"=",SUM('Раздел 3'!V152:V152),"+",SUM('Раздел 3'!X152:X152),"+",SUM('Раздел 3'!Z152:Z152))</f>
        <v>0=0+0+0</v>
      </c>
      <c r="F7786" s="278"/>
      <c r="G7786" s="81"/>
    </row>
    <row r="7787" spans="1:7" s="390" customFormat="1" ht="47.25" x14ac:dyDescent="0.2">
      <c r="A7787" s="311" t="str">
        <f>IF((SUM('Раздел 3'!F153:G153)=SUM('Раздел 3'!V153:V153)+SUM('Раздел 3'!X153:X153)+SUM('Раздел 3'!Z153:Z153)),"","Неверно!")</f>
        <v/>
      </c>
      <c r="B7787" s="320" t="s">
        <v>1753</v>
      </c>
      <c r="C7787" s="278" t="s">
        <v>9717</v>
      </c>
      <c r="D7787" s="278" t="s">
        <v>1246</v>
      </c>
      <c r="E7787" s="278" t="str">
        <f>CONCATENATE(SUM('Раздел 3'!F153:G153),"=",SUM('Раздел 3'!V153:V153),"+",SUM('Раздел 3'!X153:X153),"+",SUM('Раздел 3'!Z153:Z153))</f>
        <v>0=0+0+0</v>
      </c>
      <c r="F7787" s="278"/>
      <c r="G7787" s="81"/>
    </row>
    <row r="7788" spans="1:7" s="390" customFormat="1" ht="47.25" x14ac:dyDescent="0.2">
      <c r="A7788" s="311" t="str">
        <f>IF((SUM('Раздел 3'!F154:G154)=SUM('Раздел 3'!V154:V154)+SUM('Раздел 3'!X154:X154)+SUM('Раздел 3'!Z154:Z154)),"","Неверно!")</f>
        <v/>
      </c>
      <c r="B7788" s="320" t="s">
        <v>1753</v>
      </c>
      <c r="C7788" s="278" t="s">
        <v>9718</v>
      </c>
      <c r="D7788" s="278" t="s">
        <v>1246</v>
      </c>
      <c r="E7788" s="278" t="str">
        <f>CONCATENATE(SUM('Раздел 3'!F154:G154),"=",SUM('Раздел 3'!V154:V154),"+",SUM('Раздел 3'!X154:X154),"+",SUM('Раздел 3'!Z154:Z154))</f>
        <v>0=0+0+0</v>
      </c>
      <c r="F7788" s="278"/>
      <c r="G7788" s="81"/>
    </row>
    <row r="7789" spans="1:7" s="390" customFormat="1" ht="47.25" x14ac:dyDescent="0.2">
      <c r="A7789" s="311" t="str">
        <f>IF((SUM('Раздел 3'!F155:G155)=SUM('Раздел 3'!V155:V155)+SUM('Раздел 3'!X155:X155)+SUM('Раздел 3'!Z155:Z155)),"","Неверно!")</f>
        <v/>
      </c>
      <c r="B7789" s="320" t="s">
        <v>1753</v>
      </c>
      <c r="C7789" s="278" t="s">
        <v>9719</v>
      </c>
      <c r="D7789" s="278" t="s">
        <v>1246</v>
      </c>
      <c r="E7789" s="278" t="str">
        <f>CONCATENATE(SUM('Раздел 3'!F155:G155),"=",SUM('Раздел 3'!V155:V155),"+",SUM('Раздел 3'!X155:X155),"+",SUM('Раздел 3'!Z155:Z155))</f>
        <v>0=0+0+0</v>
      </c>
      <c r="F7789" s="278"/>
      <c r="G7789" s="81"/>
    </row>
    <row r="7790" spans="1:7" s="390" customFormat="1" ht="47.25" x14ac:dyDescent="0.2">
      <c r="A7790" s="311" t="str">
        <f>IF((SUM('Раздел 3'!F156:G156)=SUM('Раздел 3'!V156:V156)+SUM('Раздел 3'!X156:X156)+SUM('Раздел 3'!Z156:Z156)),"","Неверно!")</f>
        <v/>
      </c>
      <c r="B7790" s="320" t="s">
        <v>1753</v>
      </c>
      <c r="C7790" s="278" t="s">
        <v>9720</v>
      </c>
      <c r="D7790" s="278" t="s">
        <v>1246</v>
      </c>
      <c r="E7790" s="278" t="str">
        <f>CONCATENATE(SUM('Раздел 3'!F156:G156),"=",SUM('Раздел 3'!V156:V156),"+",SUM('Раздел 3'!X156:X156),"+",SUM('Раздел 3'!Z156:Z156))</f>
        <v>0=0+0+0</v>
      </c>
      <c r="F7790" s="278"/>
      <c r="G7790" s="81"/>
    </row>
    <row r="7791" spans="1:7" s="390" customFormat="1" ht="47.25" x14ac:dyDescent="0.2">
      <c r="A7791" s="311" t="str">
        <f>IF((SUM('Раздел 3'!F157:G157)=SUM('Раздел 3'!V157:V157)+SUM('Раздел 3'!X157:X157)+SUM('Раздел 3'!Z157:Z157)),"","Неверно!")</f>
        <v/>
      </c>
      <c r="B7791" s="320" t="s">
        <v>1753</v>
      </c>
      <c r="C7791" s="278" t="s">
        <v>9721</v>
      </c>
      <c r="D7791" s="278" t="s">
        <v>1246</v>
      </c>
      <c r="E7791" s="278" t="str">
        <f>CONCATENATE(SUM('Раздел 3'!F157:G157),"=",SUM('Раздел 3'!V157:V157),"+",SUM('Раздел 3'!X157:X157),"+",SUM('Раздел 3'!Z157:Z157))</f>
        <v>0=0+0+0</v>
      </c>
      <c r="F7791" s="278"/>
      <c r="G7791" s="81"/>
    </row>
    <row r="7792" spans="1:7" s="390" customFormat="1" ht="47.25" x14ac:dyDescent="0.2">
      <c r="A7792" s="311" t="str">
        <f>IF((SUM('Раздел 3'!F158:G158)=SUM('Раздел 3'!V158:V158)+SUM('Раздел 3'!X158:X158)+SUM('Раздел 3'!Z158:Z158)),"","Неверно!")</f>
        <v/>
      </c>
      <c r="B7792" s="320" t="s">
        <v>1753</v>
      </c>
      <c r="C7792" s="278" t="s">
        <v>9722</v>
      </c>
      <c r="D7792" s="278" t="s">
        <v>1246</v>
      </c>
      <c r="E7792" s="278" t="str">
        <f>CONCATENATE(SUM('Раздел 3'!F158:G158),"=",SUM('Раздел 3'!V158:V158),"+",SUM('Раздел 3'!X158:X158),"+",SUM('Раздел 3'!Z158:Z158))</f>
        <v>0=0+0+0</v>
      </c>
      <c r="F7792" s="278"/>
      <c r="G7792" s="81"/>
    </row>
    <row r="7793" spans="1:7" s="390" customFormat="1" ht="47.25" x14ac:dyDescent="0.2">
      <c r="A7793" s="311" t="str">
        <f>IF((SUM('Раздел 3'!F159:G159)=SUM('Раздел 3'!V159:V159)+SUM('Раздел 3'!X159:X159)+SUM('Раздел 3'!Z159:Z159)),"","Неверно!")</f>
        <v/>
      </c>
      <c r="B7793" s="320" t="s">
        <v>1753</v>
      </c>
      <c r="C7793" s="278" t="s">
        <v>9723</v>
      </c>
      <c r="D7793" s="278" t="s">
        <v>1246</v>
      </c>
      <c r="E7793" s="278" t="str">
        <f>CONCATENATE(SUM('Раздел 3'!F159:G159),"=",SUM('Раздел 3'!V159:V159),"+",SUM('Раздел 3'!X159:X159),"+",SUM('Раздел 3'!Z159:Z159))</f>
        <v>0=0+0+0</v>
      </c>
      <c r="F7793" s="278"/>
      <c r="G7793" s="81"/>
    </row>
    <row r="7794" spans="1:7" s="390" customFormat="1" ht="47.25" x14ac:dyDescent="0.2">
      <c r="A7794" s="311" t="str">
        <f>IF((SUM('Раздел 3'!F25:G25)=SUM('Раздел 3'!V25:V25)+SUM('Раздел 3'!X25:X25)+SUM('Раздел 3'!Z25:Z25)),"","Неверно!")</f>
        <v/>
      </c>
      <c r="B7794" s="320" t="s">
        <v>1753</v>
      </c>
      <c r="C7794" s="278" t="s">
        <v>9724</v>
      </c>
      <c r="D7794" s="278" t="s">
        <v>1246</v>
      </c>
      <c r="E7794" s="278" t="str">
        <f>CONCATENATE(SUM('Раздел 3'!F25:G25),"=",SUM('Раздел 3'!V25:V25),"+",SUM('Раздел 3'!X25:X25),"+",SUM('Раздел 3'!Z25:Z25))</f>
        <v>0=0+0+0</v>
      </c>
      <c r="F7794" s="278"/>
      <c r="G7794" s="81"/>
    </row>
    <row r="7795" spans="1:7" s="390" customFormat="1" ht="47.25" x14ac:dyDescent="0.2">
      <c r="A7795" s="311" t="str">
        <f>IF((SUM('Раздел 3'!F160:G160)=SUM('Раздел 3'!V160:V160)+SUM('Раздел 3'!X160:X160)+SUM('Раздел 3'!Z160:Z160)),"","Неверно!")</f>
        <v/>
      </c>
      <c r="B7795" s="320" t="s">
        <v>1753</v>
      </c>
      <c r="C7795" s="278" t="s">
        <v>9725</v>
      </c>
      <c r="D7795" s="278" t="s">
        <v>1246</v>
      </c>
      <c r="E7795" s="278" t="str">
        <f>CONCATENATE(SUM('Раздел 3'!F160:G160),"=",SUM('Раздел 3'!V160:V160),"+",SUM('Раздел 3'!X160:X160),"+",SUM('Раздел 3'!Z160:Z160))</f>
        <v>0=0+0+0</v>
      </c>
      <c r="F7795" s="278"/>
      <c r="G7795" s="81"/>
    </row>
    <row r="7796" spans="1:7" s="390" customFormat="1" ht="47.25" x14ac:dyDescent="0.2">
      <c r="A7796" s="311" t="str">
        <f>IF((SUM('Раздел 3'!F161:G161)=SUM('Раздел 3'!V161:V161)+SUM('Раздел 3'!X161:X161)+SUM('Раздел 3'!Z161:Z161)),"","Неверно!")</f>
        <v/>
      </c>
      <c r="B7796" s="320" t="s">
        <v>1753</v>
      </c>
      <c r="C7796" s="278" t="s">
        <v>9726</v>
      </c>
      <c r="D7796" s="278" t="s">
        <v>1246</v>
      </c>
      <c r="E7796" s="278" t="str">
        <f>CONCATENATE(SUM('Раздел 3'!F161:G161),"=",SUM('Раздел 3'!V161:V161),"+",SUM('Раздел 3'!X161:X161),"+",SUM('Раздел 3'!Z161:Z161))</f>
        <v>0=0+0+0</v>
      </c>
      <c r="F7796" s="278"/>
      <c r="G7796" s="81"/>
    </row>
    <row r="7797" spans="1:7" s="390" customFormat="1" ht="47.25" x14ac:dyDescent="0.2">
      <c r="A7797" s="311" t="str">
        <f>IF((SUM('Раздел 3'!F162:G162)=SUM('Раздел 3'!V162:V162)+SUM('Раздел 3'!X162:X162)+SUM('Раздел 3'!Z162:Z162)),"","Неверно!")</f>
        <v/>
      </c>
      <c r="B7797" s="320" t="s">
        <v>1753</v>
      </c>
      <c r="C7797" s="278" t="s">
        <v>9727</v>
      </c>
      <c r="D7797" s="278" t="s">
        <v>1246</v>
      </c>
      <c r="E7797" s="278" t="str">
        <f>CONCATENATE(SUM('Раздел 3'!F162:G162),"=",SUM('Раздел 3'!V162:V162),"+",SUM('Раздел 3'!X162:X162),"+",SUM('Раздел 3'!Z162:Z162))</f>
        <v>0=0+0+0</v>
      </c>
      <c r="F7797" s="278"/>
      <c r="G7797" s="81"/>
    </row>
    <row r="7798" spans="1:7" s="390" customFormat="1" ht="47.25" x14ac:dyDescent="0.2">
      <c r="A7798" s="311" t="str">
        <f>IF((SUM('Раздел 3'!F163:G163)=SUM('Раздел 3'!V163:V163)+SUM('Раздел 3'!X163:X163)+SUM('Раздел 3'!Z163:Z163)),"","Неверно!")</f>
        <v/>
      </c>
      <c r="B7798" s="320" t="s">
        <v>1753</v>
      </c>
      <c r="C7798" s="278" t="s">
        <v>9728</v>
      </c>
      <c r="D7798" s="278" t="s">
        <v>1246</v>
      </c>
      <c r="E7798" s="278" t="str">
        <f>CONCATENATE(SUM('Раздел 3'!F163:G163),"=",SUM('Раздел 3'!V163:V163),"+",SUM('Раздел 3'!X163:X163),"+",SUM('Раздел 3'!Z163:Z163))</f>
        <v>0=0+0+0</v>
      </c>
      <c r="F7798" s="278"/>
      <c r="G7798" s="81"/>
    </row>
    <row r="7799" spans="1:7" s="390" customFormat="1" ht="47.25" x14ac:dyDescent="0.2">
      <c r="A7799" s="311" t="str">
        <f>IF((SUM('Раздел 3'!F164:G164)=SUM('Раздел 3'!V164:V164)+SUM('Раздел 3'!X164:X164)+SUM('Раздел 3'!Z164:Z164)),"","Неверно!")</f>
        <v/>
      </c>
      <c r="B7799" s="320" t="s">
        <v>1753</v>
      </c>
      <c r="C7799" s="278" t="s">
        <v>9729</v>
      </c>
      <c r="D7799" s="278" t="s">
        <v>1246</v>
      </c>
      <c r="E7799" s="278" t="str">
        <f>CONCATENATE(SUM('Раздел 3'!F164:G164),"=",SUM('Раздел 3'!V164:V164),"+",SUM('Раздел 3'!X164:X164),"+",SUM('Раздел 3'!Z164:Z164))</f>
        <v>0=0+0+0</v>
      </c>
      <c r="F7799" s="278"/>
      <c r="G7799" s="81"/>
    </row>
    <row r="7800" spans="1:7" s="390" customFormat="1" ht="47.25" x14ac:dyDescent="0.2">
      <c r="A7800" s="311" t="str">
        <f>IF((SUM('Раздел 3'!F165:G165)=SUM('Раздел 3'!V165:V165)+SUM('Раздел 3'!X165:X165)+SUM('Раздел 3'!Z165:Z165)),"","Неверно!")</f>
        <v/>
      </c>
      <c r="B7800" s="320" t="s">
        <v>1753</v>
      </c>
      <c r="C7800" s="278" t="s">
        <v>9730</v>
      </c>
      <c r="D7800" s="278" t="s">
        <v>1246</v>
      </c>
      <c r="E7800" s="278" t="str">
        <f>CONCATENATE(SUM('Раздел 3'!F165:G165),"=",SUM('Раздел 3'!V165:V165),"+",SUM('Раздел 3'!X165:X165),"+",SUM('Раздел 3'!Z165:Z165))</f>
        <v>0=0+0+0</v>
      </c>
      <c r="F7800" s="278"/>
      <c r="G7800" s="81"/>
    </row>
    <row r="7801" spans="1:7" s="390" customFormat="1" ht="47.25" x14ac:dyDescent="0.2">
      <c r="A7801" s="311" t="str">
        <f>IF((SUM('Раздел 3'!F166:G166)=SUM('Раздел 3'!V166:V166)+SUM('Раздел 3'!X166:X166)+SUM('Раздел 3'!Z166:Z166)),"","Неверно!")</f>
        <v/>
      </c>
      <c r="B7801" s="320" t="s">
        <v>1753</v>
      </c>
      <c r="C7801" s="278" t="s">
        <v>9731</v>
      </c>
      <c r="D7801" s="278" t="s">
        <v>1246</v>
      </c>
      <c r="E7801" s="278" t="str">
        <f>CONCATENATE(SUM('Раздел 3'!F166:G166),"=",SUM('Раздел 3'!V166:V166),"+",SUM('Раздел 3'!X166:X166),"+",SUM('Раздел 3'!Z166:Z166))</f>
        <v>1=1+0+0</v>
      </c>
      <c r="F7801" s="278"/>
      <c r="G7801" s="81"/>
    </row>
    <row r="7802" spans="1:7" s="390" customFormat="1" ht="47.25" x14ac:dyDescent="0.2">
      <c r="A7802" s="311" t="str">
        <f>IF((SUM('Раздел 3'!F167:G167)=SUM('Раздел 3'!V167:V167)+SUM('Раздел 3'!X167:X167)+SUM('Раздел 3'!Z167:Z167)),"","Неверно!")</f>
        <v/>
      </c>
      <c r="B7802" s="320" t="s">
        <v>1753</v>
      </c>
      <c r="C7802" s="278" t="s">
        <v>9732</v>
      </c>
      <c r="D7802" s="278" t="s">
        <v>1246</v>
      </c>
      <c r="E7802" s="278" t="str">
        <f>CONCATENATE(SUM('Раздел 3'!F167:G167),"=",SUM('Раздел 3'!V167:V167),"+",SUM('Раздел 3'!X167:X167),"+",SUM('Раздел 3'!Z167:Z167))</f>
        <v>0=0+0+0</v>
      </c>
      <c r="F7802" s="278"/>
      <c r="G7802" s="81"/>
    </row>
    <row r="7803" spans="1:7" s="390" customFormat="1" ht="47.25" x14ac:dyDescent="0.2">
      <c r="A7803" s="311" t="str">
        <f>IF((SUM('Раздел 3'!F168:G168)=SUM('Раздел 3'!V168:V168)+SUM('Раздел 3'!X168:X168)+SUM('Раздел 3'!Z168:Z168)),"","Неверно!")</f>
        <v/>
      </c>
      <c r="B7803" s="320" t="s">
        <v>1753</v>
      </c>
      <c r="C7803" s="278" t="s">
        <v>9733</v>
      </c>
      <c r="D7803" s="278" t="s">
        <v>1246</v>
      </c>
      <c r="E7803" s="278" t="str">
        <f>CONCATENATE(SUM('Раздел 3'!F168:G168),"=",SUM('Раздел 3'!V168:V168),"+",SUM('Раздел 3'!X168:X168),"+",SUM('Раздел 3'!Z168:Z168))</f>
        <v>0=0+0+0</v>
      </c>
      <c r="F7803" s="278"/>
      <c r="G7803" s="81"/>
    </row>
    <row r="7804" spans="1:7" s="390" customFormat="1" ht="47.25" x14ac:dyDescent="0.2">
      <c r="A7804" s="311" t="str">
        <f>IF((SUM('Раздел 3'!F169:G169)=SUM('Раздел 3'!V169:V169)+SUM('Раздел 3'!X169:X169)+SUM('Раздел 3'!Z169:Z169)),"","Неверно!")</f>
        <v/>
      </c>
      <c r="B7804" s="320" t="s">
        <v>1753</v>
      </c>
      <c r="C7804" s="278" t="s">
        <v>9734</v>
      </c>
      <c r="D7804" s="278" t="s">
        <v>1246</v>
      </c>
      <c r="E7804" s="278" t="str">
        <f>CONCATENATE(SUM('Раздел 3'!F169:G169),"=",SUM('Раздел 3'!V169:V169),"+",SUM('Раздел 3'!X169:X169),"+",SUM('Раздел 3'!Z169:Z169))</f>
        <v>0=0+0+0</v>
      </c>
      <c r="F7804" s="278"/>
      <c r="G7804" s="81"/>
    </row>
    <row r="7805" spans="1:7" s="390" customFormat="1" ht="47.25" x14ac:dyDescent="0.2">
      <c r="A7805" s="311" t="str">
        <f>IF((SUM('Раздел 3'!F26:G26)=SUM('Раздел 3'!V26:V26)+SUM('Раздел 3'!X26:X26)+SUM('Раздел 3'!Z26:Z26)),"","Неверно!")</f>
        <v/>
      </c>
      <c r="B7805" s="320" t="s">
        <v>1753</v>
      </c>
      <c r="C7805" s="278" t="s">
        <v>9735</v>
      </c>
      <c r="D7805" s="278" t="s">
        <v>1246</v>
      </c>
      <c r="E7805" s="278" t="str">
        <f>CONCATENATE(SUM('Раздел 3'!F26:G26),"=",SUM('Раздел 3'!V26:V26),"+",SUM('Раздел 3'!X26:X26),"+",SUM('Раздел 3'!Z26:Z26))</f>
        <v>0=0+0+0</v>
      </c>
      <c r="F7805" s="278"/>
      <c r="G7805" s="81"/>
    </row>
    <row r="7806" spans="1:7" s="390" customFormat="1" ht="47.25" x14ac:dyDescent="0.2">
      <c r="A7806" s="311" t="str">
        <f>IF((SUM('Раздел 3'!F170:G170)=SUM('Раздел 3'!V170:V170)+SUM('Раздел 3'!X170:X170)+SUM('Раздел 3'!Z170:Z170)),"","Неверно!")</f>
        <v/>
      </c>
      <c r="B7806" s="320" t="s">
        <v>1753</v>
      </c>
      <c r="C7806" s="278" t="s">
        <v>9736</v>
      </c>
      <c r="D7806" s="278" t="s">
        <v>1246</v>
      </c>
      <c r="E7806" s="278" t="str">
        <f>CONCATENATE(SUM('Раздел 3'!F170:G170),"=",SUM('Раздел 3'!V170:V170),"+",SUM('Раздел 3'!X170:X170),"+",SUM('Раздел 3'!Z170:Z170))</f>
        <v>0=0+0+0</v>
      </c>
      <c r="F7806" s="278"/>
      <c r="G7806" s="81"/>
    </row>
    <row r="7807" spans="1:7" s="390" customFormat="1" ht="47.25" x14ac:dyDescent="0.2">
      <c r="A7807" s="311" t="str">
        <f>IF((SUM('Раздел 3'!F171:G171)=SUM('Раздел 3'!V171:V171)+SUM('Раздел 3'!X171:X171)+SUM('Раздел 3'!Z171:Z171)),"","Неверно!")</f>
        <v/>
      </c>
      <c r="B7807" s="320" t="s">
        <v>1753</v>
      </c>
      <c r="C7807" s="278" t="s">
        <v>9737</v>
      </c>
      <c r="D7807" s="278" t="s">
        <v>1246</v>
      </c>
      <c r="E7807" s="278" t="str">
        <f>CONCATENATE(SUM('Раздел 3'!F171:G171),"=",SUM('Раздел 3'!V171:V171),"+",SUM('Раздел 3'!X171:X171),"+",SUM('Раздел 3'!Z171:Z171))</f>
        <v>0=0+0+0</v>
      </c>
      <c r="F7807" s="278"/>
      <c r="G7807" s="81"/>
    </row>
    <row r="7808" spans="1:7" s="390" customFormat="1" ht="47.25" x14ac:dyDescent="0.2">
      <c r="A7808" s="311" t="str">
        <f>IF((SUM('Раздел 3'!F172:G172)=SUM('Раздел 3'!V172:V172)+SUM('Раздел 3'!X172:X172)+SUM('Раздел 3'!Z172:Z172)),"","Неверно!")</f>
        <v/>
      </c>
      <c r="B7808" s="320" t="s">
        <v>1753</v>
      </c>
      <c r="C7808" s="278" t="s">
        <v>9738</v>
      </c>
      <c r="D7808" s="278" t="s">
        <v>1246</v>
      </c>
      <c r="E7808" s="278" t="str">
        <f>CONCATENATE(SUM('Раздел 3'!F172:G172),"=",SUM('Раздел 3'!V172:V172),"+",SUM('Раздел 3'!X172:X172),"+",SUM('Раздел 3'!Z172:Z172))</f>
        <v>0=0+0+0</v>
      </c>
      <c r="F7808" s="278"/>
      <c r="G7808" s="81"/>
    </row>
    <row r="7809" spans="1:7" s="390" customFormat="1" ht="47.25" x14ac:dyDescent="0.2">
      <c r="A7809" s="311" t="str">
        <f>IF((SUM('Раздел 3'!F173:G173)=SUM('Раздел 3'!V173:V173)+SUM('Раздел 3'!X173:X173)+SUM('Раздел 3'!Z173:Z173)),"","Неверно!")</f>
        <v/>
      </c>
      <c r="B7809" s="320" t="s">
        <v>1753</v>
      </c>
      <c r="C7809" s="278" t="s">
        <v>9739</v>
      </c>
      <c r="D7809" s="278" t="s">
        <v>1246</v>
      </c>
      <c r="E7809" s="278" t="str">
        <f>CONCATENATE(SUM('Раздел 3'!F173:G173),"=",SUM('Раздел 3'!V173:V173),"+",SUM('Раздел 3'!X173:X173),"+",SUM('Раздел 3'!Z173:Z173))</f>
        <v>0=0+0+0</v>
      </c>
      <c r="F7809" s="278"/>
      <c r="G7809" s="81"/>
    </row>
    <row r="7810" spans="1:7" s="390" customFormat="1" ht="47.25" x14ac:dyDescent="0.2">
      <c r="A7810" s="311" t="str">
        <f>IF((SUM('Раздел 3'!F174:G174)=SUM('Раздел 3'!V174:V174)+SUM('Раздел 3'!X174:X174)+SUM('Раздел 3'!Z174:Z174)),"","Неверно!")</f>
        <v/>
      </c>
      <c r="B7810" s="320" t="s">
        <v>1753</v>
      </c>
      <c r="C7810" s="278" t="s">
        <v>9740</v>
      </c>
      <c r="D7810" s="278" t="s">
        <v>1246</v>
      </c>
      <c r="E7810" s="278" t="str">
        <f>CONCATENATE(SUM('Раздел 3'!F174:G174),"=",SUM('Раздел 3'!V174:V174),"+",SUM('Раздел 3'!X174:X174),"+",SUM('Раздел 3'!Z174:Z174))</f>
        <v>0=0+0+0</v>
      </c>
      <c r="F7810" s="278"/>
      <c r="G7810" s="81"/>
    </row>
    <row r="7811" spans="1:7" s="390" customFormat="1" ht="47.25" x14ac:dyDescent="0.2">
      <c r="A7811" s="311" t="str">
        <f>IF((SUM('Раздел 3'!F175:G175)=SUM('Раздел 3'!V175:V175)+SUM('Раздел 3'!X175:X175)+SUM('Раздел 3'!Z175:Z175)),"","Неверно!")</f>
        <v/>
      </c>
      <c r="B7811" s="320" t="s">
        <v>1753</v>
      </c>
      <c r="C7811" s="278" t="s">
        <v>9741</v>
      </c>
      <c r="D7811" s="278" t="s">
        <v>1246</v>
      </c>
      <c r="E7811" s="278" t="str">
        <f>CONCATENATE(SUM('Раздел 3'!F175:G175),"=",SUM('Раздел 3'!V175:V175),"+",SUM('Раздел 3'!X175:X175),"+",SUM('Раздел 3'!Z175:Z175))</f>
        <v>0=0+0+0</v>
      </c>
      <c r="F7811" s="278"/>
      <c r="G7811" s="81"/>
    </row>
    <row r="7812" spans="1:7" s="390" customFormat="1" ht="47.25" x14ac:dyDescent="0.2">
      <c r="A7812" s="311" t="str">
        <f>IF((SUM('Раздел 3'!F176:G176)=SUM('Раздел 3'!V176:V176)+SUM('Раздел 3'!X176:X176)+SUM('Раздел 3'!Z176:Z176)),"","Неверно!")</f>
        <v/>
      </c>
      <c r="B7812" s="320" t="s">
        <v>1753</v>
      </c>
      <c r="C7812" s="278" t="s">
        <v>9742</v>
      </c>
      <c r="D7812" s="278" t="s">
        <v>1246</v>
      </c>
      <c r="E7812" s="278" t="str">
        <f>CONCATENATE(SUM('Раздел 3'!F176:G176),"=",SUM('Раздел 3'!V176:V176),"+",SUM('Раздел 3'!X176:X176),"+",SUM('Раздел 3'!Z176:Z176))</f>
        <v>1=1+0+0</v>
      </c>
      <c r="F7812" s="278"/>
      <c r="G7812" s="81"/>
    </row>
    <row r="7813" spans="1:7" s="390" customFormat="1" ht="47.25" x14ac:dyDescent="0.2">
      <c r="A7813" s="311" t="str">
        <f>IF((SUM('Раздел 3'!F177:G177)=SUM('Раздел 3'!V177:V177)+SUM('Раздел 3'!X177:X177)+SUM('Раздел 3'!Z177:Z177)),"","Неверно!")</f>
        <v/>
      </c>
      <c r="B7813" s="320" t="s">
        <v>1753</v>
      </c>
      <c r="C7813" s="278" t="s">
        <v>9743</v>
      </c>
      <c r="D7813" s="278" t="s">
        <v>1246</v>
      </c>
      <c r="E7813" s="278" t="str">
        <f>CONCATENATE(SUM('Раздел 3'!F177:G177),"=",SUM('Раздел 3'!V177:V177),"+",SUM('Раздел 3'!X177:X177),"+",SUM('Раздел 3'!Z177:Z177))</f>
        <v>0=0+0+0</v>
      </c>
      <c r="F7813" s="278"/>
      <c r="G7813" s="81"/>
    </row>
    <row r="7814" spans="1:7" s="390" customFormat="1" ht="47.25" x14ac:dyDescent="0.2">
      <c r="A7814" s="311" t="str">
        <f>IF((SUM('Раздел 3'!F178:G178)=SUM('Раздел 3'!V178:V178)+SUM('Раздел 3'!X178:X178)+SUM('Раздел 3'!Z178:Z178)),"","Неверно!")</f>
        <v/>
      </c>
      <c r="B7814" s="320" t="s">
        <v>1753</v>
      </c>
      <c r="C7814" s="278" t="s">
        <v>9744</v>
      </c>
      <c r="D7814" s="278" t="s">
        <v>1246</v>
      </c>
      <c r="E7814" s="278" t="str">
        <f>CONCATENATE(SUM('Раздел 3'!F178:G178),"=",SUM('Раздел 3'!V178:V178),"+",SUM('Раздел 3'!X178:X178),"+",SUM('Раздел 3'!Z178:Z178))</f>
        <v>0=0+0+0</v>
      </c>
      <c r="F7814" s="278"/>
      <c r="G7814" s="81"/>
    </row>
    <row r="7815" spans="1:7" s="390" customFormat="1" ht="47.25" x14ac:dyDescent="0.2">
      <c r="A7815" s="311" t="str">
        <f>IF((SUM('Раздел 3'!F179:G179)=SUM('Раздел 3'!V179:V179)+SUM('Раздел 3'!X179:X179)+SUM('Раздел 3'!Z179:Z179)),"","Неверно!")</f>
        <v/>
      </c>
      <c r="B7815" s="320" t="s">
        <v>1753</v>
      </c>
      <c r="C7815" s="278" t="s">
        <v>9745</v>
      </c>
      <c r="D7815" s="278" t="s">
        <v>1246</v>
      </c>
      <c r="E7815" s="278" t="str">
        <f>CONCATENATE(SUM('Раздел 3'!F179:G179),"=",SUM('Раздел 3'!V179:V179),"+",SUM('Раздел 3'!X179:X179),"+",SUM('Раздел 3'!Z179:Z179))</f>
        <v>0=0+0+0</v>
      </c>
      <c r="F7815" s="278"/>
      <c r="G7815" s="81"/>
    </row>
    <row r="7816" spans="1:7" s="390" customFormat="1" ht="47.25" x14ac:dyDescent="0.2">
      <c r="A7816" s="311" t="str">
        <f>IF((SUM('Раздел 3'!F27:G27)=SUM('Раздел 3'!V27:V27)+SUM('Раздел 3'!X27:X27)+SUM('Раздел 3'!Z27:Z27)),"","Неверно!")</f>
        <v/>
      </c>
      <c r="B7816" s="320" t="s">
        <v>1753</v>
      </c>
      <c r="C7816" s="278" t="s">
        <v>9746</v>
      </c>
      <c r="D7816" s="278" t="s">
        <v>1246</v>
      </c>
      <c r="E7816" s="278" t="str">
        <f>CONCATENATE(SUM('Раздел 3'!F27:G27),"=",SUM('Раздел 3'!V27:V27),"+",SUM('Раздел 3'!X27:X27),"+",SUM('Раздел 3'!Z27:Z27))</f>
        <v>0=0+0+0</v>
      </c>
      <c r="F7816" s="278"/>
      <c r="G7816" s="81"/>
    </row>
    <row r="7817" spans="1:7" s="390" customFormat="1" ht="47.25" x14ac:dyDescent="0.2">
      <c r="A7817" s="311" t="str">
        <f>IF((SUM('Раздел 3'!F180:G180)=SUM('Раздел 3'!V180:V180)+SUM('Раздел 3'!X180:X180)+SUM('Раздел 3'!Z180:Z180)),"","Неверно!")</f>
        <v/>
      </c>
      <c r="B7817" s="320" t="s">
        <v>1753</v>
      </c>
      <c r="C7817" s="278" t="s">
        <v>9747</v>
      </c>
      <c r="D7817" s="278" t="s">
        <v>1246</v>
      </c>
      <c r="E7817" s="278" t="str">
        <f>CONCATENATE(SUM('Раздел 3'!F180:G180),"=",SUM('Раздел 3'!V180:V180),"+",SUM('Раздел 3'!X180:X180),"+",SUM('Раздел 3'!Z180:Z180))</f>
        <v>0=0+0+0</v>
      </c>
      <c r="F7817" s="278"/>
      <c r="G7817" s="81"/>
    </row>
    <row r="7818" spans="1:7" s="390" customFormat="1" ht="47.25" x14ac:dyDescent="0.2">
      <c r="A7818" s="311" t="str">
        <f>IF((SUM('Раздел 3'!F181:G181)=SUM('Раздел 3'!V181:V181)+SUM('Раздел 3'!X181:X181)+SUM('Раздел 3'!Z181:Z181)),"","Неверно!")</f>
        <v/>
      </c>
      <c r="B7818" s="320" t="s">
        <v>1753</v>
      </c>
      <c r="C7818" s="278" t="s">
        <v>9748</v>
      </c>
      <c r="D7818" s="278" t="s">
        <v>1246</v>
      </c>
      <c r="E7818" s="278" t="str">
        <f>CONCATENATE(SUM('Раздел 3'!F181:G181),"=",SUM('Раздел 3'!V181:V181),"+",SUM('Раздел 3'!X181:X181),"+",SUM('Раздел 3'!Z181:Z181))</f>
        <v>0=0+0+0</v>
      </c>
      <c r="F7818" s="278"/>
      <c r="G7818" s="81"/>
    </row>
    <row r="7819" spans="1:7" s="390" customFormat="1" ht="47.25" x14ac:dyDescent="0.2">
      <c r="A7819" s="311" t="str">
        <f>IF((SUM('Раздел 3'!F182:G182)=SUM('Раздел 3'!V182:V182)+SUM('Раздел 3'!X182:X182)+SUM('Раздел 3'!Z182:Z182)),"","Неверно!")</f>
        <v/>
      </c>
      <c r="B7819" s="320" t="s">
        <v>1753</v>
      </c>
      <c r="C7819" s="278" t="s">
        <v>9749</v>
      </c>
      <c r="D7819" s="278" t="s">
        <v>1246</v>
      </c>
      <c r="E7819" s="278" t="str">
        <f>CONCATENATE(SUM('Раздел 3'!F182:G182),"=",SUM('Раздел 3'!V182:V182),"+",SUM('Раздел 3'!X182:X182),"+",SUM('Раздел 3'!Z182:Z182))</f>
        <v>0=0+0+0</v>
      </c>
      <c r="F7819" s="278"/>
      <c r="G7819" s="81"/>
    </row>
    <row r="7820" spans="1:7" s="390" customFormat="1" ht="47.25" x14ac:dyDescent="0.2">
      <c r="A7820" s="311" t="str">
        <f>IF((SUM('Раздел 3'!F183:G183)=SUM('Раздел 3'!V183:V183)+SUM('Раздел 3'!X183:X183)+SUM('Раздел 3'!Z183:Z183)),"","Неверно!")</f>
        <v/>
      </c>
      <c r="B7820" s="320" t="s">
        <v>1753</v>
      </c>
      <c r="C7820" s="278" t="s">
        <v>9750</v>
      </c>
      <c r="D7820" s="278" t="s">
        <v>1246</v>
      </c>
      <c r="E7820" s="278" t="str">
        <f>CONCATENATE(SUM('Раздел 3'!F183:G183),"=",SUM('Раздел 3'!V183:V183),"+",SUM('Раздел 3'!X183:X183),"+",SUM('Раздел 3'!Z183:Z183))</f>
        <v>37=36+1+0</v>
      </c>
      <c r="F7820" s="278"/>
      <c r="G7820" s="81"/>
    </row>
    <row r="7821" spans="1:7" s="390" customFormat="1" ht="47.25" x14ac:dyDescent="0.2">
      <c r="A7821" s="311" t="str">
        <f>IF((SUM('Раздел 3'!F184:G184)=SUM('Раздел 3'!V184:V184)+SUM('Раздел 3'!X184:X184)+SUM('Раздел 3'!Z184:Z184)),"","Неверно!")</f>
        <v/>
      </c>
      <c r="B7821" s="320" t="s">
        <v>1753</v>
      </c>
      <c r="C7821" s="278" t="s">
        <v>9751</v>
      </c>
      <c r="D7821" s="278" t="s">
        <v>1246</v>
      </c>
      <c r="E7821" s="278" t="str">
        <f>CONCATENATE(SUM('Раздел 3'!F184:G184),"=",SUM('Раздел 3'!V184:V184),"+",SUM('Раздел 3'!X184:X184),"+",SUM('Раздел 3'!Z184:Z184))</f>
        <v>1=1+0+0</v>
      </c>
      <c r="F7821" s="278"/>
      <c r="G7821" s="81"/>
    </row>
    <row r="7822" spans="1:7" s="390" customFormat="1" ht="47.25" x14ac:dyDescent="0.2">
      <c r="A7822" s="311" t="str">
        <f>IF((SUM('Раздел 3'!F185:G185)=SUM('Раздел 3'!V185:V185)+SUM('Раздел 3'!X185:X185)+SUM('Раздел 3'!Z185:Z185)),"","Неверно!")</f>
        <v/>
      </c>
      <c r="B7822" s="320" t="s">
        <v>1753</v>
      </c>
      <c r="C7822" s="278" t="s">
        <v>9752</v>
      </c>
      <c r="D7822" s="278" t="s">
        <v>1246</v>
      </c>
      <c r="E7822" s="278" t="str">
        <f>CONCATENATE(SUM('Раздел 3'!F185:G185),"=",SUM('Раздел 3'!V185:V185),"+",SUM('Раздел 3'!X185:X185),"+",SUM('Раздел 3'!Z185:Z185))</f>
        <v>8=8+0+0</v>
      </c>
      <c r="F7822" s="278"/>
      <c r="G7822" s="81"/>
    </row>
    <row r="7823" spans="1:7" s="390" customFormat="1" ht="47.25" x14ac:dyDescent="0.2">
      <c r="A7823" s="311" t="str">
        <f>IF((SUM('Раздел 3'!F186:G186)=SUM('Раздел 3'!V186:V186)+SUM('Раздел 3'!X186:X186)+SUM('Раздел 3'!Z186:Z186)),"","Неверно!")</f>
        <v/>
      </c>
      <c r="B7823" s="320" t="s">
        <v>1753</v>
      </c>
      <c r="C7823" s="278" t="s">
        <v>9753</v>
      </c>
      <c r="D7823" s="278" t="s">
        <v>1246</v>
      </c>
      <c r="E7823" s="278" t="str">
        <f>CONCATENATE(SUM('Раздел 3'!F186:G186),"=",SUM('Раздел 3'!V186:V186),"+",SUM('Раздел 3'!X186:X186),"+",SUM('Раздел 3'!Z186:Z186))</f>
        <v>3=3+0+0</v>
      </c>
      <c r="F7823" s="278"/>
      <c r="G7823" s="81"/>
    </row>
    <row r="7824" spans="1:7" s="390" customFormat="1" ht="47.25" x14ac:dyDescent="0.2">
      <c r="A7824" s="311" t="str">
        <f>IF((SUM('Раздел 3'!F187:G187)=SUM('Раздел 3'!V187:V187)+SUM('Раздел 3'!X187:X187)+SUM('Раздел 3'!Z187:Z187)),"","Неверно!")</f>
        <v/>
      </c>
      <c r="B7824" s="320" t="s">
        <v>1753</v>
      </c>
      <c r="C7824" s="278" t="s">
        <v>9754</v>
      </c>
      <c r="D7824" s="278" t="s">
        <v>1246</v>
      </c>
      <c r="E7824" s="278" t="str">
        <f>CONCATENATE(SUM('Раздел 3'!F187:G187),"=",SUM('Раздел 3'!V187:V187),"+",SUM('Раздел 3'!X187:X187),"+",SUM('Раздел 3'!Z187:Z187))</f>
        <v>0=0+0+0</v>
      </c>
      <c r="F7824" s="278"/>
      <c r="G7824" s="81"/>
    </row>
    <row r="7825" spans="1:7" s="390" customFormat="1" ht="47.25" x14ac:dyDescent="0.2">
      <c r="A7825" s="311" t="str">
        <f>IF((SUM('Раздел 3'!F188:G188)=SUM('Раздел 3'!V188:V188)+SUM('Раздел 3'!X188:X188)+SUM('Раздел 3'!Z188:Z188)),"","Неверно!")</f>
        <v/>
      </c>
      <c r="B7825" s="320" t="s">
        <v>1753</v>
      </c>
      <c r="C7825" s="278" t="s">
        <v>9755</v>
      </c>
      <c r="D7825" s="278" t="s">
        <v>1246</v>
      </c>
      <c r="E7825" s="278" t="str">
        <f>CONCATENATE(SUM('Раздел 3'!F188:G188),"=",SUM('Раздел 3'!V188:V188),"+",SUM('Раздел 3'!X188:X188),"+",SUM('Раздел 3'!Z188:Z188))</f>
        <v>0=0+0+0</v>
      </c>
      <c r="F7825" s="278"/>
      <c r="G7825" s="81"/>
    </row>
    <row r="7826" spans="1:7" s="390" customFormat="1" ht="47.25" x14ac:dyDescent="0.2">
      <c r="A7826" s="311" t="str">
        <f>IF((SUM('Раздел 3'!F189:G189)=SUM('Раздел 3'!V189:V189)+SUM('Раздел 3'!X189:X189)+SUM('Раздел 3'!Z189:Z189)),"","Неверно!")</f>
        <v/>
      </c>
      <c r="B7826" s="320" t="s">
        <v>1753</v>
      </c>
      <c r="C7826" s="278" t="s">
        <v>9756</v>
      </c>
      <c r="D7826" s="278" t="s">
        <v>1246</v>
      </c>
      <c r="E7826" s="278" t="str">
        <f>CONCATENATE(SUM('Раздел 3'!F189:G189),"=",SUM('Раздел 3'!V189:V189),"+",SUM('Раздел 3'!X189:X189),"+",SUM('Раздел 3'!Z189:Z189))</f>
        <v>49=48+1+0</v>
      </c>
      <c r="F7826" s="278"/>
      <c r="G7826" s="81"/>
    </row>
    <row r="7827" spans="1:7" s="390" customFormat="1" ht="47.25" x14ac:dyDescent="0.2">
      <c r="A7827" s="311" t="str">
        <f>IF((SUM('Раздел 3'!F28:G28)=SUM('Раздел 3'!V28:V28)+SUM('Раздел 3'!X28:X28)+SUM('Раздел 3'!Z28:Z28)),"","Неверно!")</f>
        <v/>
      </c>
      <c r="B7827" s="320" t="s">
        <v>1753</v>
      </c>
      <c r="C7827" s="278" t="s">
        <v>9757</v>
      </c>
      <c r="D7827" s="278" t="s">
        <v>1246</v>
      </c>
      <c r="E7827" s="278" t="str">
        <f>CONCATENATE(SUM('Раздел 3'!F28:G28),"=",SUM('Раздел 3'!V28:V28),"+",SUM('Раздел 3'!X28:X28),"+",SUM('Раздел 3'!Z28:Z28))</f>
        <v>0=0+0+0</v>
      </c>
      <c r="F7827" s="278"/>
      <c r="G7827" s="81"/>
    </row>
    <row r="7828" spans="1:7" s="390" customFormat="1" ht="47.25" x14ac:dyDescent="0.2">
      <c r="A7828" s="311" t="str">
        <f>IF((SUM('Раздел 3'!F190:G190)=SUM('Раздел 3'!V190:V190)+SUM('Раздел 3'!X190:X190)+SUM('Раздел 3'!Z190:Z190)),"","Неверно!")</f>
        <v/>
      </c>
      <c r="B7828" s="320" t="s">
        <v>1753</v>
      </c>
      <c r="C7828" s="278" t="s">
        <v>9758</v>
      </c>
      <c r="D7828" s="278" t="s">
        <v>1246</v>
      </c>
      <c r="E7828" s="278" t="str">
        <f>CONCATENATE(SUM('Раздел 3'!F190:G190),"=",SUM('Раздел 3'!V190:V190),"+",SUM('Раздел 3'!X190:X190),"+",SUM('Раздел 3'!Z190:Z190))</f>
        <v>0=0+0+0</v>
      </c>
      <c r="F7828" s="278"/>
      <c r="G7828" s="81"/>
    </row>
    <row r="7829" spans="1:7" s="390" customFormat="1" ht="47.25" x14ac:dyDescent="0.2">
      <c r="A7829" s="311" t="str">
        <f>IF((SUM('Раздел 3'!F191:G191)=SUM('Раздел 3'!V191:V191)+SUM('Раздел 3'!X191:X191)+SUM('Раздел 3'!Z191:Z191)),"","Неверно!")</f>
        <v/>
      </c>
      <c r="B7829" s="320" t="s">
        <v>1753</v>
      </c>
      <c r="C7829" s="278" t="s">
        <v>9759</v>
      </c>
      <c r="D7829" s="278" t="s">
        <v>1246</v>
      </c>
      <c r="E7829" s="278" t="str">
        <f>CONCATENATE(SUM('Раздел 3'!F191:G191),"=",SUM('Раздел 3'!V191:V191),"+",SUM('Раздел 3'!X191:X191),"+",SUM('Раздел 3'!Z191:Z191))</f>
        <v>0=0+0+0</v>
      </c>
      <c r="F7829" s="278"/>
      <c r="G7829" s="81"/>
    </row>
    <row r="7830" spans="1:7" s="390" customFormat="1" ht="47.25" x14ac:dyDescent="0.2">
      <c r="A7830" s="311" t="str">
        <f>IF((SUM('Раздел 3'!F192:G192)=SUM('Раздел 3'!V192:V192)+SUM('Раздел 3'!X192:X192)+SUM('Раздел 3'!Z192:Z192)),"","Неверно!")</f>
        <v/>
      </c>
      <c r="B7830" s="320" t="s">
        <v>1753</v>
      </c>
      <c r="C7830" s="278" t="s">
        <v>9760</v>
      </c>
      <c r="D7830" s="278" t="s">
        <v>1246</v>
      </c>
      <c r="E7830" s="278" t="str">
        <f>CONCATENATE(SUM('Раздел 3'!F192:G192),"=",SUM('Раздел 3'!V192:V192),"+",SUM('Раздел 3'!X192:X192),"+",SUM('Раздел 3'!Z192:Z192))</f>
        <v>0=0+0+0</v>
      </c>
      <c r="F7830" s="278"/>
      <c r="G7830" s="81"/>
    </row>
    <row r="7831" spans="1:7" s="390" customFormat="1" ht="47.25" x14ac:dyDescent="0.2">
      <c r="A7831" s="311" t="str">
        <f>IF((SUM('Раздел 3'!F193:G193)=SUM('Раздел 3'!V193:V193)+SUM('Раздел 3'!X193:X193)+SUM('Раздел 3'!Z193:Z193)),"","Неверно!")</f>
        <v/>
      </c>
      <c r="B7831" s="320" t="s">
        <v>1753</v>
      </c>
      <c r="C7831" s="278" t="s">
        <v>9761</v>
      </c>
      <c r="D7831" s="278" t="s">
        <v>1246</v>
      </c>
      <c r="E7831" s="278" t="str">
        <f>CONCATENATE(SUM('Раздел 3'!F193:G193),"=",SUM('Раздел 3'!V193:V193),"+",SUM('Раздел 3'!X193:X193),"+",SUM('Раздел 3'!Z193:Z193))</f>
        <v>0=0+0+0</v>
      </c>
      <c r="F7831" s="278"/>
      <c r="G7831" s="81"/>
    </row>
    <row r="7832" spans="1:7" s="390" customFormat="1" ht="47.25" x14ac:dyDescent="0.2">
      <c r="A7832" s="311" t="str">
        <f>IF((SUM('Раздел 3'!F194:G194)=SUM('Раздел 3'!V194:V194)+SUM('Раздел 3'!X194:X194)+SUM('Раздел 3'!Z194:Z194)),"","Неверно!")</f>
        <v/>
      </c>
      <c r="B7832" s="320" t="s">
        <v>1753</v>
      </c>
      <c r="C7832" s="278" t="s">
        <v>9762</v>
      </c>
      <c r="D7832" s="278" t="s">
        <v>1246</v>
      </c>
      <c r="E7832" s="278" t="str">
        <f>CONCATENATE(SUM('Раздел 3'!F194:G194),"=",SUM('Раздел 3'!V194:V194),"+",SUM('Раздел 3'!X194:X194),"+",SUM('Раздел 3'!Z194:Z194))</f>
        <v>0=0+0+0</v>
      </c>
      <c r="F7832" s="278"/>
      <c r="G7832" s="81"/>
    </row>
    <row r="7833" spans="1:7" s="390" customFormat="1" ht="47.25" x14ac:dyDescent="0.2">
      <c r="A7833" s="311" t="str">
        <f>IF((SUM('Раздел 3'!F195:G195)=SUM('Раздел 3'!V195:V195)+SUM('Раздел 3'!X195:X195)+SUM('Раздел 3'!Z195:Z195)),"","Неверно!")</f>
        <v/>
      </c>
      <c r="B7833" s="320" t="s">
        <v>1753</v>
      </c>
      <c r="C7833" s="278" t="s">
        <v>9763</v>
      </c>
      <c r="D7833" s="278" t="s">
        <v>1246</v>
      </c>
      <c r="E7833" s="278" t="str">
        <f>CONCATENATE(SUM('Раздел 3'!F195:G195),"=",SUM('Раздел 3'!V195:V195),"+",SUM('Раздел 3'!X195:X195),"+",SUM('Раздел 3'!Z195:Z195))</f>
        <v>0=0+0+0</v>
      </c>
      <c r="F7833" s="278"/>
      <c r="G7833" s="81"/>
    </row>
    <row r="7834" spans="1:7" s="390" customFormat="1" ht="47.25" x14ac:dyDescent="0.2">
      <c r="A7834" s="311" t="str">
        <f>IF((SUM('Раздел 3'!F196:G196)=SUM('Раздел 3'!V196:V196)+SUM('Раздел 3'!X196:X196)+SUM('Раздел 3'!Z196:Z196)),"","Неверно!")</f>
        <v/>
      </c>
      <c r="B7834" s="320" t="s">
        <v>1753</v>
      </c>
      <c r="C7834" s="278" t="s">
        <v>9764</v>
      </c>
      <c r="D7834" s="278" t="s">
        <v>1246</v>
      </c>
      <c r="E7834" s="278" t="str">
        <f>CONCATENATE(SUM('Раздел 3'!F196:G196),"=",SUM('Раздел 3'!V196:V196),"+",SUM('Раздел 3'!X196:X196),"+",SUM('Раздел 3'!Z196:Z196))</f>
        <v>0=0+0+0</v>
      </c>
      <c r="F7834" s="278"/>
      <c r="G7834" s="81"/>
    </row>
    <row r="7835" spans="1:7" s="390" customFormat="1" ht="47.25" x14ac:dyDescent="0.2">
      <c r="A7835" s="311" t="str">
        <f>IF((SUM('Раздел 3'!F197:G197)=SUM('Раздел 3'!V197:V197)+SUM('Раздел 3'!X197:X197)+SUM('Раздел 3'!Z197:Z197)),"","Неверно!")</f>
        <v/>
      </c>
      <c r="B7835" s="320" t="s">
        <v>1753</v>
      </c>
      <c r="C7835" s="278" t="s">
        <v>9765</v>
      </c>
      <c r="D7835" s="278" t="s">
        <v>1246</v>
      </c>
      <c r="E7835" s="278" t="str">
        <f>CONCATENATE(SUM('Раздел 3'!F197:G197),"=",SUM('Раздел 3'!V197:V197),"+",SUM('Раздел 3'!X197:X197),"+",SUM('Раздел 3'!Z197:Z197))</f>
        <v>0=0+0+0</v>
      </c>
      <c r="F7835" s="278"/>
      <c r="G7835" s="81"/>
    </row>
    <row r="7836" spans="1:7" s="390" customFormat="1" ht="47.25" x14ac:dyDescent="0.2">
      <c r="A7836" s="311" t="str">
        <f>IF((SUM('Раздел 3'!F198:G198)=SUM('Раздел 3'!V198:V198)+SUM('Раздел 3'!X198:X198)+SUM('Раздел 3'!Z198:Z198)),"","Неверно!")</f>
        <v/>
      </c>
      <c r="B7836" s="320" t="s">
        <v>1753</v>
      </c>
      <c r="C7836" s="278" t="s">
        <v>9766</v>
      </c>
      <c r="D7836" s="278" t="s">
        <v>1246</v>
      </c>
      <c r="E7836" s="278" t="str">
        <f>CONCATENATE(SUM('Раздел 3'!F198:G198),"=",SUM('Раздел 3'!V198:V198),"+",SUM('Раздел 3'!X198:X198),"+",SUM('Раздел 3'!Z198:Z198))</f>
        <v>0=0+0+0</v>
      </c>
      <c r="F7836" s="278"/>
      <c r="G7836" s="81"/>
    </row>
    <row r="7837" spans="1:7" s="390" customFormat="1" ht="47.25" x14ac:dyDescent="0.2">
      <c r="A7837" s="311" t="str">
        <f>IF((SUM('Раздел 3'!F199:G199)=SUM('Раздел 3'!V199:V199)+SUM('Раздел 3'!X199:X199)+SUM('Раздел 3'!Z199:Z199)),"","Неверно!")</f>
        <v/>
      </c>
      <c r="B7837" s="320" t="s">
        <v>1753</v>
      </c>
      <c r="C7837" s="278" t="s">
        <v>9767</v>
      </c>
      <c r="D7837" s="278" t="s">
        <v>1246</v>
      </c>
      <c r="E7837" s="278" t="str">
        <f>CONCATENATE(SUM('Раздел 3'!F199:G199),"=",SUM('Раздел 3'!V199:V199),"+",SUM('Раздел 3'!X199:X199),"+",SUM('Раздел 3'!Z199:Z199))</f>
        <v>6=6+0+0</v>
      </c>
      <c r="F7837" s="278"/>
      <c r="G7837" s="81"/>
    </row>
    <row r="7838" spans="1:7" s="390" customFormat="1" ht="47.25" x14ac:dyDescent="0.2">
      <c r="A7838" s="311" t="str">
        <f>IF((SUM('Раздел 3'!F29:G29)=SUM('Раздел 3'!V29:V29)+SUM('Раздел 3'!X29:X29)+SUM('Раздел 3'!Z29:Z29)),"","Неверно!")</f>
        <v/>
      </c>
      <c r="B7838" s="320" t="s">
        <v>1753</v>
      </c>
      <c r="C7838" s="278" t="s">
        <v>9768</v>
      </c>
      <c r="D7838" s="278" t="s">
        <v>1246</v>
      </c>
      <c r="E7838" s="278" t="str">
        <f>CONCATENATE(SUM('Раздел 3'!F29:G29),"=",SUM('Раздел 3'!V29:V29),"+",SUM('Раздел 3'!X29:X29),"+",SUM('Раздел 3'!Z29:Z29))</f>
        <v>0=0+0+0</v>
      </c>
      <c r="F7838" s="278"/>
      <c r="G7838" s="81"/>
    </row>
    <row r="7839" spans="1:7" s="390" customFormat="1" ht="47.25" x14ac:dyDescent="0.2">
      <c r="A7839" s="311" t="str">
        <f>IF((SUM('Раздел 3'!F200:G200)=SUM('Раздел 3'!V200:V200)+SUM('Раздел 3'!X200:X200)+SUM('Раздел 3'!Z200:Z200)),"","Неверно!")</f>
        <v/>
      </c>
      <c r="B7839" s="320" t="s">
        <v>1753</v>
      </c>
      <c r="C7839" s="278" t="s">
        <v>9769</v>
      </c>
      <c r="D7839" s="278" t="s">
        <v>1246</v>
      </c>
      <c r="E7839" s="278" t="str">
        <f>CONCATENATE(SUM('Раздел 3'!F200:G200),"=",SUM('Раздел 3'!V200:V200),"+",SUM('Раздел 3'!X200:X200),"+",SUM('Раздел 3'!Z200:Z200))</f>
        <v>0=0+0+0</v>
      </c>
      <c r="F7839" s="278"/>
      <c r="G7839" s="81"/>
    </row>
    <row r="7840" spans="1:7" s="390" customFormat="1" ht="47.25" x14ac:dyDescent="0.2">
      <c r="A7840" s="311" t="str">
        <f>IF((SUM('Раздел 3'!F201:G201)=SUM('Раздел 3'!V201:V201)+SUM('Раздел 3'!X201:X201)+SUM('Раздел 3'!Z201:Z201)),"","Неверно!")</f>
        <v/>
      </c>
      <c r="B7840" s="320" t="s">
        <v>1753</v>
      </c>
      <c r="C7840" s="278" t="s">
        <v>9770</v>
      </c>
      <c r="D7840" s="278" t="s">
        <v>1246</v>
      </c>
      <c r="E7840" s="278" t="str">
        <f>CONCATENATE(SUM('Раздел 3'!F201:G201),"=",SUM('Раздел 3'!V201:V201),"+",SUM('Раздел 3'!X201:X201),"+",SUM('Раздел 3'!Z201:Z201))</f>
        <v>0=0+0+0</v>
      </c>
      <c r="F7840" s="278"/>
      <c r="G7840" s="81"/>
    </row>
    <row r="7841" spans="1:7" s="390" customFormat="1" ht="47.25" x14ac:dyDescent="0.2">
      <c r="A7841" s="311" t="str">
        <f>IF((SUM('Раздел 3'!F202:G202)=SUM('Раздел 3'!V202:V202)+SUM('Раздел 3'!X202:X202)+SUM('Раздел 3'!Z202:Z202)),"","Неверно!")</f>
        <v/>
      </c>
      <c r="B7841" s="320" t="s">
        <v>1753</v>
      </c>
      <c r="C7841" s="278" t="s">
        <v>9771</v>
      </c>
      <c r="D7841" s="278" t="s">
        <v>1246</v>
      </c>
      <c r="E7841" s="278" t="str">
        <f>CONCATENATE(SUM('Раздел 3'!F202:G202),"=",SUM('Раздел 3'!V202:V202),"+",SUM('Раздел 3'!X202:X202),"+",SUM('Раздел 3'!Z202:Z202))</f>
        <v>0=0+0+0</v>
      </c>
      <c r="F7841" s="278"/>
      <c r="G7841" s="81"/>
    </row>
    <row r="7842" spans="1:7" s="390" customFormat="1" ht="47.25" x14ac:dyDescent="0.2">
      <c r="A7842" s="311" t="str">
        <f>IF((SUM('Раздел 3'!F203:G203)=SUM('Раздел 3'!V203:V203)+SUM('Раздел 3'!X203:X203)+SUM('Раздел 3'!Z203:Z203)),"","Неверно!")</f>
        <v/>
      </c>
      <c r="B7842" s="320" t="s">
        <v>1753</v>
      </c>
      <c r="C7842" s="278" t="s">
        <v>9772</v>
      </c>
      <c r="D7842" s="278" t="s">
        <v>1246</v>
      </c>
      <c r="E7842" s="278" t="str">
        <f>CONCATENATE(SUM('Раздел 3'!F203:G203),"=",SUM('Раздел 3'!V203:V203),"+",SUM('Раздел 3'!X203:X203),"+",SUM('Раздел 3'!Z203:Z203))</f>
        <v>0=0+0+0</v>
      </c>
      <c r="F7842" s="278"/>
      <c r="G7842" s="81"/>
    </row>
    <row r="7843" spans="1:7" s="390" customFormat="1" ht="47.25" x14ac:dyDescent="0.2">
      <c r="A7843" s="311" t="str">
        <f>IF((SUM('Раздел 3'!F204:G204)=SUM('Раздел 3'!V204:V204)+SUM('Раздел 3'!X204:X204)+SUM('Раздел 3'!Z204:Z204)),"","Неверно!")</f>
        <v/>
      </c>
      <c r="B7843" s="320" t="s">
        <v>1753</v>
      </c>
      <c r="C7843" s="278" t="s">
        <v>9773</v>
      </c>
      <c r="D7843" s="278" t="s">
        <v>1246</v>
      </c>
      <c r="E7843" s="278" t="str">
        <f>CONCATENATE(SUM('Раздел 3'!F204:G204),"=",SUM('Раздел 3'!V204:V204),"+",SUM('Раздел 3'!X204:X204),"+",SUM('Раздел 3'!Z204:Z204))</f>
        <v>11=11+0+0</v>
      </c>
      <c r="F7843" s="278"/>
      <c r="G7843" s="81"/>
    </row>
    <row r="7844" spans="1:7" s="390" customFormat="1" ht="47.25" x14ac:dyDescent="0.2">
      <c r="A7844" s="311" t="str">
        <f>IF((SUM('Раздел 3'!F205:G205)=SUM('Раздел 3'!V205:V205)+SUM('Раздел 3'!X205:X205)+SUM('Раздел 3'!Z205:Z205)),"","Неверно!")</f>
        <v/>
      </c>
      <c r="B7844" s="320" t="s">
        <v>1753</v>
      </c>
      <c r="C7844" s="278" t="s">
        <v>9774</v>
      </c>
      <c r="D7844" s="278" t="s">
        <v>1246</v>
      </c>
      <c r="E7844" s="278" t="str">
        <f>CONCATENATE(SUM('Раздел 3'!F205:G205),"=",SUM('Раздел 3'!V205:V205),"+",SUM('Раздел 3'!X205:X205),"+",SUM('Раздел 3'!Z205:Z205))</f>
        <v>17=17+0+0</v>
      </c>
      <c r="F7844" s="278"/>
      <c r="G7844" s="81"/>
    </row>
    <row r="7845" spans="1:7" s="390" customFormat="1" ht="47.25" x14ac:dyDescent="0.2">
      <c r="A7845" s="311" t="str">
        <f>IF((SUM('Раздел 3'!F206:G206)=SUM('Раздел 3'!V206:V206)+SUM('Раздел 3'!X206:X206)+SUM('Раздел 3'!Z206:Z206)),"","Неверно!")</f>
        <v/>
      </c>
      <c r="B7845" s="320" t="s">
        <v>1753</v>
      </c>
      <c r="C7845" s="278" t="s">
        <v>9775</v>
      </c>
      <c r="D7845" s="278" t="s">
        <v>1246</v>
      </c>
      <c r="E7845" s="278" t="str">
        <f>CONCATENATE(SUM('Раздел 3'!F206:G206),"=",SUM('Раздел 3'!V206:V206),"+",SUM('Раздел 3'!X206:X206),"+",SUM('Раздел 3'!Z206:Z206))</f>
        <v>0=0+0+0</v>
      </c>
      <c r="F7845" s="278"/>
      <c r="G7845" s="81"/>
    </row>
    <row r="7846" spans="1:7" s="390" customFormat="1" ht="47.25" x14ac:dyDescent="0.2">
      <c r="A7846" s="311" t="str">
        <f>IF((SUM('Раздел 3'!F207:G207)=SUM('Раздел 3'!V207:V207)+SUM('Раздел 3'!X207:X207)+SUM('Раздел 3'!Z207:Z207)),"","Неверно!")</f>
        <v/>
      </c>
      <c r="B7846" s="320" t="s">
        <v>1753</v>
      </c>
      <c r="C7846" s="278" t="s">
        <v>9776</v>
      </c>
      <c r="D7846" s="278" t="s">
        <v>1246</v>
      </c>
      <c r="E7846" s="278" t="str">
        <f>CONCATENATE(SUM('Раздел 3'!F207:G207),"=",SUM('Раздел 3'!V207:V207),"+",SUM('Раздел 3'!X207:X207),"+",SUM('Раздел 3'!Z207:Z207))</f>
        <v>0=0+0+0</v>
      </c>
      <c r="F7846" s="278"/>
      <c r="G7846" s="81"/>
    </row>
    <row r="7847" spans="1:7" s="390" customFormat="1" ht="47.25" x14ac:dyDescent="0.2">
      <c r="A7847" s="311" t="str">
        <f>IF((SUM('Раздел 3'!F208:G208)=SUM('Раздел 3'!V208:V208)+SUM('Раздел 3'!X208:X208)+SUM('Раздел 3'!Z208:Z208)),"","Неверно!")</f>
        <v/>
      </c>
      <c r="B7847" s="320" t="s">
        <v>1753</v>
      </c>
      <c r="C7847" s="278" t="s">
        <v>9777</v>
      </c>
      <c r="D7847" s="278" t="s">
        <v>1246</v>
      </c>
      <c r="E7847" s="278" t="str">
        <f>CONCATENATE(SUM('Раздел 3'!F208:G208),"=",SUM('Раздел 3'!V208:V208),"+",SUM('Раздел 3'!X208:X208),"+",SUM('Раздел 3'!Z208:Z208))</f>
        <v>5=5+0+0</v>
      </c>
      <c r="F7847" s="278"/>
      <c r="G7847" s="81"/>
    </row>
    <row r="7848" spans="1:7" s="390" customFormat="1" ht="47.25" x14ac:dyDescent="0.2">
      <c r="A7848" s="311" t="str">
        <f>IF((SUM('Раздел 3'!F209:G209)=SUM('Раздел 3'!V209:V209)+SUM('Раздел 3'!X209:X209)+SUM('Раздел 3'!Z209:Z209)),"","Неверно!")</f>
        <v/>
      </c>
      <c r="B7848" s="320" t="s">
        <v>1753</v>
      </c>
      <c r="C7848" s="278" t="s">
        <v>9778</v>
      </c>
      <c r="D7848" s="278" t="s">
        <v>1246</v>
      </c>
      <c r="E7848" s="278" t="str">
        <f>CONCATENATE(SUM('Раздел 3'!F209:G209),"=",SUM('Раздел 3'!V209:V209),"+",SUM('Раздел 3'!X209:X209),"+",SUM('Раздел 3'!Z209:Z209))</f>
        <v>0=0+0+0</v>
      </c>
      <c r="F7848" s="278"/>
      <c r="G7848" s="81"/>
    </row>
    <row r="7849" spans="1:7" s="390" customFormat="1" ht="47.25" x14ac:dyDescent="0.2">
      <c r="A7849" s="311" t="str">
        <f>IF((SUM('Раздел 3'!F12:G12)=SUM('Раздел 3'!V12:V12)+SUM('Раздел 3'!X12:X12)+SUM('Раздел 3'!Z12:Z12)),"","Неверно!")</f>
        <v/>
      </c>
      <c r="B7849" s="320" t="s">
        <v>1753</v>
      </c>
      <c r="C7849" s="278" t="s">
        <v>9779</v>
      </c>
      <c r="D7849" s="278" t="s">
        <v>1246</v>
      </c>
      <c r="E7849" s="278" t="str">
        <f>CONCATENATE(SUM('Раздел 3'!F12:G12),"=",SUM('Раздел 3'!V12:V12),"+",SUM('Раздел 3'!X12:X12),"+",SUM('Раздел 3'!Z12:Z12))</f>
        <v>0=0+0+0</v>
      </c>
      <c r="F7849" s="278"/>
      <c r="G7849" s="81"/>
    </row>
    <row r="7850" spans="1:7" s="390" customFormat="1" ht="47.25" x14ac:dyDescent="0.2">
      <c r="A7850" s="311" t="str">
        <f>IF((SUM('Раздел 3'!F30:G30)=SUM('Раздел 3'!V30:V30)+SUM('Раздел 3'!X30:X30)+SUM('Раздел 3'!Z30:Z30)),"","Неверно!")</f>
        <v/>
      </c>
      <c r="B7850" s="320" t="s">
        <v>1753</v>
      </c>
      <c r="C7850" s="278" t="s">
        <v>9780</v>
      </c>
      <c r="D7850" s="278" t="s">
        <v>1246</v>
      </c>
      <c r="E7850" s="278" t="str">
        <f>CONCATENATE(SUM('Раздел 3'!F30:G30),"=",SUM('Раздел 3'!V30:V30),"+",SUM('Раздел 3'!X30:X30),"+",SUM('Раздел 3'!Z30:Z30))</f>
        <v>1=1+0+0</v>
      </c>
      <c r="F7850" s="278"/>
      <c r="G7850" s="81"/>
    </row>
    <row r="7851" spans="1:7" s="390" customFormat="1" ht="47.25" x14ac:dyDescent="0.2">
      <c r="A7851" s="311" t="str">
        <f>IF((SUM('Раздел 3'!F210:G210)=SUM('Раздел 3'!V210:V210)+SUM('Раздел 3'!X210:X210)+SUM('Раздел 3'!Z210:Z210)),"","Неверно!")</f>
        <v/>
      </c>
      <c r="B7851" s="320" t="s">
        <v>1753</v>
      </c>
      <c r="C7851" s="278" t="s">
        <v>9781</v>
      </c>
      <c r="D7851" s="278" t="s">
        <v>1246</v>
      </c>
      <c r="E7851" s="278" t="str">
        <f>CONCATENATE(SUM('Раздел 3'!F210:G210),"=",SUM('Раздел 3'!V210:V210),"+",SUM('Раздел 3'!X210:X210),"+",SUM('Раздел 3'!Z210:Z210))</f>
        <v>0=0+0+0</v>
      </c>
      <c r="F7851" s="278"/>
      <c r="G7851" s="81"/>
    </row>
    <row r="7852" spans="1:7" s="390" customFormat="1" ht="47.25" x14ac:dyDescent="0.2">
      <c r="A7852" s="311" t="str">
        <f>IF((SUM('Раздел 3'!F211:G211)=SUM('Раздел 3'!V211:V211)+SUM('Раздел 3'!X211:X211)+SUM('Раздел 3'!Z211:Z211)),"","Неверно!")</f>
        <v/>
      </c>
      <c r="B7852" s="320" t="s">
        <v>1753</v>
      </c>
      <c r="C7852" s="278" t="s">
        <v>9782</v>
      </c>
      <c r="D7852" s="278" t="s">
        <v>1246</v>
      </c>
      <c r="E7852" s="278" t="str">
        <f>CONCATENATE(SUM('Раздел 3'!F211:G211),"=",SUM('Раздел 3'!V211:V211),"+",SUM('Раздел 3'!X211:X211),"+",SUM('Раздел 3'!Z211:Z211))</f>
        <v>0=0+0+0</v>
      </c>
      <c r="F7852" s="278"/>
      <c r="G7852" s="81"/>
    </row>
    <row r="7853" spans="1:7" s="390" customFormat="1" ht="47.25" x14ac:dyDescent="0.2">
      <c r="A7853" s="311" t="str">
        <f>IF((SUM('Раздел 3'!F212:G212)=SUM('Раздел 3'!V212:V212)+SUM('Раздел 3'!X212:X212)+SUM('Раздел 3'!Z212:Z212)),"","Неверно!")</f>
        <v/>
      </c>
      <c r="B7853" s="320" t="s">
        <v>1753</v>
      </c>
      <c r="C7853" s="278" t="s">
        <v>9783</v>
      </c>
      <c r="D7853" s="278" t="s">
        <v>1246</v>
      </c>
      <c r="E7853" s="278" t="str">
        <f>CONCATENATE(SUM('Раздел 3'!F212:G212),"=",SUM('Раздел 3'!V212:V212),"+",SUM('Раздел 3'!X212:X212),"+",SUM('Раздел 3'!Z212:Z212))</f>
        <v>0=0+0+0</v>
      </c>
      <c r="F7853" s="278"/>
      <c r="G7853" s="81"/>
    </row>
    <row r="7854" spans="1:7" s="390" customFormat="1" ht="47.25" x14ac:dyDescent="0.2">
      <c r="A7854" s="311" t="str">
        <f>IF((SUM('Раздел 3'!F213:G213)=SUM('Раздел 3'!V213:V213)+SUM('Раздел 3'!X213:X213)+SUM('Раздел 3'!Z213:Z213)),"","Неверно!")</f>
        <v/>
      </c>
      <c r="B7854" s="320" t="s">
        <v>1753</v>
      </c>
      <c r="C7854" s="278" t="s">
        <v>9784</v>
      </c>
      <c r="D7854" s="278" t="s">
        <v>1246</v>
      </c>
      <c r="E7854" s="278" t="str">
        <f>CONCATENATE(SUM('Раздел 3'!F213:G213),"=",SUM('Раздел 3'!V213:V213),"+",SUM('Раздел 3'!X213:X213),"+",SUM('Раздел 3'!Z213:Z213))</f>
        <v>0=0+0+0</v>
      </c>
      <c r="F7854" s="278"/>
      <c r="G7854" s="81"/>
    </row>
    <row r="7855" spans="1:7" s="390" customFormat="1" ht="47.25" x14ac:dyDescent="0.2">
      <c r="A7855" s="311" t="str">
        <f>IF((SUM('Раздел 3'!F214:G214)=SUM('Раздел 3'!V214:V214)+SUM('Раздел 3'!X214:X214)+SUM('Раздел 3'!Z214:Z214)),"","Неверно!")</f>
        <v/>
      </c>
      <c r="B7855" s="320" t="s">
        <v>1753</v>
      </c>
      <c r="C7855" s="278" t="s">
        <v>9785</v>
      </c>
      <c r="D7855" s="278" t="s">
        <v>1246</v>
      </c>
      <c r="E7855" s="278" t="str">
        <f>CONCATENATE(SUM('Раздел 3'!F214:G214),"=",SUM('Раздел 3'!V214:V214),"+",SUM('Раздел 3'!X214:X214),"+",SUM('Раздел 3'!Z214:Z214))</f>
        <v>0=0+0+0</v>
      </c>
      <c r="F7855" s="278"/>
      <c r="G7855" s="81"/>
    </row>
    <row r="7856" spans="1:7" s="390" customFormat="1" ht="47.25" x14ac:dyDescent="0.2">
      <c r="A7856" s="311" t="str">
        <f>IF((SUM('Раздел 3'!F215:G215)=SUM('Раздел 3'!V215:V215)+SUM('Раздел 3'!X215:X215)+SUM('Раздел 3'!Z215:Z215)),"","Неверно!")</f>
        <v/>
      </c>
      <c r="B7856" s="320" t="s">
        <v>1753</v>
      </c>
      <c r="C7856" s="278" t="s">
        <v>9786</v>
      </c>
      <c r="D7856" s="278" t="s">
        <v>1246</v>
      </c>
      <c r="E7856" s="278" t="str">
        <f>CONCATENATE(SUM('Раздел 3'!F215:G215),"=",SUM('Раздел 3'!V215:V215),"+",SUM('Раздел 3'!X215:X215),"+",SUM('Раздел 3'!Z215:Z215))</f>
        <v>0=0+0+0</v>
      </c>
      <c r="F7856" s="278"/>
      <c r="G7856" s="81"/>
    </row>
    <row r="7857" spans="1:7" s="390" customFormat="1" ht="47.25" x14ac:dyDescent="0.2">
      <c r="A7857" s="311" t="str">
        <f>IF((SUM('Раздел 3'!F216:G216)=SUM('Раздел 3'!V216:V216)+SUM('Раздел 3'!X216:X216)+SUM('Раздел 3'!Z216:Z216)),"","Неверно!")</f>
        <v/>
      </c>
      <c r="B7857" s="320" t="s">
        <v>1753</v>
      </c>
      <c r="C7857" s="278" t="s">
        <v>9787</v>
      </c>
      <c r="D7857" s="278" t="s">
        <v>1246</v>
      </c>
      <c r="E7857" s="278" t="str">
        <f>CONCATENATE(SUM('Раздел 3'!F216:G216),"=",SUM('Раздел 3'!V216:V216),"+",SUM('Раздел 3'!X216:X216),"+",SUM('Раздел 3'!Z216:Z216))</f>
        <v>0=0+0+0</v>
      </c>
      <c r="F7857" s="278"/>
      <c r="G7857" s="81"/>
    </row>
    <row r="7858" spans="1:7" s="390" customFormat="1" ht="47.25" x14ac:dyDescent="0.2">
      <c r="A7858" s="311" t="str">
        <f>IF((SUM('Раздел 3'!F217:G217)=SUM('Раздел 3'!V217:V217)+SUM('Раздел 3'!X217:X217)+SUM('Раздел 3'!Z217:Z217)),"","Неверно!")</f>
        <v/>
      </c>
      <c r="B7858" s="320" t="s">
        <v>1753</v>
      </c>
      <c r="C7858" s="278" t="s">
        <v>9788</v>
      </c>
      <c r="D7858" s="278" t="s">
        <v>1246</v>
      </c>
      <c r="E7858" s="278" t="str">
        <f>CONCATENATE(SUM('Раздел 3'!F217:G217),"=",SUM('Раздел 3'!V217:V217),"+",SUM('Раздел 3'!X217:X217),"+",SUM('Раздел 3'!Z217:Z217))</f>
        <v>0=0+0+0</v>
      </c>
      <c r="F7858" s="278"/>
      <c r="G7858" s="81"/>
    </row>
    <row r="7859" spans="1:7" s="390" customFormat="1" ht="47.25" x14ac:dyDescent="0.2">
      <c r="A7859" s="311" t="str">
        <f>IF((SUM('Раздел 3'!F218:G218)=SUM('Раздел 3'!V218:V218)+SUM('Раздел 3'!X218:X218)+SUM('Раздел 3'!Z218:Z218)),"","Неверно!")</f>
        <v/>
      </c>
      <c r="B7859" s="320" t="s">
        <v>1753</v>
      </c>
      <c r="C7859" s="278" t="s">
        <v>9789</v>
      </c>
      <c r="D7859" s="278" t="s">
        <v>1246</v>
      </c>
      <c r="E7859" s="278" t="str">
        <f>CONCATENATE(SUM('Раздел 3'!F218:G218),"=",SUM('Раздел 3'!V218:V218),"+",SUM('Раздел 3'!X218:X218),"+",SUM('Раздел 3'!Z218:Z218))</f>
        <v>5=5+0+0</v>
      </c>
      <c r="F7859" s="278"/>
      <c r="G7859" s="81"/>
    </row>
    <row r="7860" spans="1:7" s="390" customFormat="1" ht="47.25" x14ac:dyDescent="0.2">
      <c r="A7860" s="311" t="str">
        <f>IF((SUM('Раздел 3'!F219:G219)=SUM('Раздел 3'!V219:V219)+SUM('Раздел 3'!X219:X219)+SUM('Раздел 3'!Z219:Z219)),"","Неверно!")</f>
        <v/>
      </c>
      <c r="B7860" s="320" t="s">
        <v>1753</v>
      </c>
      <c r="C7860" s="278" t="s">
        <v>9790</v>
      </c>
      <c r="D7860" s="278" t="s">
        <v>1246</v>
      </c>
      <c r="E7860" s="278" t="str">
        <f>CONCATENATE(SUM('Раздел 3'!F219:G219),"=",SUM('Раздел 3'!V219:V219),"+",SUM('Раздел 3'!X219:X219),"+",SUM('Раздел 3'!Z219:Z219))</f>
        <v>0=0+0+0</v>
      </c>
      <c r="F7860" s="278"/>
      <c r="G7860" s="81"/>
    </row>
    <row r="7861" spans="1:7" s="390" customFormat="1" ht="47.25" x14ac:dyDescent="0.2">
      <c r="A7861" s="311" t="str">
        <f>IF((SUM('Раздел 3'!F31:G31)=SUM('Раздел 3'!V31:V31)+SUM('Раздел 3'!X31:X31)+SUM('Раздел 3'!Z31:Z31)),"","Неверно!")</f>
        <v/>
      </c>
      <c r="B7861" s="320" t="s">
        <v>1753</v>
      </c>
      <c r="C7861" s="278" t="s">
        <v>9791</v>
      </c>
      <c r="D7861" s="278" t="s">
        <v>1246</v>
      </c>
      <c r="E7861" s="278" t="str">
        <f>CONCATENATE(SUM('Раздел 3'!F31:G31),"=",SUM('Раздел 3'!V31:V31),"+",SUM('Раздел 3'!X31:X31),"+",SUM('Раздел 3'!Z31:Z31))</f>
        <v>0=0+0+0</v>
      </c>
      <c r="F7861" s="278"/>
      <c r="G7861" s="81"/>
    </row>
    <row r="7862" spans="1:7" s="390" customFormat="1" ht="47.25" x14ac:dyDescent="0.2">
      <c r="A7862" s="311" t="str">
        <f>IF((SUM('Раздел 3'!F220:G220)=SUM('Раздел 3'!V220:V220)+SUM('Раздел 3'!X220:X220)+SUM('Раздел 3'!Z220:Z220)),"","Неверно!")</f>
        <v/>
      </c>
      <c r="B7862" s="320" t="s">
        <v>1753</v>
      </c>
      <c r="C7862" s="278" t="s">
        <v>9792</v>
      </c>
      <c r="D7862" s="278" t="s">
        <v>1246</v>
      </c>
      <c r="E7862" s="278" t="str">
        <f>CONCATENATE(SUM('Раздел 3'!F220:G220),"=",SUM('Раздел 3'!V220:V220),"+",SUM('Раздел 3'!X220:X220),"+",SUM('Раздел 3'!Z220:Z220))</f>
        <v>0=0+0+0</v>
      </c>
      <c r="F7862" s="278"/>
      <c r="G7862" s="81"/>
    </row>
    <row r="7863" spans="1:7" s="390" customFormat="1" ht="47.25" x14ac:dyDescent="0.2">
      <c r="A7863" s="311" t="str">
        <f>IF((SUM('Раздел 3'!F221:G221)=SUM('Раздел 3'!V221:V221)+SUM('Раздел 3'!X221:X221)+SUM('Раздел 3'!Z221:Z221)),"","Неверно!")</f>
        <v/>
      </c>
      <c r="B7863" s="320" t="s">
        <v>1753</v>
      </c>
      <c r="C7863" s="278" t="s">
        <v>9793</v>
      </c>
      <c r="D7863" s="278" t="s">
        <v>1246</v>
      </c>
      <c r="E7863" s="278" t="str">
        <f>CONCATENATE(SUM('Раздел 3'!F221:G221),"=",SUM('Раздел 3'!V221:V221),"+",SUM('Раздел 3'!X221:X221),"+",SUM('Раздел 3'!Z221:Z221))</f>
        <v>0=0+0+0</v>
      </c>
      <c r="F7863" s="278"/>
      <c r="G7863" s="81"/>
    </row>
    <row r="7864" spans="1:7" s="390" customFormat="1" ht="47.25" x14ac:dyDescent="0.2">
      <c r="A7864" s="311" t="str">
        <f>IF((SUM('Раздел 3'!F222:G222)=SUM('Раздел 3'!V222:V222)+SUM('Раздел 3'!X222:X222)+SUM('Раздел 3'!Z222:Z222)),"","Неверно!")</f>
        <v/>
      </c>
      <c r="B7864" s="320" t="s">
        <v>1753</v>
      </c>
      <c r="C7864" s="278" t="s">
        <v>9794</v>
      </c>
      <c r="D7864" s="278" t="s">
        <v>1246</v>
      </c>
      <c r="E7864" s="278" t="str">
        <f>CONCATENATE(SUM('Раздел 3'!F222:G222),"=",SUM('Раздел 3'!V222:V222),"+",SUM('Раздел 3'!X222:X222),"+",SUM('Раздел 3'!Z222:Z222))</f>
        <v>0=0+0+0</v>
      </c>
      <c r="F7864" s="278"/>
      <c r="G7864" s="81"/>
    </row>
    <row r="7865" spans="1:7" s="390" customFormat="1" ht="47.25" x14ac:dyDescent="0.2">
      <c r="A7865" s="311" t="str">
        <f>IF((SUM('Раздел 3'!F223:G223)=SUM('Раздел 3'!V223:V223)+SUM('Раздел 3'!X223:X223)+SUM('Раздел 3'!Z223:Z223)),"","Неверно!")</f>
        <v/>
      </c>
      <c r="B7865" s="320" t="s">
        <v>1753</v>
      </c>
      <c r="C7865" s="278" t="s">
        <v>9795</v>
      </c>
      <c r="D7865" s="278" t="s">
        <v>1246</v>
      </c>
      <c r="E7865" s="278" t="str">
        <f>CONCATENATE(SUM('Раздел 3'!F223:G223),"=",SUM('Раздел 3'!V223:V223),"+",SUM('Раздел 3'!X223:X223),"+",SUM('Раздел 3'!Z223:Z223))</f>
        <v>0=0+0+0</v>
      </c>
      <c r="F7865" s="278"/>
      <c r="G7865" s="81"/>
    </row>
    <row r="7866" spans="1:7" s="390" customFormat="1" ht="47.25" x14ac:dyDescent="0.2">
      <c r="A7866" s="311" t="str">
        <f>IF((SUM('Раздел 3'!F224:G224)=SUM('Раздел 3'!V224:V224)+SUM('Раздел 3'!X224:X224)+SUM('Раздел 3'!Z224:Z224)),"","Неверно!")</f>
        <v/>
      </c>
      <c r="B7866" s="320" t="s">
        <v>1753</v>
      </c>
      <c r="C7866" s="278" t="s">
        <v>9796</v>
      </c>
      <c r="D7866" s="278" t="s">
        <v>1246</v>
      </c>
      <c r="E7866" s="278" t="str">
        <f>CONCATENATE(SUM('Раздел 3'!F224:G224),"=",SUM('Раздел 3'!V224:V224),"+",SUM('Раздел 3'!X224:X224),"+",SUM('Раздел 3'!Z224:Z224))</f>
        <v>0=0+0+0</v>
      </c>
      <c r="F7866" s="278"/>
      <c r="G7866" s="81"/>
    </row>
    <row r="7867" spans="1:7" s="390" customFormat="1" ht="47.25" x14ac:dyDescent="0.2">
      <c r="A7867" s="311" t="str">
        <f>IF((SUM('Раздел 3'!F225:G225)=SUM('Раздел 3'!V225:V225)+SUM('Раздел 3'!X225:X225)+SUM('Раздел 3'!Z225:Z225)),"","Неверно!")</f>
        <v/>
      </c>
      <c r="B7867" s="320" t="s">
        <v>1753</v>
      </c>
      <c r="C7867" s="278" t="s">
        <v>9797</v>
      </c>
      <c r="D7867" s="278" t="s">
        <v>1246</v>
      </c>
      <c r="E7867" s="278" t="str">
        <f>CONCATENATE(SUM('Раздел 3'!F225:G225),"=",SUM('Раздел 3'!V225:V225),"+",SUM('Раздел 3'!X225:X225),"+",SUM('Раздел 3'!Z225:Z225))</f>
        <v>14=13+1+0</v>
      </c>
      <c r="F7867" s="278"/>
      <c r="G7867" s="81"/>
    </row>
    <row r="7868" spans="1:7" s="390" customFormat="1" ht="47.25" x14ac:dyDescent="0.2">
      <c r="A7868" s="311" t="str">
        <f>IF((SUM('Раздел 3'!F226:G226)=SUM('Раздел 3'!V226:V226)+SUM('Раздел 3'!X226:X226)+SUM('Раздел 3'!Z226:Z226)),"","Неверно!")</f>
        <v/>
      </c>
      <c r="B7868" s="320" t="s">
        <v>1753</v>
      </c>
      <c r="C7868" s="278" t="s">
        <v>9798</v>
      </c>
      <c r="D7868" s="278" t="s">
        <v>1246</v>
      </c>
      <c r="E7868" s="278" t="str">
        <f>CONCATENATE(SUM('Раздел 3'!F226:G226),"=",SUM('Раздел 3'!V226:V226),"+",SUM('Раздел 3'!X226:X226),"+",SUM('Раздел 3'!Z226:Z226))</f>
        <v>0=0+0+0</v>
      </c>
      <c r="F7868" s="278"/>
      <c r="G7868" s="81"/>
    </row>
    <row r="7869" spans="1:7" s="390" customFormat="1" ht="47.25" x14ac:dyDescent="0.2">
      <c r="A7869" s="311" t="str">
        <f>IF((SUM('Раздел 3'!F227:G227)=SUM('Раздел 3'!V227:V227)+SUM('Раздел 3'!X227:X227)+SUM('Раздел 3'!Z227:Z227)),"","Неверно!")</f>
        <v/>
      </c>
      <c r="B7869" s="320" t="s">
        <v>1753</v>
      </c>
      <c r="C7869" s="278" t="s">
        <v>9799</v>
      </c>
      <c r="D7869" s="278" t="s">
        <v>1246</v>
      </c>
      <c r="E7869" s="278" t="str">
        <f>CONCATENATE(SUM('Раздел 3'!F227:G227),"=",SUM('Раздел 3'!V227:V227),"+",SUM('Раздел 3'!X227:X227),"+",SUM('Раздел 3'!Z227:Z227))</f>
        <v>0=0+0+0</v>
      </c>
      <c r="F7869" s="278"/>
      <c r="G7869" s="81"/>
    </row>
    <row r="7870" spans="1:7" s="390" customFormat="1" ht="47.25" x14ac:dyDescent="0.2">
      <c r="A7870" s="311" t="str">
        <f>IF((SUM('Раздел 3'!F228:G228)=SUM('Раздел 3'!V228:V228)+SUM('Раздел 3'!X228:X228)+SUM('Раздел 3'!Z228:Z228)),"","Неверно!")</f>
        <v/>
      </c>
      <c r="B7870" s="320" t="s">
        <v>1753</v>
      </c>
      <c r="C7870" s="278" t="s">
        <v>9800</v>
      </c>
      <c r="D7870" s="278" t="s">
        <v>1246</v>
      </c>
      <c r="E7870" s="278" t="str">
        <f>CONCATENATE(SUM('Раздел 3'!F228:G228),"=",SUM('Раздел 3'!V228:V228),"+",SUM('Раздел 3'!X228:X228),"+",SUM('Раздел 3'!Z228:Z228))</f>
        <v>6=6+0+0</v>
      </c>
      <c r="F7870" s="278"/>
      <c r="G7870" s="81"/>
    </row>
    <row r="7871" spans="1:7" s="390" customFormat="1" ht="47.25" x14ac:dyDescent="0.2">
      <c r="A7871" s="311" t="str">
        <f>IF((SUM('Раздел 3'!F229:G229)=SUM('Раздел 3'!V229:V229)+SUM('Раздел 3'!X229:X229)+SUM('Раздел 3'!Z229:Z229)),"","Неверно!")</f>
        <v/>
      </c>
      <c r="B7871" s="320" t="s">
        <v>1753</v>
      </c>
      <c r="C7871" s="278" t="s">
        <v>9801</v>
      </c>
      <c r="D7871" s="278" t="s">
        <v>1246</v>
      </c>
      <c r="E7871" s="278" t="str">
        <f>CONCATENATE(SUM('Раздел 3'!F229:G229),"=",SUM('Раздел 3'!V229:V229),"+",SUM('Раздел 3'!X229:X229),"+",SUM('Раздел 3'!Z229:Z229))</f>
        <v>0=0+0+0</v>
      </c>
      <c r="F7871" s="278"/>
      <c r="G7871" s="81"/>
    </row>
    <row r="7872" spans="1:7" s="390" customFormat="1" ht="47.25" x14ac:dyDescent="0.2">
      <c r="A7872" s="311" t="str">
        <f>IF((SUM('Раздел 3'!F32:G32)=SUM('Раздел 3'!V32:V32)+SUM('Раздел 3'!X32:X32)+SUM('Раздел 3'!Z32:Z32)),"","Неверно!")</f>
        <v/>
      </c>
      <c r="B7872" s="320" t="s">
        <v>1753</v>
      </c>
      <c r="C7872" s="278" t="s">
        <v>9802</v>
      </c>
      <c r="D7872" s="278" t="s">
        <v>1246</v>
      </c>
      <c r="E7872" s="278" t="str">
        <f>CONCATENATE(SUM('Раздел 3'!F32:G32),"=",SUM('Раздел 3'!V32:V32),"+",SUM('Раздел 3'!X32:X32),"+",SUM('Раздел 3'!Z32:Z32))</f>
        <v>2=1+1+0</v>
      </c>
      <c r="F7872" s="278"/>
      <c r="G7872" s="81"/>
    </row>
    <row r="7873" spans="1:7" s="390" customFormat="1" ht="47.25" x14ac:dyDescent="0.2">
      <c r="A7873" s="311" t="str">
        <f>IF((SUM('Раздел 3'!F230:G230)=SUM('Раздел 3'!V230:V230)+SUM('Раздел 3'!X230:X230)+SUM('Раздел 3'!Z230:Z230)),"","Неверно!")</f>
        <v/>
      </c>
      <c r="B7873" s="320" t="s">
        <v>1753</v>
      </c>
      <c r="C7873" s="278" t="s">
        <v>9803</v>
      </c>
      <c r="D7873" s="278" t="s">
        <v>1246</v>
      </c>
      <c r="E7873" s="278" t="str">
        <f>CONCATENATE(SUM('Раздел 3'!F230:G230),"=",SUM('Раздел 3'!V230:V230),"+",SUM('Раздел 3'!X230:X230),"+",SUM('Раздел 3'!Z230:Z230))</f>
        <v>0=0+0+0</v>
      </c>
      <c r="F7873" s="278"/>
      <c r="G7873" s="81"/>
    </row>
    <row r="7874" spans="1:7" s="390" customFormat="1" ht="47.25" x14ac:dyDescent="0.2">
      <c r="A7874" s="311" t="str">
        <f>IF((SUM('Раздел 3'!F231:G231)=SUM('Раздел 3'!V231:V231)+SUM('Раздел 3'!X231:X231)+SUM('Раздел 3'!Z231:Z231)),"","Неверно!")</f>
        <v/>
      </c>
      <c r="B7874" s="320" t="s">
        <v>1753</v>
      </c>
      <c r="C7874" s="278" t="s">
        <v>9804</v>
      </c>
      <c r="D7874" s="278" t="s">
        <v>1246</v>
      </c>
      <c r="E7874" s="278" t="str">
        <f>CONCATENATE(SUM('Раздел 3'!F231:G231),"=",SUM('Раздел 3'!V231:V231),"+",SUM('Раздел 3'!X231:X231),"+",SUM('Раздел 3'!Z231:Z231))</f>
        <v>0=0+0+0</v>
      </c>
      <c r="F7874" s="278"/>
      <c r="G7874" s="81"/>
    </row>
    <row r="7875" spans="1:7" s="390" customFormat="1" ht="47.25" x14ac:dyDescent="0.2">
      <c r="A7875" s="311" t="str">
        <f>IF((SUM('Раздел 3'!F232:G232)=SUM('Раздел 3'!V232:V232)+SUM('Раздел 3'!X232:X232)+SUM('Раздел 3'!Z232:Z232)),"","Неверно!")</f>
        <v/>
      </c>
      <c r="B7875" s="320" t="s">
        <v>1753</v>
      </c>
      <c r="C7875" s="278" t="s">
        <v>9805</v>
      </c>
      <c r="D7875" s="278" t="s">
        <v>1246</v>
      </c>
      <c r="E7875" s="278" t="str">
        <f>CONCATENATE(SUM('Раздел 3'!F232:G232),"=",SUM('Раздел 3'!V232:V232),"+",SUM('Раздел 3'!X232:X232),"+",SUM('Раздел 3'!Z232:Z232))</f>
        <v>0=0+0+0</v>
      </c>
      <c r="F7875" s="278"/>
      <c r="G7875" s="81"/>
    </row>
    <row r="7876" spans="1:7" s="390" customFormat="1" ht="47.25" x14ac:dyDescent="0.2">
      <c r="A7876" s="311" t="str">
        <f>IF((SUM('Раздел 3'!F233:G233)=SUM('Раздел 3'!V233:V233)+SUM('Раздел 3'!X233:X233)+SUM('Раздел 3'!Z233:Z233)),"","Неверно!")</f>
        <v/>
      </c>
      <c r="B7876" s="320" t="s">
        <v>1753</v>
      </c>
      <c r="C7876" s="278" t="s">
        <v>9806</v>
      </c>
      <c r="D7876" s="278" t="s">
        <v>1246</v>
      </c>
      <c r="E7876" s="278" t="str">
        <f>CONCATENATE(SUM('Раздел 3'!F233:G233),"=",SUM('Раздел 3'!V233:V233),"+",SUM('Раздел 3'!X233:X233),"+",SUM('Раздел 3'!Z233:Z233))</f>
        <v>0=0+0+0</v>
      </c>
      <c r="F7876" s="278"/>
      <c r="G7876" s="81"/>
    </row>
    <row r="7877" spans="1:7" s="390" customFormat="1" ht="47.25" x14ac:dyDescent="0.2">
      <c r="A7877" s="311" t="str">
        <f>IF((SUM('Раздел 3'!F234:G234)=SUM('Раздел 3'!V234:V234)+SUM('Раздел 3'!X234:X234)+SUM('Раздел 3'!Z234:Z234)),"","Неверно!")</f>
        <v/>
      </c>
      <c r="B7877" s="320" t="s">
        <v>1753</v>
      </c>
      <c r="C7877" s="278" t="s">
        <v>9807</v>
      </c>
      <c r="D7877" s="278" t="s">
        <v>1246</v>
      </c>
      <c r="E7877" s="278" t="str">
        <f>CONCATENATE(SUM('Раздел 3'!F234:G234),"=",SUM('Раздел 3'!V234:V234),"+",SUM('Раздел 3'!X234:X234),"+",SUM('Раздел 3'!Z234:Z234))</f>
        <v>0=0+0+0</v>
      </c>
      <c r="F7877" s="278"/>
      <c r="G7877" s="81"/>
    </row>
    <row r="7878" spans="1:7" s="390" customFormat="1" ht="47.25" x14ac:dyDescent="0.2">
      <c r="A7878" s="311" t="str">
        <f>IF((SUM('Раздел 3'!F235:G235)=SUM('Раздел 3'!V235:V235)+SUM('Раздел 3'!X235:X235)+SUM('Раздел 3'!Z235:Z235)),"","Неверно!")</f>
        <v/>
      </c>
      <c r="B7878" s="320" t="s">
        <v>1753</v>
      </c>
      <c r="C7878" s="278" t="s">
        <v>9808</v>
      </c>
      <c r="D7878" s="278" t="s">
        <v>1246</v>
      </c>
      <c r="E7878" s="278" t="str">
        <f>CONCATENATE(SUM('Раздел 3'!F235:G235),"=",SUM('Раздел 3'!V235:V235),"+",SUM('Раздел 3'!X235:X235),"+",SUM('Раздел 3'!Z235:Z235))</f>
        <v>0=0+0+0</v>
      </c>
      <c r="F7878" s="278"/>
      <c r="G7878" s="81"/>
    </row>
    <row r="7879" spans="1:7" s="390" customFormat="1" ht="47.25" x14ac:dyDescent="0.2">
      <c r="A7879" s="311" t="str">
        <f>IF((SUM('Раздел 3'!F236:G236)=SUM('Раздел 3'!V236:V236)+SUM('Раздел 3'!X236:X236)+SUM('Раздел 3'!Z236:Z236)),"","Неверно!")</f>
        <v/>
      </c>
      <c r="B7879" s="320" t="s">
        <v>1753</v>
      </c>
      <c r="C7879" s="278" t="s">
        <v>9809</v>
      </c>
      <c r="D7879" s="278" t="s">
        <v>1246</v>
      </c>
      <c r="E7879" s="278" t="str">
        <f>CONCATENATE(SUM('Раздел 3'!F236:G236),"=",SUM('Раздел 3'!V236:V236),"+",SUM('Раздел 3'!X236:X236),"+",SUM('Раздел 3'!Z236:Z236))</f>
        <v>0=0+0+0</v>
      </c>
      <c r="F7879" s="278"/>
      <c r="G7879" s="81"/>
    </row>
    <row r="7880" spans="1:7" s="390" customFormat="1" ht="47.25" x14ac:dyDescent="0.2">
      <c r="A7880" s="311" t="str">
        <f>IF((SUM('Раздел 3'!F237:G237)=SUM('Раздел 3'!V237:V237)+SUM('Раздел 3'!X237:X237)+SUM('Раздел 3'!Z237:Z237)),"","Неверно!")</f>
        <v/>
      </c>
      <c r="B7880" s="320" t="s">
        <v>1753</v>
      </c>
      <c r="C7880" s="278" t="s">
        <v>9810</v>
      </c>
      <c r="D7880" s="278" t="s">
        <v>1246</v>
      </c>
      <c r="E7880" s="278" t="str">
        <f>CONCATENATE(SUM('Раздел 3'!F237:G237),"=",SUM('Раздел 3'!V237:V237),"+",SUM('Раздел 3'!X237:X237),"+",SUM('Раздел 3'!Z237:Z237))</f>
        <v>0=0+0+0</v>
      </c>
      <c r="F7880" s="278"/>
      <c r="G7880" s="81"/>
    </row>
    <row r="7881" spans="1:7" s="390" customFormat="1" ht="47.25" x14ac:dyDescent="0.2">
      <c r="A7881" s="311" t="str">
        <f>IF((SUM('Раздел 3'!F238:G238)=SUM('Раздел 3'!V238:V238)+SUM('Раздел 3'!X238:X238)+SUM('Раздел 3'!Z238:Z238)),"","Неверно!")</f>
        <v/>
      </c>
      <c r="B7881" s="320" t="s">
        <v>1753</v>
      </c>
      <c r="C7881" s="278" t="s">
        <v>9811</v>
      </c>
      <c r="D7881" s="278" t="s">
        <v>1246</v>
      </c>
      <c r="E7881" s="278" t="str">
        <f>CONCATENATE(SUM('Раздел 3'!F238:G238),"=",SUM('Раздел 3'!V238:V238),"+",SUM('Раздел 3'!X238:X238),"+",SUM('Раздел 3'!Z238:Z238))</f>
        <v>0=0+0+0</v>
      </c>
      <c r="F7881" s="278"/>
      <c r="G7881" s="81"/>
    </row>
    <row r="7882" spans="1:7" s="390" customFormat="1" ht="47.25" x14ac:dyDescent="0.2">
      <c r="A7882" s="311" t="str">
        <f>IF((SUM('Раздел 3'!F239:G239)=SUM('Раздел 3'!V239:V239)+SUM('Раздел 3'!X239:X239)+SUM('Раздел 3'!Z239:Z239)),"","Неверно!")</f>
        <v/>
      </c>
      <c r="B7882" s="320" t="s">
        <v>1753</v>
      </c>
      <c r="C7882" s="278" t="s">
        <v>9812</v>
      </c>
      <c r="D7882" s="278" t="s">
        <v>1246</v>
      </c>
      <c r="E7882" s="278" t="str">
        <f>CONCATENATE(SUM('Раздел 3'!F239:G239),"=",SUM('Раздел 3'!V239:V239),"+",SUM('Раздел 3'!X239:X239),"+",SUM('Раздел 3'!Z239:Z239))</f>
        <v>63=62+1+0</v>
      </c>
      <c r="F7882" s="278"/>
      <c r="G7882" s="81"/>
    </row>
    <row r="7883" spans="1:7" s="390" customFormat="1" ht="47.25" x14ac:dyDescent="0.2">
      <c r="A7883" s="311" t="str">
        <f>IF((SUM('Раздел 3'!F33:G33)=SUM('Раздел 3'!V33:V33)+SUM('Раздел 3'!X33:X33)+SUM('Раздел 3'!Z33:Z33)),"","Неверно!")</f>
        <v/>
      </c>
      <c r="B7883" s="320" t="s">
        <v>1753</v>
      </c>
      <c r="C7883" s="278" t="s">
        <v>9813</v>
      </c>
      <c r="D7883" s="278" t="s">
        <v>1246</v>
      </c>
      <c r="E7883" s="278" t="str">
        <f>CONCATENATE(SUM('Раздел 3'!F33:G33),"=",SUM('Раздел 3'!V33:V33),"+",SUM('Раздел 3'!X33:X33),"+",SUM('Раздел 3'!Z33:Z33))</f>
        <v>0=0+0+0</v>
      </c>
      <c r="F7883" s="278"/>
      <c r="G7883" s="81"/>
    </row>
    <row r="7884" spans="1:7" s="390" customFormat="1" ht="47.25" x14ac:dyDescent="0.2">
      <c r="A7884" s="311" t="str">
        <f>IF((SUM('Раздел 3'!F240:G240)=SUM('Раздел 3'!V240:V240)+SUM('Раздел 3'!X240:X240)+SUM('Раздел 3'!Z240:Z240)),"","Неверно!")</f>
        <v/>
      </c>
      <c r="B7884" s="320" t="s">
        <v>1753</v>
      </c>
      <c r="C7884" s="278" t="s">
        <v>9814</v>
      </c>
      <c r="D7884" s="278" t="s">
        <v>1246</v>
      </c>
      <c r="E7884" s="278" t="str">
        <f>CONCATENATE(SUM('Раздел 3'!F240:G240),"=",SUM('Раздел 3'!V240:V240),"+",SUM('Раздел 3'!X240:X240),"+",SUM('Раздел 3'!Z240:Z240))</f>
        <v>0=0+0+0</v>
      </c>
      <c r="F7884" s="278"/>
      <c r="G7884" s="81"/>
    </row>
    <row r="7885" spans="1:7" s="390" customFormat="1" ht="47.25" x14ac:dyDescent="0.2">
      <c r="A7885" s="311" t="str">
        <f>IF((SUM('Раздел 3'!F241:G241)=SUM('Раздел 3'!V241:V241)+SUM('Раздел 3'!X241:X241)+SUM('Раздел 3'!Z241:Z241)),"","Неверно!")</f>
        <v/>
      </c>
      <c r="B7885" s="320" t="s">
        <v>1753</v>
      </c>
      <c r="C7885" s="278" t="s">
        <v>9815</v>
      </c>
      <c r="D7885" s="278" t="s">
        <v>1246</v>
      </c>
      <c r="E7885" s="278" t="str">
        <f>CONCATENATE(SUM('Раздел 3'!F241:G241),"=",SUM('Раздел 3'!V241:V241),"+",SUM('Раздел 3'!X241:X241),"+",SUM('Раздел 3'!Z241:Z241))</f>
        <v>2=1+1+0</v>
      </c>
      <c r="F7885" s="278"/>
      <c r="G7885" s="81"/>
    </row>
    <row r="7886" spans="1:7" s="390" customFormat="1" ht="47.25" x14ac:dyDescent="0.2">
      <c r="A7886" s="311" t="str">
        <f>IF((SUM('Раздел 3'!F242:G242)=SUM('Раздел 3'!V242:V242)+SUM('Раздел 3'!X242:X242)+SUM('Раздел 3'!Z242:Z242)),"","Неверно!")</f>
        <v/>
      </c>
      <c r="B7886" s="320" t="s">
        <v>1753</v>
      </c>
      <c r="C7886" s="278" t="s">
        <v>9816</v>
      </c>
      <c r="D7886" s="278" t="s">
        <v>1246</v>
      </c>
      <c r="E7886" s="278" t="str">
        <f>CONCATENATE(SUM('Раздел 3'!F242:G242),"=",SUM('Раздел 3'!V242:V242),"+",SUM('Раздел 3'!X242:X242),"+",SUM('Раздел 3'!Z242:Z242))</f>
        <v>0=0+0+0</v>
      </c>
      <c r="F7886" s="278"/>
      <c r="G7886" s="81"/>
    </row>
    <row r="7887" spans="1:7" s="390" customFormat="1" ht="47.25" x14ac:dyDescent="0.2">
      <c r="A7887" s="311" t="str">
        <f>IF((SUM('Раздел 3'!F243:G243)=SUM('Раздел 3'!V243:V243)+SUM('Раздел 3'!X243:X243)+SUM('Раздел 3'!Z243:Z243)),"","Неверно!")</f>
        <v/>
      </c>
      <c r="B7887" s="320" t="s">
        <v>1753</v>
      </c>
      <c r="C7887" s="278" t="s">
        <v>9817</v>
      </c>
      <c r="D7887" s="278" t="s">
        <v>1246</v>
      </c>
      <c r="E7887" s="278" t="str">
        <f>CONCATENATE(SUM('Раздел 3'!F243:G243),"=",SUM('Раздел 3'!V243:V243),"+",SUM('Раздел 3'!X243:X243),"+",SUM('Раздел 3'!Z243:Z243))</f>
        <v>0=0+0+0</v>
      </c>
      <c r="F7887" s="278"/>
      <c r="G7887" s="81"/>
    </row>
    <row r="7888" spans="1:7" s="390" customFormat="1" ht="47.25" x14ac:dyDescent="0.2">
      <c r="A7888" s="311" t="str">
        <f>IF((SUM('Раздел 3'!F244:G244)=SUM('Раздел 3'!V244:V244)+SUM('Раздел 3'!X244:X244)+SUM('Раздел 3'!Z244:Z244)),"","Неверно!")</f>
        <v/>
      </c>
      <c r="B7888" s="320" t="s">
        <v>1753</v>
      </c>
      <c r="C7888" s="278" t="s">
        <v>9818</v>
      </c>
      <c r="D7888" s="278" t="s">
        <v>1246</v>
      </c>
      <c r="E7888" s="278" t="str">
        <f>CONCATENATE(SUM('Раздел 3'!F244:G244),"=",SUM('Раздел 3'!V244:V244),"+",SUM('Раздел 3'!X244:X244),"+",SUM('Раздел 3'!Z244:Z244))</f>
        <v>0=0+0+0</v>
      </c>
      <c r="F7888" s="278"/>
      <c r="G7888" s="81"/>
    </row>
    <row r="7889" spans="1:7" s="390" customFormat="1" ht="47.25" x14ac:dyDescent="0.2">
      <c r="A7889" s="311" t="str">
        <f>IF((SUM('Раздел 3'!F245:G245)=SUM('Раздел 3'!V245:V245)+SUM('Раздел 3'!X245:X245)+SUM('Раздел 3'!Z245:Z245)),"","Неверно!")</f>
        <v/>
      </c>
      <c r="B7889" s="320" t="s">
        <v>1753</v>
      </c>
      <c r="C7889" s="278" t="s">
        <v>9819</v>
      </c>
      <c r="D7889" s="278" t="s">
        <v>1246</v>
      </c>
      <c r="E7889" s="278" t="str">
        <f>CONCATENATE(SUM('Раздел 3'!F245:G245),"=",SUM('Раздел 3'!V245:V245),"+",SUM('Раздел 3'!X245:X245),"+",SUM('Раздел 3'!Z245:Z245))</f>
        <v>7=6+1+0</v>
      </c>
      <c r="F7889" s="278"/>
      <c r="G7889" s="81"/>
    </row>
    <row r="7890" spans="1:7" s="390" customFormat="1" ht="47.25" x14ac:dyDescent="0.2">
      <c r="A7890" s="311" t="str">
        <f>IF((SUM('Раздел 3'!F246:G246)=SUM('Раздел 3'!V246:V246)+SUM('Раздел 3'!X246:X246)+SUM('Раздел 3'!Z246:Z246)),"","Неверно!")</f>
        <v/>
      </c>
      <c r="B7890" s="320" t="s">
        <v>1753</v>
      </c>
      <c r="C7890" s="278" t="s">
        <v>9820</v>
      </c>
      <c r="D7890" s="278" t="s">
        <v>1246</v>
      </c>
      <c r="E7890" s="278" t="str">
        <f>CONCATENATE(SUM('Раздел 3'!F246:G246),"=",SUM('Раздел 3'!V246:V246),"+",SUM('Раздел 3'!X246:X246),"+",SUM('Раздел 3'!Z246:Z246))</f>
        <v>67=66+1+0</v>
      </c>
      <c r="F7890" s="278"/>
      <c r="G7890" s="81"/>
    </row>
    <row r="7891" spans="1:7" s="390" customFormat="1" ht="47.25" x14ac:dyDescent="0.2">
      <c r="A7891" s="311" t="str">
        <f>IF((SUM('Раздел 3'!F247:G247)=SUM('Раздел 3'!V247:V247)+SUM('Раздел 3'!X247:X247)+SUM('Раздел 3'!Z247:Z247)),"","Неверно!")</f>
        <v/>
      </c>
      <c r="B7891" s="320" t="s">
        <v>1753</v>
      </c>
      <c r="C7891" s="278" t="s">
        <v>9821</v>
      </c>
      <c r="D7891" s="278" t="s">
        <v>1246</v>
      </c>
      <c r="E7891" s="278" t="str">
        <f>CONCATENATE(SUM('Раздел 3'!F247:G247),"=",SUM('Раздел 3'!V247:V247),"+",SUM('Раздел 3'!X247:X247),"+",SUM('Раздел 3'!Z247:Z247))</f>
        <v>0=0+0+0</v>
      </c>
      <c r="F7891" s="278"/>
      <c r="G7891" s="81"/>
    </row>
    <row r="7892" spans="1:7" s="390" customFormat="1" ht="47.25" x14ac:dyDescent="0.2">
      <c r="A7892" s="311" t="str">
        <f>IF((SUM('Раздел 3'!F248:G248)=SUM('Раздел 3'!V248:V248)+SUM('Раздел 3'!X248:X248)+SUM('Раздел 3'!Z248:Z248)),"","Неверно!")</f>
        <v/>
      </c>
      <c r="B7892" s="320" t="s">
        <v>1753</v>
      </c>
      <c r="C7892" s="278" t="s">
        <v>9822</v>
      </c>
      <c r="D7892" s="278" t="s">
        <v>1246</v>
      </c>
      <c r="E7892" s="278" t="str">
        <f>CONCATENATE(SUM('Раздел 3'!F248:G248),"=",SUM('Раздел 3'!V248:V248),"+",SUM('Раздел 3'!X248:X248),"+",SUM('Раздел 3'!Z248:Z248))</f>
        <v>0=0+0+0</v>
      </c>
      <c r="F7892" s="278"/>
      <c r="G7892" s="81"/>
    </row>
    <row r="7893" spans="1:7" s="390" customFormat="1" ht="47.25" x14ac:dyDescent="0.2">
      <c r="A7893" s="311" t="str">
        <f>IF((SUM('Раздел 3'!F249:G249)=SUM('Раздел 3'!V249:V249)+SUM('Раздел 3'!X249:X249)+SUM('Раздел 3'!Z249:Z249)),"","Неверно!")</f>
        <v/>
      </c>
      <c r="B7893" s="320" t="s">
        <v>1753</v>
      </c>
      <c r="C7893" s="278" t="s">
        <v>9823</v>
      </c>
      <c r="D7893" s="278" t="s">
        <v>1246</v>
      </c>
      <c r="E7893" s="278" t="str">
        <f>CONCATENATE(SUM('Раздел 3'!F249:G249),"=",SUM('Раздел 3'!V249:V249),"+",SUM('Раздел 3'!X249:X249),"+",SUM('Раздел 3'!Z249:Z249))</f>
        <v>22=20+2+0</v>
      </c>
      <c r="F7893" s="278"/>
      <c r="G7893" s="81"/>
    </row>
    <row r="7894" spans="1:7" s="390" customFormat="1" ht="47.25" x14ac:dyDescent="0.2">
      <c r="A7894" s="311" t="str">
        <f>IF((SUM('Раздел 3'!F34:G34)=SUM('Раздел 3'!V34:V34)+SUM('Раздел 3'!X34:X34)+SUM('Раздел 3'!Z34:Z34)),"","Неверно!")</f>
        <v/>
      </c>
      <c r="B7894" s="320" t="s">
        <v>1753</v>
      </c>
      <c r="C7894" s="278" t="s">
        <v>9824</v>
      </c>
      <c r="D7894" s="278" t="s">
        <v>1246</v>
      </c>
      <c r="E7894" s="278" t="str">
        <f>CONCATENATE(SUM('Раздел 3'!F34:G34),"=",SUM('Раздел 3'!V34:V34),"+",SUM('Раздел 3'!X34:X34),"+",SUM('Раздел 3'!Z34:Z34))</f>
        <v>4=4+0+0</v>
      </c>
      <c r="F7894" s="278"/>
      <c r="G7894" s="81"/>
    </row>
    <row r="7895" spans="1:7" s="390" customFormat="1" ht="47.25" x14ac:dyDescent="0.2">
      <c r="A7895" s="311" t="str">
        <f>IF((SUM('Раздел 3'!F250:G250)=SUM('Раздел 3'!V250:V250)+SUM('Раздел 3'!X250:X250)+SUM('Раздел 3'!Z250:Z250)),"","Неверно!")</f>
        <v/>
      </c>
      <c r="B7895" s="320" t="s">
        <v>1753</v>
      </c>
      <c r="C7895" s="278" t="s">
        <v>9825</v>
      </c>
      <c r="D7895" s="278" t="s">
        <v>1246</v>
      </c>
      <c r="E7895" s="278" t="str">
        <f>CONCATENATE(SUM('Раздел 3'!F250:G250),"=",SUM('Раздел 3'!V250:V250),"+",SUM('Раздел 3'!X250:X250),"+",SUM('Раздел 3'!Z250:Z250))</f>
        <v>0=0+0+0</v>
      </c>
      <c r="F7895" s="278"/>
      <c r="G7895" s="81"/>
    </row>
    <row r="7896" spans="1:7" s="390" customFormat="1" ht="47.25" x14ac:dyDescent="0.2">
      <c r="A7896" s="311" t="str">
        <f>IF((SUM('Раздел 3'!F251:G251)=SUM('Раздел 3'!V251:V251)+SUM('Раздел 3'!X251:X251)+SUM('Раздел 3'!Z251:Z251)),"","Неверно!")</f>
        <v/>
      </c>
      <c r="B7896" s="320" t="s">
        <v>1753</v>
      </c>
      <c r="C7896" s="278" t="s">
        <v>9826</v>
      </c>
      <c r="D7896" s="278" t="s">
        <v>1246</v>
      </c>
      <c r="E7896" s="278" t="str">
        <f>CONCATENATE(SUM('Раздел 3'!F251:G251),"=",SUM('Раздел 3'!V251:V251),"+",SUM('Раздел 3'!X251:X251),"+",SUM('Раздел 3'!Z251:Z251))</f>
        <v>2=1+1+0</v>
      </c>
      <c r="F7896" s="278"/>
      <c r="G7896" s="81"/>
    </row>
    <row r="7897" spans="1:7" s="390" customFormat="1" ht="47.25" x14ac:dyDescent="0.2">
      <c r="A7897" s="311" t="str">
        <f>IF((SUM('Раздел 3'!F252:G252)=SUM('Раздел 3'!V252:V252)+SUM('Раздел 3'!X252:X252)+SUM('Раздел 3'!Z252:Z252)),"","Неверно!")</f>
        <v/>
      </c>
      <c r="B7897" s="320" t="s">
        <v>1753</v>
      </c>
      <c r="C7897" s="278" t="s">
        <v>9827</v>
      </c>
      <c r="D7897" s="278" t="s">
        <v>1246</v>
      </c>
      <c r="E7897" s="278" t="str">
        <f>CONCATENATE(SUM('Раздел 3'!F252:G252),"=",SUM('Раздел 3'!V252:V252),"+",SUM('Раздел 3'!X252:X252),"+",SUM('Раздел 3'!Z252:Z252))</f>
        <v>0=0+0+0</v>
      </c>
      <c r="F7897" s="278"/>
      <c r="G7897" s="81"/>
    </row>
    <row r="7898" spans="1:7" s="390" customFormat="1" ht="47.25" x14ac:dyDescent="0.2">
      <c r="A7898" s="311" t="str">
        <f>IF((SUM('Раздел 3'!F253:G253)=SUM('Раздел 3'!V253:V253)+SUM('Раздел 3'!X253:X253)+SUM('Раздел 3'!Z253:Z253)),"","Неверно!")</f>
        <v/>
      </c>
      <c r="B7898" s="320" t="s">
        <v>1753</v>
      </c>
      <c r="C7898" s="278" t="s">
        <v>9828</v>
      </c>
      <c r="D7898" s="278" t="s">
        <v>1246</v>
      </c>
      <c r="E7898" s="278" t="str">
        <f>CONCATENATE(SUM('Раздел 3'!F253:G253),"=",SUM('Раздел 3'!V253:V253),"+",SUM('Раздел 3'!X253:X253),"+",SUM('Раздел 3'!Z253:Z253))</f>
        <v>0=0+0+0</v>
      </c>
      <c r="F7898" s="278"/>
      <c r="G7898" s="81"/>
    </row>
    <row r="7899" spans="1:7" s="390" customFormat="1" ht="47.25" x14ac:dyDescent="0.2">
      <c r="A7899" s="311" t="str">
        <f>IF((SUM('Раздел 3'!F254:G254)=SUM('Раздел 3'!V254:V254)+SUM('Раздел 3'!X254:X254)+SUM('Раздел 3'!Z254:Z254)),"","Неверно!")</f>
        <v/>
      </c>
      <c r="B7899" s="320" t="s">
        <v>1753</v>
      </c>
      <c r="C7899" s="278" t="s">
        <v>9829</v>
      </c>
      <c r="D7899" s="278" t="s">
        <v>1246</v>
      </c>
      <c r="E7899" s="278" t="str">
        <f>CONCATENATE(SUM('Раздел 3'!F254:G254),"=",SUM('Раздел 3'!V254:V254),"+",SUM('Раздел 3'!X254:X254),"+",SUM('Раздел 3'!Z254:Z254))</f>
        <v>0=0+0+0</v>
      </c>
      <c r="F7899" s="278"/>
      <c r="G7899" s="81"/>
    </row>
    <row r="7900" spans="1:7" s="390" customFormat="1" ht="47.25" x14ac:dyDescent="0.2">
      <c r="A7900" s="311" t="str">
        <f>IF((SUM('Раздел 3'!F255:G255)=SUM('Раздел 3'!V255:V255)+SUM('Раздел 3'!X255:X255)+SUM('Раздел 3'!Z255:Z255)),"","Неверно!")</f>
        <v/>
      </c>
      <c r="B7900" s="320" t="s">
        <v>1753</v>
      </c>
      <c r="C7900" s="278" t="s">
        <v>9830</v>
      </c>
      <c r="D7900" s="278" t="s">
        <v>1246</v>
      </c>
      <c r="E7900" s="278" t="str">
        <f>CONCATENATE(SUM('Раздел 3'!F255:G255),"=",SUM('Раздел 3'!V255:V255),"+",SUM('Раздел 3'!X255:X255),"+",SUM('Раздел 3'!Z255:Z255))</f>
        <v>1=1+0+0</v>
      </c>
      <c r="F7900" s="278"/>
      <c r="G7900" s="81"/>
    </row>
    <row r="7901" spans="1:7" s="390" customFormat="1" ht="47.25" x14ac:dyDescent="0.2">
      <c r="A7901" s="311" t="str">
        <f>IF((SUM('Раздел 3'!F256:G256)=SUM('Раздел 3'!V256:V256)+SUM('Раздел 3'!X256:X256)+SUM('Раздел 3'!Z256:Z256)),"","Неверно!")</f>
        <v/>
      </c>
      <c r="B7901" s="320" t="s">
        <v>1753</v>
      </c>
      <c r="C7901" s="278" t="s">
        <v>9831</v>
      </c>
      <c r="D7901" s="278" t="s">
        <v>1246</v>
      </c>
      <c r="E7901" s="278" t="str">
        <f>CONCATENATE(SUM('Раздел 3'!F256:G256),"=",SUM('Раздел 3'!V256:V256),"+",SUM('Раздел 3'!X256:X256),"+",SUM('Раздел 3'!Z256:Z256))</f>
        <v>0=0+0+0</v>
      </c>
      <c r="F7901" s="278"/>
      <c r="G7901" s="81"/>
    </row>
    <row r="7902" spans="1:7" s="390" customFormat="1" ht="47.25" x14ac:dyDescent="0.2">
      <c r="A7902" s="311" t="str">
        <f>IF((SUM('Раздел 3'!F257:G257)=SUM('Раздел 3'!V257:V257)+SUM('Раздел 3'!X257:X257)+SUM('Раздел 3'!Z257:Z257)),"","Неверно!")</f>
        <v/>
      </c>
      <c r="B7902" s="320" t="s">
        <v>1753</v>
      </c>
      <c r="C7902" s="278" t="s">
        <v>9832</v>
      </c>
      <c r="D7902" s="278" t="s">
        <v>1246</v>
      </c>
      <c r="E7902" s="278" t="str">
        <f>CONCATENATE(SUM('Раздел 3'!F257:G257),"=",SUM('Раздел 3'!V257:V257),"+",SUM('Раздел 3'!X257:X257),"+",SUM('Раздел 3'!Z257:Z257))</f>
        <v>0=0+0+0</v>
      </c>
      <c r="F7902" s="278"/>
      <c r="G7902" s="81"/>
    </row>
    <row r="7903" spans="1:7" s="390" customFormat="1" ht="47.25" x14ac:dyDescent="0.2">
      <c r="A7903" s="311" t="str">
        <f>IF((SUM('Раздел 3'!F258:G258)=SUM('Раздел 3'!V258:V258)+SUM('Раздел 3'!X258:X258)+SUM('Раздел 3'!Z258:Z258)),"","Неверно!")</f>
        <v/>
      </c>
      <c r="B7903" s="320" t="s">
        <v>1753</v>
      </c>
      <c r="C7903" s="278" t="s">
        <v>9833</v>
      </c>
      <c r="D7903" s="278" t="s">
        <v>1246</v>
      </c>
      <c r="E7903" s="278" t="str">
        <f>CONCATENATE(SUM('Раздел 3'!F258:G258),"=",SUM('Раздел 3'!V258:V258),"+",SUM('Раздел 3'!X258:X258),"+",SUM('Раздел 3'!Z258:Z258))</f>
        <v>0=0+0+0</v>
      </c>
      <c r="F7903" s="278"/>
      <c r="G7903" s="81"/>
    </row>
    <row r="7904" spans="1:7" s="390" customFormat="1" ht="47.25" x14ac:dyDescent="0.2">
      <c r="A7904" s="311" t="str">
        <f>IF((SUM('Раздел 3'!F259:G259)=SUM('Раздел 3'!V259:V259)+SUM('Раздел 3'!X259:X259)+SUM('Раздел 3'!Z259:Z259)),"","Неверно!")</f>
        <v/>
      </c>
      <c r="B7904" s="320" t="s">
        <v>1753</v>
      </c>
      <c r="C7904" s="278" t="s">
        <v>9834</v>
      </c>
      <c r="D7904" s="278" t="s">
        <v>1246</v>
      </c>
      <c r="E7904" s="278" t="str">
        <f>CONCATENATE(SUM('Раздел 3'!F259:G259),"=",SUM('Раздел 3'!V259:V259),"+",SUM('Раздел 3'!X259:X259),"+",SUM('Раздел 3'!Z259:Z259))</f>
        <v>0=0+0+0</v>
      </c>
      <c r="F7904" s="278"/>
      <c r="G7904" s="81"/>
    </row>
    <row r="7905" spans="1:7" s="390" customFormat="1" ht="47.25" x14ac:dyDescent="0.2">
      <c r="A7905" s="311" t="str">
        <f>IF((SUM('Раздел 3'!F35:G35)=SUM('Раздел 3'!V35:V35)+SUM('Раздел 3'!X35:X35)+SUM('Раздел 3'!Z35:Z35)),"","Неверно!")</f>
        <v/>
      </c>
      <c r="B7905" s="320" t="s">
        <v>1753</v>
      </c>
      <c r="C7905" s="278" t="s">
        <v>9835</v>
      </c>
      <c r="D7905" s="278" t="s">
        <v>1246</v>
      </c>
      <c r="E7905" s="278" t="str">
        <f>CONCATENATE(SUM('Раздел 3'!F35:G35),"=",SUM('Раздел 3'!V35:V35),"+",SUM('Раздел 3'!X35:X35),"+",SUM('Раздел 3'!Z35:Z35))</f>
        <v>1=0+1+0</v>
      </c>
      <c r="F7905" s="278"/>
      <c r="G7905" s="81"/>
    </row>
    <row r="7906" spans="1:7" s="390" customFormat="1" ht="47.25" x14ac:dyDescent="0.2">
      <c r="A7906" s="311" t="str">
        <f>IF((SUM('Раздел 3'!F260:G260)=SUM('Раздел 3'!V260:V260)+SUM('Раздел 3'!X260:X260)+SUM('Раздел 3'!Z260:Z260)),"","Неверно!")</f>
        <v/>
      </c>
      <c r="B7906" s="320" t="s">
        <v>1753</v>
      </c>
      <c r="C7906" s="278" t="s">
        <v>9836</v>
      </c>
      <c r="D7906" s="278" t="s">
        <v>1246</v>
      </c>
      <c r="E7906" s="278" t="str">
        <f>CONCATENATE(SUM('Раздел 3'!F260:G260),"=",SUM('Раздел 3'!V260:V260),"+",SUM('Раздел 3'!X260:X260),"+",SUM('Раздел 3'!Z260:Z260))</f>
        <v>0=0+0+0</v>
      </c>
      <c r="F7906" s="278"/>
      <c r="G7906" s="81"/>
    </row>
    <row r="7907" spans="1:7" s="390" customFormat="1" ht="47.25" x14ac:dyDescent="0.2">
      <c r="A7907" s="311" t="str">
        <f>IF((SUM('Раздел 3'!F261:G261)=SUM('Раздел 3'!V261:V261)+SUM('Раздел 3'!X261:X261)+SUM('Раздел 3'!Z261:Z261)),"","Неверно!")</f>
        <v/>
      </c>
      <c r="B7907" s="320" t="s">
        <v>1753</v>
      </c>
      <c r="C7907" s="278" t="s">
        <v>9837</v>
      </c>
      <c r="D7907" s="278" t="s">
        <v>1246</v>
      </c>
      <c r="E7907" s="278" t="str">
        <f>CONCATENATE(SUM('Раздел 3'!F261:G261),"=",SUM('Раздел 3'!V261:V261),"+",SUM('Раздел 3'!X261:X261),"+",SUM('Раздел 3'!Z261:Z261))</f>
        <v>0=0+0+0</v>
      </c>
      <c r="F7907" s="278"/>
      <c r="G7907" s="81"/>
    </row>
    <row r="7908" spans="1:7" s="390" customFormat="1" ht="47.25" x14ac:dyDescent="0.2">
      <c r="A7908" s="311" t="str">
        <f>IF((SUM('Раздел 3'!F262:G262)=SUM('Раздел 3'!V262:V262)+SUM('Раздел 3'!X262:X262)+SUM('Раздел 3'!Z262:Z262)),"","Неверно!")</f>
        <v/>
      </c>
      <c r="B7908" s="320" t="s">
        <v>1753</v>
      </c>
      <c r="C7908" s="278" t="s">
        <v>9838</v>
      </c>
      <c r="D7908" s="278" t="s">
        <v>1246</v>
      </c>
      <c r="E7908" s="278" t="str">
        <f>CONCATENATE(SUM('Раздел 3'!F262:G262),"=",SUM('Раздел 3'!V262:V262),"+",SUM('Раздел 3'!X262:X262),"+",SUM('Раздел 3'!Z262:Z262))</f>
        <v>0=0+0+0</v>
      </c>
      <c r="F7908" s="278"/>
      <c r="G7908" s="81"/>
    </row>
    <row r="7909" spans="1:7" s="390" customFormat="1" ht="47.25" x14ac:dyDescent="0.2">
      <c r="A7909" s="311" t="str">
        <f>IF((SUM('Раздел 3'!F263:G263)=SUM('Раздел 3'!V263:V263)+SUM('Раздел 3'!X263:X263)+SUM('Раздел 3'!Z263:Z263)),"","Неверно!")</f>
        <v/>
      </c>
      <c r="B7909" s="320" t="s">
        <v>1753</v>
      </c>
      <c r="C7909" s="278" t="s">
        <v>9839</v>
      </c>
      <c r="D7909" s="278" t="s">
        <v>1246</v>
      </c>
      <c r="E7909" s="278" t="str">
        <f>CONCATENATE(SUM('Раздел 3'!F263:G263),"=",SUM('Раздел 3'!V263:V263),"+",SUM('Раздел 3'!X263:X263),"+",SUM('Раздел 3'!Z263:Z263))</f>
        <v>0=0+0+0</v>
      </c>
      <c r="F7909" s="278"/>
      <c r="G7909" s="81"/>
    </row>
    <row r="7910" spans="1:7" s="390" customFormat="1" ht="47.25" x14ac:dyDescent="0.2">
      <c r="A7910" s="311" t="str">
        <f>IF((SUM('Раздел 3'!F264:G264)=SUM('Раздел 3'!V264:V264)+SUM('Раздел 3'!X264:X264)+SUM('Раздел 3'!Z264:Z264)),"","Неверно!")</f>
        <v/>
      </c>
      <c r="B7910" s="320" t="s">
        <v>1753</v>
      </c>
      <c r="C7910" s="278" t="s">
        <v>9840</v>
      </c>
      <c r="D7910" s="278" t="s">
        <v>1246</v>
      </c>
      <c r="E7910" s="278" t="str">
        <f>CONCATENATE(SUM('Раздел 3'!F264:G264),"=",SUM('Раздел 3'!V264:V264),"+",SUM('Раздел 3'!X264:X264),"+",SUM('Раздел 3'!Z264:Z264))</f>
        <v>3=3+0+0</v>
      </c>
      <c r="F7910" s="278"/>
      <c r="G7910" s="81"/>
    </row>
    <row r="7911" spans="1:7" s="390" customFormat="1" ht="47.25" x14ac:dyDescent="0.2">
      <c r="A7911" s="311" t="str">
        <f>IF((SUM('Раздел 3'!F265:G265)=SUM('Раздел 3'!V265:V265)+SUM('Раздел 3'!X265:X265)+SUM('Раздел 3'!Z265:Z265)),"","Неверно!")</f>
        <v/>
      </c>
      <c r="B7911" s="320" t="s">
        <v>1753</v>
      </c>
      <c r="C7911" s="278" t="s">
        <v>9841</v>
      </c>
      <c r="D7911" s="278" t="s">
        <v>1246</v>
      </c>
      <c r="E7911" s="278" t="str">
        <f>CONCATENATE(SUM('Раздел 3'!F265:G265),"=",SUM('Раздел 3'!V265:V265),"+",SUM('Раздел 3'!X265:X265),"+",SUM('Раздел 3'!Z265:Z265))</f>
        <v>0=0+0+0</v>
      </c>
      <c r="F7911" s="278"/>
      <c r="G7911" s="81"/>
    </row>
    <row r="7912" spans="1:7" s="390" customFormat="1" ht="47.25" x14ac:dyDescent="0.2">
      <c r="A7912" s="311" t="str">
        <f>IF((SUM('Раздел 3'!F266:G266)=SUM('Раздел 3'!V266:V266)+SUM('Раздел 3'!X266:X266)+SUM('Раздел 3'!Z266:Z266)),"","Неверно!")</f>
        <v/>
      </c>
      <c r="B7912" s="320" t="s">
        <v>1753</v>
      </c>
      <c r="C7912" s="278" t="s">
        <v>9842</v>
      </c>
      <c r="D7912" s="278" t="s">
        <v>1246</v>
      </c>
      <c r="E7912" s="278" t="str">
        <f>CONCATENATE(SUM('Раздел 3'!F266:G266),"=",SUM('Раздел 3'!V266:V266),"+",SUM('Раздел 3'!X266:X266),"+",SUM('Раздел 3'!Z266:Z266))</f>
        <v>0=0+0+0</v>
      </c>
      <c r="F7912" s="278"/>
      <c r="G7912" s="81"/>
    </row>
    <row r="7913" spans="1:7" s="390" customFormat="1" ht="47.25" x14ac:dyDescent="0.2">
      <c r="A7913" s="311" t="str">
        <f>IF((SUM('Раздел 3'!F267:G267)=SUM('Раздел 3'!V267:V267)+SUM('Раздел 3'!X267:X267)+SUM('Раздел 3'!Z267:Z267)),"","Неверно!")</f>
        <v/>
      </c>
      <c r="B7913" s="320" t="s">
        <v>1753</v>
      </c>
      <c r="C7913" s="278" t="s">
        <v>9843</v>
      </c>
      <c r="D7913" s="278" t="s">
        <v>1246</v>
      </c>
      <c r="E7913" s="278" t="str">
        <f>CONCATENATE(SUM('Раздел 3'!F267:G267),"=",SUM('Раздел 3'!V267:V267),"+",SUM('Раздел 3'!X267:X267),"+",SUM('Раздел 3'!Z267:Z267))</f>
        <v>0=0+0+0</v>
      </c>
      <c r="F7913" s="278"/>
      <c r="G7913" s="81"/>
    </row>
    <row r="7914" spans="1:7" s="390" customFormat="1" ht="47.25" x14ac:dyDescent="0.2">
      <c r="A7914" s="311" t="str">
        <f>IF((SUM('Раздел 3'!F268:G268)=SUM('Раздел 3'!V268:V268)+SUM('Раздел 3'!X268:X268)+SUM('Раздел 3'!Z268:Z268)),"","Неверно!")</f>
        <v/>
      </c>
      <c r="B7914" s="320" t="s">
        <v>1753</v>
      </c>
      <c r="C7914" s="278" t="s">
        <v>9844</v>
      </c>
      <c r="D7914" s="278" t="s">
        <v>1246</v>
      </c>
      <c r="E7914" s="278" t="str">
        <f>CONCATENATE(SUM('Раздел 3'!F268:G268),"=",SUM('Раздел 3'!V268:V268),"+",SUM('Раздел 3'!X268:X268),"+",SUM('Раздел 3'!Z268:Z268))</f>
        <v>1=1+0+0</v>
      </c>
      <c r="F7914" s="278"/>
      <c r="G7914" s="81"/>
    </row>
    <row r="7915" spans="1:7" s="390" customFormat="1" ht="47.25" x14ac:dyDescent="0.2">
      <c r="A7915" s="311" t="str">
        <f>IF((SUM('Раздел 3'!F269:G269)=SUM('Раздел 3'!V269:V269)+SUM('Раздел 3'!X269:X269)+SUM('Раздел 3'!Z269:Z269)),"","Неверно!")</f>
        <v/>
      </c>
      <c r="B7915" s="320" t="s">
        <v>1753</v>
      </c>
      <c r="C7915" s="278" t="s">
        <v>9845</v>
      </c>
      <c r="D7915" s="278" t="s">
        <v>1246</v>
      </c>
      <c r="E7915" s="278" t="str">
        <f>CONCATENATE(SUM('Раздел 3'!F269:G269),"=",SUM('Раздел 3'!V269:V269),"+",SUM('Раздел 3'!X269:X269),"+",SUM('Раздел 3'!Z269:Z269))</f>
        <v>0=0+0+0</v>
      </c>
      <c r="F7915" s="278"/>
      <c r="G7915" s="81"/>
    </row>
    <row r="7916" spans="1:7" s="390" customFormat="1" ht="47.25" x14ac:dyDescent="0.2">
      <c r="A7916" s="311" t="str">
        <f>IF((SUM('Раздел 3'!F36:G36)=SUM('Раздел 3'!V36:V36)+SUM('Раздел 3'!X36:X36)+SUM('Раздел 3'!Z36:Z36)),"","Неверно!")</f>
        <v/>
      </c>
      <c r="B7916" s="320" t="s">
        <v>1753</v>
      </c>
      <c r="C7916" s="278" t="s">
        <v>9846</v>
      </c>
      <c r="D7916" s="278" t="s">
        <v>1246</v>
      </c>
      <c r="E7916" s="278" t="str">
        <f>CONCATENATE(SUM('Раздел 3'!F36:G36),"=",SUM('Раздел 3'!V36:V36),"+",SUM('Раздел 3'!X36:X36),"+",SUM('Раздел 3'!Z36:Z36))</f>
        <v>0=0+0+0</v>
      </c>
      <c r="F7916" s="278"/>
      <c r="G7916" s="81"/>
    </row>
    <row r="7917" spans="1:7" s="390" customFormat="1" ht="47.25" x14ac:dyDescent="0.2">
      <c r="A7917" s="311" t="str">
        <f>IF((SUM('Раздел 3'!F270:G270)=SUM('Раздел 3'!V270:V270)+SUM('Раздел 3'!X270:X270)+SUM('Раздел 3'!Z270:Z270)),"","Неверно!")</f>
        <v/>
      </c>
      <c r="B7917" s="320" t="s">
        <v>1753</v>
      </c>
      <c r="C7917" s="278" t="s">
        <v>9847</v>
      </c>
      <c r="D7917" s="278" t="s">
        <v>1246</v>
      </c>
      <c r="E7917" s="278" t="str">
        <f>CONCATENATE(SUM('Раздел 3'!F270:G270),"=",SUM('Раздел 3'!V270:V270),"+",SUM('Раздел 3'!X270:X270),"+",SUM('Раздел 3'!Z270:Z270))</f>
        <v>0=0+0+0</v>
      </c>
      <c r="F7917" s="278"/>
      <c r="G7917" s="81"/>
    </row>
    <row r="7918" spans="1:7" s="390" customFormat="1" ht="47.25" x14ac:dyDescent="0.2">
      <c r="A7918" s="311" t="str">
        <f>IF((SUM('Раздел 3'!F271:G271)=SUM('Раздел 3'!V271:V271)+SUM('Раздел 3'!X271:X271)+SUM('Раздел 3'!Z271:Z271)),"","Неверно!")</f>
        <v/>
      </c>
      <c r="B7918" s="320" t="s">
        <v>1753</v>
      </c>
      <c r="C7918" s="278" t="s">
        <v>9848</v>
      </c>
      <c r="D7918" s="278" t="s">
        <v>1246</v>
      </c>
      <c r="E7918" s="278" t="str">
        <f>CONCATENATE(SUM('Раздел 3'!F271:G271),"=",SUM('Раздел 3'!V271:V271),"+",SUM('Раздел 3'!X271:X271),"+",SUM('Раздел 3'!Z271:Z271))</f>
        <v>0=0+0+0</v>
      </c>
      <c r="F7918" s="278"/>
      <c r="G7918" s="81"/>
    </row>
    <row r="7919" spans="1:7" s="390" customFormat="1" ht="47.25" x14ac:dyDescent="0.2">
      <c r="A7919" s="311" t="str">
        <f>IF((SUM('Раздел 3'!F272:G272)=SUM('Раздел 3'!V272:V272)+SUM('Раздел 3'!X272:X272)+SUM('Раздел 3'!Z272:Z272)),"","Неверно!")</f>
        <v/>
      </c>
      <c r="B7919" s="320" t="s">
        <v>1753</v>
      </c>
      <c r="C7919" s="278" t="s">
        <v>9849</v>
      </c>
      <c r="D7919" s="278" t="s">
        <v>1246</v>
      </c>
      <c r="E7919" s="278" t="str">
        <f>CONCATENATE(SUM('Раздел 3'!F272:G272),"=",SUM('Раздел 3'!V272:V272),"+",SUM('Раздел 3'!X272:X272),"+",SUM('Раздел 3'!Z272:Z272))</f>
        <v>0=0+0+0</v>
      </c>
      <c r="F7919" s="278"/>
      <c r="G7919" s="81"/>
    </row>
    <row r="7920" spans="1:7" s="390" customFormat="1" ht="47.25" x14ac:dyDescent="0.2">
      <c r="A7920" s="311" t="str">
        <f>IF((SUM('Раздел 3'!F273:G273)=SUM('Раздел 3'!V273:V273)+SUM('Раздел 3'!X273:X273)+SUM('Раздел 3'!Z273:Z273)),"","Неверно!")</f>
        <v/>
      </c>
      <c r="B7920" s="320" t="s">
        <v>1753</v>
      </c>
      <c r="C7920" s="278" t="s">
        <v>9850</v>
      </c>
      <c r="D7920" s="278" t="s">
        <v>1246</v>
      </c>
      <c r="E7920" s="278" t="str">
        <f>CONCATENATE(SUM('Раздел 3'!F273:G273),"=",SUM('Раздел 3'!V273:V273),"+",SUM('Раздел 3'!X273:X273),"+",SUM('Раздел 3'!Z273:Z273))</f>
        <v>0=0+0+0</v>
      </c>
      <c r="F7920" s="278"/>
      <c r="G7920" s="81"/>
    </row>
    <row r="7921" spans="1:7" s="390" customFormat="1" ht="47.25" x14ac:dyDescent="0.2">
      <c r="A7921" s="311" t="str">
        <f>IF((SUM('Раздел 3'!F274:G274)=SUM('Раздел 3'!V274:V274)+SUM('Раздел 3'!X274:X274)+SUM('Раздел 3'!Z274:Z274)),"","Неверно!")</f>
        <v/>
      </c>
      <c r="B7921" s="320" t="s">
        <v>1753</v>
      </c>
      <c r="C7921" s="278" t="s">
        <v>9851</v>
      </c>
      <c r="D7921" s="278" t="s">
        <v>1246</v>
      </c>
      <c r="E7921" s="278" t="str">
        <f>CONCATENATE(SUM('Раздел 3'!F274:G274),"=",SUM('Раздел 3'!V274:V274),"+",SUM('Раздел 3'!X274:X274),"+",SUM('Раздел 3'!Z274:Z274))</f>
        <v>0=0+0+0</v>
      </c>
      <c r="F7921" s="278"/>
      <c r="G7921" s="81"/>
    </row>
    <row r="7922" spans="1:7" s="390" customFormat="1" ht="47.25" x14ac:dyDescent="0.2">
      <c r="A7922" s="311" t="str">
        <f>IF((SUM('Раздел 3'!F275:G275)=SUM('Раздел 3'!V275:V275)+SUM('Раздел 3'!X275:X275)+SUM('Раздел 3'!Z275:Z275)),"","Неверно!")</f>
        <v/>
      </c>
      <c r="B7922" s="320" t="s">
        <v>1753</v>
      </c>
      <c r="C7922" s="278" t="s">
        <v>9852</v>
      </c>
      <c r="D7922" s="278" t="s">
        <v>1246</v>
      </c>
      <c r="E7922" s="278" t="str">
        <f>CONCATENATE(SUM('Раздел 3'!F275:G275),"=",SUM('Раздел 3'!V275:V275),"+",SUM('Раздел 3'!X275:X275),"+",SUM('Раздел 3'!Z275:Z275))</f>
        <v>0=0+0+0</v>
      </c>
      <c r="F7922" s="278"/>
      <c r="G7922" s="81"/>
    </row>
    <row r="7923" spans="1:7" s="390" customFormat="1" ht="47.25" x14ac:dyDescent="0.2">
      <c r="A7923" s="311" t="str">
        <f>IF((SUM('Раздел 3'!F276:G276)=SUM('Раздел 3'!V276:V276)+SUM('Раздел 3'!X276:X276)+SUM('Раздел 3'!Z276:Z276)),"","Неверно!")</f>
        <v/>
      </c>
      <c r="B7923" s="320" t="s">
        <v>1753</v>
      </c>
      <c r="C7923" s="278" t="s">
        <v>9853</v>
      </c>
      <c r="D7923" s="278" t="s">
        <v>1246</v>
      </c>
      <c r="E7923" s="278" t="str">
        <f>CONCATENATE(SUM('Раздел 3'!F276:G276),"=",SUM('Раздел 3'!V276:V276),"+",SUM('Раздел 3'!X276:X276),"+",SUM('Раздел 3'!Z276:Z276))</f>
        <v>0=0+0+0</v>
      </c>
      <c r="F7923" s="278"/>
      <c r="G7923" s="81"/>
    </row>
    <row r="7924" spans="1:7" s="390" customFormat="1" ht="47.25" x14ac:dyDescent="0.2">
      <c r="A7924" s="311" t="str">
        <f>IF((SUM('Раздел 3'!F277:G277)=SUM('Раздел 3'!V277:V277)+SUM('Раздел 3'!X277:X277)+SUM('Раздел 3'!Z277:Z277)),"","Неверно!")</f>
        <v/>
      </c>
      <c r="B7924" s="320" t="s">
        <v>1753</v>
      </c>
      <c r="C7924" s="278" t="s">
        <v>9854</v>
      </c>
      <c r="D7924" s="278" t="s">
        <v>1246</v>
      </c>
      <c r="E7924" s="278" t="str">
        <f>CONCATENATE(SUM('Раздел 3'!F277:G277),"=",SUM('Раздел 3'!V277:V277),"+",SUM('Раздел 3'!X277:X277),"+",SUM('Раздел 3'!Z277:Z277))</f>
        <v>0=0+0+0</v>
      </c>
      <c r="F7924" s="278"/>
      <c r="G7924" s="81"/>
    </row>
    <row r="7925" spans="1:7" s="390" customFormat="1" ht="47.25" x14ac:dyDescent="0.2">
      <c r="A7925" s="311" t="str">
        <f>IF((SUM('Раздел 3'!F278:G278)=SUM('Раздел 3'!V278:V278)+SUM('Раздел 3'!X278:X278)+SUM('Раздел 3'!Z278:Z278)),"","Неверно!")</f>
        <v/>
      </c>
      <c r="B7925" s="320" t="s">
        <v>1753</v>
      </c>
      <c r="C7925" s="278" t="s">
        <v>9855</v>
      </c>
      <c r="D7925" s="278" t="s">
        <v>1246</v>
      </c>
      <c r="E7925" s="278" t="str">
        <f>CONCATENATE(SUM('Раздел 3'!F278:G278),"=",SUM('Раздел 3'!V278:V278),"+",SUM('Раздел 3'!X278:X278),"+",SUM('Раздел 3'!Z278:Z278))</f>
        <v>0=0+0+0</v>
      </c>
      <c r="F7925" s="278"/>
      <c r="G7925" s="81"/>
    </row>
    <row r="7926" spans="1:7" s="390" customFormat="1" ht="47.25" x14ac:dyDescent="0.2">
      <c r="A7926" s="311" t="str">
        <f>IF((SUM('Раздел 3'!F279:G279)=SUM('Раздел 3'!V279:V279)+SUM('Раздел 3'!X279:X279)+SUM('Раздел 3'!Z279:Z279)),"","Неверно!")</f>
        <v/>
      </c>
      <c r="B7926" s="320" t="s">
        <v>1753</v>
      </c>
      <c r="C7926" s="278" t="s">
        <v>9856</v>
      </c>
      <c r="D7926" s="278" t="s">
        <v>1246</v>
      </c>
      <c r="E7926" s="278" t="str">
        <f>CONCATENATE(SUM('Раздел 3'!F279:G279),"=",SUM('Раздел 3'!V279:V279),"+",SUM('Раздел 3'!X279:X279),"+",SUM('Раздел 3'!Z279:Z279))</f>
        <v>0=0+0+0</v>
      </c>
      <c r="F7926" s="278"/>
      <c r="G7926" s="81"/>
    </row>
    <row r="7927" spans="1:7" s="390" customFormat="1" ht="47.25" x14ac:dyDescent="0.2">
      <c r="A7927" s="311" t="str">
        <f>IF((SUM('Раздел 3'!F37:G37)=SUM('Раздел 3'!V37:V37)+SUM('Раздел 3'!X37:X37)+SUM('Раздел 3'!Z37:Z37)),"","Неверно!")</f>
        <v/>
      </c>
      <c r="B7927" s="320" t="s">
        <v>1753</v>
      </c>
      <c r="C7927" s="278" t="s">
        <v>9857</v>
      </c>
      <c r="D7927" s="278" t="s">
        <v>1246</v>
      </c>
      <c r="E7927" s="278" t="str">
        <f>CONCATENATE(SUM('Раздел 3'!F37:G37),"=",SUM('Раздел 3'!V37:V37),"+",SUM('Раздел 3'!X37:X37),"+",SUM('Раздел 3'!Z37:Z37))</f>
        <v>12=11+1+0</v>
      </c>
      <c r="F7927" s="278"/>
      <c r="G7927" s="81"/>
    </row>
    <row r="7928" spans="1:7" s="390" customFormat="1" ht="47.25" x14ac:dyDescent="0.2">
      <c r="A7928" s="311" t="str">
        <f>IF((SUM('Раздел 3'!F280:G280)=SUM('Раздел 3'!V280:V280)+SUM('Раздел 3'!X280:X280)+SUM('Раздел 3'!Z280:Z280)),"","Неверно!")</f>
        <v/>
      </c>
      <c r="B7928" s="320" t="s">
        <v>1753</v>
      </c>
      <c r="C7928" s="278" t="s">
        <v>9858</v>
      </c>
      <c r="D7928" s="278" t="s">
        <v>1246</v>
      </c>
      <c r="E7928" s="278" t="str">
        <f>CONCATENATE(SUM('Раздел 3'!F280:G280),"=",SUM('Раздел 3'!V280:V280),"+",SUM('Раздел 3'!X280:X280),"+",SUM('Раздел 3'!Z280:Z280))</f>
        <v>0=0+0+0</v>
      </c>
      <c r="F7928" s="278"/>
      <c r="G7928" s="81"/>
    </row>
    <row r="7929" spans="1:7" s="390" customFormat="1" ht="47.25" x14ac:dyDescent="0.2">
      <c r="A7929" s="311" t="str">
        <f>IF((SUM('Раздел 3'!F281:G281)=SUM('Раздел 3'!V281:V281)+SUM('Раздел 3'!X281:X281)+SUM('Раздел 3'!Z281:Z281)),"","Неверно!")</f>
        <v/>
      </c>
      <c r="B7929" s="320" t="s">
        <v>1753</v>
      </c>
      <c r="C7929" s="278" t="s">
        <v>9859</v>
      </c>
      <c r="D7929" s="278" t="s">
        <v>1246</v>
      </c>
      <c r="E7929" s="278" t="str">
        <f>CONCATENATE(SUM('Раздел 3'!F281:G281),"=",SUM('Раздел 3'!V281:V281),"+",SUM('Раздел 3'!X281:X281),"+",SUM('Раздел 3'!Z281:Z281))</f>
        <v>1=0+1+0</v>
      </c>
      <c r="F7929" s="278"/>
      <c r="G7929" s="81"/>
    </row>
    <row r="7930" spans="1:7" s="390" customFormat="1" ht="47.25" x14ac:dyDescent="0.2">
      <c r="A7930" s="311" t="str">
        <f>IF((SUM('Раздел 3'!F282:G282)=SUM('Раздел 3'!V282:V282)+SUM('Раздел 3'!X282:X282)+SUM('Раздел 3'!Z282:Z282)),"","Неверно!")</f>
        <v/>
      </c>
      <c r="B7930" s="320" t="s">
        <v>1753</v>
      </c>
      <c r="C7930" s="278" t="s">
        <v>9860</v>
      </c>
      <c r="D7930" s="278" t="s">
        <v>1246</v>
      </c>
      <c r="E7930" s="278" t="str">
        <f>CONCATENATE(SUM('Раздел 3'!F282:G282),"=",SUM('Раздел 3'!V282:V282),"+",SUM('Раздел 3'!X282:X282),"+",SUM('Раздел 3'!Z282:Z282))</f>
        <v>0=0+0+0</v>
      </c>
      <c r="F7930" s="278"/>
      <c r="G7930" s="81"/>
    </row>
    <row r="7931" spans="1:7" s="390" customFormat="1" ht="47.25" x14ac:dyDescent="0.2">
      <c r="A7931" s="311" t="str">
        <f>IF((SUM('Раздел 3'!F283:G283)=SUM('Раздел 3'!V283:V283)+SUM('Раздел 3'!X283:X283)+SUM('Раздел 3'!Z283:Z283)),"","Неверно!")</f>
        <v/>
      </c>
      <c r="B7931" s="320" t="s">
        <v>1753</v>
      </c>
      <c r="C7931" s="278" t="s">
        <v>9861</v>
      </c>
      <c r="D7931" s="278" t="s">
        <v>1246</v>
      </c>
      <c r="E7931" s="278" t="str">
        <f>CONCATENATE(SUM('Раздел 3'!F283:G283),"=",SUM('Раздел 3'!V283:V283),"+",SUM('Раздел 3'!X283:X283),"+",SUM('Раздел 3'!Z283:Z283))</f>
        <v>0=0+0+0</v>
      </c>
      <c r="F7931" s="278"/>
      <c r="G7931" s="81"/>
    </row>
    <row r="7932" spans="1:7" s="390" customFormat="1" ht="47.25" x14ac:dyDescent="0.2">
      <c r="A7932" s="311" t="str">
        <f>IF((SUM('Раздел 3'!F284:G284)=SUM('Раздел 3'!V284:V284)+SUM('Раздел 3'!X284:X284)+SUM('Раздел 3'!Z284:Z284)),"","Неверно!")</f>
        <v/>
      </c>
      <c r="B7932" s="320" t="s">
        <v>1753</v>
      </c>
      <c r="C7932" s="278" t="s">
        <v>9862</v>
      </c>
      <c r="D7932" s="278" t="s">
        <v>1246</v>
      </c>
      <c r="E7932" s="278" t="str">
        <f>CONCATENATE(SUM('Раздел 3'!F284:G284),"=",SUM('Раздел 3'!V284:V284),"+",SUM('Раздел 3'!X284:X284),"+",SUM('Раздел 3'!Z284:Z284))</f>
        <v>0=0+0+0</v>
      </c>
      <c r="F7932" s="278"/>
      <c r="G7932" s="81"/>
    </row>
    <row r="7933" spans="1:7" s="390" customFormat="1" ht="47.25" x14ac:dyDescent="0.2">
      <c r="A7933" s="311" t="str">
        <f>IF((SUM('Раздел 3'!F285:G285)=SUM('Раздел 3'!V285:V285)+SUM('Раздел 3'!X285:X285)+SUM('Раздел 3'!Z285:Z285)),"","Неверно!")</f>
        <v/>
      </c>
      <c r="B7933" s="320" t="s">
        <v>1753</v>
      </c>
      <c r="C7933" s="278" t="s">
        <v>9863</v>
      </c>
      <c r="D7933" s="278" t="s">
        <v>1246</v>
      </c>
      <c r="E7933" s="278" t="str">
        <f>CONCATENATE(SUM('Раздел 3'!F285:G285),"=",SUM('Раздел 3'!V285:V285),"+",SUM('Раздел 3'!X285:X285),"+",SUM('Раздел 3'!Z285:Z285))</f>
        <v>0=0+0+0</v>
      </c>
      <c r="F7933" s="278"/>
      <c r="G7933" s="81"/>
    </row>
    <row r="7934" spans="1:7" s="390" customFormat="1" ht="47.25" x14ac:dyDescent="0.2">
      <c r="A7934" s="311" t="str">
        <f>IF((SUM('Раздел 3'!F286:G286)=SUM('Раздел 3'!V286:V286)+SUM('Раздел 3'!X286:X286)+SUM('Раздел 3'!Z286:Z286)),"","Неверно!")</f>
        <v/>
      </c>
      <c r="B7934" s="320" t="s">
        <v>1753</v>
      </c>
      <c r="C7934" s="278" t="s">
        <v>9864</v>
      </c>
      <c r="D7934" s="278" t="s">
        <v>1246</v>
      </c>
      <c r="E7934" s="278" t="str">
        <f>CONCATENATE(SUM('Раздел 3'!F286:G286),"=",SUM('Раздел 3'!V286:V286),"+",SUM('Раздел 3'!X286:X286),"+",SUM('Раздел 3'!Z286:Z286))</f>
        <v>0=0+0+0</v>
      </c>
      <c r="F7934" s="278"/>
      <c r="G7934" s="81"/>
    </row>
    <row r="7935" spans="1:7" s="390" customFormat="1" ht="47.25" x14ac:dyDescent="0.2">
      <c r="A7935" s="311" t="str">
        <f>IF((SUM('Раздел 3'!F287:G287)=SUM('Раздел 3'!V287:V287)+SUM('Раздел 3'!X287:X287)+SUM('Раздел 3'!Z287:Z287)),"","Неверно!")</f>
        <v/>
      </c>
      <c r="B7935" s="320" t="s">
        <v>1753</v>
      </c>
      <c r="C7935" s="278" t="s">
        <v>9865</v>
      </c>
      <c r="D7935" s="278" t="s">
        <v>1246</v>
      </c>
      <c r="E7935" s="278" t="str">
        <f>CONCATENATE(SUM('Раздел 3'!F287:G287),"=",SUM('Раздел 3'!V287:V287),"+",SUM('Раздел 3'!X287:X287),"+",SUM('Раздел 3'!Z287:Z287))</f>
        <v>0=0+0+0</v>
      </c>
      <c r="F7935" s="278"/>
      <c r="G7935" s="81"/>
    </row>
    <row r="7936" spans="1:7" s="390" customFormat="1" ht="47.25" x14ac:dyDescent="0.2">
      <c r="A7936" s="311" t="str">
        <f>IF((SUM('Раздел 3'!F288:G288)=SUM('Раздел 3'!V288:V288)+SUM('Раздел 3'!X288:X288)+SUM('Раздел 3'!Z288:Z288)),"","Неверно!")</f>
        <v/>
      </c>
      <c r="B7936" s="320" t="s">
        <v>1753</v>
      </c>
      <c r="C7936" s="278" t="s">
        <v>9866</v>
      </c>
      <c r="D7936" s="278" t="s">
        <v>1246</v>
      </c>
      <c r="E7936" s="278" t="str">
        <f>CONCATENATE(SUM('Раздел 3'!F288:G288),"=",SUM('Раздел 3'!V288:V288),"+",SUM('Раздел 3'!X288:X288),"+",SUM('Раздел 3'!Z288:Z288))</f>
        <v>0=0+0+0</v>
      </c>
      <c r="F7936" s="278"/>
      <c r="G7936" s="81"/>
    </row>
    <row r="7937" spans="1:7" s="390" customFormat="1" ht="47.25" x14ac:dyDescent="0.2">
      <c r="A7937" s="311" t="str">
        <f>IF((SUM('Раздел 3'!F289:G289)=SUM('Раздел 3'!V289:V289)+SUM('Раздел 3'!X289:X289)+SUM('Раздел 3'!Z289:Z289)),"","Неверно!")</f>
        <v/>
      </c>
      <c r="B7937" s="320" t="s">
        <v>1753</v>
      </c>
      <c r="C7937" s="278" t="s">
        <v>9867</v>
      </c>
      <c r="D7937" s="278" t="s">
        <v>1246</v>
      </c>
      <c r="E7937" s="278" t="str">
        <f>CONCATENATE(SUM('Раздел 3'!F289:G289),"=",SUM('Раздел 3'!V289:V289),"+",SUM('Раздел 3'!X289:X289),"+",SUM('Раздел 3'!Z289:Z289))</f>
        <v>5=5+0+0</v>
      </c>
      <c r="F7937" s="278"/>
      <c r="G7937" s="81"/>
    </row>
    <row r="7938" spans="1:7" s="390" customFormat="1" ht="47.25" x14ac:dyDescent="0.2">
      <c r="A7938" s="311" t="str">
        <f>IF((SUM('Раздел 3'!F38:G38)=SUM('Раздел 3'!V38:V38)+SUM('Раздел 3'!X38:X38)+SUM('Раздел 3'!Z38:Z38)),"","Неверно!")</f>
        <v/>
      </c>
      <c r="B7938" s="320" t="s">
        <v>1753</v>
      </c>
      <c r="C7938" s="278" t="s">
        <v>9868</v>
      </c>
      <c r="D7938" s="278" t="s">
        <v>1246</v>
      </c>
      <c r="E7938" s="278" t="str">
        <f>CONCATENATE(SUM('Раздел 3'!F38:G38),"=",SUM('Раздел 3'!V38:V38),"+",SUM('Раздел 3'!X38:X38),"+",SUM('Раздел 3'!Z38:Z38))</f>
        <v>5=5+0+0</v>
      </c>
      <c r="F7938" s="278"/>
      <c r="G7938" s="81"/>
    </row>
    <row r="7939" spans="1:7" s="390" customFormat="1" ht="47.25" x14ac:dyDescent="0.2">
      <c r="A7939" s="311" t="str">
        <f>IF((SUM('Раздел 3'!F290:G290)=SUM('Раздел 3'!V290:V290)+SUM('Раздел 3'!X290:X290)+SUM('Раздел 3'!Z290:Z290)),"","Неверно!")</f>
        <v/>
      </c>
      <c r="B7939" s="320" t="s">
        <v>1753</v>
      </c>
      <c r="C7939" s="278" t="s">
        <v>9869</v>
      </c>
      <c r="D7939" s="278" t="s">
        <v>1246</v>
      </c>
      <c r="E7939" s="278" t="str">
        <f>CONCATENATE(SUM('Раздел 3'!F290:G290),"=",SUM('Раздел 3'!V290:V290),"+",SUM('Раздел 3'!X290:X290),"+",SUM('Раздел 3'!Z290:Z290))</f>
        <v>0=0+0+0</v>
      </c>
      <c r="F7939" s="278"/>
      <c r="G7939" s="81"/>
    </row>
    <row r="7940" spans="1:7" s="390" customFormat="1" ht="47.25" x14ac:dyDescent="0.2">
      <c r="A7940" s="311" t="str">
        <f>IF((SUM('Раздел 3'!F291:G291)=SUM('Раздел 3'!V291:V291)+SUM('Раздел 3'!X291:X291)+SUM('Раздел 3'!Z291:Z291)),"","Неверно!")</f>
        <v/>
      </c>
      <c r="B7940" s="320" t="s">
        <v>1753</v>
      </c>
      <c r="C7940" s="278" t="s">
        <v>9870</v>
      </c>
      <c r="D7940" s="278" t="s">
        <v>1246</v>
      </c>
      <c r="E7940" s="278" t="str">
        <f>CONCATENATE(SUM('Раздел 3'!F291:G291),"=",SUM('Раздел 3'!V291:V291),"+",SUM('Раздел 3'!X291:X291),"+",SUM('Раздел 3'!Z291:Z291))</f>
        <v>0=0+0+0</v>
      </c>
      <c r="F7940" s="278"/>
      <c r="G7940" s="81"/>
    </row>
    <row r="7941" spans="1:7" s="390" customFormat="1" ht="47.25" x14ac:dyDescent="0.2">
      <c r="A7941" s="311" t="str">
        <f>IF((SUM('Раздел 3'!F292:G292)=SUM('Раздел 3'!V292:V292)+SUM('Раздел 3'!X292:X292)+SUM('Раздел 3'!Z292:Z292)),"","Неверно!")</f>
        <v/>
      </c>
      <c r="B7941" s="320" t="s">
        <v>1753</v>
      </c>
      <c r="C7941" s="278" t="s">
        <v>9871</v>
      </c>
      <c r="D7941" s="278" t="s">
        <v>1246</v>
      </c>
      <c r="E7941" s="278" t="str">
        <f>CONCATENATE(SUM('Раздел 3'!F292:G292),"=",SUM('Раздел 3'!V292:V292),"+",SUM('Раздел 3'!X292:X292),"+",SUM('Раздел 3'!Z292:Z292))</f>
        <v>0=0+0+0</v>
      </c>
      <c r="F7941" s="278"/>
      <c r="G7941" s="81"/>
    </row>
    <row r="7942" spans="1:7" s="390" customFormat="1" ht="47.25" x14ac:dyDescent="0.2">
      <c r="A7942" s="311" t="str">
        <f>IF((SUM('Раздел 3'!F293:G293)=SUM('Раздел 3'!V293:V293)+SUM('Раздел 3'!X293:X293)+SUM('Раздел 3'!Z293:Z293)),"","Неверно!")</f>
        <v/>
      </c>
      <c r="B7942" s="320" t="s">
        <v>1753</v>
      </c>
      <c r="C7942" s="278" t="s">
        <v>9872</v>
      </c>
      <c r="D7942" s="278" t="s">
        <v>1246</v>
      </c>
      <c r="E7942" s="278" t="str">
        <f>CONCATENATE(SUM('Раздел 3'!F293:G293),"=",SUM('Раздел 3'!V293:V293),"+",SUM('Раздел 3'!X293:X293),"+",SUM('Раздел 3'!Z293:Z293))</f>
        <v>0=0+0+0</v>
      </c>
      <c r="F7942" s="278"/>
      <c r="G7942" s="81"/>
    </row>
    <row r="7943" spans="1:7" s="390" customFormat="1" ht="47.25" x14ac:dyDescent="0.2">
      <c r="A7943" s="311" t="str">
        <f>IF((SUM('Раздел 3'!F294:G294)=SUM('Раздел 3'!V294:V294)+SUM('Раздел 3'!X294:X294)+SUM('Раздел 3'!Z294:Z294)),"","Неверно!")</f>
        <v/>
      </c>
      <c r="B7943" s="320" t="s">
        <v>1753</v>
      </c>
      <c r="C7943" s="278" t="s">
        <v>9873</v>
      </c>
      <c r="D7943" s="278" t="s">
        <v>1246</v>
      </c>
      <c r="E7943" s="278" t="str">
        <f>CONCATENATE(SUM('Раздел 3'!F294:G294),"=",SUM('Раздел 3'!V294:V294),"+",SUM('Раздел 3'!X294:X294),"+",SUM('Раздел 3'!Z294:Z294))</f>
        <v>0=0+0+0</v>
      </c>
      <c r="F7943" s="278"/>
      <c r="G7943" s="81"/>
    </row>
    <row r="7944" spans="1:7" s="390" customFormat="1" ht="47.25" x14ac:dyDescent="0.2">
      <c r="A7944" s="311" t="str">
        <f>IF((SUM('Раздел 3'!F295:G295)=SUM('Раздел 3'!V295:V295)+SUM('Раздел 3'!X295:X295)+SUM('Раздел 3'!Z295:Z295)),"","Неверно!")</f>
        <v/>
      </c>
      <c r="B7944" s="320" t="s">
        <v>1753</v>
      </c>
      <c r="C7944" s="278" t="s">
        <v>9874</v>
      </c>
      <c r="D7944" s="278" t="s">
        <v>1246</v>
      </c>
      <c r="E7944" s="278" t="str">
        <f>CONCATENATE(SUM('Раздел 3'!F295:G295),"=",SUM('Раздел 3'!V295:V295),"+",SUM('Раздел 3'!X295:X295),"+",SUM('Раздел 3'!Z295:Z295))</f>
        <v>0=0+0+0</v>
      </c>
      <c r="F7944" s="278"/>
      <c r="G7944" s="81"/>
    </row>
    <row r="7945" spans="1:7" s="390" customFormat="1" ht="47.25" x14ac:dyDescent="0.2">
      <c r="A7945" s="311" t="str">
        <f>IF((SUM('Раздел 3'!F296:G296)=SUM('Раздел 3'!V296:V296)+SUM('Раздел 3'!X296:X296)+SUM('Раздел 3'!Z296:Z296)),"","Неверно!")</f>
        <v/>
      </c>
      <c r="B7945" s="320" t="s">
        <v>1753</v>
      </c>
      <c r="C7945" s="278" t="s">
        <v>9875</v>
      </c>
      <c r="D7945" s="278" t="s">
        <v>1246</v>
      </c>
      <c r="E7945" s="278" t="str">
        <f>CONCATENATE(SUM('Раздел 3'!F296:G296),"=",SUM('Раздел 3'!V296:V296),"+",SUM('Раздел 3'!X296:X296),"+",SUM('Раздел 3'!Z296:Z296))</f>
        <v>0=0+0+0</v>
      </c>
      <c r="F7945" s="278"/>
      <c r="G7945" s="81"/>
    </row>
    <row r="7946" spans="1:7" s="390" customFormat="1" ht="47.25" x14ac:dyDescent="0.2">
      <c r="A7946" s="311" t="str">
        <f>IF((SUM('Раздел 3'!F297:G297)=SUM('Раздел 3'!V297:V297)+SUM('Раздел 3'!X297:X297)+SUM('Раздел 3'!Z297:Z297)),"","Неверно!")</f>
        <v/>
      </c>
      <c r="B7946" s="320" t="s">
        <v>1753</v>
      </c>
      <c r="C7946" s="278" t="s">
        <v>9876</v>
      </c>
      <c r="D7946" s="278" t="s">
        <v>1246</v>
      </c>
      <c r="E7946" s="278" t="str">
        <f>CONCATENATE(SUM('Раздел 3'!F297:G297),"=",SUM('Раздел 3'!V297:V297),"+",SUM('Раздел 3'!X297:X297),"+",SUM('Раздел 3'!Z297:Z297))</f>
        <v>0=0+0+0</v>
      </c>
      <c r="F7946" s="278"/>
      <c r="G7946" s="81"/>
    </row>
    <row r="7947" spans="1:7" s="390" customFormat="1" ht="47.25" x14ac:dyDescent="0.2">
      <c r="A7947" s="311" t="str">
        <f>IF((SUM('Раздел 3'!F298:G298)=SUM('Раздел 3'!V298:V298)+SUM('Раздел 3'!X298:X298)+SUM('Раздел 3'!Z298:Z298)),"","Неверно!")</f>
        <v/>
      </c>
      <c r="B7947" s="320" t="s">
        <v>1753</v>
      </c>
      <c r="C7947" s="278" t="s">
        <v>9877</v>
      </c>
      <c r="D7947" s="278" t="s">
        <v>1246</v>
      </c>
      <c r="E7947" s="278" t="str">
        <f>CONCATENATE(SUM('Раздел 3'!F298:G298),"=",SUM('Раздел 3'!V298:V298),"+",SUM('Раздел 3'!X298:X298),"+",SUM('Раздел 3'!Z298:Z298))</f>
        <v>0=0+0+0</v>
      </c>
      <c r="F7947" s="278"/>
      <c r="G7947" s="81"/>
    </row>
    <row r="7948" spans="1:7" s="390" customFormat="1" ht="47.25" x14ac:dyDescent="0.2">
      <c r="A7948" s="311" t="str">
        <f>IF((SUM('Раздел 3'!F299:G299)=SUM('Раздел 3'!V299:V299)+SUM('Раздел 3'!X299:X299)+SUM('Раздел 3'!Z299:Z299)),"","Неверно!")</f>
        <v/>
      </c>
      <c r="B7948" s="320" t="s">
        <v>1753</v>
      </c>
      <c r="C7948" s="278" t="s">
        <v>9878</v>
      </c>
      <c r="D7948" s="278" t="s">
        <v>1246</v>
      </c>
      <c r="E7948" s="278" t="str">
        <f>CONCATENATE(SUM('Раздел 3'!F299:G299),"=",SUM('Раздел 3'!V299:V299),"+",SUM('Раздел 3'!X299:X299),"+",SUM('Раздел 3'!Z299:Z299))</f>
        <v>0=0+0+0</v>
      </c>
      <c r="F7948" s="278"/>
      <c r="G7948" s="81"/>
    </row>
    <row r="7949" spans="1:7" s="390" customFormat="1" ht="47.25" x14ac:dyDescent="0.2">
      <c r="A7949" s="311" t="str">
        <f>IF((SUM('Раздел 3'!F39:G39)=SUM('Раздел 3'!V39:V39)+SUM('Раздел 3'!X39:X39)+SUM('Раздел 3'!Z39:Z39)),"","Неверно!")</f>
        <v/>
      </c>
      <c r="B7949" s="320" t="s">
        <v>1753</v>
      </c>
      <c r="C7949" s="278" t="s">
        <v>9879</v>
      </c>
      <c r="D7949" s="278" t="s">
        <v>1246</v>
      </c>
      <c r="E7949" s="278" t="str">
        <f>CONCATENATE(SUM('Раздел 3'!F39:G39),"=",SUM('Раздел 3'!V39:V39),"+",SUM('Раздел 3'!X39:X39),"+",SUM('Раздел 3'!Z39:Z39))</f>
        <v>0=0+0+0</v>
      </c>
      <c r="F7949" s="278"/>
      <c r="G7949" s="81"/>
    </row>
    <row r="7950" spans="1:7" s="390" customFormat="1" ht="47.25" x14ac:dyDescent="0.2">
      <c r="A7950" s="311" t="str">
        <f>IF((SUM('Раздел 3'!F300:G300)=SUM('Раздел 3'!V300:V300)+SUM('Раздел 3'!X300:X300)+SUM('Раздел 3'!Z300:Z300)),"","Неверно!")</f>
        <v/>
      </c>
      <c r="B7950" s="320" t="s">
        <v>1753</v>
      </c>
      <c r="C7950" s="278" t="s">
        <v>9880</v>
      </c>
      <c r="D7950" s="278" t="s">
        <v>1246</v>
      </c>
      <c r="E7950" s="278" t="str">
        <f>CONCATENATE(SUM('Раздел 3'!F300:G300),"=",SUM('Раздел 3'!V300:V300),"+",SUM('Раздел 3'!X300:X300),"+",SUM('Раздел 3'!Z300:Z300))</f>
        <v>0=0+0+0</v>
      </c>
      <c r="F7950" s="278"/>
      <c r="G7950" s="81"/>
    </row>
    <row r="7951" spans="1:7" s="390" customFormat="1" ht="47.25" x14ac:dyDescent="0.2">
      <c r="A7951" s="311" t="str">
        <f>IF((SUM('Раздел 3'!F301:G301)=SUM('Раздел 3'!V301:V301)+SUM('Раздел 3'!X301:X301)+SUM('Раздел 3'!Z301:Z301)),"","Неверно!")</f>
        <v/>
      </c>
      <c r="B7951" s="320" t="s">
        <v>1753</v>
      </c>
      <c r="C7951" s="278" t="s">
        <v>9881</v>
      </c>
      <c r="D7951" s="278" t="s">
        <v>1246</v>
      </c>
      <c r="E7951" s="278" t="str">
        <f>CONCATENATE(SUM('Раздел 3'!F301:G301),"=",SUM('Раздел 3'!V301:V301),"+",SUM('Раздел 3'!X301:X301),"+",SUM('Раздел 3'!Z301:Z301))</f>
        <v>0=0+0+0</v>
      </c>
      <c r="F7951" s="278"/>
      <c r="G7951" s="81"/>
    </row>
    <row r="7952" spans="1:7" s="390" customFormat="1" ht="47.25" x14ac:dyDescent="0.2">
      <c r="A7952" s="311" t="str">
        <f>IF((SUM('Раздел 3'!F302:G302)=SUM('Раздел 3'!V302:V302)+SUM('Раздел 3'!X302:X302)+SUM('Раздел 3'!Z302:Z302)),"","Неверно!")</f>
        <v/>
      </c>
      <c r="B7952" s="320" t="s">
        <v>1753</v>
      </c>
      <c r="C7952" s="278" t="s">
        <v>9882</v>
      </c>
      <c r="D7952" s="278" t="s">
        <v>1246</v>
      </c>
      <c r="E7952" s="278" t="str">
        <f>CONCATENATE(SUM('Раздел 3'!F302:G302),"=",SUM('Раздел 3'!V302:V302),"+",SUM('Раздел 3'!X302:X302),"+",SUM('Раздел 3'!Z302:Z302))</f>
        <v>0=0+0+0</v>
      </c>
      <c r="F7952" s="278"/>
      <c r="G7952" s="81"/>
    </row>
    <row r="7953" spans="1:7" s="390" customFormat="1" ht="47.25" x14ac:dyDescent="0.2">
      <c r="A7953" s="311" t="str">
        <f>IF((SUM('Раздел 3'!F303:G303)=SUM('Раздел 3'!V303:V303)+SUM('Раздел 3'!X303:X303)+SUM('Раздел 3'!Z303:Z303)),"","Неверно!")</f>
        <v/>
      </c>
      <c r="B7953" s="320" t="s">
        <v>1753</v>
      </c>
      <c r="C7953" s="278" t="s">
        <v>9883</v>
      </c>
      <c r="D7953" s="278" t="s">
        <v>1246</v>
      </c>
      <c r="E7953" s="278" t="str">
        <f>CONCATENATE(SUM('Раздел 3'!F303:G303),"=",SUM('Раздел 3'!V303:V303),"+",SUM('Раздел 3'!X303:X303),"+",SUM('Раздел 3'!Z303:Z303))</f>
        <v>0=0+0+0</v>
      </c>
      <c r="F7953" s="278"/>
      <c r="G7953" s="81"/>
    </row>
    <row r="7954" spans="1:7" s="390" customFormat="1" ht="47.25" x14ac:dyDescent="0.2">
      <c r="A7954" s="311" t="str">
        <f>IF((SUM('Раздел 3'!F304:G304)=SUM('Раздел 3'!V304:V304)+SUM('Раздел 3'!X304:X304)+SUM('Раздел 3'!Z304:Z304)),"","Неверно!")</f>
        <v/>
      </c>
      <c r="B7954" s="320" t="s">
        <v>1753</v>
      </c>
      <c r="C7954" s="278" t="s">
        <v>9884</v>
      </c>
      <c r="D7954" s="278" t="s">
        <v>1246</v>
      </c>
      <c r="E7954" s="278" t="str">
        <f>CONCATENATE(SUM('Раздел 3'!F304:G304),"=",SUM('Раздел 3'!V304:V304),"+",SUM('Раздел 3'!X304:X304),"+",SUM('Раздел 3'!Z304:Z304))</f>
        <v>0=0+0+0</v>
      </c>
      <c r="F7954" s="278"/>
      <c r="G7954" s="81"/>
    </row>
    <row r="7955" spans="1:7" s="390" customFormat="1" ht="47.25" x14ac:dyDescent="0.2">
      <c r="A7955" s="311" t="str">
        <f>IF((SUM('Раздел 3'!F305:G305)=SUM('Раздел 3'!V305:V305)+SUM('Раздел 3'!X305:X305)+SUM('Раздел 3'!Z305:Z305)),"","Неверно!")</f>
        <v/>
      </c>
      <c r="B7955" s="320" t="s">
        <v>1753</v>
      </c>
      <c r="C7955" s="278" t="s">
        <v>9885</v>
      </c>
      <c r="D7955" s="278" t="s">
        <v>1246</v>
      </c>
      <c r="E7955" s="278" t="str">
        <f>CONCATENATE(SUM('Раздел 3'!F305:G305),"=",SUM('Раздел 3'!V305:V305),"+",SUM('Раздел 3'!X305:X305),"+",SUM('Раздел 3'!Z305:Z305))</f>
        <v>0=0+0+0</v>
      </c>
      <c r="F7955" s="278"/>
      <c r="G7955" s="81"/>
    </row>
    <row r="7956" spans="1:7" s="390" customFormat="1" ht="47.25" x14ac:dyDescent="0.2">
      <c r="A7956" s="311" t="str">
        <f>IF((SUM('Раздел 3'!F306:G306)=SUM('Раздел 3'!V306:V306)+SUM('Раздел 3'!X306:X306)+SUM('Раздел 3'!Z306:Z306)),"","Неверно!")</f>
        <v/>
      </c>
      <c r="B7956" s="320" t="s">
        <v>1753</v>
      </c>
      <c r="C7956" s="278" t="s">
        <v>9886</v>
      </c>
      <c r="D7956" s="278" t="s">
        <v>1246</v>
      </c>
      <c r="E7956" s="278" t="str">
        <f>CONCATENATE(SUM('Раздел 3'!F306:G306),"=",SUM('Раздел 3'!V306:V306),"+",SUM('Раздел 3'!X306:X306),"+",SUM('Раздел 3'!Z306:Z306))</f>
        <v>0=0+0+0</v>
      </c>
      <c r="F7956" s="278"/>
      <c r="G7956" s="81"/>
    </row>
    <row r="7957" spans="1:7" s="390" customFormat="1" ht="47.25" x14ac:dyDescent="0.2">
      <c r="A7957" s="311" t="str">
        <f>IF((SUM('Раздел 3'!F307:G307)=SUM('Раздел 3'!V307:V307)+SUM('Раздел 3'!X307:X307)+SUM('Раздел 3'!Z307:Z307)),"","Неверно!")</f>
        <v/>
      </c>
      <c r="B7957" s="320" t="s">
        <v>1753</v>
      </c>
      <c r="C7957" s="278" t="s">
        <v>9887</v>
      </c>
      <c r="D7957" s="278" t="s">
        <v>1246</v>
      </c>
      <c r="E7957" s="278" t="str">
        <f>CONCATENATE(SUM('Раздел 3'!F307:G307),"=",SUM('Раздел 3'!V307:V307),"+",SUM('Раздел 3'!X307:X307),"+",SUM('Раздел 3'!Z307:Z307))</f>
        <v>0=0+0+0</v>
      </c>
      <c r="F7957" s="278"/>
      <c r="G7957" s="81"/>
    </row>
    <row r="7958" spans="1:7" s="390" customFormat="1" ht="47.25" x14ac:dyDescent="0.2">
      <c r="A7958" s="311" t="str">
        <f>IF((SUM('Раздел 3'!F308:G308)=SUM('Раздел 3'!V308:V308)+SUM('Раздел 3'!X308:X308)+SUM('Раздел 3'!Z308:Z308)),"","Неверно!")</f>
        <v/>
      </c>
      <c r="B7958" s="320" t="s">
        <v>1753</v>
      </c>
      <c r="C7958" s="278" t="s">
        <v>9888</v>
      </c>
      <c r="D7958" s="278" t="s">
        <v>1246</v>
      </c>
      <c r="E7958" s="278" t="str">
        <f>CONCATENATE(SUM('Раздел 3'!F308:G308),"=",SUM('Раздел 3'!V308:V308),"+",SUM('Раздел 3'!X308:X308),"+",SUM('Раздел 3'!Z308:Z308))</f>
        <v>0=0+0+0</v>
      </c>
      <c r="F7958" s="278"/>
      <c r="G7958" s="81"/>
    </row>
    <row r="7959" spans="1:7" s="390" customFormat="1" ht="47.25" x14ac:dyDescent="0.2">
      <c r="A7959" s="311" t="str">
        <f>IF((SUM('Раздел 3'!F309:G309)=SUM('Раздел 3'!V309:V309)+SUM('Раздел 3'!X309:X309)+SUM('Раздел 3'!Z309:Z309)),"","Неверно!")</f>
        <v/>
      </c>
      <c r="B7959" s="320" t="s">
        <v>1753</v>
      </c>
      <c r="C7959" s="278" t="s">
        <v>9889</v>
      </c>
      <c r="D7959" s="278" t="s">
        <v>1246</v>
      </c>
      <c r="E7959" s="278" t="str">
        <f>CONCATENATE(SUM('Раздел 3'!F309:G309),"=",SUM('Раздел 3'!V309:V309),"+",SUM('Раздел 3'!X309:X309),"+",SUM('Раздел 3'!Z309:Z309))</f>
        <v>0=0+0+0</v>
      </c>
      <c r="F7959" s="278"/>
      <c r="G7959" s="81"/>
    </row>
    <row r="7960" spans="1:7" s="390" customFormat="1" ht="47.25" x14ac:dyDescent="0.2">
      <c r="A7960" s="311" t="str">
        <f>IF((SUM('Раздел 3'!F13:G13)=SUM('Раздел 3'!V13:V13)+SUM('Раздел 3'!X13:X13)+SUM('Раздел 3'!Z13:Z13)),"","Неверно!")</f>
        <v/>
      </c>
      <c r="B7960" s="320" t="s">
        <v>1753</v>
      </c>
      <c r="C7960" s="278" t="s">
        <v>9890</v>
      </c>
      <c r="D7960" s="278" t="s">
        <v>1246</v>
      </c>
      <c r="E7960" s="278" t="str">
        <f>CONCATENATE(SUM('Раздел 3'!F13:G13),"=",SUM('Раздел 3'!V13:V13),"+",SUM('Раздел 3'!X13:X13),"+",SUM('Раздел 3'!Z13:Z13))</f>
        <v>0=0+0+0</v>
      </c>
      <c r="F7960" s="278"/>
      <c r="G7960" s="81"/>
    </row>
    <row r="7961" spans="1:7" s="390" customFormat="1" ht="47.25" x14ac:dyDescent="0.2">
      <c r="A7961" s="311" t="str">
        <f>IF((SUM('Раздел 3'!F40:G40)=SUM('Раздел 3'!V40:V40)+SUM('Раздел 3'!X40:X40)+SUM('Раздел 3'!Z40:Z40)),"","Неверно!")</f>
        <v/>
      </c>
      <c r="B7961" s="320" t="s">
        <v>1753</v>
      </c>
      <c r="C7961" s="278" t="s">
        <v>9891</v>
      </c>
      <c r="D7961" s="278" t="s">
        <v>1246</v>
      </c>
      <c r="E7961" s="278" t="str">
        <f>CONCATENATE(SUM('Раздел 3'!F40:G40),"=",SUM('Раздел 3'!V40:V40),"+",SUM('Раздел 3'!X40:X40),"+",SUM('Раздел 3'!Z40:Z40))</f>
        <v>1=1+0+0</v>
      </c>
      <c r="F7961" s="278"/>
      <c r="G7961" s="81"/>
    </row>
    <row r="7962" spans="1:7" s="390" customFormat="1" ht="47.25" x14ac:dyDescent="0.2">
      <c r="A7962" s="311" t="str">
        <f>IF((SUM('Раздел 3'!F310:G310)=SUM('Раздел 3'!V310:V310)+SUM('Раздел 3'!X310:X310)+SUM('Раздел 3'!Z310:Z310)),"","Неверно!")</f>
        <v/>
      </c>
      <c r="B7962" s="320" t="s">
        <v>1753</v>
      </c>
      <c r="C7962" s="278" t="s">
        <v>9892</v>
      </c>
      <c r="D7962" s="278" t="s">
        <v>1246</v>
      </c>
      <c r="E7962" s="278" t="str">
        <f>CONCATENATE(SUM('Раздел 3'!F310:G310),"=",SUM('Раздел 3'!V310:V310),"+",SUM('Раздел 3'!X310:X310),"+",SUM('Раздел 3'!Z310:Z310))</f>
        <v>0=0+0+0</v>
      </c>
      <c r="F7962" s="278"/>
      <c r="G7962" s="81"/>
    </row>
    <row r="7963" spans="1:7" s="390" customFormat="1" ht="47.25" x14ac:dyDescent="0.2">
      <c r="A7963" s="311" t="str">
        <f>IF((SUM('Раздел 3'!F311:G311)=SUM('Раздел 3'!V311:V311)+SUM('Раздел 3'!X311:X311)+SUM('Раздел 3'!Z311:Z311)),"","Неверно!")</f>
        <v/>
      </c>
      <c r="B7963" s="320" t="s">
        <v>1753</v>
      </c>
      <c r="C7963" s="278" t="s">
        <v>9893</v>
      </c>
      <c r="D7963" s="278" t="s">
        <v>1246</v>
      </c>
      <c r="E7963" s="278" t="str">
        <f>CONCATENATE(SUM('Раздел 3'!F311:G311),"=",SUM('Раздел 3'!V311:V311),"+",SUM('Раздел 3'!X311:X311),"+",SUM('Раздел 3'!Z311:Z311))</f>
        <v>0=0+0+0</v>
      </c>
      <c r="F7963" s="278"/>
      <c r="G7963" s="81"/>
    </row>
    <row r="7964" spans="1:7" s="390" customFormat="1" ht="47.25" x14ac:dyDescent="0.2">
      <c r="A7964" s="311" t="str">
        <f>IF((SUM('Раздел 3'!F312:G312)=SUM('Раздел 3'!V312:V312)+SUM('Раздел 3'!X312:X312)+SUM('Раздел 3'!Z312:Z312)),"","Неверно!")</f>
        <v/>
      </c>
      <c r="B7964" s="320" t="s">
        <v>1753</v>
      </c>
      <c r="C7964" s="278" t="s">
        <v>9894</v>
      </c>
      <c r="D7964" s="278" t="s">
        <v>1246</v>
      </c>
      <c r="E7964" s="278" t="str">
        <f>CONCATENATE(SUM('Раздел 3'!F312:G312),"=",SUM('Раздел 3'!V312:V312),"+",SUM('Раздел 3'!X312:X312),"+",SUM('Раздел 3'!Z312:Z312))</f>
        <v>0=0+0+0</v>
      </c>
      <c r="F7964" s="278"/>
      <c r="G7964" s="81"/>
    </row>
    <row r="7965" spans="1:7" s="390" customFormat="1" ht="47.25" x14ac:dyDescent="0.2">
      <c r="A7965" s="311" t="str">
        <f>IF((SUM('Раздел 3'!F313:G313)=SUM('Раздел 3'!V313:V313)+SUM('Раздел 3'!X313:X313)+SUM('Раздел 3'!Z313:Z313)),"","Неверно!")</f>
        <v/>
      </c>
      <c r="B7965" s="320" t="s">
        <v>1753</v>
      </c>
      <c r="C7965" s="278" t="s">
        <v>9895</v>
      </c>
      <c r="D7965" s="278" t="s">
        <v>1246</v>
      </c>
      <c r="E7965" s="278" t="str">
        <f>CONCATENATE(SUM('Раздел 3'!F313:G313),"=",SUM('Раздел 3'!V313:V313),"+",SUM('Раздел 3'!X313:X313),"+",SUM('Раздел 3'!Z313:Z313))</f>
        <v>0=0+0+0</v>
      </c>
      <c r="F7965" s="278"/>
      <c r="G7965" s="81"/>
    </row>
    <row r="7966" spans="1:7" s="390" customFormat="1" ht="47.25" x14ac:dyDescent="0.2">
      <c r="A7966" s="311" t="str">
        <f>IF((SUM('Раздел 3'!F314:G314)=SUM('Раздел 3'!V314:V314)+SUM('Раздел 3'!X314:X314)+SUM('Раздел 3'!Z314:Z314)),"","Неверно!")</f>
        <v/>
      </c>
      <c r="B7966" s="320" t="s">
        <v>1753</v>
      </c>
      <c r="C7966" s="278" t="s">
        <v>9896</v>
      </c>
      <c r="D7966" s="278" t="s">
        <v>1246</v>
      </c>
      <c r="E7966" s="278" t="str">
        <f>CONCATENATE(SUM('Раздел 3'!F314:G314),"=",SUM('Раздел 3'!V314:V314),"+",SUM('Раздел 3'!X314:X314),"+",SUM('Раздел 3'!Z314:Z314))</f>
        <v>0=0+0+0</v>
      </c>
      <c r="F7966" s="278"/>
      <c r="G7966" s="81"/>
    </row>
    <row r="7967" spans="1:7" s="390" customFormat="1" ht="47.25" x14ac:dyDescent="0.2">
      <c r="A7967" s="311" t="str">
        <f>IF((SUM('Раздел 3'!F315:G315)=SUM('Раздел 3'!V315:V315)+SUM('Раздел 3'!X315:X315)+SUM('Раздел 3'!Z315:Z315)),"","Неверно!")</f>
        <v/>
      </c>
      <c r="B7967" s="320" t="s">
        <v>1753</v>
      </c>
      <c r="C7967" s="278" t="s">
        <v>9897</v>
      </c>
      <c r="D7967" s="278" t="s">
        <v>1246</v>
      </c>
      <c r="E7967" s="278" t="str">
        <f>CONCATENATE(SUM('Раздел 3'!F315:G315),"=",SUM('Раздел 3'!V315:V315),"+",SUM('Раздел 3'!X315:X315),"+",SUM('Раздел 3'!Z315:Z315))</f>
        <v>0=0+0+0</v>
      </c>
      <c r="F7967" s="278"/>
      <c r="G7967" s="81"/>
    </row>
    <row r="7968" spans="1:7" s="390" customFormat="1" ht="47.25" x14ac:dyDescent="0.2">
      <c r="A7968" s="311" t="str">
        <f>IF((SUM('Раздел 3'!F316:G316)=SUM('Раздел 3'!V316:V316)+SUM('Раздел 3'!X316:X316)+SUM('Раздел 3'!Z316:Z316)),"","Неверно!")</f>
        <v/>
      </c>
      <c r="B7968" s="320" t="s">
        <v>1753</v>
      </c>
      <c r="C7968" s="278" t="s">
        <v>9898</v>
      </c>
      <c r="D7968" s="278" t="s">
        <v>1246</v>
      </c>
      <c r="E7968" s="278" t="str">
        <f>CONCATENATE(SUM('Раздел 3'!F316:G316),"=",SUM('Раздел 3'!V316:V316),"+",SUM('Раздел 3'!X316:X316),"+",SUM('Раздел 3'!Z316:Z316))</f>
        <v>12=11+1+0</v>
      </c>
      <c r="F7968" s="278"/>
      <c r="G7968" s="81"/>
    </row>
    <row r="7969" spans="1:7" s="390" customFormat="1" ht="47.25" x14ac:dyDescent="0.2">
      <c r="A7969" s="311" t="str">
        <f>IF((SUM('Раздел 3'!F317:G317)=SUM('Раздел 3'!V317:V317)+SUM('Раздел 3'!X317:X317)+SUM('Раздел 3'!Z317:Z317)),"","Неверно!")</f>
        <v/>
      </c>
      <c r="B7969" s="320" t="s">
        <v>1753</v>
      </c>
      <c r="C7969" s="278" t="s">
        <v>9899</v>
      </c>
      <c r="D7969" s="278" t="s">
        <v>1246</v>
      </c>
      <c r="E7969" s="278" t="str">
        <f>CONCATENATE(SUM('Раздел 3'!F317:G317),"=",SUM('Раздел 3'!V317:V317),"+",SUM('Раздел 3'!X317:X317),"+",SUM('Раздел 3'!Z317:Z317))</f>
        <v>0=0+0+0</v>
      </c>
      <c r="F7969" s="278"/>
      <c r="G7969" s="81"/>
    </row>
    <row r="7970" spans="1:7" s="390" customFormat="1" ht="47.25" x14ac:dyDescent="0.2">
      <c r="A7970" s="311" t="str">
        <f>IF((SUM('Раздел 3'!F318:G318)=SUM('Раздел 3'!V318:V318)+SUM('Раздел 3'!X318:X318)+SUM('Раздел 3'!Z318:Z318)),"","Неверно!")</f>
        <v/>
      </c>
      <c r="B7970" s="320" t="s">
        <v>1753</v>
      </c>
      <c r="C7970" s="278" t="s">
        <v>9900</v>
      </c>
      <c r="D7970" s="278" t="s">
        <v>1246</v>
      </c>
      <c r="E7970" s="278" t="str">
        <f>CONCATENATE(SUM('Раздел 3'!F318:G318),"=",SUM('Раздел 3'!V318:V318),"+",SUM('Раздел 3'!X318:X318),"+",SUM('Раздел 3'!Z318:Z318))</f>
        <v>0=0+0+0</v>
      </c>
      <c r="F7970" s="278"/>
      <c r="G7970" s="81"/>
    </row>
    <row r="7971" spans="1:7" s="390" customFormat="1" ht="47.25" x14ac:dyDescent="0.2">
      <c r="A7971" s="311" t="str">
        <f>IF((SUM('Раздел 3'!F319:G319)=SUM('Раздел 3'!V319:V319)+SUM('Раздел 3'!X319:X319)+SUM('Раздел 3'!Z319:Z319)),"","Неверно!")</f>
        <v/>
      </c>
      <c r="B7971" s="320" t="s">
        <v>1753</v>
      </c>
      <c r="C7971" s="278" t="s">
        <v>9901</v>
      </c>
      <c r="D7971" s="278" t="s">
        <v>1246</v>
      </c>
      <c r="E7971" s="278" t="str">
        <f>CONCATENATE(SUM('Раздел 3'!F319:G319),"=",SUM('Раздел 3'!V319:V319),"+",SUM('Раздел 3'!X319:X319),"+",SUM('Раздел 3'!Z319:Z319))</f>
        <v>0=0+0+0</v>
      </c>
      <c r="F7971" s="278"/>
      <c r="G7971" s="81"/>
    </row>
    <row r="7972" spans="1:7" s="390" customFormat="1" ht="47.25" x14ac:dyDescent="0.2">
      <c r="A7972" s="311" t="str">
        <f>IF((SUM('Раздел 3'!F41:G41)=SUM('Раздел 3'!V41:V41)+SUM('Раздел 3'!X41:X41)+SUM('Раздел 3'!Z41:Z41)),"","Неверно!")</f>
        <v/>
      </c>
      <c r="B7972" s="320" t="s">
        <v>1753</v>
      </c>
      <c r="C7972" s="278" t="s">
        <v>9902</v>
      </c>
      <c r="D7972" s="278" t="s">
        <v>1246</v>
      </c>
      <c r="E7972" s="278" t="str">
        <f>CONCATENATE(SUM('Раздел 3'!F41:G41),"=",SUM('Раздел 3'!V41:V41),"+",SUM('Раздел 3'!X41:X41),"+",SUM('Раздел 3'!Z41:Z41))</f>
        <v>0=0+0+0</v>
      </c>
      <c r="F7972" s="278"/>
      <c r="G7972" s="81"/>
    </row>
    <row r="7973" spans="1:7" s="390" customFormat="1" ht="47.25" x14ac:dyDescent="0.2">
      <c r="A7973" s="311" t="str">
        <f>IF((SUM('Раздел 3'!F320:G320)=SUM('Раздел 3'!V320:V320)+SUM('Раздел 3'!X320:X320)+SUM('Раздел 3'!Z320:Z320)),"","Неверно!")</f>
        <v/>
      </c>
      <c r="B7973" s="320" t="s">
        <v>1753</v>
      </c>
      <c r="C7973" s="278" t="s">
        <v>9903</v>
      </c>
      <c r="D7973" s="278" t="s">
        <v>1246</v>
      </c>
      <c r="E7973" s="278" t="str">
        <f>CONCATENATE(SUM('Раздел 3'!F320:G320),"=",SUM('Раздел 3'!V320:V320),"+",SUM('Раздел 3'!X320:X320),"+",SUM('Раздел 3'!Z320:Z320))</f>
        <v>0=0+0+0</v>
      </c>
      <c r="F7973" s="278"/>
      <c r="G7973" s="81"/>
    </row>
    <row r="7974" spans="1:7" s="390" customFormat="1" ht="47.25" x14ac:dyDescent="0.2">
      <c r="A7974" s="311" t="str">
        <f>IF((SUM('Раздел 3'!F321:G321)=SUM('Раздел 3'!V321:V321)+SUM('Раздел 3'!X321:X321)+SUM('Раздел 3'!Z321:Z321)),"","Неверно!")</f>
        <v/>
      </c>
      <c r="B7974" s="320" t="s">
        <v>1753</v>
      </c>
      <c r="C7974" s="278" t="s">
        <v>9904</v>
      </c>
      <c r="D7974" s="278" t="s">
        <v>1246</v>
      </c>
      <c r="E7974" s="278" t="str">
        <f>CONCATENATE(SUM('Раздел 3'!F321:G321),"=",SUM('Раздел 3'!V321:V321),"+",SUM('Раздел 3'!X321:X321),"+",SUM('Раздел 3'!Z321:Z321))</f>
        <v>0=0+0+0</v>
      </c>
      <c r="F7974" s="278"/>
      <c r="G7974" s="81"/>
    </row>
    <row r="7975" spans="1:7" s="390" customFormat="1" ht="47.25" x14ac:dyDescent="0.2">
      <c r="A7975" s="311" t="str">
        <f>IF((SUM('Раздел 3'!F322:G322)=SUM('Раздел 3'!V322:V322)+SUM('Раздел 3'!X322:X322)+SUM('Раздел 3'!Z322:Z322)),"","Неверно!")</f>
        <v/>
      </c>
      <c r="B7975" s="320" t="s">
        <v>1753</v>
      </c>
      <c r="C7975" s="278" t="s">
        <v>9905</v>
      </c>
      <c r="D7975" s="278" t="s">
        <v>1246</v>
      </c>
      <c r="E7975" s="278" t="str">
        <f>CONCATENATE(SUM('Раздел 3'!F322:G322),"=",SUM('Раздел 3'!V322:V322),"+",SUM('Раздел 3'!X322:X322),"+",SUM('Раздел 3'!Z322:Z322))</f>
        <v>0=0+0+0</v>
      </c>
      <c r="F7975" s="278"/>
      <c r="G7975" s="81"/>
    </row>
    <row r="7976" spans="1:7" s="390" customFormat="1" ht="47.25" x14ac:dyDescent="0.2">
      <c r="A7976" s="311" t="str">
        <f>IF((SUM('Раздел 3'!F42:G42)=SUM('Раздел 3'!V42:V42)+SUM('Раздел 3'!X42:X42)+SUM('Раздел 3'!Z42:Z42)),"","Неверно!")</f>
        <v/>
      </c>
      <c r="B7976" s="320" t="s">
        <v>1753</v>
      </c>
      <c r="C7976" s="278" t="s">
        <v>9906</v>
      </c>
      <c r="D7976" s="278" t="s">
        <v>1246</v>
      </c>
      <c r="E7976" s="278" t="str">
        <f>CONCATENATE(SUM('Раздел 3'!F42:G42),"=",SUM('Раздел 3'!V42:V42),"+",SUM('Раздел 3'!X42:X42),"+",SUM('Раздел 3'!Z42:Z42))</f>
        <v>0=0+0+0</v>
      </c>
      <c r="F7976" s="278"/>
      <c r="G7976" s="81"/>
    </row>
    <row r="7977" spans="1:7" s="390" customFormat="1" ht="47.25" x14ac:dyDescent="0.2">
      <c r="A7977" s="311" t="str">
        <f>IF((SUM('Раздел 3'!F43:G43)=SUM('Раздел 3'!V43:V43)+SUM('Раздел 3'!X43:X43)+SUM('Раздел 3'!Z43:Z43)),"","Неверно!")</f>
        <v/>
      </c>
      <c r="B7977" s="320" t="s">
        <v>1753</v>
      </c>
      <c r="C7977" s="278" t="s">
        <v>9907</v>
      </c>
      <c r="D7977" s="278" t="s">
        <v>1246</v>
      </c>
      <c r="E7977" s="278" t="str">
        <f>CONCATENATE(SUM('Раздел 3'!F43:G43),"=",SUM('Раздел 3'!V43:V43),"+",SUM('Раздел 3'!X43:X43),"+",SUM('Раздел 3'!Z43:Z43))</f>
        <v>0=0+0+0</v>
      </c>
      <c r="F7977" s="278"/>
      <c r="G7977" s="81"/>
    </row>
    <row r="7978" spans="1:7" s="390" customFormat="1" ht="47.25" x14ac:dyDescent="0.2">
      <c r="A7978" s="311" t="str">
        <f>IF((SUM('Раздел 3'!F44:G44)=SUM('Раздел 3'!V44:V44)+SUM('Раздел 3'!X44:X44)+SUM('Раздел 3'!Z44:Z44)),"","Неверно!")</f>
        <v/>
      </c>
      <c r="B7978" s="320" t="s">
        <v>1753</v>
      </c>
      <c r="C7978" s="278" t="s">
        <v>9908</v>
      </c>
      <c r="D7978" s="278" t="s">
        <v>1246</v>
      </c>
      <c r="E7978" s="278" t="str">
        <f>CONCATENATE(SUM('Раздел 3'!F44:G44),"=",SUM('Раздел 3'!V44:V44),"+",SUM('Раздел 3'!X44:X44),"+",SUM('Раздел 3'!Z44:Z44))</f>
        <v>0=0+0+0</v>
      </c>
      <c r="F7978" s="278"/>
      <c r="G7978" s="81"/>
    </row>
    <row r="7979" spans="1:7" s="390" customFormat="1" ht="47.25" x14ac:dyDescent="0.2">
      <c r="A7979" s="311" t="str">
        <f>IF((SUM('Раздел 3'!F45:G45)=SUM('Раздел 3'!V45:V45)+SUM('Раздел 3'!X45:X45)+SUM('Раздел 3'!Z45:Z45)),"","Неверно!")</f>
        <v/>
      </c>
      <c r="B7979" s="320" t="s">
        <v>1753</v>
      </c>
      <c r="C7979" s="278" t="s">
        <v>9909</v>
      </c>
      <c r="D7979" s="278" t="s">
        <v>1246</v>
      </c>
      <c r="E7979" s="278" t="str">
        <f>CONCATENATE(SUM('Раздел 3'!F45:G45),"=",SUM('Раздел 3'!V45:V45),"+",SUM('Раздел 3'!X45:X45),"+",SUM('Раздел 3'!Z45:Z45))</f>
        <v>0=0+0+0</v>
      </c>
      <c r="F7979" s="278"/>
      <c r="G7979" s="81"/>
    </row>
    <row r="7980" spans="1:7" s="390" customFormat="1" ht="47.25" x14ac:dyDescent="0.2">
      <c r="A7980" s="311" t="str">
        <f>IF((SUM('Раздел 3'!F46:G46)=SUM('Раздел 3'!V46:V46)+SUM('Раздел 3'!X46:X46)+SUM('Раздел 3'!Z46:Z46)),"","Неверно!")</f>
        <v/>
      </c>
      <c r="B7980" s="320" t="s">
        <v>1753</v>
      </c>
      <c r="C7980" s="278" t="s">
        <v>9910</v>
      </c>
      <c r="D7980" s="278" t="s">
        <v>1246</v>
      </c>
      <c r="E7980" s="278" t="str">
        <f>CONCATENATE(SUM('Раздел 3'!F46:G46),"=",SUM('Раздел 3'!V46:V46),"+",SUM('Раздел 3'!X46:X46),"+",SUM('Раздел 3'!Z46:Z46))</f>
        <v>0=0+0+0</v>
      </c>
      <c r="F7980" s="278"/>
      <c r="G7980" s="81"/>
    </row>
    <row r="7981" spans="1:7" s="390" customFormat="1" ht="47.25" x14ac:dyDescent="0.2">
      <c r="A7981" s="311" t="str">
        <f>IF((SUM('Раздел 3'!F47:G47)=SUM('Раздел 3'!V47:V47)+SUM('Раздел 3'!X47:X47)+SUM('Раздел 3'!Z47:Z47)),"","Неверно!")</f>
        <v/>
      </c>
      <c r="B7981" s="320" t="s">
        <v>1753</v>
      </c>
      <c r="C7981" s="278" t="s">
        <v>9911</v>
      </c>
      <c r="D7981" s="278" t="s">
        <v>1246</v>
      </c>
      <c r="E7981" s="278" t="str">
        <f>CONCATENATE(SUM('Раздел 3'!F47:G47),"=",SUM('Раздел 3'!V47:V47),"+",SUM('Раздел 3'!X47:X47),"+",SUM('Раздел 3'!Z47:Z47))</f>
        <v>0=0+0+0</v>
      </c>
      <c r="F7981" s="278"/>
      <c r="G7981" s="81"/>
    </row>
    <row r="7982" spans="1:7" s="390" customFormat="1" ht="47.25" x14ac:dyDescent="0.2">
      <c r="A7982" s="311" t="str">
        <f>IF((SUM('Раздел 3'!F48:G48)=SUM('Раздел 3'!V48:V48)+SUM('Раздел 3'!X48:X48)+SUM('Раздел 3'!Z48:Z48)),"","Неверно!")</f>
        <v/>
      </c>
      <c r="B7982" s="320" t="s">
        <v>1753</v>
      </c>
      <c r="C7982" s="278" t="s">
        <v>9912</v>
      </c>
      <c r="D7982" s="278" t="s">
        <v>1246</v>
      </c>
      <c r="E7982" s="278" t="str">
        <f>CONCATENATE(SUM('Раздел 3'!F48:G48),"=",SUM('Раздел 3'!V48:V48),"+",SUM('Раздел 3'!X48:X48),"+",SUM('Раздел 3'!Z48:Z48))</f>
        <v>0=0+0+0</v>
      </c>
      <c r="F7982" s="278"/>
      <c r="G7982" s="81"/>
    </row>
    <row r="7983" spans="1:7" s="390" customFormat="1" ht="47.25" x14ac:dyDescent="0.2">
      <c r="A7983" s="311" t="str">
        <f>IF((SUM('Раздел 3'!F49:G49)=SUM('Раздел 3'!V49:V49)+SUM('Раздел 3'!X49:X49)+SUM('Раздел 3'!Z49:Z49)),"","Неверно!")</f>
        <v/>
      </c>
      <c r="B7983" s="320" t="s">
        <v>1753</v>
      </c>
      <c r="C7983" s="278" t="s">
        <v>9913</v>
      </c>
      <c r="D7983" s="278" t="s">
        <v>1246</v>
      </c>
      <c r="E7983" s="278" t="str">
        <f>CONCATENATE(SUM('Раздел 3'!F49:G49),"=",SUM('Раздел 3'!V49:V49),"+",SUM('Раздел 3'!X49:X49),"+",SUM('Раздел 3'!Z49:Z49))</f>
        <v>0=0+0+0</v>
      </c>
      <c r="F7983" s="278"/>
      <c r="G7983" s="81"/>
    </row>
    <row r="7984" spans="1:7" s="390" customFormat="1" ht="47.25" x14ac:dyDescent="0.2">
      <c r="A7984" s="311" t="str">
        <f>IF((SUM('Раздел 3'!F14:G14)=SUM('Раздел 3'!V14:V14)+SUM('Раздел 3'!X14:X14)+SUM('Раздел 3'!Z14:Z14)),"","Неверно!")</f>
        <v/>
      </c>
      <c r="B7984" s="320" t="s">
        <v>1753</v>
      </c>
      <c r="C7984" s="278" t="s">
        <v>9914</v>
      </c>
      <c r="D7984" s="278" t="s">
        <v>1246</v>
      </c>
      <c r="E7984" s="278" t="str">
        <f>CONCATENATE(SUM('Раздел 3'!F14:G14),"=",SUM('Раздел 3'!V14:V14),"+",SUM('Раздел 3'!X14:X14),"+",SUM('Раздел 3'!Z14:Z14))</f>
        <v>0=0+0+0</v>
      </c>
      <c r="F7984" s="278"/>
      <c r="G7984" s="81"/>
    </row>
    <row r="7985" spans="1:7" s="390" customFormat="1" ht="47.25" x14ac:dyDescent="0.2">
      <c r="A7985" s="311" t="str">
        <f>IF((SUM('Раздел 3'!F50:G50)=SUM('Раздел 3'!V50:V50)+SUM('Раздел 3'!X50:X50)+SUM('Раздел 3'!Z50:Z50)),"","Неверно!")</f>
        <v/>
      </c>
      <c r="B7985" s="320" t="s">
        <v>1753</v>
      </c>
      <c r="C7985" s="278" t="s">
        <v>9915</v>
      </c>
      <c r="D7985" s="278" t="s">
        <v>1246</v>
      </c>
      <c r="E7985" s="278" t="str">
        <f>CONCATENATE(SUM('Раздел 3'!F50:G50),"=",SUM('Раздел 3'!V50:V50),"+",SUM('Раздел 3'!X50:X50),"+",SUM('Раздел 3'!Z50:Z50))</f>
        <v>0=0+0+0</v>
      </c>
      <c r="F7985" s="278"/>
      <c r="G7985" s="81"/>
    </row>
    <row r="7986" spans="1:7" s="390" customFormat="1" ht="47.25" x14ac:dyDescent="0.2">
      <c r="A7986" s="311" t="str">
        <f>IF((SUM('Раздел 3'!F51:G51)=SUM('Раздел 3'!V51:V51)+SUM('Раздел 3'!X51:X51)+SUM('Раздел 3'!Z51:Z51)),"","Неверно!")</f>
        <v/>
      </c>
      <c r="B7986" s="320" t="s">
        <v>1753</v>
      </c>
      <c r="C7986" s="278" t="s">
        <v>9916</v>
      </c>
      <c r="D7986" s="278" t="s">
        <v>1246</v>
      </c>
      <c r="E7986" s="278" t="str">
        <f>CONCATENATE(SUM('Раздел 3'!F51:G51),"=",SUM('Раздел 3'!V51:V51),"+",SUM('Раздел 3'!X51:X51),"+",SUM('Раздел 3'!Z51:Z51))</f>
        <v>0=0+0+0</v>
      </c>
      <c r="F7986" s="278"/>
      <c r="G7986" s="81"/>
    </row>
    <row r="7987" spans="1:7" s="390" customFormat="1" ht="47.25" x14ac:dyDescent="0.2">
      <c r="A7987" s="311" t="str">
        <f>IF((SUM('Раздел 3'!F52:G52)=SUM('Раздел 3'!V52:V52)+SUM('Раздел 3'!X52:X52)+SUM('Раздел 3'!Z52:Z52)),"","Неверно!")</f>
        <v/>
      </c>
      <c r="B7987" s="320" t="s">
        <v>1753</v>
      </c>
      <c r="C7987" s="278" t="s">
        <v>9917</v>
      </c>
      <c r="D7987" s="278" t="s">
        <v>1246</v>
      </c>
      <c r="E7987" s="278" t="str">
        <f>CONCATENATE(SUM('Раздел 3'!F52:G52),"=",SUM('Раздел 3'!V52:V52),"+",SUM('Раздел 3'!X52:X52),"+",SUM('Раздел 3'!Z52:Z52))</f>
        <v>0=0+0+0</v>
      </c>
      <c r="F7987" s="278"/>
      <c r="G7987" s="81"/>
    </row>
    <row r="7988" spans="1:7" s="390" customFormat="1" ht="47.25" x14ac:dyDescent="0.2">
      <c r="A7988" s="311" t="str">
        <f>IF((SUM('Раздел 3'!F53:G53)=SUM('Раздел 3'!V53:V53)+SUM('Раздел 3'!X53:X53)+SUM('Раздел 3'!Z53:Z53)),"","Неверно!")</f>
        <v/>
      </c>
      <c r="B7988" s="320" t="s">
        <v>1753</v>
      </c>
      <c r="C7988" s="278" t="s">
        <v>9918</v>
      </c>
      <c r="D7988" s="278" t="s">
        <v>1246</v>
      </c>
      <c r="E7988" s="278" t="str">
        <f>CONCATENATE(SUM('Раздел 3'!F53:G53),"=",SUM('Раздел 3'!V53:V53),"+",SUM('Раздел 3'!X53:X53),"+",SUM('Раздел 3'!Z53:Z53))</f>
        <v>0=0+0+0</v>
      </c>
      <c r="F7988" s="278"/>
      <c r="G7988" s="81"/>
    </row>
    <row r="7989" spans="1:7" s="390" customFormat="1" ht="47.25" x14ac:dyDescent="0.2">
      <c r="A7989" s="311" t="str">
        <f>IF((SUM('Раздел 3'!F54:G54)=SUM('Раздел 3'!V54:V54)+SUM('Раздел 3'!X54:X54)+SUM('Раздел 3'!Z54:Z54)),"","Неверно!")</f>
        <v/>
      </c>
      <c r="B7989" s="320" t="s">
        <v>1753</v>
      </c>
      <c r="C7989" s="278" t="s">
        <v>9919</v>
      </c>
      <c r="D7989" s="278" t="s">
        <v>1246</v>
      </c>
      <c r="E7989" s="278" t="str">
        <f>CONCATENATE(SUM('Раздел 3'!F54:G54),"=",SUM('Раздел 3'!V54:V54),"+",SUM('Раздел 3'!X54:X54),"+",SUM('Раздел 3'!Z54:Z54))</f>
        <v>0=0+0+0</v>
      </c>
      <c r="F7989" s="278"/>
      <c r="G7989" s="81"/>
    </row>
    <row r="7990" spans="1:7" s="390" customFormat="1" ht="47.25" x14ac:dyDescent="0.2">
      <c r="A7990" s="311" t="str">
        <f>IF((SUM('Раздел 3'!F55:G55)=SUM('Раздел 3'!V55:V55)+SUM('Раздел 3'!X55:X55)+SUM('Раздел 3'!Z55:Z55)),"","Неверно!")</f>
        <v/>
      </c>
      <c r="B7990" s="320" t="s">
        <v>1753</v>
      </c>
      <c r="C7990" s="278" t="s">
        <v>9920</v>
      </c>
      <c r="D7990" s="278" t="s">
        <v>1246</v>
      </c>
      <c r="E7990" s="278" t="str">
        <f>CONCATENATE(SUM('Раздел 3'!F55:G55),"=",SUM('Раздел 3'!V55:V55),"+",SUM('Раздел 3'!X55:X55),"+",SUM('Раздел 3'!Z55:Z55))</f>
        <v>20=17+3+0</v>
      </c>
      <c r="F7990" s="278"/>
      <c r="G7990" s="81"/>
    </row>
    <row r="7991" spans="1:7" s="390" customFormat="1" ht="47.25" x14ac:dyDescent="0.2">
      <c r="A7991" s="311" t="str">
        <f>IF((SUM('Раздел 3'!F56:G56)=SUM('Раздел 3'!V56:V56)+SUM('Раздел 3'!X56:X56)+SUM('Раздел 3'!Z56:Z56)),"","Неверно!")</f>
        <v/>
      </c>
      <c r="B7991" s="320" t="s">
        <v>1753</v>
      </c>
      <c r="C7991" s="278" t="s">
        <v>9921</v>
      </c>
      <c r="D7991" s="278" t="s">
        <v>1246</v>
      </c>
      <c r="E7991" s="278" t="str">
        <f>CONCATENATE(SUM('Раздел 3'!F56:G56),"=",SUM('Раздел 3'!V56:V56),"+",SUM('Раздел 3'!X56:X56),"+",SUM('Раздел 3'!Z56:Z56))</f>
        <v>0=0+0+0</v>
      </c>
      <c r="F7991" s="278"/>
      <c r="G7991" s="81"/>
    </row>
    <row r="7992" spans="1:7" s="390" customFormat="1" ht="47.25" x14ac:dyDescent="0.2">
      <c r="A7992" s="311" t="str">
        <f>IF((SUM('Раздел 3'!F57:G57)=SUM('Раздел 3'!V57:V57)+SUM('Раздел 3'!X57:X57)+SUM('Раздел 3'!Z57:Z57)),"","Неверно!")</f>
        <v/>
      </c>
      <c r="B7992" s="320" t="s">
        <v>1753</v>
      </c>
      <c r="C7992" s="278" t="s">
        <v>9922</v>
      </c>
      <c r="D7992" s="278" t="s">
        <v>1246</v>
      </c>
      <c r="E7992" s="278" t="str">
        <f>CONCATENATE(SUM('Раздел 3'!F57:G57),"=",SUM('Раздел 3'!V57:V57),"+",SUM('Раздел 3'!X57:X57),"+",SUM('Раздел 3'!Z57:Z57))</f>
        <v>0=0+0+0</v>
      </c>
      <c r="F7992" s="278"/>
      <c r="G7992" s="81"/>
    </row>
    <row r="7993" spans="1:7" s="390" customFormat="1" ht="47.25" x14ac:dyDescent="0.2">
      <c r="A7993" s="311" t="str">
        <f>IF((SUM('Раздел 3'!F58:G58)=SUM('Раздел 3'!V58:V58)+SUM('Раздел 3'!X58:X58)+SUM('Раздел 3'!Z58:Z58)),"","Неверно!")</f>
        <v/>
      </c>
      <c r="B7993" s="320" t="s">
        <v>1753</v>
      </c>
      <c r="C7993" s="278" t="s">
        <v>9923</v>
      </c>
      <c r="D7993" s="278" t="s">
        <v>1246</v>
      </c>
      <c r="E7993" s="278" t="str">
        <f>CONCATENATE(SUM('Раздел 3'!F58:G58),"=",SUM('Раздел 3'!V58:V58),"+",SUM('Раздел 3'!X58:X58),"+",SUM('Раздел 3'!Z58:Z58))</f>
        <v>0=0+0+0</v>
      </c>
      <c r="F7993" s="278"/>
      <c r="G7993" s="81"/>
    </row>
    <row r="7994" spans="1:7" s="390" customFormat="1" ht="47.25" x14ac:dyDescent="0.2">
      <c r="A7994" s="311" t="str">
        <f>IF((SUM('Раздел 3'!F59:G59)=SUM('Раздел 3'!V59:V59)+SUM('Раздел 3'!X59:X59)+SUM('Раздел 3'!Z59:Z59)),"","Неверно!")</f>
        <v/>
      </c>
      <c r="B7994" s="320" t="s">
        <v>1753</v>
      </c>
      <c r="C7994" s="278" t="s">
        <v>9924</v>
      </c>
      <c r="D7994" s="278" t="s">
        <v>1246</v>
      </c>
      <c r="E7994" s="278" t="str">
        <f>CONCATENATE(SUM('Раздел 3'!F59:G59),"=",SUM('Раздел 3'!V59:V59),"+",SUM('Раздел 3'!X59:X59),"+",SUM('Раздел 3'!Z59:Z59))</f>
        <v>0=0+0+0</v>
      </c>
      <c r="F7994" s="278"/>
      <c r="G7994" s="81"/>
    </row>
    <row r="7995" spans="1:7" s="390" customFormat="1" ht="47.25" x14ac:dyDescent="0.2">
      <c r="A7995" s="311" t="str">
        <f>IF((SUM('Раздел 3'!F15:G15)=SUM('Раздел 3'!V15:V15)+SUM('Раздел 3'!X15:X15)+SUM('Раздел 3'!Z15:Z15)),"","Неверно!")</f>
        <v/>
      </c>
      <c r="B7995" s="320" t="s">
        <v>1753</v>
      </c>
      <c r="C7995" s="278" t="s">
        <v>9925</v>
      </c>
      <c r="D7995" s="278" t="s">
        <v>1246</v>
      </c>
      <c r="E7995" s="278" t="str">
        <f>CONCATENATE(SUM('Раздел 3'!F15:G15),"=",SUM('Раздел 3'!V15:V15),"+",SUM('Раздел 3'!X15:X15),"+",SUM('Раздел 3'!Z15:Z15))</f>
        <v>0=0+0+0</v>
      </c>
      <c r="F7995" s="278"/>
      <c r="G7995" s="81"/>
    </row>
    <row r="7996" spans="1:7" s="390" customFormat="1" ht="47.25" x14ac:dyDescent="0.2">
      <c r="A7996" s="311" t="str">
        <f>IF((SUM('Раздел 3'!F60:G60)=SUM('Раздел 3'!V60:V60)+SUM('Раздел 3'!X60:X60)+SUM('Раздел 3'!Z60:Z60)),"","Неверно!")</f>
        <v/>
      </c>
      <c r="B7996" s="320" t="s">
        <v>1753</v>
      </c>
      <c r="C7996" s="278" t="s">
        <v>9926</v>
      </c>
      <c r="D7996" s="278" t="s">
        <v>1246</v>
      </c>
      <c r="E7996" s="278" t="str">
        <f>CONCATENATE(SUM('Раздел 3'!F60:G60),"=",SUM('Раздел 3'!V60:V60),"+",SUM('Раздел 3'!X60:X60),"+",SUM('Раздел 3'!Z60:Z60))</f>
        <v>0=0+0+0</v>
      </c>
      <c r="F7996" s="278"/>
      <c r="G7996" s="81"/>
    </row>
    <row r="7997" spans="1:7" s="390" customFormat="1" ht="47.25" x14ac:dyDescent="0.2">
      <c r="A7997" s="311" t="str">
        <f>IF((SUM('Раздел 3'!F61:G61)=SUM('Раздел 3'!V61:V61)+SUM('Раздел 3'!X61:X61)+SUM('Раздел 3'!Z61:Z61)),"","Неверно!")</f>
        <v/>
      </c>
      <c r="B7997" s="320" t="s">
        <v>1753</v>
      </c>
      <c r="C7997" s="278" t="s">
        <v>9927</v>
      </c>
      <c r="D7997" s="278" t="s">
        <v>1246</v>
      </c>
      <c r="E7997" s="278" t="str">
        <f>CONCATENATE(SUM('Раздел 3'!F61:G61),"=",SUM('Раздел 3'!V61:V61),"+",SUM('Раздел 3'!X61:X61),"+",SUM('Раздел 3'!Z61:Z61))</f>
        <v>0=0+0+0</v>
      </c>
      <c r="F7997" s="278"/>
      <c r="G7997" s="81"/>
    </row>
    <row r="7998" spans="1:7" s="390" customFormat="1" ht="47.25" x14ac:dyDescent="0.2">
      <c r="A7998" s="311" t="str">
        <f>IF((SUM('Раздел 3'!F62:G62)=SUM('Раздел 3'!V62:V62)+SUM('Раздел 3'!X62:X62)+SUM('Раздел 3'!Z62:Z62)),"","Неверно!")</f>
        <v/>
      </c>
      <c r="B7998" s="320" t="s">
        <v>1753</v>
      </c>
      <c r="C7998" s="278" t="s">
        <v>9928</v>
      </c>
      <c r="D7998" s="278" t="s">
        <v>1246</v>
      </c>
      <c r="E7998" s="278" t="str">
        <f>CONCATENATE(SUM('Раздел 3'!F62:G62),"=",SUM('Раздел 3'!V62:V62),"+",SUM('Раздел 3'!X62:X62),"+",SUM('Раздел 3'!Z62:Z62))</f>
        <v>0=0+0+0</v>
      </c>
      <c r="F7998" s="278"/>
      <c r="G7998" s="81"/>
    </row>
    <row r="7999" spans="1:7" s="390" customFormat="1" ht="47.25" x14ac:dyDescent="0.2">
      <c r="A7999" s="311" t="str">
        <f>IF((SUM('Раздел 3'!F63:G63)=SUM('Раздел 3'!V63:V63)+SUM('Раздел 3'!X63:X63)+SUM('Раздел 3'!Z63:Z63)),"","Неверно!")</f>
        <v/>
      </c>
      <c r="B7999" s="320" t="s">
        <v>1753</v>
      </c>
      <c r="C7999" s="278" t="s">
        <v>9929</v>
      </c>
      <c r="D7999" s="278" t="s">
        <v>1246</v>
      </c>
      <c r="E7999" s="278" t="str">
        <f>CONCATENATE(SUM('Раздел 3'!F63:G63),"=",SUM('Раздел 3'!V63:V63),"+",SUM('Раздел 3'!X63:X63),"+",SUM('Раздел 3'!Z63:Z63))</f>
        <v>0=0+0+0</v>
      </c>
      <c r="F7999" s="278"/>
      <c r="G7999" s="81"/>
    </row>
    <row r="8000" spans="1:7" s="390" customFormat="1" ht="47.25" x14ac:dyDescent="0.2">
      <c r="A8000" s="311" t="str">
        <f>IF((SUM('Раздел 3'!F64:G64)=SUM('Раздел 3'!V64:V64)+SUM('Раздел 3'!X64:X64)+SUM('Раздел 3'!Z64:Z64)),"","Неверно!")</f>
        <v/>
      </c>
      <c r="B8000" s="320" t="s">
        <v>1753</v>
      </c>
      <c r="C8000" s="278" t="s">
        <v>9930</v>
      </c>
      <c r="D8000" s="278" t="s">
        <v>1246</v>
      </c>
      <c r="E8000" s="278" t="str">
        <f>CONCATENATE(SUM('Раздел 3'!F64:G64),"=",SUM('Раздел 3'!V64:V64),"+",SUM('Раздел 3'!X64:X64),"+",SUM('Раздел 3'!Z64:Z64))</f>
        <v>0=0+0+0</v>
      </c>
      <c r="F8000" s="278"/>
      <c r="G8000" s="81"/>
    </row>
    <row r="8001" spans="1:7" s="390" customFormat="1" ht="47.25" x14ac:dyDescent="0.2">
      <c r="A8001" s="311" t="str">
        <f>IF((SUM('Раздел 3'!F65:G65)=SUM('Раздел 3'!V65:V65)+SUM('Раздел 3'!X65:X65)+SUM('Раздел 3'!Z65:Z65)),"","Неверно!")</f>
        <v/>
      </c>
      <c r="B8001" s="320" t="s">
        <v>1753</v>
      </c>
      <c r="C8001" s="278" t="s">
        <v>9931</v>
      </c>
      <c r="D8001" s="278" t="s">
        <v>1246</v>
      </c>
      <c r="E8001" s="278" t="str">
        <f>CONCATENATE(SUM('Раздел 3'!F65:G65),"=",SUM('Раздел 3'!V65:V65),"+",SUM('Раздел 3'!X65:X65),"+",SUM('Раздел 3'!Z65:Z65))</f>
        <v>0=0+0+0</v>
      </c>
      <c r="F8001" s="278"/>
      <c r="G8001" s="81"/>
    </row>
    <row r="8002" spans="1:7" s="390" customFormat="1" ht="47.25" x14ac:dyDescent="0.2">
      <c r="A8002" s="311" t="str">
        <f>IF((SUM('Раздел 3'!F66:G66)=SUM('Раздел 3'!V66:V66)+SUM('Раздел 3'!X66:X66)+SUM('Раздел 3'!Z66:Z66)),"","Неверно!")</f>
        <v/>
      </c>
      <c r="B8002" s="320" t="s">
        <v>1753</v>
      </c>
      <c r="C8002" s="278" t="s">
        <v>9932</v>
      </c>
      <c r="D8002" s="278" t="s">
        <v>1246</v>
      </c>
      <c r="E8002" s="278" t="str">
        <f>CONCATENATE(SUM('Раздел 3'!F66:G66),"=",SUM('Раздел 3'!V66:V66),"+",SUM('Раздел 3'!X66:X66),"+",SUM('Раздел 3'!Z66:Z66))</f>
        <v>0=0+0+0</v>
      </c>
      <c r="F8002" s="278"/>
      <c r="G8002" s="81"/>
    </row>
    <row r="8003" spans="1:7" s="390" customFormat="1" ht="47.25" x14ac:dyDescent="0.2">
      <c r="A8003" s="311" t="str">
        <f>IF((SUM('Раздел 3'!F67:G67)=SUM('Раздел 3'!V67:V67)+SUM('Раздел 3'!X67:X67)+SUM('Раздел 3'!Z67:Z67)),"","Неверно!")</f>
        <v/>
      </c>
      <c r="B8003" s="320" t="s">
        <v>1753</v>
      </c>
      <c r="C8003" s="278" t="s">
        <v>9933</v>
      </c>
      <c r="D8003" s="278" t="s">
        <v>1246</v>
      </c>
      <c r="E8003" s="278" t="str">
        <f>CONCATENATE(SUM('Раздел 3'!F67:G67),"=",SUM('Раздел 3'!V67:V67),"+",SUM('Раздел 3'!X67:X67),"+",SUM('Раздел 3'!Z67:Z67))</f>
        <v>0=0+0+0</v>
      </c>
      <c r="F8003" s="278"/>
      <c r="G8003" s="81"/>
    </row>
    <row r="8004" spans="1:7" s="390" customFormat="1" ht="47.25" x14ac:dyDescent="0.2">
      <c r="A8004" s="311" t="str">
        <f>IF((SUM('Раздел 3'!F68:G68)=SUM('Раздел 3'!V68:V68)+SUM('Раздел 3'!X68:X68)+SUM('Раздел 3'!Z68:Z68)),"","Неверно!")</f>
        <v/>
      </c>
      <c r="B8004" s="320" t="s">
        <v>1753</v>
      </c>
      <c r="C8004" s="278" t="s">
        <v>9934</v>
      </c>
      <c r="D8004" s="278" t="s">
        <v>1246</v>
      </c>
      <c r="E8004" s="278" t="str">
        <f>CONCATENATE(SUM('Раздел 3'!F68:G68),"=",SUM('Раздел 3'!V68:V68),"+",SUM('Раздел 3'!X68:X68),"+",SUM('Раздел 3'!Z68:Z68))</f>
        <v>0=0+0+0</v>
      </c>
      <c r="F8004" s="278"/>
      <c r="G8004" s="81"/>
    </row>
    <row r="8005" spans="1:7" s="390" customFormat="1" ht="47.25" x14ac:dyDescent="0.2">
      <c r="A8005" s="311" t="str">
        <f>IF((SUM('Раздел 3'!F69:G69)=SUM('Раздел 3'!V69:V69)+SUM('Раздел 3'!X69:X69)+SUM('Раздел 3'!Z69:Z69)),"","Неверно!")</f>
        <v/>
      </c>
      <c r="B8005" s="320" t="s">
        <v>1753</v>
      </c>
      <c r="C8005" s="278" t="s">
        <v>9935</v>
      </c>
      <c r="D8005" s="278" t="s">
        <v>1246</v>
      </c>
      <c r="E8005" s="278" t="str">
        <f>CONCATENATE(SUM('Раздел 3'!F69:G69),"=",SUM('Раздел 3'!V69:V69),"+",SUM('Раздел 3'!X69:X69),"+",SUM('Раздел 3'!Z69:Z69))</f>
        <v>0=0+0+0</v>
      </c>
      <c r="F8005" s="278"/>
      <c r="G8005" s="81"/>
    </row>
    <row r="8006" spans="1:7" s="390" customFormat="1" ht="47.25" x14ac:dyDescent="0.2">
      <c r="A8006" s="311" t="str">
        <f>IF((SUM('Раздел 3'!F16:G16)=SUM('Раздел 3'!V16:V16)+SUM('Раздел 3'!X16:X16)+SUM('Раздел 3'!Z16:Z16)),"","Неверно!")</f>
        <v/>
      </c>
      <c r="B8006" s="320" t="s">
        <v>1753</v>
      </c>
      <c r="C8006" s="278" t="s">
        <v>9936</v>
      </c>
      <c r="D8006" s="278" t="s">
        <v>1246</v>
      </c>
      <c r="E8006" s="278" t="str">
        <f>CONCATENATE(SUM('Раздел 3'!F16:G16),"=",SUM('Раздел 3'!V16:V16),"+",SUM('Раздел 3'!X16:X16),"+",SUM('Раздел 3'!Z16:Z16))</f>
        <v>0=0+0+0</v>
      </c>
      <c r="F8006" s="278"/>
      <c r="G8006" s="81"/>
    </row>
    <row r="8007" spans="1:7" s="390" customFormat="1" ht="47.25" x14ac:dyDescent="0.2">
      <c r="A8007" s="311" t="str">
        <f>IF((SUM('Раздел 3'!F70:G70)=SUM('Раздел 3'!V70:V70)+SUM('Раздел 3'!X70:X70)+SUM('Раздел 3'!Z70:Z70)),"","Неверно!")</f>
        <v/>
      </c>
      <c r="B8007" s="320" t="s">
        <v>1753</v>
      </c>
      <c r="C8007" s="278" t="s">
        <v>9937</v>
      </c>
      <c r="D8007" s="278" t="s">
        <v>1246</v>
      </c>
      <c r="E8007" s="278" t="str">
        <f>CONCATENATE(SUM('Раздел 3'!F70:G70),"=",SUM('Раздел 3'!V70:V70),"+",SUM('Раздел 3'!X70:X70),"+",SUM('Раздел 3'!Z70:Z70))</f>
        <v>0=0+0+0</v>
      </c>
      <c r="F8007" s="278"/>
      <c r="G8007" s="81"/>
    </row>
    <row r="8008" spans="1:7" s="390" customFormat="1" ht="47.25" x14ac:dyDescent="0.2">
      <c r="A8008" s="311" t="str">
        <f>IF((SUM('Раздел 3'!F71:G71)=SUM('Раздел 3'!V71:V71)+SUM('Раздел 3'!X71:X71)+SUM('Раздел 3'!Z71:Z71)),"","Неверно!")</f>
        <v/>
      </c>
      <c r="B8008" s="320" t="s">
        <v>1753</v>
      </c>
      <c r="C8008" s="278" t="s">
        <v>9938</v>
      </c>
      <c r="D8008" s="278" t="s">
        <v>1246</v>
      </c>
      <c r="E8008" s="278" t="str">
        <f>CONCATENATE(SUM('Раздел 3'!F71:G71),"=",SUM('Раздел 3'!V71:V71),"+",SUM('Раздел 3'!X71:X71),"+",SUM('Раздел 3'!Z71:Z71))</f>
        <v>0=0+0+0</v>
      </c>
      <c r="F8008" s="278"/>
      <c r="G8008" s="81"/>
    </row>
    <row r="8009" spans="1:7" s="390" customFormat="1" ht="47.25" x14ac:dyDescent="0.2">
      <c r="A8009" s="311" t="str">
        <f>IF((SUM('Раздел 3'!F72:G72)=SUM('Раздел 3'!V72:V72)+SUM('Раздел 3'!X72:X72)+SUM('Раздел 3'!Z72:Z72)),"","Неверно!")</f>
        <v/>
      </c>
      <c r="B8009" s="320" t="s">
        <v>1753</v>
      </c>
      <c r="C8009" s="278" t="s">
        <v>9939</v>
      </c>
      <c r="D8009" s="278" t="s">
        <v>1246</v>
      </c>
      <c r="E8009" s="278" t="str">
        <f>CONCATENATE(SUM('Раздел 3'!F72:G72),"=",SUM('Раздел 3'!V72:V72),"+",SUM('Раздел 3'!X72:X72),"+",SUM('Раздел 3'!Z72:Z72))</f>
        <v>0=0+0+0</v>
      </c>
      <c r="F8009" s="278"/>
      <c r="G8009" s="81"/>
    </row>
    <row r="8010" spans="1:7" s="390" customFormat="1" ht="47.25" x14ac:dyDescent="0.2">
      <c r="A8010" s="311" t="str">
        <f>IF((SUM('Раздел 3'!F73:G73)=SUM('Раздел 3'!V73:V73)+SUM('Раздел 3'!X73:X73)+SUM('Раздел 3'!Z73:Z73)),"","Неверно!")</f>
        <v/>
      </c>
      <c r="B8010" s="320" t="s">
        <v>1753</v>
      </c>
      <c r="C8010" s="278" t="s">
        <v>9940</v>
      </c>
      <c r="D8010" s="278" t="s">
        <v>1246</v>
      </c>
      <c r="E8010" s="278" t="str">
        <f>CONCATENATE(SUM('Раздел 3'!F73:G73),"=",SUM('Раздел 3'!V73:V73),"+",SUM('Раздел 3'!X73:X73),"+",SUM('Раздел 3'!Z73:Z73))</f>
        <v>0=0+0+0</v>
      </c>
      <c r="F8010" s="278"/>
      <c r="G8010" s="81"/>
    </row>
    <row r="8011" spans="1:7" s="390" customFormat="1" ht="47.25" x14ac:dyDescent="0.2">
      <c r="A8011" s="311" t="str">
        <f>IF((SUM('Раздел 3'!F74:G74)=SUM('Раздел 3'!V74:V74)+SUM('Раздел 3'!X74:X74)+SUM('Раздел 3'!Z74:Z74)),"","Неверно!")</f>
        <v/>
      </c>
      <c r="B8011" s="320" t="s">
        <v>1753</v>
      </c>
      <c r="C8011" s="278" t="s">
        <v>9941</v>
      </c>
      <c r="D8011" s="278" t="s">
        <v>1246</v>
      </c>
      <c r="E8011" s="278" t="str">
        <f>CONCATENATE(SUM('Раздел 3'!F74:G74),"=",SUM('Раздел 3'!V74:V74),"+",SUM('Раздел 3'!X74:X74),"+",SUM('Раздел 3'!Z74:Z74))</f>
        <v>0=0+0+0</v>
      </c>
      <c r="F8011" s="278"/>
      <c r="G8011" s="81"/>
    </row>
    <row r="8012" spans="1:7" s="390" customFormat="1" ht="47.25" x14ac:dyDescent="0.2">
      <c r="A8012" s="311" t="str">
        <f>IF((SUM('Раздел 3'!F75:G75)=SUM('Раздел 3'!V75:V75)+SUM('Раздел 3'!X75:X75)+SUM('Раздел 3'!Z75:Z75)),"","Неверно!")</f>
        <v/>
      </c>
      <c r="B8012" s="320" t="s">
        <v>1753</v>
      </c>
      <c r="C8012" s="278" t="s">
        <v>9942</v>
      </c>
      <c r="D8012" s="278" t="s">
        <v>1246</v>
      </c>
      <c r="E8012" s="278" t="str">
        <f>CONCATENATE(SUM('Раздел 3'!F75:G75),"=",SUM('Раздел 3'!V75:V75),"+",SUM('Раздел 3'!X75:X75),"+",SUM('Раздел 3'!Z75:Z75))</f>
        <v>0=0+0+0</v>
      </c>
      <c r="F8012" s="278"/>
      <c r="G8012" s="81"/>
    </row>
    <row r="8013" spans="1:7" s="390" customFormat="1" ht="47.25" x14ac:dyDescent="0.2">
      <c r="A8013" s="311" t="str">
        <f>IF((SUM('Раздел 3'!F76:G76)=SUM('Раздел 3'!V76:V76)+SUM('Раздел 3'!X76:X76)+SUM('Раздел 3'!Z76:Z76)),"","Неверно!")</f>
        <v/>
      </c>
      <c r="B8013" s="320" t="s">
        <v>1753</v>
      </c>
      <c r="C8013" s="278" t="s">
        <v>9943</v>
      </c>
      <c r="D8013" s="278" t="s">
        <v>1246</v>
      </c>
      <c r="E8013" s="278" t="str">
        <f>CONCATENATE(SUM('Раздел 3'!F76:G76),"=",SUM('Раздел 3'!V76:V76),"+",SUM('Раздел 3'!X76:X76),"+",SUM('Раздел 3'!Z76:Z76))</f>
        <v>0=0+0+0</v>
      </c>
      <c r="F8013" s="278"/>
      <c r="G8013" s="81"/>
    </row>
    <row r="8014" spans="1:7" s="390" customFormat="1" ht="47.25" x14ac:dyDescent="0.2">
      <c r="A8014" s="311" t="str">
        <f>IF((SUM('Раздел 3'!F77:G77)=SUM('Раздел 3'!V77:V77)+SUM('Раздел 3'!X77:X77)+SUM('Раздел 3'!Z77:Z77)),"","Неверно!")</f>
        <v/>
      </c>
      <c r="B8014" s="320" t="s">
        <v>1753</v>
      </c>
      <c r="C8014" s="278" t="s">
        <v>9944</v>
      </c>
      <c r="D8014" s="278" t="s">
        <v>1246</v>
      </c>
      <c r="E8014" s="278" t="str">
        <f>CONCATENATE(SUM('Раздел 3'!F77:G77),"=",SUM('Раздел 3'!V77:V77),"+",SUM('Раздел 3'!X77:X77),"+",SUM('Раздел 3'!Z77:Z77))</f>
        <v>0=0+0+0</v>
      </c>
      <c r="F8014" s="278"/>
      <c r="G8014" s="81"/>
    </row>
    <row r="8015" spans="1:7" s="390" customFormat="1" ht="47.25" x14ac:dyDescent="0.2">
      <c r="A8015" s="311" t="str">
        <f>IF((SUM('Раздел 3'!F78:G78)=SUM('Раздел 3'!V78:V78)+SUM('Раздел 3'!X78:X78)+SUM('Раздел 3'!Z78:Z78)),"","Неверно!")</f>
        <v/>
      </c>
      <c r="B8015" s="320" t="s">
        <v>1753</v>
      </c>
      <c r="C8015" s="278" t="s">
        <v>9945</v>
      </c>
      <c r="D8015" s="278" t="s">
        <v>1246</v>
      </c>
      <c r="E8015" s="278" t="str">
        <f>CONCATENATE(SUM('Раздел 3'!F78:G78),"=",SUM('Раздел 3'!V78:V78),"+",SUM('Раздел 3'!X78:X78),"+",SUM('Раздел 3'!Z78:Z78))</f>
        <v>0=0+0+0</v>
      </c>
      <c r="F8015" s="278"/>
      <c r="G8015" s="81"/>
    </row>
    <row r="8016" spans="1:7" s="390" customFormat="1" ht="47.25" x14ac:dyDescent="0.2">
      <c r="A8016" s="311" t="str">
        <f>IF((SUM('Раздел 3'!F79:G79)=SUM('Раздел 3'!V79:V79)+SUM('Раздел 3'!X79:X79)+SUM('Раздел 3'!Z79:Z79)),"","Неверно!")</f>
        <v/>
      </c>
      <c r="B8016" s="320" t="s">
        <v>1753</v>
      </c>
      <c r="C8016" s="278" t="s">
        <v>9946</v>
      </c>
      <c r="D8016" s="278" t="s">
        <v>1246</v>
      </c>
      <c r="E8016" s="278" t="str">
        <f>CONCATENATE(SUM('Раздел 3'!F79:G79),"=",SUM('Раздел 3'!V79:V79),"+",SUM('Раздел 3'!X79:X79),"+",SUM('Раздел 3'!Z79:Z79))</f>
        <v>0=0+0+0</v>
      </c>
      <c r="F8016" s="278"/>
      <c r="G8016" s="81"/>
    </row>
    <row r="8017" spans="1:7" s="390" customFormat="1" ht="47.25" x14ac:dyDescent="0.2">
      <c r="A8017" s="311" t="str">
        <f>IF((SUM('Раздел 3'!F17:G17)=SUM('Раздел 3'!V17:V17)+SUM('Раздел 3'!X17:X17)+SUM('Раздел 3'!Z17:Z17)),"","Неверно!")</f>
        <v/>
      </c>
      <c r="B8017" s="320" t="s">
        <v>1753</v>
      </c>
      <c r="C8017" s="278" t="s">
        <v>9947</v>
      </c>
      <c r="D8017" s="278" t="s">
        <v>1246</v>
      </c>
      <c r="E8017" s="278" t="str">
        <f>CONCATENATE(SUM('Раздел 3'!F17:G17),"=",SUM('Раздел 3'!V17:V17),"+",SUM('Раздел 3'!X17:X17),"+",SUM('Раздел 3'!Z17:Z17))</f>
        <v>0=0+0+0</v>
      </c>
      <c r="F8017" s="278"/>
      <c r="G8017" s="81"/>
    </row>
    <row r="8018" spans="1:7" s="390" customFormat="1" ht="47.25" x14ac:dyDescent="0.2">
      <c r="A8018" s="311" t="str">
        <f>IF((SUM('Раздел 3'!F80:G80)=SUM('Раздел 3'!V80:V80)+SUM('Раздел 3'!X80:X80)+SUM('Раздел 3'!Z80:Z80)),"","Неверно!")</f>
        <v/>
      </c>
      <c r="B8018" s="320" t="s">
        <v>1753</v>
      </c>
      <c r="C8018" s="278" t="s">
        <v>9948</v>
      </c>
      <c r="D8018" s="278" t="s">
        <v>1246</v>
      </c>
      <c r="E8018" s="278" t="str">
        <f>CONCATENATE(SUM('Раздел 3'!F80:G80),"=",SUM('Раздел 3'!V80:V80),"+",SUM('Раздел 3'!X80:X80),"+",SUM('Раздел 3'!Z80:Z80))</f>
        <v>0=0+0+0</v>
      </c>
      <c r="F8018" s="278"/>
      <c r="G8018" s="81"/>
    </row>
    <row r="8019" spans="1:7" s="390" customFormat="1" ht="47.25" x14ac:dyDescent="0.2">
      <c r="A8019" s="311" t="str">
        <f>IF((SUM('Раздел 3'!F81:G81)=SUM('Раздел 3'!V81:V81)+SUM('Раздел 3'!X81:X81)+SUM('Раздел 3'!Z81:Z81)),"","Неверно!")</f>
        <v/>
      </c>
      <c r="B8019" s="320" t="s">
        <v>1753</v>
      </c>
      <c r="C8019" s="278" t="s">
        <v>9949</v>
      </c>
      <c r="D8019" s="278" t="s">
        <v>1246</v>
      </c>
      <c r="E8019" s="278" t="str">
        <f>CONCATENATE(SUM('Раздел 3'!F81:G81),"=",SUM('Раздел 3'!V81:V81),"+",SUM('Раздел 3'!X81:X81),"+",SUM('Раздел 3'!Z81:Z81))</f>
        <v>0=0+0+0</v>
      </c>
      <c r="F8019" s="278"/>
      <c r="G8019" s="81"/>
    </row>
    <row r="8020" spans="1:7" s="390" customFormat="1" ht="47.25" x14ac:dyDescent="0.2">
      <c r="A8020" s="311" t="str">
        <f>IF((SUM('Раздел 3'!F82:G82)=SUM('Раздел 3'!V82:V82)+SUM('Раздел 3'!X82:X82)+SUM('Раздел 3'!Z82:Z82)),"","Неверно!")</f>
        <v/>
      </c>
      <c r="B8020" s="320" t="s">
        <v>1753</v>
      </c>
      <c r="C8020" s="278" t="s">
        <v>9950</v>
      </c>
      <c r="D8020" s="278" t="s">
        <v>1246</v>
      </c>
      <c r="E8020" s="278" t="str">
        <f>CONCATENATE(SUM('Раздел 3'!F82:G82),"=",SUM('Раздел 3'!V82:V82),"+",SUM('Раздел 3'!X82:X82),"+",SUM('Раздел 3'!Z82:Z82))</f>
        <v>0=0+0+0</v>
      </c>
      <c r="F8020" s="278"/>
      <c r="G8020" s="81"/>
    </row>
    <row r="8021" spans="1:7" s="390" customFormat="1" ht="47.25" x14ac:dyDescent="0.2">
      <c r="A8021" s="311" t="str">
        <f>IF((SUM('Раздел 3'!F83:G83)=SUM('Раздел 3'!V83:V83)+SUM('Раздел 3'!X83:X83)+SUM('Раздел 3'!Z83:Z83)),"","Неверно!")</f>
        <v/>
      </c>
      <c r="B8021" s="320" t="s">
        <v>1753</v>
      </c>
      <c r="C8021" s="278" t="s">
        <v>9951</v>
      </c>
      <c r="D8021" s="278" t="s">
        <v>1246</v>
      </c>
      <c r="E8021" s="278" t="str">
        <f>CONCATENATE(SUM('Раздел 3'!F83:G83),"=",SUM('Раздел 3'!V83:V83),"+",SUM('Раздел 3'!X83:X83),"+",SUM('Раздел 3'!Z83:Z83))</f>
        <v>0=0+0+0</v>
      </c>
      <c r="F8021" s="278"/>
      <c r="G8021" s="81"/>
    </row>
    <row r="8022" spans="1:7" s="390" customFormat="1" ht="47.25" x14ac:dyDescent="0.2">
      <c r="A8022" s="311" t="str">
        <f>IF((SUM('Раздел 3'!F84:G84)=SUM('Раздел 3'!V84:V84)+SUM('Раздел 3'!X84:X84)+SUM('Раздел 3'!Z84:Z84)),"","Неверно!")</f>
        <v/>
      </c>
      <c r="B8022" s="320" t="s">
        <v>1753</v>
      </c>
      <c r="C8022" s="278" t="s">
        <v>9952</v>
      </c>
      <c r="D8022" s="278" t="s">
        <v>1246</v>
      </c>
      <c r="E8022" s="278" t="str">
        <f>CONCATENATE(SUM('Раздел 3'!F84:G84),"=",SUM('Раздел 3'!V84:V84),"+",SUM('Раздел 3'!X84:X84),"+",SUM('Раздел 3'!Z84:Z84))</f>
        <v>0=0+0+0</v>
      </c>
      <c r="F8022" s="278"/>
      <c r="G8022" s="81"/>
    </row>
    <row r="8023" spans="1:7" s="390" customFormat="1" ht="47.25" x14ac:dyDescent="0.2">
      <c r="A8023" s="311" t="str">
        <f>IF((SUM('Раздел 3'!F85:G85)=SUM('Раздел 3'!V85:V85)+SUM('Раздел 3'!X85:X85)+SUM('Раздел 3'!Z85:Z85)),"","Неверно!")</f>
        <v/>
      </c>
      <c r="B8023" s="320" t="s">
        <v>1753</v>
      </c>
      <c r="C8023" s="278" t="s">
        <v>9953</v>
      </c>
      <c r="D8023" s="278" t="s">
        <v>1246</v>
      </c>
      <c r="E8023" s="278" t="str">
        <f>CONCATENATE(SUM('Раздел 3'!F85:G85),"=",SUM('Раздел 3'!V85:V85),"+",SUM('Раздел 3'!X85:X85),"+",SUM('Раздел 3'!Z85:Z85))</f>
        <v>0=0+0+0</v>
      </c>
      <c r="F8023" s="278"/>
      <c r="G8023" s="81"/>
    </row>
    <row r="8024" spans="1:7" s="390" customFormat="1" ht="47.25" x14ac:dyDescent="0.2">
      <c r="A8024" s="311" t="str">
        <f>IF((SUM('Раздел 3'!F86:G86)=SUM('Раздел 3'!V86:V86)+SUM('Раздел 3'!X86:X86)+SUM('Раздел 3'!Z86:Z86)),"","Неверно!")</f>
        <v/>
      </c>
      <c r="B8024" s="320" t="s">
        <v>1753</v>
      </c>
      <c r="C8024" s="278" t="s">
        <v>9954</v>
      </c>
      <c r="D8024" s="278" t="s">
        <v>1246</v>
      </c>
      <c r="E8024" s="278" t="str">
        <f>CONCATENATE(SUM('Раздел 3'!F86:G86),"=",SUM('Раздел 3'!V86:V86),"+",SUM('Раздел 3'!X86:X86),"+",SUM('Раздел 3'!Z86:Z86))</f>
        <v>0=0+0+0</v>
      </c>
      <c r="F8024" s="278"/>
      <c r="G8024" s="81"/>
    </row>
    <row r="8025" spans="1:7" s="390" customFormat="1" ht="47.25" x14ac:dyDescent="0.2">
      <c r="A8025" s="311" t="str">
        <f>IF((SUM('Раздел 3'!F87:G87)=SUM('Раздел 3'!V87:V87)+SUM('Раздел 3'!X87:X87)+SUM('Раздел 3'!Z87:Z87)),"","Неверно!")</f>
        <v/>
      </c>
      <c r="B8025" s="320" t="s">
        <v>1753</v>
      </c>
      <c r="C8025" s="278" t="s">
        <v>9955</v>
      </c>
      <c r="D8025" s="278" t="s">
        <v>1246</v>
      </c>
      <c r="E8025" s="278" t="str">
        <f>CONCATENATE(SUM('Раздел 3'!F87:G87),"=",SUM('Раздел 3'!V87:V87),"+",SUM('Раздел 3'!X87:X87),"+",SUM('Раздел 3'!Z87:Z87))</f>
        <v>0=0+0+0</v>
      </c>
      <c r="F8025" s="278"/>
      <c r="G8025" s="81"/>
    </row>
    <row r="8026" spans="1:7" s="390" customFormat="1" ht="47.25" x14ac:dyDescent="0.2">
      <c r="A8026" s="311" t="str">
        <f>IF((SUM('Раздел 3'!F88:G88)=SUM('Раздел 3'!V88:V88)+SUM('Раздел 3'!X88:X88)+SUM('Раздел 3'!Z88:Z88)),"","Неверно!")</f>
        <v/>
      </c>
      <c r="B8026" s="320" t="s">
        <v>1753</v>
      </c>
      <c r="C8026" s="278" t="s">
        <v>9956</v>
      </c>
      <c r="D8026" s="278" t="s">
        <v>1246</v>
      </c>
      <c r="E8026" s="278" t="str">
        <f>CONCATENATE(SUM('Раздел 3'!F88:G88),"=",SUM('Раздел 3'!V88:V88),"+",SUM('Раздел 3'!X88:X88),"+",SUM('Раздел 3'!Z88:Z88))</f>
        <v>0=0+0+0</v>
      </c>
      <c r="F8026" s="278"/>
      <c r="G8026" s="81"/>
    </row>
    <row r="8027" spans="1:7" s="390" customFormat="1" ht="47.25" x14ac:dyDescent="0.2">
      <c r="A8027" s="311" t="str">
        <f>IF((SUM('Раздел 3'!F89:G89)=SUM('Раздел 3'!V89:V89)+SUM('Раздел 3'!X89:X89)+SUM('Раздел 3'!Z89:Z89)),"","Неверно!")</f>
        <v/>
      </c>
      <c r="B8027" s="320" t="s">
        <v>1753</v>
      </c>
      <c r="C8027" s="278" t="s">
        <v>9957</v>
      </c>
      <c r="D8027" s="278" t="s">
        <v>1246</v>
      </c>
      <c r="E8027" s="278" t="str">
        <f>CONCATENATE(SUM('Раздел 3'!F89:G89),"=",SUM('Раздел 3'!V89:V89),"+",SUM('Раздел 3'!X89:X89),"+",SUM('Раздел 3'!Z89:Z89))</f>
        <v>0=0+0+0</v>
      </c>
      <c r="F8027" s="278"/>
      <c r="G8027" s="81"/>
    </row>
    <row r="8028" spans="1:7" s="390" customFormat="1" ht="47.25" x14ac:dyDescent="0.2">
      <c r="A8028" s="311" t="str">
        <f>IF((SUM('Раздел 3'!F18:G18)=SUM('Раздел 3'!V18:V18)+SUM('Раздел 3'!X18:X18)+SUM('Раздел 3'!Z18:Z18)),"","Неверно!")</f>
        <v/>
      </c>
      <c r="B8028" s="320" t="s">
        <v>1753</v>
      </c>
      <c r="C8028" s="278" t="s">
        <v>9958</v>
      </c>
      <c r="D8028" s="278" t="s">
        <v>1246</v>
      </c>
      <c r="E8028" s="278" t="str">
        <f>CONCATENATE(SUM('Раздел 3'!F18:G18),"=",SUM('Раздел 3'!V18:V18),"+",SUM('Раздел 3'!X18:X18),"+",SUM('Раздел 3'!Z18:Z18))</f>
        <v>0=0+0+0</v>
      </c>
      <c r="F8028" s="278"/>
      <c r="G8028" s="81"/>
    </row>
    <row r="8029" spans="1:7" s="390" customFormat="1" ht="47.25" x14ac:dyDescent="0.2">
      <c r="A8029" s="311" t="str">
        <f>IF((SUM('Раздел 3'!F90:G90)=SUM('Раздел 3'!V90:V90)+SUM('Раздел 3'!X90:X90)+SUM('Раздел 3'!Z90:Z90)),"","Неверно!")</f>
        <v/>
      </c>
      <c r="B8029" s="320" t="s">
        <v>1753</v>
      </c>
      <c r="C8029" s="278" t="s">
        <v>9959</v>
      </c>
      <c r="D8029" s="278" t="s">
        <v>1246</v>
      </c>
      <c r="E8029" s="278" t="str">
        <f>CONCATENATE(SUM('Раздел 3'!F90:G90),"=",SUM('Раздел 3'!V90:V90),"+",SUM('Раздел 3'!X90:X90),"+",SUM('Раздел 3'!Z90:Z90))</f>
        <v>0=0+0+0</v>
      </c>
      <c r="F8029" s="278"/>
      <c r="G8029" s="81"/>
    </row>
    <row r="8030" spans="1:7" s="390" customFormat="1" ht="47.25" x14ac:dyDescent="0.2">
      <c r="A8030" s="311" t="str">
        <f>IF((SUM('Раздел 3'!F91:G91)=SUM('Раздел 3'!V91:V91)+SUM('Раздел 3'!X91:X91)+SUM('Раздел 3'!Z91:Z91)),"","Неверно!")</f>
        <v/>
      </c>
      <c r="B8030" s="320" t="s">
        <v>1753</v>
      </c>
      <c r="C8030" s="278" t="s">
        <v>9960</v>
      </c>
      <c r="D8030" s="278" t="s">
        <v>1246</v>
      </c>
      <c r="E8030" s="278" t="str">
        <f>CONCATENATE(SUM('Раздел 3'!F91:G91),"=",SUM('Раздел 3'!V91:V91),"+",SUM('Раздел 3'!X91:X91),"+",SUM('Раздел 3'!Z91:Z91))</f>
        <v>0=0+0+0</v>
      </c>
      <c r="F8030" s="278"/>
      <c r="G8030" s="81"/>
    </row>
    <row r="8031" spans="1:7" s="390" customFormat="1" ht="47.25" x14ac:dyDescent="0.2">
      <c r="A8031" s="311" t="str">
        <f>IF((SUM('Раздел 3'!F92:G92)=SUM('Раздел 3'!V92:V92)+SUM('Раздел 3'!X92:X92)+SUM('Раздел 3'!Z92:Z92)),"","Неверно!")</f>
        <v/>
      </c>
      <c r="B8031" s="320" t="s">
        <v>1753</v>
      </c>
      <c r="C8031" s="278" t="s">
        <v>9961</v>
      </c>
      <c r="D8031" s="278" t="s">
        <v>1246</v>
      </c>
      <c r="E8031" s="278" t="str">
        <f>CONCATENATE(SUM('Раздел 3'!F92:G92),"=",SUM('Раздел 3'!V92:V92),"+",SUM('Раздел 3'!X92:X92),"+",SUM('Раздел 3'!Z92:Z92))</f>
        <v>0=0+0+0</v>
      </c>
      <c r="F8031" s="278"/>
      <c r="G8031" s="81"/>
    </row>
    <row r="8032" spans="1:7" s="390" customFormat="1" ht="47.25" x14ac:dyDescent="0.2">
      <c r="A8032" s="311" t="str">
        <f>IF((SUM('Раздел 3'!F93:G93)=SUM('Раздел 3'!V93:V93)+SUM('Раздел 3'!X93:X93)+SUM('Раздел 3'!Z93:Z93)),"","Неверно!")</f>
        <v/>
      </c>
      <c r="B8032" s="320" t="s">
        <v>1753</v>
      </c>
      <c r="C8032" s="278" t="s">
        <v>9962</v>
      </c>
      <c r="D8032" s="278" t="s">
        <v>1246</v>
      </c>
      <c r="E8032" s="278" t="str">
        <f>CONCATENATE(SUM('Раздел 3'!F93:G93),"=",SUM('Раздел 3'!V93:V93),"+",SUM('Раздел 3'!X93:X93),"+",SUM('Раздел 3'!Z93:Z93))</f>
        <v>0=0+0+0</v>
      </c>
      <c r="F8032" s="278"/>
      <c r="G8032" s="81"/>
    </row>
    <row r="8033" spans="1:7" s="390" customFormat="1" ht="47.25" x14ac:dyDescent="0.2">
      <c r="A8033" s="311" t="str">
        <f>IF((SUM('Раздел 3'!F94:G94)=SUM('Раздел 3'!V94:V94)+SUM('Раздел 3'!X94:X94)+SUM('Раздел 3'!Z94:Z94)),"","Неверно!")</f>
        <v/>
      </c>
      <c r="B8033" s="320" t="s">
        <v>1753</v>
      </c>
      <c r="C8033" s="278" t="s">
        <v>9963</v>
      </c>
      <c r="D8033" s="278" t="s">
        <v>1246</v>
      </c>
      <c r="E8033" s="278" t="str">
        <f>CONCATENATE(SUM('Раздел 3'!F94:G94),"=",SUM('Раздел 3'!V94:V94),"+",SUM('Раздел 3'!X94:X94),"+",SUM('Раздел 3'!Z94:Z94))</f>
        <v>0=0+0+0</v>
      </c>
      <c r="F8033" s="278"/>
      <c r="G8033" s="81"/>
    </row>
    <row r="8034" spans="1:7" s="390" customFormat="1" ht="47.25" x14ac:dyDescent="0.2">
      <c r="A8034" s="311" t="str">
        <f>IF((SUM('Раздел 3'!F95:G95)=SUM('Раздел 3'!V95:V95)+SUM('Раздел 3'!X95:X95)+SUM('Раздел 3'!Z95:Z95)),"","Неверно!")</f>
        <v/>
      </c>
      <c r="B8034" s="320" t="s">
        <v>1753</v>
      </c>
      <c r="C8034" s="278" t="s">
        <v>9964</v>
      </c>
      <c r="D8034" s="278" t="s">
        <v>1246</v>
      </c>
      <c r="E8034" s="278" t="str">
        <f>CONCATENATE(SUM('Раздел 3'!F95:G95),"=",SUM('Раздел 3'!V95:V95),"+",SUM('Раздел 3'!X95:X95),"+",SUM('Раздел 3'!Z95:Z95))</f>
        <v>0=0+0+0</v>
      </c>
      <c r="F8034" s="278"/>
      <c r="G8034" s="81"/>
    </row>
    <row r="8035" spans="1:7" s="390" customFormat="1" ht="47.25" x14ac:dyDescent="0.2">
      <c r="A8035" s="311" t="str">
        <f>IF((SUM('Раздел 3'!F96:G96)=SUM('Раздел 3'!V96:V96)+SUM('Раздел 3'!X96:X96)+SUM('Раздел 3'!Z96:Z96)),"","Неверно!")</f>
        <v/>
      </c>
      <c r="B8035" s="320" t="s">
        <v>1753</v>
      </c>
      <c r="C8035" s="278" t="s">
        <v>9965</v>
      </c>
      <c r="D8035" s="278" t="s">
        <v>1246</v>
      </c>
      <c r="E8035" s="278" t="str">
        <f>CONCATENATE(SUM('Раздел 3'!F96:G96),"=",SUM('Раздел 3'!V96:V96),"+",SUM('Раздел 3'!X96:X96),"+",SUM('Раздел 3'!Z96:Z96))</f>
        <v>0=0+0+0</v>
      </c>
      <c r="F8035" s="278"/>
      <c r="G8035" s="81"/>
    </row>
    <row r="8036" spans="1:7" s="390" customFormat="1" ht="47.25" x14ac:dyDescent="0.2">
      <c r="A8036" s="311" t="str">
        <f>IF((SUM('Раздел 3'!F97:G97)=SUM('Раздел 3'!V97:V97)+SUM('Раздел 3'!X97:X97)+SUM('Раздел 3'!Z97:Z97)),"","Неверно!")</f>
        <v/>
      </c>
      <c r="B8036" s="320" t="s">
        <v>1753</v>
      </c>
      <c r="C8036" s="278" t="s">
        <v>9966</v>
      </c>
      <c r="D8036" s="278" t="s">
        <v>1246</v>
      </c>
      <c r="E8036" s="278" t="str">
        <f>CONCATENATE(SUM('Раздел 3'!F97:G97),"=",SUM('Раздел 3'!V97:V97),"+",SUM('Раздел 3'!X97:X97),"+",SUM('Раздел 3'!Z97:Z97))</f>
        <v>0=0+0+0</v>
      </c>
      <c r="F8036" s="278"/>
      <c r="G8036" s="81"/>
    </row>
    <row r="8037" spans="1:7" s="390" customFormat="1" ht="47.25" x14ac:dyDescent="0.2">
      <c r="A8037" s="311" t="str">
        <f>IF((SUM('Раздел 3'!F98:G98)=SUM('Раздел 3'!V98:V98)+SUM('Раздел 3'!X98:X98)+SUM('Раздел 3'!Z98:Z98)),"","Неверно!")</f>
        <v/>
      </c>
      <c r="B8037" s="320" t="s">
        <v>1753</v>
      </c>
      <c r="C8037" s="278" t="s">
        <v>9967</v>
      </c>
      <c r="D8037" s="278" t="s">
        <v>1246</v>
      </c>
      <c r="E8037" s="278" t="str">
        <f>CONCATENATE(SUM('Раздел 3'!F98:G98),"=",SUM('Раздел 3'!V98:V98),"+",SUM('Раздел 3'!X98:X98),"+",SUM('Раздел 3'!Z98:Z98))</f>
        <v>0=0+0+0</v>
      </c>
      <c r="F8037" s="278"/>
      <c r="G8037" s="81"/>
    </row>
    <row r="8038" spans="1:7" s="390" customFormat="1" ht="47.25" x14ac:dyDescent="0.2">
      <c r="A8038" s="311" t="str">
        <f>IF((SUM('Раздел 3'!F99:G99)=SUM('Раздел 3'!V99:V99)+SUM('Раздел 3'!X99:X99)+SUM('Раздел 3'!Z99:Z99)),"","Неверно!")</f>
        <v/>
      </c>
      <c r="B8038" s="320" t="s">
        <v>1753</v>
      </c>
      <c r="C8038" s="278" t="s">
        <v>9968</v>
      </c>
      <c r="D8038" s="278" t="s">
        <v>1246</v>
      </c>
      <c r="E8038" s="278" t="str">
        <f>CONCATENATE(SUM('Раздел 3'!F99:G99),"=",SUM('Раздел 3'!V99:V99),"+",SUM('Раздел 3'!X99:X99),"+",SUM('Раздел 3'!Z99:Z99))</f>
        <v>0=0+0+0</v>
      </c>
      <c r="F8038" s="278"/>
      <c r="G8038" s="81"/>
    </row>
    <row r="8039" spans="1:7" s="390" customFormat="1" ht="47.25" x14ac:dyDescent="0.2">
      <c r="A8039" s="311" t="str">
        <f>IF((SUM('Раздел 3'!F19:G19)=SUM('Раздел 3'!V19:V19)+SUM('Раздел 3'!X19:X19)+SUM('Раздел 3'!Z19:Z19)),"","Неверно!")</f>
        <v/>
      </c>
      <c r="B8039" s="320" t="s">
        <v>1753</v>
      </c>
      <c r="C8039" s="278" t="s">
        <v>9969</v>
      </c>
      <c r="D8039" s="278" t="s">
        <v>1246</v>
      </c>
      <c r="E8039" s="278" t="str">
        <f>CONCATENATE(SUM('Раздел 3'!F19:G19),"=",SUM('Раздел 3'!V19:V19),"+",SUM('Раздел 3'!X19:X19),"+",SUM('Раздел 3'!Z19:Z19))</f>
        <v>0=0+0+0</v>
      </c>
      <c r="F8039" s="278"/>
      <c r="G8039" s="81"/>
    </row>
    <row r="8040" spans="1:7" s="390" customFormat="1" ht="47.25" x14ac:dyDescent="0.2">
      <c r="A8040" s="311" t="str">
        <f>IF((SUM('Раздел 3'!F100:G100)=SUM('Раздел 3'!V100:V100)+SUM('Раздел 3'!X100:X100)+SUM('Раздел 3'!Z100:Z100)),"","Неверно!")</f>
        <v/>
      </c>
      <c r="B8040" s="320" t="s">
        <v>1753</v>
      </c>
      <c r="C8040" s="278" t="s">
        <v>9970</v>
      </c>
      <c r="D8040" s="278" t="s">
        <v>1246</v>
      </c>
      <c r="E8040" s="278" t="str">
        <f>CONCATENATE(SUM('Раздел 3'!F100:G100),"=",SUM('Раздел 3'!V100:V100),"+",SUM('Раздел 3'!X100:X100),"+",SUM('Раздел 3'!Z100:Z100))</f>
        <v>0=0+0+0</v>
      </c>
      <c r="F8040" s="278"/>
      <c r="G8040" s="81"/>
    </row>
    <row r="8041" spans="1:7" s="390" customFormat="1" ht="47.25" x14ac:dyDescent="0.2">
      <c r="A8041" s="311" t="str">
        <f>IF((SUM('Раздел 3'!F101:G101)=SUM('Раздел 3'!V101:V101)+SUM('Раздел 3'!X101:X101)+SUM('Раздел 3'!Z101:Z101)),"","Неверно!")</f>
        <v/>
      </c>
      <c r="B8041" s="320" t="s">
        <v>1753</v>
      </c>
      <c r="C8041" s="278" t="s">
        <v>9971</v>
      </c>
      <c r="D8041" s="278" t="s">
        <v>1246</v>
      </c>
      <c r="E8041" s="278" t="str">
        <f>CONCATENATE(SUM('Раздел 3'!F101:G101),"=",SUM('Раздел 3'!V101:V101),"+",SUM('Раздел 3'!X101:X101),"+",SUM('Раздел 3'!Z101:Z101))</f>
        <v>0=0+0+0</v>
      </c>
      <c r="F8041" s="278"/>
      <c r="G8041" s="81"/>
    </row>
    <row r="8042" spans="1:7" s="390" customFormat="1" ht="47.25" x14ac:dyDescent="0.2">
      <c r="A8042" s="311" t="str">
        <f>IF((SUM('Раздел 3'!F102:G102)=SUM('Раздел 3'!V102:V102)+SUM('Раздел 3'!X102:X102)+SUM('Раздел 3'!Z102:Z102)),"","Неверно!")</f>
        <v/>
      </c>
      <c r="B8042" s="320" t="s">
        <v>1753</v>
      </c>
      <c r="C8042" s="278" t="s">
        <v>9972</v>
      </c>
      <c r="D8042" s="278" t="s">
        <v>1246</v>
      </c>
      <c r="E8042" s="278" t="str">
        <f>CONCATENATE(SUM('Раздел 3'!F102:G102),"=",SUM('Раздел 3'!V102:V102),"+",SUM('Раздел 3'!X102:X102),"+",SUM('Раздел 3'!Z102:Z102))</f>
        <v>0=0+0+0</v>
      </c>
      <c r="F8042" s="278"/>
      <c r="G8042" s="81"/>
    </row>
    <row r="8043" spans="1:7" s="390" customFormat="1" ht="47.25" x14ac:dyDescent="0.2">
      <c r="A8043" s="311" t="str">
        <f>IF((SUM('Раздел 3'!F103:G103)=SUM('Раздел 3'!V103:V103)+SUM('Раздел 3'!X103:X103)+SUM('Раздел 3'!Z103:Z103)),"","Неверно!")</f>
        <v/>
      </c>
      <c r="B8043" s="320" t="s">
        <v>1753</v>
      </c>
      <c r="C8043" s="278" t="s">
        <v>9973</v>
      </c>
      <c r="D8043" s="278" t="s">
        <v>1246</v>
      </c>
      <c r="E8043" s="278" t="str">
        <f>CONCATENATE(SUM('Раздел 3'!F103:G103),"=",SUM('Раздел 3'!V103:V103),"+",SUM('Раздел 3'!X103:X103),"+",SUM('Раздел 3'!Z103:Z103))</f>
        <v>0=0+0+0</v>
      </c>
      <c r="F8043" s="278"/>
      <c r="G8043" s="81"/>
    </row>
    <row r="8044" spans="1:7" s="390" customFormat="1" ht="47.25" x14ac:dyDescent="0.2">
      <c r="A8044" s="311" t="str">
        <f>IF((SUM('Раздел 3'!F104:G104)=SUM('Раздел 3'!V104:V104)+SUM('Раздел 3'!X104:X104)+SUM('Раздел 3'!Z104:Z104)),"","Неверно!")</f>
        <v/>
      </c>
      <c r="B8044" s="320" t="s">
        <v>1753</v>
      </c>
      <c r="C8044" s="278" t="s">
        <v>9974</v>
      </c>
      <c r="D8044" s="278" t="s">
        <v>1246</v>
      </c>
      <c r="E8044" s="278" t="str">
        <f>CONCATENATE(SUM('Раздел 3'!F104:G104),"=",SUM('Раздел 3'!V104:V104),"+",SUM('Раздел 3'!X104:X104),"+",SUM('Раздел 3'!Z104:Z104))</f>
        <v>0=0+0+0</v>
      </c>
      <c r="F8044" s="278"/>
      <c r="G8044" s="81"/>
    </row>
    <row r="8045" spans="1:7" s="390" customFormat="1" ht="47.25" x14ac:dyDescent="0.2">
      <c r="A8045" s="311" t="str">
        <f>IF((SUM('Раздел 3'!F105:G105)=SUM('Раздел 3'!V105:V105)+SUM('Раздел 3'!X105:X105)+SUM('Раздел 3'!Z105:Z105)),"","Неверно!")</f>
        <v/>
      </c>
      <c r="B8045" s="320" t="s">
        <v>1753</v>
      </c>
      <c r="C8045" s="278" t="s">
        <v>9975</v>
      </c>
      <c r="D8045" s="278" t="s">
        <v>1246</v>
      </c>
      <c r="E8045" s="278" t="str">
        <f>CONCATENATE(SUM('Раздел 3'!F105:G105),"=",SUM('Раздел 3'!V105:V105),"+",SUM('Раздел 3'!X105:X105),"+",SUM('Раздел 3'!Z105:Z105))</f>
        <v>0=0+0+0</v>
      </c>
      <c r="F8045" s="278"/>
      <c r="G8045" s="81"/>
    </row>
    <row r="8046" spans="1:7" s="390" customFormat="1" ht="47.25" x14ac:dyDescent="0.2">
      <c r="A8046" s="311" t="str">
        <f>IF((SUM('Раздел 3'!F106:G106)=SUM('Раздел 3'!V106:V106)+SUM('Раздел 3'!X106:X106)+SUM('Раздел 3'!Z106:Z106)),"","Неверно!")</f>
        <v/>
      </c>
      <c r="B8046" s="320" t="s">
        <v>1753</v>
      </c>
      <c r="C8046" s="278" t="s">
        <v>9976</v>
      </c>
      <c r="D8046" s="278" t="s">
        <v>1246</v>
      </c>
      <c r="E8046" s="278" t="str">
        <f>CONCATENATE(SUM('Раздел 3'!F106:G106),"=",SUM('Раздел 3'!V106:V106),"+",SUM('Раздел 3'!X106:X106),"+",SUM('Раздел 3'!Z106:Z106))</f>
        <v>0=0+0+0</v>
      </c>
      <c r="F8046" s="278"/>
      <c r="G8046" s="81"/>
    </row>
    <row r="8047" spans="1:7" s="390" customFormat="1" ht="47.25" x14ac:dyDescent="0.2">
      <c r="A8047" s="311" t="str">
        <f>IF((SUM('Раздел 3'!F107:G107)=SUM('Раздел 3'!V107:V107)+SUM('Раздел 3'!X107:X107)+SUM('Раздел 3'!Z107:Z107)),"","Неверно!")</f>
        <v/>
      </c>
      <c r="B8047" s="320" t="s">
        <v>1753</v>
      </c>
      <c r="C8047" s="278" t="s">
        <v>9977</v>
      </c>
      <c r="D8047" s="278" t="s">
        <v>1246</v>
      </c>
      <c r="E8047" s="278" t="str">
        <f>CONCATENATE(SUM('Раздел 3'!F107:G107),"=",SUM('Раздел 3'!V107:V107),"+",SUM('Раздел 3'!X107:X107),"+",SUM('Раздел 3'!Z107:Z107))</f>
        <v>0=0+0+0</v>
      </c>
      <c r="F8047" s="278"/>
      <c r="G8047" s="81"/>
    </row>
    <row r="8048" spans="1:7" s="390" customFormat="1" ht="47.25" x14ac:dyDescent="0.2">
      <c r="A8048" s="311" t="str">
        <f>IF((SUM('Раздел 3'!F108:G108)=SUM('Раздел 3'!V108:V108)+SUM('Раздел 3'!X108:X108)+SUM('Раздел 3'!Z108:Z108)),"","Неверно!")</f>
        <v/>
      </c>
      <c r="B8048" s="320" t="s">
        <v>1753</v>
      </c>
      <c r="C8048" s="278" t="s">
        <v>9978</v>
      </c>
      <c r="D8048" s="278" t="s">
        <v>1246</v>
      </c>
      <c r="E8048" s="278" t="str">
        <f>CONCATENATE(SUM('Раздел 3'!F108:G108),"=",SUM('Раздел 3'!V108:V108),"+",SUM('Раздел 3'!X108:X108),"+",SUM('Раздел 3'!Z108:Z108))</f>
        <v>0=0+0+0</v>
      </c>
      <c r="F8048" s="278"/>
      <c r="G8048" s="81"/>
    </row>
    <row r="8049" spans="1:7" s="390" customFormat="1" ht="47.25" x14ac:dyDescent="0.2">
      <c r="A8049" s="311" t="str">
        <f>IF((SUM('Раздел 3'!F109:G109)=SUM('Раздел 3'!V109:V109)+SUM('Раздел 3'!X109:X109)+SUM('Раздел 3'!Z109:Z109)),"","Неверно!")</f>
        <v/>
      </c>
      <c r="B8049" s="320" t="s">
        <v>1753</v>
      </c>
      <c r="C8049" s="278" t="s">
        <v>9979</v>
      </c>
      <c r="D8049" s="278" t="s">
        <v>1246</v>
      </c>
      <c r="E8049" s="278" t="str">
        <f>CONCATENATE(SUM('Раздел 3'!F109:G109),"=",SUM('Раздел 3'!V109:V109),"+",SUM('Раздел 3'!X109:X109),"+",SUM('Раздел 3'!Z109:Z109))</f>
        <v>0=0+0+0</v>
      </c>
      <c r="F8049" s="278"/>
      <c r="G8049" s="81"/>
    </row>
    <row r="8050" spans="1:7" s="390" customFormat="1" ht="47.25" x14ac:dyDescent="0.2">
      <c r="A8050" s="311" t="str">
        <f>IF((SUM('Раздел 1'!C11:D11)=SUM('Раздел 1'!S11:S11)+SUM('Раздел 1'!U11:U11)+SUM('Раздел 1'!W11:W11)),"","Неверно!")</f>
        <v/>
      </c>
      <c r="B8050" s="320" t="s">
        <v>1754</v>
      </c>
      <c r="C8050" s="278" t="s">
        <v>9980</v>
      </c>
      <c r="D8050" s="278" t="s">
        <v>1245</v>
      </c>
      <c r="E8050" s="278" t="str">
        <f>CONCATENATE(SUM('Раздел 1'!C11:D11),"=",SUM('Раздел 1'!S11:S11),"+",SUM('Раздел 1'!U11:U11),"+",SUM('Раздел 1'!W11:W11))</f>
        <v>40=37+3+0</v>
      </c>
      <c r="F8050" s="278"/>
      <c r="G8050" s="81"/>
    </row>
    <row r="8051" spans="1:7" s="390" customFormat="1" ht="47.25" x14ac:dyDescent="0.2">
      <c r="A8051" s="311" t="str">
        <f>IF((SUM('Раздел 1'!C20:D20)=SUM('Раздел 1'!S20:S20)+SUM('Раздел 1'!U20:U20)+SUM('Раздел 1'!W20:W20)),"","Неверно!")</f>
        <v/>
      </c>
      <c r="B8051" s="320" t="s">
        <v>1754</v>
      </c>
      <c r="C8051" s="278" t="s">
        <v>9981</v>
      </c>
      <c r="D8051" s="278" t="s">
        <v>1245</v>
      </c>
      <c r="E8051" s="278" t="str">
        <f>CONCATENATE(SUM('Раздел 1'!C20:D20),"=",SUM('Раздел 1'!S20:S20),"+",SUM('Раздел 1'!U20:U20),"+",SUM('Раздел 1'!W20:W20))</f>
        <v>17=17+0+0</v>
      </c>
      <c r="F8051" s="278"/>
      <c r="G8051" s="81"/>
    </row>
    <row r="8052" spans="1:7" s="390" customFormat="1" ht="47.25" x14ac:dyDescent="0.2">
      <c r="A8052" s="311" t="str">
        <f>IF((SUM('Раздел 1'!C21:D21)=SUM('Раздел 1'!S21:S21)+SUM('Раздел 1'!U21:U21)+SUM('Раздел 1'!W21:W21)),"","Неверно!")</f>
        <v/>
      </c>
      <c r="B8052" s="320" t="s">
        <v>1754</v>
      </c>
      <c r="C8052" s="278" t="s">
        <v>9982</v>
      </c>
      <c r="D8052" s="278" t="s">
        <v>1245</v>
      </c>
      <c r="E8052" s="278" t="str">
        <f>CONCATENATE(SUM('Раздел 1'!C21:D21),"=",SUM('Раздел 1'!S21:S21),"+",SUM('Раздел 1'!U21:U21),"+",SUM('Раздел 1'!W21:W21))</f>
        <v>55=54+1+0</v>
      </c>
      <c r="F8052" s="278"/>
      <c r="G8052" s="81"/>
    </row>
    <row r="8053" spans="1:7" s="390" customFormat="1" ht="47.25" x14ac:dyDescent="0.2">
      <c r="A8053" s="311" t="str">
        <f>IF((SUM('Раздел 1'!C22:D22)=SUM('Раздел 1'!S22:S22)+SUM('Раздел 1'!U22:U22)+SUM('Раздел 1'!W22:W22)),"","Неверно!")</f>
        <v/>
      </c>
      <c r="B8053" s="320" t="s">
        <v>1754</v>
      </c>
      <c r="C8053" s="278" t="s">
        <v>9983</v>
      </c>
      <c r="D8053" s="278" t="s">
        <v>1245</v>
      </c>
      <c r="E8053" s="278" t="str">
        <f>CONCATENATE(SUM('Раздел 1'!C22:D22),"=",SUM('Раздел 1'!S22:S22),"+",SUM('Раздел 1'!U22:U22),"+",SUM('Раздел 1'!W22:W22))</f>
        <v>92=88+4+0</v>
      </c>
      <c r="F8053" s="278"/>
      <c r="G8053" s="81"/>
    </row>
    <row r="8054" spans="1:7" s="390" customFormat="1" ht="47.25" x14ac:dyDescent="0.2">
      <c r="A8054" s="311" t="str">
        <f>IF((SUM('Раздел 1'!C23:D23)=SUM('Раздел 1'!S23:S23)+SUM('Раздел 1'!U23:U23)+SUM('Раздел 1'!W23:W23)),"","Неверно!")</f>
        <v/>
      </c>
      <c r="B8054" s="320" t="s">
        <v>1754</v>
      </c>
      <c r="C8054" s="278" t="s">
        <v>9984</v>
      </c>
      <c r="D8054" s="278" t="s">
        <v>1245</v>
      </c>
      <c r="E8054" s="278" t="str">
        <f>CONCATENATE(SUM('Раздел 1'!C23:D23),"=",SUM('Раздел 1'!S23:S23),"+",SUM('Раздел 1'!U23:U23),"+",SUM('Раздел 1'!W23:W23))</f>
        <v>497=463+34+0</v>
      </c>
      <c r="F8054" s="278"/>
      <c r="G8054" s="81"/>
    </row>
    <row r="8055" spans="1:7" s="390" customFormat="1" ht="47.25" x14ac:dyDescent="0.2">
      <c r="A8055" s="311" t="str">
        <f>IF((SUM('Раздел 1'!C24:D24)=SUM('Раздел 1'!S24:S24)+SUM('Раздел 1'!U24:U24)+SUM('Раздел 1'!W24:W24)),"","Неверно!")</f>
        <v/>
      </c>
      <c r="B8055" s="320" t="s">
        <v>1754</v>
      </c>
      <c r="C8055" s="278" t="s">
        <v>9985</v>
      </c>
      <c r="D8055" s="278" t="s">
        <v>1245</v>
      </c>
      <c r="E8055" s="278" t="str">
        <f>CONCATENATE(SUM('Раздел 1'!C24:D24),"=",SUM('Раздел 1'!S24:S24),"+",SUM('Раздел 1'!U24:U24),"+",SUM('Раздел 1'!W24:W24))</f>
        <v>65=60+5+0</v>
      </c>
      <c r="F8055" s="278"/>
      <c r="G8055" s="81"/>
    </row>
    <row r="8056" spans="1:7" s="390" customFormat="1" ht="47.25" x14ac:dyDescent="0.2">
      <c r="A8056" s="311" t="str">
        <f>IF((SUM('Раздел 1'!C25:D25)=SUM('Раздел 1'!S25:S25)+SUM('Раздел 1'!U25:U25)+SUM('Раздел 1'!W25:W25)),"","Неверно!")</f>
        <v/>
      </c>
      <c r="B8056" s="320" t="s">
        <v>1754</v>
      </c>
      <c r="C8056" s="278" t="s">
        <v>9986</v>
      </c>
      <c r="D8056" s="278" t="s">
        <v>1245</v>
      </c>
      <c r="E8056" s="278" t="str">
        <f>CONCATENATE(SUM('Раздел 1'!C25:D25),"=",SUM('Раздел 1'!S25:S25),"+",SUM('Раздел 1'!U25:U25),"+",SUM('Раздел 1'!W25:W25))</f>
        <v>151=135+16+0</v>
      </c>
      <c r="F8056" s="278"/>
      <c r="G8056" s="81"/>
    </row>
    <row r="8057" spans="1:7" s="390" customFormat="1" ht="47.25" x14ac:dyDescent="0.2">
      <c r="A8057" s="311" t="str">
        <f>IF((SUM('Раздел 1'!C26:D26)=SUM('Раздел 1'!S26:S26)+SUM('Раздел 1'!U26:U26)+SUM('Раздел 1'!W26:W26)),"","Неверно!")</f>
        <v/>
      </c>
      <c r="B8057" s="320" t="s">
        <v>1754</v>
      </c>
      <c r="C8057" s="278" t="s">
        <v>9987</v>
      </c>
      <c r="D8057" s="278" t="s">
        <v>1245</v>
      </c>
      <c r="E8057" s="278" t="str">
        <f>CONCATENATE(SUM('Раздел 1'!C26:D26),"=",SUM('Раздел 1'!S26:S26),"+",SUM('Раздел 1'!U26:U26),"+",SUM('Раздел 1'!W26:W26))</f>
        <v>2=2+0+0</v>
      </c>
      <c r="F8057" s="278"/>
      <c r="G8057" s="81"/>
    </row>
    <row r="8058" spans="1:7" s="390" customFormat="1" ht="47.25" x14ac:dyDescent="0.2">
      <c r="A8058" s="311" t="str">
        <f>IF((SUM('Раздел 1'!C27:D27)=SUM('Раздел 1'!S27:S27)+SUM('Раздел 1'!U27:U27)+SUM('Раздел 1'!W27:W27)),"","Неверно!")</f>
        <v/>
      </c>
      <c r="B8058" s="320" t="s">
        <v>1754</v>
      </c>
      <c r="C8058" s="278" t="s">
        <v>9988</v>
      </c>
      <c r="D8058" s="278" t="s">
        <v>1245</v>
      </c>
      <c r="E8058" s="278" t="str">
        <f>CONCATENATE(SUM('Раздел 1'!C27:D27),"=",SUM('Раздел 1'!S27:S27),"+",SUM('Раздел 1'!U27:U27),"+",SUM('Раздел 1'!W27:W27))</f>
        <v>650=600+50+0</v>
      </c>
      <c r="F8058" s="278"/>
      <c r="G8058" s="81"/>
    </row>
    <row r="8059" spans="1:7" s="390" customFormat="1" ht="47.25" x14ac:dyDescent="0.2">
      <c r="A8059" s="311" t="str">
        <f>IF((SUM('Раздел 1'!C12:D12)=SUM('Раздел 1'!S12:S12)+SUM('Раздел 1'!U12:U12)+SUM('Раздел 1'!W12:W12)),"","Неверно!")</f>
        <v/>
      </c>
      <c r="B8059" s="320" t="s">
        <v>1754</v>
      </c>
      <c r="C8059" s="278" t="s">
        <v>9989</v>
      </c>
      <c r="D8059" s="278" t="s">
        <v>1245</v>
      </c>
      <c r="E8059" s="278" t="str">
        <f>CONCATENATE(SUM('Раздел 1'!C12:D12),"=",SUM('Раздел 1'!S12:S12),"+",SUM('Раздел 1'!U12:U12),"+",SUM('Раздел 1'!W12:W12))</f>
        <v>35=34+1+0</v>
      </c>
      <c r="F8059" s="278"/>
      <c r="G8059" s="81"/>
    </row>
    <row r="8060" spans="1:7" s="390" customFormat="1" ht="47.25" x14ac:dyDescent="0.2">
      <c r="A8060" s="311" t="str">
        <f>IF((SUM('Раздел 1'!C13:D13)=SUM('Раздел 1'!S13:S13)+SUM('Раздел 1'!U13:U13)+SUM('Раздел 1'!W13:W13)),"","Неверно!")</f>
        <v/>
      </c>
      <c r="B8060" s="320" t="s">
        <v>1754</v>
      </c>
      <c r="C8060" s="278" t="s">
        <v>9990</v>
      </c>
      <c r="D8060" s="278" t="s">
        <v>1245</v>
      </c>
      <c r="E8060" s="278" t="str">
        <f>CONCATENATE(SUM('Раздел 1'!C13:D13),"=",SUM('Раздел 1'!S13:S13),"+",SUM('Раздел 1'!U13:U13),"+",SUM('Раздел 1'!W13:W13))</f>
        <v>25=22+3+0</v>
      </c>
      <c r="F8060" s="278"/>
      <c r="G8060" s="81"/>
    </row>
    <row r="8061" spans="1:7" s="390" customFormat="1" ht="47.25" x14ac:dyDescent="0.2">
      <c r="A8061" s="311" t="str">
        <f>IF((SUM('Раздел 1'!C14:D14)=SUM('Раздел 1'!S14:S14)+SUM('Раздел 1'!U14:U14)+SUM('Раздел 1'!W14:W14)),"","Неверно!")</f>
        <v/>
      </c>
      <c r="B8061" s="320" t="s">
        <v>1754</v>
      </c>
      <c r="C8061" s="278" t="s">
        <v>9991</v>
      </c>
      <c r="D8061" s="278" t="s">
        <v>1245</v>
      </c>
      <c r="E8061" s="278" t="str">
        <f>CONCATENATE(SUM('Раздел 1'!C14:D14),"=",SUM('Раздел 1'!S14:S14),"+",SUM('Раздел 1'!U14:U14),"+",SUM('Раздел 1'!W14:W14))</f>
        <v>0=0+0+0</v>
      </c>
      <c r="F8061" s="278"/>
      <c r="G8061" s="81"/>
    </row>
    <row r="8062" spans="1:7" s="390" customFormat="1" ht="47.25" x14ac:dyDescent="0.2">
      <c r="A8062" s="311" t="str">
        <f>IF((SUM('Раздел 1'!C15:D15)=SUM('Раздел 1'!S15:S15)+SUM('Раздел 1'!U15:U15)+SUM('Раздел 1'!W15:W15)),"","Неверно!")</f>
        <v/>
      </c>
      <c r="B8062" s="320" t="s">
        <v>1754</v>
      </c>
      <c r="C8062" s="278" t="s">
        <v>9992</v>
      </c>
      <c r="D8062" s="278" t="s">
        <v>1245</v>
      </c>
      <c r="E8062" s="278" t="str">
        <f>CONCATENATE(SUM('Раздел 1'!C15:D15),"=",SUM('Раздел 1'!S15:S15),"+",SUM('Раздел 1'!U15:U15),"+",SUM('Раздел 1'!W15:W15))</f>
        <v>239=220+19+0</v>
      </c>
      <c r="F8062" s="278"/>
      <c r="G8062" s="81"/>
    </row>
    <row r="8063" spans="1:7" s="390" customFormat="1" ht="47.25" x14ac:dyDescent="0.2">
      <c r="A8063" s="311" t="str">
        <f>IF((SUM('Раздел 1'!C16:D16)=SUM('Раздел 1'!S16:S16)+SUM('Раздел 1'!U16:U16)+SUM('Раздел 1'!W16:W16)),"","Неверно!")</f>
        <v/>
      </c>
      <c r="B8063" s="320" t="s">
        <v>1754</v>
      </c>
      <c r="C8063" s="278" t="s">
        <v>9993</v>
      </c>
      <c r="D8063" s="278" t="s">
        <v>1245</v>
      </c>
      <c r="E8063" s="278" t="str">
        <f>CONCATENATE(SUM('Раздел 1'!C16:D16),"=",SUM('Раздел 1'!S16:S16),"+",SUM('Раздел 1'!U16:U16),"+",SUM('Раздел 1'!W16:W16))</f>
        <v>339=313+26+0</v>
      </c>
      <c r="F8063" s="278"/>
      <c r="G8063" s="81"/>
    </row>
    <row r="8064" spans="1:7" s="390" customFormat="1" ht="47.25" x14ac:dyDescent="0.2">
      <c r="A8064" s="311" t="str">
        <f>IF((SUM('Раздел 1'!C17:D17)=SUM('Раздел 1'!S17:S17)+SUM('Раздел 1'!U17:U17)+SUM('Раздел 1'!W17:W17)),"","Неверно!")</f>
        <v/>
      </c>
      <c r="B8064" s="320" t="s">
        <v>1754</v>
      </c>
      <c r="C8064" s="278" t="s">
        <v>9994</v>
      </c>
      <c r="D8064" s="278" t="s">
        <v>1245</v>
      </c>
      <c r="E8064" s="278" t="str">
        <f>CONCATENATE(SUM('Раздел 1'!C17:D17),"=",SUM('Раздел 1'!S17:S17),"+",SUM('Раздел 1'!U17:U17),"+",SUM('Раздел 1'!W17:W17))</f>
        <v>66=62+4+0</v>
      </c>
      <c r="F8064" s="278"/>
      <c r="G8064" s="81"/>
    </row>
    <row r="8065" spans="1:7" s="390" customFormat="1" ht="47.25" x14ac:dyDescent="0.2">
      <c r="A8065" s="311" t="str">
        <f>IF((SUM('Раздел 1'!C18:D18)=SUM('Раздел 1'!S18:S18)+SUM('Раздел 1'!U18:U18)+SUM('Раздел 1'!W18:W18)),"","Неверно!")</f>
        <v/>
      </c>
      <c r="B8065" s="320" t="s">
        <v>1754</v>
      </c>
      <c r="C8065" s="278" t="s">
        <v>9995</v>
      </c>
      <c r="D8065" s="278" t="s">
        <v>1245</v>
      </c>
      <c r="E8065" s="278" t="str">
        <f>CONCATENATE(SUM('Раздел 1'!C18:D18),"=",SUM('Раздел 1'!S18:S18),"+",SUM('Раздел 1'!U18:U18),"+",SUM('Раздел 1'!W18:W18))</f>
        <v>405=375+30+0</v>
      </c>
      <c r="F8065" s="278"/>
      <c r="G8065" s="81"/>
    </row>
    <row r="8066" spans="1:7" s="390" customFormat="1" ht="47.25" x14ac:dyDescent="0.2">
      <c r="A8066" s="311" t="str">
        <f>IF((SUM('Раздел 1'!C19:D19)=SUM('Раздел 1'!S19:S19)+SUM('Раздел 1'!U19:U19)+SUM('Раздел 1'!W19:W19)),"","Неверно!")</f>
        <v/>
      </c>
      <c r="B8066" s="320" t="s">
        <v>1754</v>
      </c>
      <c r="C8066" s="278" t="s">
        <v>9996</v>
      </c>
      <c r="D8066" s="278" t="s">
        <v>1245</v>
      </c>
      <c r="E8066" s="278" t="str">
        <f>CONCATENATE(SUM('Раздел 1'!C19:D19),"=",SUM('Раздел 1'!S19:S19),"+",SUM('Раздел 1'!U19:U19),"+",SUM('Раздел 1'!W19:W19))</f>
        <v>20=17+3+0</v>
      </c>
      <c r="F8066" s="278"/>
      <c r="G8066" s="81"/>
    </row>
    <row r="8067" spans="1:7" s="390" customFormat="1" ht="47.25" x14ac:dyDescent="0.2">
      <c r="A8067" s="311" t="str">
        <f>IF((SUM('Раздел 1'!S11:S11)=SUM('Раздел 1'!I11:I11)+SUM('Раздел 1'!O11:O11)+SUM('Раздел 1'!Q11:Q11)+SUM('Раздел 1'!R11:R11)),"","Неверно!")</f>
        <v/>
      </c>
      <c r="B8067" s="320" t="s">
        <v>1755</v>
      </c>
      <c r="C8067" s="278" t="s">
        <v>9997</v>
      </c>
      <c r="D8067" s="278" t="s">
        <v>1244</v>
      </c>
      <c r="E8067" s="278" t="str">
        <f>CONCATENATE(SUM('Раздел 1'!S11:S11),"=",SUM('Раздел 1'!I11:I11),"+",SUM('Раздел 1'!O11:O11),"+",SUM('Раздел 1'!Q11:Q11),"+",SUM('Раздел 1'!R11:R11))</f>
        <v>37=27+3+5+2</v>
      </c>
      <c r="F8067" s="278"/>
      <c r="G8067" s="81"/>
    </row>
    <row r="8068" spans="1:7" s="390" customFormat="1" ht="47.25" x14ac:dyDescent="0.2">
      <c r="A8068" s="311" t="str">
        <f>IF((SUM('Раздел 1'!S20:S20)=SUM('Раздел 1'!I20:I20)+SUM('Раздел 1'!O20:O20)+SUM('Раздел 1'!Q20:Q20)+SUM('Раздел 1'!R20:R20)),"","Неверно!")</f>
        <v/>
      </c>
      <c r="B8068" s="320" t="s">
        <v>1755</v>
      </c>
      <c r="C8068" s="278" t="s">
        <v>9998</v>
      </c>
      <c r="D8068" s="278" t="s">
        <v>1244</v>
      </c>
      <c r="E8068" s="278" t="str">
        <f>CONCATENATE(SUM('Раздел 1'!S20:S20),"=",SUM('Раздел 1'!I20:I20),"+",SUM('Раздел 1'!O20:O20),"+",SUM('Раздел 1'!Q20:Q20),"+",SUM('Раздел 1'!R20:R20))</f>
        <v>17=11+5+1+0</v>
      </c>
      <c r="F8068" s="278"/>
      <c r="G8068" s="81"/>
    </row>
    <row r="8069" spans="1:7" s="390" customFormat="1" ht="47.25" x14ac:dyDescent="0.2">
      <c r="A8069" s="311" t="str">
        <f>IF((SUM('Раздел 1'!S21:S21)=SUM('Раздел 1'!I21:I21)+SUM('Раздел 1'!O21:O21)+SUM('Раздел 1'!Q21:Q21)+SUM('Раздел 1'!R21:R21)),"","Неверно!")</f>
        <v/>
      </c>
      <c r="B8069" s="320" t="s">
        <v>1755</v>
      </c>
      <c r="C8069" s="278" t="s">
        <v>9999</v>
      </c>
      <c r="D8069" s="278" t="s">
        <v>1244</v>
      </c>
      <c r="E8069" s="278" t="str">
        <f>CONCATENATE(SUM('Раздел 1'!S21:S21),"=",SUM('Раздел 1'!I21:I21),"+",SUM('Раздел 1'!O21:O21),"+",SUM('Раздел 1'!Q21:Q21),"+",SUM('Раздел 1'!R21:R21))</f>
        <v>54=52+2+0+0</v>
      </c>
      <c r="F8069" s="278"/>
      <c r="G8069" s="81"/>
    </row>
    <row r="8070" spans="1:7" s="390" customFormat="1" ht="47.25" x14ac:dyDescent="0.2">
      <c r="A8070" s="311" t="str">
        <f>IF((SUM('Раздел 1'!S22:S22)=SUM('Раздел 1'!I22:I22)+SUM('Раздел 1'!O22:O22)+SUM('Раздел 1'!Q22:Q22)+SUM('Раздел 1'!R22:R22)),"","Неверно!")</f>
        <v/>
      </c>
      <c r="B8070" s="320" t="s">
        <v>1755</v>
      </c>
      <c r="C8070" s="278" t="s">
        <v>10000</v>
      </c>
      <c r="D8070" s="278" t="s">
        <v>1244</v>
      </c>
      <c r="E8070" s="278" t="str">
        <f>CONCATENATE(SUM('Раздел 1'!S22:S22),"=",SUM('Раздел 1'!I22:I22),"+",SUM('Раздел 1'!O22:O22),"+",SUM('Раздел 1'!Q22:Q22),"+",SUM('Раздел 1'!R22:R22))</f>
        <v>88=74+13+1+0</v>
      </c>
      <c r="F8070" s="278"/>
      <c r="G8070" s="81"/>
    </row>
    <row r="8071" spans="1:7" s="390" customFormat="1" ht="47.25" x14ac:dyDescent="0.2">
      <c r="A8071" s="311" t="str">
        <f>IF((SUM('Раздел 1'!S23:S23)=SUM('Раздел 1'!I23:I23)+SUM('Раздел 1'!O23:O23)+SUM('Раздел 1'!Q23:Q23)+SUM('Раздел 1'!R23:R23)),"","Неверно!")</f>
        <v/>
      </c>
      <c r="B8071" s="320" t="s">
        <v>1755</v>
      </c>
      <c r="C8071" s="278" t="s">
        <v>10001</v>
      </c>
      <c r="D8071" s="278" t="s">
        <v>1244</v>
      </c>
      <c r="E8071" s="278" t="str">
        <f>CONCATENATE(SUM('Раздел 1'!S23:S23),"=",SUM('Раздел 1'!I23:I23),"+",SUM('Раздел 1'!O23:O23),"+",SUM('Раздел 1'!Q23:Q23),"+",SUM('Раздел 1'!R23:R23))</f>
        <v>463=374+40+27+22</v>
      </c>
      <c r="F8071" s="278"/>
      <c r="G8071" s="81"/>
    </row>
    <row r="8072" spans="1:7" s="390" customFormat="1" ht="47.25" x14ac:dyDescent="0.2">
      <c r="A8072" s="311" t="str">
        <f>IF((SUM('Раздел 1'!S24:S24)=SUM('Раздел 1'!I24:I24)+SUM('Раздел 1'!O24:O24)+SUM('Раздел 1'!Q24:Q24)+SUM('Раздел 1'!R24:R24)),"","Неверно!")</f>
        <v/>
      </c>
      <c r="B8072" s="320" t="s">
        <v>1755</v>
      </c>
      <c r="C8072" s="278" t="s">
        <v>10002</v>
      </c>
      <c r="D8072" s="278" t="s">
        <v>1244</v>
      </c>
      <c r="E8072" s="278" t="str">
        <f>CONCATENATE(SUM('Раздел 1'!S24:S24),"=",SUM('Раздел 1'!I24:I24),"+",SUM('Раздел 1'!O24:O24),"+",SUM('Раздел 1'!Q24:Q24),"+",SUM('Раздел 1'!R24:R24))</f>
        <v>60=53+5+1+1</v>
      </c>
      <c r="F8072" s="278"/>
      <c r="G8072" s="81"/>
    </row>
    <row r="8073" spans="1:7" s="390" customFormat="1" ht="47.25" x14ac:dyDescent="0.2">
      <c r="A8073" s="311" t="str">
        <f>IF((SUM('Раздел 1'!S25:S25)=SUM('Раздел 1'!I25:I25)+SUM('Раздел 1'!O25:O25)+SUM('Раздел 1'!Q25:Q25)+SUM('Раздел 1'!R25:R25)),"","Неверно!")</f>
        <v/>
      </c>
      <c r="B8073" s="320" t="s">
        <v>1755</v>
      </c>
      <c r="C8073" s="278" t="s">
        <v>10003</v>
      </c>
      <c r="D8073" s="278" t="s">
        <v>1244</v>
      </c>
      <c r="E8073" s="278" t="str">
        <f>CONCATENATE(SUM('Раздел 1'!S25:S25),"=",SUM('Раздел 1'!I25:I25),"+",SUM('Раздел 1'!O25:O25),"+",SUM('Раздел 1'!Q25:Q25),"+",SUM('Раздел 1'!R25:R25))</f>
        <v>135=109+2+24+0</v>
      </c>
      <c r="F8073" s="278"/>
      <c r="G8073" s="81"/>
    </row>
    <row r="8074" spans="1:7" s="390" customFormat="1" ht="47.25" x14ac:dyDescent="0.2">
      <c r="A8074" s="311" t="str">
        <f>IF((SUM('Раздел 1'!S26:S26)=SUM('Раздел 1'!I26:I26)+SUM('Раздел 1'!O26:O26)+SUM('Раздел 1'!Q26:Q26)+SUM('Раздел 1'!R26:R26)),"","Неверно!")</f>
        <v/>
      </c>
      <c r="B8074" s="320" t="s">
        <v>1755</v>
      </c>
      <c r="C8074" s="278" t="s">
        <v>10004</v>
      </c>
      <c r="D8074" s="278" t="s">
        <v>1244</v>
      </c>
      <c r="E8074" s="278" t="str">
        <f>CONCATENATE(SUM('Раздел 1'!S26:S26),"=",SUM('Раздел 1'!I26:I26),"+",SUM('Раздел 1'!O26:O26),"+",SUM('Раздел 1'!Q26:Q26),"+",SUM('Раздел 1'!R26:R26))</f>
        <v>2=0+0+2+0</v>
      </c>
      <c r="F8074" s="278"/>
      <c r="G8074" s="81"/>
    </row>
    <row r="8075" spans="1:7" s="390" customFormat="1" ht="47.25" x14ac:dyDescent="0.2">
      <c r="A8075" s="311" t="str">
        <f>IF((SUM('Раздел 1'!S27:S27)=SUM('Раздел 1'!I27:I27)+SUM('Раздел 1'!O27:O27)+SUM('Раздел 1'!Q27:Q27)+SUM('Раздел 1'!R27:R27)),"","Неверно!")</f>
        <v/>
      </c>
      <c r="B8075" s="320" t="s">
        <v>1755</v>
      </c>
      <c r="C8075" s="278" t="s">
        <v>10005</v>
      </c>
      <c r="D8075" s="278" t="s">
        <v>1244</v>
      </c>
      <c r="E8075" s="278" t="str">
        <f>CONCATENATE(SUM('Раздел 1'!S27:S27),"=",SUM('Раздел 1'!I27:I27),"+",SUM('Раздел 1'!O27:O27),"+",SUM('Раздел 1'!Q27:Q27),"+",SUM('Раздел 1'!R27:R27))</f>
        <v>600=483+42+53+22</v>
      </c>
      <c r="F8075" s="278"/>
      <c r="G8075" s="81"/>
    </row>
    <row r="8076" spans="1:7" s="390" customFormat="1" ht="47.25" x14ac:dyDescent="0.2">
      <c r="A8076" s="311" t="str">
        <f>IF((SUM('Раздел 1'!S12:S12)=SUM('Раздел 1'!I12:I12)+SUM('Раздел 1'!O12:O12)+SUM('Раздел 1'!Q12:Q12)+SUM('Раздел 1'!R12:R12)),"","Неверно!")</f>
        <v/>
      </c>
      <c r="B8076" s="320" t="s">
        <v>1755</v>
      </c>
      <c r="C8076" s="278" t="s">
        <v>10006</v>
      </c>
      <c r="D8076" s="278" t="s">
        <v>1244</v>
      </c>
      <c r="E8076" s="278" t="str">
        <f>CONCATENATE(SUM('Раздел 1'!S12:S12),"=",SUM('Раздел 1'!I12:I12),"+",SUM('Раздел 1'!O12:O12),"+",SUM('Раздел 1'!Q12:Q12),"+",SUM('Раздел 1'!R12:R12))</f>
        <v>34=27+7+0+0</v>
      </c>
      <c r="F8076" s="278"/>
      <c r="G8076" s="81"/>
    </row>
    <row r="8077" spans="1:7" s="390" customFormat="1" ht="47.25" x14ac:dyDescent="0.2">
      <c r="A8077" s="311" t="str">
        <f>IF((SUM('Раздел 1'!S13:S13)=SUM('Раздел 1'!I13:I13)+SUM('Раздел 1'!O13:O13)+SUM('Раздел 1'!Q13:Q13)+SUM('Раздел 1'!R13:R13)),"","Неверно!")</f>
        <v/>
      </c>
      <c r="B8077" s="320" t="s">
        <v>1755</v>
      </c>
      <c r="C8077" s="278" t="s">
        <v>10007</v>
      </c>
      <c r="D8077" s="278" t="s">
        <v>1244</v>
      </c>
      <c r="E8077" s="278" t="str">
        <f>CONCATENATE(SUM('Раздел 1'!S13:S13),"=",SUM('Раздел 1'!I13:I13),"+",SUM('Раздел 1'!O13:O13),"+",SUM('Раздел 1'!Q13:Q13),"+",SUM('Раздел 1'!R13:R13))</f>
        <v>22=14+4+2+2</v>
      </c>
      <c r="F8077" s="278"/>
      <c r="G8077" s="81"/>
    </row>
    <row r="8078" spans="1:7" s="390" customFormat="1" ht="47.25" x14ac:dyDescent="0.2">
      <c r="A8078" s="311" t="str">
        <f>IF((SUM('Раздел 1'!S14:S14)=SUM('Раздел 1'!I14:I14)+SUM('Раздел 1'!O14:O14)+SUM('Раздел 1'!Q14:Q14)+SUM('Раздел 1'!R14:R14)),"","Неверно!")</f>
        <v/>
      </c>
      <c r="B8078" s="320" t="s">
        <v>1755</v>
      </c>
      <c r="C8078" s="278" t="s">
        <v>10008</v>
      </c>
      <c r="D8078" s="278" t="s">
        <v>1244</v>
      </c>
      <c r="E8078" s="278" t="str">
        <f>CONCATENATE(SUM('Раздел 1'!S14:S14),"=",SUM('Раздел 1'!I14:I14),"+",SUM('Раздел 1'!O14:O14),"+",SUM('Раздел 1'!Q14:Q14),"+",SUM('Раздел 1'!R14:R14))</f>
        <v>0=0+0+0+0</v>
      </c>
      <c r="F8078" s="278"/>
      <c r="G8078" s="81"/>
    </row>
    <row r="8079" spans="1:7" s="390" customFormat="1" ht="47.25" x14ac:dyDescent="0.2">
      <c r="A8079" s="311" t="str">
        <f>IF((SUM('Раздел 1'!S15:S15)=SUM('Раздел 1'!I15:I15)+SUM('Раздел 1'!O15:O15)+SUM('Раздел 1'!Q15:Q15)+SUM('Раздел 1'!R15:R15)),"","Неверно!")</f>
        <v/>
      </c>
      <c r="B8079" s="320" t="s">
        <v>1755</v>
      </c>
      <c r="C8079" s="278" t="s">
        <v>10009</v>
      </c>
      <c r="D8079" s="278" t="s">
        <v>1244</v>
      </c>
      <c r="E8079" s="278" t="str">
        <f>CONCATENATE(SUM('Раздел 1'!S15:S15),"=",SUM('Раздел 1'!I15:I15),"+",SUM('Раздел 1'!O15:O15),"+",SUM('Раздел 1'!Q15:Q15),"+",SUM('Раздел 1'!R15:R15))</f>
        <v>220=187+12+4+17</v>
      </c>
      <c r="F8079" s="278"/>
      <c r="G8079" s="81"/>
    </row>
    <row r="8080" spans="1:7" s="390" customFormat="1" ht="47.25" x14ac:dyDescent="0.2">
      <c r="A8080" s="311" t="str">
        <f>IF((SUM('Раздел 1'!S16:S16)=SUM('Раздел 1'!I16:I16)+SUM('Раздел 1'!O16:O16)+SUM('Раздел 1'!Q16:Q16)+SUM('Раздел 1'!R16:R16)),"","Неверно!")</f>
        <v/>
      </c>
      <c r="B8080" s="320" t="s">
        <v>1755</v>
      </c>
      <c r="C8080" s="278" t="s">
        <v>10010</v>
      </c>
      <c r="D8080" s="278" t="s">
        <v>1244</v>
      </c>
      <c r="E8080" s="278" t="str">
        <f>CONCATENATE(SUM('Раздел 1'!S16:S16),"=",SUM('Раздел 1'!I16:I16),"+",SUM('Раздел 1'!O16:O16),"+",SUM('Раздел 1'!Q16:Q16),"+",SUM('Раздел 1'!R16:R16))</f>
        <v>313=255+26+11+21</v>
      </c>
      <c r="F8080" s="278"/>
      <c r="G8080" s="81"/>
    </row>
    <row r="8081" spans="1:7" s="390" customFormat="1" ht="47.25" x14ac:dyDescent="0.2">
      <c r="A8081" s="311" t="str">
        <f>IF((SUM('Раздел 1'!S17:S17)=SUM('Раздел 1'!I17:I17)+SUM('Раздел 1'!O17:O17)+SUM('Раздел 1'!Q17:Q17)+SUM('Раздел 1'!R17:R17)),"","Неверно!")</f>
        <v/>
      </c>
      <c r="B8081" s="320" t="s">
        <v>1755</v>
      </c>
      <c r="C8081" s="278" t="s">
        <v>10011</v>
      </c>
      <c r="D8081" s="278" t="s">
        <v>1244</v>
      </c>
      <c r="E8081" s="278" t="str">
        <f>CONCATENATE(SUM('Раздел 1'!S17:S17),"=",SUM('Раздел 1'!I17:I17),"+",SUM('Раздел 1'!O17:O17),"+",SUM('Раздел 1'!Q17:Q17),"+",SUM('Раздел 1'!R17:R17))</f>
        <v>62=45+1+15+1</v>
      </c>
      <c r="F8081" s="278"/>
      <c r="G8081" s="81"/>
    </row>
    <row r="8082" spans="1:7" s="390" customFormat="1" ht="47.25" x14ac:dyDescent="0.2">
      <c r="A8082" s="311" t="str">
        <f>IF((SUM('Раздел 1'!S18:S18)=SUM('Раздел 1'!I18:I18)+SUM('Раздел 1'!O18:O18)+SUM('Раздел 1'!Q18:Q18)+SUM('Раздел 1'!R18:R18)),"","Неверно!")</f>
        <v/>
      </c>
      <c r="B8082" s="320" t="s">
        <v>1755</v>
      </c>
      <c r="C8082" s="278" t="s">
        <v>10012</v>
      </c>
      <c r="D8082" s="278" t="s">
        <v>1244</v>
      </c>
      <c r="E8082" s="278" t="str">
        <f>CONCATENATE(SUM('Раздел 1'!S18:S18),"=",SUM('Раздел 1'!I18:I18),"+",SUM('Раздел 1'!O18:O18),"+",SUM('Раздел 1'!Q18:Q18),"+",SUM('Раздел 1'!R18:R18))</f>
        <v>375=300+27+26+22</v>
      </c>
      <c r="F8082" s="278"/>
      <c r="G8082" s="81"/>
    </row>
    <row r="8083" spans="1:7" s="390" customFormat="1" ht="47.25" x14ac:dyDescent="0.2">
      <c r="A8083" s="311" t="str">
        <f>IF((SUM('Раздел 1'!S19:S19)=SUM('Раздел 1'!I19:I19)+SUM('Раздел 1'!O19:O19)+SUM('Раздел 1'!Q19:Q19)+SUM('Раздел 1'!R19:R19)),"","Неверно!")</f>
        <v/>
      </c>
      <c r="B8083" s="320" t="s">
        <v>1755</v>
      </c>
      <c r="C8083" s="278" t="s">
        <v>10013</v>
      </c>
      <c r="D8083" s="278" t="s">
        <v>1244</v>
      </c>
      <c r="E8083" s="278" t="str">
        <f>CONCATENATE(SUM('Раздел 1'!S19:S19),"=",SUM('Раздел 1'!I19:I19),"+",SUM('Раздел 1'!O19:O19),"+",SUM('Раздел 1'!Q19:Q19),"+",SUM('Раздел 1'!R19:R19))</f>
        <v>17=11+6+0+0</v>
      </c>
      <c r="F8083" s="278"/>
      <c r="G8083" s="81"/>
    </row>
    <row r="8084" spans="1:7" s="390" customFormat="1" ht="31.5" x14ac:dyDescent="0.2">
      <c r="A8084" s="311" t="str">
        <f>IF((SUM('Раздел 1'!D11:D27)&gt;=SUM('Раздел 1'!E11:E27)),"","Неверно!")</f>
        <v/>
      </c>
      <c r="B8084" s="320" t="s">
        <v>1756</v>
      </c>
      <c r="C8084" s="278" t="s">
        <v>10014</v>
      </c>
      <c r="D8084" s="278" t="s">
        <v>1390</v>
      </c>
      <c r="E8084" s="278" t="str">
        <f>CONCATENATE(SUM('Раздел 1'!D11:D27),"&gt;=",SUM('Раздел 1'!E11:E27))</f>
        <v>2513&gt;=1268</v>
      </c>
      <c r="F8084" s="278"/>
      <c r="G8084" s="81"/>
    </row>
    <row r="8085" spans="1:7" s="390" customFormat="1" ht="31.5" x14ac:dyDescent="0.2">
      <c r="A8085" s="311" t="str">
        <f>IF((SUM('Раздел 1'!D11:D27)&gt;=SUM('Раздел 1'!F11:F27)),"","Неверно!")</f>
        <v/>
      </c>
      <c r="B8085" s="320" t="s">
        <v>1756</v>
      </c>
      <c r="C8085" s="278" t="s">
        <v>10015</v>
      </c>
      <c r="D8085" s="278" t="s">
        <v>1390</v>
      </c>
      <c r="E8085" s="278" t="str">
        <f>CONCATENATE(SUM('Раздел 1'!D11:D27),"&gt;=",SUM('Раздел 1'!F11:F27))</f>
        <v>2513&gt;=329</v>
      </c>
      <c r="F8085" s="278"/>
      <c r="G8085" s="81"/>
    </row>
    <row r="8086" spans="1:7" s="390" customFormat="1" ht="31.5" x14ac:dyDescent="0.2">
      <c r="A8086" s="311" t="str">
        <f>IF((SUM('Раздел 1'!I11:I11)&gt;=SUM('Раздел 1'!J11:J11)),"","Неверно!")</f>
        <v/>
      </c>
      <c r="B8086" s="320" t="s">
        <v>1757</v>
      </c>
      <c r="C8086" s="278" t="s">
        <v>10016</v>
      </c>
      <c r="D8086" s="278" t="s">
        <v>1243</v>
      </c>
      <c r="E8086" s="278" t="str">
        <f>CONCATENATE(SUM('Раздел 1'!I11:I11),"&gt;=",SUM('Раздел 1'!J11:J11))</f>
        <v>27&gt;=25</v>
      </c>
      <c r="F8086" s="278"/>
      <c r="G8086" s="81"/>
    </row>
    <row r="8087" spans="1:7" s="390" customFormat="1" ht="31.5" x14ac:dyDescent="0.2">
      <c r="A8087" s="311" t="str">
        <f>IF((SUM('Раздел 1'!I20:I20)&gt;=SUM('Раздел 1'!J20:J20)),"","Неверно!")</f>
        <v/>
      </c>
      <c r="B8087" s="320" t="s">
        <v>1757</v>
      </c>
      <c r="C8087" s="278" t="s">
        <v>10017</v>
      </c>
      <c r="D8087" s="278" t="s">
        <v>1243</v>
      </c>
      <c r="E8087" s="278" t="str">
        <f>CONCATENATE(SUM('Раздел 1'!I20:I20),"&gt;=",SUM('Раздел 1'!J20:J20))</f>
        <v>11&gt;=7</v>
      </c>
      <c r="F8087" s="278"/>
      <c r="G8087" s="81"/>
    </row>
    <row r="8088" spans="1:7" s="390" customFormat="1" ht="31.5" x14ac:dyDescent="0.2">
      <c r="A8088" s="311" t="str">
        <f>IF((SUM('Раздел 1'!I21:I21)&gt;=SUM('Раздел 1'!J21:J21)),"","Неверно!")</f>
        <v/>
      </c>
      <c r="B8088" s="320" t="s">
        <v>1757</v>
      </c>
      <c r="C8088" s="278" t="s">
        <v>10018</v>
      </c>
      <c r="D8088" s="278" t="s">
        <v>1243</v>
      </c>
      <c r="E8088" s="278" t="str">
        <f>CONCATENATE(SUM('Раздел 1'!I21:I21),"&gt;=",SUM('Раздел 1'!J21:J21))</f>
        <v>52&gt;=49</v>
      </c>
      <c r="F8088" s="278"/>
      <c r="G8088" s="81"/>
    </row>
    <row r="8089" spans="1:7" s="390" customFormat="1" ht="31.5" x14ac:dyDescent="0.2">
      <c r="A8089" s="311" t="str">
        <f>IF((SUM('Раздел 1'!I22:I22)&gt;=SUM('Раздел 1'!J22:J22)),"","Неверно!")</f>
        <v/>
      </c>
      <c r="B8089" s="320" t="s">
        <v>1757</v>
      </c>
      <c r="C8089" s="278" t="s">
        <v>10019</v>
      </c>
      <c r="D8089" s="278" t="s">
        <v>1243</v>
      </c>
      <c r="E8089" s="278" t="str">
        <f>CONCATENATE(SUM('Раздел 1'!I22:I22),"&gt;=",SUM('Раздел 1'!J22:J22))</f>
        <v>74&gt;=59</v>
      </c>
      <c r="F8089" s="278"/>
      <c r="G8089" s="81"/>
    </row>
    <row r="8090" spans="1:7" s="390" customFormat="1" ht="31.5" x14ac:dyDescent="0.2">
      <c r="A8090" s="311" t="str">
        <f>IF((SUM('Раздел 1'!I23:I23)&gt;=SUM('Раздел 1'!J23:J23)),"","Неверно!")</f>
        <v/>
      </c>
      <c r="B8090" s="320" t="s">
        <v>1757</v>
      </c>
      <c r="C8090" s="278" t="s">
        <v>10020</v>
      </c>
      <c r="D8090" s="278" t="s">
        <v>1243</v>
      </c>
      <c r="E8090" s="278" t="str">
        <f>CONCATENATE(SUM('Раздел 1'!I23:I23),"&gt;=",SUM('Раздел 1'!J23:J23))</f>
        <v>374&gt;=325</v>
      </c>
      <c r="F8090" s="278"/>
      <c r="G8090" s="81"/>
    </row>
    <row r="8091" spans="1:7" s="390" customFormat="1" ht="31.5" x14ac:dyDescent="0.2">
      <c r="A8091" s="311" t="str">
        <f>IF((SUM('Раздел 1'!I24:I24)&gt;=SUM('Раздел 1'!J24:J24)),"","Неверно!")</f>
        <v/>
      </c>
      <c r="B8091" s="320" t="s">
        <v>1757</v>
      </c>
      <c r="C8091" s="278" t="s">
        <v>10021</v>
      </c>
      <c r="D8091" s="278" t="s">
        <v>1243</v>
      </c>
      <c r="E8091" s="278" t="str">
        <f>CONCATENATE(SUM('Раздел 1'!I24:I24),"&gt;=",SUM('Раздел 1'!J24:J24))</f>
        <v>53&gt;=53</v>
      </c>
      <c r="F8091" s="278"/>
      <c r="G8091" s="81"/>
    </row>
    <row r="8092" spans="1:7" s="390" customFormat="1" ht="31.5" x14ac:dyDescent="0.2">
      <c r="A8092" s="311" t="str">
        <f>IF((SUM('Раздел 1'!I25:I25)&gt;=SUM('Раздел 1'!J25:J25)),"","Неверно!")</f>
        <v/>
      </c>
      <c r="B8092" s="320" t="s">
        <v>1757</v>
      </c>
      <c r="C8092" s="278" t="s">
        <v>10022</v>
      </c>
      <c r="D8092" s="278" t="s">
        <v>1243</v>
      </c>
      <c r="E8092" s="278" t="str">
        <f>CONCATENATE(SUM('Раздел 1'!I25:I25),"&gt;=",SUM('Раздел 1'!J25:J25))</f>
        <v>109&gt;=84</v>
      </c>
      <c r="F8092" s="278"/>
      <c r="G8092" s="81"/>
    </row>
    <row r="8093" spans="1:7" s="390" customFormat="1" ht="31.5" x14ac:dyDescent="0.2">
      <c r="A8093" s="311" t="str">
        <f>IF((SUM('Раздел 1'!I26:I26)&gt;=SUM('Раздел 1'!J26:J26)),"","Неверно!")</f>
        <v/>
      </c>
      <c r="B8093" s="320" t="s">
        <v>1757</v>
      </c>
      <c r="C8093" s="278" t="s">
        <v>10023</v>
      </c>
      <c r="D8093" s="278" t="s">
        <v>1243</v>
      </c>
      <c r="E8093" s="278" t="str">
        <f>CONCATENATE(SUM('Раздел 1'!I26:I26),"&gt;=",SUM('Раздел 1'!J26:J26))</f>
        <v>0&gt;=0</v>
      </c>
      <c r="F8093" s="278"/>
      <c r="G8093" s="81"/>
    </row>
    <row r="8094" spans="1:7" s="390" customFormat="1" ht="31.5" x14ac:dyDescent="0.2">
      <c r="A8094" s="311" t="str">
        <f>IF((SUM('Раздел 1'!I27:I27)&gt;=SUM('Раздел 1'!J27:J27)),"","Неверно!")</f>
        <v/>
      </c>
      <c r="B8094" s="320" t="s">
        <v>1757</v>
      </c>
      <c r="C8094" s="278" t="s">
        <v>10024</v>
      </c>
      <c r="D8094" s="278" t="s">
        <v>1243</v>
      </c>
      <c r="E8094" s="278" t="str">
        <f>CONCATENATE(SUM('Раздел 1'!I27:I27),"&gt;=",SUM('Раздел 1'!J27:J27))</f>
        <v>483&gt;=409</v>
      </c>
      <c r="F8094" s="278"/>
      <c r="G8094" s="81"/>
    </row>
    <row r="8095" spans="1:7" s="390" customFormat="1" ht="31.5" x14ac:dyDescent="0.2">
      <c r="A8095" s="311" t="str">
        <f>IF((SUM('Раздел 1'!I12:I12)&gt;=SUM('Раздел 1'!J12:J12)),"","Неверно!")</f>
        <v/>
      </c>
      <c r="B8095" s="320" t="s">
        <v>1757</v>
      </c>
      <c r="C8095" s="278" t="s">
        <v>10025</v>
      </c>
      <c r="D8095" s="278" t="s">
        <v>1243</v>
      </c>
      <c r="E8095" s="278" t="str">
        <f>CONCATENATE(SUM('Раздел 1'!I12:I12),"&gt;=",SUM('Раздел 1'!J12:J12))</f>
        <v>27&gt;=15</v>
      </c>
      <c r="F8095" s="278"/>
      <c r="G8095" s="81"/>
    </row>
    <row r="8096" spans="1:7" s="390" customFormat="1" ht="31.5" x14ac:dyDescent="0.2">
      <c r="A8096" s="311" t="str">
        <f>IF((SUM('Раздел 1'!I13:I13)&gt;=SUM('Раздел 1'!J13:J13)),"","Неверно!")</f>
        <v/>
      </c>
      <c r="B8096" s="320" t="s">
        <v>1757</v>
      </c>
      <c r="C8096" s="278" t="s">
        <v>10026</v>
      </c>
      <c r="D8096" s="278" t="s">
        <v>1243</v>
      </c>
      <c r="E8096" s="278" t="str">
        <f>CONCATENATE(SUM('Раздел 1'!I13:I13),"&gt;=",SUM('Раздел 1'!J13:J13))</f>
        <v>14&gt;=12</v>
      </c>
      <c r="F8096" s="278"/>
      <c r="G8096" s="81"/>
    </row>
    <row r="8097" spans="1:7" s="390" customFormat="1" ht="31.5" x14ac:dyDescent="0.2">
      <c r="A8097" s="311" t="str">
        <f>IF((SUM('Раздел 1'!I14:I14)&gt;=SUM('Раздел 1'!J14:J14)),"","Неверно!")</f>
        <v/>
      </c>
      <c r="B8097" s="320" t="s">
        <v>1757</v>
      </c>
      <c r="C8097" s="278" t="s">
        <v>10027</v>
      </c>
      <c r="D8097" s="278" t="s">
        <v>1243</v>
      </c>
      <c r="E8097" s="278" t="str">
        <f>CONCATENATE(SUM('Раздел 1'!I14:I14),"&gt;=",SUM('Раздел 1'!J14:J14))</f>
        <v>0&gt;=0</v>
      </c>
      <c r="F8097" s="278"/>
      <c r="G8097" s="81"/>
    </row>
    <row r="8098" spans="1:7" s="390" customFormat="1" ht="31.5" x14ac:dyDescent="0.2">
      <c r="A8098" s="311" t="str">
        <f>IF((SUM('Раздел 1'!I15:I15)&gt;=SUM('Раздел 1'!J15:J15)),"","Неверно!")</f>
        <v/>
      </c>
      <c r="B8098" s="320" t="s">
        <v>1757</v>
      </c>
      <c r="C8098" s="278" t="s">
        <v>10028</v>
      </c>
      <c r="D8098" s="278" t="s">
        <v>1243</v>
      </c>
      <c r="E8098" s="278" t="str">
        <f>CONCATENATE(SUM('Раздел 1'!I15:I15),"&gt;=",SUM('Раздел 1'!J15:J15))</f>
        <v>187&gt;=170</v>
      </c>
      <c r="F8098" s="278"/>
      <c r="G8098" s="81"/>
    </row>
    <row r="8099" spans="1:7" s="390" customFormat="1" ht="31.5" x14ac:dyDescent="0.2">
      <c r="A8099" s="311" t="str">
        <f>IF((SUM('Раздел 1'!I16:I16)&gt;=SUM('Раздел 1'!J16:J16)),"","Неверно!")</f>
        <v/>
      </c>
      <c r="B8099" s="320" t="s">
        <v>1757</v>
      </c>
      <c r="C8099" s="278" t="s">
        <v>10029</v>
      </c>
      <c r="D8099" s="278" t="s">
        <v>1243</v>
      </c>
      <c r="E8099" s="278" t="str">
        <f>CONCATENATE(SUM('Раздел 1'!I16:I16),"&gt;=",SUM('Раздел 1'!J16:J16))</f>
        <v>255&gt;=222</v>
      </c>
      <c r="F8099" s="278"/>
      <c r="G8099" s="81"/>
    </row>
    <row r="8100" spans="1:7" s="390" customFormat="1" ht="31.5" x14ac:dyDescent="0.2">
      <c r="A8100" s="311" t="str">
        <f>IF((SUM('Раздел 1'!I17:I17)&gt;=SUM('Раздел 1'!J17:J17)),"","Неверно!")</f>
        <v/>
      </c>
      <c r="B8100" s="320" t="s">
        <v>1757</v>
      </c>
      <c r="C8100" s="278" t="s">
        <v>10030</v>
      </c>
      <c r="D8100" s="278" t="s">
        <v>1243</v>
      </c>
      <c r="E8100" s="278" t="str">
        <f>CONCATENATE(SUM('Раздел 1'!I17:I17),"&gt;=",SUM('Раздел 1'!J17:J17))</f>
        <v>45&gt;=44</v>
      </c>
      <c r="F8100" s="278"/>
      <c r="G8100" s="81"/>
    </row>
    <row r="8101" spans="1:7" s="390" customFormat="1" ht="31.5" x14ac:dyDescent="0.2">
      <c r="A8101" s="311" t="str">
        <f>IF((SUM('Раздел 1'!I18:I18)&gt;=SUM('Раздел 1'!J18:J18)),"","Неверно!")</f>
        <v/>
      </c>
      <c r="B8101" s="320" t="s">
        <v>1757</v>
      </c>
      <c r="C8101" s="278" t="s">
        <v>10031</v>
      </c>
      <c r="D8101" s="278" t="s">
        <v>1243</v>
      </c>
      <c r="E8101" s="278" t="str">
        <f>CONCATENATE(SUM('Раздел 1'!I18:I18),"&gt;=",SUM('Раздел 1'!J18:J18))</f>
        <v>300&gt;=266</v>
      </c>
      <c r="F8101" s="278"/>
      <c r="G8101" s="81"/>
    </row>
    <row r="8102" spans="1:7" s="390" customFormat="1" ht="31.5" x14ac:dyDescent="0.2">
      <c r="A8102" s="311" t="str">
        <f>IF((SUM('Раздел 1'!I19:I19)&gt;=SUM('Раздел 1'!J19:J19)),"","Неверно!")</f>
        <v/>
      </c>
      <c r="B8102" s="320" t="s">
        <v>1757</v>
      </c>
      <c r="C8102" s="278" t="s">
        <v>10032</v>
      </c>
      <c r="D8102" s="278" t="s">
        <v>1243</v>
      </c>
      <c r="E8102" s="278" t="str">
        <f>CONCATENATE(SUM('Раздел 1'!I19:I19),"&gt;=",SUM('Раздел 1'!J19:J19))</f>
        <v>11&gt;=3</v>
      </c>
      <c r="F8102" s="278"/>
      <c r="G8102" s="81"/>
    </row>
    <row r="8103" spans="1:7" s="390" customFormat="1" ht="31.5" x14ac:dyDescent="0.2">
      <c r="A8103" s="311" t="str">
        <f>IF((SUM('Раздел 1'!I11:I11)&gt;=SUM('Раздел 1'!M11:M11)),"","Неверно!")</f>
        <v/>
      </c>
      <c r="B8103" s="320" t="s">
        <v>1758</v>
      </c>
      <c r="C8103" s="278" t="s">
        <v>10033</v>
      </c>
      <c r="D8103" s="278" t="s">
        <v>1242</v>
      </c>
      <c r="E8103" s="278" t="str">
        <f>CONCATENATE(SUM('Раздел 1'!I11:I11),"&gt;=",SUM('Раздел 1'!M11:M11))</f>
        <v>27&gt;=0</v>
      </c>
      <c r="F8103" s="278"/>
      <c r="G8103" s="81"/>
    </row>
    <row r="8104" spans="1:7" s="390" customFormat="1" ht="31.5" x14ac:dyDescent="0.2">
      <c r="A8104" s="311" t="str">
        <f>IF((SUM('Раздел 1'!I20:I20)&gt;=SUM('Раздел 1'!M20:M20)),"","Неверно!")</f>
        <v/>
      </c>
      <c r="B8104" s="320" t="s">
        <v>1758</v>
      </c>
      <c r="C8104" s="278" t="s">
        <v>10034</v>
      </c>
      <c r="D8104" s="278" t="s">
        <v>1242</v>
      </c>
      <c r="E8104" s="278" t="str">
        <f>CONCATENATE(SUM('Раздел 1'!I20:I20),"&gt;=",SUM('Раздел 1'!M20:M20))</f>
        <v>11&gt;=3</v>
      </c>
      <c r="F8104" s="278"/>
      <c r="G8104" s="81"/>
    </row>
    <row r="8105" spans="1:7" s="390" customFormat="1" ht="31.5" x14ac:dyDescent="0.2">
      <c r="A8105" s="311" t="str">
        <f>IF((SUM('Раздел 1'!I21:I21)&gt;=SUM('Раздел 1'!M21:M21)),"","Неверно!")</f>
        <v/>
      </c>
      <c r="B8105" s="320" t="s">
        <v>1758</v>
      </c>
      <c r="C8105" s="278" t="s">
        <v>10035</v>
      </c>
      <c r="D8105" s="278" t="s">
        <v>1242</v>
      </c>
      <c r="E8105" s="278" t="str">
        <f>CONCATENATE(SUM('Раздел 1'!I21:I21),"&gt;=",SUM('Раздел 1'!M21:M21))</f>
        <v>52&gt;=0</v>
      </c>
      <c r="F8105" s="278"/>
      <c r="G8105" s="81"/>
    </row>
    <row r="8106" spans="1:7" s="390" customFormat="1" ht="31.5" x14ac:dyDescent="0.2">
      <c r="A8106" s="311" t="str">
        <f>IF((SUM('Раздел 1'!I22:I22)&gt;=SUM('Раздел 1'!M22:M22)),"","Неверно!")</f>
        <v/>
      </c>
      <c r="B8106" s="320" t="s">
        <v>1758</v>
      </c>
      <c r="C8106" s="278" t="s">
        <v>10036</v>
      </c>
      <c r="D8106" s="278" t="s">
        <v>1242</v>
      </c>
      <c r="E8106" s="278" t="str">
        <f>CONCATENATE(SUM('Раздел 1'!I22:I22),"&gt;=",SUM('Раздел 1'!M22:M22))</f>
        <v>74&gt;=3</v>
      </c>
      <c r="F8106" s="278"/>
      <c r="G8106" s="81"/>
    </row>
    <row r="8107" spans="1:7" s="390" customFormat="1" ht="31.5" x14ac:dyDescent="0.2">
      <c r="A8107" s="311" t="str">
        <f>IF((SUM('Раздел 1'!I23:I23)&gt;=SUM('Раздел 1'!M23:M23)),"","Неверно!")</f>
        <v/>
      </c>
      <c r="B8107" s="320" t="s">
        <v>1758</v>
      </c>
      <c r="C8107" s="278" t="s">
        <v>10037</v>
      </c>
      <c r="D8107" s="278" t="s">
        <v>1242</v>
      </c>
      <c r="E8107" s="278" t="str">
        <f>CONCATENATE(SUM('Раздел 1'!I23:I23),"&gt;=",SUM('Раздел 1'!M23:M23))</f>
        <v>374&gt;=7</v>
      </c>
      <c r="F8107" s="278"/>
      <c r="G8107" s="81"/>
    </row>
    <row r="8108" spans="1:7" s="390" customFormat="1" ht="31.5" x14ac:dyDescent="0.2">
      <c r="A8108" s="311" t="str">
        <f>IF((SUM('Раздел 1'!I24:I24)&gt;=SUM('Раздел 1'!M24:M24)),"","Неверно!")</f>
        <v/>
      </c>
      <c r="B8108" s="320" t="s">
        <v>1758</v>
      </c>
      <c r="C8108" s="278" t="s">
        <v>10038</v>
      </c>
      <c r="D8108" s="278" t="s">
        <v>1242</v>
      </c>
      <c r="E8108" s="278" t="str">
        <f>CONCATENATE(SUM('Раздел 1'!I24:I24),"&gt;=",SUM('Раздел 1'!M24:M24))</f>
        <v>53&gt;=0</v>
      </c>
      <c r="F8108" s="278"/>
      <c r="G8108" s="81"/>
    </row>
    <row r="8109" spans="1:7" s="390" customFormat="1" ht="31.5" x14ac:dyDescent="0.2">
      <c r="A8109" s="311" t="str">
        <f>IF((SUM('Раздел 1'!I25:I25)&gt;=SUM('Раздел 1'!M25:M25)),"","Неверно!")</f>
        <v/>
      </c>
      <c r="B8109" s="320" t="s">
        <v>1758</v>
      </c>
      <c r="C8109" s="278" t="s">
        <v>10039</v>
      </c>
      <c r="D8109" s="278" t="s">
        <v>1242</v>
      </c>
      <c r="E8109" s="278" t="str">
        <f>CONCATENATE(SUM('Раздел 1'!I25:I25),"&gt;=",SUM('Раздел 1'!M25:M25))</f>
        <v>109&gt;=0</v>
      </c>
      <c r="F8109" s="278"/>
      <c r="G8109" s="81"/>
    </row>
    <row r="8110" spans="1:7" s="390" customFormat="1" ht="31.5" x14ac:dyDescent="0.2">
      <c r="A8110" s="311" t="str">
        <f>IF((SUM('Раздел 1'!I26:I26)&gt;=SUM('Раздел 1'!M26:M26)),"","Неверно!")</f>
        <v/>
      </c>
      <c r="B8110" s="320" t="s">
        <v>1758</v>
      </c>
      <c r="C8110" s="278" t="s">
        <v>10040</v>
      </c>
      <c r="D8110" s="278" t="s">
        <v>1242</v>
      </c>
      <c r="E8110" s="278" t="str">
        <f>CONCATENATE(SUM('Раздел 1'!I26:I26),"&gt;=",SUM('Раздел 1'!M26:M26))</f>
        <v>0&gt;=0</v>
      </c>
      <c r="F8110" s="278"/>
      <c r="G8110" s="81"/>
    </row>
    <row r="8111" spans="1:7" s="390" customFormat="1" ht="31.5" x14ac:dyDescent="0.2">
      <c r="A8111" s="311" t="str">
        <f>IF((SUM('Раздел 1'!I27:I27)&gt;=SUM('Раздел 1'!M27:M27)),"","Неверно!")</f>
        <v/>
      </c>
      <c r="B8111" s="320" t="s">
        <v>1758</v>
      </c>
      <c r="C8111" s="278" t="s">
        <v>10041</v>
      </c>
      <c r="D8111" s="278" t="s">
        <v>1242</v>
      </c>
      <c r="E8111" s="278" t="str">
        <f>CONCATENATE(SUM('Раздел 1'!I27:I27),"&gt;=",SUM('Раздел 1'!M27:M27))</f>
        <v>483&gt;=7</v>
      </c>
      <c r="F8111" s="278"/>
      <c r="G8111" s="81"/>
    </row>
    <row r="8112" spans="1:7" s="390" customFormat="1" ht="31.5" x14ac:dyDescent="0.2">
      <c r="A8112" s="311" t="str">
        <f>IF((SUM('Раздел 1'!I12:I12)&gt;=SUM('Раздел 1'!M12:M12)),"","Неверно!")</f>
        <v/>
      </c>
      <c r="B8112" s="320" t="s">
        <v>1758</v>
      </c>
      <c r="C8112" s="278" t="s">
        <v>10042</v>
      </c>
      <c r="D8112" s="278" t="s">
        <v>1242</v>
      </c>
      <c r="E8112" s="278" t="str">
        <f>CONCATENATE(SUM('Раздел 1'!I12:I12),"&gt;=",SUM('Раздел 1'!M12:M12))</f>
        <v>27&gt;=0</v>
      </c>
      <c r="F8112" s="278"/>
      <c r="G8112" s="81"/>
    </row>
    <row r="8113" spans="1:7" s="390" customFormat="1" ht="31.5" x14ac:dyDescent="0.2">
      <c r="A8113" s="311" t="str">
        <f>IF((SUM('Раздел 1'!I13:I13)&gt;=SUM('Раздел 1'!M13:M13)),"","Неверно!")</f>
        <v/>
      </c>
      <c r="B8113" s="320" t="s">
        <v>1758</v>
      </c>
      <c r="C8113" s="278" t="s">
        <v>10043</v>
      </c>
      <c r="D8113" s="278" t="s">
        <v>1242</v>
      </c>
      <c r="E8113" s="278" t="str">
        <f>CONCATENATE(SUM('Раздел 1'!I13:I13),"&gt;=",SUM('Раздел 1'!M13:M13))</f>
        <v>14&gt;=0</v>
      </c>
      <c r="F8113" s="278"/>
      <c r="G8113" s="81"/>
    </row>
    <row r="8114" spans="1:7" s="390" customFormat="1" ht="31.5" x14ac:dyDescent="0.2">
      <c r="A8114" s="311" t="str">
        <f>IF((SUM('Раздел 1'!I14:I14)&gt;=SUM('Раздел 1'!M14:M14)),"","Неверно!")</f>
        <v/>
      </c>
      <c r="B8114" s="320" t="s">
        <v>1758</v>
      </c>
      <c r="C8114" s="278" t="s">
        <v>10044</v>
      </c>
      <c r="D8114" s="278" t="s">
        <v>1242</v>
      </c>
      <c r="E8114" s="278" t="str">
        <f>CONCATENATE(SUM('Раздел 1'!I14:I14),"&gt;=",SUM('Раздел 1'!M14:M14))</f>
        <v>0&gt;=0</v>
      </c>
      <c r="F8114" s="278"/>
      <c r="G8114" s="81"/>
    </row>
    <row r="8115" spans="1:7" s="390" customFormat="1" ht="31.5" x14ac:dyDescent="0.2">
      <c r="A8115" s="311" t="str">
        <f>IF((SUM('Раздел 1'!I15:I15)&gt;=SUM('Раздел 1'!M15:M15)),"","Неверно!")</f>
        <v/>
      </c>
      <c r="B8115" s="320" t="s">
        <v>1758</v>
      </c>
      <c r="C8115" s="278" t="s">
        <v>10045</v>
      </c>
      <c r="D8115" s="278" t="s">
        <v>1242</v>
      </c>
      <c r="E8115" s="278" t="str">
        <f>CONCATENATE(SUM('Раздел 1'!I15:I15),"&gt;=",SUM('Раздел 1'!M15:M15))</f>
        <v>187&gt;=4</v>
      </c>
      <c r="F8115" s="278"/>
      <c r="G8115" s="81"/>
    </row>
    <row r="8116" spans="1:7" s="390" customFormat="1" ht="31.5" x14ac:dyDescent="0.2">
      <c r="A8116" s="311" t="str">
        <f>IF((SUM('Раздел 1'!I16:I16)&gt;=SUM('Раздел 1'!M16:M16)),"","Неверно!")</f>
        <v/>
      </c>
      <c r="B8116" s="320" t="s">
        <v>1758</v>
      </c>
      <c r="C8116" s="278" t="s">
        <v>10046</v>
      </c>
      <c r="D8116" s="278" t="s">
        <v>1242</v>
      </c>
      <c r="E8116" s="278" t="str">
        <f>CONCATENATE(SUM('Раздел 1'!I16:I16),"&gt;=",SUM('Раздел 1'!M16:M16))</f>
        <v>255&gt;=4</v>
      </c>
      <c r="F8116" s="278"/>
      <c r="G8116" s="81"/>
    </row>
    <row r="8117" spans="1:7" s="390" customFormat="1" ht="31.5" x14ac:dyDescent="0.2">
      <c r="A8117" s="311" t="str">
        <f>IF((SUM('Раздел 1'!I17:I17)&gt;=SUM('Раздел 1'!M17:M17)),"","Неверно!")</f>
        <v/>
      </c>
      <c r="B8117" s="320" t="s">
        <v>1758</v>
      </c>
      <c r="C8117" s="278" t="s">
        <v>10047</v>
      </c>
      <c r="D8117" s="278" t="s">
        <v>1242</v>
      </c>
      <c r="E8117" s="278" t="str">
        <f>CONCATENATE(SUM('Раздел 1'!I17:I17),"&gt;=",SUM('Раздел 1'!M17:M17))</f>
        <v>45&gt;=0</v>
      </c>
      <c r="F8117" s="278"/>
      <c r="G8117" s="81"/>
    </row>
    <row r="8118" spans="1:7" s="390" customFormat="1" ht="31.5" x14ac:dyDescent="0.2">
      <c r="A8118" s="311" t="str">
        <f>IF((SUM('Раздел 1'!I18:I18)&gt;=SUM('Раздел 1'!M18:M18)),"","Неверно!")</f>
        <v/>
      </c>
      <c r="B8118" s="320" t="s">
        <v>1758</v>
      </c>
      <c r="C8118" s="278" t="s">
        <v>10048</v>
      </c>
      <c r="D8118" s="278" t="s">
        <v>1242</v>
      </c>
      <c r="E8118" s="278" t="str">
        <f>CONCATENATE(SUM('Раздел 1'!I18:I18),"&gt;=",SUM('Раздел 1'!M18:M18))</f>
        <v>300&gt;=4</v>
      </c>
      <c r="F8118" s="278"/>
      <c r="G8118" s="81"/>
    </row>
    <row r="8119" spans="1:7" s="390" customFormat="1" ht="31.5" x14ac:dyDescent="0.2">
      <c r="A8119" s="311" t="str">
        <f>IF((SUM('Раздел 1'!I19:I19)&gt;=SUM('Раздел 1'!M19:M19)),"","Неверно!")</f>
        <v/>
      </c>
      <c r="B8119" s="320" t="s">
        <v>1758</v>
      </c>
      <c r="C8119" s="278" t="s">
        <v>10049</v>
      </c>
      <c r="D8119" s="278" t="s">
        <v>1242</v>
      </c>
      <c r="E8119" s="278" t="str">
        <f>CONCATENATE(SUM('Раздел 1'!I19:I19),"&gt;=",SUM('Раздел 1'!M19:M19))</f>
        <v>11&gt;=0</v>
      </c>
      <c r="F8119" s="278"/>
      <c r="G8119" s="81"/>
    </row>
    <row r="8120" spans="1:7" s="390" customFormat="1" ht="31.5" x14ac:dyDescent="0.2">
      <c r="A8120" s="311" t="str">
        <f>IF((SUM('Раздел 1'!I11:I11)&gt;=SUM('Раздел 1'!N11:N11)),"","Неверно!")</f>
        <v/>
      </c>
      <c r="B8120" s="320" t="s">
        <v>1759</v>
      </c>
      <c r="C8120" s="278" t="s">
        <v>10050</v>
      </c>
      <c r="D8120" s="278" t="s">
        <v>1241</v>
      </c>
      <c r="E8120" s="278" t="str">
        <f>CONCATENATE(SUM('Раздел 1'!I11:I11),"&gt;=",SUM('Раздел 1'!N11:N11))</f>
        <v>27&gt;=2</v>
      </c>
      <c r="F8120" s="278"/>
      <c r="G8120" s="81"/>
    </row>
    <row r="8121" spans="1:7" s="390" customFormat="1" ht="31.5" x14ac:dyDescent="0.2">
      <c r="A8121" s="311" t="str">
        <f>IF((SUM('Раздел 1'!I20:I20)&gt;=SUM('Раздел 1'!N20:N20)),"","Неверно!")</f>
        <v/>
      </c>
      <c r="B8121" s="320" t="s">
        <v>1759</v>
      </c>
      <c r="C8121" s="278" t="s">
        <v>10051</v>
      </c>
      <c r="D8121" s="278" t="s">
        <v>1241</v>
      </c>
      <c r="E8121" s="278" t="str">
        <f>CONCATENATE(SUM('Раздел 1'!I20:I20),"&gt;=",SUM('Раздел 1'!N20:N20))</f>
        <v>11&gt;=4</v>
      </c>
      <c r="F8121" s="278"/>
      <c r="G8121" s="81"/>
    </row>
    <row r="8122" spans="1:7" s="390" customFormat="1" ht="31.5" x14ac:dyDescent="0.2">
      <c r="A8122" s="311" t="str">
        <f>IF((SUM('Раздел 1'!I21:I21)&gt;=SUM('Раздел 1'!N21:N21)),"","Неверно!")</f>
        <v/>
      </c>
      <c r="B8122" s="320" t="s">
        <v>1759</v>
      </c>
      <c r="C8122" s="278" t="s">
        <v>10052</v>
      </c>
      <c r="D8122" s="278" t="s">
        <v>1241</v>
      </c>
      <c r="E8122" s="278" t="str">
        <f>CONCATENATE(SUM('Раздел 1'!I21:I21),"&gt;=",SUM('Раздел 1'!N21:N21))</f>
        <v>52&gt;=3</v>
      </c>
      <c r="F8122" s="278"/>
      <c r="G8122" s="81"/>
    </row>
    <row r="8123" spans="1:7" s="390" customFormat="1" ht="31.5" x14ac:dyDescent="0.2">
      <c r="A8123" s="311" t="str">
        <f>IF((SUM('Раздел 1'!I22:I22)&gt;=SUM('Раздел 1'!N22:N22)),"","Неверно!")</f>
        <v/>
      </c>
      <c r="B8123" s="320" t="s">
        <v>1759</v>
      </c>
      <c r="C8123" s="278" t="s">
        <v>10053</v>
      </c>
      <c r="D8123" s="278" t="s">
        <v>1241</v>
      </c>
      <c r="E8123" s="278" t="str">
        <f>CONCATENATE(SUM('Раздел 1'!I22:I22),"&gt;=",SUM('Раздел 1'!N22:N22))</f>
        <v>74&gt;=15</v>
      </c>
      <c r="F8123" s="278"/>
      <c r="G8123" s="81"/>
    </row>
    <row r="8124" spans="1:7" s="390" customFormat="1" ht="31.5" x14ac:dyDescent="0.2">
      <c r="A8124" s="311" t="str">
        <f>IF((SUM('Раздел 1'!I23:I23)&gt;=SUM('Раздел 1'!N23:N23)),"","Неверно!")</f>
        <v/>
      </c>
      <c r="B8124" s="320" t="s">
        <v>1759</v>
      </c>
      <c r="C8124" s="278" t="s">
        <v>10054</v>
      </c>
      <c r="D8124" s="278" t="s">
        <v>1241</v>
      </c>
      <c r="E8124" s="278" t="str">
        <f>CONCATENATE(SUM('Раздел 1'!I23:I23),"&gt;=",SUM('Раздел 1'!N23:N23))</f>
        <v>374&gt;=49</v>
      </c>
      <c r="F8124" s="278"/>
      <c r="G8124" s="81"/>
    </row>
    <row r="8125" spans="1:7" s="390" customFormat="1" ht="31.5" x14ac:dyDescent="0.2">
      <c r="A8125" s="311" t="str">
        <f>IF((SUM('Раздел 1'!I24:I24)&gt;=SUM('Раздел 1'!N24:N24)),"","Неверно!")</f>
        <v/>
      </c>
      <c r="B8125" s="320" t="s">
        <v>1759</v>
      </c>
      <c r="C8125" s="278" t="s">
        <v>10055</v>
      </c>
      <c r="D8125" s="278" t="s">
        <v>1241</v>
      </c>
      <c r="E8125" s="278" t="str">
        <f>CONCATENATE(SUM('Раздел 1'!I24:I24),"&gt;=",SUM('Раздел 1'!N24:N24))</f>
        <v>53&gt;=0</v>
      </c>
      <c r="F8125" s="278"/>
      <c r="G8125" s="81"/>
    </row>
    <row r="8126" spans="1:7" s="390" customFormat="1" ht="31.5" x14ac:dyDescent="0.2">
      <c r="A8126" s="311" t="str">
        <f>IF((SUM('Раздел 1'!I25:I25)&gt;=SUM('Раздел 1'!N25:N25)),"","Неверно!")</f>
        <v/>
      </c>
      <c r="B8126" s="320" t="s">
        <v>1759</v>
      </c>
      <c r="C8126" s="278" t="s">
        <v>10056</v>
      </c>
      <c r="D8126" s="278" t="s">
        <v>1241</v>
      </c>
      <c r="E8126" s="278" t="str">
        <f>CONCATENATE(SUM('Раздел 1'!I25:I25),"&gt;=",SUM('Раздел 1'!N25:N25))</f>
        <v>109&gt;=25</v>
      </c>
      <c r="F8126" s="278"/>
      <c r="G8126" s="81"/>
    </row>
    <row r="8127" spans="1:7" s="390" customFormat="1" ht="31.5" x14ac:dyDescent="0.2">
      <c r="A8127" s="311" t="str">
        <f>IF((SUM('Раздел 1'!I26:I26)&gt;=SUM('Раздел 1'!N26:N26)),"","Неверно!")</f>
        <v/>
      </c>
      <c r="B8127" s="320" t="s">
        <v>1759</v>
      </c>
      <c r="C8127" s="278" t="s">
        <v>10057</v>
      </c>
      <c r="D8127" s="278" t="s">
        <v>1241</v>
      </c>
      <c r="E8127" s="278" t="str">
        <f>CONCATENATE(SUM('Раздел 1'!I26:I26),"&gt;=",SUM('Раздел 1'!N26:N26))</f>
        <v>0&gt;=0</v>
      </c>
      <c r="F8127" s="278"/>
      <c r="G8127" s="81"/>
    </row>
    <row r="8128" spans="1:7" s="390" customFormat="1" ht="31.5" x14ac:dyDescent="0.2">
      <c r="A8128" s="311" t="str">
        <f>IF((SUM('Раздел 1'!I27:I27)&gt;=SUM('Раздел 1'!N27:N27)),"","Неверно!")</f>
        <v/>
      </c>
      <c r="B8128" s="320" t="s">
        <v>1759</v>
      </c>
      <c r="C8128" s="278" t="s">
        <v>10058</v>
      </c>
      <c r="D8128" s="278" t="s">
        <v>1241</v>
      </c>
      <c r="E8128" s="278" t="str">
        <f>CONCATENATE(SUM('Раздел 1'!I27:I27),"&gt;=",SUM('Раздел 1'!N27:N27))</f>
        <v>483&gt;=74</v>
      </c>
      <c r="F8128" s="278"/>
      <c r="G8128" s="81"/>
    </row>
    <row r="8129" spans="1:7" s="390" customFormat="1" ht="31.5" x14ac:dyDescent="0.2">
      <c r="A8129" s="311" t="str">
        <f>IF((SUM('Раздел 1'!I12:I12)&gt;=SUM('Раздел 1'!N12:N12)),"","Неверно!")</f>
        <v/>
      </c>
      <c r="B8129" s="320" t="s">
        <v>1759</v>
      </c>
      <c r="C8129" s="278" t="s">
        <v>10059</v>
      </c>
      <c r="D8129" s="278" t="s">
        <v>1241</v>
      </c>
      <c r="E8129" s="278" t="str">
        <f>CONCATENATE(SUM('Раздел 1'!I12:I12),"&gt;=",SUM('Раздел 1'!N12:N12))</f>
        <v>27&gt;=12</v>
      </c>
      <c r="F8129" s="278"/>
      <c r="G8129" s="81"/>
    </row>
    <row r="8130" spans="1:7" s="390" customFormat="1" ht="31.5" x14ac:dyDescent="0.2">
      <c r="A8130" s="311" t="str">
        <f>IF((SUM('Раздел 1'!I13:I13)&gt;=SUM('Раздел 1'!N13:N13)),"","Неверно!")</f>
        <v/>
      </c>
      <c r="B8130" s="320" t="s">
        <v>1759</v>
      </c>
      <c r="C8130" s="278" t="s">
        <v>10060</v>
      </c>
      <c r="D8130" s="278" t="s">
        <v>1241</v>
      </c>
      <c r="E8130" s="278" t="str">
        <f>CONCATENATE(SUM('Раздел 1'!I13:I13),"&gt;=",SUM('Раздел 1'!N13:N13))</f>
        <v>14&gt;=2</v>
      </c>
      <c r="F8130" s="278"/>
      <c r="G8130" s="81"/>
    </row>
    <row r="8131" spans="1:7" s="390" customFormat="1" ht="31.5" x14ac:dyDescent="0.2">
      <c r="A8131" s="311" t="str">
        <f>IF((SUM('Раздел 1'!I14:I14)&gt;=SUM('Раздел 1'!N14:N14)),"","Неверно!")</f>
        <v/>
      </c>
      <c r="B8131" s="320" t="s">
        <v>1759</v>
      </c>
      <c r="C8131" s="278" t="s">
        <v>10061</v>
      </c>
      <c r="D8131" s="278" t="s">
        <v>1241</v>
      </c>
      <c r="E8131" s="278" t="str">
        <f>CONCATENATE(SUM('Раздел 1'!I14:I14),"&gt;=",SUM('Раздел 1'!N14:N14))</f>
        <v>0&gt;=0</v>
      </c>
      <c r="F8131" s="278"/>
      <c r="G8131" s="81"/>
    </row>
    <row r="8132" spans="1:7" s="390" customFormat="1" ht="31.5" x14ac:dyDescent="0.2">
      <c r="A8132" s="311" t="str">
        <f>IF((SUM('Раздел 1'!I15:I15)&gt;=SUM('Раздел 1'!N15:N15)),"","Неверно!")</f>
        <v/>
      </c>
      <c r="B8132" s="320" t="s">
        <v>1759</v>
      </c>
      <c r="C8132" s="278" t="s">
        <v>10062</v>
      </c>
      <c r="D8132" s="278" t="s">
        <v>1241</v>
      </c>
      <c r="E8132" s="278" t="str">
        <f>CONCATENATE(SUM('Раздел 1'!I15:I15),"&gt;=",SUM('Раздел 1'!N15:N15))</f>
        <v>187&gt;=17</v>
      </c>
      <c r="F8132" s="278"/>
      <c r="G8132" s="81"/>
    </row>
    <row r="8133" spans="1:7" s="390" customFormat="1" ht="31.5" x14ac:dyDescent="0.2">
      <c r="A8133" s="311" t="str">
        <f>IF((SUM('Раздел 1'!I16:I16)&gt;=SUM('Раздел 1'!N16:N16)),"","Неверно!")</f>
        <v/>
      </c>
      <c r="B8133" s="320" t="s">
        <v>1759</v>
      </c>
      <c r="C8133" s="278" t="s">
        <v>10063</v>
      </c>
      <c r="D8133" s="278" t="s">
        <v>1241</v>
      </c>
      <c r="E8133" s="278" t="str">
        <f>CONCATENATE(SUM('Раздел 1'!I16:I16),"&gt;=",SUM('Раздел 1'!N16:N16))</f>
        <v>255&gt;=33</v>
      </c>
      <c r="F8133" s="278"/>
      <c r="G8133" s="81"/>
    </row>
    <row r="8134" spans="1:7" s="390" customFormat="1" ht="31.5" x14ac:dyDescent="0.2">
      <c r="A8134" s="311" t="str">
        <f>IF((SUM('Раздел 1'!I17:I17)&gt;=SUM('Раздел 1'!N17:N17)),"","Неверно!")</f>
        <v/>
      </c>
      <c r="B8134" s="320" t="s">
        <v>1759</v>
      </c>
      <c r="C8134" s="278" t="s">
        <v>10064</v>
      </c>
      <c r="D8134" s="278" t="s">
        <v>1241</v>
      </c>
      <c r="E8134" s="278" t="str">
        <f>CONCATENATE(SUM('Раздел 1'!I17:I17),"&gt;=",SUM('Раздел 1'!N17:N17))</f>
        <v>45&gt;=1</v>
      </c>
      <c r="F8134" s="278"/>
      <c r="G8134" s="81"/>
    </row>
    <row r="8135" spans="1:7" s="390" customFormat="1" ht="31.5" x14ac:dyDescent="0.2">
      <c r="A8135" s="311" t="str">
        <f>IF((SUM('Раздел 1'!I18:I18)&gt;=SUM('Раздел 1'!N18:N18)),"","Неверно!")</f>
        <v/>
      </c>
      <c r="B8135" s="320" t="s">
        <v>1759</v>
      </c>
      <c r="C8135" s="278" t="s">
        <v>10065</v>
      </c>
      <c r="D8135" s="278" t="s">
        <v>1241</v>
      </c>
      <c r="E8135" s="278" t="str">
        <f>CONCATENATE(SUM('Раздел 1'!I18:I18),"&gt;=",SUM('Раздел 1'!N18:N18))</f>
        <v>300&gt;=34</v>
      </c>
      <c r="F8135" s="278"/>
      <c r="G8135" s="81"/>
    </row>
    <row r="8136" spans="1:7" s="390" customFormat="1" ht="31.5" x14ac:dyDescent="0.2">
      <c r="A8136" s="311" t="str">
        <f>IF((SUM('Раздел 1'!I19:I19)&gt;=SUM('Раздел 1'!N19:N19)),"","Неверно!")</f>
        <v/>
      </c>
      <c r="B8136" s="320" t="s">
        <v>1759</v>
      </c>
      <c r="C8136" s="278" t="s">
        <v>10066</v>
      </c>
      <c r="D8136" s="278" t="s">
        <v>1241</v>
      </c>
      <c r="E8136" s="278" t="str">
        <f>CONCATENATE(SUM('Раздел 1'!I19:I19),"&gt;=",SUM('Раздел 1'!N19:N19))</f>
        <v>11&gt;=8</v>
      </c>
      <c r="F8136" s="278"/>
      <c r="G8136" s="81"/>
    </row>
    <row r="8137" spans="1:7" s="390" customFormat="1" ht="31.5" x14ac:dyDescent="0.2">
      <c r="A8137" s="311" t="str">
        <f>IF((SUM('Раздел 1'!J11:J11)&gt;=SUM('Раздел 1'!K11:K11)),"","Неверно!")</f>
        <v/>
      </c>
      <c r="B8137" s="320" t="s">
        <v>1760</v>
      </c>
      <c r="C8137" s="278" t="s">
        <v>10067</v>
      </c>
      <c r="D8137" s="278" t="s">
        <v>1240</v>
      </c>
      <c r="E8137" s="278" t="str">
        <f>CONCATENATE(SUM('Раздел 1'!J11:J11),"&gt;=",SUM('Раздел 1'!K11:K11))</f>
        <v>25&gt;=2</v>
      </c>
      <c r="F8137" s="278"/>
      <c r="G8137" s="81"/>
    </row>
    <row r="8138" spans="1:7" s="390" customFormat="1" ht="31.5" x14ac:dyDescent="0.2">
      <c r="A8138" s="311" t="str">
        <f>IF((SUM('Раздел 1'!J20:J20)&gt;=SUM('Раздел 1'!K20:K20)),"","Неверно!")</f>
        <v/>
      </c>
      <c r="B8138" s="320" t="s">
        <v>1760</v>
      </c>
      <c r="C8138" s="278" t="s">
        <v>10068</v>
      </c>
      <c r="D8138" s="278" t="s">
        <v>1240</v>
      </c>
      <c r="E8138" s="278" t="str">
        <f>CONCATENATE(SUM('Раздел 1'!J20:J20),"&gt;=",SUM('Раздел 1'!K20:K20))</f>
        <v>7&gt;=0</v>
      </c>
      <c r="F8138" s="278"/>
      <c r="G8138" s="81"/>
    </row>
    <row r="8139" spans="1:7" s="390" customFormat="1" ht="31.5" x14ac:dyDescent="0.2">
      <c r="A8139" s="311" t="str">
        <f>IF((SUM('Раздел 1'!J21:J21)&gt;=SUM('Раздел 1'!K21:K21)),"","Неверно!")</f>
        <v/>
      </c>
      <c r="B8139" s="320" t="s">
        <v>1760</v>
      </c>
      <c r="C8139" s="278" t="s">
        <v>10069</v>
      </c>
      <c r="D8139" s="278" t="s">
        <v>1240</v>
      </c>
      <c r="E8139" s="278" t="str">
        <f>CONCATENATE(SUM('Раздел 1'!J21:J21),"&gt;=",SUM('Раздел 1'!K21:K21))</f>
        <v>49&gt;=10</v>
      </c>
      <c r="F8139" s="278"/>
      <c r="G8139" s="81"/>
    </row>
    <row r="8140" spans="1:7" s="390" customFormat="1" ht="31.5" x14ac:dyDescent="0.2">
      <c r="A8140" s="311" t="str">
        <f>IF((SUM('Раздел 1'!J22:J22)&gt;=SUM('Раздел 1'!K22:K22)),"","Неверно!")</f>
        <v/>
      </c>
      <c r="B8140" s="320" t="s">
        <v>1760</v>
      </c>
      <c r="C8140" s="278" t="s">
        <v>10070</v>
      </c>
      <c r="D8140" s="278" t="s">
        <v>1240</v>
      </c>
      <c r="E8140" s="278" t="str">
        <f>CONCATENATE(SUM('Раздел 1'!J22:J22),"&gt;=",SUM('Раздел 1'!K22:K22))</f>
        <v>59&gt;=11</v>
      </c>
      <c r="F8140" s="278"/>
      <c r="G8140" s="81"/>
    </row>
    <row r="8141" spans="1:7" s="390" customFormat="1" ht="31.5" x14ac:dyDescent="0.2">
      <c r="A8141" s="311" t="str">
        <f>IF((SUM('Раздел 1'!J23:J23)&gt;=SUM('Раздел 1'!K23:K23)),"","Неверно!")</f>
        <v/>
      </c>
      <c r="B8141" s="320" t="s">
        <v>1760</v>
      </c>
      <c r="C8141" s="278" t="s">
        <v>10071</v>
      </c>
      <c r="D8141" s="278" t="s">
        <v>1240</v>
      </c>
      <c r="E8141" s="278" t="str">
        <f>CONCATENATE(SUM('Раздел 1'!J23:J23),"&gt;=",SUM('Раздел 1'!K23:K23))</f>
        <v>325&gt;=61</v>
      </c>
      <c r="F8141" s="278"/>
      <c r="G8141" s="81"/>
    </row>
    <row r="8142" spans="1:7" s="390" customFormat="1" ht="31.5" x14ac:dyDescent="0.2">
      <c r="A8142" s="311" t="str">
        <f>IF((SUM('Раздел 1'!J24:J24)&gt;=SUM('Раздел 1'!K24:K24)),"","Неверно!")</f>
        <v/>
      </c>
      <c r="B8142" s="320" t="s">
        <v>1760</v>
      </c>
      <c r="C8142" s="278" t="s">
        <v>10072</v>
      </c>
      <c r="D8142" s="278" t="s">
        <v>1240</v>
      </c>
      <c r="E8142" s="278" t="str">
        <f>CONCATENATE(SUM('Раздел 1'!J24:J24),"&gt;=",SUM('Раздел 1'!K24:K24))</f>
        <v>53&gt;=3</v>
      </c>
      <c r="F8142" s="278"/>
      <c r="G8142" s="81"/>
    </row>
    <row r="8143" spans="1:7" s="390" customFormat="1" ht="31.5" x14ac:dyDescent="0.2">
      <c r="A8143" s="311" t="str">
        <f>IF((SUM('Раздел 1'!J25:J25)&gt;=SUM('Раздел 1'!K25:K25)),"","Неверно!")</f>
        <v/>
      </c>
      <c r="B8143" s="320" t="s">
        <v>1760</v>
      </c>
      <c r="C8143" s="278" t="s">
        <v>10073</v>
      </c>
      <c r="D8143" s="278" t="s">
        <v>1240</v>
      </c>
      <c r="E8143" s="278" t="str">
        <f>CONCATENATE(SUM('Раздел 1'!J25:J25),"&gt;=",SUM('Раздел 1'!K25:K25))</f>
        <v>84&gt;=0</v>
      </c>
      <c r="F8143" s="278"/>
      <c r="G8143" s="81"/>
    </row>
    <row r="8144" spans="1:7" s="390" customFormat="1" ht="31.5" x14ac:dyDescent="0.2">
      <c r="A8144" s="311" t="str">
        <f>IF((SUM('Раздел 1'!J26:J26)&gt;=SUM('Раздел 1'!K26:K26)),"","Неверно!")</f>
        <v/>
      </c>
      <c r="B8144" s="320" t="s">
        <v>1760</v>
      </c>
      <c r="C8144" s="278" t="s">
        <v>10074</v>
      </c>
      <c r="D8144" s="278" t="s">
        <v>1240</v>
      </c>
      <c r="E8144" s="278" t="str">
        <f>CONCATENATE(SUM('Раздел 1'!J26:J26),"&gt;=",SUM('Раздел 1'!K26:K26))</f>
        <v>0&gt;=0</v>
      </c>
      <c r="F8144" s="278"/>
      <c r="G8144" s="81"/>
    </row>
    <row r="8145" spans="1:7" s="390" customFormat="1" ht="31.5" x14ac:dyDescent="0.2">
      <c r="A8145" s="311" t="str">
        <f>IF((SUM('Раздел 1'!J27:J27)&gt;=SUM('Раздел 1'!K27:K27)),"","Неверно!")</f>
        <v/>
      </c>
      <c r="B8145" s="320" t="s">
        <v>1760</v>
      </c>
      <c r="C8145" s="278" t="s">
        <v>10075</v>
      </c>
      <c r="D8145" s="278" t="s">
        <v>1240</v>
      </c>
      <c r="E8145" s="278" t="str">
        <f>CONCATENATE(SUM('Раздел 1'!J27:J27),"&gt;=",SUM('Раздел 1'!K27:K27))</f>
        <v>409&gt;=61</v>
      </c>
      <c r="F8145" s="278"/>
      <c r="G8145" s="81"/>
    </row>
    <row r="8146" spans="1:7" s="390" customFormat="1" ht="31.5" x14ac:dyDescent="0.2">
      <c r="A8146" s="311" t="str">
        <f>IF((SUM('Раздел 1'!J12:J12)&gt;=SUM('Раздел 1'!K12:K12)),"","Неверно!")</f>
        <v/>
      </c>
      <c r="B8146" s="320" t="s">
        <v>1760</v>
      </c>
      <c r="C8146" s="278" t="s">
        <v>10076</v>
      </c>
      <c r="D8146" s="278" t="s">
        <v>1240</v>
      </c>
      <c r="E8146" s="278" t="str">
        <f>CONCATENATE(SUM('Раздел 1'!J12:J12),"&gt;=",SUM('Раздел 1'!K12:K12))</f>
        <v>15&gt;=6</v>
      </c>
      <c r="F8146" s="278"/>
      <c r="G8146" s="81"/>
    </row>
    <row r="8147" spans="1:7" s="390" customFormat="1" ht="31.5" x14ac:dyDescent="0.2">
      <c r="A8147" s="311" t="str">
        <f>IF((SUM('Раздел 1'!J13:J13)&gt;=SUM('Раздел 1'!K13:K13)),"","Неверно!")</f>
        <v/>
      </c>
      <c r="B8147" s="320" t="s">
        <v>1760</v>
      </c>
      <c r="C8147" s="278" t="s">
        <v>10077</v>
      </c>
      <c r="D8147" s="278" t="s">
        <v>1240</v>
      </c>
      <c r="E8147" s="278" t="str">
        <f>CONCATENATE(SUM('Раздел 1'!J13:J13),"&gt;=",SUM('Раздел 1'!K13:K13))</f>
        <v>12&gt;=0</v>
      </c>
      <c r="F8147" s="278"/>
      <c r="G8147" s="81"/>
    </row>
    <row r="8148" spans="1:7" s="390" customFormat="1" ht="31.5" x14ac:dyDescent="0.2">
      <c r="A8148" s="311" t="str">
        <f>IF((SUM('Раздел 1'!J14:J14)&gt;=SUM('Раздел 1'!K14:K14)),"","Неверно!")</f>
        <v/>
      </c>
      <c r="B8148" s="320" t="s">
        <v>1760</v>
      </c>
      <c r="C8148" s="278" t="s">
        <v>10078</v>
      </c>
      <c r="D8148" s="278" t="s">
        <v>1240</v>
      </c>
      <c r="E8148" s="278" t="str">
        <f>CONCATENATE(SUM('Раздел 1'!J14:J14),"&gt;=",SUM('Раздел 1'!K14:K14))</f>
        <v>0&gt;=0</v>
      </c>
      <c r="F8148" s="278"/>
      <c r="G8148" s="81"/>
    </row>
    <row r="8149" spans="1:7" s="390" customFormat="1" ht="31.5" x14ac:dyDescent="0.2">
      <c r="A8149" s="311" t="str">
        <f>IF((SUM('Раздел 1'!J15:J15)&gt;=SUM('Раздел 1'!K15:K15)),"","Неверно!")</f>
        <v/>
      </c>
      <c r="B8149" s="320" t="s">
        <v>1760</v>
      </c>
      <c r="C8149" s="278" t="s">
        <v>10079</v>
      </c>
      <c r="D8149" s="278" t="s">
        <v>1240</v>
      </c>
      <c r="E8149" s="278" t="str">
        <f>CONCATENATE(SUM('Раздел 1'!J15:J15),"&gt;=",SUM('Раздел 1'!K15:K15))</f>
        <v>170&gt;=42</v>
      </c>
      <c r="F8149" s="278"/>
      <c r="G8149" s="81"/>
    </row>
    <row r="8150" spans="1:7" s="390" customFormat="1" ht="31.5" x14ac:dyDescent="0.2">
      <c r="A8150" s="311" t="str">
        <f>IF((SUM('Раздел 1'!J16:J16)&gt;=SUM('Раздел 1'!K16:K16)),"","Неверно!")</f>
        <v/>
      </c>
      <c r="B8150" s="320" t="s">
        <v>1760</v>
      </c>
      <c r="C8150" s="278" t="s">
        <v>10080</v>
      </c>
      <c r="D8150" s="278" t="s">
        <v>1240</v>
      </c>
      <c r="E8150" s="278" t="str">
        <f>CONCATENATE(SUM('Раздел 1'!J16:J16),"&gt;=",SUM('Раздел 1'!K16:K16))</f>
        <v>222&gt;=50</v>
      </c>
      <c r="F8150" s="278"/>
      <c r="G8150" s="81"/>
    </row>
    <row r="8151" spans="1:7" s="390" customFormat="1" ht="31.5" x14ac:dyDescent="0.2">
      <c r="A8151" s="311" t="str">
        <f>IF((SUM('Раздел 1'!J17:J17)&gt;=SUM('Раздел 1'!K17:K17)),"","Неверно!")</f>
        <v/>
      </c>
      <c r="B8151" s="320" t="s">
        <v>1760</v>
      </c>
      <c r="C8151" s="278" t="s">
        <v>10081</v>
      </c>
      <c r="D8151" s="278" t="s">
        <v>1240</v>
      </c>
      <c r="E8151" s="278" t="str">
        <f>CONCATENATE(SUM('Раздел 1'!J17:J17),"&gt;=",SUM('Раздел 1'!K17:K17))</f>
        <v>44&gt;=0</v>
      </c>
      <c r="F8151" s="278"/>
      <c r="G8151" s="81"/>
    </row>
    <row r="8152" spans="1:7" s="390" customFormat="1" ht="31.5" x14ac:dyDescent="0.2">
      <c r="A8152" s="311" t="str">
        <f>IF((SUM('Раздел 1'!J18:J18)&gt;=SUM('Раздел 1'!K18:K18)),"","Неверно!")</f>
        <v/>
      </c>
      <c r="B8152" s="320" t="s">
        <v>1760</v>
      </c>
      <c r="C8152" s="278" t="s">
        <v>10082</v>
      </c>
      <c r="D8152" s="278" t="s">
        <v>1240</v>
      </c>
      <c r="E8152" s="278" t="str">
        <f>CONCATENATE(SUM('Раздел 1'!J18:J18),"&gt;=",SUM('Раздел 1'!K18:K18))</f>
        <v>266&gt;=50</v>
      </c>
      <c r="F8152" s="278"/>
      <c r="G8152" s="81"/>
    </row>
    <row r="8153" spans="1:7" s="390" customFormat="1" ht="31.5" x14ac:dyDescent="0.2">
      <c r="A8153" s="311" t="str">
        <f>IF((SUM('Раздел 1'!J19:J19)&gt;=SUM('Раздел 1'!K19:K19)),"","Неверно!")</f>
        <v/>
      </c>
      <c r="B8153" s="320" t="s">
        <v>1760</v>
      </c>
      <c r="C8153" s="278" t="s">
        <v>10083</v>
      </c>
      <c r="D8153" s="278" t="s">
        <v>1240</v>
      </c>
      <c r="E8153" s="278" t="str">
        <f>CONCATENATE(SUM('Раздел 1'!J19:J19),"&gt;=",SUM('Раздел 1'!K19:K19))</f>
        <v>3&gt;=1</v>
      </c>
      <c r="F8153" s="278"/>
      <c r="G8153" s="81"/>
    </row>
    <row r="8154" spans="1:7" s="390" customFormat="1" ht="31.5" x14ac:dyDescent="0.2">
      <c r="A8154" s="311" t="str">
        <f>IF((SUM('Раздел 1'!J11:J11)&gt;=SUM('Раздел 1'!L11:L11)),"","Неверно!")</f>
        <v/>
      </c>
      <c r="B8154" s="320" t="s">
        <v>1761</v>
      </c>
      <c r="C8154" s="278" t="s">
        <v>10084</v>
      </c>
      <c r="D8154" s="278" t="s">
        <v>1239</v>
      </c>
      <c r="E8154" s="278" t="str">
        <f>CONCATENATE(SUM('Раздел 1'!J11:J11),"&gt;=",SUM('Раздел 1'!L11:L11))</f>
        <v>25&gt;=0</v>
      </c>
      <c r="F8154" s="278"/>
      <c r="G8154" s="81"/>
    </row>
    <row r="8155" spans="1:7" s="390" customFormat="1" ht="31.5" x14ac:dyDescent="0.2">
      <c r="A8155" s="311" t="str">
        <f>IF((SUM('Раздел 1'!J20:J20)&gt;=SUM('Раздел 1'!L20:L20)),"","Неверно!")</f>
        <v/>
      </c>
      <c r="B8155" s="320" t="s">
        <v>1761</v>
      </c>
      <c r="C8155" s="278" t="s">
        <v>10085</v>
      </c>
      <c r="D8155" s="278" t="s">
        <v>1239</v>
      </c>
      <c r="E8155" s="278" t="str">
        <f>CONCATENATE(SUM('Раздел 1'!J20:J20),"&gt;=",SUM('Раздел 1'!L20:L20))</f>
        <v>7&gt;=0</v>
      </c>
      <c r="F8155" s="278"/>
      <c r="G8155" s="81"/>
    </row>
    <row r="8156" spans="1:7" s="390" customFormat="1" ht="31.5" x14ac:dyDescent="0.2">
      <c r="A8156" s="311" t="str">
        <f>IF((SUM('Раздел 1'!J21:J21)&gt;=SUM('Раздел 1'!L21:L21)),"","Неверно!")</f>
        <v/>
      </c>
      <c r="B8156" s="320" t="s">
        <v>1761</v>
      </c>
      <c r="C8156" s="278" t="s">
        <v>10086</v>
      </c>
      <c r="D8156" s="278" t="s">
        <v>1239</v>
      </c>
      <c r="E8156" s="278" t="str">
        <f>CONCATENATE(SUM('Раздел 1'!J21:J21),"&gt;=",SUM('Раздел 1'!L21:L21))</f>
        <v>49&gt;=0</v>
      </c>
      <c r="F8156" s="278"/>
      <c r="G8156" s="81"/>
    </row>
    <row r="8157" spans="1:7" s="390" customFormat="1" ht="31.5" x14ac:dyDescent="0.2">
      <c r="A8157" s="311" t="str">
        <f>IF((SUM('Раздел 1'!J22:J22)&gt;=SUM('Раздел 1'!L22:L22)),"","Неверно!")</f>
        <v/>
      </c>
      <c r="B8157" s="320" t="s">
        <v>1761</v>
      </c>
      <c r="C8157" s="278" t="s">
        <v>10087</v>
      </c>
      <c r="D8157" s="278" t="s">
        <v>1239</v>
      </c>
      <c r="E8157" s="278" t="str">
        <f>CONCATENATE(SUM('Раздел 1'!J22:J22),"&gt;=",SUM('Раздел 1'!L22:L22))</f>
        <v>59&gt;=0</v>
      </c>
      <c r="F8157" s="278"/>
      <c r="G8157" s="81"/>
    </row>
    <row r="8158" spans="1:7" s="390" customFormat="1" ht="31.5" x14ac:dyDescent="0.2">
      <c r="A8158" s="311" t="str">
        <f>IF((SUM('Раздел 1'!J23:J23)&gt;=SUM('Раздел 1'!L23:L23)),"","Неверно!")</f>
        <v/>
      </c>
      <c r="B8158" s="320" t="s">
        <v>1761</v>
      </c>
      <c r="C8158" s="278" t="s">
        <v>10088</v>
      </c>
      <c r="D8158" s="278" t="s">
        <v>1239</v>
      </c>
      <c r="E8158" s="278" t="str">
        <f>CONCATENATE(SUM('Раздел 1'!J23:J23),"&gt;=",SUM('Раздел 1'!L23:L23))</f>
        <v>325&gt;=0</v>
      </c>
      <c r="F8158" s="278"/>
      <c r="G8158" s="81"/>
    </row>
    <row r="8159" spans="1:7" s="390" customFormat="1" ht="31.5" x14ac:dyDescent="0.2">
      <c r="A8159" s="311" t="str">
        <f>IF((SUM('Раздел 1'!J24:J24)&gt;=SUM('Раздел 1'!L24:L24)),"","Неверно!")</f>
        <v/>
      </c>
      <c r="B8159" s="320" t="s">
        <v>1761</v>
      </c>
      <c r="C8159" s="278" t="s">
        <v>10089</v>
      </c>
      <c r="D8159" s="278" t="s">
        <v>1239</v>
      </c>
      <c r="E8159" s="278" t="str">
        <f>CONCATENATE(SUM('Раздел 1'!J24:J24),"&gt;=",SUM('Раздел 1'!L24:L24))</f>
        <v>53&gt;=0</v>
      </c>
      <c r="F8159" s="278"/>
      <c r="G8159" s="81"/>
    </row>
    <row r="8160" spans="1:7" s="390" customFormat="1" ht="31.5" x14ac:dyDescent="0.2">
      <c r="A8160" s="311" t="str">
        <f>IF((SUM('Раздел 1'!J25:J25)&gt;=SUM('Раздел 1'!L25:L25)),"","Неверно!")</f>
        <v/>
      </c>
      <c r="B8160" s="320" t="s">
        <v>1761</v>
      </c>
      <c r="C8160" s="278" t="s">
        <v>10090</v>
      </c>
      <c r="D8160" s="278" t="s">
        <v>1239</v>
      </c>
      <c r="E8160" s="278" t="str">
        <f>CONCATENATE(SUM('Раздел 1'!J25:J25),"&gt;=",SUM('Раздел 1'!L25:L25))</f>
        <v>84&gt;=0</v>
      </c>
      <c r="F8160" s="278"/>
      <c r="G8160" s="81"/>
    </row>
    <row r="8161" spans="1:7" s="390" customFormat="1" ht="31.5" x14ac:dyDescent="0.2">
      <c r="A8161" s="311" t="str">
        <f>IF((SUM('Раздел 1'!J26:J26)&gt;=SUM('Раздел 1'!L26:L26)),"","Неверно!")</f>
        <v/>
      </c>
      <c r="B8161" s="320" t="s">
        <v>1761</v>
      </c>
      <c r="C8161" s="278" t="s">
        <v>10091</v>
      </c>
      <c r="D8161" s="278" t="s">
        <v>1239</v>
      </c>
      <c r="E8161" s="278" t="str">
        <f>CONCATENATE(SUM('Раздел 1'!J26:J26),"&gt;=",SUM('Раздел 1'!L26:L26))</f>
        <v>0&gt;=0</v>
      </c>
      <c r="F8161" s="278"/>
      <c r="G8161" s="81"/>
    </row>
    <row r="8162" spans="1:7" s="390" customFormat="1" ht="31.5" x14ac:dyDescent="0.2">
      <c r="A8162" s="311" t="str">
        <f>IF((SUM('Раздел 1'!J27:J27)&gt;=SUM('Раздел 1'!L27:L27)),"","Неверно!")</f>
        <v/>
      </c>
      <c r="B8162" s="320" t="s">
        <v>1761</v>
      </c>
      <c r="C8162" s="278" t="s">
        <v>10092</v>
      </c>
      <c r="D8162" s="278" t="s">
        <v>1239</v>
      </c>
      <c r="E8162" s="278" t="str">
        <f>CONCATENATE(SUM('Раздел 1'!J27:J27),"&gt;=",SUM('Раздел 1'!L27:L27))</f>
        <v>409&gt;=0</v>
      </c>
      <c r="F8162" s="278"/>
      <c r="G8162" s="81"/>
    </row>
    <row r="8163" spans="1:7" s="390" customFormat="1" ht="31.5" x14ac:dyDescent="0.2">
      <c r="A8163" s="311" t="str">
        <f>IF((SUM('Раздел 1'!J12:J12)&gt;=SUM('Раздел 1'!L12:L12)),"","Неверно!")</f>
        <v/>
      </c>
      <c r="B8163" s="320" t="s">
        <v>1761</v>
      </c>
      <c r="C8163" s="278" t="s">
        <v>10093</v>
      </c>
      <c r="D8163" s="278" t="s">
        <v>1239</v>
      </c>
      <c r="E8163" s="278" t="str">
        <f>CONCATENATE(SUM('Раздел 1'!J12:J12),"&gt;=",SUM('Раздел 1'!L12:L12))</f>
        <v>15&gt;=0</v>
      </c>
      <c r="F8163" s="278"/>
      <c r="G8163" s="81"/>
    </row>
    <row r="8164" spans="1:7" s="390" customFormat="1" ht="31.5" x14ac:dyDescent="0.2">
      <c r="A8164" s="311" t="str">
        <f>IF((SUM('Раздел 1'!J13:J13)&gt;=SUM('Раздел 1'!L13:L13)),"","Неверно!")</f>
        <v/>
      </c>
      <c r="B8164" s="320" t="s">
        <v>1761</v>
      </c>
      <c r="C8164" s="278" t="s">
        <v>10094</v>
      </c>
      <c r="D8164" s="278" t="s">
        <v>1239</v>
      </c>
      <c r="E8164" s="278" t="str">
        <f>CONCATENATE(SUM('Раздел 1'!J13:J13),"&gt;=",SUM('Раздел 1'!L13:L13))</f>
        <v>12&gt;=0</v>
      </c>
      <c r="F8164" s="278"/>
      <c r="G8164" s="81"/>
    </row>
    <row r="8165" spans="1:7" s="390" customFormat="1" ht="31.5" x14ac:dyDescent="0.2">
      <c r="A8165" s="311" t="str">
        <f>IF((SUM('Раздел 1'!J14:J14)&gt;=SUM('Раздел 1'!L14:L14)),"","Неверно!")</f>
        <v/>
      </c>
      <c r="B8165" s="320" t="s">
        <v>1761</v>
      </c>
      <c r="C8165" s="278" t="s">
        <v>10095</v>
      </c>
      <c r="D8165" s="278" t="s">
        <v>1239</v>
      </c>
      <c r="E8165" s="278" t="str">
        <f>CONCATENATE(SUM('Раздел 1'!J14:J14),"&gt;=",SUM('Раздел 1'!L14:L14))</f>
        <v>0&gt;=0</v>
      </c>
      <c r="F8165" s="278"/>
      <c r="G8165" s="81"/>
    </row>
    <row r="8166" spans="1:7" s="390" customFormat="1" ht="31.5" x14ac:dyDescent="0.2">
      <c r="A8166" s="311" t="str">
        <f>IF((SUM('Раздел 1'!J15:J15)&gt;=SUM('Раздел 1'!L15:L15)),"","Неверно!")</f>
        <v/>
      </c>
      <c r="B8166" s="320" t="s">
        <v>1761</v>
      </c>
      <c r="C8166" s="278" t="s">
        <v>10096</v>
      </c>
      <c r="D8166" s="278" t="s">
        <v>1239</v>
      </c>
      <c r="E8166" s="278" t="str">
        <f>CONCATENATE(SUM('Раздел 1'!J15:J15),"&gt;=",SUM('Раздел 1'!L15:L15))</f>
        <v>170&gt;=0</v>
      </c>
      <c r="F8166" s="278"/>
      <c r="G8166" s="81"/>
    </row>
    <row r="8167" spans="1:7" s="390" customFormat="1" ht="31.5" x14ac:dyDescent="0.2">
      <c r="A8167" s="311" t="str">
        <f>IF((SUM('Раздел 1'!J16:J16)&gt;=SUM('Раздел 1'!L16:L16)),"","Неверно!")</f>
        <v/>
      </c>
      <c r="B8167" s="320" t="s">
        <v>1761</v>
      </c>
      <c r="C8167" s="278" t="s">
        <v>10097</v>
      </c>
      <c r="D8167" s="278" t="s">
        <v>1239</v>
      </c>
      <c r="E8167" s="278" t="str">
        <f>CONCATENATE(SUM('Раздел 1'!J16:J16),"&gt;=",SUM('Раздел 1'!L16:L16))</f>
        <v>222&gt;=0</v>
      </c>
      <c r="F8167" s="278"/>
      <c r="G8167" s="81"/>
    </row>
    <row r="8168" spans="1:7" s="390" customFormat="1" ht="31.5" x14ac:dyDescent="0.2">
      <c r="A8168" s="311" t="str">
        <f>IF((SUM('Раздел 1'!J17:J17)&gt;=SUM('Раздел 1'!L17:L17)),"","Неверно!")</f>
        <v/>
      </c>
      <c r="B8168" s="320" t="s">
        <v>1761</v>
      </c>
      <c r="C8168" s="278" t="s">
        <v>10098</v>
      </c>
      <c r="D8168" s="278" t="s">
        <v>1239</v>
      </c>
      <c r="E8168" s="278" t="str">
        <f>CONCATENATE(SUM('Раздел 1'!J17:J17),"&gt;=",SUM('Раздел 1'!L17:L17))</f>
        <v>44&gt;=0</v>
      </c>
      <c r="F8168" s="278"/>
      <c r="G8168" s="81"/>
    </row>
    <row r="8169" spans="1:7" s="390" customFormat="1" ht="31.5" x14ac:dyDescent="0.2">
      <c r="A8169" s="311" t="str">
        <f>IF((SUM('Раздел 1'!J18:J18)&gt;=SUM('Раздел 1'!L18:L18)),"","Неверно!")</f>
        <v/>
      </c>
      <c r="B8169" s="320" t="s">
        <v>1761</v>
      </c>
      <c r="C8169" s="278" t="s">
        <v>10099</v>
      </c>
      <c r="D8169" s="278" t="s">
        <v>1239</v>
      </c>
      <c r="E8169" s="278" t="str">
        <f>CONCATENATE(SUM('Раздел 1'!J18:J18),"&gt;=",SUM('Раздел 1'!L18:L18))</f>
        <v>266&gt;=0</v>
      </c>
      <c r="F8169" s="278"/>
      <c r="G8169" s="81"/>
    </row>
    <row r="8170" spans="1:7" s="390" customFormat="1" ht="31.5" x14ac:dyDescent="0.2">
      <c r="A8170" s="311" t="str">
        <f>IF((SUM('Раздел 1'!J19:J19)&gt;=SUM('Раздел 1'!L19:L19)),"","Неверно!")</f>
        <v/>
      </c>
      <c r="B8170" s="320" t="s">
        <v>1761</v>
      </c>
      <c r="C8170" s="278" t="s">
        <v>10100</v>
      </c>
      <c r="D8170" s="278" t="s">
        <v>1239</v>
      </c>
      <c r="E8170" s="278" t="str">
        <f>CONCATENATE(SUM('Раздел 1'!J19:J19),"&gt;=",SUM('Раздел 1'!L19:L19))</f>
        <v>3&gt;=0</v>
      </c>
      <c r="F8170" s="278"/>
      <c r="G8170" s="81"/>
    </row>
    <row r="8171" spans="1:7" s="390" customFormat="1" ht="31.5" x14ac:dyDescent="0.2">
      <c r="A8171" s="311" t="str">
        <f>IF((SUM('Раздел 1'!O11:O11)&gt;=SUM('Раздел 1'!P11:P11)),"","Неверно!")</f>
        <v/>
      </c>
      <c r="B8171" s="320" t="s">
        <v>1762</v>
      </c>
      <c r="C8171" s="278" t="s">
        <v>10101</v>
      </c>
      <c r="D8171" s="278" t="s">
        <v>1238</v>
      </c>
      <c r="E8171" s="278" t="str">
        <f>CONCATENATE(SUM('Раздел 1'!O11:O11),"&gt;=",SUM('Раздел 1'!P11:P11))</f>
        <v>3&gt;=0</v>
      </c>
      <c r="F8171" s="278"/>
      <c r="G8171" s="81"/>
    </row>
    <row r="8172" spans="1:7" s="390" customFormat="1" ht="31.5" x14ac:dyDescent="0.2">
      <c r="A8172" s="311" t="str">
        <f>IF((SUM('Раздел 1'!O20:O20)&gt;=SUM('Раздел 1'!P20:P20)),"","Неверно!")</f>
        <v/>
      </c>
      <c r="B8172" s="320" t="s">
        <v>1762</v>
      </c>
      <c r="C8172" s="278" t="s">
        <v>10102</v>
      </c>
      <c r="D8172" s="278" t="s">
        <v>1238</v>
      </c>
      <c r="E8172" s="278" t="str">
        <f>CONCATENATE(SUM('Раздел 1'!O20:O20),"&gt;=",SUM('Раздел 1'!P20:P20))</f>
        <v>5&gt;=0</v>
      </c>
      <c r="F8172" s="278"/>
      <c r="G8172" s="81"/>
    </row>
    <row r="8173" spans="1:7" s="390" customFormat="1" ht="31.5" x14ac:dyDescent="0.2">
      <c r="A8173" s="311" t="str">
        <f>IF((SUM('Раздел 1'!O21:O21)&gt;=SUM('Раздел 1'!P21:P21)),"","Неверно!")</f>
        <v/>
      </c>
      <c r="B8173" s="320" t="s">
        <v>1762</v>
      </c>
      <c r="C8173" s="278" t="s">
        <v>10103</v>
      </c>
      <c r="D8173" s="278" t="s">
        <v>1238</v>
      </c>
      <c r="E8173" s="278" t="str">
        <f>CONCATENATE(SUM('Раздел 1'!O21:O21),"&gt;=",SUM('Раздел 1'!P21:P21))</f>
        <v>2&gt;=0</v>
      </c>
      <c r="F8173" s="278"/>
      <c r="G8173" s="81"/>
    </row>
    <row r="8174" spans="1:7" s="390" customFormat="1" ht="31.5" x14ac:dyDescent="0.2">
      <c r="A8174" s="311" t="str">
        <f>IF((SUM('Раздел 1'!O22:O22)&gt;=SUM('Раздел 1'!P22:P22)),"","Неверно!")</f>
        <v/>
      </c>
      <c r="B8174" s="320" t="s">
        <v>1762</v>
      </c>
      <c r="C8174" s="278" t="s">
        <v>10104</v>
      </c>
      <c r="D8174" s="278" t="s">
        <v>1238</v>
      </c>
      <c r="E8174" s="278" t="str">
        <f>CONCATENATE(SUM('Раздел 1'!O22:O22),"&gt;=",SUM('Раздел 1'!P22:P22))</f>
        <v>13&gt;=0</v>
      </c>
      <c r="F8174" s="278"/>
      <c r="G8174" s="81"/>
    </row>
    <row r="8175" spans="1:7" s="390" customFormat="1" ht="31.5" x14ac:dyDescent="0.2">
      <c r="A8175" s="311" t="str">
        <f>IF((SUM('Раздел 1'!O23:O23)&gt;=SUM('Раздел 1'!P23:P23)),"","Неверно!")</f>
        <v/>
      </c>
      <c r="B8175" s="320" t="s">
        <v>1762</v>
      </c>
      <c r="C8175" s="278" t="s">
        <v>10105</v>
      </c>
      <c r="D8175" s="278" t="s">
        <v>1238</v>
      </c>
      <c r="E8175" s="278" t="str">
        <f>CONCATENATE(SUM('Раздел 1'!O23:O23),"&gt;=",SUM('Раздел 1'!P23:P23))</f>
        <v>40&gt;=0</v>
      </c>
      <c r="F8175" s="278"/>
      <c r="G8175" s="81"/>
    </row>
    <row r="8176" spans="1:7" s="390" customFormat="1" ht="31.5" x14ac:dyDescent="0.2">
      <c r="A8176" s="311" t="str">
        <f>IF((SUM('Раздел 1'!O24:O24)&gt;=SUM('Раздел 1'!P24:P24)),"","Неверно!")</f>
        <v/>
      </c>
      <c r="B8176" s="320" t="s">
        <v>1762</v>
      </c>
      <c r="C8176" s="278" t="s">
        <v>10106</v>
      </c>
      <c r="D8176" s="278" t="s">
        <v>1238</v>
      </c>
      <c r="E8176" s="278" t="str">
        <f>CONCATENATE(SUM('Раздел 1'!O24:O24),"&gt;=",SUM('Раздел 1'!P24:P24))</f>
        <v>5&gt;=0</v>
      </c>
      <c r="F8176" s="278"/>
      <c r="G8176" s="81"/>
    </row>
    <row r="8177" spans="1:7" s="390" customFormat="1" ht="31.5" x14ac:dyDescent="0.2">
      <c r="A8177" s="311" t="str">
        <f>IF((SUM('Раздел 1'!O25:O25)&gt;=SUM('Раздел 1'!P25:P25)),"","Неверно!")</f>
        <v/>
      </c>
      <c r="B8177" s="320" t="s">
        <v>1762</v>
      </c>
      <c r="C8177" s="278" t="s">
        <v>10107</v>
      </c>
      <c r="D8177" s="278" t="s">
        <v>1238</v>
      </c>
      <c r="E8177" s="278" t="str">
        <f>CONCATENATE(SUM('Раздел 1'!O25:O25),"&gt;=",SUM('Раздел 1'!P25:P25))</f>
        <v>2&gt;=0</v>
      </c>
      <c r="F8177" s="278"/>
      <c r="G8177" s="81"/>
    </row>
    <row r="8178" spans="1:7" s="390" customFormat="1" ht="31.5" x14ac:dyDescent="0.2">
      <c r="A8178" s="311" t="str">
        <f>IF((SUM('Раздел 1'!O26:O26)&gt;=SUM('Раздел 1'!P26:P26)),"","Неверно!")</f>
        <v/>
      </c>
      <c r="B8178" s="320" t="s">
        <v>1762</v>
      </c>
      <c r="C8178" s="278" t="s">
        <v>10108</v>
      </c>
      <c r="D8178" s="278" t="s">
        <v>1238</v>
      </c>
      <c r="E8178" s="278" t="str">
        <f>CONCATENATE(SUM('Раздел 1'!O26:O26),"&gt;=",SUM('Раздел 1'!P26:P26))</f>
        <v>0&gt;=0</v>
      </c>
      <c r="F8178" s="278"/>
      <c r="G8178" s="81"/>
    </row>
    <row r="8179" spans="1:7" s="390" customFormat="1" ht="31.5" x14ac:dyDescent="0.2">
      <c r="A8179" s="311" t="str">
        <f>IF((SUM('Раздел 1'!O27:O27)&gt;=SUM('Раздел 1'!P27:P27)),"","Неверно!")</f>
        <v/>
      </c>
      <c r="B8179" s="320" t="s">
        <v>1762</v>
      </c>
      <c r="C8179" s="278" t="s">
        <v>10109</v>
      </c>
      <c r="D8179" s="278" t="s">
        <v>1238</v>
      </c>
      <c r="E8179" s="278" t="str">
        <f>CONCATENATE(SUM('Раздел 1'!O27:O27),"&gt;=",SUM('Раздел 1'!P27:P27))</f>
        <v>42&gt;=0</v>
      </c>
      <c r="F8179" s="278"/>
      <c r="G8179" s="81"/>
    </row>
    <row r="8180" spans="1:7" s="390" customFormat="1" ht="31.5" x14ac:dyDescent="0.2">
      <c r="A8180" s="311" t="str">
        <f>IF((SUM('Раздел 1'!O12:O12)&gt;=SUM('Раздел 1'!P12:P12)),"","Неверно!")</f>
        <v/>
      </c>
      <c r="B8180" s="320" t="s">
        <v>1762</v>
      </c>
      <c r="C8180" s="278" t="s">
        <v>10110</v>
      </c>
      <c r="D8180" s="278" t="s">
        <v>1238</v>
      </c>
      <c r="E8180" s="278" t="str">
        <f>CONCATENATE(SUM('Раздел 1'!O12:O12),"&gt;=",SUM('Раздел 1'!P12:P12))</f>
        <v>7&gt;=0</v>
      </c>
      <c r="F8180" s="278"/>
      <c r="G8180" s="81"/>
    </row>
    <row r="8181" spans="1:7" s="390" customFormat="1" ht="31.5" x14ac:dyDescent="0.2">
      <c r="A8181" s="311" t="str">
        <f>IF((SUM('Раздел 1'!O13:O13)&gt;=SUM('Раздел 1'!P13:P13)),"","Неверно!")</f>
        <v/>
      </c>
      <c r="B8181" s="320" t="s">
        <v>1762</v>
      </c>
      <c r="C8181" s="278" t="s">
        <v>10111</v>
      </c>
      <c r="D8181" s="278" t="s">
        <v>1238</v>
      </c>
      <c r="E8181" s="278" t="str">
        <f>CONCATENATE(SUM('Раздел 1'!O13:O13),"&gt;=",SUM('Раздел 1'!P13:P13))</f>
        <v>4&gt;=0</v>
      </c>
      <c r="F8181" s="278"/>
      <c r="G8181" s="81"/>
    </row>
    <row r="8182" spans="1:7" s="390" customFormat="1" ht="31.5" x14ac:dyDescent="0.2">
      <c r="A8182" s="311" t="str">
        <f>IF((SUM('Раздел 1'!O14:O14)&gt;=SUM('Раздел 1'!P14:P14)),"","Неверно!")</f>
        <v/>
      </c>
      <c r="B8182" s="320" t="s">
        <v>1762</v>
      </c>
      <c r="C8182" s="278" t="s">
        <v>10112</v>
      </c>
      <c r="D8182" s="278" t="s">
        <v>1238</v>
      </c>
      <c r="E8182" s="278" t="str">
        <f>CONCATENATE(SUM('Раздел 1'!O14:O14),"&gt;=",SUM('Раздел 1'!P14:P14))</f>
        <v>0&gt;=0</v>
      </c>
      <c r="F8182" s="278"/>
      <c r="G8182" s="81"/>
    </row>
    <row r="8183" spans="1:7" s="390" customFormat="1" ht="31.5" x14ac:dyDescent="0.2">
      <c r="A8183" s="311" t="str">
        <f>IF((SUM('Раздел 1'!O15:O15)&gt;=SUM('Раздел 1'!P15:P15)),"","Неверно!")</f>
        <v/>
      </c>
      <c r="B8183" s="320" t="s">
        <v>1762</v>
      </c>
      <c r="C8183" s="278" t="s">
        <v>10113</v>
      </c>
      <c r="D8183" s="278" t="s">
        <v>1238</v>
      </c>
      <c r="E8183" s="278" t="str">
        <f>CONCATENATE(SUM('Раздел 1'!O15:O15),"&gt;=",SUM('Раздел 1'!P15:P15))</f>
        <v>12&gt;=0</v>
      </c>
      <c r="F8183" s="278"/>
      <c r="G8183" s="81"/>
    </row>
    <row r="8184" spans="1:7" s="390" customFormat="1" ht="31.5" x14ac:dyDescent="0.2">
      <c r="A8184" s="311" t="str">
        <f>IF((SUM('Раздел 1'!O16:O16)&gt;=SUM('Раздел 1'!P16:P16)),"","Неверно!")</f>
        <v/>
      </c>
      <c r="B8184" s="320" t="s">
        <v>1762</v>
      </c>
      <c r="C8184" s="278" t="s">
        <v>10114</v>
      </c>
      <c r="D8184" s="278" t="s">
        <v>1238</v>
      </c>
      <c r="E8184" s="278" t="str">
        <f>CONCATENATE(SUM('Раздел 1'!O16:O16),"&gt;=",SUM('Раздел 1'!P16:P16))</f>
        <v>26&gt;=0</v>
      </c>
      <c r="F8184" s="278"/>
      <c r="G8184" s="81"/>
    </row>
    <row r="8185" spans="1:7" s="390" customFormat="1" ht="31.5" x14ac:dyDescent="0.2">
      <c r="A8185" s="311" t="str">
        <f>IF((SUM('Раздел 1'!O17:O17)&gt;=SUM('Раздел 1'!P17:P17)),"","Неверно!")</f>
        <v/>
      </c>
      <c r="B8185" s="320" t="s">
        <v>1762</v>
      </c>
      <c r="C8185" s="278" t="s">
        <v>10115</v>
      </c>
      <c r="D8185" s="278" t="s">
        <v>1238</v>
      </c>
      <c r="E8185" s="278" t="str">
        <f>CONCATENATE(SUM('Раздел 1'!O17:O17),"&gt;=",SUM('Раздел 1'!P17:P17))</f>
        <v>1&gt;=0</v>
      </c>
      <c r="F8185" s="278"/>
      <c r="G8185" s="81"/>
    </row>
    <row r="8186" spans="1:7" s="390" customFormat="1" ht="31.5" x14ac:dyDescent="0.2">
      <c r="A8186" s="311" t="str">
        <f>IF((SUM('Раздел 1'!O18:O18)&gt;=SUM('Раздел 1'!P18:P18)),"","Неверно!")</f>
        <v/>
      </c>
      <c r="B8186" s="320" t="s">
        <v>1762</v>
      </c>
      <c r="C8186" s="278" t="s">
        <v>10116</v>
      </c>
      <c r="D8186" s="278" t="s">
        <v>1238</v>
      </c>
      <c r="E8186" s="278" t="str">
        <f>CONCATENATE(SUM('Раздел 1'!O18:O18),"&gt;=",SUM('Раздел 1'!P18:P18))</f>
        <v>27&gt;=0</v>
      </c>
      <c r="F8186" s="278"/>
      <c r="G8186" s="81"/>
    </row>
    <row r="8187" spans="1:7" s="390" customFormat="1" ht="31.5" x14ac:dyDescent="0.2">
      <c r="A8187" s="311" t="str">
        <f>IF((SUM('Раздел 1'!O19:O19)&gt;=SUM('Раздел 1'!P19:P19)),"","Неверно!")</f>
        <v/>
      </c>
      <c r="B8187" s="320" t="s">
        <v>1762</v>
      </c>
      <c r="C8187" s="278" t="s">
        <v>10117</v>
      </c>
      <c r="D8187" s="278" t="s">
        <v>1238</v>
      </c>
      <c r="E8187" s="278" t="str">
        <f>CONCATENATE(SUM('Раздел 1'!O19:O19),"&gt;=",SUM('Раздел 1'!P19:P19))</f>
        <v>6&gt;=0</v>
      </c>
      <c r="F8187" s="278"/>
      <c r="G8187" s="81"/>
    </row>
    <row r="8188" spans="1:7" s="390" customFormat="1" ht="31.5" x14ac:dyDescent="0.2">
      <c r="A8188" s="311" t="str">
        <f>IF((SUM('Раздел 1'!C24:C24)&lt;=SUM('Раздел 1'!C23:C23)),"","Неверно!")</f>
        <v/>
      </c>
      <c r="B8188" s="320" t="s">
        <v>1763</v>
      </c>
      <c r="C8188" s="278" t="s">
        <v>10118</v>
      </c>
      <c r="D8188" s="278" t="s">
        <v>1237</v>
      </c>
      <c r="E8188" s="278" t="str">
        <f>CONCATENATE(SUM('Раздел 1'!C24:C24),"&lt;=",SUM('Раздел 1'!C23:C23))</f>
        <v>9&lt;=34</v>
      </c>
      <c r="F8188" s="278"/>
      <c r="G8188" s="81"/>
    </row>
    <row r="8189" spans="1:7" s="390" customFormat="1" ht="31.5" x14ac:dyDescent="0.2">
      <c r="A8189" s="311" t="str">
        <f>IF((SUM('Раздел 1'!L24:L24)&lt;=SUM('Раздел 1'!L23:L23)),"","Неверно!")</f>
        <v/>
      </c>
      <c r="B8189" s="320" t="s">
        <v>1763</v>
      </c>
      <c r="C8189" s="278" t="s">
        <v>10119</v>
      </c>
      <c r="D8189" s="278" t="s">
        <v>1237</v>
      </c>
      <c r="E8189" s="278" t="str">
        <f>CONCATENATE(SUM('Раздел 1'!L24:L24),"&lt;=",SUM('Раздел 1'!L23:L23))</f>
        <v>0&lt;=0</v>
      </c>
      <c r="F8189" s="278"/>
      <c r="G8189" s="81"/>
    </row>
    <row r="8190" spans="1:7" s="390" customFormat="1" ht="31.5" x14ac:dyDescent="0.2">
      <c r="A8190" s="311" t="str">
        <f>IF((SUM('Раздел 1'!M24:M24)&lt;=SUM('Раздел 1'!M23:M23)),"","Неверно!")</f>
        <v/>
      </c>
      <c r="B8190" s="320" t="s">
        <v>1763</v>
      </c>
      <c r="C8190" s="278" t="s">
        <v>10120</v>
      </c>
      <c r="D8190" s="278" t="s">
        <v>1237</v>
      </c>
      <c r="E8190" s="278" t="str">
        <f>CONCATENATE(SUM('Раздел 1'!M24:M24),"&lt;=",SUM('Раздел 1'!M23:M23))</f>
        <v>0&lt;=7</v>
      </c>
      <c r="F8190" s="278"/>
      <c r="G8190" s="81"/>
    </row>
    <row r="8191" spans="1:7" s="390" customFormat="1" ht="31.5" x14ac:dyDescent="0.2">
      <c r="A8191" s="311" t="str">
        <f>IF((SUM('Раздел 1'!N24:N24)&lt;=SUM('Раздел 1'!N23:N23)),"","Неверно!")</f>
        <v/>
      </c>
      <c r="B8191" s="320" t="s">
        <v>1763</v>
      </c>
      <c r="C8191" s="278" t="s">
        <v>10121</v>
      </c>
      <c r="D8191" s="278" t="s">
        <v>1237</v>
      </c>
      <c r="E8191" s="278" t="str">
        <f>CONCATENATE(SUM('Раздел 1'!N24:N24),"&lt;=",SUM('Раздел 1'!N23:N23))</f>
        <v>0&lt;=49</v>
      </c>
      <c r="F8191" s="278"/>
      <c r="G8191" s="81"/>
    </row>
    <row r="8192" spans="1:7" s="390" customFormat="1" ht="31.5" x14ac:dyDescent="0.2">
      <c r="A8192" s="311" t="str">
        <f>IF((SUM('Раздел 1'!O24:O24)&lt;=SUM('Раздел 1'!O23:O23)),"","Неверно!")</f>
        <v/>
      </c>
      <c r="B8192" s="320" t="s">
        <v>1763</v>
      </c>
      <c r="C8192" s="278" t="s">
        <v>10122</v>
      </c>
      <c r="D8192" s="278" t="s">
        <v>1237</v>
      </c>
      <c r="E8192" s="278" t="str">
        <f>CONCATENATE(SUM('Раздел 1'!O24:O24),"&lt;=",SUM('Раздел 1'!O23:O23))</f>
        <v>5&lt;=40</v>
      </c>
      <c r="F8192" s="278"/>
      <c r="G8192" s="81"/>
    </row>
    <row r="8193" spans="1:7" s="390" customFormat="1" ht="31.5" x14ac:dyDescent="0.2">
      <c r="A8193" s="311" t="str">
        <f>IF((SUM('Раздел 1'!P24:P24)&lt;=SUM('Раздел 1'!P23:P23)),"","Неверно!")</f>
        <v/>
      </c>
      <c r="B8193" s="320" t="s">
        <v>1763</v>
      </c>
      <c r="C8193" s="278" t="s">
        <v>10123</v>
      </c>
      <c r="D8193" s="278" t="s">
        <v>1237</v>
      </c>
      <c r="E8193" s="278" t="str">
        <f>CONCATENATE(SUM('Раздел 1'!P24:P24),"&lt;=",SUM('Раздел 1'!P23:P23))</f>
        <v>0&lt;=0</v>
      </c>
      <c r="F8193" s="278"/>
      <c r="G8193" s="81"/>
    </row>
    <row r="8194" spans="1:7" s="390" customFormat="1" ht="31.5" x14ac:dyDescent="0.2">
      <c r="A8194" s="311" t="str">
        <f>IF((SUM('Раздел 1'!Q24:Q24)&lt;=SUM('Раздел 1'!Q23:Q23)),"","Неверно!")</f>
        <v/>
      </c>
      <c r="B8194" s="320" t="s">
        <v>1763</v>
      </c>
      <c r="C8194" s="278" t="s">
        <v>10124</v>
      </c>
      <c r="D8194" s="278" t="s">
        <v>1237</v>
      </c>
      <c r="E8194" s="278" t="str">
        <f>CONCATENATE(SUM('Раздел 1'!Q24:Q24),"&lt;=",SUM('Раздел 1'!Q23:Q23))</f>
        <v>1&lt;=27</v>
      </c>
      <c r="F8194" s="278"/>
      <c r="G8194" s="81"/>
    </row>
    <row r="8195" spans="1:7" s="390" customFormat="1" ht="31.5" x14ac:dyDescent="0.2">
      <c r="A8195" s="311" t="str">
        <f>IF((SUM('Раздел 1'!R24:R24)&lt;=SUM('Раздел 1'!R23:R23)),"","Неверно!")</f>
        <v/>
      </c>
      <c r="B8195" s="320" t="s">
        <v>1763</v>
      </c>
      <c r="C8195" s="278" t="s">
        <v>10125</v>
      </c>
      <c r="D8195" s="278" t="s">
        <v>1237</v>
      </c>
      <c r="E8195" s="278" t="str">
        <f>CONCATENATE(SUM('Раздел 1'!R24:R24),"&lt;=",SUM('Раздел 1'!R23:R23))</f>
        <v>1&lt;=22</v>
      </c>
      <c r="F8195" s="278"/>
      <c r="G8195" s="81"/>
    </row>
    <row r="8196" spans="1:7" s="390" customFormat="1" ht="31.5" x14ac:dyDescent="0.2">
      <c r="A8196" s="311" t="str">
        <f>IF((SUM('Раздел 1'!S24:S24)&lt;=SUM('Раздел 1'!S23:S23)),"","Неверно!")</f>
        <v/>
      </c>
      <c r="B8196" s="320" t="s">
        <v>1763</v>
      </c>
      <c r="C8196" s="278" t="s">
        <v>10126</v>
      </c>
      <c r="D8196" s="278" t="s">
        <v>1237</v>
      </c>
      <c r="E8196" s="278" t="str">
        <f>CONCATENATE(SUM('Раздел 1'!S24:S24),"&lt;=",SUM('Раздел 1'!S23:S23))</f>
        <v>60&lt;=463</v>
      </c>
      <c r="F8196" s="278"/>
      <c r="G8196" s="81"/>
    </row>
    <row r="8197" spans="1:7" s="390" customFormat="1" ht="31.5" x14ac:dyDescent="0.2">
      <c r="A8197" s="311" t="str">
        <f>IF((SUM('Раздел 1'!T24:T24)&lt;=SUM('Раздел 1'!T23:T23)),"","Неверно!")</f>
        <v/>
      </c>
      <c r="B8197" s="320" t="s">
        <v>1763</v>
      </c>
      <c r="C8197" s="278" t="s">
        <v>10127</v>
      </c>
      <c r="D8197" s="278" t="s">
        <v>1237</v>
      </c>
      <c r="E8197" s="278" t="str">
        <f>CONCATENATE(SUM('Раздел 1'!T24:T24),"&lt;=",SUM('Раздел 1'!T23:T23))</f>
        <v>0&lt;=0</v>
      </c>
      <c r="F8197" s="278"/>
      <c r="G8197" s="81"/>
    </row>
    <row r="8198" spans="1:7" s="390" customFormat="1" ht="31.5" x14ac:dyDescent="0.2">
      <c r="A8198" s="311" t="str">
        <f>IF((SUM('Раздел 1'!U24:U24)&lt;=SUM('Раздел 1'!U23:U23)),"","Неверно!")</f>
        <v/>
      </c>
      <c r="B8198" s="320" t="s">
        <v>1763</v>
      </c>
      <c r="C8198" s="278" t="s">
        <v>10128</v>
      </c>
      <c r="D8198" s="278" t="s">
        <v>1237</v>
      </c>
      <c r="E8198" s="278" t="str">
        <f>CONCATENATE(SUM('Раздел 1'!U24:U24),"&lt;=",SUM('Раздел 1'!U23:U23))</f>
        <v>5&lt;=34</v>
      </c>
      <c r="F8198" s="278"/>
      <c r="G8198" s="81"/>
    </row>
    <row r="8199" spans="1:7" s="390" customFormat="1" ht="31.5" x14ac:dyDescent="0.2">
      <c r="A8199" s="311" t="str">
        <f>IF((SUM('Раздел 1'!D24:D24)&lt;=SUM('Раздел 1'!D23:D23)),"","Неверно!")</f>
        <v/>
      </c>
      <c r="B8199" s="320" t="s">
        <v>1763</v>
      </c>
      <c r="C8199" s="278" t="s">
        <v>10129</v>
      </c>
      <c r="D8199" s="278" t="s">
        <v>1237</v>
      </c>
      <c r="E8199" s="278" t="str">
        <f>CONCATENATE(SUM('Раздел 1'!D24:D24),"&lt;=",SUM('Раздел 1'!D23:D23))</f>
        <v>56&lt;=463</v>
      </c>
      <c r="F8199" s="278"/>
      <c r="G8199" s="81"/>
    </row>
    <row r="8200" spans="1:7" s="390" customFormat="1" ht="31.5" x14ac:dyDescent="0.2">
      <c r="A8200" s="311" t="str">
        <f>IF((SUM('Раздел 1'!V24:V24)&lt;=SUM('Раздел 1'!V23:V23)),"","Неверно!")</f>
        <v/>
      </c>
      <c r="B8200" s="320" t="s">
        <v>1763</v>
      </c>
      <c r="C8200" s="278" t="s">
        <v>10130</v>
      </c>
      <c r="D8200" s="278" t="s">
        <v>1237</v>
      </c>
      <c r="E8200" s="278" t="str">
        <f>CONCATENATE(SUM('Раздел 1'!V24:V24),"&lt;=",SUM('Раздел 1'!V23:V23))</f>
        <v>0&lt;=2</v>
      </c>
      <c r="F8200" s="278"/>
      <c r="G8200" s="81"/>
    </row>
    <row r="8201" spans="1:7" s="390" customFormat="1" ht="31.5" x14ac:dyDescent="0.2">
      <c r="A8201" s="311" t="str">
        <f>IF((SUM('Раздел 1'!W24:W24)&lt;=SUM('Раздел 1'!W23:W23)),"","Неверно!")</f>
        <v/>
      </c>
      <c r="B8201" s="320" t="s">
        <v>1763</v>
      </c>
      <c r="C8201" s="278" t="s">
        <v>10131</v>
      </c>
      <c r="D8201" s="278" t="s">
        <v>1237</v>
      </c>
      <c r="E8201" s="278" t="str">
        <f>CONCATENATE(SUM('Раздел 1'!W24:W24),"&lt;=",SUM('Раздел 1'!W23:W23))</f>
        <v>0&lt;=0</v>
      </c>
      <c r="F8201" s="278"/>
      <c r="G8201" s="81"/>
    </row>
    <row r="8202" spans="1:7" s="390" customFormat="1" ht="31.5" x14ac:dyDescent="0.2">
      <c r="A8202" s="311" t="str">
        <f>IF((SUM('Раздел 1'!X24:X24)&lt;=SUM('Раздел 1'!X23:X23)),"","Неверно!")</f>
        <v/>
      </c>
      <c r="B8202" s="320" t="s">
        <v>1763</v>
      </c>
      <c r="C8202" s="278" t="s">
        <v>10132</v>
      </c>
      <c r="D8202" s="278" t="s">
        <v>1237</v>
      </c>
      <c r="E8202" s="278" t="str">
        <f>CONCATENATE(SUM('Раздел 1'!X24:X24),"&lt;=",SUM('Раздел 1'!X23:X23))</f>
        <v>0&lt;=2</v>
      </c>
      <c r="F8202" s="278"/>
      <c r="G8202" s="81"/>
    </row>
    <row r="8203" spans="1:7" s="390" customFormat="1" ht="31.5" x14ac:dyDescent="0.2">
      <c r="A8203" s="311" t="str">
        <f>IF((SUM('Раздел 1'!Y24:Y24)&lt;=SUM('Раздел 1'!Y23:Y23)),"","Неверно!")</f>
        <v/>
      </c>
      <c r="B8203" s="320" t="s">
        <v>1763</v>
      </c>
      <c r="C8203" s="278" t="s">
        <v>10133</v>
      </c>
      <c r="D8203" s="278" t="s">
        <v>1237</v>
      </c>
      <c r="E8203" s="278" t="str">
        <f>CONCATENATE(SUM('Раздел 1'!Y24:Y24),"&lt;=",SUM('Раздел 1'!Y23:Y23))</f>
        <v>7&lt;=26</v>
      </c>
      <c r="F8203" s="278"/>
      <c r="G8203" s="81"/>
    </row>
    <row r="8204" spans="1:7" s="390" customFormat="1" ht="31.5" x14ac:dyDescent="0.2">
      <c r="A8204" s="311" t="str">
        <f>IF((SUM('Раздел 1'!Z24:Z24)&lt;=SUM('Раздел 1'!Z23:Z23)),"","Неверно!")</f>
        <v/>
      </c>
      <c r="B8204" s="320" t="s">
        <v>1763</v>
      </c>
      <c r="C8204" s="278" t="s">
        <v>10134</v>
      </c>
      <c r="D8204" s="278" t="s">
        <v>1237</v>
      </c>
      <c r="E8204" s="278" t="str">
        <f>CONCATENATE(SUM('Раздел 1'!Z24:Z24),"&lt;=",SUM('Раздел 1'!Z23:Z23))</f>
        <v>1&lt;=60</v>
      </c>
      <c r="F8204" s="278"/>
      <c r="G8204" s="81"/>
    </row>
    <row r="8205" spans="1:7" s="390" customFormat="1" ht="31.5" x14ac:dyDescent="0.2">
      <c r="A8205" s="311" t="str">
        <f>IF((SUM('Раздел 1'!AA24:AA24)&lt;=SUM('Раздел 1'!AA23:AA23)),"","Неверно!")</f>
        <v/>
      </c>
      <c r="B8205" s="320" t="s">
        <v>1763</v>
      </c>
      <c r="C8205" s="278" t="s">
        <v>10135</v>
      </c>
      <c r="D8205" s="278" t="s">
        <v>1237</v>
      </c>
      <c r="E8205" s="278" t="str">
        <f>CONCATENATE(SUM('Раздел 1'!AA24:AA24),"&lt;=",SUM('Раздел 1'!AA23:AA23))</f>
        <v>1&lt;=65</v>
      </c>
      <c r="F8205" s="278"/>
      <c r="G8205" s="81"/>
    </row>
    <row r="8206" spans="1:7" s="390" customFormat="1" ht="31.5" x14ac:dyDescent="0.2">
      <c r="A8206" s="311" t="str">
        <f>IF((SUM('Раздел 1'!AB24:AB24)&lt;=SUM('Раздел 1'!AB23:AB23)),"","Неверно!")</f>
        <v/>
      </c>
      <c r="B8206" s="320" t="s">
        <v>1763</v>
      </c>
      <c r="C8206" s="278" t="s">
        <v>10136</v>
      </c>
      <c r="D8206" s="278" t="s">
        <v>1237</v>
      </c>
      <c r="E8206" s="278" t="str">
        <f>CONCATENATE(SUM('Раздел 1'!AB24:AB24),"&lt;=",SUM('Раздел 1'!AB23:AB23))</f>
        <v>0&lt;=18</v>
      </c>
      <c r="F8206" s="278"/>
      <c r="G8206" s="81"/>
    </row>
    <row r="8207" spans="1:7" s="390" customFormat="1" ht="31.5" x14ac:dyDescent="0.2">
      <c r="A8207" s="311" t="str">
        <f>IF((SUM('Раздел 1'!AC24:AC24)&lt;=SUM('Раздел 1'!AC23:AC23)),"","Неверно!")</f>
        <v/>
      </c>
      <c r="B8207" s="320" t="s">
        <v>1763</v>
      </c>
      <c r="C8207" s="278" t="s">
        <v>10137</v>
      </c>
      <c r="D8207" s="278" t="s">
        <v>1237</v>
      </c>
      <c r="E8207" s="278" t="str">
        <f>CONCATENATE(SUM('Раздел 1'!AC24:AC24),"&lt;=",SUM('Раздел 1'!AC23:AC23))</f>
        <v>0&lt;=24</v>
      </c>
      <c r="F8207" s="278"/>
      <c r="G8207" s="81"/>
    </row>
    <row r="8208" spans="1:7" s="390" customFormat="1" ht="31.5" x14ac:dyDescent="0.2">
      <c r="A8208" s="311" t="str">
        <f>IF((SUM('Раздел 1'!AD24:AD24)&lt;=SUM('Раздел 1'!AD23:AD23)),"","Неверно!")</f>
        <v/>
      </c>
      <c r="B8208" s="320" t="s">
        <v>1763</v>
      </c>
      <c r="C8208" s="278" t="s">
        <v>10138</v>
      </c>
      <c r="D8208" s="278" t="s">
        <v>1237</v>
      </c>
      <c r="E8208" s="278" t="str">
        <f>CONCATENATE(SUM('Раздел 1'!AD24:AD24),"&lt;=",SUM('Раздел 1'!AD23:AD23))</f>
        <v>0&lt;=13</v>
      </c>
      <c r="F8208" s="278"/>
      <c r="G8208" s="81"/>
    </row>
    <row r="8209" spans="1:7" s="390" customFormat="1" ht="31.5" x14ac:dyDescent="0.2">
      <c r="A8209" s="311" t="str">
        <f>IF((SUM('Раздел 1'!AE24:AE24)&lt;=SUM('Раздел 1'!AE23:AE23)),"","Неверно!")</f>
        <v/>
      </c>
      <c r="B8209" s="320" t="s">
        <v>1763</v>
      </c>
      <c r="C8209" s="278" t="s">
        <v>10139</v>
      </c>
      <c r="D8209" s="278" t="s">
        <v>1237</v>
      </c>
      <c r="E8209" s="278" t="str">
        <f>CONCATENATE(SUM('Раздел 1'!AE24:AE24),"&lt;=",SUM('Раздел 1'!AE23:AE23))</f>
        <v>257986&lt;=34891016</v>
      </c>
      <c r="F8209" s="278"/>
      <c r="G8209" s="81"/>
    </row>
    <row r="8210" spans="1:7" s="390" customFormat="1" ht="31.5" x14ac:dyDescent="0.2">
      <c r="A8210" s="311" t="str">
        <f>IF((SUM('Раздел 1'!E24:E24)&lt;=SUM('Раздел 1'!E23:E23)),"","Неверно!")</f>
        <v/>
      </c>
      <c r="B8210" s="320" t="s">
        <v>1763</v>
      </c>
      <c r="C8210" s="278" t="s">
        <v>10140</v>
      </c>
      <c r="D8210" s="278" t="s">
        <v>1237</v>
      </c>
      <c r="E8210" s="278" t="str">
        <f>CONCATENATE(SUM('Раздел 1'!E24:E24),"&lt;=",SUM('Раздел 1'!E23:E23))</f>
        <v>4&lt;=231</v>
      </c>
      <c r="F8210" s="278"/>
      <c r="G8210" s="81"/>
    </row>
    <row r="8211" spans="1:7" s="390" customFormat="1" ht="31.5" x14ac:dyDescent="0.2">
      <c r="A8211" s="311" t="str">
        <f>IF((SUM('Раздел 1'!AF24:AF24)&lt;=SUM('Раздел 1'!AF23:AF23)),"","Неверно!")</f>
        <v/>
      </c>
      <c r="B8211" s="320" t="s">
        <v>1763</v>
      </c>
      <c r="C8211" s="278" t="s">
        <v>10141</v>
      </c>
      <c r="D8211" s="278" t="s">
        <v>1237</v>
      </c>
      <c r="E8211" s="278" t="str">
        <f>CONCATENATE(SUM('Раздел 1'!AF24:AF24),"&lt;=",SUM('Раздел 1'!AF23:AF23))</f>
        <v>0&lt;=680085</v>
      </c>
      <c r="F8211" s="278"/>
      <c r="G8211" s="81"/>
    </row>
    <row r="8212" spans="1:7" s="390" customFormat="1" ht="31.5" x14ac:dyDescent="0.2">
      <c r="A8212" s="311" t="str">
        <f>IF((SUM('Раздел 1'!AG24:AG24)&lt;=SUM('Раздел 1'!AG23:AG23)),"","Неверно!")</f>
        <v/>
      </c>
      <c r="B8212" s="320" t="s">
        <v>1763</v>
      </c>
      <c r="C8212" s="278" t="s">
        <v>10142</v>
      </c>
      <c r="D8212" s="278" t="s">
        <v>1237</v>
      </c>
      <c r="E8212" s="278" t="str">
        <f>CONCATENATE(SUM('Раздел 1'!AG24:AG24),"&lt;=",SUM('Раздел 1'!AG23:AG23))</f>
        <v>12375&lt;=91041</v>
      </c>
      <c r="F8212" s="278"/>
      <c r="G8212" s="81"/>
    </row>
    <row r="8213" spans="1:7" s="390" customFormat="1" ht="31.5" x14ac:dyDescent="0.2">
      <c r="A8213" s="311" t="str">
        <f>IF((SUM('Раздел 1'!AH24:AH24)&lt;=SUM('Раздел 1'!AH23:AH23)),"","Неверно!")</f>
        <v/>
      </c>
      <c r="B8213" s="320" t="s">
        <v>1763</v>
      </c>
      <c r="C8213" s="278" t="s">
        <v>10143</v>
      </c>
      <c r="D8213" s="278" t="s">
        <v>1237</v>
      </c>
      <c r="E8213" s="278" t="str">
        <f>CONCATENATE(SUM('Раздел 1'!AH24:AH24),"&lt;=",SUM('Раздел 1'!AH23:AH23))</f>
        <v>0&lt;=4</v>
      </c>
      <c r="F8213" s="278"/>
      <c r="G8213" s="81"/>
    </row>
    <row r="8214" spans="1:7" s="390" customFormat="1" ht="31.5" x14ac:dyDescent="0.2">
      <c r="A8214" s="311" t="str">
        <f>IF((SUM('Раздел 1'!AI24:AI24)&lt;=SUM('Раздел 1'!AI23:AI23)),"","Неверно!")</f>
        <v/>
      </c>
      <c r="B8214" s="320" t="s">
        <v>1763</v>
      </c>
      <c r="C8214" s="278" t="s">
        <v>10144</v>
      </c>
      <c r="D8214" s="278" t="s">
        <v>1237</v>
      </c>
      <c r="E8214" s="278" t="str">
        <f>CONCATENATE(SUM('Раздел 1'!AI24:AI24),"&lt;=",SUM('Раздел 1'!AI23:AI23))</f>
        <v>0&lt;=5</v>
      </c>
      <c r="F8214" s="278"/>
      <c r="G8214" s="81"/>
    </row>
    <row r="8215" spans="1:7" s="390" customFormat="1" ht="31.5" x14ac:dyDescent="0.2">
      <c r="A8215" s="311" t="str">
        <f>IF((SUM('Раздел 1'!F24:F24)&lt;=SUM('Раздел 1'!F23:F23)),"","Неверно!")</f>
        <v/>
      </c>
      <c r="B8215" s="320" t="s">
        <v>1763</v>
      </c>
      <c r="C8215" s="278" t="s">
        <v>10145</v>
      </c>
      <c r="D8215" s="278" t="s">
        <v>1237</v>
      </c>
      <c r="E8215" s="278" t="str">
        <f>CONCATENATE(SUM('Раздел 1'!F24:F24),"&lt;=",SUM('Раздел 1'!F23:F23))</f>
        <v>56&lt;=56</v>
      </c>
      <c r="F8215" s="278"/>
      <c r="G8215" s="81"/>
    </row>
    <row r="8216" spans="1:7" s="390" customFormat="1" ht="31.5" x14ac:dyDescent="0.2">
      <c r="A8216" s="311" t="str">
        <f>IF((SUM('Раздел 1'!G24:G24)&lt;=SUM('Раздел 1'!G23:G23)),"","Неверно!")</f>
        <v/>
      </c>
      <c r="B8216" s="320" t="s">
        <v>1763</v>
      </c>
      <c r="C8216" s="278" t="s">
        <v>10146</v>
      </c>
      <c r="D8216" s="278" t="s">
        <v>1237</v>
      </c>
      <c r="E8216" s="278" t="str">
        <f>CONCATENATE(SUM('Раздел 1'!G24:G24),"&lt;=",SUM('Раздел 1'!G23:G23))</f>
        <v>702572&lt;=56776934</v>
      </c>
      <c r="F8216" s="278"/>
      <c r="G8216" s="81"/>
    </row>
    <row r="8217" spans="1:7" s="390" customFormat="1" ht="31.5" x14ac:dyDescent="0.2">
      <c r="A8217" s="311" t="str">
        <f>IF((SUM('Раздел 1'!H24:H24)&lt;=SUM('Раздел 1'!H23:H23)),"","Неверно!")</f>
        <v/>
      </c>
      <c r="B8217" s="320" t="s">
        <v>1763</v>
      </c>
      <c r="C8217" s="278" t="s">
        <v>10147</v>
      </c>
      <c r="D8217" s="278" t="s">
        <v>1237</v>
      </c>
      <c r="E8217" s="278" t="str">
        <f>CONCATENATE(SUM('Раздел 1'!H24:H24),"&lt;=",SUM('Раздел 1'!H23:H23))</f>
        <v>0&lt;=907054</v>
      </c>
      <c r="F8217" s="278"/>
      <c r="G8217" s="81"/>
    </row>
    <row r="8218" spans="1:7" s="390" customFormat="1" ht="31.5" x14ac:dyDescent="0.2">
      <c r="A8218" s="311" t="str">
        <f>IF((SUM('Раздел 1'!I24:I24)&lt;=SUM('Раздел 1'!I23:I23)),"","Неверно!")</f>
        <v/>
      </c>
      <c r="B8218" s="320" t="s">
        <v>1763</v>
      </c>
      <c r="C8218" s="278" t="s">
        <v>10148</v>
      </c>
      <c r="D8218" s="278" t="s">
        <v>1237</v>
      </c>
      <c r="E8218" s="278" t="str">
        <f>CONCATENATE(SUM('Раздел 1'!I24:I24),"&lt;=",SUM('Раздел 1'!I23:I23))</f>
        <v>53&lt;=374</v>
      </c>
      <c r="F8218" s="278"/>
      <c r="G8218" s="81"/>
    </row>
    <row r="8219" spans="1:7" s="390" customFormat="1" ht="31.5" x14ac:dyDescent="0.2">
      <c r="A8219" s="311" t="str">
        <f>IF((SUM('Раздел 1'!J24:J24)&lt;=SUM('Раздел 1'!J23:J23)),"","Неверно!")</f>
        <v/>
      </c>
      <c r="B8219" s="320" t="s">
        <v>1763</v>
      </c>
      <c r="C8219" s="278" t="s">
        <v>10149</v>
      </c>
      <c r="D8219" s="278" t="s">
        <v>1237</v>
      </c>
      <c r="E8219" s="278" t="str">
        <f>CONCATENATE(SUM('Раздел 1'!J24:J24),"&lt;=",SUM('Раздел 1'!J23:J23))</f>
        <v>53&lt;=325</v>
      </c>
      <c r="F8219" s="278"/>
      <c r="G8219" s="81"/>
    </row>
    <row r="8220" spans="1:7" s="390" customFormat="1" ht="31.5" x14ac:dyDescent="0.2">
      <c r="A8220" s="311" t="str">
        <f>IF((SUM('Раздел 1'!K24:K24)&lt;=SUM('Раздел 1'!K23:K23)),"","Неверно!")</f>
        <v/>
      </c>
      <c r="B8220" s="320" t="s">
        <v>1763</v>
      </c>
      <c r="C8220" s="278" t="s">
        <v>10150</v>
      </c>
      <c r="D8220" s="278" t="s">
        <v>1237</v>
      </c>
      <c r="E8220" s="278" t="str">
        <f>CONCATENATE(SUM('Раздел 1'!K24:K24),"&lt;=",SUM('Раздел 1'!K23:K23))</f>
        <v>3&lt;=61</v>
      </c>
      <c r="F8220" s="278"/>
      <c r="G8220" s="81"/>
    </row>
    <row r="8221" spans="1:7" s="390" customFormat="1" ht="31.5" x14ac:dyDescent="0.2">
      <c r="A8221" s="311" t="str">
        <f>IF((SUM('Раздел 1'!S11:S11)&gt;=SUM('Раздел 1'!Y11:AD11)),"","Неверно!")</f>
        <v/>
      </c>
      <c r="B8221" s="320" t="s">
        <v>1764</v>
      </c>
      <c r="C8221" s="278" t="s">
        <v>10151</v>
      </c>
      <c r="D8221" s="278" t="s">
        <v>1236</v>
      </c>
      <c r="E8221" s="278" t="str">
        <f>CONCATENATE(SUM('Раздел 1'!S11:S11),"&gt;=",SUM('Раздел 1'!Y11:AD11))</f>
        <v>37&gt;=0</v>
      </c>
      <c r="F8221" s="278"/>
      <c r="G8221" s="81"/>
    </row>
    <row r="8222" spans="1:7" s="390" customFormat="1" ht="31.5" x14ac:dyDescent="0.2">
      <c r="A8222" s="311" t="str">
        <f>IF((SUM('Раздел 1'!S20:S20)&gt;=SUM('Раздел 1'!Y20:AD20)),"","Неверно!")</f>
        <v/>
      </c>
      <c r="B8222" s="320" t="s">
        <v>1764</v>
      </c>
      <c r="C8222" s="278" t="s">
        <v>10152</v>
      </c>
      <c r="D8222" s="278" t="s">
        <v>1236</v>
      </c>
      <c r="E8222" s="278" t="str">
        <f>CONCATENATE(SUM('Раздел 1'!S20:S20),"&gt;=",SUM('Раздел 1'!Y20:AD20))</f>
        <v>17&gt;=14</v>
      </c>
      <c r="F8222" s="278"/>
      <c r="G8222" s="81"/>
    </row>
    <row r="8223" spans="1:7" s="390" customFormat="1" ht="31.5" x14ac:dyDescent="0.2">
      <c r="A8223" s="311" t="str">
        <f>IF((SUM('Раздел 1'!S21:S21)&gt;=SUM('Раздел 1'!Y21:AD21)),"","Неверно!")</f>
        <v/>
      </c>
      <c r="B8223" s="320" t="s">
        <v>1764</v>
      </c>
      <c r="C8223" s="278" t="s">
        <v>10153</v>
      </c>
      <c r="D8223" s="278" t="s">
        <v>1236</v>
      </c>
      <c r="E8223" s="278" t="str">
        <f>CONCATENATE(SUM('Раздел 1'!S21:S21),"&gt;=",SUM('Раздел 1'!Y21:AD21))</f>
        <v>54&gt;=0</v>
      </c>
      <c r="F8223" s="278"/>
      <c r="G8223" s="81"/>
    </row>
    <row r="8224" spans="1:7" s="390" customFormat="1" ht="31.5" x14ac:dyDescent="0.2">
      <c r="A8224" s="311" t="str">
        <f>IF((SUM('Раздел 1'!S22:S22)&gt;=SUM('Раздел 1'!Y22:AD22)),"","Неверно!")</f>
        <v/>
      </c>
      <c r="B8224" s="320" t="s">
        <v>1764</v>
      </c>
      <c r="C8224" s="278" t="s">
        <v>10154</v>
      </c>
      <c r="D8224" s="278" t="s">
        <v>1236</v>
      </c>
      <c r="E8224" s="278" t="str">
        <f>CONCATENATE(SUM('Раздел 1'!S22:S22),"&gt;=",SUM('Раздел 1'!Y22:AD22))</f>
        <v>88&gt;=14</v>
      </c>
      <c r="F8224" s="278"/>
      <c r="G8224" s="81"/>
    </row>
    <row r="8225" spans="1:7" s="390" customFormat="1" ht="31.5" x14ac:dyDescent="0.2">
      <c r="A8225" s="311" t="str">
        <f>IF((SUM('Раздел 1'!S23:S23)&gt;=SUM('Раздел 1'!Y23:AD23)),"","Неверно!")</f>
        <v/>
      </c>
      <c r="B8225" s="320" t="s">
        <v>1764</v>
      </c>
      <c r="C8225" s="278" t="s">
        <v>10155</v>
      </c>
      <c r="D8225" s="278" t="s">
        <v>1236</v>
      </c>
      <c r="E8225" s="278" t="str">
        <f>CONCATENATE(SUM('Раздел 1'!S23:S23),"&gt;=",SUM('Раздел 1'!Y23:AD23))</f>
        <v>463&gt;=206</v>
      </c>
      <c r="F8225" s="278"/>
      <c r="G8225" s="81"/>
    </row>
    <row r="8226" spans="1:7" s="390" customFormat="1" ht="31.5" x14ac:dyDescent="0.2">
      <c r="A8226" s="311" t="str">
        <f>IF((SUM('Раздел 1'!S24:S24)&gt;=SUM('Раздел 1'!Y24:AD24)),"","Неверно!")</f>
        <v/>
      </c>
      <c r="B8226" s="320" t="s">
        <v>1764</v>
      </c>
      <c r="C8226" s="278" t="s">
        <v>10156</v>
      </c>
      <c r="D8226" s="278" t="s">
        <v>1236</v>
      </c>
      <c r="E8226" s="278" t="str">
        <f>CONCATENATE(SUM('Раздел 1'!S24:S24),"&gt;=",SUM('Раздел 1'!Y24:AD24))</f>
        <v>60&gt;=9</v>
      </c>
      <c r="F8226" s="278"/>
      <c r="G8226" s="81"/>
    </row>
    <row r="8227" spans="1:7" s="390" customFormat="1" ht="31.5" x14ac:dyDescent="0.2">
      <c r="A8227" s="311" t="str">
        <f>IF((SUM('Раздел 1'!S25:S25)&gt;=SUM('Раздел 1'!Y25:AD25)),"","Неверно!")</f>
        <v/>
      </c>
      <c r="B8227" s="320" t="s">
        <v>1764</v>
      </c>
      <c r="C8227" s="278" t="s">
        <v>10157</v>
      </c>
      <c r="D8227" s="278" t="s">
        <v>1236</v>
      </c>
      <c r="E8227" s="278" t="str">
        <f>CONCATENATE(SUM('Раздел 1'!S25:S25),"&gt;=",SUM('Раздел 1'!Y25:AD25))</f>
        <v>135&gt;=0</v>
      </c>
      <c r="F8227" s="278"/>
      <c r="G8227" s="81"/>
    </row>
    <row r="8228" spans="1:7" s="390" customFormat="1" ht="31.5" x14ac:dyDescent="0.2">
      <c r="A8228" s="311" t="str">
        <f>IF((SUM('Раздел 1'!S26:S26)&gt;=SUM('Раздел 1'!Y26:AD26)),"","Неверно!")</f>
        <v/>
      </c>
      <c r="B8228" s="320" t="s">
        <v>1764</v>
      </c>
      <c r="C8228" s="278" t="s">
        <v>10158</v>
      </c>
      <c r="D8228" s="278" t="s">
        <v>1236</v>
      </c>
      <c r="E8228" s="278" t="str">
        <f>CONCATENATE(SUM('Раздел 1'!S26:S26),"&gt;=",SUM('Раздел 1'!Y26:AD26))</f>
        <v>2&gt;=0</v>
      </c>
      <c r="F8228" s="278"/>
      <c r="G8228" s="81"/>
    </row>
    <row r="8229" spans="1:7" s="390" customFormat="1" ht="31.5" x14ac:dyDescent="0.2">
      <c r="A8229" s="311" t="str">
        <f>IF((SUM('Раздел 1'!S27:S27)&gt;=SUM('Раздел 1'!Y27:AD27)),"","Неверно!")</f>
        <v/>
      </c>
      <c r="B8229" s="320" t="s">
        <v>1764</v>
      </c>
      <c r="C8229" s="278" t="s">
        <v>10159</v>
      </c>
      <c r="D8229" s="278" t="s">
        <v>1236</v>
      </c>
      <c r="E8229" s="278" t="str">
        <f>CONCATENATE(SUM('Раздел 1'!S27:S27),"&gt;=",SUM('Раздел 1'!Y27:AD27))</f>
        <v>600&gt;=206</v>
      </c>
      <c r="F8229" s="278"/>
      <c r="G8229" s="81"/>
    </row>
    <row r="8230" spans="1:7" s="390" customFormat="1" ht="31.5" x14ac:dyDescent="0.2">
      <c r="A8230" s="311" t="str">
        <f>IF((SUM('Раздел 1'!S12:S12)&gt;=SUM('Раздел 1'!Y12:AD12)),"","Неверно!")</f>
        <v/>
      </c>
      <c r="B8230" s="320" t="s">
        <v>1764</v>
      </c>
      <c r="C8230" s="278" t="s">
        <v>10160</v>
      </c>
      <c r="D8230" s="278" t="s">
        <v>1236</v>
      </c>
      <c r="E8230" s="278" t="str">
        <f>CONCATENATE(SUM('Раздел 1'!S12:S12),"&gt;=",SUM('Раздел 1'!Y12:AD12))</f>
        <v>34&gt;=16</v>
      </c>
      <c r="F8230" s="278"/>
      <c r="G8230" s="81"/>
    </row>
    <row r="8231" spans="1:7" s="390" customFormat="1" ht="31.5" x14ac:dyDescent="0.2">
      <c r="A8231" s="311" t="str">
        <f>IF((SUM('Раздел 1'!S13:S13)&gt;=SUM('Раздел 1'!Y13:AD13)),"","Неверно!")</f>
        <v/>
      </c>
      <c r="B8231" s="320" t="s">
        <v>1764</v>
      </c>
      <c r="C8231" s="278" t="s">
        <v>10161</v>
      </c>
      <c r="D8231" s="278" t="s">
        <v>1236</v>
      </c>
      <c r="E8231" s="278" t="str">
        <f>CONCATENATE(SUM('Раздел 1'!S13:S13),"&gt;=",SUM('Раздел 1'!Y13:AD13))</f>
        <v>22&gt;=7</v>
      </c>
      <c r="F8231" s="278"/>
      <c r="G8231" s="81"/>
    </row>
    <row r="8232" spans="1:7" s="390" customFormat="1" ht="31.5" x14ac:dyDescent="0.2">
      <c r="A8232" s="311" t="str">
        <f>IF((SUM('Раздел 1'!S14:S14)&gt;=SUM('Раздел 1'!Y14:AD14)),"","Неверно!")</f>
        <v/>
      </c>
      <c r="B8232" s="320" t="s">
        <v>1764</v>
      </c>
      <c r="C8232" s="278" t="s">
        <v>10162</v>
      </c>
      <c r="D8232" s="278" t="s">
        <v>1236</v>
      </c>
      <c r="E8232" s="278" t="str">
        <f>CONCATENATE(SUM('Раздел 1'!S14:S14),"&gt;=",SUM('Раздел 1'!Y14:AD14))</f>
        <v>0&gt;=0</v>
      </c>
      <c r="F8232" s="278"/>
      <c r="G8232" s="81"/>
    </row>
    <row r="8233" spans="1:7" s="390" customFormat="1" ht="31.5" x14ac:dyDescent="0.2">
      <c r="A8233" s="311" t="str">
        <f>IF((SUM('Раздел 1'!S15:S15)&gt;=SUM('Раздел 1'!Y15:AD15)),"","Неверно!")</f>
        <v/>
      </c>
      <c r="B8233" s="320" t="s">
        <v>1764</v>
      </c>
      <c r="C8233" s="278" t="s">
        <v>10163</v>
      </c>
      <c r="D8233" s="278" t="s">
        <v>1236</v>
      </c>
      <c r="E8233" s="278" t="str">
        <f>CONCATENATE(SUM('Раздел 1'!S15:S15),"&gt;=",SUM('Раздел 1'!Y15:AD15))</f>
        <v>220&gt;=169</v>
      </c>
      <c r="F8233" s="278"/>
      <c r="G8233" s="81"/>
    </row>
    <row r="8234" spans="1:7" s="390" customFormat="1" ht="31.5" x14ac:dyDescent="0.2">
      <c r="A8234" s="311" t="str">
        <f>IF((SUM('Раздел 1'!S16:S16)&gt;=SUM('Раздел 1'!Y16:AD16)),"","Неверно!")</f>
        <v/>
      </c>
      <c r="B8234" s="320" t="s">
        <v>1764</v>
      </c>
      <c r="C8234" s="278" t="s">
        <v>10164</v>
      </c>
      <c r="D8234" s="278" t="s">
        <v>1236</v>
      </c>
      <c r="E8234" s="278" t="str">
        <f>CONCATENATE(SUM('Раздел 1'!S16:S16),"&gt;=",SUM('Раздел 1'!Y16:AD16))</f>
        <v>313&gt;=192</v>
      </c>
      <c r="F8234" s="278"/>
      <c r="G8234" s="81"/>
    </row>
    <row r="8235" spans="1:7" s="390" customFormat="1" ht="31.5" x14ac:dyDescent="0.2">
      <c r="A8235" s="311" t="str">
        <f>IF((SUM('Раздел 1'!S17:S17)&gt;=SUM('Раздел 1'!Y17:AD17)),"","Неверно!")</f>
        <v/>
      </c>
      <c r="B8235" s="320" t="s">
        <v>1764</v>
      </c>
      <c r="C8235" s="278" t="s">
        <v>10165</v>
      </c>
      <c r="D8235" s="278" t="s">
        <v>1236</v>
      </c>
      <c r="E8235" s="278" t="str">
        <f>CONCATENATE(SUM('Раздел 1'!S17:S17),"&gt;=",SUM('Раздел 1'!Y17:AD17))</f>
        <v>62&gt;=0</v>
      </c>
      <c r="F8235" s="278"/>
      <c r="G8235" s="81"/>
    </row>
    <row r="8236" spans="1:7" s="390" customFormat="1" ht="31.5" x14ac:dyDescent="0.2">
      <c r="A8236" s="311" t="str">
        <f>IF((SUM('Раздел 1'!S18:S18)&gt;=SUM('Раздел 1'!Y18:AD18)),"","Неверно!")</f>
        <v/>
      </c>
      <c r="B8236" s="320" t="s">
        <v>1764</v>
      </c>
      <c r="C8236" s="278" t="s">
        <v>10166</v>
      </c>
      <c r="D8236" s="278" t="s">
        <v>1236</v>
      </c>
      <c r="E8236" s="278" t="str">
        <f>CONCATENATE(SUM('Раздел 1'!S18:S18),"&gt;=",SUM('Раздел 1'!Y18:AD18))</f>
        <v>375&gt;=192</v>
      </c>
      <c r="F8236" s="278"/>
      <c r="G8236" s="81"/>
    </row>
    <row r="8237" spans="1:7" s="390" customFormat="1" ht="31.5" x14ac:dyDescent="0.2">
      <c r="A8237" s="311" t="str">
        <f>IF((SUM('Раздел 1'!S19:S19)&gt;=SUM('Раздел 1'!Y19:AD19)),"","Неверно!")</f>
        <v/>
      </c>
      <c r="B8237" s="320" t="s">
        <v>1764</v>
      </c>
      <c r="C8237" s="278" t="s">
        <v>10167</v>
      </c>
      <c r="D8237" s="278" t="s">
        <v>1236</v>
      </c>
      <c r="E8237" s="278" t="str">
        <f>CONCATENATE(SUM('Раздел 1'!S19:S19),"&gt;=",SUM('Раздел 1'!Y19:AD19))</f>
        <v>17&gt;=0</v>
      </c>
      <c r="F8237" s="278"/>
      <c r="G8237" s="81"/>
    </row>
    <row r="8238" spans="1:7" s="390" customFormat="1" ht="47.25" x14ac:dyDescent="0.2">
      <c r="A8238" s="311" t="str">
        <f>IF((SUM('Раздел 1'!S27:S27)=SUM('Раздел 2'!V11:V11)+SUM('Раздел 3'!V11:V11)+SUM('Раздел 9'!E9:F9)+SUM('Раздел 8'!D39:E39)),"","Неверно!")</f>
        <v/>
      </c>
      <c r="B8238" s="320" t="s">
        <v>1765</v>
      </c>
      <c r="C8238" s="278" t="s">
        <v>10168</v>
      </c>
      <c r="D8238" s="278" t="s">
        <v>1381</v>
      </c>
      <c r="E8238" s="278" t="str">
        <f>CONCATENATE(SUM('Раздел 1'!S27:S27),"=",SUM('Раздел 2'!V11:V11),"+",SUM('Раздел 3'!V11:V11),"+",SUM('Раздел 9'!E9:F9),"+",SUM('Раздел 8'!D39:E39))</f>
        <v>600=375+88+137+0</v>
      </c>
      <c r="F8238" s="278"/>
      <c r="G8238" s="81"/>
    </row>
    <row r="8239" spans="1:7" s="390" customFormat="1" ht="31.5" x14ac:dyDescent="0.2">
      <c r="A8239" s="311" t="str">
        <f>IF((SUM('Раздел 1'!C23:C23)=SUM('Раздел 2'!F11:F11)+SUM('Раздел 3'!F11:F11)),"","Неверно!")</f>
        <v/>
      </c>
      <c r="B8239" s="320" t="s">
        <v>1766</v>
      </c>
      <c r="C8239" s="278" t="s">
        <v>10169</v>
      </c>
      <c r="D8239" s="278" t="s">
        <v>1235</v>
      </c>
      <c r="E8239" s="278" t="str">
        <f>CONCATENATE(SUM('Раздел 1'!C23:C23),"=",SUM('Раздел 2'!F11:F11),"+",SUM('Раздел 3'!F11:F11))</f>
        <v>34=34+0</v>
      </c>
      <c r="F8239" s="278"/>
      <c r="G8239" s="81"/>
    </row>
    <row r="8240" spans="1:7" s="390" customFormat="1" ht="31.5" x14ac:dyDescent="0.2">
      <c r="A8240" s="311" t="str">
        <f>IF((SUM('Раздел 1'!L23:L23)=SUM('Раздел 2'!O11:O11)+SUM('Раздел 3'!O11:O11)),"","Неверно!")</f>
        <v/>
      </c>
      <c r="B8240" s="320" t="s">
        <v>1766</v>
      </c>
      <c r="C8240" s="278" t="s">
        <v>10170</v>
      </c>
      <c r="D8240" s="278" t="s">
        <v>1235</v>
      </c>
      <c r="E8240" s="278" t="str">
        <f>CONCATENATE(SUM('Раздел 1'!L23:L23),"=",SUM('Раздел 2'!O11:O11),"+",SUM('Раздел 3'!O11:O11))</f>
        <v>0=0+0</v>
      </c>
      <c r="F8240" s="278"/>
      <c r="G8240" s="81"/>
    </row>
    <row r="8241" spans="1:7" s="390" customFormat="1" ht="31.5" x14ac:dyDescent="0.2">
      <c r="A8241" s="311" t="str">
        <f>IF((SUM('Раздел 1'!M23:M23)=SUM('Раздел 2'!P11:P11)+SUM('Раздел 3'!P11:P11)),"","Неверно!")</f>
        <v/>
      </c>
      <c r="B8241" s="320" t="s">
        <v>1766</v>
      </c>
      <c r="C8241" s="278" t="s">
        <v>10171</v>
      </c>
      <c r="D8241" s="278" t="s">
        <v>1235</v>
      </c>
      <c r="E8241" s="278" t="str">
        <f>CONCATENATE(SUM('Раздел 1'!M23:M23),"=",SUM('Раздел 2'!P11:P11),"+",SUM('Раздел 3'!P11:P11))</f>
        <v>7=4+3</v>
      </c>
      <c r="F8241" s="278"/>
      <c r="G8241" s="81"/>
    </row>
    <row r="8242" spans="1:7" s="390" customFormat="1" ht="31.5" x14ac:dyDescent="0.2">
      <c r="A8242" s="311" t="str">
        <f>IF((SUM('Раздел 1'!N23:N23)=SUM('Раздел 2'!Q11:Q11)+SUM('Раздел 3'!Q11:Q11)),"","Неверно!")</f>
        <v/>
      </c>
      <c r="B8242" s="320" t="s">
        <v>1766</v>
      </c>
      <c r="C8242" s="278" t="s">
        <v>10172</v>
      </c>
      <c r="D8242" s="278" t="s">
        <v>1235</v>
      </c>
      <c r="E8242" s="278" t="str">
        <f>CONCATENATE(SUM('Раздел 1'!N23:N23),"=",SUM('Раздел 2'!Q11:Q11),"+",SUM('Раздел 3'!Q11:Q11))</f>
        <v>49=34+15</v>
      </c>
      <c r="F8242" s="278"/>
      <c r="G8242" s="81"/>
    </row>
    <row r="8243" spans="1:7" s="390" customFormat="1" ht="31.5" x14ac:dyDescent="0.2">
      <c r="A8243" s="311" t="str">
        <f>IF((SUM('Раздел 1'!O23:O23)=SUM('Раздел 2'!R11:R11)+SUM('Раздел 3'!R11:R11)),"","Неверно!")</f>
        <v/>
      </c>
      <c r="B8243" s="320" t="s">
        <v>1766</v>
      </c>
      <c r="C8243" s="278" t="s">
        <v>10173</v>
      </c>
      <c r="D8243" s="278" t="s">
        <v>1235</v>
      </c>
      <c r="E8243" s="278" t="str">
        <f>CONCATENATE(SUM('Раздел 1'!O23:O23),"=",SUM('Раздел 2'!R11:R11),"+",SUM('Раздел 3'!R11:R11))</f>
        <v>40=27+13</v>
      </c>
      <c r="F8243" s="278"/>
      <c r="G8243" s="81"/>
    </row>
    <row r="8244" spans="1:7" s="390" customFormat="1" ht="31.5" x14ac:dyDescent="0.2">
      <c r="A8244" s="311" t="str">
        <f>IF((SUM('Раздел 1'!P23:P23)=SUM('Раздел 2'!S11:S11)+SUM('Раздел 3'!S11:S11)),"","Неверно!")</f>
        <v/>
      </c>
      <c r="B8244" s="320" t="s">
        <v>1766</v>
      </c>
      <c r="C8244" s="278" t="s">
        <v>10174</v>
      </c>
      <c r="D8244" s="278" t="s">
        <v>1235</v>
      </c>
      <c r="E8244" s="278" t="str">
        <f>CONCATENATE(SUM('Раздел 1'!P23:P23),"=",SUM('Раздел 2'!S11:S11),"+",SUM('Раздел 3'!S11:S11))</f>
        <v>0=0+0</v>
      </c>
      <c r="F8244" s="278"/>
      <c r="G8244" s="81"/>
    </row>
    <row r="8245" spans="1:7" s="390" customFormat="1" ht="31.5" x14ac:dyDescent="0.2">
      <c r="A8245" s="311" t="str">
        <f>IF((SUM('Раздел 1'!Q23:Q23)=SUM('Раздел 2'!T11:T11)+SUM('Раздел 3'!T11:T11)),"","Неверно!")</f>
        <v/>
      </c>
      <c r="B8245" s="320" t="s">
        <v>1766</v>
      </c>
      <c r="C8245" s="278" t="s">
        <v>10175</v>
      </c>
      <c r="D8245" s="278" t="s">
        <v>1235</v>
      </c>
      <c r="E8245" s="278" t="str">
        <f>CONCATENATE(SUM('Раздел 1'!Q23:Q23),"=",SUM('Раздел 2'!T11:T11),"+",SUM('Раздел 3'!T11:T11))</f>
        <v>27=26+1</v>
      </c>
      <c r="F8245" s="278"/>
      <c r="G8245" s="81"/>
    </row>
    <row r="8246" spans="1:7" s="390" customFormat="1" ht="31.5" x14ac:dyDescent="0.2">
      <c r="A8246" s="311" t="str">
        <f>IF((SUM('Раздел 1'!R23:R23)=SUM('Раздел 2'!U11:U11)+SUM('Раздел 3'!U11:U11)),"","Неверно!")</f>
        <v/>
      </c>
      <c r="B8246" s="320" t="s">
        <v>1766</v>
      </c>
      <c r="C8246" s="278" t="s">
        <v>10176</v>
      </c>
      <c r="D8246" s="278" t="s">
        <v>1235</v>
      </c>
      <c r="E8246" s="278" t="str">
        <f>CONCATENATE(SUM('Раздел 1'!R23:R23),"=",SUM('Раздел 2'!U11:U11),"+",SUM('Раздел 3'!U11:U11))</f>
        <v>22=22+0</v>
      </c>
      <c r="F8246" s="278"/>
      <c r="G8246" s="81"/>
    </row>
    <row r="8247" spans="1:7" s="390" customFormat="1" ht="31.5" x14ac:dyDescent="0.2">
      <c r="A8247" s="311" t="str">
        <f>IF((SUM('Раздел 1'!S23:S23)=SUM('Раздел 2'!V11:V11)+SUM('Раздел 3'!V11:V11)),"","Неверно!")</f>
        <v/>
      </c>
      <c r="B8247" s="320" t="s">
        <v>1766</v>
      </c>
      <c r="C8247" s="278" t="s">
        <v>10177</v>
      </c>
      <c r="D8247" s="278" t="s">
        <v>1235</v>
      </c>
      <c r="E8247" s="278" t="str">
        <f>CONCATENATE(SUM('Раздел 1'!S23:S23),"=",SUM('Раздел 2'!V11:V11),"+",SUM('Раздел 3'!V11:V11))</f>
        <v>463=375+88</v>
      </c>
      <c r="F8247" s="278"/>
      <c r="G8247" s="81"/>
    </row>
    <row r="8248" spans="1:7" s="390" customFormat="1" ht="31.5" x14ac:dyDescent="0.2">
      <c r="A8248" s="311" t="str">
        <f>IF((SUM('Раздел 1'!T23:T23)=SUM('Раздел 2'!W11:W11)+SUM('Раздел 3'!W11:W11)),"","Неверно!")</f>
        <v/>
      </c>
      <c r="B8248" s="320" t="s">
        <v>1766</v>
      </c>
      <c r="C8248" s="278" t="s">
        <v>10178</v>
      </c>
      <c r="D8248" s="278" t="s">
        <v>1235</v>
      </c>
      <c r="E8248" s="278" t="str">
        <f>CONCATENATE(SUM('Раздел 1'!T23:T23),"=",SUM('Раздел 2'!W11:W11),"+",SUM('Раздел 3'!W11:W11))</f>
        <v>0=0+0</v>
      </c>
      <c r="F8248" s="278"/>
      <c r="G8248" s="81"/>
    </row>
    <row r="8249" spans="1:7" s="390" customFormat="1" ht="31.5" x14ac:dyDescent="0.2">
      <c r="A8249" s="311" t="str">
        <f>IF((SUM('Раздел 1'!U23:U23)=SUM('Раздел 2'!X11:X11)+SUM('Раздел 3'!X11:X11)),"","Неверно!")</f>
        <v/>
      </c>
      <c r="B8249" s="320" t="s">
        <v>1766</v>
      </c>
      <c r="C8249" s="278" t="s">
        <v>10179</v>
      </c>
      <c r="D8249" s="278" t="s">
        <v>1235</v>
      </c>
      <c r="E8249" s="278" t="str">
        <f>CONCATENATE(SUM('Раздел 1'!U23:U23),"=",SUM('Раздел 2'!X11:X11),"+",SUM('Раздел 3'!X11:X11))</f>
        <v>34=30+4</v>
      </c>
      <c r="F8249" s="278"/>
      <c r="G8249" s="81"/>
    </row>
    <row r="8250" spans="1:7" s="390" customFormat="1" ht="31.5" x14ac:dyDescent="0.2">
      <c r="A8250" s="311" t="str">
        <f>IF((SUM('Раздел 1'!D23:D23)=SUM('Раздел 2'!G11:G11)+SUM('Раздел 3'!G11:G11)),"","Неверно!")</f>
        <v/>
      </c>
      <c r="B8250" s="320" t="s">
        <v>1766</v>
      </c>
      <c r="C8250" s="278" t="s">
        <v>10180</v>
      </c>
      <c r="D8250" s="278" t="s">
        <v>1235</v>
      </c>
      <c r="E8250" s="278" t="str">
        <f>CONCATENATE(SUM('Раздел 1'!D23:D23),"=",SUM('Раздел 2'!G11:G11),"+",SUM('Раздел 3'!G11:G11))</f>
        <v>463=371+92</v>
      </c>
      <c r="F8250" s="278"/>
      <c r="G8250" s="81"/>
    </row>
    <row r="8251" spans="1:7" s="390" customFormat="1" ht="31.5" x14ac:dyDescent="0.2">
      <c r="A8251" s="311" t="str">
        <f>IF((SUM('Раздел 1'!V23:V23)=SUM('Раздел 2'!Y11:Y11)+SUM('Раздел 3'!Y11:Y11)),"","Неверно!")</f>
        <v/>
      </c>
      <c r="B8251" s="320" t="s">
        <v>1766</v>
      </c>
      <c r="C8251" s="278" t="s">
        <v>10181</v>
      </c>
      <c r="D8251" s="278" t="s">
        <v>1235</v>
      </c>
      <c r="E8251" s="278" t="str">
        <f>CONCATENATE(SUM('Раздел 1'!V23:V23),"=",SUM('Раздел 2'!Y11:Y11),"+",SUM('Раздел 3'!Y11:Y11))</f>
        <v>2=2+0</v>
      </c>
      <c r="F8251" s="278"/>
      <c r="G8251" s="81"/>
    </row>
    <row r="8252" spans="1:7" s="390" customFormat="1" ht="31.5" x14ac:dyDescent="0.2">
      <c r="A8252" s="311" t="str">
        <f>IF((SUM('Раздел 1'!W23:W23)=SUM('Раздел 2'!Z11:Z11)+SUM('Раздел 3'!Z11:Z11)),"","Неверно!")</f>
        <v/>
      </c>
      <c r="B8252" s="320" t="s">
        <v>1766</v>
      </c>
      <c r="C8252" s="278" t="s">
        <v>10182</v>
      </c>
      <c r="D8252" s="278" t="s">
        <v>1235</v>
      </c>
      <c r="E8252" s="278" t="str">
        <f>CONCATENATE(SUM('Раздел 1'!W23:W23),"=",SUM('Раздел 2'!Z11:Z11),"+",SUM('Раздел 3'!Z11:Z11))</f>
        <v>0=0+0</v>
      </c>
      <c r="F8252" s="278"/>
      <c r="G8252" s="81"/>
    </row>
    <row r="8253" spans="1:7" s="390" customFormat="1" ht="31.5" x14ac:dyDescent="0.2">
      <c r="A8253" s="311" t="str">
        <f>IF((SUM('Раздел 1'!X23:X23)=SUM('Раздел 2'!AA11:AA11)+SUM('Раздел 3'!AA11:AA11)),"","Неверно!")</f>
        <v/>
      </c>
      <c r="B8253" s="320" t="s">
        <v>1766</v>
      </c>
      <c r="C8253" s="278" t="s">
        <v>10183</v>
      </c>
      <c r="D8253" s="278" t="s">
        <v>1235</v>
      </c>
      <c r="E8253" s="278" t="str">
        <f>CONCATENATE(SUM('Раздел 1'!X23:X23),"=",SUM('Раздел 2'!AA11:AA11),"+",SUM('Раздел 3'!AA11:AA11))</f>
        <v>2=2+0</v>
      </c>
      <c r="F8253" s="278"/>
      <c r="G8253" s="81"/>
    </row>
    <row r="8254" spans="1:7" s="390" customFormat="1" ht="31.5" x14ac:dyDescent="0.2">
      <c r="A8254" s="311" t="str">
        <f>IF((SUM('Раздел 1'!Y23:Y23)=SUM('Раздел 2'!AB11:AB11)+SUM('Раздел 3'!AB11:AB11)),"","Неверно!")</f>
        <v/>
      </c>
      <c r="B8254" s="320" t="s">
        <v>1766</v>
      </c>
      <c r="C8254" s="278" t="s">
        <v>10184</v>
      </c>
      <c r="D8254" s="278" t="s">
        <v>1235</v>
      </c>
      <c r="E8254" s="278" t="str">
        <f>CONCATENATE(SUM('Раздел 1'!Y23:Y23),"=",SUM('Раздел 2'!AB11:AB11),"+",SUM('Раздел 3'!AB11:AB11))</f>
        <v>26=14+12</v>
      </c>
      <c r="F8254" s="278"/>
      <c r="G8254" s="81"/>
    </row>
    <row r="8255" spans="1:7" s="390" customFormat="1" ht="31.5" x14ac:dyDescent="0.2">
      <c r="A8255" s="311" t="str">
        <f>IF((SUM('Раздел 1'!Z23:Z23)=SUM('Раздел 2'!AC11:AC11)+SUM('Раздел 3'!AC11:AC11)),"","Неверно!")</f>
        <v/>
      </c>
      <c r="B8255" s="320" t="s">
        <v>1766</v>
      </c>
      <c r="C8255" s="278" t="s">
        <v>10185</v>
      </c>
      <c r="D8255" s="278" t="s">
        <v>1235</v>
      </c>
      <c r="E8255" s="278" t="str">
        <f>CONCATENATE(SUM('Раздел 1'!Z23:Z23),"=",SUM('Раздел 2'!AC11:AC11),"+",SUM('Раздел 3'!AC11:AC11))</f>
        <v>60=58+2</v>
      </c>
      <c r="F8255" s="278"/>
      <c r="G8255" s="81"/>
    </row>
    <row r="8256" spans="1:7" s="390" customFormat="1" ht="31.5" x14ac:dyDescent="0.2">
      <c r="A8256" s="311" t="str">
        <f>IF((SUM('Раздел 1'!AA23:AA23)=SUM('Раздел 2'!AD11:AD11)+SUM('Раздел 3'!AD11:AD11)),"","Неверно!")</f>
        <v/>
      </c>
      <c r="B8256" s="320" t="s">
        <v>1766</v>
      </c>
      <c r="C8256" s="278" t="s">
        <v>10186</v>
      </c>
      <c r="D8256" s="278" t="s">
        <v>1235</v>
      </c>
      <c r="E8256" s="278" t="str">
        <f>CONCATENATE(SUM('Раздел 1'!AA23:AA23),"=",SUM('Раздел 2'!AD11:AD11),"+",SUM('Раздел 3'!AD11:AD11))</f>
        <v>65=65+0</v>
      </c>
      <c r="F8256" s="278"/>
      <c r="G8256" s="81"/>
    </row>
    <row r="8257" spans="1:7" s="390" customFormat="1" ht="31.5" x14ac:dyDescent="0.2">
      <c r="A8257" s="311" t="str">
        <f>IF((SUM('Раздел 1'!AB23:AB23)=SUM('Раздел 2'!AE11:AE11)+SUM('Раздел 3'!AE11:AE11)),"","Неверно!")</f>
        <v/>
      </c>
      <c r="B8257" s="320" t="s">
        <v>1766</v>
      </c>
      <c r="C8257" s="278" t="s">
        <v>10187</v>
      </c>
      <c r="D8257" s="278" t="s">
        <v>1235</v>
      </c>
      <c r="E8257" s="278" t="str">
        <f>CONCATENATE(SUM('Раздел 1'!AB23:AB23),"=",SUM('Раздел 2'!AE11:AE11),"+",SUM('Раздел 3'!AE11:AE11))</f>
        <v>18=18+0</v>
      </c>
      <c r="F8257" s="278"/>
      <c r="G8257" s="81"/>
    </row>
    <row r="8258" spans="1:7" s="390" customFormat="1" ht="31.5" x14ac:dyDescent="0.2">
      <c r="A8258" s="311" t="str">
        <f>IF((SUM('Раздел 1'!AC23:AC23)=SUM('Раздел 2'!AF11:AF11)+SUM('Раздел 3'!AF11:AF11)),"","Неверно!")</f>
        <v/>
      </c>
      <c r="B8258" s="320" t="s">
        <v>1766</v>
      </c>
      <c r="C8258" s="278" t="s">
        <v>10188</v>
      </c>
      <c r="D8258" s="278" t="s">
        <v>1235</v>
      </c>
      <c r="E8258" s="278" t="str">
        <f>CONCATENATE(SUM('Раздел 1'!AC23:AC23),"=",SUM('Раздел 2'!AF11:AF11),"+",SUM('Раздел 3'!AF11:AF11))</f>
        <v>24=24+0</v>
      </c>
      <c r="F8258" s="278"/>
      <c r="G8258" s="81"/>
    </row>
    <row r="8259" spans="1:7" s="390" customFormat="1" ht="31.5" x14ac:dyDescent="0.2">
      <c r="A8259" s="311" t="str">
        <f>IF((SUM('Раздел 1'!AD23:AD23)=SUM('Раздел 2'!AG11:AG11)+SUM('Раздел 3'!AG11:AG11)),"","Неверно!")</f>
        <v/>
      </c>
      <c r="B8259" s="320" t="s">
        <v>1766</v>
      </c>
      <c r="C8259" s="278" t="s">
        <v>10189</v>
      </c>
      <c r="D8259" s="278" t="s">
        <v>1235</v>
      </c>
      <c r="E8259" s="278" t="str">
        <f>CONCATENATE(SUM('Раздел 1'!AD23:AD23),"=",SUM('Раздел 2'!AG11:AG11),"+",SUM('Раздел 3'!AG11:AG11))</f>
        <v>13=13+0</v>
      </c>
      <c r="F8259" s="278"/>
      <c r="G8259" s="81"/>
    </row>
    <row r="8260" spans="1:7" s="390" customFormat="1" ht="31.5" x14ac:dyDescent="0.2">
      <c r="A8260" s="311" t="str">
        <f>IF((SUM('Раздел 1'!AE23:AE23)=SUM('Раздел 2'!AH11:AH11)+SUM('Раздел 3'!AH11:AH11)),"","Неверно!")</f>
        <v/>
      </c>
      <c r="B8260" s="320" t="s">
        <v>1766</v>
      </c>
      <c r="C8260" s="278" t="s">
        <v>10190</v>
      </c>
      <c r="D8260" s="278" t="s">
        <v>1235</v>
      </c>
      <c r="E8260" s="278" t="str">
        <f>CONCATENATE(SUM('Раздел 1'!AE23:AE23),"=",SUM('Раздел 2'!AH11:AH11),"+",SUM('Раздел 3'!AH11:AH11))</f>
        <v>34891016=34724802+166214</v>
      </c>
      <c r="F8260" s="278"/>
      <c r="G8260" s="81"/>
    </row>
    <row r="8261" spans="1:7" s="390" customFormat="1" ht="31.5" x14ac:dyDescent="0.2">
      <c r="A8261" s="311" t="str">
        <f>IF((SUM('Раздел 1'!E23:E23)=SUM('Раздел 2'!H11:H11)+SUM('Раздел 3'!H11:H11)),"","Неверно!")</f>
        <v/>
      </c>
      <c r="B8261" s="320" t="s">
        <v>1766</v>
      </c>
      <c r="C8261" s="278" t="s">
        <v>10191</v>
      </c>
      <c r="D8261" s="278" t="s">
        <v>1235</v>
      </c>
      <c r="E8261" s="278" t="str">
        <f>CONCATENATE(SUM('Раздел 1'!E23:E23),"=",SUM('Раздел 2'!H11:H11),"+",SUM('Раздел 3'!H11:H11))</f>
        <v>231=160+71</v>
      </c>
      <c r="F8261" s="278"/>
      <c r="G8261" s="81"/>
    </row>
    <row r="8262" spans="1:7" s="390" customFormat="1" ht="31.5" x14ac:dyDescent="0.2">
      <c r="A8262" s="311" t="str">
        <f>IF((SUM('Раздел 1'!AF23:AF23)=SUM('Раздел 2'!AI11:AI11)+SUM('Раздел 3'!AI11:AI11)),"","Неверно!")</f>
        <v/>
      </c>
      <c r="B8262" s="320" t="s">
        <v>1766</v>
      </c>
      <c r="C8262" s="278" t="s">
        <v>10192</v>
      </c>
      <c r="D8262" s="278" t="s">
        <v>1235</v>
      </c>
      <c r="E8262" s="278" t="str">
        <f>CONCATENATE(SUM('Раздел 1'!AF23:AF23),"=",SUM('Раздел 2'!AI11:AI11),"+",SUM('Раздел 3'!AI11:AI11))</f>
        <v>680085=679785+300</v>
      </c>
      <c r="F8262" s="278"/>
      <c r="G8262" s="81"/>
    </row>
    <row r="8263" spans="1:7" s="390" customFormat="1" ht="31.5" x14ac:dyDescent="0.2">
      <c r="A8263" s="311" t="str">
        <f>IF((SUM('Раздел 1'!AG23:AG23)=SUM('Раздел 2'!AJ11:AJ11)+SUM('Раздел 3'!AJ11:AJ11)),"","Неверно!")</f>
        <v/>
      </c>
      <c r="B8263" s="320" t="s">
        <v>1766</v>
      </c>
      <c r="C8263" s="278" t="s">
        <v>10193</v>
      </c>
      <c r="D8263" s="278" t="s">
        <v>1235</v>
      </c>
      <c r="E8263" s="278" t="str">
        <f>CONCATENATE(SUM('Раздел 1'!AG23:AG23),"=",SUM('Раздел 2'!AJ11:AJ11),"+",SUM('Раздел 3'!AJ11:AJ11))</f>
        <v>91041=87183+3858</v>
      </c>
      <c r="F8263" s="278"/>
      <c r="G8263" s="81"/>
    </row>
    <row r="8264" spans="1:7" s="390" customFormat="1" ht="31.5" x14ac:dyDescent="0.2">
      <c r="A8264" s="311" t="str">
        <f>IF((SUM('Раздел 1'!AH23:AH23)=SUM('Раздел 2'!AK11:AK11)+SUM('Раздел 3'!AK11:AK11)),"","Неверно!")</f>
        <v/>
      </c>
      <c r="B8264" s="320" t="s">
        <v>1766</v>
      </c>
      <c r="C8264" s="278" t="s">
        <v>10194</v>
      </c>
      <c r="D8264" s="278" t="s">
        <v>1235</v>
      </c>
      <c r="E8264" s="278" t="str">
        <f>CONCATENATE(SUM('Раздел 1'!AH23:AH23),"=",SUM('Раздел 2'!AK11:AK11),"+",SUM('Раздел 3'!AK11:AK11))</f>
        <v>4=4+0</v>
      </c>
      <c r="F8264" s="278"/>
      <c r="G8264" s="81"/>
    </row>
    <row r="8265" spans="1:7" s="390" customFormat="1" ht="31.5" x14ac:dyDescent="0.2">
      <c r="A8265" s="311" t="str">
        <f>IF((SUM('Раздел 1'!AI23:AI23)=SUM('Раздел 2'!AL11:AL11)+SUM('Раздел 3'!AL11:AL11)),"","Неверно!")</f>
        <v/>
      </c>
      <c r="B8265" s="320" t="s">
        <v>1766</v>
      </c>
      <c r="C8265" s="278" t="s">
        <v>10195</v>
      </c>
      <c r="D8265" s="278" t="s">
        <v>1235</v>
      </c>
      <c r="E8265" s="278" t="str">
        <f>CONCATENATE(SUM('Раздел 1'!AI23:AI23),"=",SUM('Раздел 2'!AL11:AL11),"+",SUM('Раздел 3'!AL11:AL11))</f>
        <v>5=5+0</v>
      </c>
      <c r="F8265" s="278"/>
      <c r="G8265" s="81"/>
    </row>
    <row r="8266" spans="1:7" s="390" customFormat="1" ht="31.5" x14ac:dyDescent="0.2">
      <c r="A8266" s="311" t="str">
        <f>IF((SUM('Раздел 1'!F23:F23)=SUM('Раздел 2'!I11:I11)+SUM('Раздел 3'!I11:I11)),"","Неверно!")</f>
        <v/>
      </c>
      <c r="B8266" s="320" t="s">
        <v>1766</v>
      </c>
      <c r="C8266" s="278" t="s">
        <v>10196</v>
      </c>
      <c r="D8266" s="278" t="s">
        <v>1235</v>
      </c>
      <c r="E8266" s="278" t="str">
        <f>CONCATENATE(SUM('Раздел 1'!F23:F23),"=",SUM('Раздел 2'!I11:I11),"+",SUM('Раздел 3'!I11:I11))</f>
        <v>56=49+7</v>
      </c>
      <c r="F8266" s="278"/>
      <c r="G8266" s="81"/>
    </row>
    <row r="8267" spans="1:7" s="390" customFormat="1" ht="31.5" x14ac:dyDescent="0.2">
      <c r="A8267" s="311" t="str">
        <f>IF((SUM('Раздел 1'!G23:G23)=SUM('Раздел 2'!J11:J11)+SUM('Раздел 3'!J11:J11)),"","Неверно!")</f>
        <v/>
      </c>
      <c r="B8267" s="320" t="s">
        <v>1766</v>
      </c>
      <c r="C8267" s="278" t="s">
        <v>10197</v>
      </c>
      <c r="D8267" s="278" t="s">
        <v>1235</v>
      </c>
      <c r="E8267" s="278" t="str">
        <f>CONCATENATE(SUM('Раздел 1'!G23:G23),"=",SUM('Раздел 2'!J11:J11),"+",SUM('Раздел 3'!J11:J11))</f>
        <v>56776934=56452747+324187</v>
      </c>
      <c r="F8267" s="278"/>
      <c r="G8267" s="81"/>
    </row>
    <row r="8268" spans="1:7" s="390" customFormat="1" ht="31.5" x14ac:dyDescent="0.2">
      <c r="A8268" s="311" t="str">
        <f>IF((SUM('Раздел 1'!H23:H23)=SUM('Раздел 2'!K11:K11)+SUM('Раздел 3'!K11:K11)),"","Неверно!")</f>
        <v/>
      </c>
      <c r="B8268" s="320" t="s">
        <v>1766</v>
      </c>
      <c r="C8268" s="278" t="s">
        <v>10198</v>
      </c>
      <c r="D8268" s="278" t="s">
        <v>1235</v>
      </c>
      <c r="E8268" s="278" t="str">
        <f>CONCATENATE(SUM('Раздел 1'!H23:H23),"=",SUM('Раздел 2'!K11:K11),"+",SUM('Раздел 3'!K11:K11))</f>
        <v>907054=907054+0</v>
      </c>
      <c r="F8268" s="278"/>
      <c r="G8268" s="81"/>
    </row>
    <row r="8269" spans="1:7" s="390" customFormat="1" ht="31.5" x14ac:dyDescent="0.2">
      <c r="A8269" s="311" t="str">
        <f>IF((SUM('Раздел 1'!I23:I23)=SUM('Раздел 2'!L11:L11)+SUM('Раздел 3'!L11:L11)),"","Неверно!")</f>
        <v/>
      </c>
      <c r="B8269" s="320" t="s">
        <v>1766</v>
      </c>
      <c r="C8269" s="278" t="s">
        <v>10199</v>
      </c>
      <c r="D8269" s="278" t="s">
        <v>1235</v>
      </c>
      <c r="E8269" s="278" t="str">
        <f>CONCATENATE(SUM('Раздел 1'!I23:I23),"=",SUM('Раздел 2'!L11:L11),"+",SUM('Раздел 3'!L11:L11))</f>
        <v>374=300+74</v>
      </c>
      <c r="F8269" s="278"/>
      <c r="G8269" s="81"/>
    </row>
    <row r="8270" spans="1:7" s="390" customFormat="1" ht="31.5" x14ac:dyDescent="0.2">
      <c r="A8270" s="311" t="str">
        <f>IF((SUM('Раздел 1'!J23:J23)=SUM('Раздел 2'!M11:M11)+SUM('Раздел 3'!M11:M11)),"","Неверно!")</f>
        <v/>
      </c>
      <c r="B8270" s="320" t="s">
        <v>1766</v>
      </c>
      <c r="C8270" s="278" t="s">
        <v>10200</v>
      </c>
      <c r="D8270" s="278" t="s">
        <v>1235</v>
      </c>
      <c r="E8270" s="278" t="str">
        <f>CONCATENATE(SUM('Раздел 1'!J23:J23),"=",SUM('Раздел 2'!M11:M11),"+",SUM('Раздел 3'!M11:M11))</f>
        <v>325=266+59</v>
      </c>
      <c r="F8270" s="278"/>
      <c r="G8270" s="81"/>
    </row>
    <row r="8271" spans="1:7" s="390" customFormat="1" ht="31.5" x14ac:dyDescent="0.2">
      <c r="A8271" s="311" t="str">
        <f>IF((SUM('Раздел 1'!K23:K23)=SUM('Раздел 2'!N11:N11)+SUM('Раздел 3'!N11:N11)),"","Неверно!")</f>
        <v/>
      </c>
      <c r="B8271" s="320" t="s">
        <v>1766</v>
      </c>
      <c r="C8271" s="278" t="s">
        <v>10201</v>
      </c>
      <c r="D8271" s="278" t="s">
        <v>1235</v>
      </c>
      <c r="E8271" s="278" t="str">
        <f>CONCATENATE(SUM('Раздел 1'!K23:K23),"=",SUM('Раздел 2'!N11:N11),"+",SUM('Раздел 3'!N11:N11))</f>
        <v>61=50+11</v>
      </c>
      <c r="F8271" s="278"/>
      <c r="G8271" s="81"/>
    </row>
    <row r="8272" spans="1:7" s="390" customFormat="1" ht="31.5" x14ac:dyDescent="0.2">
      <c r="A8272" s="311" t="str">
        <f>IF((SUM('Раздел 1'!AG25:AG25)=0),"","Неверно!")</f>
        <v/>
      </c>
      <c r="B8272" s="320" t="s">
        <v>1767</v>
      </c>
      <c r="C8272" s="278" t="s">
        <v>10202</v>
      </c>
      <c r="D8272" s="278" t="s">
        <v>1234</v>
      </c>
      <c r="E8272" s="278" t="str">
        <f>CONCATENATE(SUM('Раздел 1'!AG25:AG25),"=",0)</f>
        <v>0=0</v>
      </c>
      <c r="F8272" s="278"/>
      <c r="G8272" s="81"/>
    </row>
    <row r="8273" spans="1:7" s="390" customFormat="1" ht="31.5" x14ac:dyDescent="0.2">
      <c r="A8273" s="311" t="str">
        <f>IF((SUM('Раздел 1'!AG26:AG26)=0),"","Неверно!")</f>
        <v/>
      </c>
      <c r="B8273" s="320" t="s">
        <v>1767</v>
      </c>
      <c r="C8273" s="278" t="s">
        <v>10203</v>
      </c>
      <c r="D8273" s="278" t="s">
        <v>1234</v>
      </c>
      <c r="E8273" s="278" t="str">
        <f>CONCATENATE(SUM('Раздел 1'!AG26:AG26),"=",0)</f>
        <v>0=0</v>
      </c>
      <c r="F8273" s="278"/>
      <c r="G8273" s="81"/>
    </row>
    <row r="8274" spans="1:7" s="390" customFormat="1" ht="31.5" x14ac:dyDescent="0.2">
      <c r="A8274" s="311" t="str">
        <f>IF((SUM('Раздел 1'!AH25:AH25)=0),"","Неверно!")</f>
        <v/>
      </c>
      <c r="B8274" s="320" t="s">
        <v>1767</v>
      </c>
      <c r="C8274" s="278" t="s">
        <v>10204</v>
      </c>
      <c r="D8274" s="278" t="s">
        <v>1234</v>
      </c>
      <c r="E8274" s="278" t="str">
        <f>CONCATENATE(SUM('Раздел 1'!AH25:AH25),"=",0)</f>
        <v>0=0</v>
      </c>
      <c r="F8274" s="278"/>
      <c r="G8274" s="81"/>
    </row>
    <row r="8275" spans="1:7" s="390" customFormat="1" ht="31.5" x14ac:dyDescent="0.2">
      <c r="A8275" s="311" t="str">
        <f>IF((SUM('Раздел 1'!AH26:AH26)=0),"","Неверно!")</f>
        <v/>
      </c>
      <c r="B8275" s="320" t="s">
        <v>1767</v>
      </c>
      <c r="C8275" s="278" t="s">
        <v>10205</v>
      </c>
      <c r="D8275" s="278" t="s">
        <v>1234</v>
      </c>
      <c r="E8275" s="278" t="str">
        <f>CONCATENATE(SUM('Раздел 1'!AH26:AH26),"=",0)</f>
        <v>0=0</v>
      </c>
      <c r="F8275" s="278"/>
      <c r="G8275" s="81"/>
    </row>
    <row r="8276" spans="1:7" s="390" customFormat="1" ht="31.5" x14ac:dyDescent="0.2">
      <c r="A8276" s="311" t="str">
        <f>IF((SUM('Раздел 1'!AI25:AI25)=0),"","Неверно!")</f>
        <v/>
      </c>
      <c r="B8276" s="320" t="s">
        <v>1767</v>
      </c>
      <c r="C8276" s="278" t="s">
        <v>10206</v>
      </c>
      <c r="D8276" s="278" t="s">
        <v>1234</v>
      </c>
      <c r="E8276" s="278" t="str">
        <f>CONCATENATE(SUM('Раздел 1'!AI25:AI25),"=",0)</f>
        <v>0=0</v>
      </c>
      <c r="F8276" s="278"/>
      <c r="G8276" s="81"/>
    </row>
    <row r="8277" spans="1:7" s="390" customFormat="1" ht="31.5" x14ac:dyDescent="0.2">
      <c r="A8277" s="311" t="str">
        <f>IF((SUM('Раздел 1'!AI26:AI26)=0),"","Неверно!")</f>
        <v/>
      </c>
      <c r="B8277" s="320" t="s">
        <v>1767</v>
      </c>
      <c r="C8277" s="278" t="s">
        <v>10207</v>
      </c>
      <c r="D8277" s="278" t="s">
        <v>1234</v>
      </c>
      <c r="E8277" s="278" t="str">
        <f>CONCATENATE(SUM('Раздел 1'!AI26:AI26),"=",0)</f>
        <v>0=0</v>
      </c>
      <c r="F8277" s="278"/>
      <c r="G8277" s="81"/>
    </row>
    <row r="8278" spans="1:7" s="390" customFormat="1" ht="31.5" x14ac:dyDescent="0.2">
      <c r="A8278" s="311" t="str">
        <f>IF((SUM('Раздел 1'!Y25:Y25)=0),"","Неверно!")</f>
        <v/>
      </c>
      <c r="B8278" s="320" t="s">
        <v>1768</v>
      </c>
      <c r="C8278" s="278" t="s">
        <v>10208</v>
      </c>
      <c r="D8278" s="278" t="s">
        <v>1233</v>
      </c>
      <c r="E8278" s="278" t="str">
        <f>CONCATENATE(SUM('Раздел 1'!Y25:Y25),"=",0)</f>
        <v>0=0</v>
      </c>
      <c r="F8278" s="278"/>
      <c r="G8278" s="81"/>
    </row>
    <row r="8279" spans="1:7" s="390" customFormat="1" ht="31.5" x14ac:dyDescent="0.2">
      <c r="A8279" s="311" t="str">
        <f>IF((SUM('Раздел 1'!Y26:Y26)=0),"","Неверно!")</f>
        <v/>
      </c>
      <c r="B8279" s="320" t="s">
        <v>1768</v>
      </c>
      <c r="C8279" s="278" t="s">
        <v>10209</v>
      </c>
      <c r="D8279" s="278" t="s">
        <v>1233</v>
      </c>
      <c r="E8279" s="278" t="str">
        <f>CONCATENATE(SUM('Раздел 1'!Y26:Y26),"=",0)</f>
        <v>0=0</v>
      </c>
      <c r="F8279" s="278"/>
      <c r="G8279" s="81"/>
    </row>
    <row r="8280" spans="1:7" s="390" customFormat="1" ht="31.5" x14ac:dyDescent="0.2">
      <c r="A8280" s="311" t="str">
        <f>IF((SUM('Раздел 1'!Z25:Z25)=0),"","Неверно!")</f>
        <v/>
      </c>
      <c r="B8280" s="320" t="s">
        <v>1768</v>
      </c>
      <c r="C8280" s="278" t="s">
        <v>10210</v>
      </c>
      <c r="D8280" s="278" t="s">
        <v>1233</v>
      </c>
      <c r="E8280" s="278" t="str">
        <f>CONCATENATE(SUM('Раздел 1'!Z25:Z25),"=",0)</f>
        <v>0=0</v>
      </c>
      <c r="F8280" s="278"/>
      <c r="G8280" s="81"/>
    </row>
    <row r="8281" spans="1:7" s="390" customFormat="1" ht="31.5" x14ac:dyDescent="0.2">
      <c r="A8281" s="311" t="str">
        <f>IF((SUM('Раздел 1'!Z26:Z26)=0),"","Неверно!")</f>
        <v/>
      </c>
      <c r="B8281" s="320" t="s">
        <v>1768</v>
      </c>
      <c r="C8281" s="278" t="s">
        <v>10211</v>
      </c>
      <c r="D8281" s="278" t="s">
        <v>1233</v>
      </c>
      <c r="E8281" s="278" t="str">
        <f>CONCATENATE(SUM('Раздел 1'!Z26:Z26),"=",0)</f>
        <v>0=0</v>
      </c>
      <c r="F8281" s="278"/>
      <c r="G8281" s="81"/>
    </row>
    <row r="8282" spans="1:7" s="390" customFormat="1" ht="31.5" x14ac:dyDescent="0.2">
      <c r="A8282" s="311" t="str">
        <f>IF((SUM('Раздел 1'!AA25:AA25)=0),"","Неверно!")</f>
        <v/>
      </c>
      <c r="B8282" s="320" t="s">
        <v>1768</v>
      </c>
      <c r="C8282" s="278" t="s">
        <v>10212</v>
      </c>
      <c r="D8282" s="278" t="s">
        <v>1233</v>
      </c>
      <c r="E8282" s="278" t="str">
        <f>CONCATENATE(SUM('Раздел 1'!AA25:AA25),"=",0)</f>
        <v>0=0</v>
      </c>
      <c r="F8282" s="278"/>
      <c r="G8282" s="81"/>
    </row>
    <row r="8283" spans="1:7" s="390" customFormat="1" ht="31.5" x14ac:dyDescent="0.2">
      <c r="A8283" s="311" t="str">
        <f>IF((SUM('Раздел 1'!AA26:AA26)=0),"","Неверно!")</f>
        <v/>
      </c>
      <c r="B8283" s="320" t="s">
        <v>1768</v>
      </c>
      <c r="C8283" s="278" t="s">
        <v>10213</v>
      </c>
      <c r="D8283" s="278" t="s">
        <v>1233</v>
      </c>
      <c r="E8283" s="278" t="str">
        <f>CONCATENATE(SUM('Раздел 1'!AA26:AA26),"=",0)</f>
        <v>0=0</v>
      </c>
      <c r="F8283" s="278"/>
      <c r="G8283" s="81"/>
    </row>
    <row r="8284" spans="1:7" s="390" customFormat="1" ht="31.5" x14ac:dyDescent="0.2">
      <c r="A8284" s="311" t="str">
        <f>IF((SUM('Раздел 1'!AB25:AB25)=0),"","Неверно!")</f>
        <v/>
      </c>
      <c r="B8284" s="320" t="s">
        <v>1768</v>
      </c>
      <c r="C8284" s="278" t="s">
        <v>10214</v>
      </c>
      <c r="D8284" s="278" t="s">
        <v>1233</v>
      </c>
      <c r="E8284" s="278" t="str">
        <f>CONCATENATE(SUM('Раздел 1'!AB25:AB25),"=",0)</f>
        <v>0=0</v>
      </c>
      <c r="F8284" s="278"/>
      <c r="G8284" s="81"/>
    </row>
    <row r="8285" spans="1:7" s="390" customFormat="1" ht="31.5" x14ac:dyDescent="0.2">
      <c r="A8285" s="311" t="str">
        <f>IF((SUM('Раздел 1'!AB26:AB26)=0),"","Неверно!")</f>
        <v/>
      </c>
      <c r="B8285" s="320" t="s">
        <v>1768</v>
      </c>
      <c r="C8285" s="278" t="s">
        <v>10215</v>
      </c>
      <c r="D8285" s="278" t="s">
        <v>1233</v>
      </c>
      <c r="E8285" s="278" t="str">
        <f>CONCATENATE(SUM('Раздел 1'!AB26:AB26),"=",0)</f>
        <v>0=0</v>
      </c>
      <c r="F8285" s="278"/>
      <c r="G8285" s="81"/>
    </row>
    <row r="8286" spans="1:7" s="390" customFormat="1" ht="31.5" x14ac:dyDescent="0.2">
      <c r="A8286" s="311" t="str">
        <f>IF((SUM('Раздел 1'!AC25:AC25)=0),"","Неверно!")</f>
        <v/>
      </c>
      <c r="B8286" s="320" t="s">
        <v>1768</v>
      </c>
      <c r="C8286" s="278" t="s">
        <v>10216</v>
      </c>
      <c r="D8286" s="278" t="s">
        <v>1233</v>
      </c>
      <c r="E8286" s="278" t="str">
        <f>CONCATENATE(SUM('Раздел 1'!AC25:AC25),"=",0)</f>
        <v>0=0</v>
      </c>
      <c r="F8286" s="278"/>
      <c r="G8286" s="81"/>
    </row>
    <row r="8287" spans="1:7" s="390" customFormat="1" ht="31.5" x14ac:dyDescent="0.2">
      <c r="A8287" s="311" t="str">
        <f>IF((SUM('Раздел 1'!AC26:AC26)=0),"","Неверно!")</f>
        <v/>
      </c>
      <c r="B8287" s="320" t="s">
        <v>1768</v>
      </c>
      <c r="C8287" s="278" t="s">
        <v>10217</v>
      </c>
      <c r="D8287" s="278" t="s">
        <v>1233</v>
      </c>
      <c r="E8287" s="278" t="str">
        <f>CONCATENATE(SUM('Раздел 1'!AC26:AC26),"=",0)</f>
        <v>0=0</v>
      </c>
      <c r="F8287" s="278"/>
      <c r="G8287" s="81"/>
    </row>
    <row r="8288" spans="1:7" s="390" customFormat="1" ht="31.5" x14ac:dyDescent="0.2">
      <c r="A8288" s="311" t="str">
        <f>IF((SUM('Раздел 1'!AD25:AD25)=0),"","Неверно!")</f>
        <v/>
      </c>
      <c r="B8288" s="320" t="s">
        <v>1768</v>
      </c>
      <c r="C8288" s="278" t="s">
        <v>10218</v>
      </c>
      <c r="D8288" s="278" t="s">
        <v>1233</v>
      </c>
      <c r="E8288" s="278" t="str">
        <f>CONCATENATE(SUM('Раздел 1'!AD25:AD25),"=",0)</f>
        <v>0=0</v>
      </c>
      <c r="F8288" s="278"/>
      <c r="G8288" s="81"/>
    </row>
    <row r="8289" spans="1:7" s="390" customFormat="1" ht="31.5" x14ac:dyDescent="0.2">
      <c r="A8289" s="311" t="str">
        <f>IF((SUM('Раздел 1'!AD26:AD26)=0),"","Неверно!")</f>
        <v/>
      </c>
      <c r="B8289" s="320" t="s">
        <v>1768</v>
      </c>
      <c r="C8289" s="278" t="s">
        <v>10219</v>
      </c>
      <c r="D8289" s="278" t="s">
        <v>1233</v>
      </c>
      <c r="E8289" s="278" t="str">
        <f>CONCATENATE(SUM('Раздел 1'!AD26:AD26),"=",0)</f>
        <v>0=0</v>
      </c>
      <c r="F8289" s="278"/>
      <c r="G8289" s="81"/>
    </row>
    <row r="8290" spans="1:7" s="390" customFormat="1" ht="31.5" x14ac:dyDescent="0.2">
      <c r="A8290" s="311" t="str">
        <f>IF((SUM('Раздел 1'!AE25:AE25)=0),"","Неверно!")</f>
        <v/>
      </c>
      <c r="B8290" s="320" t="s">
        <v>1768</v>
      </c>
      <c r="C8290" s="278" t="s">
        <v>10220</v>
      </c>
      <c r="D8290" s="278" t="s">
        <v>1233</v>
      </c>
      <c r="E8290" s="278" t="str">
        <f>CONCATENATE(SUM('Раздел 1'!AE25:AE25),"=",0)</f>
        <v>0=0</v>
      </c>
      <c r="F8290" s="278"/>
      <c r="G8290" s="81"/>
    </row>
    <row r="8291" spans="1:7" s="390" customFormat="1" ht="31.5" x14ac:dyDescent="0.2">
      <c r="A8291" s="311" t="str">
        <f>IF((SUM('Раздел 1'!AE26:AE26)=0),"","Неверно!")</f>
        <v/>
      </c>
      <c r="B8291" s="320" t="s">
        <v>1768</v>
      </c>
      <c r="C8291" s="278" t="s">
        <v>10221</v>
      </c>
      <c r="D8291" s="278" t="s">
        <v>1233</v>
      </c>
      <c r="E8291" s="278" t="str">
        <f>CONCATENATE(SUM('Раздел 1'!AE26:AE26),"=",0)</f>
        <v>0=0</v>
      </c>
      <c r="F8291" s="278"/>
      <c r="G8291" s="81"/>
    </row>
    <row r="8292" spans="1:7" s="390" customFormat="1" ht="15.75" x14ac:dyDescent="0.2">
      <c r="A8292" s="311" t="str">
        <f>IF((SUM('Раздел 1'!L17:L17)=0),"","Неверно!")</f>
        <v/>
      </c>
      <c r="B8292" s="320" t="s">
        <v>1769</v>
      </c>
      <c r="C8292" s="278" t="s">
        <v>10222</v>
      </c>
      <c r="D8292" s="278" t="s">
        <v>1232</v>
      </c>
      <c r="E8292" s="278" t="str">
        <f>CONCATENATE(SUM('Раздел 1'!L17:L17),"=",0)</f>
        <v>0=0</v>
      </c>
      <c r="F8292" s="278"/>
      <c r="G8292" s="81"/>
    </row>
    <row r="8293" spans="1:7" s="390" customFormat="1" ht="15.75" x14ac:dyDescent="0.2">
      <c r="A8293" s="311" t="str">
        <f>IF((SUM('Раздел 1'!M17:M17)=0),"","Неверно!")</f>
        <v/>
      </c>
      <c r="B8293" s="320" t="s">
        <v>1769</v>
      </c>
      <c r="C8293" s="278" t="s">
        <v>10223</v>
      </c>
      <c r="D8293" s="278" t="s">
        <v>1232</v>
      </c>
      <c r="E8293" s="278" t="str">
        <f>CONCATENATE(SUM('Раздел 1'!M17:M17),"=",0)</f>
        <v>0=0</v>
      </c>
      <c r="F8293" s="278"/>
      <c r="G8293" s="81"/>
    </row>
    <row r="8294" spans="1:7" s="390" customFormat="1" ht="31.5" x14ac:dyDescent="0.2">
      <c r="A8294" s="311" t="str">
        <f>IF((SUM('Раздел 3'!F249:F255)&gt;=SUM('Раздел 3'!F259:F319)),"","Неверно!")</f>
        <v/>
      </c>
      <c r="B8294" s="320" t="s">
        <v>1770</v>
      </c>
      <c r="C8294" s="278" t="s">
        <v>10224</v>
      </c>
      <c r="D8294" s="278" t="s">
        <v>1516</v>
      </c>
      <c r="E8294" s="278" t="str">
        <f>CONCATENATE(SUM('Раздел 3'!F249:F255),"&gt;=",SUM('Раздел 3'!F259:F319))</f>
        <v>0&gt;=0</v>
      </c>
      <c r="F8294" s="278"/>
      <c r="G8294" s="81"/>
    </row>
    <row r="8295" spans="1:7" s="390" customFormat="1" ht="31.5" x14ac:dyDescent="0.2">
      <c r="A8295" s="311" t="str">
        <f>IF((SUM('Раздел 3'!O249:O255)&gt;=SUM('Раздел 3'!O259:O319)),"","Неверно!")</f>
        <v/>
      </c>
      <c r="B8295" s="320" t="s">
        <v>1770</v>
      </c>
      <c r="C8295" s="278" t="s">
        <v>10225</v>
      </c>
      <c r="D8295" s="278" t="s">
        <v>1516</v>
      </c>
      <c r="E8295" s="278" t="str">
        <f>CONCATENATE(SUM('Раздел 3'!O249:O255),"&gt;=",SUM('Раздел 3'!O259:O319))</f>
        <v>0&gt;=0</v>
      </c>
      <c r="F8295" s="278"/>
      <c r="G8295" s="81"/>
    </row>
    <row r="8296" spans="1:7" s="390" customFormat="1" ht="31.5" x14ac:dyDescent="0.2">
      <c r="A8296" s="311" t="str">
        <f>IF((SUM('Раздел 3'!P249:P255)&gt;=SUM('Раздел 3'!P259:P319)),"","Неверно!")</f>
        <v/>
      </c>
      <c r="B8296" s="320" t="s">
        <v>1770</v>
      </c>
      <c r="C8296" s="278" t="s">
        <v>10226</v>
      </c>
      <c r="D8296" s="278" t="s">
        <v>1516</v>
      </c>
      <c r="E8296" s="278" t="str">
        <f>CONCATENATE(SUM('Раздел 3'!P249:P255),"&gt;=",SUM('Раздел 3'!P259:P319))</f>
        <v>0&gt;=0</v>
      </c>
      <c r="F8296" s="278"/>
      <c r="G8296" s="81"/>
    </row>
    <row r="8297" spans="1:7" s="390" customFormat="1" ht="31.5" x14ac:dyDescent="0.2">
      <c r="A8297" s="311" t="str">
        <f>IF((SUM('Раздел 3'!Q249:Q255)&gt;=SUM('Раздел 3'!Q259:Q319)),"","Неверно!")</f>
        <v/>
      </c>
      <c r="B8297" s="320" t="s">
        <v>1770</v>
      </c>
      <c r="C8297" s="278" t="s">
        <v>10227</v>
      </c>
      <c r="D8297" s="278" t="s">
        <v>1516</v>
      </c>
      <c r="E8297" s="278" t="str">
        <f>CONCATENATE(SUM('Раздел 3'!Q249:Q255),"&gt;=",SUM('Раздел 3'!Q259:Q319))</f>
        <v>10&gt;=10</v>
      </c>
      <c r="F8297" s="278"/>
      <c r="G8297" s="81"/>
    </row>
    <row r="8298" spans="1:7" s="390" customFormat="1" ht="31.5" x14ac:dyDescent="0.2">
      <c r="A8298" s="311" t="str">
        <f>IF((SUM('Раздел 3'!R249:R255)&gt;=SUM('Раздел 3'!R259:R319)),"","Неверно!")</f>
        <v/>
      </c>
      <c r="B8298" s="320" t="s">
        <v>1770</v>
      </c>
      <c r="C8298" s="278" t="s">
        <v>10228</v>
      </c>
      <c r="D8298" s="278" t="s">
        <v>1516</v>
      </c>
      <c r="E8298" s="278" t="str">
        <f>CONCATENATE(SUM('Раздел 3'!R249:R255),"&gt;=",SUM('Раздел 3'!R259:R319))</f>
        <v>7&gt;=7</v>
      </c>
      <c r="F8298" s="278"/>
      <c r="G8298" s="81"/>
    </row>
    <row r="8299" spans="1:7" s="390" customFormat="1" ht="31.5" x14ac:dyDescent="0.2">
      <c r="A8299" s="311" t="str">
        <f>IF((SUM('Раздел 3'!S249:S255)&gt;=SUM('Раздел 3'!S259:S319)),"","Неверно!")</f>
        <v/>
      </c>
      <c r="B8299" s="320" t="s">
        <v>1770</v>
      </c>
      <c r="C8299" s="278" t="s">
        <v>10229</v>
      </c>
      <c r="D8299" s="278" t="s">
        <v>1516</v>
      </c>
      <c r="E8299" s="278" t="str">
        <f>CONCATENATE(SUM('Раздел 3'!S249:S255),"&gt;=",SUM('Раздел 3'!S259:S319))</f>
        <v>0&gt;=0</v>
      </c>
      <c r="F8299" s="278"/>
      <c r="G8299" s="81"/>
    </row>
    <row r="8300" spans="1:7" s="390" customFormat="1" ht="31.5" x14ac:dyDescent="0.2">
      <c r="A8300" s="311" t="str">
        <f>IF((SUM('Раздел 3'!T249:T255)&gt;=SUM('Раздел 3'!T259:T319)),"","Неверно!")</f>
        <v/>
      </c>
      <c r="B8300" s="320" t="s">
        <v>1770</v>
      </c>
      <c r="C8300" s="278" t="s">
        <v>10230</v>
      </c>
      <c r="D8300" s="278" t="s">
        <v>1516</v>
      </c>
      <c r="E8300" s="278" t="str">
        <f>CONCATENATE(SUM('Раздел 3'!T249:T255),"&gt;=",SUM('Раздел 3'!T259:T319))</f>
        <v>0&gt;=0</v>
      </c>
      <c r="F8300" s="278"/>
      <c r="G8300" s="81"/>
    </row>
    <row r="8301" spans="1:7" s="390" customFormat="1" ht="31.5" x14ac:dyDescent="0.2">
      <c r="A8301" s="311" t="str">
        <f>IF((SUM('Раздел 3'!U249:U255)&gt;=SUM('Раздел 3'!U259:U319)),"","Неверно!")</f>
        <v/>
      </c>
      <c r="B8301" s="320" t="s">
        <v>1770</v>
      </c>
      <c r="C8301" s="278" t="s">
        <v>10231</v>
      </c>
      <c r="D8301" s="278" t="s">
        <v>1516</v>
      </c>
      <c r="E8301" s="278" t="str">
        <f>CONCATENATE(SUM('Раздел 3'!U249:U255),"&gt;=",SUM('Раздел 3'!U259:U319))</f>
        <v>0&gt;=0</v>
      </c>
      <c r="F8301" s="278"/>
      <c r="G8301" s="81"/>
    </row>
    <row r="8302" spans="1:7" s="390" customFormat="1" ht="31.5" x14ac:dyDescent="0.2">
      <c r="A8302" s="311" t="str">
        <f>IF((SUM('Раздел 3'!V249:V255)&gt;=SUM('Раздел 3'!V259:V319)),"","Неверно!")</f>
        <v/>
      </c>
      <c r="B8302" s="320" t="s">
        <v>1770</v>
      </c>
      <c r="C8302" s="278" t="s">
        <v>10232</v>
      </c>
      <c r="D8302" s="278" t="s">
        <v>1516</v>
      </c>
      <c r="E8302" s="278" t="str">
        <f>CONCATENATE(SUM('Раздел 3'!V249:V255),"&gt;=",SUM('Раздел 3'!V259:V319))</f>
        <v>22&gt;=20</v>
      </c>
      <c r="F8302" s="278"/>
      <c r="G8302" s="81"/>
    </row>
    <row r="8303" spans="1:7" s="390" customFormat="1" ht="31.5" x14ac:dyDescent="0.2">
      <c r="A8303" s="311" t="str">
        <f>IF((SUM('Раздел 3'!W249:W255)&gt;=SUM('Раздел 3'!W259:W319)),"","Неверно!")</f>
        <v/>
      </c>
      <c r="B8303" s="320" t="s">
        <v>1770</v>
      </c>
      <c r="C8303" s="278" t="s">
        <v>10233</v>
      </c>
      <c r="D8303" s="278" t="s">
        <v>1516</v>
      </c>
      <c r="E8303" s="278" t="str">
        <f>CONCATENATE(SUM('Раздел 3'!W249:W255),"&gt;=",SUM('Раздел 3'!W259:W319))</f>
        <v>0&gt;=0</v>
      </c>
      <c r="F8303" s="278"/>
      <c r="G8303" s="81"/>
    </row>
    <row r="8304" spans="1:7" s="390" customFormat="1" ht="31.5" x14ac:dyDescent="0.2">
      <c r="A8304" s="311" t="str">
        <f>IF((SUM('Раздел 3'!X249:X255)&gt;=SUM('Раздел 3'!X259:X319)),"","Неверно!")</f>
        <v/>
      </c>
      <c r="B8304" s="320" t="s">
        <v>1770</v>
      </c>
      <c r="C8304" s="278" t="s">
        <v>10234</v>
      </c>
      <c r="D8304" s="278" t="s">
        <v>1516</v>
      </c>
      <c r="E8304" s="278" t="str">
        <f>CONCATENATE(SUM('Раздел 3'!X249:X255),"&gt;=",SUM('Раздел 3'!X259:X319))</f>
        <v>3&gt;=2</v>
      </c>
      <c r="F8304" s="278"/>
      <c r="G8304" s="81"/>
    </row>
    <row r="8305" spans="1:7" s="390" customFormat="1" ht="31.5" x14ac:dyDescent="0.2">
      <c r="A8305" s="311" t="str">
        <f>IF((SUM('Раздел 3'!G249:G255)&gt;=SUM('Раздел 3'!G259:G319)),"","Неверно!")</f>
        <v/>
      </c>
      <c r="B8305" s="320" t="s">
        <v>1770</v>
      </c>
      <c r="C8305" s="278" t="s">
        <v>10235</v>
      </c>
      <c r="D8305" s="278" t="s">
        <v>1516</v>
      </c>
      <c r="E8305" s="278" t="str">
        <f>CONCATENATE(SUM('Раздел 3'!G249:G255),"&gt;=",SUM('Раздел 3'!G259:G319))</f>
        <v>25&gt;=22</v>
      </c>
      <c r="F8305" s="278"/>
      <c r="G8305" s="81"/>
    </row>
    <row r="8306" spans="1:7" s="390" customFormat="1" ht="31.5" x14ac:dyDescent="0.2">
      <c r="A8306" s="311" t="str">
        <f>IF((SUM('Раздел 3'!Y249:Y255)&gt;=SUM('Раздел 3'!Y259:Y319)),"","Неверно!")</f>
        <v/>
      </c>
      <c r="B8306" s="320" t="s">
        <v>1770</v>
      </c>
      <c r="C8306" s="278" t="s">
        <v>10236</v>
      </c>
      <c r="D8306" s="278" t="s">
        <v>1516</v>
      </c>
      <c r="E8306" s="278" t="str">
        <f>CONCATENATE(SUM('Раздел 3'!Y249:Y255),"&gt;=",SUM('Раздел 3'!Y259:Y319))</f>
        <v>0&gt;=0</v>
      </c>
      <c r="F8306" s="278"/>
      <c r="G8306" s="81"/>
    </row>
    <row r="8307" spans="1:7" s="390" customFormat="1" ht="31.5" x14ac:dyDescent="0.2">
      <c r="A8307" s="311" t="str">
        <f>IF((SUM('Раздел 3'!Z249:Z255)&gt;=SUM('Раздел 3'!Z259:Z319)),"","Неверно!")</f>
        <v/>
      </c>
      <c r="B8307" s="320" t="s">
        <v>1770</v>
      </c>
      <c r="C8307" s="278" t="s">
        <v>10237</v>
      </c>
      <c r="D8307" s="278" t="s">
        <v>1516</v>
      </c>
      <c r="E8307" s="278" t="str">
        <f>CONCATENATE(SUM('Раздел 3'!Z249:Z255),"&gt;=",SUM('Раздел 3'!Z259:Z319))</f>
        <v>0&gt;=0</v>
      </c>
      <c r="F8307" s="278"/>
      <c r="G8307" s="81"/>
    </row>
    <row r="8308" spans="1:7" s="390" customFormat="1" ht="31.5" x14ac:dyDescent="0.2">
      <c r="A8308" s="311" t="str">
        <f>IF((SUM('Раздел 3'!AA249:AA255)&gt;=SUM('Раздел 3'!AA259:AA319)),"","Неверно!")</f>
        <v/>
      </c>
      <c r="B8308" s="320" t="s">
        <v>1770</v>
      </c>
      <c r="C8308" s="278" t="s">
        <v>10238</v>
      </c>
      <c r="D8308" s="278" t="s">
        <v>1516</v>
      </c>
      <c r="E8308" s="278" t="str">
        <f>CONCATENATE(SUM('Раздел 3'!AA249:AA255),"&gt;=",SUM('Раздел 3'!AA259:AA319))</f>
        <v>0&gt;=0</v>
      </c>
      <c r="F8308" s="278"/>
      <c r="G8308" s="81"/>
    </row>
    <row r="8309" spans="1:7" s="390" customFormat="1" ht="31.5" x14ac:dyDescent="0.2">
      <c r="A8309" s="311" t="str">
        <f>IF((SUM('Раздел 3'!AB249:AB255)&gt;=SUM('Раздел 3'!AB259:AB319)),"","Неверно!")</f>
        <v/>
      </c>
      <c r="B8309" s="320" t="s">
        <v>1770</v>
      </c>
      <c r="C8309" s="278" t="s">
        <v>10239</v>
      </c>
      <c r="D8309" s="278" t="s">
        <v>1516</v>
      </c>
      <c r="E8309" s="278" t="str">
        <f>CONCATENATE(SUM('Раздел 3'!AB249:AB255),"&gt;=",SUM('Раздел 3'!AB259:AB319))</f>
        <v>0&gt;=0</v>
      </c>
      <c r="F8309" s="278"/>
      <c r="G8309" s="81"/>
    </row>
    <row r="8310" spans="1:7" s="390" customFormat="1" ht="31.5" x14ac:dyDescent="0.2">
      <c r="A8310" s="311" t="str">
        <f>IF((SUM('Раздел 3'!AC249:AC255)&gt;=SUM('Раздел 3'!AC259:AC319)),"","Неверно!")</f>
        <v/>
      </c>
      <c r="B8310" s="320" t="s">
        <v>1770</v>
      </c>
      <c r="C8310" s="278" t="s">
        <v>10240</v>
      </c>
      <c r="D8310" s="278" t="s">
        <v>1516</v>
      </c>
      <c r="E8310" s="278" t="str">
        <f>CONCATENATE(SUM('Раздел 3'!AC249:AC255),"&gt;=",SUM('Раздел 3'!AC259:AC319))</f>
        <v>0&gt;=0</v>
      </c>
      <c r="F8310" s="278"/>
      <c r="G8310" s="81"/>
    </row>
    <row r="8311" spans="1:7" s="390" customFormat="1" ht="31.5" x14ac:dyDescent="0.2">
      <c r="A8311" s="311" t="str">
        <f>IF((SUM('Раздел 3'!AD249:AD255)&gt;=SUM('Раздел 3'!AD259:AD319)),"","Неверно!")</f>
        <v/>
      </c>
      <c r="B8311" s="320" t="s">
        <v>1770</v>
      </c>
      <c r="C8311" s="278" t="s">
        <v>10241</v>
      </c>
      <c r="D8311" s="278" t="s">
        <v>1516</v>
      </c>
      <c r="E8311" s="278" t="str">
        <f>CONCATENATE(SUM('Раздел 3'!AD249:AD255),"&gt;=",SUM('Раздел 3'!AD259:AD319))</f>
        <v>0&gt;=0</v>
      </c>
      <c r="F8311" s="278"/>
      <c r="G8311" s="81"/>
    </row>
    <row r="8312" spans="1:7" s="390" customFormat="1" ht="31.5" x14ac:dyDescent="0.2">
      <c r="A8312" s="311" t="str">
        <f>IF((SUM('Раздел 3'!AE249:AE255)&gt;=SUM('Раздел 3'!AE259:AE319)),"","Неверно!")</f>
        <v/>
      </c>
      <c r="B8312" s="320" t="s">
        <v>1770</v>
      </c>
      <c r="C8312" s="278" t="s">
        <v>10242</v>
      </c>
      <c r="D8312" s="278" t="s">
        <v>1516</v>
      </c>
      <c r="E8312" s="278" t="str">
        <f>CONCATENATE(SUM('Раздел 3'!AE249:AE255),"&gt;=",SUM('Раздел 3'!AE259:AE319))</f>
        <v>0&gt;=0</v>
      </c>
      <c r="F8312" s="278"/>
      <c r="G8312" s="81"/>
    </row>
    <row r="8313" spans="1:7" s="390" customFormat="1" ht="31.5" x14ac:dyDescent="0.2">
      <c r="A8313" s="311" t="str">
        <f>IF((SUM('Раздел 3'!AF249:AF255)&gt;=SUM('Раздел 3'!AF259:AF319)),"","Неверно!")</f>
        <v/>
      </c>
      <c r="B8313" s="320" t="s">
        <v>1770</v>
      </c>
      <c r="C8313" s="278" t="s">
        <v>10243</v>
      </c>
      <c r="D8313" s="278" t="s">
        <v>1516</v>
      </c>
      <c r="E8313" s="278" t="str">
        <f>CONCATENATE(SUM('Раздел 3'!AF249:AF255),"&gt;=",SUM('Раздел 3'!AF259:AF319))</f>
        <v>0&gt;=0</v>
      </c>
      <c r="F8313" s="278"/>
      <c r="G8313" s="81"/>
    </row>
    <row r="8314" spans="1:7" s="390" customFormat="1" ht="31.5" x14ac:dyDescent="0.2">
      <c r="A8314" s="311" t="str">
        <f>IF((SUM('Раздел 3'!AG249:AG255)&gt;=SUM('Раздел 3'!AG259:AG319)),"","Неверно!")</f>
        <v/>
      </c>
      <c r="B8314" s="320" t="s">
        <v>1770</v>
      </c>
      <c r="C8314" s="278" t="s">
        <v>10244</v>
      </c>
      <c r="D8314" s="278" t="s">
        <v>1516</v>
      </c>
      <c r="E8314" s="278" t="str">
        <f>CONCATENATE(SUM('Раздел 3'!AG249:AG255),"&gt;=",SUM('Раздел 3'!AG259:AG319))</f>
        <v>0&gt;=0</v>
      </c>
      <c r="F8314" s="278"/>
      <c r="G8314" s="81"/>
    </row>
    <row r="8315" spans="1:7" s="390" customFormat="1" ht="31.5" x14ac:dyDescent="0.2">
      <c r="A8315" s="311" t="str">
        <f>IF((SUM('Раздел 3'!AH249:AH255)&gt;=SUM('Раздел 3'!AH259:AH319)),"","Неверно!")</f>
        <v/>
      </c>
      <c r="B8315" s="320" t="s">
        <v>1770</v>
      </c>
      <c r="C8315" s="278" t="s">
        <v>10245</v>
      </c>
      <c r="D8315" s="278" t="s">
        <v>1516</v>
      </c>
      <c r="E8315" s="278" t="str">
        <f>CONCATENATE(SUM('Раздел 3'!AH249:AH255),"&gt;=",SUM('Раздел 3'!AH259:AH319))</f>
        <v>0&gt;=0</v>
      </c>
      <c r="F8315" s="278"/>
      <c r="G8315" s="81"/>
    </row>
    <row r="8316" spans="1:7" s="390" customFormat="1" ht="31.5" x14ac:dyDescent="0.2">
      <c r="A8316" s="311" t="str">
        <f>IF((SUM('Раздел 3'!H249:H255)&gt;=SUM('Раздел 3'!H259:H319)),"","Неверно!")</f>
        <v/>
      </c>
      <c r="B8316" s="320" t="s">
        <v>1770</v>
      </c>
      <c r="C8316" s="278" t="s">
        <v>10246</v>
      </c>
      <c r="D8316" s="278" t="s">
        <v>1516</v>
      </c>
      <c r="E8316" s="278" t="str">
        <f>CONCATENATE(SUM('Раздел 3'!H249:H255),"&gt;=",SUM('Раздел 3'!H259:H319))</f>
        <v>9&gt;=8</v>
      </c>
      <c r="F8316" s="278"/>
      <c r="G8316" s="81"/>
    </row>
    <row r="8317" spans="1:7" s="390" customFormat="1" ht="31.5" x14ac:dyDescent="0.2">
      <c r="A8317" s="311" t="str">
        <f>IF((SUM('Раздел 3'!AI249:AI255)&gt;=SUM('Раздел 3'!AI259:AI319)),"","Неверно!")</f>
        <v/>
      </c>
      <c r="B8317" s="320" t="s">
        <v>1770</v>
      </c>
      <c r="C8317" s="278" t="s">
        <v>10247</v>
      </c>
      <c r="D8317" s="278" t="s">
        <v>1516</v>
      </c>
      <c r="E8317" s="278" t="str">
        <f>CONCATENATE(SUM('Раздел 3'!AI249:AI255),"&gt;=",SUM('Раздел 3'!AI259:AI319))</f>
        <v>0&gt;=0</v>
      </c>
      <c r="F8317" s="278"/>
      <c r="G8317" s="81"/>
    </row>
    <row r="8318" spans="1:7" s="390" customFormat="1" ht="31.5" x14ac:dyDescent="0.2">
      <c r="A8318" s="311" t="str">
        <f>IF((SUM('Раздел 3'!AJ249:AJ255)&gt;=SUM('Раздел 3'!AJ259:AJ319)),"","Неверно!")</f>
        <v/>
      </c>
      <c r="B8318" s="320" t="s">
        <v>1770</v>
      </c>
      <c r="C8318" s="278" t="s">
        <v>10248</v>
      </c>
      <c r="D8318" s="278" t="s">
        <v>1516</v>
      </c>
      <c r="E8318" s="278" t="str">
        <f>CONCATENATE(SUM('Раздел 3'!AJ249:AJ255),"&gt;=",SUM('Раздел 3'!AJ259:AJ319))</f>
        <v>0&gt;=0</v>
      </c>
      <c r="F8318" s="278"/>
      <c r="G8318" s="81"/>
    </row>
    <row r="8319" spans="1:7" s="390" customFormat="1" ht="31.5" x14ac:dyDescent="0.2">
      <c r="A8319" s="311" t="str">
        <f>IF((SUM('Раздел 3'!AK249:AK255)&gt;=SUM('Раздел 3'!AK259:AK319)),"","Неверно!")</f>
        <v/>
      </c>
      <c r="B8319" s="320" t="s">
        <v>1770</v>
      </c>
      <c r="C8319" s="278" t="s">
        <v>10249</v>
      </c>
      <c r="D8319" s="278" t="s">
        <v>1516</v>
      </c>
      <c r="E8319" s="278" t="str">
        <f>CONCATENATE(SUM('Раздел 3'!AK249:AK255),"&gt;=",SUM('Раздел 3'!AK259:AK319))</f>
        <v>0&gt;=0</v>
      </c>
      <c r="F8319" s="278"/>
      <c r="G8319" s="81"/>
    </row>
    <row r="8320" spans="1:7" s="390" customFormat="1" ht="31.5" x14ac:dyDescent="0.2">
      <c r="A8320" s="311" t="str">
        <f>IF((SUM('Раздел 3'!AL249:AL255)&gt;=SUM('Раздел 3'!AL259:AL319)),"","Неверно!")</f>
        <v/>
      </c>
      <c r="B8320" s="320" t="s">
        <v>1770</v>
      </c>
      <c r="C8320" s="278" t="s">
        <v>10250</v>
      </c>
      <c r="D8320" s="278" t="s">
        <v>1516</v>
      </c>
      <c r="E8320" s="278" t="str">
        <f>CONCATENATE(SUM('Раздел 3'!AL249:AL255),"&gt;=",SUM('Раздел 3'!AL259:AL319))</f>
        <v>0&gt;=0</v>
      </c>
      <c r="F8320" s="278"/>
      <c r="G8320" s="81"/>
    </row>
    <row r="8321" spans="1:7" s="390" customFormat="1" ht="31.5" x14ac:dyDescent="0.2">
      <c r="A8321" s="311" t="str">
        <f>IF((SUM('Раздел 3'!I249:I255)&gt;=SUM('Раздел 3'!I259:I319)),"","Неверно!")</f>
        <v/>
      </c>
      <c r="B8321" s="320" t="s">
        <v>1770</v>
      </c>
      <c r="C8321" s="278" t="s">
        <v>10251</v>
      </c>
      <c r="D8321" s="278" t="s">
        <v>1516</v>
      </c>
      <c r="E8321" s="278" t="str">
        <f>CONCATENATE(SUM('Раздел 3'!I249:I255),"&gt;=",SUM('Раздел 3'!I259:I319))</f>
        <v>2&gt;=0</v>
      </c>
      <c r="F8321" s="278"/>
      <c r="G8321" s="81"/>
    </row>
    <row r="8322" spans="1:7" s="390" customFormat="1" ht="31.5" x14ac:dyDescent="0.2">
      <c r="A8322" s="311" t="str">
        <f>IF((SUM('Раздел 3'!J249:J255)&gt;=SUM('Раздел 3'!J259:J319)),"","Неверно!")</f>
        <v/>
      </c>
      <c r="B8322" s="320" t="s">
        <v>1770</v>
      </c>
      <c r="C8322" s="278" t="s">
        <v>10252</v>
      </c>
      <c r="D8322" s="278" t="s">
        <v>1516</v>
      </c>
      <c r="E8322" s="278" t="str">
        <f>CONCATENATE(SUM('Раздел 3'!J249:J255),"&gt;=",SUM('Раздел 3'!J259:J319))</f>
        <v>0&gt;=0</v>
      </c>
      <c r="F8322" s="278"/>
      <c r="G8322" s="81"/>
    </row>
    <row r="8323" spans="1:7" s="390" customFormat="1" ht="31.5" x14ac:dyDescent="0.2">
      <c r="A8323" s="311" t="str">
        <f>IF((SUM('Раздел 3'!K249:K255)&gt;=SUM('Раздел 3'!K259:K319)),"","Неверно!")</f>
        <v/>
      </c>
      <c r="B8323" s="320" t="s">
        <v>1770</v>
      </c>
      <c r="C8323" s="278" t="s">
        <v>10253</v>
      </c>
      <c r="D8323" s="278" t="s">
        <v>1516</v>
      </c>
      <c r="E8323" s="278" t="str">
        <f>CONCATENATE(SUM('Раздел 3'!K249:K255),"&gt;=",SUM('Раздел 3'!K259:K319))</f>
        <v>0&gt;=0</v>
      </c>
      <c r="F8323" s="278"/>
      <c r="G8323" s="81"/>
    </row>
    <row r="8324" spans="1:7" s="390" customFormat="1" ht="31.5" x14ac:dyDescent="0.2">
      <c r="A8324" s="311" t="str">
        <f>IF((SUM('Раздел 3'!L249:L255)&gt;=SUM('Раздел 3'!L259:L319)),"","Неверно!")</f>
        <v/>
      </c>
      <c r="B8324" s="320" t="s">
        <v>1770</v>
      </c>
      <c r="C8324" s="278" t="s">
        <v>10254</v>
      </c>
      <c r="D8324" s="278" t="s">
        <v>1516</v>
      </c>
      <c r="E8324" s="278" t="str">
        <f>CONCATENATE(SUM('Раздел 3'!L249:L255),"&gt;=",SUM('Раздел 3'!L259:L319))</f>
        <v>15&gt;=13</v>
      </c>
      <c r="F8324" s="278"/>
      <c r="G8324" s="81"/>
    </row>
    <row r="8325" spans="1:7" s="390" customFormat="1" ht="31.5" x14ac:dyDescent="0.2">
      <c r="A8325" s="311" t="str">
        <f>IF((SUM('Раздел 3'!M249:M255)&gt;=SUM('Раздел 3'!M259:M319)),"","Неверно!")</f>
        <v/>
      </c>
      <c r="B8325" s="320" t="s">
        <v>1770</v>
      </c>
      <c r="C8325" s="278" t="s">
        <v>10255</v>
      </c>
      <c r="D8325" s="278" t="s">
        <v>1516</v>
      </c>
      <c r="E8325" s="278" t="str">
        <f>CONCATENATE(SUM('Раздел 3'!M249:M255),"&gt;=",SUM('Раздел 3'!M259:M319))</f>
        <v>5&gt;=3</v>
      </c>
      <c r="F8325" s="278"/>
      <c r="G8325" s="81"/>
    </row>
    <row r="8326" spans="1:7" s="390" customFormat="1" ht="31.5" x14ac:dyDescent="0.2">
      <c r="A8326" s="311" t="str">
        <f>IF((SUM('Раздел 3'!N249:N255)&gt;=SUM('Раздел 3'!N259:N319)),"","Неверно!")</f>
        <v/>
      </c>
      <c r="B8326" s="320" t="s">
        <v>1770</v>
      </c>
      <c r="C8326" s="278" t="s">
        <v>10256</v>
      </c>
      <c r="D8326" s="278" t="s">
        <v>1516</v>
      </c>
      <c r="E8326" s="278" t="str">
        <f>CONCATENATE(SUM('Раздел 3'!N249:N255),"&gt;=",SUM('Раздел 3'!N259:N319))</f>
        <v>1&gt;=1</v>
      </c>
      <c r="F8326" s="278"/>
      <c r="G8326" s="81"/>
    </row>
    <row r="8327" spans="1:7" s="390" customFormat="1" ht="31.5" x14ac:dyDescent="0.2">
      <c r="A8327" s="311" t="str">
        <f>IF((SUM('Раздел 1'!C18:C18)=SUM('Раздел 2'!F11:F11)),"","Неверно!")</f>
        <v/>
      </c>
      <c r="B8327" s="320" t="s">
        <v>1771</v>
      </c>
      <c r="C8327" s="278" t="s">
        <v>10257</v>
      </c>
      <c r="D8327" s="278" t="s">
        <v>1231</v>
      </c>
      <c r="E8327" s="278" t="str">
        <f>CONCATENATE(SUM('Раздел 1'!C18:C18),"=",SUM('Раздел 2'!F11:F11))</f>
        <v>34=34</v>
      </c>
      <c r="F8327" s="278"/>
      <c r="G8327" s="81"/>
    </row>
    <row r="8328" spans="1:7" s="390" customFormat="1" ht="31.5" x14ac:dyDescent="0.2">
      <c r="A8328" s="311" t="str">
        <f>IF((SUM('Раздел 1'!L18:L18)=SUM('Раздел 2'!O11:O11)),"","Неверно!")</f>
        <v/>
      </c>
      <c r="B8328" s="320" t="s">
        <v>1771</v>
      </c>
      <c r="C8328" s="278" t="s">
        <v>10258</v>
      </c>
      <c r="D8328" s="278" t="s">
        <v>1231</v>
      </c>
      <c r="E8328" s="278" t="str">
        <f>CONCATENATE(SUM('Раздел 1'!L18:L18),"=",SUM('Раздел 2'!O11:O11))</f>
        <v>0=0</v>
      </c>
      <c r="F8328" s="278"/>
      <c r="G8328" s="81"/>
    </row>
    <row r="8329" spans="1:7" s="390" customFormat="1" ht="31.5" x14ac:dyDescent="0.2">
      <c r="A8329" s="311" t="str">
        <f>IF((SUM('Раздел 1'!M18:M18)=SUM('Раздел 2'!P11:P11)),"","Неверно!")</f>
        <v/>
      </c>
      <c r="B8329" s="320" t="s">
        <v>1771</v>
      </c>
      <c r="C8329" s="278" t="s">
        <v>10259</v>
      </c>
      <c r="D8329" s="278" t="s">
        <v>1231</v>
      </c>
      <c r="E8329" s="278" t="str">
        <f>CONCATENATE(SUM('Раздел 1'!M18:M18),"=",SUM('Раздел 2'!P11:P11))</f>
        <v>4=4</v>
      </c>
      <c r="F8329" s="278"/>
      <c r="G8329" s="81"/>
    </row>
    <row r="8330" spans="1:7" s="390" customFormat="1" ht="31.5" x14ac:dyDescent="0.2">
      <c r="A8330" s="311" t="str">
        <f>IF((SUM('Раздел 1'!N18:N18)=SUM('Раздел 2'!Q11:Q11)),"","Неверно!")</f>
        <v/>
      </c>
      <c r="B8330" s="320" t="s">
        <v>1771</v>
      </c>
      <c r="C8330" s="278" t="s">
        <v>10260</v>
      </c>
      <c r="D8330" s="278" t="s">
        <v>1231</v>
      </c>
      <c r="E8330" s="278" t="str">
        <f>CONCATENATE(SUM('Раздел 1'!N18:N18),"=",SUM('Раздел 2'!Q11:Q11))</f>
        <v>34=34</v>
      </c>
      <c r="F8330" s="278"/>
      <c r="G8330" s="81"/>
    </row>
    <row r="8331" spans="1:7" s="390" customFormat="1" ht="31.5" x14ac:dyDescent="0.2">
      <c r="A8331" s="311" t="str">
        <f>IF((SUM('Раздел 1'!O18:O18)=SUM('Раздел 2'!R11:R11)),"","Неверно!")</f>
        <v/>
      </c>
      <c r="B8331" s="320" t="s">
        <v>1771</v>
      </c>
      <c r="C8331" s="278" t="s">
        <v>10261</v>
      </c>
      <c r="D8331" s="278" t="s">
        <v>1231</v>
      </c>
      <c r="E8331" s="278" t="str">
        <f>CONCATENATE(SUM('Раздел 1'!O18:O18),"=",SUM('Раздел 2'!R11:R11))</f>
        <v>27=27</v>
      </c>
      <c r="F8331" s="278"/>
      <c r="G8331" s="81"/>
    </row>
    <row r="8332" spans="1:7" s="390" customFormat="1" ht="31.5" x14ac:dyDescent="0.2">
      <c r="A8332" s="311" t="str">
        <f>IF((SUM('Раздел 1'!P18:P18)=SUM('Раздел 2'!S11:S11)),"","Неверно!")</f>
        <v/>
      </c>
      <c r="B8332" s="320" t="s">
        <v>1771</v>
      </c>
      <c r="C8332" s="278" t="s">
        <v>10262</v>
      </c>
      <c r="D8332" s="278" t="s">
        <v>1231</v>
      </c>
      <c r="E8332" s="278" t="str">
        <f>CONCATENATE(SUM('Раздел 1'!P18:P18),"=",SUM('Раздел 2'!S11:S11))</f>
        <v>0=0</v>
      </c>
      <c r="F8332" s="278"/>
      <c r="G8332" s="81"/>
    </row>
    <row r="8333" spans="1:7" s="390" customFormat="1" ht="31.5" x14ac:dyDescent="0.2">
      <c r="A8333" s="311" t="str">
        <f>IF((SUM('Раздел 1'!Q18:Q18)=SUM('Раздел 2'!T11:T11)),"","Неверно!")</f>
        <v/>
      </c>
      <c r="B8333" s="320" t="s">
        <v>1771</v>
      </c>
      <c r="C8333" s="278" t="s">
        <v>10263</v>
      </c>
      <c r="D8333" s="278" t="s">
        <v>1231</v>
      </c>
      <c r="E8333" s="278" t="str">
        <f>CONCATENATE(SUM('Раздел 1'!Q18:Q18),"=",SUM('Раздел 2'!T11:T11))</f>
        <v>26=26</v>
      </c>
      <c r="F8333" s="278"/>
      <c r="G8333" s="81"/>
    </row>
    <row r="8334" spans="1:7" s="390" customFormat="1" ht="31.5" x14ac:dyDescent="0.2">
      <c r="A8334" s="311" t="str">
        <f>IF((SUM('Раздел 1'!R18:R18)=SUM('Раздел 2'!U11:U11)),"","Неверно!")</f>
        <v/>
      </c>
      <c r="B8334" s="320" t="s">
        <v>1771</v>
      </c>
      <c r="C8334" s="278" t="s">
        <v>10264</v>
      </c>
      <c r="D8334" s="278" t="s">
        <v>1231</v>
      </c>
      <c r="E8334" s="278" t="str">
        <f>CONCATENATE(SUM('Раздел 1'!R18:R18),"=",SUM('Раздел 2'!U11:U11))</f>
        <v>22=22</v>
      </c>
      <c r="F8334" s="278"/>
      <c r="G8334" s="81"/>
    </row>
    <row r="8335" spans="1:7" s="390" customFormat="1" ht="31.5" x14ac:dyDescent="0.2">
      <c r="A8335" s="311" t="str">
        <f>IF((SUM('Раздел 1'!S18:S18)=SUM('Раздел 2'!V11:V11)),"","Неверно!")</f>
        <v/>
      </c>
      <c r="B8335" s="320" t="s">
        <v>1771</v>
      </c>
      <c r="C8335" s="278" t="s">
        <v>10265</v>
      </c>
      <c r="D8335" s="278" t="s">
        <v>1231</v>
      </c>
      <c r="E8335" s="278" t="str">
        <f>CONCATENATE(SUM('Раздел 1'!S18:S18),"=",SUM('Раздел 2'!V11:V11))</f>
        <v>375=375</v>
      </c>
      <c r="F8335" s="278"/>
      <c r="G8335" s="81"/>
    </row>
    <row r="8336" spans="1:7" s="390" customFormat="1" ht="31.5" x14ac:dyDescent="0.2">
      <c r="A8336" s="311" t="str">
        <f>IF((SUM('Раздел 1'!T18:T18)=SUM('Раздел 2'!W11:W11)),"","Неверно!")</f>
        <v/>
      </c>
      <c r="B8336" s="320" t="s">
        <v>1771</v>
      </c>
      <c r="C8336" s="278" t="s">
        <v>10266</v>
      </c>
      <c r="D8336" s="278" t="s">
        <v>1231</v>
      </c>
      <c r="E8336" s="278" t="str">
        <f>CONCATENATE(SUM('Раздел 1'!T18:T18),"=",SUM('Раздел 2'!W11:W11))</f>
        <v>0=0</v>
      </c>
      <c r="F8336" s="278"/>
      <c r="G8336" s="81"/>
    </row>
    <row r="8337" spans="1:7" s="390" customFormat="1" ht="31.5" x14ac:dyDescent="0.2">
      <c r="A8337" s="311" t="str">
        <f>IF((SUM('Раздел 1'!U18:U18)=SUM('Раздел 2'!X11:X11)),"","Неверно!")</f>
        <v/>
      </c>
      <c r="B8337" s="320" t="s">
        <v>1771</v>
      </c>
      <c r="C8337" s="278" t="s">
        <v>10267</v>
      </c>
      <c r="D8337" s="278" t="s">
        <v>1231</v>
      </c>
      <c r="E8337" s="278" t="str">
        <f>CONCATENATE(SUM('Раздел 1'!U18:U18),"=",SUM('Раздел 2'!X11:X11))</f>
        <v>30=30</v>
      </c>
      <c r="F8337" s="278"/>
      <c r="G8337" s="81"/>
    </row>
    <row r="8338" spans="1:7" s="390" customFormat="1" ht="31.5" x14ac:dyDescent="0.2">
      <c r="A8338" s="311" t="str">
        <f>IF((SUM('Раздел 1'!D18:D18)=SUM('Раздел 2'!G11:G11)),"","Неверно!")</f>
        <v/>
      </c>
      <c r="B8338" s="320" t="s">
        <v>1771</v>
      </c>
      <c r="C8338" s="278" t="s">
        <v>10268</v>
      </c>
      <c r="D8338" s="278" t="s">
        <v>1231</v>
      </c>
      <c r="E8338" s="278" t="str">
        <f>CONCATENATE(SUM('Раздел 1'!D18:D18),"=",SUM('Раздел 2'!G11:G11))</f>
        <v>371=371</v>
      </c>
      <c r="F8338" s="278"/>
      <c r="G8338" s="81"/>
    </row>
    <row r="8339" spans="1:7" s="390" customFormat="1" ht="31.5" x14ac:dyDescent="0.2">
      <c r="A8339" s="311" t="str">
        <f>IF((SUM('Раздел 1'!V18:V18)=SUM('Раздел 2'!Y11:Y11)),"","Неверно!")</f>
        <v/>
      </c>
      <c r="B8339" s="320" t="s">
        <v>1771</v>
      </c>
      <c r="C8339" s="278" t="s">
        <v>10269</v>
      </c>
      <c r="D8339" s="278" t="s">
        <v>1231</v>
      </c>
      <c r="E8339" s="278" t="str">
        <f>CONCATENATE(SUM('Раздел 1'!V18:V18),"=",SUM('Раздел 2'!Y11:Y11))</f>
        <v>2=2</v>
      </c>
      <c r="F8339" s="278"/>
      <c r="G8339" s="81"/>
    </row>
    <row r="8340" spans="1:7" s="390" customFormat="1" ht="31.5" x14ac:dyDescent="0.2">
      <c r="A8340" s="311" t="str">
        <f>IF((SUM('Раздел 1'!W18:W18)=SUM('Раздел 2'!Z11:Z11)),"","Неверно!")</f>
        <v/>
      </c>
      <c r="B8340" s="320" t="s">
        <v>1771</v>
      </c>
      <c r="C8340" s="278" t="s">
        <v>10270</v>
      </c>
      <c r="D8340" s="278" t="s">
        <v>1231</v>
      </c>
      <c r="E8340" s="278" t="str">
        <f>CONCATENATE(SUM('Раздел 1'!W18:W18),"=",SUM('Раздел 2'!Z11:Z11))</f>
        <v>0=0</v>
      </c>
      <c r="F8340" s="278"/>
      <c r="G8340" s="81"/>
    </row>
    <row r="8341" spans="1:7" s="390" customFormat="1" ht="31.5" x14ac:dyDescent="0.2">
      <c r="A8341" s="311" t="str">
        <f>IF((SUM('Раздел 1'!X18:X18)=SUM('Раздел 2'!AA11:AA11)),"","Неверно!")</f>
        <v/>
      </c>
      <c r="B8341" s="320" t="s">
        <v>1771</v>
      </c>
      <c r="C8341" s="278" t="s">
        <v>10271</v>
      </c>
      <c r="D8341" s="278" t="s">
        <v>1231</v>
      </c>
      <c r="E8341" s="278" t="str">
        <f>CONCATENATE(SUM('Раздел 1'!X18:X18),"=",SUM('Раздел 2'!AA11:AA11))</f>
        <v>2=2</v>
      </c>
      <c r="F8341" s="278"/>
      <c r="G8341" s="81"/>
    </row>
    <row r="8342" spans="1:7" s="390" customFormat="1" ht="31.5" x14ac:dyDescent="0.2">
      <c r="A8342" s="311" t="str">
        <f>IF((SUM('Раздел 1'!Y18:Y18)=SUM('Раздел 2'!AB11:AB11)),"","Неверно!")</f>
        <v/>
      </c>
      <c r="B8342" s="320" t="s">
        <v>1771</v>
      </c>
      <c r="C8342" s="278" t="s">
        <v>10272</v>
      </c>
      <c r="D8342" s="278" t="s">
        <v>1231</v>
      </c>
      <c r="E8342" s="278" t="str">
        <f>CONCATENATE(SUM('Раздел 1'!Y18:Y18),"=",SUM('Раздел 2'!AB11:AB11))</f>
        <v>14=14</v>
      </c>
      <c r="F8342" s="278"/>
      <c r="G8342" s="81"/>
    </row>
    <row r="8343" spans="1:7" s="390" customFormat="1" ht="31.5" x14ac:dyDescent="0.2">
      <c r="A8343" s="311" t="str">
        <f>IF((SUM('Раздел 1'!Z18:Z18)=SUM('Раздел 2'!AC11:AC11)),"","Неверно!")</f>
        <v/>
      </c>
      <c r="B8343" s="320" t="s">
        <v>1771</v>
      </c>
      <c r="C8343" s="278" t="s">
        <v>10273</v>
      </c>
      <c r="D8343" s="278" t="s">
        <v>1231</v>
      </c>
      <c r="E8343" s="278" t="str">
        <f>CONCATENATE(SUM('Раздел 1'!Z18:Z18),"=",SUM('Раздел 2'!AC11:AC11))</f>
        <v>58=58</v>
      </c>
      <c r="F8343" s="278"/>
      <c r="G8343" s="81"/>
    </row>
    <row r="8344" spans="1:7" s="390" customFormat="1" ht="31.5" x14ac:dyDescent="0.2">
      <c r="A8344" s="311" t="str">
        <f>IF((SUM('Раздел 1'!AA18:AA18)=SUM('Раздел 2'!AD11:AD11)),"","Неверно!")</f>
        <v/>
      </c>
      <c r="B8344" s="320" t="s">
        <v>1771</v>
      </c>
      <c r="C8344" s="278" t="s">
        <v>10274</v>
      </c>
      <c r="D8344" s="278" t="s">
        <v>1231</v>
      </c>
      <c r="E8344" s="278" t="str">
        <f>CONCATENATE(SUM('Раздел 1'!AA18:AA18),"=",SUM('Раздел 2'!AD11:AD11))</f>
        <v>65=65</v>
      </c>
      <c r="F8344" s="278"/>
      <c r="G8344" s="81"/>
    </row>
    <row r="8345" spans="1:7" s="390" customFormat="1" ht="31.5" x14ac:dyDescent="0.2">
      <c r="A8345" s="311" t="str">
        <f>IF((SUM('Раздел 1'!AB18:AB18)=SUM('Раздел 2'!AE11:AE11)),"","Неверно!")</f>
        <v/>
      </c>
      <c r="B8345" s="320" t="s">
        <v>1771</v>
      </c>
      <c r="C8345" s="278" t="s">
        <v>10275</v>
      </c>
      <c r="D8345" s="278" t="s">
        <v>1231</v>
      </c>
      <c r="E8345" s="278" t="str">
        <f>CONCATENATE(SUM('Раздел 1'!AB18:AB18),"=",SUM('Раздел 2'!AE11:AE11))</f>
        <v>18=18</v>
      </c>
      <c r="F8345" s="278"/>
      <c r="G8345" s="81"/>
    </row>
    <row r="8346" spans="1:7" s="390" customFormat="1" ht="31.5" x14ac:dyDescent="0.2">
      <c r="A8346" s="311" t="str">
        <f>IF((SUM('Раздел 1'!AC18:AC18)=SUM('Раздел 2'!AF11:AF11)),"","Неверно!")</f>
        <v/>
      </c>
      <c r="B8346" s="320" t="s">
        <v>1771</v>
      </c>
      <c r="C8346" s="278" t="s">
        <v>10276</v>
      </c>
      <c r="D8346" s="278" t="s">
        <v>1231</v>
      </c>
      <c r="E8346" s="278" t="str">
        <f>CONCATENATE(SUM('Раздел 1'!AC18:AC18),"=",SUM('Раздел 2'!AF11:AF11))</f>
        <v>24=24</v>
      </c>
      <c r="F8346" s="278"/>
      <c r="G8346" s="81"/>
    </row>
    <row r="8347" spans="1:7" s="390" customFormat="1" ht="31.5" x14ac:dyDescent="0.2">
      <c r="A8347" s="311" t="str">
        <f>IF((SUM('Раздел 1'!AD18:AD18)=SUM('Раздел 2'!AG11:AG11)),"","Неверно!")</f>
        <v/>
      </c>
      <c r="B8347" s="320" t="s">
        <v>1771</v>
      </c>
      <c r="C8347" s="278" t="s">
        <v>10277</v>
      </c>
      <c r="D8347" s="278" t="s">
        <v>1231</v>
      </c>
      <c r="E8347" s="278" t="str">
        <f>CONCATENATE(SUM('Раздел 1'!AD18:AD18),"=",SUM('Раздел 2'!AG11:AG11))</f>
        <v>13=13</v>
      </c>
      <c r="F8347" s="278"/>
      <c r="G8347" s="81"/>
    </row>
    <row r="8348" spans="1:7" s="390" customFormat="1" ht="31.5" x14ac:dyDescent="0.2">
      <c r="A8348" s="311" t="str">
        <f>IF((SUM('Раздел 1'!AE18:AE18)=SUM('Раздел 2'!AH11:AH11)),"","Неверно!")</f>
        <v/>
      </c>
      <c r="B8348" s="320" t="s">
        <v>1771</v>
      </c>
      <c r="C8348" s="278" t="s">
        <v>10278</v>
      </c>
      <c r="D8348" s="278" t="s">
        <v>1231</v>
      </c>
      <c r="E8348" s="278" t="str">
        <f>CONCATENATE(SUM('Раздел 1'!AE18:AE18),"=",SUM('Раздел 2'!AH11:AH11))</f>
        <v>34724802=34724802</v>
      </c>
      <c r="F8348" s="278"/>
      <c r="G8348" s="81"/>
    </row>
    <row r="8349" spans="1:7" s="390" customFormat="1" ht="31.5" x14ac:dyDescent="0.2">
      <c r="A8349" s="311" t="str">
        <f>IF((SUM('Раздел 1'!E18:E18)=SUM('Раздел 2'!H11:H11)),"","Неверно!")</f>
        <v/>
      </c>
      <c r="B8349" s="320" t="s">
        <v>1771</v>
      </c>
      <c r="C8349" s="278" t="s">
        <v>10279</v>
      </c>
      <c r="D8349" s="278" t="s">
        <v>1231</v>
      </c>
      <c r="E8349" s="278" t="str">
        <f>CONCATENATE(SUM('Раздел 1'!E18:E18),"=",SUM('Раздел 2'!H11:H11))</f>
        <v>160=160</v>
      </c>
      <c r="F8349" s="278"/>
      <c r="G8349" s="81"/>
    </row>
    <row r="8350" spans="1:7" s="390" customFormat="1" ht="31.5" x14ac:dyDescent="0.2">
      <c r="A8350" s="311" t="str">
        <f>IF((SUM('Раздел 1'!AF18:AF18)=SUM('Раздел 2'!AI11:AI11)),"","Неверно!")</f>
        <v/>
      </c>
      <c r="B8350" s="320" t="s">
        <v>1771</v>
      </c>
      <c r="C8350" s="278" t="s">
        <v>10280</v>
      </c>
      <c r="D8350" s="278" t="s">
        <v>1231</v>
      </c>
      <c r="E8350" s="278" t="str">
        <f>CONCATENATE(SUM('Раздел 1'!AF18:AF18),"=",SUM('Раздел 2'!AI11:AI11))</f>
        <v>679785=679785</v>
      </c>
      <c r="F8350" s="278"/>
      <c r="G8350" s="81"/>
    </row>
    <row r="8351" spans="1:7" s="390" customFormat="1" ht="31.5" x14ac:dyDescent="0.2">
      <c r="A8351" s="311" t="str">
        <f>IF((SUM('Раздел 1'!AG18:AG18)=SUM('Раздел 2'!AJ11:AJ11)),"","Неверно!")</f>
        <v/>
      </c>
      <c r="B8351" s="320" t="s">
        <v>1771</v>
      </c>
      <c r="C8351" s="278" t="s">
        <v>10281</v>
      </c>
      <c r="D8351" s="278" t="s">
        <v>1231</v>
      </c>
      <c r="E8351" s="278" t="str">
        <f>CONCATENATE(SUM('Раздел 1'!AG18:AG18),"=",SUM('Раздел 2'!AJ11:AJ11))</f>
        <v>87183=87183</v>
      </c>
      <c r="F8351" s="278"/>
      <c r="G8351" s="81"/>
    </row>
    <row r="8352" spans="1:7" s="390" customFormat="1" ht="31.5" x14ac:dyDescent="0.2">
      <c r="A8352" s="311" t="str">
        <f>IF((SUM('Раздел 1'!AH18:AH18)=SUM('Раздел 2'!AK11:AK11)),"","Неверно!")</f>
        <v/>
      </c>
      <c r="B8352" s="320" t="s">
        <v>1771</v>
      </c>
      <c r="C8352" s="278" t="s">
        <v>10282</v>
      </c>
      <c r="D8352" s="278" t="s">
        <v>1231</v>
      </c>
      <c r="E8352" s="278" t="str">
        <f>CONCATENATE(SUM('Раздел 1'!AH18:AH18),"=",SUM('Раздел 2'!AK11:AK11))</f>
        <v>4=4</v>
      </c>
      <c r="F8352" s="278"/>
      <c r="G8352" s="81"/>
    </row>
    <row r="8353" spans="1:7" s="390" customFormat="1" ht="31.5" x14ac:dyDescent="0.2">
      <c r="A8353" s="311" t="str">
        <f>IF((SUM('Раздел 1'!AI18:AI18)=SUM('Раздел 2'!AL11:AL11)),"","Неверно!")</f>
        <v/>
      </c>
      <c r="B8353" s="320" t="s">
        <v>1771</v>
      </c>
      <c r="C8353" s="278" t="s">
        <v>10283</v>
      </c>
      <c r="D8353" s="278" t="s">
        <v>1231</v>
      </c>
      <c r="E8353" s="278" t="str">
        <f>CONCATENATE(SUM('Раздел 1'!AI18:AI18),"=",SUM('Раздел 2'!AL11:AL11))</f>
        <v>5=5</v>
      </c>
      <c r="F8353" s="278"/>
      <c r="G8353" s="81"/>
    </row>
    <row r="8354" spans="1:7" s="390" customFormat="1" ht="31.5" x14ac:dyDescent="0.2">
      <c r="A8354" s="311" t="str">
        <f>IF((SUM('Раздел 1'!F18:F18)=SUM('Раздел 2'!I11:I11)),"","Неверно!")</f>
        <v/>
      </c>
      <c r="B8354" s="320" t="s">
        <v>1771</v>
      </c>
      <c r="C8354" s="278" t="s">
        <v>10284</v>
      </c>
      <c r="D8354" s="278" t="s">
        <v>1231</v>
      </c>
      <c r="E8354" s="278" t="str">
        <f>CONCATENATE(SUM('Раздел 1'!F18:F18),"=",SUM('Раздел 2'!I11:I11))</f>
        <v>49=49</v>
      </c>
      <c r="F8354" s="278"/>
      <c r="G8354" s="81"/>
    </row>
    <row r="8355" spans="1:7" s="390" customFormat="1" ht="31.5" x14ac:dyDescent="0.2">
      <c r="A8355" s="311" t="str">
        <f>IF((SUM('Раздел 1'!G18:G18)=SUM('Раздел 2'!J11:J11)),"","Неверно!")</f>
        <v/>
      </c>
      <c r="B8355" s="320" t="s">
        <v>1771</v>
      </c>
      <c r="C8355" s="278" t="s">
        <v>10285</v>
      </c>
      <c r="D8355" s="278" t="s">
        <v>1231</v>
      </c>
      <c r="E8355" s="278" t="str">
        <f>CONCATENATE(SUM('Раздел 1'!G18:G18),"=",SUM('Раздел 2'!J11:J11))</f>
        <v>56452747=56452747</v>
      </c>
      <c r="F8355" s="278"/>
      <c r="G8355" s="81"/>
    </row>
    <row r="8356" spans="1:7" s="390" customFormat="1" ht="31.5" x14ac:dyDescent="0.2">
      <c r="A8356" s="311" t="str">
        <f>IF((SUM('Раздел 1'!H18:H18)=SUM('Раздел 2'!K11:K11)),"","Неверно!")</f>
        <v/>
      </c>
      <c r="B8356" s="320" t="s">
        <v>1771</v>
      </c>
      <c r="C8356" s="278" t="s">
        <v>10286</v>
      </c>
      <c r="D8356" s="278" t="s">
        <v>1231</v>
      </c>
      <c r="E8356" s="278" t="str">
        <f>CONCATENATE(SUM('Раздел 1'!H18:H18),"=",SUM('Раздел 2'!K11:K11))</f>
        <v>907054=907054</v>
      </c>
      <c r="F8356" s="278"/>
      <c r="G8356" s="81"/>
    </row>
    <row r="8357" spans="1:7" s="390" customFormat="1" ht="31.5" x14ac:dyDescent="0.2">
      <c r="A8357" s="311" t="str">
        <f>IF((SUM('Раздел 1'!I18:I18)=SUM('Раздел 2'!L11:L11)),"","Неверно!")</f>
        <v/>
      </c>
      <c r="B8357" s="320" t="s">
        <v>1771</v>
      </c>
      <c r="C8357" s="278" t="s">
        <v>10287</v>
      </c>
      <c r="D8357" s="278" t="s">
        <v>1231</v>
      </c>
      <c r="E8357" s="278" t="str">
        <f>CONCATENATE(SUM('Раздел 1'!I18:I18),"=",SUM('Раздел 2'!L11:L11))</f>
        <v>300=300</v>
      </c>
      <c r="F8357" s="278"/>
      <c r="G8357" s="81"/>
    </row>
    <row r="8358" spans="1:7" s="390" customFormat="1" ht="31.5" x14ac:dyDescent="0.2">
      <c r="A8358" s="311" t="str">
        <f>IF((SUM('Раздел 1'!J18:J18)=SUM('Раздел 2'!M11:M11)),"","Неверно!")</f>
        <v/>
      </c>
      <c r="B8358" s="320" t="s">
        <v>1771</v>
      </c>
      <c r="C8358" s="278" t="s">
        <v>10288</v>
      </c>
      <c r="D8358" s="278" t="s">
        <v>1231</v>
      </c>
      <c r="E8358" s="278" t="str">
        <f>CONCATENATE(SUM('Раздел 1'!J18:J18),"=",SUM('Раздел 2'!M11:M11))</f>
        <v>266=266</v>
      </c>
      <c r="F8358" s="278"/>
      <c r="G8358" s="81"/>
    </row>
    <row r="8359" spans="1:7" s="390" customFormat="1" ht="31.5" x14ac:dyDescent="0.2">
      <c r="A8359" s="311" t="str">
        <f>IF((SUM('Раздел 1'!K18:K18)=SUM('Раздел 2'!N11:N11)),"","Неверно!")</f>
        <v/>
      </c>
      <c r="B8359" s="320" t="s">
        <v>1771</v>
      </c>
      <c r="C8359" s="278" t="s">
        <v>10289</v>
      </c>
      <c r="D8359" s="278" t="s">
        <v>1231</v>
      </c>
      <c r="E8359" s="278" t="str">
        <f>CONCATENATE(SUM('Раздел 1'!K18:K18),"=",SUM('Раздел 2'!N11:N11))</f>
        <v>50=50</v>
      </c>
      <c r="F8359" s="278"/>
      <c r="G8359" s="81"/>
    </row>
    <row r="8360" spans="1:7" s="390" customFormat="1" ht="31.5" x14ac:dyDescent="0.2">
      <c r="A8360" s="311" t="str">
        <f>IF((SUM('Раздел 1'!C16:C16)=SUM('Раздел 2'!F220:F220)),"","Неверно!")</f>
        <v/>
      </c>
      <c r="B8360" s="320" t="s">
        <v>1772</v>
      </c>
      <c r="C8360" s="278" t="s">
        <v>10290</v>
      </c>
      <c r="D8360" s="278" t="s">
        <v>1230</v>
      </c>
      <c r="E8360" s="278" t="str">
        <f>CONCATENATE(SUM('Раздел 1'!C16:C16),"=",SUM('Раздел 2'!F220:F220))</f>
        <v>32=32</v>
      </c>
      <c r="F8360" s="278"/>
      <c r="G8360" s="81"/>
    </row>
    <row r="8361" spans="1:7" s="390" customFormat="1" ht="31.5" x14ac:dyDescent="0.2">
      <c r="A8361" s="311" t="str">
        <f>IF((SUM('Раздел 1'!L16:L16)=SUM('Раздел 2'!O220:O220)),"","Неверно!")</f>
        <v/>
      </c>
      <c r="B8361" s="320" t="s">
        <v>1772</v>
      </c>
      <c r="C8361" s="278" t="s">
        <v>10291</v>
      </c>
      <c r="D8361" s="278" t="s">
        <v>1230</v>
      </c>
      <c r="E8361" s="278" t="str">
        <f>CONCATENATE(SUM('Раздел 1'!L16:L16),"=",SUM('Раздел 2'!O220:O220))</f>
        <v>0=0</v>
      </c>
      <c r="F8361" s="278"/>
      <c r="G8361" s="81"/>
    </row>
    <row r="8362" spans="1:7" s="390" customFormat="1" ht="31.5" x14ac:dyDescent="0.2">
      <c r="A8362" s="311" t="str">
        <f>IF((SUM('Раздел 1'!M16:M16)=SUM('Раздел 2'!P220:P220)),"","Неверно!")</f>
        <v/>
      </c>
      <c r="B8362" s="320" t="s">
        <v>1772</v>
      </c>
      <c r="C8362" s="278" t="s">
        <v>10292</v>
      </c>
      <c r="D8362" s="278" t="s">
        <v>1230</v>
      </c>
      <c r="E8362" s="278" t="str">
        <f>CONCATENATE(SUM('Раздел 1'!M16:M16),"=",SUM('Раздел 2'!P220:P220))</f>
        <v>4=4</v>
      </c>
      <c r="F8362" s="278"/>
      <c r="G8362" s="81"/>
    </row>
    <row r="8363" spans="1:7" s="390" customFormat="1" ht="31.5" x14ac:dyDescent="0.2">
      <c r="A8363" s="311" t="str">
        <f>IF((SUM('Раздел 1'!N16:N16)=SUM('Раздел 2'!Q220:Q220)),"","Неверно!")</f>
        <v/>
      </c>
      <c r="B8363" s="320" t="s">
        <v>1772</v>
      </c>
      <c r="C8363" s="278" t="s">
        <v>10293</v>
      </c>
      <c r="D8363" s="278" t="s">
        <v>1230</v>
      </c>
      <c r="E8363" s="278" t="str">
        <f>CONCATENATE(SUM('Раздел 1'!N16:N16),"=",SUM('Раздел 2'!Q220:Q220))</f>
        <v>33=33</v>
      </c>
      <c r="F8363" s="278"/>
      <c r="G8363" s="81"/>
    </row>
    <row r="8364" spans="1:7" s="390" customFormat="1" ht="31.5" x14ac:dyDescent="0.2">
      <c r="A8364" s="311" t="str">
        <f>IF((SUM('Раздел 1'!O16:O16)=SUM('Раздел 2'!R220:R220)),"","Неверно!")</f>
        <v/>
      </c>
      <c r="B8364" s="320" t="s">
        <v>1772</v>
      </c>
      <c r="C8364" s="278" t="s">
        <v>10294</v>
      </c>
      <c r="D8364" s="278" t="s">
        <v>1230</v>
      </c>
      <c r="E8364" s="278" t="str">
        <f>CONCATENATE(SUM('Раздел 1'!O16:O16),"=",SUM('Раздел 2'!R220:R220))</f>
        <v>26=26</v>
      </c>
      <c r="F8364" s="278"/>
      <c r="G8364" s="81"/>
    </row>
    <row r="8365" spans="1:7" s="390" customFormat="1" ht="31.5" x14ac:dyDescent="0.2">
      <c r="A8365" s="311" t="str">
        <f>IF((SUM('Раздел 1'!P16:P16)=SUM('Раздел 2'!S220:S220)),"","Неверно!")</f>
        <v/>
      </c>
      <c r="B8365" s="320" t="s">
        <v>1772</v>
      </c>
      <c r="C8365" s="278" t="s">
        <v>10295</v>
      </c>
      <c r="D8365" s="278" t="s">
        <v>1230</v>
      </c>
      <c r="E8365" s="278" t="str">
        <f>CONCATENATE(SUM('Раздел 1'!P16:P16),"=",SUM('Раздел 2'!S220:S220))</f>
        <v>0=0</v>
      </c>
      <c r="F8365" s="278"/>
      <c r="G8365" s="81"/>
    </row>
    <row r="8366" spans="1:7" s="390" customFormat="1" ht="31.5" x14ac:dyDescent="0.2">
      <c r="A8366" s="311" t="str">
        <f>IF((SUM('Раздел 1'!Q16:Q16)=SUM('Раздел 2'!T220:T220)),"","Неверно!")</f>
        <v/>
      </c>
      <c r="B8366" s="320" t="s">
        <v>1772</v>
      </c>
      <c r="C8366" s="278" t="s">
        <v>10296</v>
      </c>
      <c r="D8366" s="278" t="s">
        <v>1230</v>
      </c>
      <c r="E8366" s="278" t="str">
        <f>CONCATENATE(SUM('Раздел 1'!Q16:Q16),"=",SUM('Раздел 2'!T220:T220))</f>
        <v>11=11</v>
      </c>
      <c r="F8366" s="278"/>
      <c r="G8366" s="81"/>
    </row>
    <row r="8367" spans="1:7" s="390" customFormat="1" ht="31.5" x14ac:dyDescent="0.2">
      <c r="A8367" s="311" t="str">
        <f>IF((SUM('Раздел 1'!R16:R16)=SUM('Раздел 2'!U220:U220)),"","Неверно!")</f>
        <v/>
      </c>
      <c r="B8367" s="320" t="s">
        <v>1772</v>
      </c>
      <c r="C8367" s="278" t="s">
        <v>10297</v>
      </c>
      <c r="D8367" s="278" t="s">
        <v>1230</v>
      </c>
      <c r="E8367" s="278" t="str">
        <f>CONCATENATE(SUM('Раздел 1'!R16:R16),"=",SUM('Раздел 2'!U220:U220))</f>
        <v>21=21</v>
      </c>
      <c r="F8367" s="278"/>
      <c r="G8367" s="81"/>
    </row>
    <row r="8368" spans="1:7" s="390" customFormat="1" ht="31.5" x14ac:dyDescent="0.2">
      <c r="A8368" s="311" t="str">
        <f>IF((SUM('Раздел 1'!S16:S16)=SUM('Раздел 2'!V220:V220)),"","Неверно!")</f>
        <v/>
      </c>
      <c r="B8368" s="320" t="s">
        <v>1772</v>
      </c>
      <c r="C8368" s="278" t="s">
        <v>10298</v>
      </c>
      <c r="D8368" s="278" t="s">
        <v>1230</v>
      </c>
      <c r="E8368" s="278" t="str">
        <f>CONCATENATE(SUM('Раздел 1'!S16:S16),"=",SUM('Раздел 2'!V220:V220))</f>
        <v>313=313</v>
      </c>
      <c r="F8368" s="278"/>
      <c r="G8368" s="81"/>
    </row>
    <row r="8369" spans="1:7" s="390" customFormat="1" ht="31.5" x14ac:dyDescent="0.2">
      <c r="A8369" s="311" t="str">
        <f>IF((SUM('Раздел 1'!T16:T16)=SUM('Раздел 2'!W220:W220)),"","Неверно!")</f>
        <v/>
      </c>
      <c r="B8369" s="320" t="s">
        <v>1772</v>
      </c>
      <c r="C8369" s="278" t="s">
        <v>10299</v>
      </c>
      <c r="D8369" s="278" t="s">
        <v>1230</v>
      </c>
      <c r="E8369" s="278" t="str">
        <f>CONCATENATE(SUM('Раздел 1'!T16:T16),"=",SUM('Раздел 2'!W220:W220))</f>
        <v>0=0</v>
      </c>
      <c r="F8369" s="278"/>
      <c r="G8369" s="81"/>
    </row>
    <row r="8370" spans="1:7" s="390" customFormat="1" ht="31.5" x14ac:dyDescent="0.2">
      <c r="A8370" s="311" t="str">
        <f>IF((SUM('Раздел 1'!U16:U16)=SUM('Раздел 2'!X220:X220)),"","Неверно!")</f>
        <v/>
      </c>
      <c r="B8370" s="320" t="s">
        <v>1772</v>
      </c>
      <c r="C8370" s="278" t="s">
        <v>10300</v>
      </c>
      <c r="D8370" s="278" t="s">
        <v>1230</v>
      </c>
      <c r="E8370" s="278" t="str">
        <f>CONCATENATE(SUM('Раздел 1'!U16:U16),"=",SUM('Раздел 2'!X220:X220))</f>
        <v>26=26</v>
      </c>
      <c r="F8370" s="278"/>
      <c r="G8370" s="81"/>
    </row>
    <row r="8371" spans="1:7" s="390" customFormat="1" ht="31.5" x14ac:dyDescent="0.2">
      <c r="A8371" s="311" t="str">
        <f>IF((SUM('Раздел 1'!D16:D16)=SUM('Раздел 2'!G220:G220)),"","Неверно!")</f>
        <v/>
      </c>
      <c r="B8371" s="320" t="s">
        <v>1772</v>
      </c>
      <c r="C8371" s="278" t="s">
        <v>10301</v>
      </c>
      <c r="D8371" s="278" t="s">
        <v>1230</v>
      </c>
      <c r="E8371" s="278" t="str">
        <f>CONCATENATE(SUM('Раздел 1'!D16:D16),"=",SUM('Раздел 2'!G220:G220))</f>
        <v>307=307</v>
      </c>
      <c r="F8371" s="278"/>
      <c r="G8371" s="81"/>
    </row>
    <row r="8372" spans="1:7" s="390" customFormat="1" ht="31.5" x14ac:dyDescent="0.2">
      <c r="A8372" s="311" t="str">
        <f>IF((SUM('Раздел 1'!V16:V16)=SUM('Раздел 2'!Y220:Y220)),"","Неверно!")</f>
        <v/>
      </c>
      <c r="B8372" s="320" t="s">
        <v>1772</v>
      </c>
      <c r="C8372" s="278" t="s">
        <v>10302</v>
      </c>
      <c r="D8372" s="278" t="s">
        <v>1230</v>
      </c>
      <c r="E8372" s="278" t="str">
        <f>CONCATENATE(SUM('Раздел 1'!V16:V16),"=",SUM('Раздел 2'!Y220:Y220))</f>
        <v>2=2</v>
      </c>
      <c r="F8372" s="278"/>
      <c r="G8372" s="81"/>
    </row>
    <row r="8373" spans="1:7" s="390" customFormat="1" ht="31.5" x14ac:dyDescent="0.2">
      <c r="A8373" s="311" t="str">
        <f>IF((SUM('Раздел 1'!W16:W16)=SUM('Раздел 2'!Z220:Z220)),"","Неверно!")</f>
        <v/>
      </c>
      <c r="B8373" s="320" t="s">
        <v>1772</v>
      </c>
      <c r="C8373" s="278" t="s">
        <v>10303</v>
      </c>
      <c r="D8373" s="278" t="s">
        <v>1230</v>
      </c>
      <c r="E8373" s="278" t="str">
        <f>CONCATENATE(SUM('Раздел 1'!W16:W16),"=",SUM('Раздел 2'!Z220:Z220))</f>
        <v>0=0</v>
      </c>
      <c r="F8373" s="278"/>
      <c r="G8373" s="81"/>
    </row>
    <row r="8374" spans="1:7" s="390" customFormat="1" ht="31.5" x14ac:dyDescent="0.2">
      <c r="A8374" s="311" t="str">
        <f>IF((SUM('Раздел 1'!X16:X16)=SUM('Раздел 2'!AA220:AA220)),"","Неверно!")</f>
        <v/>
      </c>
      <c r="B8374" s="320" t="s">
        <v>1772</v>
      </c>
      <c r="C8374" s="278" t="s">
        <v>10304</v>
      </c>
      <c r="D8374" s="278" t="s">
        <v>1230</v>
      </c>
      <c r="E8374" s="278" t="str">
        <f>CONCATENATE(SUM('Раздел 1'!X16:X16),"=",SUM('Раздел 2'!AA220:AA220))</f>
        <v>2=2</v>
      </c>
      <c r="F8374" s="278"/>
      <c r="G8374" s="81"/>
    </row>
    <row r="8375" spans="1:7" s="390" customFormat="1" ht="31.5" x14ac:dyDescent="0.2">
      <c r="A8375" s="311" t="str">
        <f>IF((SUM('Раздел 1'!Y16:Y16)=SUM('Раздел 2'!AB220:AB220)),"","Неверно!")</f>
        <v/>
      </c>
      <c r="B8375" s="320" t="s">
        <v>1772</v>
      </c>
      <c r="C8375" s="278" t="s">
        <v>10305</v>
      </c>
      <c r="D8375" s="278" t="s">
        <v>1230</v>
      </c>
      <c r="E8375" s="278" t="str">
        <f>CONCATENATE(SUM('Раздел 1'!Y16:Y16),"=",SUM('Раздел 2'!AB220:AB220))</f>
        <v>14=14</v>
      </c>
      <c r="F8375" s="278"/>
      <c r="G8375" s="81"/>
    </row>
    <row r="8376" spans="1:7" s="390" customFormat="1" ht="31.5" x14ac:dyDescent="0.2">
      <c r="A8376" s="311" t="str">
        <f>IF((SUM('Раздел 1'!Z16:Z16)=SUM('Раздел 2'!AC220:AC220)),"","Неверно!")</f>
        <v/>
      </c>
      <c r="B8376" s="320" t="s">
        <v>1772</v>
      </c>
      <c r="C8376" s="278" t="s">
        <v>10306</v>
      </c>
      <c r="D8376" s="278" t="s">
        <v>1230</v>
      </c>
      <c r="E8376" s="278" t="str">
        <f>CONCATENATE(SUM('Раздел 1'!Z16:Z16),"=",SUM('Раздел 2'!AC220:AC220))</f>
        <v>58=58</v>
      </c>
      <c r="F8376" s="278"/>
      <c r="G8376" s="81"/>
    </row>
    <row r="8377" spans="1:7" s="390" customFormat="1" ht="31.5" x14ac:dyDescent="0.2">
      <c r="A8377" s="311" t="str">
        <f>IF((SUM('Раздел 1'!AA16:AA16)=SUM('Раздел 2'!AD220:AD220)),"","Неверно!")</f>
        <v/>
      </c>
      <c r="B8377" s="320" t="s">
        <v>1772</v>
      </c>
      <c r="C8377" s="278" t="s">
        <v>10307</v>
      </c>
      <c r="D8377" s="278" t="s">
        <v>1230</v>
      </c>
      <c r="E8377" s="278" t="str">
        <f>CONCATENATE(SUM('Раздел 1'!AA16:AA16),"=",SUM('Раздел 2'!AD220:AD220))</f>
        <v>65=65</v>
      </c>
      <c r="F8377" s="278"/>
      <c r="G8377" s="81"/>
    </row>
    <row r="8378" spans="1:7" s="390" customFormat="1" ht="31.5" x14ac:dyDescent="0.2">
      <c r="A8378" s="311" t="str">
        <f>IF((SUM('Раздел 1'!AB16:AB16)=SUM('Раздел 2'!AE220:AE220)),"","Неверно!")</f>
        <v/>
      </c>
      <c r="B8378" s="320" t="s">
        <v>1772</v>
      </c>
      <c r="C8378" s="278" t="s">
        <v>10308</v>
      </c>
      <c r="D8378" s="278" t="s">
        <v>1230</v>
      </c>
      <c r="E8378" s="278" t="str">
        <f>CONCATENATE(SUM('Раздел 1'!AB16:AB16),"=",SUM('Раздел 2'!AE220:AE220))</f>
        <v>18=18</v>
      </c>
      <c r="F8378" s="278"/>
      <c r="G8378" s="81"/>
    </row>
    <row r="8379" spans="1:7" s="390" customFormat="1" ht="31.5" x14ac:dyDescent="0.2">
      <c r="A8379" s="311" t="str">
        <f>IF((SUM('Раздел 1'!AC16:AC16)=SUM('Раздел 2'!AF220:AF220)),"","Неверно!")</f>
        <v/>
      </c>
      <c r="B8379" s="320" t="s">
        <v>1772</v>
      </c>
      <c r="C8379" s="278" t="s">
        <v>10309</v>
      </c>
      <c r="D8379" s="278" t="s">
        <v>1230</v>
      </c>
      <c r="E8379" s="278" t="str">
        <f>CONCATENATE(SUM('Раздел 1'!AC16:AC16),"=",SUM('Раздел 2'!AF220:AF220))</f>
        <v>24=24</v>
      </c>
      <c r="F8379" s="278"/>
      <c r="G8379" s="81"/>
    </row>
    <row r="8380" spans="1:7" s="390" customFormat="1" ht="31.5" x14ac:dyDescent="0.2">
      <c r="A8380" s="311" t="str">
        <f>IF((SUM('Раздел 1'!AD16:AD16)=SUM('Раздел 2'!AG220:AG220)),"","Неверно!")</f>
        <v/>
      </c>
      <c r="B8380" s="320" t="s">
        <v>1772</v>
      </c>
      <c r="C8380" s="278" t="s">
        <v>10310</v>
      </c>
      <c r="D8380" s="278" t="s">
        <v>1230</v>
      </c>
      <c r="E8380" s="278" t="str">
        <f>CONCATENATE(SUM('Раздел 1'!AD16:AD16),"=",SUM('Раздел 2'!AG220:AG220))</f>
        <v>13=13</v>
      </c>
      <c r="F8380" s="278"/>
      <c r="G8380" s="81"/>
    </row>
    <row r="8381" spans="1:7" s="390" customFormat="1" ht="31.5" x14ac:dyDescent="0.2">
      <c r="A8381" s="311" t="str">
        <f>IF((SUM('Раздел 1'!AE16:AE16)=SUM('Раздел 2'!AH220:AH220)),"","Неверно!")</f>
        <v/>
      </c>
      <c r="B8381" s="320" t="s">
        <v>1772</v>
      </c>
      <c r="C8381" s="278" t="s">
        <v>10311</v>
      </c>
      <c r="D8381" s="278" t="s">
        <v>1230</v>
      </c>
      <c r="E8381" s="278" t="str">
        <f>CONCATENATE(SUM('Раздел 1'!AE16:AE16),"=",SUM('Раздел 2'!AH220:AH220))</f>
        <v>34724802=34724802</v>
      </c>
      <c r="F8381" s="278"/>
      <c r="G8381" s="81"/>
    </row>
    <row r="8382" spans="1:7" s="390" customFormat="1" ht="31.5" x14ac:dyDescent="0.2">
      <c r="A8382" s="311" t="str">
        <f>IF((SUM('Раздел 1'!E16:E16)=SUM('Раздел 2'!H220:H220)),"","Неверно!")</f>
        <v/>
      </c>
      <c r="B8382" s="320" t="s">
        <v>1772</v>
      </c>
      <c r="C8382" s="278" t="s">
        <v>10312</v>
      </c>
      <c r="D8382" s="278" t="s">
        <v>1230</v>
      </c>
      <c r="E8382" s="278" t="str">
        <f>CONCATENATE(SUM('Раздел 1'!E16:E16),"=",SUM('Раздел 2'!H220:H220))</f>
        <v>160=160</v>
      </c>
      <c r="F8382" s="278"/>
      <c r="G8382" s="81"/>
    </row>
    <row r="8383" spans="1:7" s="390" customFormat="1" ht="31.5" x14ac:dyDescent="0.2">
      <c r="A8383" s="311" t="str">
        <f>IF((SUM('Раздел 1'!AF16:AF16)=SUM('Раздел 2'!AI220:AI220)),"","Неверно!")</f>
        <v/>
      </c>
      <c r="B8383" s="320" t="s">
        <v>1772</v>
      </c>
      <c r="C8383" s="278" t="s">
        <v>10313</v>
      </c>
      <c r="D8383" s="278" t="s">
        <v>1230</v>
      </c>
      <c r="E8383" s="278" t="str">
        <f>CONCATENATE(SUM('Раздел 1'!AF16:AF16),"=",SUM('Раздел 2'!AI220:AI220))</f>
        <v>679785=679785</v>
      </c>
      <c r="F8383" s="278"/>
      <c r="G8383" s="81"/>
    </row>
    <row r="8384" spans="1:7" s="390" customFormat="1" ht="31.5" x14ac:dyDescent="0.2">
      <c r="A8384" s="311" t="str">
        <f>IF((SUM('Раздел 1'!AG16:AG16)=SUM('Раздел 2'!AJ220:AJ220)),"","Неверно!")</f>
        <v/>
      </c>
      <c r="B8384" s="320" t="s">
        <v>1772</v>
      </c>
      <c r="C8384" s="278" t="s">
        <v>10314</v>
      </c>
      <c r="D8384" s="278" t="s">
        <v>1230</v>
      </c>
      <c r="E8384" s="278" t="str">
        <f>CONCATENATE(SUM('Раздел 1'!AG16:AG16),"=",SUM('Раздел 2'!AJ220:AJ220))</f>
        <v>87183=87183</v>
      </c>
      <c r="F8384" s="278"/>
      <c r="G8384" s="81"/>
    </row>
    <row r="8385" spans="1:7" s="390" customFormat="1" ht="31.5" x14ac:dyDescent="0.2">
      <c r="A8385" s="311" t="str">
        <f>IF((SUM('Раздел 1'!AH16:AH16)=SUM('Раздел 2'!AK220:AK220)),"","Неверно!")</f>
        <v/>
      </c>
      <c r="B8385" s="320" t="s">
        <v>1772</v>
      </c>
      <c r="C8385" s="278" t="s">
        <v>10315</v>
      </c>
      <c r="D8385" s="278" t="s">
        <v>1230</v>
      </c>
      <c r="E8385" s="278" t="str">
        <f>CONCATENATE(SUM('Раздел 1'!AH16:AH16),"=",SUM('Раздел 2'!AK220:AK220))</f>
        <v>4=4</v>
      </c>
      <c r="F8385" s="278"/>
      <c r="G8385" s="81"/>
    </row>
    <row r="8386" spans="1:7" s="390" customFormat="1" ht="31.5" x14ac:dyDescent="0.2">
      <c r="A8386" s="311" t="str">
        <f>IF((SUM('Раздел 1'!AI16:AI16)=SUM('Раздел 2'!AL220:AL220)),"","Неверно!")</f>
        <v/>
      </c>
      <c r="B8386" s="320" t="s">
        <v>1772</v>
      </c>
      <c r="C8386" s="278" t="s">
        <v>10316</v>
      </c>
      <c r="D8386" s="278" t="s">
        <v>1230</v>
      </c>
      <c r="E8386" s="278" t="str">
        <f>CONCATENATE(SUM('Раздел 1'!AI16:AI16),"=",SUM('Раздел 2'!AL220:AL220))</f>
        <v>5=5</v>
      </c>
      <c r="F8386" s="278"/>
      <c r="G8386" s="81"/>
    </row>
    <row r="8387" spans="1:7" s="390" customFormat="1" ht="31.5" x14ac:dyDescent="0.2">
      <c r="A8387" s="311" t="str">
        <f>IF((SUM('Раздел 1'!F16:F16)=SUM('Раздел 2'!I220:I220)),"","Неверно!")</f>
        <v/>
      </c>
      <c r="B8387" s="320" t="s">
        <v>1772</v>
      </c>
      <c r="C8387" s="278" t="s">
        <v>10317</v>
      </c>
      <c r="D8387" s="278" t="s">
        <v>1230</v>
      </c>
      <c r="E8387" s="278" t="str">
        <f>CONCATENATE(SUM('Раздел 1'!F16:F16),"=",SUM('Раздел 2'!I220:I220))</f>
        <v>49=49</v>
      </c>
      <c r="F8387" s="278"/>
      <c r="G8387" s="81"/>
    </row>
    <row r="8388" spans="1:7" s="390" customFormat="1" ht="31.5" x14ac:dyDescent="0.2">
      <c r="A8388" s="311" t="str">
        <f>IF((SUM('Раздел 1'!G16:G16)=SUM('Раздел 2'!J220:J220)),"","Неверно!")</f>
        <v/>
      </c>
      <c r="B8388" s="320" t="s">
        <v>1772</v>
      </c>
      <c r="C8388" s="278" t="s">
        <v>10318</v>
      </c>
      <c r="D8388" s="278" t="s">
        <v>1230</v>
      </c>
      <c r="E8388" s="278" t="str">
        <f>CONCATENATE(SUM('Раздел 1'!G16:G16),"=",SUM('Раздел 2'!J220:J220))</f>
        <v>56452747=56452747</v>
      </c>
      <c r="F8388" s="278"/>
      <c r="G8388" s="81"/>
    </row>
    <row r="8389" spans="1:7" s="390" customFormat="1" ht="31.5" x14ac:dyDescent="0.2">
      <c r="A8389" s="311" t="str">
        <f>IF((SUM('Раздел 1'!H16:H16)=SUM('Раздел 2'!K220:K220)),"","Неверно!")</f>
        <v/>
      </c>
      <c r="B8389" s="320" t="s">
        <v>1772</v>
      </c>
      <c r="C8389" s="278" t="s">
        <v>10319</v>
      </c>
      <c r="D8389" s="278" t="s">
        <v>1230</v>
      </c>
      <c r="E8389" s="278" t="str">
        <f>CONCATENATE(SUM('Раздел 1'!H16:H16),"=",SUM('Раздел 2'!K220:K220))</f>
        <v>891154=891154</v>
      </c>
      <c r="F8389" s="278"/>
      <c r="G8389" s="81"/>
    </row>
    <row r="8390" spans="1:7" s="390" customFormat="1" ht="31.5" x14ac:dyDescent="0.2">
      <c r="A8390" s="311" t="str">
        <f>IF((SUM('Раздел 1'!I16:I16)=SUM('Раздел 2'!L220:L220)),"","Неверно!")</f>
        <v/>
      </c>
      <c r="B8390" s="320" t="s">
        <v>1772</v>
      </c>
      <c r="C8390" s="278" t="s">
        <v>10320</v>
      </c>
      <c r="D8390" s="278" t="s">
        <v>1230</v>
      </c>
      <c r="E8390" s="278" t="str">
        <f>CONCATENATE(SUM('Раздел 1'!I16:I16),"=",SUM('Раздел 2'!L220:L220))</f>
        <v>255=255</v>
      </c>
      <c r="F8390" s="278"/>
      <c r="G8390" s="81"/>
    </row>
    <row r="8391" spans="1:7" s="390" customFormat="1" ht="31.5" x14ac:dyDescent="0.2">
      <c r="A8391" s="311" t="str">
        <f>IF((SUM('Раздел 1'!J16:J16)=SUM('Раздел 2'!M220:M220)),"","Неверно!")</f>
        <v/>
      </c>
      <c r="B8391" s="320" t="s">
        <v>1772</v>
      </c>
      <c r="C8391" s="278" t="s">
        <v>10321</v>
      </c>
      <c r="D8391" s="278" t="s">
        <v>1230</v>
      </c>
      <c r="E8391" s="278" t="str">
        <f>CONCATENATE(SUM('Раздел 1'!J16:J16),"=",SUM('Раздел 2'!M220:M220))</f>
        <v>222=222</v>
      </c>
      <c r="F8391" s="278"/>
      <c r="G8391" s="81"/>
    </row>
    <row r="8392" spans="1:7" s="390" customFormat="1" ht="31.5" x14ac:dyDescent="0.2">
      <c r="A8392" s="311" t="str">
        <f>IF((SUM('Раздел 1'!K16:K16)=SUM('Раздел 2'!N220:N220)),"","Неверно!")</f>
        <v/>
      </c>
      <c r="B8392" s="320" t="s">
        <v>1772</v>
      </c>
      <c r="C8392" s="278" t="s">
        <v>10322</v>
      </c>
      <c r="D8392" s="278" t="s">
        <v>1230</v>
      </c>
      <c r="E8392" s="278" t="str">
        <f>CONCATENATE(SUM('Раздел 1'!K16:K16),"=",SUM('Раздел 2'!N220:N220))</f>
        <v>50=50</v>
      </c>
      <c r="F8392" s="278"/>
      <c r="G8392" s="81"/>
    </row>
    <row r="8393" spans="1:7" s="390" customFormat="1" ht="47.25" x14ac:dyDescent="0.2">
      <c r="A8393" s="311" t="str">
        <f>IF((SUM('Раздел 8'!D14:D18)&lt;=SUM('Раздел 2'!X11:X11)),"","Неверно!")</f>
        <v/>
      </c>
      <c r="B8393" s="320" t="s">
        <v>1773</v>
      </c>
      <c r="C8393" s="278" t="s">
        <v>10323</v>
      </c>
      <c r="D8393" s="278" t="s">
        <v>1229</v>
      </c>
      <c r="E8393" s="278" t="str">
        <f>CONCATENATE(SUM('Раздел 8'!D14:D18),"&lt;=",SUM('Раздел 2'!X11:X11))</f>
        <v>5&lt;=30</v>
      </c>
      <c r="F8393" s="278"/>
      <c r="G8393" s="81"/>
    </row>
    <row r="8394" spans="1:7" s="390" customFormat="1" ht="47.25" x14ac:dyDescent="0.2">
      <c r="A8394" s="311" t="str">
        <f>IF((SUM('Раздел 8'!E31:E31)&lt;=SUM('Раздел 3'!V11:V11)),"","Неверно!")</f>
        <v/>
      </c>
      <c r="B8394" s="320" t="s">
        <v>1774</v>
      </c>
      <c r="C8394" s="278" t="s">
        <v>10324</v>
      </c>
      <c r="D8394" s="278" t="s">
        <v>1228</v>
      </c>
      <c r="E8394" s="278" t="str">
        <f>CONCATENATE(SUM('Раздел 8'!E31:E31),"&lt;=",SUM('Раздел 3'!V11:V11))</f>
        <v>0&lt;=88</v>
      </c>
      <c r="F8394" s="278"/>
      <c r="G8394" s="81"/>
    </row>
    <row r="8395" spans="1:7" s="390" customFormat="1" ht="31.5" x14ac:dyDescent="0.2">
      <c r="A8395" s="311" t="str">
        <f>IF((SUM('Разделы 4, 5'!F23:F28)=SUM('Раздел 2'!T11:T11)+SUM('Раздел 2'!U11:U11)),"","Неверно!")</f>
        <v/>
      </c>
      <c r="B8395" s="320" t="s">
        <v>1775</v>
      </c>
      <c r="C8395" s="278" t="s">
        <v>10325</v>
      </c>
      <c r="D8395" s="278" t="s">
        <v>1866</v>
      </c>
      <c r="E8395" s="278" t="str">
        <f>CONCATENATE(SUM('Разделы 4, 5'!F23:F28),"=",SUM('Раздел 2'!T11:T11),"+",SUM('Раздел 2'!U11:U11))</f>
        <v>48=26+22</v>
      </c>
      <c r="F8395" s="278" t="s">
        <v>1863</v>
      </c>
      <c r="G8395" s="81"/>
    </row>
    <row r="8396" spans="1:7" s="390" customFormat="1" ht="141.75" x14ac:dyDescent="0.2">
      <c r="A8396" s="311" t="str">
        <f>IF((SUM('Раздел 1'!C15:C15)=SUM('Раздел 2'!F86:F87)+SUM('Раздел 2'!F106:F110)+SUM('Раздел 2'!F114:F114)+SUM('Раздел 2'!F118:F118)+SUM('Раздел 2'!F158:F161)+SUM('Раздел 2'!F165:F166)+SUM('Раздел 2'!F177:F177)+SUM('Раздел 2'!F180:F180)+SUM('Раздел 2'!F187:F198)+SUM('Раздел 2'!F205:F206)+SUM('Раздел 2'!F211:F219)),"","Неверно!")</f>
        <v/>
      </c>
      <c r="B8396" s="320" t="s">
        <v>1776</v>
      </c>
      <c r="C8396" s="278" t="s">
        <v>10326</v>
      </c>
      <c r="D8396" s="278" t="s">
        <v>1227</v>
      </c>
      <c r="E8396" s="278" t="str">
        <f>CONCATENATE(SUM('Раздел 1'!C15:C15),"=",SUM('Раздел 2'!F86:F87),"+",SUM('Раздел 2'!F106:F110),"+",SUM('Раздел 2'!F114:F114),"+",SUM('Раздел 2'!F118:F118),"+",SUM('Раздел 2'!F158:F161),"+",SUM('Раздел 2'!F165:F166),"+",SUM('Раздел 2'!F177:F177),"+",SUM('Раздел 2'!F180:F180),"+",SUM('Раздел 2'!F187:F198),"+",SUM('Раздел 2'!F205:F206),"+",SUM('Раздел 2'!F211:F219))</f>
        <v>21=0+0+0+0+2+0+0+0+1+0+18</v>
      </c>
      <c r="F8396" s="278"/>
      <c r="G8396" s="81"/>
    </row>
    <row r="8397" spans="1:7" s="390" customFormat="1" ht="141.75" x14ac:dyDescent="0.2">
      <c r="A8397" s="311" t="str">
        <f>IF((SUM('Раздел 1'!L15:L15)=SUM('Раздел 2'!O86:O87)+SUM('Раздел 2'!O106:O110)+SUM('Раздел 2'!O114:O114)+SUM('Раздел 2'!O118:O118)+SUM('Раздел 2'!O158:O161)+SUM('Раздел 2'!O165:O166)+SUM('Раздел 2'!O177:O177)+SUM('Раздел 2'!O180:O180)+SUM('Раздел 2'!O187:O198)+SUM('Раздел 2'!O205:O206)+SUM('Раздел 2'!O211:O219)),"","Неверно!")</f>
        <v/>
      </c>
      <c r="B8397" s="320" t="s">
        <v>1776</v>
      </c>
      <c r="C8397" s="278" t="s">
        <v>10327</v>
      </c>
      <c r="D8397" s="278" t="s">
        <v>1227</v>
      </c>
      <c r="E8397" s="278" t="str">
        <f>CONCATENATE(SUM('Раздел 1'!L15:L15),"=",SUM('Раздел 2'!O86:O87),"+",SUM('Раздел 2'!O106:O110),"+",SUM('Раздел 2'!O114:O114),"+",SUM('Раздел 2'!O118:O118),"+",SUM('Раздел 2'!O158:O161),"+",SUM('Раздел 2'!O165:O166),"+",SUM('Раздел 2'!O177:O177),"+",SUM('Раздел 2'!O180:O180),"+",SUM('Раздел 2'!O187:O198),"+",SUM('Раздел 2'!O205:O206),"+",SUM('Раздел 2'!O211:O219))</f>
        <v>0=0+0+0+0+0+0+0+0+0+0+0</v>
      </c>
      <c r="F8397" s="278"/>
      <c r="G8397" s="81"/>
    </row>
    <row r="8398" spans="1:7" s="390" customFormat="1" ht="141.75" x14ac:dyDescent="0.2">
      <c r="A8398" s="311" t="str">
        <f>IF((SUM('Раздел 1'!M15:M15)=SUM('Раздел 2'!P86:P87)+SUM('Раздел 2'!P106:P110)+SUM('Раздел 2'!P114:P114)+SUM('Раздел 2'!P118:P118)+SUM('Раздел 2'!P158:P161)+SUM('Раздел 2'!P165:P166)+SUM('Раздел 2'!P177:P177)+SUM('Раздел 2'!P180:P180)+SUM('Раздел 2'!P187:P198)+SUM('Раздел 2'!P205:P206)+SUM('Раздел 2'!P211:P219)),"","Неверно!")</f>
        <v/>
      </c>
      <c r="B8398" s="320" t="s">
        <v>1776</v>
      </c>
      <c r="C8398" s="278" t="s">
        <v>10328</v>
      </c>
      <c r="D8398" s="278" t="s">
        <v>1227</v>
      </c>
      <c r="E8398" s="278" t="str">
        <f>CONCATENATE(SUM('Раздел 1'!M15:M15),"=",SUM('Раздел 2'!P86:P87),"+",SUM('Раздел 2'!P106:P110),"+",SUM('Раздел 2'!P114:P114),"+",SUM('Раздел 2'!P118:P118),"+",SUM('Раздел 2'!P158:P161),"+",SUM('Раздел 2'!P165:P166),"+",SUM('Раздел 2'!P177:P177),"+",SUM('Раздел 2'!P180:P180),"+",SUM('Раздел 2'!P187:P198),"+",SUM('Раздел 2'!P205:P206),"+",SUM('Раздел 2'!P211:P219))</f>
        <v>4=0+0+0+0+0+0+0+0+0+0+4</v>
      </c>
      <c r="F8398" s="278"/>
      <c r="G8398" s="81"/>
    </row>
    <row r="8399" spans="1:7" s="390" customFormat="1" ht="141.75" x14ac:dyDescent="0.2">
      <c r="A8399" s="311" t="str">
        <f>IF((SUM('Раздел 1'!N15:N15)=SUM('Раздел 2'!Q86:Q87)+SUM('Раздел 2'!Q106:Q110)+SUM('Раздел 2'!Q114:Q114)+SUM('Раздел 2'!Q118:Q118)+SUM('Раздел 2'!Q158:Q161)+SUM('Раздел 2'!Q165:Q166)+SUM('Раздел 2'!Q177:Q177)+SUM('Раздел 2'!Q180:Q180)+SUM('Раздел 2'!Q187:Q198)+SUM('Раздел 2'!Q205:Q206)+SUM('Раздел 2'!Q211:Q219)),"","Неверно!")</f>
        <v/>
      </c>
      <c r="B8399" s="320" t="s">
        <v>1776</v>
      </c>
      <c r="C8399" s="278" t="s">
        <v>10329</v>
      </c>
      <c r="D8399" s="278" t="s">
        <v>1227</v>
      </c>
      <c r="E8399" s="278" t="str">
        <f>CONCATENATE(SUM('Раздел 1'!N15:N15),"=",SUM('Раздел 2'!Q86:Q87),"+",SUM('Раздел 2'!Q106:Q110),"+",SUM('Раздел 2'!Q114:Q114),"+",SUM('Раздел 2'!Q118:Q118),"+",SUM('Раздел 2'!Q158:Q161),"+",SUM('Раздел 2'!Q165:Q166),"+",SUM('Раздел 2'!Q177:Q177),"+",SUM('Раздел 2'!Q180:Q180),"+",SUM('Раздел 2'!Q187:Q198),"+",SUM('Раздел 2'!Q205:Q206),"+",SUM('Раздел 2'!Q211:Q219))</f>
        <v>17=0+0+0+0+0+0+0+3+4+0+10</v>
      </c>
      <c r="F8399" s="278"/>
      <c r="G8399" s="81"/>
    </row>
    <row r="8400" spans="1:7" s="390" customFormat="1" ht="141.75" x14ac:dyDescent="0.2">
      <c r="A8400" s="311" t="str">
        <f>IF((SUM('Раздел 1'!O15:O15)=SUM('Раздел 2'!R86:R87)+SUM('Раздел 2'!R106:R110)+SUM('Раздел 2'!R114:R114)+SUM('Раздел 2'!R118:R118)+SUM('Раздел 2'!R158:R161)+SUM('Раздел 2'!R165:R166)+SUM('Раздел 2'!R177:R177)+SUM('Раздел 2'!R180:R180)+SUM('Раздел 2'!R187:R198)+SUM('Раздел 2'!R205:R206)+SUM('Раздел 2'!R211:R219)),"","Неверно!")</f>
        <v/>
      </c>
      <c r="B8400" s="320" t="s">
        <v>1776</v>
      </c>
      <c r="C8400" s="278" t="s">
        <v>10330</v>
      </c>
      <c r="D8400" s="278" t="s">
        <v>1227</v>
      </c>
      <c r="E8400" s="278" t="str">
        <f>CONCATENATE(SUM('Раздел 1'!O15:O15),"=",SUM('Раздел 2'!R86:R87),"+",SUM('Раздел 2'!R106:R110),"+",SUM('Раздел 2'!R114:R114),"+",SUM('Раздел 2'!R118:R118),"+",SUM('Раздел 2'!R158:R161),"+",SUM('Раздел 2'!R165:R166),"+",SUM('Раздел 2'!R177:R177),"+",SUM('Раздел 2'!R180:R180),"+",SUM('Раздел 2'!R187:R198),"+",SUM('Раздел 2'!R205:R206),"+",SUM('Раздел 2'!R211:R219))</f>
        <v>12=0+0+0+0+0+0+0+0+0+0+12</v>
      </c>
      <c r="F8400" s="278"/>
      <c r="G8400" s="81"/>
    </row>
    <row r="8401" spans="1:7" s="390" customFormat="1" ht="141.75" x14ac:dyDescent="0.2">
      <c r="A8401" s="311" t="str">
        <f>IF((SUM('Раздел 1'!P15:P15)=SUM('Раздел 2'!S86:S87)+SUM('Раздел 2'!S106:S110)+SUM('Раздел 2'!S114:S114)+SUM('Раздел 2'!S118:S118)+SUM('Раздел 2'!S158:S161)+SUM('Раздел 2'!S165:S166)+SUM('Раздел 2'!S177:S177)+SUM('Раздел 2'!S180:S180)+SUM('Раздел 2'!S187:S198)+SUM('Раздел 2'!S205:S206)+SUM('Раздел 2'!S211:S219)),"","Неверно!")</f>
        <v/>
      </c>
      <c r="B8401" s="320" t="s">
        <v>1776</v>
      </c>
      <c r="C8401" s="278" t="s">
        <v>10331</v>
      </c>
      <c r="D8401" s="278" t="s">
        <v>1227</v>
      </c>
      <c r="E8401" s="278" t="str">
        <f>CONCATENATE(SUM('Раздел 1'!P15:P15),"=",SUM('Раздел 2'!S86:S87),"+",SUM('Раздел 2'!S106:S110),"+",SUM('Раздел 2'!S114:S114),"+",SUM('Раздел 2'!S118:S118),"+",SUM('Раздел 2'!S158:S161),"+",SUM('Раздел 2'!S165:S166),"+",SUM('Раздел 2'!S177:S177),"+",SUM('Раздел 2'!S180:S180),"+",SUM('Раздел 2'!S187:S198),"+",SUM('Раздел 2'!S205:S206),"+",SUM('Раздел 2'!S211:S219))</f>
        <v>0=0+0+0+0+0+0+0+0+0+0+0</v>
      </c>
      <c r="F8401" s="278"/>
      <c r="G8401" s="81"/>
    </row>
    <row r="8402" spans="1:7" s="390" customFormat="1" ht="141.75" x14ac:dyDescent="0.2">
      <c r="A8402" s="311" t="str">
        <f>IF((SUM('Раздел 1'!Q15:Q15)=SUM('Раздел 2'!T86:T87)+SUM('Раздел 2'!T106:T110)+SUM('Раздел 2'!T114:T114)+SUM('Раздел 2'!T118:T118)+SUM('Раздел 2'!T158:T161)+SUM('Раздел 2'!T165:T166)+SUM('Раздел 2'!T177:T177)+SUM('Раздел 2'!T180:T180)+SUM('Раздел 2'!T187:T198)+SUM('Раздел 2'!T205:T206)+SUM('Раздел 2'!T211:T219)),"","Неверно!")</f>
        <v/>
      </c>
      <c r="B8402" s="320" t="s">
        <v>1776</v>
      </c>
      <c r="C8402" s="278" t="s">
        <v>10332</v>
      </c>
      <c r="D8402" s="278" t="s">
        <v>1227</v>
      </c>
      <c r="E8402" s="278" t="str">
        <f>CONCATENATE(SUM('Раздел 1'!Q15:Q15),"=",SUM('Раздел 2'!T86:T87),"+",SUM('Раздел 2'!T106:T110),"+",SUM('Раздел 2'!T114:T114),"+",SUM('Раздел 2'!T118:T118),"+",SUM('Раздел 2'!T158:T161),"+",SUM('Раздел 2'!T165:T166),"+",SUM('Раздел 2'!T177:T177),"+",SUM('Раздел 2'!T180:T180),"+",SUM('Раздел 2'!T187:T198),"+",SUM('Раздел 2'!T205:T206),"+",SUM('Раздел 2'!T211:T219))</f>
        <v>4=0+0+0+0+0+0+0+0+2+0+2</v>
      </c>
      <c r="F8402" s="278"/>
      <c r="G8402" s="81"/>
    </row>
    <row r="8403" spans="1:7" s="390" customFormat="1" ht="141.75" x14ac:dyDescent="0.2">
      <c r="A8403" s="311" t="str">
        <f>IF((SUM('Раздел 1'!R15:R15)=SUM('Раздел 2'!U86:U87)+SUM('Раздел 2'!U106:U110)+SUM('Раздел 2'!U114:U114)+SUM('Раздел 2'!U118:U118)+SUM('Раздел 2'!U158:U161)+SUM('Раздел 2'!U165:U166)+SUM('Раздел 2'!U177:U177)+SUM('Раздел 2'!U180:U180)+SUM('Раздел 2'!U187:U198)+SUM('Раздел 2'!U205:U206)+SUM('Раздел 2'!U211:U219)),"","Неверно!")</f>
        <v/>
      </c>
      <c r="B8403" s="320" t="s">
        <v>1776</v>
      </c>
      <c r="C8403" s="278" t="s">
        <v>10333</v>
      </c>
      <c r="D8403" s="278" t="s">
        <v>1227</v>
      </c>
      <c r="E8403" s="278" t="str">
        <f>CONCATENATE(SUM('Раздел 1'!R15:R15),"=",SUM('Раздел 2'!U86:U87),"+",SUM('Раздел 2'!U106:U110),"+",SUM('Раздел 2'!U114:U114),"+",SUM('Раздел 2'!U118:U118),"+",SUM('Раздел 2'!U158:U161),"+",SUM('Раздел 2'!U165:U166),"+",SUM('Раздел 2'!U177:U177),"+",SUM('Раздел 2'!U180:U180),"+",SUM('Раздел 2'!U187:U198),"+",SUM('Раздел 2'!U205:U206),"+",SUM('Раздел 2'!U211:U219))</f>
        <v>17=0+0+0+0+2+0+0+0+1+0+14</v>
      </c>
      <c r="F8403" s="278"/>
      <c r="G8403" s="81"/>
    </row>
    <row r="8404" spans="1:7" s="390" customFormat="1" ht="141.75" x14ac:dyDescent="0.2">
      <c r="A8404" s="311" t="str">
        <f>IF((SUM('Раздел 1'!S15:S15)=SUM('Раздел 2'!V86:V87)+SUM('Раздел 2'!V106:V110)+SUM('Раздел 2'!V114:V114)+SUM('Раздел 2'!V118:V118)+SUM('Раздел 2'!V158:V161)+SUM('Раздел 2'!V165:V166)+SUM('Раздел 2'!V177:V177)+SUM('Раздел 2'!V180:V180)+SUM('Раздел 2'!V187:V198)+SUM('Раздел 2'!V205:V206)+SUM('Раздел 2'!V211:V219)),"","Неверно!")</f>
        <v/>
      </c>
      <c r="B8404" s="320" t="s">
        <v>1776</v>
      </c>
      <c r="C8404" s="278" t="s">
        <v>10334</v>
      </c>
      <c r="D8404" s="278" t="s">
        <v>1227</v>
      </c>
      <c r="E8404" s="278" t="str">
        <f>CONCATENATE(SUM('Раздел 1'!S15:S15),"=",SUM('Раздел 2'!V86:V87),"+",SUM('Раздел 2'!V106:V110),"+",SUM('Раздел 2'!V114:V114),"+",SUM('Раздел 2'!V118:V118),"+",SUM('Раздел 2'!V158:V161),"+",SUM('Раздел 2'!V165:V166),"+",SUM('Раздел 2'!V177:V177),"+",SUM('Раздел 2'!V180:V180),"+",SUM('Раздел 2'!V187:V198),"+",SUM('Раздел 2'!V205:V206),"+",SUM('Раздел 2'!V211:V219))</f>
        <v>220=2+6+0+0+11+1+0+6+15+0+179</v>
      </c>
      <c r="F8404" s="278"/>
      <c r="G8404" s="81"/>
    </row>
    <row r="8405" spans="1:7" s="390" customFormat="1" ht="141.75" x14ac:dyDescent="0.2">
      <c r="A8405" s="311" t="str">
        <f>IF((SUM('Раздел 1'!T15:T15)=SUM('Раздел 2'!W86:W87)+SUM('Раздел 2'!W106:W110)+SUM('Раздел 2'!W114:W114)+SUM('Раздел 2'!W118:W118)+SUM('Раздел 2'!W158:W161)+SUM('Раздел 2'!W165:W166)+SUM('Раздел 2'!W177:W177)+SUM('Раздел 2'!W180:W180)+SUM('Раздел 2'!W187:W198)+SUM('Раздел 2'!W205:W206)+SUM('Раздел 2'!W211:W219)),"","Неверно!")</f>
        <v/>
      </c>
      <c r="B8405" s="320" t="s">
        <v>1776</v>
      </c>
      <c r="C8405" s="278" t="s">
        <v>10335</v>
      </c>
      <c r="D8405" s="278" t="s">
        <v>1227</v>
      </c>
      <c r="E8405" s="278" t="str">
        <f>CONCATENATE(SUM('Раздел 1'!T15:T15),"=",SUM('Раздел 2'!W86:W87),"+",SUM('Раздел 2'!W106:W110),"+",SUM('Раздел 2'!W114:W114),"+",SUM('Раздел 2'!W118:W118),"+",SUM('Раздел 2'!W158:W161),"+",SUM('Раздел 2'!W165:W166),"+",SUM('Раздел 2'!W177:W177),"+",SUM('Раздел 2'!W180:W180),"+",SUM('Раздел 2'!W187:W198),"+",SUM('Раздел 2'!W205:W206),"+",SUM('Раздел 2'!W211:W219))</f>
        <v>0=0+0+0+0+0+0+0+0+0+0+0</v>
      </c>
      <c r="F8405" s="278"/>
      <c r="G8405" s="81"/>
    </row>
    <row r="8406" spans="1:7" s="390" customFormat="1" ht="141.75" x14ac:dyDescent="0.2">
      <c r="A8406" s="311" t="str">
        <f>IF((SUM('Раздел 1'!U15:U15)=SUM('Раздел 2'!X86:X87)+SUM('Раздел 2'!X106:X110)+SUM('Раздел 2'!X114:X114)+SUM('Раздел 2'!X118:X118)+SUM('Раздел 2'!X158:X161)+SUM('Раздел 2'!X165:X166)+SUM('Раздел 2'!X177:X177)+SUM('Раздел 2'!X180:X180)+SUM('Раздел 2'!X187:X198)+SUM('Раздел 2'!X205:X206)+SUM('Раздел 2'!X211:X219)),"","Неверно!")</f>
        <v/>
      </c>
      <c r="B8406" s="320" t="s">
        <v>1776</v>
      </c>
      <c r="C8406" s="278" t="s">
        <v>10336</v>
      </c>
      <c r="D8406" s="278" t="s">
        <v>1227</v>
      </c>
      <c r="E8406" s="278" t="str">
        <f>CONCATENATE(SUM('Раздел 1'!U15:U15),"=",SUM('Раздел 2'!X86:X87),"+",SUM('Раздел 2'!X106:X110),"+",SUM('Раздел 2'!X114:X114),"+",SUM('Раздел 2'!X118:X118),"+",SUM('Раздел 2'!X158:X161),"+",SUM('Раздел 2'!X165:X166),"+",SUM('Раздел 2'!X177:X177),"+",SUM('Раздел 2'!X180:X180),"+",SUM('Раздел 2'!X187:X198),"+",SUM('Раздел 2'!X205:X206),"+",SUM('Раздел 2'!X211:X219))</f>
        <v>19=0+0+0+0+4+2+0+0+0+0+13</v>
      </c>
      <c r="F8406" s="278"/>
      <c r="G8406" s="81"/>
    </row>
    <row r="8407" spans="1:7" s="390" customFormat="1" ht="141.75" x14ac:dyDescent="0.2">
      <c r="A8407" s="311" t="str">
        <f>IF((SUM('Раздел 1'!D15:D15)=SUM('Раздел 2'!G86:G87)+SUM('Раздел 2'!G106:G110)+SUM('Раздел 2'!G114:G114)+SUM('Раздел 2'!G118:G118)+SUM('Раздел 2'!G158:G161)+SUM('Раздел 2'!G165:G166)+SUM('Раздел 2'!G177:G177)+SUM('Раздел 2'!G180:G180)+SUM('Раздел 2'!G187:G198)+SUM('Раздел 2'!G205:G206)+SUM('Раздел 2'!G211:G219)),"","Неверно!")</f>
        <v/>
      </c>
      <c r="B8407" s="320" t="s">
        <v>1776</v>
      </c>
      <c r="C8407" s="278" t="s">
        <v>10337</v>
      </c>
      <c r="D8407" s="278" t="s">
        <v>1227</v>
      </c>
      <c r="E8407" s="278" t="str">
        <f>CONCATENATE(SUM('Раздел 1'!D15:D15),"=",SUM('Раздел 2'!G86:G87),"+",SUM('Раздел 2'!G106:G110),"+",SUM('Раздел 2'!G114:G114),"+",SUM('Раздел 2'!G118:G118),"+",SUM('Раздел 2'!G158:G161),"+",SUM('Раздел 2'!G165:G166),"+",SUM('Раздел 2'!G177:G177),"+",SUM('Раздел 2'!G180:G180),"+",SUM('Раздел 2'!G187:G198),"+",SUM('Раздел 2'!G205:G206),"+",SUM('Раздел 2'!G211:G219))</f>
        <v>218=2+6+0+0+13+3+0+6+14+0+174</v>
      </c>
      <c r="F8407" s="278"/>
      <c r="G8407" s="81"/>
    </row>
    <row r="8408" spans="1:7" s="390" customFormat="1" ht="141.75" x14ac:dyDescent="0.2">
      <c r="A8408" s="311" t="str">
        <f>IF((SUM('Раздел 1'!V15:V15)=SUM('Раздел 2'!Y86:Y87)+SUM('Раздел 2'!Y106:Y110)+SUM('Раздел 2'!Y114:Y114)+SUM('Раздел 2'!Y118:Y118)+SUM('Раздел 2'!Y158:Y161)+SUM('Раздел 2'!Y165:Y166)+SUM('Раздел 2'!Y177:Y177)+SUM('Раздел 2'!Y180:Y180)+SUM('Раздел 2'!Y187:Y198)+SUM('Раздел 2'!Y205:Y206)+SUM('Раздел 2'!Y211:Y219)),"","Неверно!")</f>
        <v/>
      </c>
      <c r="B8408" s="320" t="s">
        <v>1776</v>
      </c>
      <c r="C8408" s="278" t="s">
        <v>10338</v>
      </c>
      <c r="D8408" s="278" t="s">
        <v>1227</v>
      </c>
      <c r="E8408" s="278" t="str">
        <f>CONCATENATE(SUM('Раздел 1'!V15:V15),"=",SUM('Раздел 2'!Y86:Y87),"+",SUM('Раздел 2'!Y106:Y110),"+",SUM('Раздел 2'!Y114:Y114),"+",SUM('Раздел 2'!Y118:Y118),"+",SUM('Раздел 2'!Y158:Y161),"+",SUM('Раздел 2'!Y165:Y166),"+",SUM('Раздел 2'!Y177:Y177),"+",SUM('Раздел 2'!Y180:Y180),"+",SUM('Раздел 2'!Y187:Y198),"+",SUM('Раздел 2'!Y205:Y206),"+",SUM('Раздел 2'!Y211:Y219))</f>
        <v>0=0+0+0+0+0+0+0+0+0+0+0</v>
      </c>
      <c r="F8408" s="278"/>
      <c r="G8408" s="81"/>
    </row>
    <row r="8409" spans="1:7" s="390" customFormat="1" ht="141.75" x14ac:dyDescent="0.2">
      <c r="A8409" s="311" t="str">
        <f>IF((SUM('Раздел 1'!W15:W15)=SUM('Раздел 2'!Z86:Z87)+SUM('Раздел 2'!Z106:Z110)+SUM('Раздел 2'!Z114:Z114)+SUM('Раздел 2'!Z118:Z118)+SUM('Раздел 2'!Z158:Z161)+SUM('Раздел 2'!Z165:Z166)+SUM('Раздел 2'!Z177:Z177)+SUM('Раздел 2'!Z180:Z180)+SUM('Раздел 2'!Z187:Z198)+SUM('Раздел 2'!Z205:Z206)+SUM('Раздел 2'!Z211:Z219)),"","Неверно!")</f>
        <v/>
      </c>
      <c r="B8409" s="320" t="s">
        <v>1776</v>
      </c>
      <c r="C8409" s="278" t="s">
        <v>10339</v>
      </c>
      <c r="D8409" s="278" t="s">
        <v>1227</v>
      </c>
      <c r="E8409" s="278" t="str">
        <f>CONCATENATE(SUM('Раздел 1'!W15:W15),"=",SUM('Раздел 2'!Z86:Z87),"+",SUM('Раздел 2'!Z106:Z110),"+",SUM('Раздел 2'!Z114:Z114),"+",SUM('Раздел 2'!Z118:Z118),"+",SUM('Раздел 2'!Z158:Z161),"+",SUM('Раздел 2'!Z165:Z166),"+",SUM('Раздел 2'!Z177:Z177),"+",SUM('Раздел 2'!Z180:Z180),"+",SUM('Раздел 2'!Z187:Z198),"+",SUM('Раздел 2'!Z205:Z206),"+",SUM('Раздел 2'!Z211:Z219))</f>
        <v>0=0+0+0+0+0+0+0+0+0+0+0</v>
      </c>
      <c r="F8409" s="278"/>
      <c r="G8409" s="81"/>
    </row>
    <row r="8410" spans="1:7" s="390" customFormat="1" ht="141.75" x14ac:dyDescent="0.2">
      <c r="A8410" s="311" t="str">
        <f>IF((SUM('Раздел 1'!X15:X15)=SUM('Раздел 2'!AA86:AA87)+SUM('Раздел 2'!AA106:AA110)+SUM('Раздел 2'!AA114:AA114)+SUM('Раздел 2'!AA118:AA118)+SUM('Раздел 2'!AA158:AA161)+SUM('Раздел 2'!AA165:AA166)+SUM('Раздел 2'!AA177:AA177)+SUM('Раздел 2'!AA180:AA180)+SUM('Раздел 2'!AA187:AA198)+SUM('Раздел 2'!AA205:AA206)+SUM('Раздел 2'!AA211:AA219)),"","Неверно!")</f>
        <v/>
      </c>
      <c r="B8410" s="320" t="s">
        <v>1776</v>
      </c>
      <c r="C8410" s="278" t="s">
        <v>10340</v>
      </c>
      <c r="D8410" s="278" t="s">
        <v>1227</v>
      </c>
      <c r="E8410" s="278" t="str">
        <f>CONCATENATE(SUM('Раздел 1'!X15:X15),"=",SUM('Раздел 2'!AA86:AA87),"+",SUM('Раздел 2'!AA106:AA110),"+",SUM('Раздел 2'!AA114:AA114),"+",SUM('Раздел 2'!AA118:AA118),"+",SUM('Раздел 2'!AA158:AA161),"+",SUM('Раздел 2'!AA165:AA166),"+",SUM('Раздел 2'!AA177:AA177),"+",SUM('Раздел 2'!AA180:AA180),"+",SUM('Раздел 2'!AA187:AA198),"+",SUM('Раздел 2'!AA205:AA206),"+",SUM('Раздел 2'!AA211:AA219))</f>
        <v>0=0+0+0+0+0+0+0+0+0+0+0</v>
      </c>
      <c r="F8410" s="278"/>
      <c r="G8410" s="81"/>
    </row>
    <row r="8411" spans="1:7" s="390" customFormat="1" ht="141.75" x14ac:dyDescent="0.2">
      <c r="A8411" s="311" t="str">
        <f>IF((SUM('Раздел 1'!Y15:Y15)=SUM('Раздел 2'!AB86:AB87)+SUM('Раздел 2'!AB106:AB110)+SUM('Раздел 2'!AB114:AB114)+SUM('Раздел 2'!AB118:AB118)+SUM('Раздел 2'!AB158:AB161)+SUM('Раздел 2'!AB165:AB166)+SUM('Раздел 2'!AB177:AB177)+SUM('Раздел 2'!AB180:AB180)+SUM('Раздел 2'!AB187:AB198)+SUM('Раздел 2'!AB205:AB206)+SUM('Раздел 2'!AB211:AB219)),"","Неверно!")</f>
        <v/>
      </c>
      <c r="B8411" s="320" t="s">
        <v>1776</v>
      </c>
      <c r="C8411" s="278" t="s">
        <v>10341</v>
      </c>
      <c r="D8411" s="278" t="s">
        <v>1227</v>
      </c>
      <c r="E8411" s="278" t="str">
        <f>CONCATENATE(SUM('Раздел 1'!Y15:Y15),"=",SUM('Раздел 2'!AB86:AB87),"+",SUM('Раздел 2'!AB106:AB110),"+",SUM('Раздел 2'!AB114:AB114),"+",SUM('Раздел 2'!AB118:AB118),"+",SUM('Раздел 2'!AB158:AB161),"+",SUM('Раздел 2'!AB165:AB166),"+",SUM('Раздел 2'!AB177:AB177),"+",SUM('Раздел 2'!AB180:AB180),"+",SUM('Раздел 2'!AB187:AB198),"+",SUM('Раздел 2'!AB205:AB206),"+",SUM('Раздел 2'!AB211:AB219))</f>
        <v>4=0+0+0+0+0+0+0+0+2+0+2</v>
      </c>
      <c r="F8411" s="278"/>
      <c r="G8411" s="81"/>
    </row>
    <row r="8412" spans="1:7" s="390" customFormat="1" ht="141.75" x14ac:dyDescent="0.2">
      <c r="A8412" s="311" t="str">
        <f>IF((SUM('Раздел 1'!Z15:Z15)=SUM('Раздел 2'!AC86:AC87)+SUM('Раздел 2'!AC106:AC110)+SUM('Раздел 2'!AC114:AC114)+SUM('Раздел 2'!AC118:AC118)+SUM('Раздел 2'!AC158:AC161)+SUM('Раздел 2'!AC165:AC166)+SUM('Раздел 2'!AC177:AC177)+SUM('Раздел 2'!AC180:AC180)+SUM('Раздел 2'!AC187:AC198)+SUM('Раздел 2'!AC205:AC206)+SUM('Раздел 2'!AC211:AC219)),"","Неверно!")</f>
        <v/>
      </c>
      <c r="B8412" s="320" t="s">
        <v>1776</v>
      </c>
      <c r="C8412" s="278" t="s">
        <v>10342</v>
      </c>
      <c r="D8412" s="278" t="s">
        <v>1227</v>
      </c>
      <c r="E8412" s="278" t="str">
        <f>CONCATENATE(SUM('Раздел 1'!Z15:Z15),"=",SUM('Раздел 2'!AC86:AC87),"+",SUM('Раздел 2'!AC106:AC110),"+",SUM('Раздел 2'!AC114:AC114),"+",SUM('Раздел 2'!AC118:AC118),"+",SUM('Раздел 2'!AC158:AC161),"+",SUM('Раздел 2'!AC165:AC166),"+",SUM('Раздел 2'!AC177:AC177),"+",SUM('Раздел 2'!AC180:AC180),"+",SUM('Раздел 2'!AC187:AC198),"+",SUM('Раздел 2'!AC205:AC206),"+",SUM('Раздел 2'!AC211:AC219))</f>
        <v>53=0+0+0+0+4+0+0+1+0+0+48</v>
      </c>
      <c r="F8412" s="278"/>
      <c r="G8412" s="81"/>
    </row>
    <row r="8413" spans="1:7" s="390" customFormat="1" ht="141.75" x14ac:dyDescent="0.2">
      <c r="A8413" s="311" t="str">
        <f>IF((SUM('Раздел 1'!AA15:AA15)=SUM('Раздел 2'!AD86:AD87)+SUM('Раздел 2'!AD106:AD110)+SUM('Раздел 2'!AD114:AD114)+SUM('Раздел 2'!AD118:AD118)+SUM('Раздел 2'!AD158:AD161)+SUM('Раздел 2'!AD165:AD166)+SUM('Раздел 2'!AD177:AD177)+SUM('Раздел 2'!AD180:AD180)+SUM('Раздел 2'!AD187:AD198)+SUM('Раздел 2'!AD205:AD206)+SUM('Раздел 2'!AD211:AD219)),"","Неверно!")</f>
        <v/>
      </c>
      <c r="B8413" s="320" t="s">
        <v>1776</v>
      </c>
      <c r="C8413" s="278" t="s">
        <v>10343</v>
      </c>
      <c r="D8413" s="278" t="s">
        <v>1227</v>
      </c>
      <c r="E8413" s="278" t="str">
        <f>CONCATENATE(SUM('Раздел 1'!AA15:AA15),"=",SUM('Раздел 2'!AD86:AD87),"+",SUM('Раздел 2'!AD106:AD110),"+",SUM('Раздел 2'!AD114:AD114),"+",SUM('Раздел 2'!AD118:AD118),"+",SUM('Раздел 2'!AD158:AD161),"+",SUM('Раздел 2'!AD165:AD166),"+",SUM('Раздел 2'!AD177:AD177),"+",SUM('Раздел 2'!AD180:AD180),"+",SUM('Раздел 2'!AD187:AD198),"+",SUM('Раздел 2'!AD205:AD206),"+",SUM('Раздел 2'!AD211:AD219))</f>
        <v>58=0+0+0+0+3+0+0+1+2+0+52</v>
      </c>
      <c r="F8413" s="278"/>
      <c r="G8413" s="81"/>
    </row>
    <row r="8414" spans="1:7" s="390" customFormat="1" ht="141.75" x14ac:dyDescent="0.2">
      <c r="A8414" s="311" t="str">
        <f>IF((SUM('Раздел 1'!AB15:AB15)=SUM('Раздел 2'!AE86:AE87)+SUM('Раздел 2'!AE106:AE110)+SUM('Раздел 2'!AE114:AE114)+SUM('Раздел 2'!AE118:AE118)+SUM('Раздел 2'!AE158:AE161)+SUM('Раздел 2'!AE165:AE166)+SUM('Раздел 2'!AE177:AE177)+SUM('Раздел 2'!AE180:AE180)+SUM('Раздел 2'!AE187:AE198)+SUM('Раздел 2'!AE205:AE206)+SUM('Раздел 2'!AE211:AE219)),"","Неверно!")</f>
        <v/>
      </c>
      <c r="B8414" s="320" t="s">
        <v>1776</v>
      </c>
      <c r="C8414" s="278" t="s">
        <v>10344</v>
      </c>
      <c r="D8414" s="278" t="s">
        <v>1227</v>
      </c>
      <c r="E8414" s="278" t="str">
        <f>CONCATENATE(SUM('Раздел 1'!AB15:AB15),"=",SUM('Раздел 2'!AE86:AE87),"+",SUM('Раздел 2'!AE106:AE110),"+",SUM('Раздел 2'!AE114:AE114),"+",SUM('Раздел 2'!AE118:AE118),"+",SUM('Раздел 2'!AE158:AE161),"+",SUM('Раздел 2'!AE165:AE166),"+",SUM('Раздел 2'!AE177:AE177),"+",SUM('Раздел 2'!AE180:AE180),"+",SUM('Раздел 2'!AE187:AE198),"+",SUM('Раздел 2'!AE205:AE206),"+",SUM('Раздел 2'!AE211:AE219))</f>
        <v>18=0+0+0+0+0+0+0+0+2+0+16</v>
      </c>
      <c r="F8414" s="278"/>
      <c r="G8414" s="81"/>
    </row>
    <row r="8415" spans="1:7" s="390" customFormat="1" ht="141.75" x14ac:dyDescent="0.2">
      <c r="A8415" s="311" t="str">
        <f>IF((SUM('Раздел 1'!AC15:AC15)=SUM('Раздел 2'!AF86:AF87)+SUM('Раздел 2'!AF106:AF110)+SUM('Раздел 2'!AF114:AF114)+SUM('Раздел 2'!AF118:AF118)+SUM('Раздел 2'!AF158:AF161)+SUM('Раздел 2'!AF165:AF166)+SUM('Раздел 2'!AF177:AF177)+SUM('Раздел 2'!AF180:AF180)+SUM('Раздел 2'!AF187:AF198)+SUM('Раздел 2'!AF205:AF206)+SUM('Раздел 2'!AF211:AF219)),"","Неверно!")</f>
        <v/>
      </c>
      <c r="B8415" s="320" t="s">
        <v>1776</v>
      </c>
      <c r="C8415" s="278" t="s">
        <v>10345</v>
      </c>
      <c r="D8415" s="278" t="s">
        <v>1227</v>
      </c>
      <c r="E8415" s="278" t="str">
        <f>CONCATENATE(SUM('Раздел 1'!AC15:AC15),"=",SUM('Раздел 2'!AF86:AF87),"+",SUM('Раздел 2'!AF106:AF110),"+",SUM('Раздел 2'!AF114:AF114),"+",SUM('Раздел 2'!AF118:AF118),"+",SUM('Раздел 2'!AF158:AF161),"+",SUM('Раздел 2'!AF165:AF166),"+",SUM('Раздел 2'!AF177:AF177),"+",SUM('Раздел 2'!AF180:AF180),"+",SUM('Раздел 2'!AF187:AF198),"+",SUM('Раздел 2'!AF205:AF206),"+",SUM('Раздел 2'!AF211:AF219))</f>
        <v>23=0+0+0+0+1+1+0+0+0+0+21</v>
      </c>
      <c r="F8415" s="278"/>
      <c r="G8415" s="81"/>
    </row>
    <row r="8416" spans="1:7" s="390" customFormat="1" ht="141.75" x14ac:dyDescent="0.2">
      <c r="A8416" s="311" t="str">
        <f>IF((SUM('Раздел 1'!AD15:AD15)=SUM('Раздел 2'!AG86:AG87)+SUM('Раздел 2'!AG106:AG110)+SUM('Раздел 2'!AG114:AG114)+SUM('Раздел 2'!AG118:AG118)+SUM('Раздел 2'!AG158:AG161)+SUM('Раздел 2'!AG165:AG166)+SUM('Раздел 2'!AG177:AG177)+SUM('Раздел 2'!AG180:AG180)+SUM('Раздел 2'!AG187:AG198)+SUM('Раздел 2'!AG205:AG206)+SUM('Раздел 2'!AG211:AG219)),"","Неверно!")</f>
        <v/>
      </c>
      <c r="B8416" s="320" t="s">
        <v>1776</v>
      </c>
      <c r="C8416" s="278" t="s">
        <v>10346</v>
      </c>
      <c r="D8416" s="278" t="s">
        <v>1227</v>
      </c>
      <c r="E8416" s="278" t="str">
        <f>CONCATENATE(SUM('Раздел 1'!AD15:AD15),"=",SUM('Раздел 2'!AG86:AG87),"+",SUM('Раздел 2'!AG106:AG110),"+",SUM('Раздел 2'!AG114:AG114),"+",SUM('Раздел 2'!AG118:AG118),"+",SUM('Раздел 2'!AG158:AG161),"+",SUM('Раздел 2'!AG165:AG166),"+",SUM('Раздел 2'!AG177:AG177),"+",SUM('Раздел 2'!AG180:AG180),"+",SUM('Раздел 2'!AG187:AG198),"+",SUM('Раздел 2'!AG205:AG206),"+",SUM('Раздел 2'!AG211:AG219))</f>
        <v>13=0+0+0+0+1+0+0+0+0+0+12</v>
      </c>
      <c r="F8416" s="278"/>
      <c r="G8416" s="81"/>
    </row>
    <row r="8417" spans="1:7" s="390" customFormat="1" ht="141.75" x14ac:dyDescent="0.2">
      <c r="A8417" s="311" t="str">
        <f>IF((SUM('Раздел 1'!AE15:AE15)=SUM('Раздел 2'!AH86:AH87)+SUM('Раздел 2'!AH106:AH110)+SUM('Раздел 2'!AH114:AH114)+SUM('Раздел 2'!AH118:AH118)+SUM('Раздел 2'!AH158:AH161)+SUM('Раздел 2'!AH165:AH166)+SUM('Раздел 2'!AH177:AH177)+SUM('Раздел 2'!AH180:AH180)+SUM('Раздел 2'!AH187:AH198)+SUM('Раздел 2'!AH205:AH206)+SUM('Раздел 2'!AH211:AH219)),"","Неверно!")</f>
        <v/>
      </c>
      <c r="B8417" s="320" t="s">
        <v>1776</v>
      </c>
      <c r="C8417" s="278" t="s">
        <v>10347</v>
      </c>
      <c r="D8417" s="278" t="s">
        <v>1227</v>
      </c>
      <c r="E8417" s="278" t="str">
        <f>CONCATENATE(SUM('Раздел 1'!AE15:AE15),"=",SUM('Раздел 2'!AH86:AH87),"+",SUM('Раздел 2'!AH106:AH110),"+",SUM('Раздел 2'!AH114:AH114),"+",SUM('Раздел 2'!AH118:AH118),"+",SUM('Раздел 2'!AH158:AH161),"+",SUM('Раздел 2'!AH165:AH166),"+",SUM('Раздел 2'!AH177:AH177),"+",SUM('Раздел 2'!AH180:AH180),"+",SUM('Раздел 2'!AH187:AH198),"+",SUM('Раздел 2'!AH205:AH206),"+",SUM('Раздел 2'!AH211:AH219))</f>
        <v>33049441=0+0+0+0+1351328+528086+0+71827+297155+0+30801045</v>
      </c>
      <c r="F8417" s="278"/>
      <c r="G8417" s="81"/>
    </row>
    <row r="8418" spans="1:7" s="390" customFormat="1" ht="141.75" x14ac:dyDescent="0.2">
      <c r="A8418" s="311" t="str">
        <f>IF((SUM('Раздел 1'!E15:E15)=SUM('Раздел 2'!H86:H87)+SUM('Раздел 2'!H106:H110)+SUM('Раздел 2'!H114:H114)+SUM('Раздел 2'!H118:H118)+SUM('Раздел 2'!H158:H161)+SUM('Раздел 2'!H165:H166)+SUM('Раздел 2'!H177:H177)+SUM('Раздел 2'!H180:H180)+SUM('Раздел 2'!H187:H198)+SUM('Раздел 2'!H205:H206)+SUM('Раздел 2'!H211:H219)),"","Неверно!")</f>
        <v/>
      </c>
      <c r="B8418" s="320" t="s">
        <v>1776</v>
      </c>
      <c r="C8418" s="278" t="s">
        <v>10348</v>
      </c>
      <c r="D8418" s="278" t="s">
        <v>1227</v>
      </c>
      <c r="E8418" s="278" t="str">
        <f>CONCATENATE(SUM('Раздел 1'!E15:E15),"=",SUM('Раздел 2'!H86:H87),"+",SUM('Раздел 2'!H106:H110),"+",SUM('Раздел 2'!H114:H114),"+",SUM('Раздел 2'!H118:H118),"+",SUM('Раздел 2'!H158:H161),"+",SUM('Раздел 2'!H165:H166),"+",SUM('Раздел 2'!H177:H177),"+",SUM('Раздел 2'!H180:H180),"+",SUM('Раздел 2'!H187:H198),"+",SUM('Раздел 2'!H205:H206),"+",SUM('Раздел 2'!H211:H219))</f>
        <v>143=0+0+0+0+1+3+0+1+3+0+135</v>
      </c>
      <c r="F8418" s="278"/>
      <c r="G8418" s="81"/>
    </row>
    <row r="8419" spans="1:7" s="390" customFormat="1" ht="141.75" x14ac:dyDescent="0.2">
      <c r="A8419" s="311" t="str">
        <f>IF((SUM('Раздел 1'!AF15:AF15)=SUM('Раздел 2'!AI86:AI87)+SUM('Раздел 2'!AI106:AI110)+SUM('Раздел 2'!AI114:AI114)+SUM('Раздел 2'!AI118:AI118)+SUM('Раздел 2'!AI158:AI161)+SUM('Раздел 2'!AI165:AI166)+SUM('Раздел 2'!AI177:AI177)+SUM('Раздел 2'!AI180:AI180)+SUM('Раздел 2'!AI187:AI198)+SUM('Раздел 2'!AI205:AI206)+SUM('Раздел 2'!AI211:AI219)),"","Неверно!")</f>
        <v/>
      </c>
      <c r="B8419" s="320" t="s">
        <v>1776</v>
      </c>
      <c r="C8419" s="278" t="s">
        <v>10349</v>
      </c>
      <c r="D8419" s="278" t="s">
        <v>1227</v>
      </c>
      <c r="E8419" s="278" t="str">
        <f>CONCATENATE(SUM('Раздел 1'!AF15:AF15),"=",SUM('Раздел 2'!AI86:AI87),"+",SUM('Раздел 2'!AI106:AI110),"+",SUM('Раздел 2'!AI114:AI114),"+",SUM('Раздел 2'!AI118:AI118),"+",SUM('Раздел 2'!AI158:AI161),"+",SUM('Раздел 2'!AI165:AI166),"+",SUM('Раздел 2'!AI177:AI177),"+",SUM('Раздел 2'!AI180:AI180),"+",SUM('Раздел 2'!AI187:AI198),"+",SUM('Раздел 2'!AI205:AI206),"+",SUM('Раздел 2'!AI211:AI219))</f>
        <v>665485=0+0+0+0+21607+8481+0+3045+14009+0+618343</v>
      </c>
      <c r="F8419" s="278"/>
      <c r="G8419" s="81"/>
    </row>
    <row r="8420" spans="1:7" s="390" customFormat="1" ht="141.75" x14ac:dyDescent="0.2">
      <c r="A8420" s="311" t="str">
        <f>IF((SUM('Раздел 1'!AG15:AG15)=SUM('Раздел 2'!AJ86:AJ87)+SUM('Раздел 2'!AJ106:AJ110)+SUM('Раздел 2'!AJ114:AJ114)+SUM('Раздел 2'!AJ118:AJ118)+SUM('Раздел 2'!AJ158:AJ161)+SUM('Раздел 2'!AJ165:AJ166)+SUM('Раздел 2'!AJ177:AJ177)+SUM('Раздел 2'!AJ180:AJ180)+SUM('Раздел 2'!AJ187:AJ198)+SUM('Раздел 2'!AJ205:AJ206)+SUM('Раздел 2'!AJ211:AJ219)),"","Неверно!")</f>
        <v/>
      </c>
      <c r="B8420" s="320" t="s">
        <v>1776</v>
      </c>
      <c r="C8420" s="278" t="s">
        <v>10350</v>
      </c>
      <c r="D8420" s="278" t="s">
        <v>1227</v>
      </c>
      <c r="E8420" s="278" t="str">
        <f>CONCATENATE(SUM('Раздел 1'!AG15:AG15),"=",SUM('Раздел 2'!AJ86:AJ87),"+",SUM('Раздел 2'!AJ106:AJ110),"+",SUM('Раздел 2'!AJ114:AJ114),"+",SUM('Раздел 2'!AJ118:AJ118),"+",SUM('Раздел 2'!AJ158:AJ161),"+",SUM('Раздел 2'!AJ165:AJ166),"+",SUM('Раздел 2'!AJ177:AJ177),"+",SUM('Раздел 2'!AJ180:AJ180),"+",SUM('Раздел 2'!AJ187:AJ198),"+",SUM('Раздел 2'!AJ205:AJ206),"+",SUM('Раздел 2'!AJ211:AJ219))</f>
        <v>45751=0+300+0+0+25708+0+0+1188+0+0+18555</v>
      </c>
      <c r="F8420" s="278"/>
      <c r="G8420" s="81"/>
    </row>
    <row r="8421" spans="1:7" s="390" customFormat="1" ht="141.75" x14ac:dyDescent="0.2">
      <c r="A8421" s="311" t="str">
        <f>IF((SUM('Раздел 1'!AH15:AH15)=SUM('Раздел 2'!AK86:AK87)+SUM('Раздел 2'!AK106:AK110)+SUM('Раздел 2'!AK114:AK114)+SUM('Раздел 2'!AK118:AK118)+SUM('Раздел 2'!AK158:AK161)+SUM('Раздел 2'!AK165:AK166)+SUM('Раздел 2'!AK177:AK177)+SUM('Раздел 2'!AK180:AK180)+SUM('Раздел 2'!AK187:AK198)+SUM('Раздел 2'!AK205:AK206)+SUM('Раздел 2'!AK211:AK219)),"","Неверно!")</f>
        <v/>
      </c>
      <c r="B8421" s="320" t="s">
        <v>1776</v>
      </c>
      <c r="C8421" s="278" t="s">
        <v>10351</v>
      </c>
      <c r="D8421" s="278" t="s">
        <v>1227</v>
      </c>
      <c r="E8421" s="278" t="str">
        <f>CONCATENATE(SUM('Раздел 1'!AH15:AH15),"=",SUM('Раздел 2'!AK86:AK87),"+",SUM('Раздел 2'!AK106:AK110),"+",SUM('Раздел 2'!AK114:AK114),"+",SUM('Раздел 2'!AK118:AK118),"+",SUM('Раздел 2'!AK158:AK161),"+",SUM('Раздел 2'!AK165:AK166),"+",SUM('Раздел 2'!AK177:AK177),"+",SUM('Раздел 2'!AK180:AK180),"+",SUM('Раздел 2'!AK187:AK198),"+",SUM('Раздел 2'!AK205:AK206),"+",SUM('Раздел 2'!AK211:AK219))</f>
        <v>0=0+0+0+0+0+0+0+0+0+0+0</v>
      </c>
      <c r="F8421" s="278"/>
      <c r="G8421" s="81"/>
    </row>
    <row r="8422" spans="1:7" s="390" customFormat="1" ht="141.75" x14ac:dyDescent="0.2">
      <c r="A8422" s="311" t="str">
        <f>IF((SUM('Раздел 1'!AI15:AI15)=SUM('Раздел 2'!AL86:AL87)+SUM('Раздел 2'!AL106:AL110)+SUM('Раздел 2'!AL114:AL114)+SUM('Раздел 2'!AL118:AL118)+SUM('Раздел 2'!AL158:AL161)+SUM('Раздел 2'!AL165:AL166)+SUM('Раздел 2'!AL177:AL177)+SUM('Раздел 2'!AL180:AL180)+SUM('Раздел 2'!AL187:AL198)+SUM('Раздел 2'!AL205:AL206)+SUM('Раздел 2'!AL211:AL219)),"","Неверно!")</f>
        <v/>
      </c>
      <c r="B8422" s="320" t="s">
        <v>1776</v>
      </c>
      <c r="C8422" s="278" t="s">
        <v>10352</v>
      </c>
      <c r="D8422" s="278" t="s">
        <v>1227</v>
      </c>
      <c r="E8422" s="278" t="str">
        <f>CONCATENATE(SUM('Раздел 1'!AI15:AI15),"=",SUM('Раздел 2'!AL86:AL87),"+",SUM('Раздел 2'!AL106:AL110),"+",SUM('Раздел 2'!AL114:AL114),"+",SUM('Раздел 2'!AL118:AL118),"+",SUM('Раздел 2'!AL158:AL161),"+",SUM('Раздел 2'!AL165:AL166),"+",SUM('Раздел 2'!AL177:AL177),"+",SUM('Раздел 2'!AL180:AL180),"+",SUM('Раздел 2'!AL187:AL198),"+",SUM('Раздел 2'!AL205:AL206),"+",SUM('Раздел 2'!AL211:AL219))</f>
        <v>0=0+0+0+0+0+0+0+0+0+0+0</v>
      </c>
      <c r="F8422" s="278"/>
      <c r="G8422" s="81"/>
    </row>
    <row r="8423" spans="1:7" s="390" customFormat="1" ht="141.75" x14ac:dyDescent="0.2">
      <c r="A8423" s="311" t="str">
        <f>IF((SUM('Раздел 1'!F15:F15)=SUM('Раздел 2'!I86:I87)+SUM('Раздел 2'!I106:I110)+SUM('Раздел 2'!I114:I114)+SUM('Раздел 2'!I118:I118)+SUM('Раздел 2'!I158:I161)+SUM('Раздел 2'!I165:I166)+SUM('Раздел 2'!I177:I177)+SUM('Раздел 2'!I180:I180)+SUM('Раздел 2'!I187:I198)+SUM('Раздел 2'!I205:I206)+SUM('Раздел 2'!I211:I219)),"","Неверно!")</f>
        <v/>
      </c>
      <c r="B8423" s="320" t="s">
        <v>1776</v>
      </c>
      <c r="C8423" s="278" t="s">
        <v>10353</v>
      </c>
      <c r="D8423" s="278" t="s">
        <v>1227</v>
      </c>
      <c r="E8423" s="278" t="str">
        <f>CONCATENATE(SUM('Раздел 1'!F15:F15),"=",SUM('Раздел 2'!I86:I87),"+",SUM('Раздел 2'!I106:I110),"+",SUM('Раздел 2'!I114:I114),"+",SUM('Раздел 2'!I118:I118),"+",SUM('Раздел 2'!I158:I161),"+",SUM('Раздел 2'!I165:I166),"+",SUM('Раздел 2'!I177:I177),"+",SUM('Раздел 2'!I180:I180),"+",SUM('Раздел 2'!I187:I198),"+",SUM('Раздел 2'!I205:I206),"+",SUM('Раздел 2'!I211:I219))</f>
        <v>34=0+6+0+0+3+0+0+0+0+0+25</v>
      </c>
      <c r="F8423" s="278"/>
      <c r="G8423" s="81"/>
    </row>
    <row r="8424" spans="1:7" s="390" customFormat="1" ht="141.75" x14ac:dyDescent="0.2">
      <c r="A8424" s="311" t="str">
        <f>IF((SUM('Раздел 1'!G15:G15)=SUM('Раздел 2'!J86:J87)+SUM('Раздел 2'!J106:J110)+SUM('Раздел 2'!J114:J114)+SUM('Раздел 2'!J118:J118)+SUM('Раздел 2'!J158:J161)+SUM('Раздел 2'!J165:J166)+SUM('Раздел 2'!J177:J177)+SUM('Раздел 2'!J180:J180)+SUM('Раздел 2'!J187:J198)+SUM('Раздел 2'!J205:J206)+SUM('Раздел 2'!J211:J219)),"","Неверно!")</f>
        <v/>
      </c>
      <c r="B8424" s="320" t="s">
        <v>1776</v>
      </c>
      <c r="C8424" s="278" t="s">
        <v>10354</v>
      </c>
      <c r="D8424" s="278" t="s">
        <v>1227</v>
      </c>
      <c r="E8424" s="278" t="str">
        <f>CONCATENATE(SUM('Раздел 1'!G15:G15),"=",SUM('Раздел 2'!J86:J87),"+",SUM('Раздел 2'!J106:J110),"+",SUM('Раздел 2'!J114:J114),"+",SUM('Раздел 2'!J118:J118),"+",SUM('Раздел 2'!J158:J161),"+",SUM('Раздел 2'!J165:J166),"+",SUM('Раздел 2'!J177:J177),"+",SUM('Раздел 2'!J180:J180),"+",SUM('Раздел 2'!J187:J198),"+",SUM('Раздел 2'!J205:J206),"+",SUM('Раздел 2'!J211:J219))</f>
        <v>54054296=0+0+0+0+2111866+1142876+0+270125+1307091+0+49222338</v>
      </c>
      <c r="F8424" s="278"/>
      <c r="G8424" s="81"/>
    </row>
    <row r="8425" spans="1:7" s="390" customFormat="1" ht="141.75" x14ac:dyDescent="0.2">
      <c r="A8425" s="311" t="str">
        <f>IF((SUM('Раздел 1'!H15:H15)=SUM('Раздел 2'!K86:K87)+SUM('Раздел 2'!K106:K110)+SUM('Раздел 2'!K114:K114)+SUM('Раздел 2'!K118:K118)+SUM('Раздел 2'!K158:K161)+SUM('Раздел 2'!K165:K166)+SUM('Раздел 2'!K177:K177)+SUM('Раздел 2'!K180:K180)+SUM('Раздел 2'!K187:K198)+SUM('Раздел 2'!K205:K206)+SUM('Раздел 2'!K211:K219)),"","Неверно!")</f>
        <v/>
      </c>
      <c r="B8425" s="320" t="s">
        <v>1776</v>
      </c>
      <c r="C8425" s="278" t="s">
        <v>10355</v>
      </c>
      <c r="D8425" s="278" t="s">
        <v>1227</v>
      </c>
      <c r="E8425" s="278" t="str">
        <f>CONCATENATE(SUM('Раздел 1'!H15:H15),"=",SUM('Раздел 2'!K86:K87),"+",SUM('Раздел 2'!K106:K110),"+",SUM('Раздел 2'!K114:K114),"+",SUM('Раздел 2'!K118:K118),"+",SUM('Раздел 2'!K158:K161),"+",SUM('Раздел 2'!K165:K166),"+",SUM('Раздел 2'!K177:K177),"+",SUM('Раздел 2'!K180:K180),"+",SUM('Раздел 2'!K187:K198),"+",SUM('Раздел 2'!K205:K206),"+",SUM('Раздел 2'!K211:K219))</f>
        <v>875074=300+0+0+0+33697+21029+0+600+36019+0+783429</v>
      </c>
      <c r="F8425" s="278"/>
      <c r="G8425" s="81"/>
    </row>
    <row r="8426" spans="1:7" s="390" customFormat="1" ht="141.75" x14ac:dyDescent="0.2">
      <c r="A8426" s="311" t="str">
        <f>IF((SUM('Раздел 1'!I15:I15)=SUM('Раздел 2'!L86:L87)+SUM('Раздел 2'!L106:L110)+SUM('Раздел 2'!L114:L114)+SUM('Раздел 2'!L118:L118)+SUM('Раздел 2'!L158:L161)+SUM('Раздел 2'!L165:L166)+SUM('Раздел 2'!L177:L177)+SUM('Раздел 2'!L180:L180)+SUM('Раздел 2'!L187:L198)+SUM('Раздел 2'!L205:L206)+SUM('Раздел 2'!L211:L219)),"","Неверно!")</f>
        <v/>
      </c>
      <c r="B8426" s="320" t="s">
        <v>1776</v>
      </c>
      <c r="C8426" s="278" t="s">
        <v>10356</v>
      </c>
      <c r="D8426" s="278" t="s">
        <v>1227</v>
      </c>
      <c r="E8426" s="278" t="str">
        <f>CONCATENATE(SUM('Раздел 1'!I15:I15),"=",SUM('Раздел 2'!L86:L87),"+",SUM('Раздел 2'!L106:L110),"+",SUM('Раздел 2'!L114:L114),"+",SUM('Раздел 2'!L118:L118),"+",SUM('Раздел 2'!L158:L161),"+",SUM('Раздел 2'!L165:L166),"+",SUM('Раздел 2'!L177:L177),"+",SUM('Раздел 2'!L180:L180),"+",SUM('Раздел 2'!L187:L198),"+",SUM('Раздел 2'!L205:L206),"+",SUM('Раздел 2'!L211:L219))</f>
        <v>187=2+6+0+0+9+1+0+6+12+0+151</v>
      </c>
      <c r="F8426" s="278"/>
      <c r="G8426" s="81"/>
    </row>
    <row r="8427" spans="1:7" s="390" customFormat="1" ht="141.75" x14ac:dyDescent="0.2">
      <c r="A8427" s="311" t="str">
        <f>IF((SUM('Раздел 1'!J15:J15)=SUM('Раздел 2'!M86:M87)+SUM('Раздел 2'!M106:M110)+SUM('Раздел 2'!M114:M114)+SUM('Раздел 2'!M118:M118)+SUM('Раздел 2'!M158:M161)+SUM('Раздел 2'!M165:M166)+SUM('Раздел 2'!M177:M177)+SUM('Раздел 2'!M180:M180)+SUM('Раздел 2'!M187:M198)+SUM('Раздел 2'!M205:M206)+SUM('Раздел 2'!M211:M219)),"","Неверно!")</f>
        <v/>
      </c>
      <c r="B8427" s="320" t="s">
        <v>1776</v>
      </c>
      <c r="C8427" s="278" t="s">
        <v>10357</v>
      </c>
      <c r="D8427" s="278" t="s">
        <v>1227</v>
      </c>
      <c r="E8427" s="278" t="str">
        <f>CONCATENATE(SUM('Раздел 1'!J15:J15),"=",SUM('Раздел 2'!M86:M87),"+",SUM('Раздел 2'!M106:M110),"+",SUM('Раздел 2'!M114:M114),"+",SUM('Раздел 2'!M118:M118),"+",SUM('Раздел 2'!M158:M161),"+",SUM('Раздел 2'!M165:M166),"+",SUM('Раздел 2'!M177:M177),"+",SUM('Раздел 2'!M180:M180),"+",SUM('Раздел 2'!M187:M198),"+",SUM('Раздел 2'!M205:M206),"+",SUM('Раздел 2'!M211:M219))</f>
        <v>170=2+6+0+0+9+1+0+3+8+0+141</v>
      </c>
      <c r="F8427" s="278"/>
      <c r="G8427" s="81"/>
    </row>
    <row r="8428" spans="1:7" s="390" customFormat="1" ht="141.75" x14ac:dyDescent="0.2">
      <c r="A8428" s="311" t="str">
        <f>IF((SUM('Раздел 1'!K15:K15)=SUM('Раздел 2'!N86:N87)+SUM('Раздел 2'!N106:N110)+SUM('Раздел 2'!N114:N114)+SUM('Раздел 2'!N118:N118)+SUM('Раздел 2'!N158:N161)+SUM('Раздел 2'!N165:N166)+SUM('Раздел 2'!N177:N177)+SUM('Раздел 2'!N180:N180)+SUM('Раздел 2'!N187:N198)+SUM('Раздел 2'!N205:N206)+SUM('Раздел 2'!N211:N219)),"","Неверно!")</f>
        <v/>
      </c>
      <c r="B8428" s="320" t="s">
        <v>1776</v>
      </c>
      <c r="C8428" s="278" t="s">
        <v>10358</v>
      </c>
      <c r="D8428" s="278" t="s">
        <v>1227</v>
      </c>
      <c r="E8428" s="278" t="str">
        <f>CONCATENATE(SUM('Раздел 1'!K15:K15),"=",SUM('Раздел 2'!N86:N87),"+",SUM('Раздел 2'!N106:N110),"+",SUM('Раздел 2'!N114:N114),"+",SUM('Раздел 2'!N118:N118),"+",SUM('Раздел 2'!N158:N161),"+",SUM('Раздел 2'!N165:N166),"+",SUM('Раздел 2'!N177:N177),"+",SUM('Раздел 2'!N180:N180),"+",SUM('Раздел 2'!N187:N198),"+",SUM('Раздел 2'!N205:N206),"+",SUM('Раздел 2'!N211:N219))</f>
        <v>42=0+1+0+0+5+0+0+1+2+0+33</v>
      </c>
      <c r="F8428" s="278"/>
      <c r="G8428" s="81"/>
    </row>
    <row r="8429" spans="1:7" s="390" customFormat="1" ht="47.25" x14ac:dyDescent="0.2">
      <c r="A8429" s="311" t="str">
        <f>IF((SUM('Раздел 1'!C12:C12)=SUM('Раздел 2'!F76:F76)),"","Неверно!")</f>
        <v/>
      </c>
      <c r="B8429" s="320" t="s">
        <v>1777</v>
      </c>
      <c r="C8429" s="278" t="s">
        <v>10359</v>
      </c>
      <c r="D8429" s="278" t="s">
        <v>1226</v>
      </c>
      <c r="E8429" s="278" t="str">
        <f>CONCATENATE(SUM('Раздел 1'!C12:C12),"=",SUM('Раздел 2'!F76:F76))</f>
        <v>2=2</v>
      </c>
      <c r="F8429" s="278"/>
      <c r="G8429" s="81"/>
    </row>
    <row r="8430" spans="1:7" s="390" customFormat="1" ht="47.25" x14ac:dyDescent="0.2">
      <c r="A8430" s="311" t="str">
        <f>IF((SUM('Раздел 1'!L12:L12)=SUM('Раздел 2'!O76:O76)),"","Неверно!")</f>
        <v/>
      </c>
      <c r="B8430" s="320" t="s">
        <v>1777</v>
      </c>
      <c r="C8430" s="278" t="s">
        <v>10360</v>
      </c>
      <c r="D8430" s="278" t="s">
        <v>1226</v>
      </c>
      <c r="E8430" s="278" t="str">
        <f>CONCATENATE(SUM('Раздел 1'!L12:L12),"=",SUM('Раздел 2'!O76:O76))</f>
        <v>0=0</v>
      </c>
      <c r="F8430" s="278"/>
      <c r="G8430" s="81"/>
    </row>
    <row r="8431" spans="1:7" s="390" customFormat="1" ht="47.25" x14ac:dyDescent="0.2">
      <c r="A8431" s="311" t="str">
        <f>IF((SUM('Раздел 1'!M12:M12)=SUM('Раздел 2'!P76:P76)),"","Неверно!")</f>
        <v/>
      </c>
      <c r="B8431" s="320" t="s">
        <v>1777</v>
      </c>
      <c r="C8431" s="278" t="s">
        <v>10361</v>
      </c>
      <c r="D8431" s="278" t="s">
        <v>1226</v>
      </c>
      <c r="E8431" s="278" t="str">
        <f>CONCATENATE(SUM('Раздел 1'!M12:M12),"=",SUM('Раздел 2'!P76:P76))</f>
        <v>0=0</v>
      </c>
      <c r="F8431" s="278"/>
      <c r="G8431" s="81"/>
    </row>
    <row r="8432" spans="1:7" s="390" customFormat="1" ht="47.25" x14ac:dyDescent="0.2">
      <c r="A8432" s="311" t="str">
        <f>IF((SUM('Раздел 1'!N12:N12)=SUM('Раздел 2'!Q76:Q76)),"","Неверно!")</f>
        <v/>
      </c>
      <c r="B8432" s="320" t="s">
        <v>1777</v>
      </c>
      <c r="C8432" s="278" t="s">
        <v>10362</v>
      </c>
      <c r="D8432" s="278" t="s">
        <v>1226</v>
      </c>
      <c r="E8432" s="278" t="str">
        <f>CONCATENATE(SUM('Раздел 1'!N12:N12),"=",SUM('Раздел 2'!Q76:Q76))</f>
        <v>12=12</v>
      </c>
      <c r="F8432" s="278"/>
      <c r="G8432" s="81"/>
    </row>
    <row r="8433" spans="1:7" s="390" customFormat="1" ht="47.25" x14ac:dyDescent="0.2">
      <c r="A8433" s="311" t="str">
        <f>IF((SUM('Раздел 1'!O12:O12)=SUM('Раздел 2'!R76:R76)),"","Неверно!")</f>
        <v/>
      </c>
      <c r="B8433" s="320" t="s">
        <v>1777</v>
      </c>
      <c r="C8433" s="278" t="s">
        <v>10363</v>
      </c>
      <c r="D8433" s="278" t="s">
        <v>1226</v>
      </c>
      <c r="E8433" s="278" t="str">
        <f>CONCATENATE(SUM('Раздел 1'!O12:O12),"=",SUM('Раздел 2'!R76:R76))</f>
        <v>7=7</v>
      </c>
      <c r="F8433" s="278"/>
      <c r="G8433" s="81"/>
    </row>
    <row r="8434" spans="1:7" s="390" customFormat="1" ht="47.25" x14ac:dyDescent="0.2">
      <c r="A8434" s="311" t="str">
        <f>IF((SUM('Раздел 1'!P12:P12)=SUM('Раздел 2'!S76:S76)),"","Неверно!")</f>
        <v/>
      </c>
      <c r="B8434" s="320" t="s">
        <v>1777</v>
      </c>
      <c r="C8434" s="278" t="s">
        <v>10364</v>
      </c>
      <c r="D8434" s="278" t="s">
        <v>1226</v>
      </c>
      <c r="E8434" s="278" t="str">
        <f>CONCATENATE(SUM('Раздел 1'!P12:P12),"=",SUM('Раздел 2'!S76:S76))</f>
        <v>0=0</v>
      </c>
      <c r="F8434" s="278"/>
      <c r="G8434" s="81"/>
    </row>
    <row r="8435" spans="1:7" s="390" customFormat="1" ht="47.25" x14ac:dyDescent="0.2">
      <c r="A8435" s="311" t="str">
        <f>IF((SUM('Раздел 1'!Q12:Q12)=SUM('Раздел 2'!T76:T76)),"","Неверно!")</f>
        <v/>
      </c>
      <c r="B8435" s="320" t="s">
        <v>1777</v>
      </c>
      <c r="C8435" s="278" t="s">
        <v>10365</v>
      </c>
      <c r="D8435" s="278" t="s">
        <v>1226</v>
      </c>
      <c r="E8435" s="278" t="str">
        <f>CONCATENATE(SUM('Раздел 1'!Q12:Q12),"=",SUM('Раздел 2'!T76:T76))</f>
        <v>0=0</v>
      </c>
      <c r="F8435" s="278"/>
      <c r="G8435" s="81"/>
    </row>
    <row r="8436" spans="1:7" s="390" customFormat="1" ht="47.25" x14ac:dyDescent="0.2">
      <c r="A8436" s="311" t="str">
        <f>IF((SUM('Раздел 1'!R12:R12)=SUM('Раздел 2'!U76:U76)),"","Неверно!")</f>
        <v/>
      </c>
      <c r="B8436" s="320" t="s">
        <v>1777</v>
      </c>
      <c r="C8436" s="278" t="s">
        <v>10366</v>
      </c>
      <c r="D8436" s="278" t="s">
        <v>1226</v>
      </c>
      <c r="E8436" s="278" t="str">
        <f>CONCATENATE(SUM('Раздел 1'!R12:R12),"=",SUM('Раздел 2'!U76:U76))</f>
        <v>0=0</v>
      </c>
      <c r="F8436" s="278"/>
      <c r="G8436" s="81"/>
    </row>
    <row r="8437" spans="1:7" s="390" customFormat="1" ht="47.25" x14ac:dyDescent="0.2">
      <c r="A8437" s="311" t="str">
        <f>IF((SUM('Раздел 1'!S12:S12)=SUM('Раздел 2'!V76:V76)),"","Неверно!")</f>
        <v/>
      </c>
      <c r="B8437" s="320" t="s">
        <v>1777</v>
      </c>
      <c r="C8437" s="278" t="s">
        <v>10367</v>
      </c>
      <c r="D8437" s="278" t="s">
        <v>1226</v>
      </c>
      <c r="E8437" s="278" t="str">
        <f>CONCATENATE(SUM('Раздел 1'!S12:S12),"=",SUM('Раздел 2'!V76:V76))</f>
        <v>34=34</v>
      </c>
      <c r="F8437" s="278"/>
      <c r="G8437" s="81"/>
    </row>
    <row r="8438" spans="1:7" s="390" customFormat="1" ht="47.25" x14ac:dyDescent="0.2">
      <c r="A8438" s="311" t="str">
        <f>IF((SUM('Раздел 1'!T12:T12)=SUM('Раздел 2'!W76:W76)),"","Неверно!")</f>
        <v/>
      </c>
      <c r="B8438" s="320" t="s">
        <v>1777</v>
      </c>
      <c r="C8438" s="278" t="s">
        <v>10368</v>
      </c>
      <c r="D8438" s="278" t="s">
        <v>1226</v>
      </c>
      <c r="E8438" s="278" t="str">
        <f>CONCATENATE(SUM('Раздел 1'!T12:T12),"=",SUM('Раздел 2'!W76:W76))</f>
        <v>0=0</v>
      </c>
      <c r="F8438" s="278"/>
      <c r="G8438" s="81"/>
    </row>
    <row r="8439" spans="1:7" s="390" customFormat="1" ht="47.25" x14ac:dyDescent="0.2">
      <c r="A8439" s="311" t="str">
        <f>IF((SUM('Раздел 1'!U12:U12)=SUM('Раздел 2'!X76:X76)),"","Неверно!")</f>
        <v/>
      </c>
      <c r="B8439" s="320" t="s">
        <v>1777</v>
      </c>
      <c r="C8439" s="278" t="s">
        <v>10369</v>
      </c>
      <c r="D8439" s="278" t="s">
        <v>1226</v>
      </c>
      <c r="E8439" s="278" t="str">
        <f>CONCATENATE(SUM('Раздел 1'!U12:U12),"=",SUM('Раздел 2'!X76:X76))</f>
        <v>1=1</v>
      </c>
      <c r="F8439" s="278"/>
      <c r="G8439" s="81"/>
    </row>
    <row r="8440" spans="1:7" s="390" customFormat="1" ht="47.25" x14ac:dyDescent="0.2">
      <c r="A8440" s="311" t="str">
        <f>IF((SUM('Раздел 1'!D12:D12)=SUM('Раздел 2'!G76:G76)),"","Неверно!")</f>
        <v/>
      </c>
      <c r="B8440" s="320" t="s">
        <v>1777</v>
      </c>
      <c r="C8440" s="278" t="s">
        <v>10370</v>
      </c>
      <c r="D8440" s="278" t="s">
        <v>1226</v>
      </c>
      <c r="E8440" s="278" t="str">
        <f>CONCATENATE(SUM('Раздел 1'!D12:D12),"=",SUM('Раздел 2'!G76:G76))</f>
        <v>33=33</v>
      </c>
      <c r="F8440" s="278"/>
      <c r="G8440" s="81"/>
    </row>
    <row r="8441" spans="1:7" s="390" customFormat="1" ht="47.25" x14ac:dyDescent="0.2">
      <c r="A8441" s="311" t="str">
        <f>IF((SUM('Раздел 1'!V12:V12)=SUM('Раздел 2'!Y76:Y76)),"","Неверно!")</f>
        <v/>
      </c>
      <c r="B8441" s="320" t="s">
        <v>1777</v>
      </c>
      <c r="C8441" s="278" t="s">
        <v>10371</v>
      </c>
      <c r="D8441" s="278" t="s">
        <v>1226</v>
      </c>
      <c r="E8441" s="278" t="str">
        <f>CONCATENATE(SUM('Раздел 1'!V12:V12),"=",SUM('Раздел 2'!Y76:Y76))</f>
        <v>0=0</v>
      </c>
      <c r="F8441" s="278"/>
      <c r="G8441" s="81"/>
    </row>
    <row r="8442" spans="1:7" s="390" customFormat="1" ht="47.25" x14ac:dyDescent="0.2">
      <c r="A8442" s="311" t="str">
        <f>IF((SUM('Раздел 1'!W12:W12)=SUM('Раздел 2'!Z76:Z76)),"","Неверно!")</f>
        <v/>
      </c>
      <c r="B8442" s="320" t="s">
        <v>1777</v>
      </c>
      <c r="C8442" s="278" t="s">
        <v>10372</v>
      </c>
      <c r="D8442" s="278" t="s">
        <v>1226</v>
      </c>
      <c r="E8442" s="278" t="str">
        <f>CONCATENATE(SUM('Раздел 1'!W12:W12),"=",SUM('Раздел 2'!Z76:Z76))</f>
        <v>0=0</v>
      </c>
      <c r="F8442" s="278"/>
      <c r="G8442" s="81"/>
    </row>
    <row r="8443" spans="1:7" s="390" customFormat="1" ht="47.25" x14ac:dyDescent="0.2">
      <c r="A8443" s="311" t="str">
        <f>IF((SUM('Раздел 1'!X12:X12)=SUM('Раздел 2'!AA76:AA76)),"","Неверно!")</f>
        <v/>
      </c>
      <c r="B8443" s="320" t="s">
        <v>1777</v>
      </c>
      <c r="C8443" s="278" t="s">
        <v>10373</v>
      </c>
      <c r="D8443" s="278" t="s">
        <v>1226</v>
      </c>
      <c r="E8443" s="278" t="str">
        <f>CONCATENATE(SUM('Раздел 1'!X12:X12),"=",SUM('Раздел 2'!AA76:AA76))</f>
        <v>0=0</v>
      </c>
      <c r="F8443" s="278"/>
      <c r="G8443" s="81"/>
    </row>
    <row r="8444" spans="1:7" s="390" customFormat="1" ht="47.25" x14ac:dyDescent="0.2">
      <c r="A8444" s="311" t="str">
        <f>IF((SUM('Раздел 1'!Y12:Y12)=SUM('Раздел 2'!AB76:AB76)),"","Неверно!")</f>
        <v/>
      </c>
      <c r="B8444" s="320" t="s">
        <v>1777</v>
      </c>
      <c r="C8444" s="278" t="s">
        <v>10374</v>
      </c>
      <c r="D8444" s="278" t="s">
        <v>1226</v>
      </c>
      <c r="E8444" s="278" t="str">
        <f>CONCATENATE(SUM('Раздел 1'!Y12:Y12),"=",SUM('Раздел 2'!AB76:AB76))</f>
        <v>10=10</v>
      </c>
      <c r="F8444" s="278"/>
      <c r="G8444" s="81"/>
    </row>
    <row r="8445" spans="1:7" s="390" customFormat="1" ht="47.25" x14ac:dyDescent="0.2">
      <c r="A8445" s="311" t="str">
        <f>IF((SUM('Раздел 1'!Z12:Z12)=SUM('Раздел 2'!AC76:AC76)),"","Неверно!")</f>
        <v/>
      </c>
      <c r="B8445" s="320" t="s">
        <v>1777</v>
      </c>
      <c r="C8445" s="278" t="s">
        <v>10375</v>
      </c>
      <c r="D8445" s="278" t="s">
        <v>1226</v>
      </c>
      <c r="E8445" s="278" t="str">
        <f>CONCATENATE(SUM('Раздел 1'!Z12:Z12),"=",SUM('Раздел 2'!AC76:AC76))</f>
        <v>2=2</v>
      </c>
      <c r="F8445" s="278"/>
      <c r="G8445" s="81"/>
    </row>
    <row r="8446" spans="1:7" s="390" customFormat="1" ht="47.25" x14ac:dyDescent="0.2">
      <c r="A8446" s="311" t="str">
        <f>IF((SUM('Раздел 1'!AA12:AA12)=SUM('Раздел 2'!AD76:AD76)),"","Неверно!")</f>
        <v/>
      </c>
      <c r="B8446" s="320" t="s">
        <v>1777</v>
      </c>
      <c r="C8446" s="278" t="s">
        <v>10376</v>
      </c>
      <c r="D8446" s="278" t="s">
        <v>1226</v>
      </c>
      <c r="E8446" s="278" t="str">
        <f>CONCATENATE(SUM('Раздел 1'!AA12:AA12),"=",SUM('Раздел 2'!AD76:AD76))</f>
        <v>3=3</v>
      </c>
      <c r="F8446" s="278"/>
      <c r="G8446" s="81"/>
    </row>
    <row r="8447" spans="1:7" s="390" customFormat="1" ht="47.25" x14ac:dyDescent="0.2">
      <c r="A8447" s="311" t="str">
        <f>IF((SUM('Раздел 1'!AB12:AB12)=SUM('Раздел 2'!AE76:AE76)),"","Неверно!")</f>
        <v/>
      </c>
      <c r="B8447" s="320" t="s">
        <v>1777</v>
      </c>
      <c r="C8447" s="278" t="s">
        <v>10377</v>
      </c>
      <c r="D8447" s="278" t="s">
        <v>1226</v>
      </c>
      <c r="E8447" s="278" t="str">
        <f>CONCATENATE(SUM('Раздел 1'!AB12:AB12),"=",SUM('Раздел 2'!AE76:AE76))</f>
        <v>0=0</v>
      </c>
      <c r="F8447" s="278"/>
      <c r="G8447" s="81"/>
    </row>
    <row r="8448" spans="1:7" s="390" customFormat="1" ht="47.25" x14ac:dyDescent="0.2">
      <c r="A8448" s="311" t="str">
        <f>IF((SUM('Раздел 1'!AC12:AC12)=SUM('Раздел 2'!AF76:AF76)),"","Неверно!")</f>
        <v/>
      </c>
      <c r="B8448" s="320" t="s">
        <v>1777</v>
      </c>
      <c r="C8448" s="278" t="s">
        <v>10378</v>
      </c>
      <c r="D8448" s="278" t="s">
        <v>1226</v>
      </c>
      <c r="E8448" s="278" t="str">
        <f>CONCATENATE(SUM('Раздел 1'!AC12:AC12),"=",SUM('Раздел 2'!AF76:AF76))</f>
        <v>1=1</v>
      </c>
      <c r="F8448" s="278"/>
      <c r="G8448" s="81"/>
    </row>
    <row r="8449" spans="1:7" s="390" customFormat="1" ht="47.25" x14ac:dyDescent="0.2">
      <c r="A8449" s="311" t="str">
        <f>IF((SUM('Раздел 1'!AD12:AD12)=SUM('Раздел 2'!AG76:AG76)),"","Неверно!")</f>
        <v/>
      </c>
      <c r="B8449" s="320" t="s">
        <v>1777</v>
      </c>
      <c r="C8449" s="278" t="s">
        <v>10379</v>
      </c>
      <c r="D8449" s="278" t="s">
        <v>1226</v>
      </c>
      <c r="E8449" s="278" t="str">
        <f>CONCATENATE(SUM('Раздел 1'!AD12:AD12),"=",SUM('Раздел 2'!AG76:AG76))</f>
        <v>0=0</v>
      </c>
      <c r="F8449" s="278"/>
      <c r="G8449" s="81"/>
    </row>
    <row r="8450" spans="1:7" s="390" customFormat="1" ht="47.25" x14ac:dyDescent="0.2">
      <c r="A8450" s="311" t="str">
        <f>IF((SUM('Раздел 1'!AE12:AE12)=SUM('Раздел 2'!AH76:AH76)),"","Неверно!")</f>
        <v/>
      </c>
      <c r="B8450" s="320" t="s">
        <v>1777</v>
      </c>
      <c r="C8450" s="278" t="s">
        <v>10380</v>
      </c>
      <c r="D8450" s="278" t="s">
        <v>1226</v>
      </c>
      <c r="E8450" s="278" t="str">
        <f>CONCATENATE(SUM('Раздел 1'!AE12:AE12),"=",SUM('Раздел 2'!AH76:AH76))</f>
        <v>1278671=1278671</v>
      </c>
      <c r="F8450" s="278"/>
      <c r="G8450" s="81"/>
    </row>
    <row r="8451" spans="1:7" s="390" customFormat="1" ht="47.25" x14ac:dyDescent="0.2">
      <c r="A8451" s="311" t="str">
        <f>IF((SUM('Раздел 1'!E12:E12)=SUM('Раздел 2'!H76:H76)),"","Неверно!")</f>
        <v/>
      </c>
      <c r="B8451" s="320" t="s">
        <v>1777</v>
      </c>
      <c r="C8451" s="278" t="s">
        <v>10381</v>
      </c>
      <c r="D8451" s="278" t="s">
        <v>1226</v>
      </c>
      <c r="E8451" s="278" t="str">
        <f>CONCATENATE(SUM('Раздел 1'!E12:E12),"=",SUM('Раздел 2'!H76:H76))</f>
        <v>5=5</v>
      </c>
      <c r="F8451" s="278"/>
      <c r="G8451" s="81"/>
    </row>
    <row r="8452" spans="1:7" s="390" customFormat="1" ht="47.25" x14ac:dyDescent="0.2">
      <c r="A8452" s="311" t="str">
        <f>IF((SUM('Раздел 1'!AF12:AF12)=SUM('Раздел 2'!AI76:AI76)),"","Неверно!")</f>
        <v/>
      </c>
      <c r="B8452" s="320" t="s">
        <v>1777</v>
      </c>
      <c r="C8452" s="278" t="s">
        <v>10382</v>
      </c>
      <c r="D8452" s="278" t="s">
        <v>1226</v>
      </c>
      <c r="E8452" s="278" t="str">
        <f>CONCATENATE(SUM('Раздел 1'!AF12:AF12),"=",SUM('Раздел 2'!AI76:AI76))</f>
        <v>0=0</v>
      </c>
      <c r="F8452" s="278"/>
      <c r="G8452" s="81"/>
    </row>
    <row r="8453" spans="1:7" s="390" customFormat="1" ht="47.25" x14ac:dyDescent="0.2">
      <c r="A8453" s="311" t="str">
        <f>IF((SUM('Раздел 1'!AG12:AG12)=SUM('Раздел 2'!AJ76:AJ76)),"","Неверно!")</f>
        <v/>
      </c>
      <c r="B8453" s="320" t="s">
        <v>1777</v>
      </c>
      <c r="C8453" s="278" t="s">
        <v>10383</v>
      </c>
      <c r="D8453" s="278" t="s">
        <v>1226</v>
      </c>
      <c r="E8453" s="278" t="str">
        <f>CONCATENATE(SUM('Раздел 1'!AG12:AG12),"=",SUM('Раздел 2'!AJ76:AJ76))</f>
        <v>23954=23954</v>
      </c>
      <c r="F8453" s="278"/>
      <c r="G8453" s="81"/>
    </row>
    <row r="8454" spans="1:7" s="390" customFormat="1" ht="47.25" x14ac:dyDescent="0.2">
      <c r="A8454" s="311" t="str">
        <f>IF((SUM('Раздел 1'!AH12:AH12)=SUM('Раздел 2'!AK76:AK76)),"","Неверно!")</f>
        <v/>
      </c>
      <c r="B8454" s="320" t="s">
        <v>1777</v>
      </c>
      <c r="C8454" s="278" t="s">
        <v>10384</v>
      </c>
      <c r="D8454" s="278" t="s">
        <v>1226</v>
      </c>
      <c r="E8454" s="278" t="str">
        <f>CONCATENATE(SUM('Раздел 1'!AH12:AH12),"=",SUM('Раздел 2'!AK76:AK76))</f>
        <v>4=4</v>
      </c>
      <c r="F8454" s="278"/>
      <c r="G8454" s="81"/>
    </row>
    <row r="8455" spans="1:7" s="390" customFormat="1" ht="47.25" x14ac:dyDescent="0.2">
      <c r="A8455" s="311" t="str">
        <f>IF((SUM('Раздел 1'!AI12:AI12)=SUM('Раздел 2'!AL76:AL76)),"","Неверно!")</f>
        <v/>
      </c>
      <c r="B8455" s="320" t="s">
        <v>1777</v>
      </c>
      <c r="C8455" s="278" t="s">
        <v>10385</v>
      </c>
      <c r="D8455" s="278" t="s">
        <v>1226</v>
      </c>
      <c r="E8455" s="278" t="str">
        <f>CONCATENATE(SUM('Раздел 1'!AI12:AI12),"=",SUM('Раздел 2'!AL76:AL76))</f>
        <v>5=5</v>
      </c>
      <c r="F8455" s="278"/>
      <c r="G8455" s="81"/>
    </row>
    <row r="8456" spans="1:7" s="390" customFormat="1" ht="47.25" x14ac:dyDescent="0.2">
      <c r="A8456" s="311" t="str">
        <f>IF((SUM('Раздел 1'!F12:F12)=SUM('Раздел 2'!I76:I76)),"","Неверно!")</f>
        <v/>
      </c>
      <c r="B8456" s="320" t="s">
        <v>1777</v>
      </c>
      <c r="C8456" s="278" t="s">
        <v>10386</v>
      </c>
      <c r="D8456" s="278" t="s">
        <v>1226</v>
      </c>
      <c r="E8456" s="278" t="str">
        <f>CONCATENATE(SUM('Раздел 1'!F12:F12),"=",SUM('Раздел 2'!I76:I76))</f>
        <v>10=10</v>
      </c>
      <c r="F8456" s="278"/>
      <c r="G8456" s="81"/>
    </row>
    <row r="8457" spans="1:7" s="390" customFormat="1" ht="47.25" x14ac:dyDescent="0.2">
      <c r="A8457" s="311" t="str">
        <f>IF((SUM('Раздел 1'!G12:G12)=SUM('Раздел 2'!J76:J76)),"","Неверно!")</f>
        <v/>
      </c>
      <c r="B8457" s="320" t="s">
        <v>1777</v>
      </c>
      <c r="C8457" s="278" t="s">
        <v>10387</v>
      </c>
      <c r="D8457" s="278" t="s">
        <v>1226</v>
      </c>
      <c r="E8457" s="278" t="str">
        <f>CONCATENATE(SUM('Раздел 1'!G12:G12),"=",SUM('Раздел 2'!J76:J76))</f>
        <v>1625272=1625272</v>
      </c>
      <c r="F8457" s="278"/>
      <c r="G8457" s="81"/>
    </row>
    <row r="8458" spans="1:7" s="390" customFormat="1" ht="47.25" x14ac:dyDescent="0.2">
      <c r="A8458" s="311" t="str">
        <f>IF((SUM('Раздел 1'!H12:H12)=SUM('Раздел 2'!K76:K76)),"","Неверно!")</f>
        <v/>
      </c>
      <c r="B8458" s="320" t="s">
        <v>1777</v>
      </c>
      <c r="C8458" s="278" t="s">
        <v>10388</v>
      </c>
      <c r="D8458" s="278" t="s">
        <v>1226</v>
      </c>
      <c r="E8458" s="278" t="str">
        <f>CONCATENATE(SUM('Раздел 1'!H12:H12),"=",SUM('Раздел 2'!K76:K76))</f>
        <v>1790=1790</v>
      </c>
      <c r="F8458" s="278"/>
      <c r="G8458" s="81"/>
    </row>
    <row r="8459" spans="1:7" s="390" customFormat="1" ht="47.25" x14ac:dyDescent="0.2">
      <c r="A8459" s="311" t="str">
        <f>IF((SUM('Раздел 1'!I12:I12)=SUM('Раздел 2'!L76:L76)),"","Неверно!")</f>
        <v/>
      </c>
      <c r="B8459" s="320" t="s">
        <v>1777</v>
      </c>
      <c r="C8459" s="278" t="s">
        <v>10389</v>
      </c>
      <c r="D8459" s="278" t="s">
        <v>1226</v>
      </c>
      <c r="E8459" s="278" t="str">
        <f>CONCATENATE(SUM('Раздел 1'!I12:I12),"=",SUM('Раздел 2'!L76:L76))</f>
        <v>27=27</v>
      </c>
      <c r="F8459" s="278"/>
      <c r="G8459" s="81"/>
    </row>
    <row r="8460" spans="1:7" s="390" customFormat="1" ht="47.25" x14ac:dyDescent="0.2">
      <c r="A8460" s="311" t="str">
        <f>IF((SUM('Раздел 1'!J12:J12)=SUM('Раздел 2'!M76:M76)),"","Неверно!")</f>
        <v/>
      </c>
      <c r="B8460" s="320" t="s">
        <v>1777</v>
      </c>
      <c r="C8460" s="278" t="s">
        <v>10390</v>
      </c>
      <c r="D8460" s="278" t="s">
        <v>1226</v>
      </c>
      <c r="E8460" s="278" t="str">
        <f>CONCATENATE(SUM('Раздел 1'!J12:J12),"=",SUM('Раздел 2'!M76:M76))</f>
        <v>15=15</v>
      </c>
      <c r="F8460" s="278"/>
      <c r="G8460" s="81"/>
    </row>
    <row r="8461" spans="1:7" s="390" customFormat="1" ht="47.25" x14ac:dyDescent="0.2">
      <c r="A8461" s="311" t="str">
        <f>IF((SUM('Раздел 1'!K12:K12)=SUM('Раздел 2'!N76:N76)),"","Неверно!")</f>
        <v/>
      </c>
      <c r="B8461" s="320" t="s">
        <v>1777</v>
      </c>
      <c r="C8461" s="278" t="s">
        <v>10391</v>
      </c>
      <c r="D8461" s="278" t="s">
        <v>1226</v>
      </c>
      <c r="E8461" s="278" t="str">
        <f>CONCATENATE(SUM('Раздел 1'!K12:K12),"=",SUM('Раздел 2'!N76:N76))</f>
        <v>6=6</v>
      </c>
      <c r="F8461" s="278"/>
      <c r="G8461" s="81"/>
    </row>
    <row r="8462" spans="1:7" s="390" customFormat="1" ht="31.5" x14ac:dyDescent="0.2">
      <c r="A8462" s="311" t="str">
        <f>IF((SUM('Раздел 2'!F12:F40)=SUM('Раздел 2'!F41:F41)),"","Неверно!")</f>
        <v/>
      </c>
      <c r="B8462" s="320" t="s">
        <v>1778</v>
      </c>
      <c r="C8462" s="278" t="s">
        <v>10392</v>
      </c>
      <c r="D8462" s="278" t="s">
        <v>1380</v>
      </c>
      <c r="E8462" s="278" t="str">
        <f>CONCATENATE(SUM('Раздел 2'!F12:F40),"=",SUM('Раздел 2'!F41:F41))</f>
        <v>8=8</v>
      </c>
      <c r="F8462" s="278"/>
      <c r="G8462" s="81"/>
    </row>
    <row r="8463" spans="1:7" s="390" customFormat="1" ht="31.5" x14ac:dyDescent="0.2">
      <c r="A8463" s="311" t="str">
        <f>IF((SUM('Раздел 2'!O12:O40)=SUM('Раздел 2'!O41:O41)),"","Неверно!")</f>
        <v/>
      </c>
      <c r="B8463" s="320" t="s">
        <v>1778</v>
      </c>
      <c r="C8463" s="278" t="s">
        <v>10393</v>
      </c>
      <c r="D8463" s="278" t="s">
        <v>1380</v>
      </c>
      <c r="E8463" s="278" t="str">
        <f>CONCATENATE(SUM('Раздел 2'!O12:O40),"=",SUM('Раздел 2'!O41:O41))</f>
        <v>0=0</v>
      </c>
      <c r="F8463" s="278"/>
      <c r="G8463" s="81"/>
    </row>
    <row r="8464" spans="1:7" s="390" customFormat="1" ht="31.5" x14ac:dyDescent="0.2">
      <c r="A8464" s="311" t="str">
        <f>IF((SUM('Раздел 2'!P12:P40)=SUM('Раздел 2'!P41:P41)),"","Неверно!")</f>
        <v/>
      </c>
      <c r="B8464" s="320" t="s">
        <v>1778</v>
      </c>
      <c r="C8464" s="278" t="s">
        <v>10394</v>
      </c>
      <c r="D8464" s="278" t="s">
        <v>1380</v>
      </c>
      <c r="E8464" s="278" t="str">
        <f>CONCATENATE(SUM('Раздел 2'!P12:P40),"=",SUM('Раздел 2'!P41:P41))</f>
        <v>0=0</v>
      </c>
      <c r="F8464" s="278"/>
      <c r="G8464" s="81"/>
    </row>
    <row r="8465" spans="1:7" s="390" customFormat="1" ht="31.5" x14ac:dyDescent="0.2">
      <c r="A8465" s="311" t="str">
        <f>IF((SUM('Раздел 2'!Q12:Q40)=SUM('Раздел 2'!Q41:Q41)),"","Неверно!")</f>
        <v/>
      </c>
      <c r="B8465" s="320" t="s">
        <v>1778</v>
      </c>
      <c r="C8465" s="278" t="s">
        <v>10395</v>
      </c>
      <c r="D8465" s="278" t="s">
        <v>1380</v>
      </c>
      <c r="E8465" s="278" t="str">
        <f>CONCATENATE(SUM('Раздел 2'!Q12:Q40),"=",SUM('Раздел 2'!Q41:Q41))</f>
        <v>2=2</v>
      </c>
      <c r="F8465" s="278"/>
      <c r="G8465" s="81"/>
    </row>
    <row r="8466" spans="1:7" s="390" customFormat="1" ht="31.5" x14ac:dyDescent="0.2">
      <c r="A8466" s="311" t="str">
        <f>IF((SUM('Раздел 2'!R12:R40)=SUM('Раздел 2'!R41:R41)),"","Неверно!")</f>
        <v/>
      </c>
      <c r="B8466" s="320" t="s">
        <v>1778</v>
      </c>
      <c r="C8466" s="278" t="s">
        <v>10396</v>
      </c>
      <c r="D8466" s="278" t="s">
        <v>1380</v>
      </c>
      <c r="E8466" s="278" t="str">
        <f>CONCATENATE(SUM('Раздел 2'!R12:R40),"=",SUM('Раздел 2'!R41:R41))</f>
        <v>3=3</v>
      </c>
      <c r="F8466" s="278"/>
      <c r="G8466" s="81"/>
    </row>
    <row r="8467" spans="1:7" s="390" customFormat="1" ht="31.5" x14ac:dyDescent="0.2">
      <c r="A8467" s="311" t="str">
        <f>IF((SUM('Раздел 2'!S12:S40)=SUM('Раздел 2'!S41:S41)),"","Неверно!")</f>
        <v/>
      </c>
      <c r="B8467" s="320" t="s">
        <v>1778</v>
      </c>
      <c r="C8467" s="278" t="s">
        <v>10397</v>
      </c>
      <c r="D8467" s="278" t="s">
        <v>1380</v>
      </c>
      <c r="E8467" s="278" t="str">
        <f>CONCATENATE(SUM('Раздел 2'!S12:S40),"=",SUM('Раздел 2'!S41:S41))</f>
        <v>0=0</v>
      </c>
      <c r="F8467" s="278"/>
      <c r="G8467" s="81"/>
    </row>
    <row r="8468" spans="1:7" s="390" customFormat="1" ht="31.5" x14ac:dyDescent="0.2">
      <c r="A8468" s="311" t="str">
        <f>IF((SUM('Раздел 2'!T12:T40)=SUM('Раздел 2'!T41:T41)),"","Неверно!")</f>
        <v/>
      </c>
      <c r="B8468" s="320" t="s">
        <v>1778</v>
      </c>
      <c r="C8468" s="278" t="s">
        <v>10398</v>
      </c>
      <c r="D8468" s="278" t="s">
        <v>1380</v>
      </c>
      <c r="E8468" s="278" t="str">
        <f>CONCATENATE(SUM('Раздел 2'!T12:T40),"=",SUM('Раздел 2'!T41:T41))</f>
        <v>5=5</v>
      </c>
      <c r="F8468" s="278"/>
      <c r="G8468" s="81"/>
    </row>
    <row r="8469" spans="1:7" s="390" customFormat="1" ht="31.5" x14ac:dyDescent="0.2">
      <c r="A8469" s="311" t="str">
        <f>IF((SUM('Раздел 2'!U12:U40)=SUM('Раздел 2'!U41:U41)),"","Неверно!")</f>
        <v/>
      </c>
      <c r="B8469" s="320" t="s">
        <v>1778</v>
      </c>
      <c r="C8469" s="278" t="s">
        <v>10399</v>
      </c>
      <c r="D8469" s="278" t="s">
        <v>1380</v>
      </c>
      <c r="E8469" s="278" t="str">
        <f>CONCATENATE(SUM('Раздел 2'!U12:U40),"=",SUM('Раздел 2'!U41:U41))</f>
        <v>2=2</v>
      </c>
      <c r="F8469" s="278"/>
      <c r="G8469" s="81"/>
    </row>
    <row r="8470" spans="1:7" s="390" customFormat="1" ht="31.5" x14ac:dyDescent="0.2">
      <c r="A8470" s="311" t="str">
        <f>IF((SUM('Раздел 2'!V12:V40)=SUM('Раздел 2'!V41:V41)),"","Неверно!")</f>
        <v/>
      </c>
      <c r="B8470" s="320" t="s">
        <v>1778</v>
      </c>
      <c r="C8470" s="278" t="s">
        <v>10400</v>
      </c>
      <c r="D8470" s="278" t="s">
        <v>1380</v>
      </c>
      <c r="E8470" s="278" t="str">
        <f>CONCATENATE(SUM('Раздел 2'!V12:V40),"=",SUM('Раздел 2'!V41:V41))</f>
        <v>37=37</v>
      </c>
      <c r="F8470" s="278"/>
      <c r="G8470" s="81"/>
    </row>
    <row r="8471" spans="1:7" s="390" customFormat="1" ht="31.5" x14ac:dyDescent="0.2">
      <c r="A8471" s="311" t="str">
        <f>IF((SUM('Раздел 2'!W12:W40)=SUM('Раздел 2'!W41:W41)),"","Неверно!")</f>
        <v/>
      </c>
      <c r="B8471" s="320" t="s">
        <v>1778</v>
      </c>
      <c r="C8471" s="278" t="s">
        <v>10401</v>
      </c>
      <c r="D8471" s="278" t="s">
        <v>1380</v>
      </c>
      <c r="E8471" s="278" t="str">
        <f>CONCATENATE(SUM('Раздел 2'!W12:W40),"=",SUM('Раздел 2'!W41:W41))</f>
        <v>0=0</v>
      </c>
      <c r="F8471" s="278"/>
      <c r="G8471" s="81"/>
    </row>
    <row r="8472" spans="1:7" s="390" customFormat="1" ht="31.5" x14ac:dyDescent="0.2">
      <c r="A8472" s="311" t="str">
        <f>IF((SUM('Раздел 2'!X12:X40)=SUM('Раздел 2'!X41:X41)),"","Неверно!")</f>
        <v/>
      </c>
      <c r="B8472" s="320" t="s">
        <v>1778</v>
      </c>
      <c r="C8472" s="278" t="s">
        <v>10402</v>
      </c>
      <c r="D8472" s="278" t="s">
        <v>1380</v>
      </c>
      <c r="E8472" s="278" t="str">
        <f>CONCATENATE(SUM('Раздел 2'!X12:X40),"=",SUM('Раздел 2'!X41:X41))</f>
        <v>3=3</v>
      </c>
      <c r="F8472" s="278"/>
      <c r="G8472" s="81"/>
    </row>
    <row r="8473" spans="1:7" s="390" customFormat="1" ht="31.5" x14ac:dyDescent="0.2">
      <c r="A8473" s="311" t="str">
        <f>IF((SUM('Раздел 2'!G12:G40)=SUM('Раздел 2'!G41:G41)),"","Неверно!")</f>
        <v/>
      </c>
      <c r="B8473" s="320" t="s">
        <v>1778</v>
      </c>
      <c r="C8473" s="278" t="s">
        <v>10403</v>
      </c>
      <c r="D8473" s="278" t="s">
        <v>1380</v>
      </c>
      <c r="E8473" s="278" t="str">
        <f>CONCATENATE(SUM('Раздел 2'!G12:G40),"=",SUM('Раздел 2'!G41:G41))</f>
        <v>32=32</v>
      </c>
      <c r="F8473" s="278"/>
      <c r="G8473" s="81"/>
    </row>
    <row r="8474" spans="1:7" s="390" customFormat="1" ht="31.5" x14ac:dyDescent="0.2">
      <c r="A8474" s="311" t="str">
        <f>IF((SUM('Раздел 2'!Y12:Y40)=SUM('Раздел 2'!Y41:Y41)),"","Неверно!")</f>
        <v/>
      </c>
      <c r="B8474" s="320" t="s">
        <v>1778</v>
      </c>
      <c r="C8474" s="278" t="s">
        <v>10404</v>
      </c>
      <c r="D8474" s="278" t="s">
        <v>1380</v>
      </c>
      <c r="E8474" s="278" t="str">
        <f>CONCATENATE(SUM('Раздел 2'!Y12:Y40),"=",SUM('Раздел 2'!Y41:Y41))</f>
        <v>2=2</v>
      </c>
      <c r="F8474" s="278"/>
      <c r="G8474" s="81"/>
    </row>
    <row r="8475" spans="1:7" s="390" customFormat="1" ht="31.5" x14ac:dyDescent="0.2">
      <c r="A8475" s="311" t="str">
        <f>IF((SUM('Раздел 2'!Z12:Z40)=SUM('Раздел 2'!Z41:Z41)),"","Неверно!")</f>
        <v/>
      </c>
      <c r="B8475" s="320" t="s">
        <v>1778</v>
      </c>
      <c r="C8475" s="278" t="s">
        <v>10405</v>
      </c>
      <c r="D8475" s="278" t="s">
        <v>1380</v>
      </c>
      <c r="E8475" s="278" t="str">
        <f>CONCATENATE(SUM('Раздел 2'!Z12:Z40),"=",SUM('Раздел 2'!Z41:Z41))</f>
        <v>0=0</v>
      </c>
      <c r="F8475" s="278"/>
      <c r="G8475" s="81"/>
    </row>
    <row r="8476" spans="1:7" s="390" customFormat="1" ht="31.5" x14ac:dyDescent="0.2">
      <c r="A8476" s="311" t="str">
        <f>IF((SUM('Раздел 2'!AA12:AA40)=SUM('Раздел 2'!AA41:AA41)),"","Неверно!")</f>
        <v/>
      </c>
      <c r="B8476" s="320" t="s">
        <v>1778</v>
      </c>
      <c r="C8476" s="278" t="s">
        <v>10406</v>
      </c>
      <c r="D8476" s="278" t="s">
        <v>1380</v>
      </c>
      <c r="E8476" s="278" t="str">
        <f>CONCATENATE(SUM('Раздел 2'!AA12:AA40),"=",SUM('Раздел 2'!AA41:AA41))</f>
        <v>2=2</v>
      </c>
      <c r="F8476" s="278"/>
      <c r="G8476" s="81"/>
    </row>
    <row r="8477" spans="1:7" s="390" customFormat="1" ht="31.5" x14ac:dyDescent="0.2">
      <c r="A8477" s="311" t="str">
        <f>IF((SUM('Раздел 2'!AB12:AB40)=SUM('Раздел 2'!AB41:AB41)),"","Неверно!")</f>
        <v/>
      </c>
      <c r="B8477" s="320" t="s">
        <v>1778</v>
      </c>
      <c r="C8477" s="278" t="s">
        <v>10407</v>
      </c>
      <c r="D8477" s="278" t="s">
        <v>1380</v>
      </c>
      <c r="E8477" s="278" t="str">
        <f>CONCATENATE(SUM('Раздел 2'!AB12:AB40),"=",SUM('Раздел 2'!AB41:AB41))</f>
        <v>0=0</v>
      </c>
      <c r="F8477" s="278"/>
      <c r="G8477" s="81"/>
    </row>
    <row r="8478" spans="1:7" s="390" customFormat="1" ht="31.5" x14ac:dyDescent="0.2">
      <c r="A8478" s="311" t="str">
        <f>IF((SUM('Раздел 2'!AC12:AC40)=SUM('Раздел 2'!AC41:AC41)),"","Неверно!")</f>
        <v/>
      </c>
      <c r="B8478" s="320" t="s">
        <v>1778</v>
      </c>
      <c r="C8478" s="278" t="s">
        <v>10408</v>
      </c>
      <c r="D8478" s="278" t="s">
        <v>1380</v>
      </c>
      <c r="E8478" s="278" t="str">
        <f>CONCATENATE(SUM('Раздел 2'!AC12:AC40),"=",SUM('Раздел 2'!AC41:AC41))</f>
        <v>0=0</v>
      </c>
      <c r="F8478" s="278"/>
      <c r="G8478" s="81"/>
    </row>
    <row r="8479" spans="1:7" s="390" customFormat="1" ht="31.5" x14ac:dyDescent="0.2">
      <c r="A8479" s="311" t="str">
        <f>IF((SUM('Раздел 2'!AD12:AD40)=SUM('Раздел 2'!AD41:AD41)),"","Неверно!")</f>
        <v/>
      </c>
      <c r="B8479" s="320" t="s">
        <v>1778</v>
      </c>
      <c r="C8479" s="278" t="s">
        <v>10409</v>
      </c>
      <c r="D8479" s="278" t="s">
        <v>1380</v>
      </c>
      <c r="E8479" s="278" t="str">
        <f>CONCATENATE(SUM('Раздел 2'!AD12:AD40),"=",SUM('Раздел 2'!AD41:AD41))</f>
        <v>0=0</v>
      </c>
      <c r="F8479" s="278"/>
      <c r="G8479" s="81"/>
    </row>
    <row r="8480" spans="1:7" s="390" customFormat="1" ht="31.5" x14ac:dyDescent="0.2">
      <c r="A8480" s="311" t="str">
        <f>IF((SUM('Раздел 2'!AE12:AE40)=SUM('Раздел 2'!AE41:AE41)),"","Неверно!")</f>
        <v/>
      </c>
      <c r="B8480" s="320" t="s">
        <v>1778</v>
      </c>
      <c r="C8480" s="278" t="s">
        <v>10410</v>
      </c>
      <c r="D8480" s="278" t="s">
        <v>1380</v>
      </c>
      <c r="E8480" s="278" t="str">
        <f>CONCATENATE(SUM('Раздел 2'!AE12:AE40),"=",SUM('Раздел 2'!AE41:AE41))</f>
        <v>0=0</v>
      </c>
      <c r="F8480" s="278"/>
      <c r="G8480" s="81"/>
    </row>
    <row r="8481" spans="1:7" s="390" customFormat="1" ht="31.5" x14ac:dyDescent="0.2">
      <c r="A8481" s="311" t="str">
        <f>IF((SUM('Раздел 2'!AF12:AF40)=SUM('Раздел 2'!AF41:AF41)),"","Неверно!")</f>
        <v/>
      </c>
      <c r="B8481" s="320" t="s">
        <v>1778</v>
      </c>
      <c r="C8481" s="278" t="s">
        <v>10411</v>
      </c>
      <c r="D8481" s="278" t="s">
        <v>1380</v>
      </c>
      <c r="E8481" s="278" t="str">
        <f>CONCATENATE(SUM('Раздел 2'!AF12:AF40),"=",SUM('Раздел 2'!AF41:AF41))</f>
        <v>0=0</v>
      </c>
      <c r="F8481" s="278"/>
      <c r="G8481" s="81"/>
    </row>
    <row r="8482" spans="1:7" s="390" customFormat="1" ht="31.5" x14ac:dyDescent="0.2">
      <c r="A8482" s="311" t="str">
        <f>IF((SUM('Раздел 2'!AG12:AG40)=SUM('Раздел 2'!AG41:AG41)),"","Неверно!")</f>
        <v/>
      </c>
      <c r="B8482" s="320" t="s">
        <v>1778</v>
      </c>
      <c r="C8482" s="278" t="s">
        <v>10412</v>
      </c>
      <c r="D8482" s="278" t="s">
        <v>1380</v>
      </c>
      <c r="E8482" s="278" t="str">
        <f>CONCATENATE(SUM('Раздел 2'!AG12:AG40),"=",SUM('Раздел 2'!AG41:AG41))</f>
        <v>0=0</v>
      </c>
      <c r="F8482" s="278"/>
      <c r="G8482" s="81"/>
    </row>
    <row r="8483" spans="1:7" s="390" customFormat="1" ht="31.5" x14ac:dyDescent="0.2">
      <c r="A8483" s="311" t="str">
        <f>IF((SUM('Раздел 2'!AH12:AH40)=SUM('Раздел 2'!AH41:AH41)),"","Неверно!")</f>
        <v/>
      </c>
      <c r="B8483" s="320" t="s">
        <v>1778</v>
      </c>
      <c r="C8483" s="278" t="s">
        <v>10413</v>
      </c>
      <c r="D8483" s="278" t="s">
        <v>1380</v>
      </c>
      <c r="E8483" s="278" t="str">
        <f>CONCATENATE(SUM('Раздел 2'!AH12:AH40),"=",SUM('Раздел 2'!AH41:AH41))</f>
        <v>0=0</v>
      </c>
      <c r="F8483" s="278"/>
      <c r="G8483" s="81"/>
    </row>
    <row r="8484" spans="1:7" s="390" customFormat="1" ht="31.5" x14ac:dyDescent="0.2">
      <c r="A8484" s="311" t="str">
        <f>IF((SUM('Раздел 2'!H12:H40)=SUM('Раздел 2'!H41:H41)),"","Неверно!")</f>
        <v/>
      </c>
      <c r="B8484" s="320" t="s">
        <v>1778</v>
      </c>
      <c r="C8484" s="278" t="s">
        <v>10414</v>
      </c>
      <c r="D8484" s="278" t="s">
        <v>1380</v>
      </c>
      <c r="E8484" s="278" t="str">
        <f>CONCATENATE(SUM('Раздел 2'!H12:H40),"=",SUM('Раздел 2'!H41:H41))</f>
        <v>5=5</v>
      </c>
      <c r="F8484" s="278"/>
      <c r="G8484" s="81"/>
    </row>
    <row r="8485" spans="1:7" s="390" customFormat="1" ht="31.5" x14ac:dyDescent="0.2">
      <c r="A8485" s="311" t="str">
        <f>IF((SUM('Раздел 2'!AI12:AI40)=SUM('Раздел 2'!AI41:AI41)),"","Неверно!")</f>
        <v/>
      </c>
      <c r="B8485" s="320" t="s">
        <v>1778</v>
      </c>
      <c r="C8485" s="278" t="s">
        <v>10415</v>
      </c>
      <c r="D8485" s="278" t="s">
        <v>1380</v>
      </c>
      <c r="E8485" s="278" t="str">
        <f>CONCATENATE(SUM('Раздел 2'!AI12:AI40),"=",SUM('Раздел 2'!AI41:AI41))</f>
        <v>14300=14300</v>
      </c>
      <c r="F8485" s="278"/>
      <c r="G8485" s="81"/>
    </row>
    <row r="8486" spans="1:7" s="390" customFormat="1" ht="31.5" x14ac:dyDescent="0.2">
      <c r="A8486" s="311" t="str">
        <f>IF((SUM('Раздел 2'!AJ12:AJ40)=SUM('Раздел 2'!AJ41:AJ41)),"","Неверно!")</f>
        <v/>
      </c>
      <c r="B8486" s="320" t="s">
        <v>1778</v>
      </c>
      <c r="C8486" s="278" t="s">
        <v>10416</v>
      </c>
      <c r="D8486" s="278" t="s">
        <v>1380</v>
      </c>
      <c r="E8486" s="278" t="str">
        <f>CONCATENATE(SUM('Раздел 2'!AJ12:AJ40),"=",SUM('Раздел 2'!AJ41:AJ41))</f>
        <v>6450=6450</v>
      </c>
      <c r="F8486" s="278"/>
      <c r="G8486" s="81"/>
    </row>
    <row r="8487" spans="1:7" s="390" customFormat="1" ht="31.5" x14ac:dyDescent="0.2">
      <c r="A8487" s="311" t="str">
        <f>IF((SUM('Раздел 2'!AK12:AK40)=SUM('Раздел 2'!AK41:AK41)),"","Неверно!")</f>
        <v/>
      </c>
      <c r="B8487" s="320" t="s">
        <v>1778</v>
      </c>
      <c r="C8487" s="278" t="s">
        <v>10417</v>
      </c>
      <c r="D8487" s="278" t="s">
        <v>1380</v>
      </c>
      <c r="E8487" s="278" t="str">
        <f>CONCATENATE(SUM('Раздел 2'!AK12:AK40),"=",SUM('Раздел 2'!AK41:AK41))</f>
        <v>0=0</v>
      </c>
      <c r="F8487" s="278"/>
      <c r="G8487" s="81"/>
    </row>
    <row r="8488" spans="1:7" s="390" customFormat="1" ht="31.5" x14ac:dyDescent="0.2">
      <c r="A8488" s="311" t="str">
        <f>IF((SUM('Раздел 2'!AL12:AL40)=SUM('Раздел 2'!AL41:AL41)),"","Неверно!")</f>
        <v/>
      </c>
      <c r="B8488" s="320" t="s">
        <v>1778</v>
      </c>
      <c r="C8488" s="278" t="s">
        <v>10418</v>
      </c>
      <c r="D8488" s="278" t="s">
        <v>1380</v>
      </c>
      <c r="E8488" s="278" t="str">
        <f>CONCATENATE(SUM('Раздел 2'!AL12:AL40),"=",SUM('Раздел 2'!AL41:AL41))</f>
        <v>0=0</v>
      </c>
      <c r="F8488" s="278"/>
      <c r="G8488" s="81"/>
    </row>
    <row r="8489" spans="1:7" s="390" customFormat="1" ht="31.5" x14ac:dyDescent="0.2">
      <c r="A8489" s="311" t="str">
        <f>IF((SUM('Раздел 2'!I12:I40)=SUM('Раздел 2'!I41:I41)),"","Неверно!")</f>
        <v/>
      </c>
      <c r="B8489" s="320" t="s">
        <v>1778</v>
      </c>
      <c r="C8489" s="278" t="s">
        <v>10419</v>
      </c>
      <c r="D8489" s="278" t="s">
        <v>1380</v>
      </c>
      <c r="E8489" s="278" t="str">
        <f>CONCATENATE(SUM('Раздел 2'!I12:I40),"=",SUM('Раздел 2'!I41:I41))</f>
        <v>2=2</v>
      </c>
      <c r="F8489" s="278"/>
      <c r="G8489" s="81"/>
    </row>
    <row r="8490" spans="1:7" s="390" customFormat="1" ht="31.5" x14ac:dyDescent="0.2">
      <c r="A8490" s="311" t="str">
        <f>IF((SUM('Раздел 2'!J12:J40)=SUM('Раздел 2'!J41:J41)),"","Неверно!")</f>
        <v/>
      </c>
      <c r="B8490" s="320" t="s">
        <v>1778</v>
      </c>
      <c r="C8490" s="278" t="s">
        <v>10420</v>
      </c>
      <c r="D8490" s="278" t="s">
        <v>1380</v>
      </c>
      <c r="E8490" s="278" t="str">
        <f>CONCATENATE(SUM('Раздел 2'!J12:J40),"=",SUM('Раздел 2'!J41:J41))</f>
        <v>0=0</v>
      </c>
      <c r="F8490" s="278"/>
      <c r="G8490" s="81"/>
    </row>
    <row r="8491" spans="1:7" s="390" customFormat="1" ht="31.5" x14ac:dyDescent="0.2">
      <c r="A8491" s="311" t="str">
        <f>IF((SUM('Раздел 2'!K12:K40)=SUM('Раздел 2'!K41:K41)),"","Неверно!")</f>
        <v/>
      </c>
      <c r="B8491" s="320" t="s">
        <v>1778</v>
      </c>
      <c r="C8491" s="278" t="s">
        <v>10421</v>
      </c>
      <c r="D8491" s="278" t="s">
        <v>1380</v>
      </c>
      <c r="E8491" s="278" t="str">
        <f>CONCATENATE(SUM('Раздел 2'!K12:K40),"=",SUM('Раздел 2'!K41:K41))</f>
        <v>5100=5100</v>
      </c>
      <c r="F8491" s="278"/>
      <c r="G8491" s="81"/>
    </row>
    <row r="8492" spans="1:7" s="390" customFormat="1" ht="31.5" x14ac:dyDescent="0.2">
      <c r="A8492" s="311" t="str">
        <f>IF((SUM('Раздел 2'!L12:L40)=SUM('Раздел 2'!L41:L41)),"","Неверно!")</f>
        <v/>
      </c>
      <c r="B8492" s="320" t="s">
        <v>1778</v>
      </c>
      <c r="C8492" s="278" t="s">
        <v>10422</v>
      </c>
      <c r="D8492" s="278" t="s">
        <v>1380</v>
      </c>
      <c r="E8492" s="278" t="str">
        <f>CONCATENATE(SUM('Раздел 2'!L12:L40),"=",SUM('Раздел 2'!L41:L41))</f>
        <v>27=27</v>
      </c>
      <c r="F8492" s="278"/>
      <c r="G8492" s="81"/>
    </row>
    <row r="8493" spans="1:7" s="390" customFormat="1" ht="31.5" x14ac:dyDescent="0.2">
      <c r="A8493" s="311" t="str">
        <f>IF((SUM('Раздел 2'!M12:M40)=SUM('Раздел 2'!M41:M41)),"","Неверно!")</f>
        <v/>
      </c>
      <c r="B8493" s="320" t="s">
        <v>1778</v>
      </c>
      <c r="C8493" s="278" t="s">
        <v>10423</v>
      </c>
      <c r="D8493" s="278" t="s">
        <v>1380</v>
      </c>
      <c r="E8493" s="278" t="str">
        <f>CONCATENATE(SUM('Раздел 2'!M12:M40),"=",SUM('Раздел 2'!M41:M41))</f>
        <v>25=25</v>
      </c>
      <c r="F8493" s="278"/>
      <c r="G8493" s="81"/>
    </row>
    <row r="8494" spans="1:7" s="390" customFormat="1" ht="31.5" x14ac:dyDescent="0.2">
      <c r="A8494" s="311" t="str">
        <f>IF((SUM('Раздел 2'!N12:N40)=SUM('Раздел 2'!N41:N41)),"","Неверно!")</f>
        <v/>
      </c>
      <c r="B8494" s="320" t="s">
        <v>1778</v>
      </c>
      <c r="C8494" s="278" t="s">
        <v>10424</v>
      </c>
      <c r="D8494" s="278" t="s">
        <v>1380</v>
      </c>
      <c r="E8494" s="278" t="str">
        <f>CONCATENATE(SUM('Раздел 2'!N12:N40),"=",SUM('Раздел 2'!N41:N41))</f>
        <v>2=2</v>
      </c>
      <c r="F8494" s="278"/>
      <c r="G8494" s="81"/>
    </row>
    <row r="8495" spans="1:7" s="390" customFormat="1" ht="31.5" x14ac:dyDescent="0.2">
      <c r="A8495" s="311" t="str">
        <f>IF((SUM('Разделы 4, 5'!D23:D28)=SUM('Раздел 2'!L11:L11)+SUM('Раздел 2'!R11:R11)),"","Неверно!")</f>
        <v/>
      </c>
      <c r="B8495" s="320" t="s">
        <v>1779</v>
      </c>
      <c r="C8495" s="278" t="s">
        <v>10425</v>
      </c>
      <c r="D8495" s="278" t="s">
        <v>1867</v>
      </c>
      <c r="E8495" s="278" t="str">
        <f>CONCATENATE(SUM('Разделы 4, 5'!D23:D28),"=",SUM('Раздел 2'!L11:L11),"+",SUM('Раздел 2'!R11:R11))</f>
        <v>327=300+27</v>
      </c>
      <c r="F8495" s="278" t="s">
        <v>1863</v>
      </c>
      <c r="G8495" s="81"/>
    </row>
    <row r="8496" spans="1:7" s="390" customFormat="1" ht="63" x14ac:dyDescent="0.2">
      <c r="A8496" s="311" t="str">
        <f>IF((SUM('Раздел 1'!C14:C14)=SUM('Раздел 2'!F157:F157)),"","Неверно!")</f>
        <v/>
      </c>
      <c r="B8496" s="320" t="s">
        <v>1780</v>
      </c>
      <c r="C8496" s="278" t="s">
        <v>10426</v>
      </c>
      <c r="D8496" s="278" t="s">
        <v>1225</v>
      </c>
      <c r="E8496" s="278" t="str">
        <f>CONCATENATE(SUM('Раздел 1'!C14:C14),"=",SUM('Раздел 2'!F157:F157))</f>
        <v>0=0</v>
      </c>
      <c r="F8496" s="278"/>
      <c r="G8496" s="81"/>
    </row>
    <row r="8497" spans="1:7" s="390" customFormat="1" ht="63" x14ac:dyDescent="0.2">
      <c r="A8497" s="311" t="str">
        <f>IF((SUM('Раздел 1'!L14:L14)=SUM('Раздел 2'!O157:O157)),"","Неверно!")</f>
        <v/>
      </c>
      <c r="B8497" s="320" t="s">
        <v>1780</v>
      </c>
      <c r="C8497" s="278" t="s">
        <v>10427</v>
      </c>
      <c r="D8497" s="278" t="s">
        <v>1225</v>
      </c>
      <c r="E8497" s="278" t="str">
        <f>CONCATENATE(SUM('Раздел 1'!L14:L14),"=",SUM('Раздел 2'!O157:O157))</f>
        <v>0=0</v>
      </c>
      <c r="F8497" s="278"/>
      <c r="G8497" s="81"/>
    </row>
    <row r="8498" spans="1:7" s="390" customFormat="1" ht="63" x14ac:dyDescent="0.2">
      <c r="A8498" s="311" t="str">
        <f>IF((SUM('Раздел 1'!M14:M14)=SUM('Раздел 2'!P157:P157)),"","Неверно!")</f>
        <v/>
      </c>
      <c r="B8498" s="320" t="s">
        <v>1780</v>
      </c>
      <c r="C8498" s="278" t="s">
        <v>10428</v>
      </c>
      <c r="D8498" s="278" t="s">
        <v>1225</v>
      </c>
      <c r="E8498" s="278" t="str">
        <f>CONCATENATE(SUM('Раздел 1'!M14:M14),"=",SUM('Раздел 2'!P157:P157))</f>
        <v>0=0</v>
      </c>
      <c r="F8498" s="278"/>
      <c r="G8498" s="81"/>
    </row>
    <row r="8499" spans="1:7" s="390" customFormat="1" ht="63" x14ac:dyDescent="0.2">
      <c r="A8499" s="311" t="str">
        <f>IF((SUM('Раздел 1'!N14:N14)=SUM('Раздел 2'!Q157:Q157)),"","Неверно!")</f>
        <v/>
      </c>
      <c r="B8499" s="320" t="s">
        <v>1780</v>
      </c>
      <c r="C8499" s="278" t="s">
        <v>10429</v>
      </c>
      <c r="D8499" s="278" t="s">
        <v>1225</v>
      </c>
      <c r="E8499" s="278" t="str">
        <f>CONCATENATE(SUM('Раздел 1'!N14:N14),"=",SUM('Раздел 2'!Q157:Q157))</f>
        <v>0=0</v>
      </c>
      <c r="F8499" s="278"/>
      <c r="G8499" s="81"/>
    </row>
    <row r="8500" spans="1:7" s="390" customFormat="1" ht="63" x14ac:dyDescent="0.2">
      <c r="A8500" s="311" t="str">
        <f>IF((SUM('Раздел 1'!O14:O14)=SUM('Раздел 2'!R157:R157)),"","Неверно!")</f>
        <v/>
      </c>
      <c r="B8500" s="320" t="s">
        <v>1780</v>
      </c>
      <c r="C8500" s="278" t="s">
        <v>10430</v>
      </c>
      <c r="D8500" s="278" t="s">
        <v>1225</v>
      </c>
      <c r="E8500" s="278" t="str">
        <f>CONCATENATE(SUM('Раздел 1'!O14:O14),"=",SUM('Раздел 2'!R157:R157))</f>
        <v>0=0</v>
      </c>
      <c r="F8500" s="278"/>
      <c r="G8500" s="81"/>
    </row>
    <row r="8501" spans="1:7" s="390" customFormat="1" ht="63" x14ac:dyDescent="0.2">
      <c r="A8501" s="311" t="str">
        <f>IF((SUM('Раздел 1'!P14:P14)=SUM('Раздел 2'!S157:S157)),"","Неверно!")</f>
        <v/>
      </c>
      <c r="B8501" s="320" t="s">
        <v>1780</v>
      </c>
      <c r="C8501" s="278" t="s">
        <v>10431</v>
      </c>
      <c r="D8501" s="278" t="s">
        <v>1225</v>
      </c>
      <c r="E8501" s="278" t="str">
        <f>CONCATENATE(SUM('Раздел 1'!P14:P14),"=",SUM('Раздел 2'!S157:S157))</f>
        <v>0=0</v>
      </c>
      <c r="F8501" s="278"/>
      <c r="G8501" s="81"/>
    </row>
    <row r="8502" spans="1:7" s="390" customFormat="1" ht="63" x14ac:dyDescent="0.2">
      <c r="A8502" s="311" t="str">
        <f>IF((SUM('Раздел 1'!Q14:Q14)=SUM('Раздел 2'!T157:T157)),"","Неверно!")</f>
        <v/>
      </c>
      <c r="B8502" s="320" t="s">
        <v>1780</v>
      </c>
      <c r="C8502" s="278" t="s">
        <v>10432</v>
      </c>
      <c r="D8502" s="278" t="s">
        <v>1225</v>
      </c>
      <c r="E8502" s="278" t="str">
        <f>CONCATENATE(SUM('Раздел 1'!Q14:Q14),"=",SUM('Раздел 2'!T157:T157))</f>
        <v>0=0</v>
      </c>
      <c r="F8502" s="278"/>
      <c r="G8502" s="81"/>
    </row>
    <row r="8503" spans="1:7" s="390" customFormat="1" ht="63" x14ac:dyDescent="0.2">
      <c r="A8503" s="311" t="str">
        <f>IF((SUM('Раздел 1'!R14:R14)=SUM('Раздел 2'!U157:U157)),"","Неверно!")</f>
        <v/>
      </c>
      <c r="B8503" s="320" t="s">
        <v>1780</v>
      </c>
      <c r="C8503" s="278" t="s">
        <v>10433</v>
      </c>
      <c r="D8503" s="278" t="s">
        <v>1225</v>
      </c>
      <c r="E8503" s="278" t="str">
        <f>CONCATENATE(SUM('Раздел 1'!R14:R14),"=",SUM('Раздел 2'!U157:U157))</f>
        <v>0=0</v>
      </c>
      <c r="F8503" s="278"/>
      <c r="G8503" s="81"/>
    </row>
    <row r="8504" spans="1:7" s="390" customFormat="1" ht="63" x14ac:dyDescent="0.2">
      <c r="A8504" s="311" t="str">
        <f>IF((SUM('Раздел 1'!S14:S14)=SUM('Раздел 2'!V157:V157)),"","Неверно!")</f>
        <v/>
      </c>
      <c r="B8504" s="320" t="s">
        <v>1780</v>
      </c>
      <c r="C8504" s="278" t="s">
        <v>10434</v>
      </c>
      <c r="D8504" s="278" t="s">
        <v>1225</v>
      </c>
      <c r="E8504" s="278" t="str">
        <f>CONCATENATE(SUM('Раздел 1'!S14:S14),"=",SUM('Раздел 2'!V157:V157))</f>
        <v>0=0</v>
      </c>
      <c r="F8504" s="278"/>
      <c r="G8504" s="81"/>
    </row>
    <row r="8505" spans="1:7" s="390" customFormat="1" ht="63" x14ac:dyDescent="0.2">
      <c r="A8505" s="311" t="str">
        <f>IF((SUM('Раздел 1'!T14:T14)=SUM('Раздел 2'!W157:W157)),"","Неверно!")</f>
        <v/>
      </c>
      <c r="B8505" s="320" t="s">
        <v>1780</v>
      </c>
      <c r="C8505" s="278" t="s">
        <v>10435</v>
      </c>
      <c r="D8505" s="278" t="s">
        <v>1225</v>
      </c>
      <c r="E8505" s="278" t="str">
        <f>CONCATENATE(SUM('Раздел 1'!T14:T14),"=",SUM('Раздел 2'!W157:W157))</f>
        <v>0=0</v>
      </c>
      <c r="F8505" s="278"/>
      <c r="G8505" s="81"/>
    </row>
    <row r="8506" spans="1:7" s="390" customFormat="1" ht="63" x14ac:dyDescent="0.2">
      <c r="A8506" s="311" t="str">
        <f>IF((SUM('Раздел 1'!U14:U14)=SUM('Раздел 2'!X157:X157)),"","Неверно!")</f>
        <v/>
      </c>
      <c r="B8506" s="320" t="s">
        <v>1780</v>
      </c>
      <c r="C8506" s="278" t="s">
        <v>10436</v>
      </c>
      <c r="D8506" s="278" t="s">
        <v>1225</v>
      </c>
      <c r="E8506" s="278" t="str">
        <f>CONCATENATE(SUM('Раздел 1'!U14:U14),"=",SUM('Раздел 2'!X157:X157))</f>
        <v>0=0</v>
      </c>
      <c r="F8506" s="278"/>
      <c r="G8506" s="81"/>
    </row>
    <row r="8507" spans="1:7" s="390" customFormat="1" ht="63" x14ac:dyDescent="0.2">
      <c r="A8507" s="311" t="str">
        <f>IF((SUM('Раздел 1'!D14:D14)=SUM('Раздел 2'!G157:G157)),"","Неверно!")</f>
        <v/>
      </c>
      <c r="B8507" s="320" t="s">
        <v>1780</v>
      </c>
      <c r="C8507" s="278" t="s">
        <v>10437</v>
      </c>
      <c r="D8507" s="278" t="s">
        <v>1225</v>
      </c>
      <c r="E8507" s="278" t="str">
        <f>CONCATENATE(SUM('Раздел 1'!D14:D14),"=",SUM('Раздел 2'!G157:G157))</f>
        <v>0=0</v>
      </c>
      <c r="F8507" s="278"/>
      <c r="G8507" s="81"/>
    </row>
    <row r="8508" spans="1:7" s="390" customFormat="1" ht="63" x14ac:dyDescent="0.2">
      <c r="A8508" s="311" t="str">
        <f>IF((SUM('Раздел 1'!V14:V14)=SUM('Раздел 2'!Y157:Y157)),"","Неверно!")</f>
        <v/>
      </c>
      <c r="B8508" s="320" t="s">
        <v>1780</v>
      </c>
      <c r="C8508" s="278" t="s">
        <v>10438</v>
      </c>
      <c r="D8508" s="278" t="s">
        <v>1225</v>
      </c>
      <c r="E8508" s="278" t="str">
        <f>CONCATENATE(SUM('Раздел 1'!V14:V14),"=",SUM('Раздел 2'!Y157:Y157))</f>
        <v>0=0</v>
      </c>
      <c r="F8508" s="278"/>
      <c r="G8508" s="81"/>
    </row>
    <row r="8509" spans="1:7" s="390" customFormat="1" ht="63" x14ac:dyDescent="0.2">
      <c r="A8509" s="311" t="str">
        <f>IF((SUM('Раздел 1'!W14:W14)=SUM('Раздел 2'!Z157:Z157)),"","Неверно!")</f>
        <v/>
      </c>
      <c r="B8509" s="320" t="s">
        <v>1780</v>
      </c>
      <c r="C8509" s="278" t="s">
        <v>10439</v>
      </c>
      <c r="D8509" s="278" t="s">
        <v>1225</v>
      </c>
      <c r="E8509" s="278" t="str">
        <f>CONCATENATE(SUM('Раздел 1'!W14:W14),"=",SUM('Раздел 2'!Z157:Z157))</f>
        <v>0=0</v>
      </c>
      <c r="F8509" s="278"/>
      <c r="G8509" s="81"/>
    </row>
    <row r="8510" spans="1:7" s="390" customFormat="1" ht="63" x14ac:dyDescent="0.2">
      <c r="A8510" s="311" t="str">
        <f>IF((SUM('Раздел 1'!X14:X14)=SUM('Раздел 2'!AA157:AA157)),"","Неверно!")</f>
        <v/>
      </c>
      <c r="B8510" s="320" t="s">
        <v>1780</v>
      </c>
      <c r="C8510" s="278" t="s">
        <v>10440</v>
      </c>
      <c r="D8510" s="278" t="s">
        <v>1225</v>
      </c>
      <c r="E8510" s="278" t="str">
        <f>CONCATENATE(SUM('Раздел 1'!X14:X14),"=",SUM('Раздел 2'!AA157:AA157))</f>
        <v>0=0</v>
      </c>
      <c r="F8510" s="278"/>
      <c r="G8510" s="81"/>
    </row>
    <row r="8511" spans="1:7" s="390" customFormat="1" ht="63" x14ac:dyDescent="0.2">
      <c r="A8511" s="311" t="str">
        <f>IF((SUM('Раздел 1'!Y14:Y14)=SUM('Раздел 2'!AB157:AB157)),"","Неверно!")</f>
        <v/>
      </c>
      <c r="B8511" s="320" t="s">
        <v>1780</v>
      </c>
      <c r="C8511" s="278" t="s">
        <v>10441</v>
      </c>
      <c r="D8511" s="278" t="s">
        <v>1225</v>
      </c>
      <c r="E8511" s="278" t="str">
        <f>CONCATENATE(SUM('Раздел 1'!Y14:Y14),"=",SUM('Раздел 2'!AB157:AB157))</f>
        <v>0=0</v>
      </c>
      <c r="F8511" s="278"/>
      <c r="G8511" s="81"/>
    </row>
    <row r="8512" spans="1:7" s="390" customFormat="1" ht="63" x14ac:dyDescent="0.2">
      <c r="A8512" s="311" t="str">
        <f>IF((SUM('Раздел 1'!Z14:Z14)=SUM('Раздел 2'!AC157:AC157)),"","Неверно!")</f>
        <v/>
      </c>
      <c r="B8512" s="320" t="s">
        <v>1780</v>
      </c>
      <c r="C8512" s="278" t="s">
        <v>10442</v>
      </c>
      <c r="D8512" s="278" t="s">
        <v>1225</v>
      </c>
      <c r="E8512" s="278" t="str">
        <f>CONCATENATE(SUM('Раздел 1'!Z14:Z14),"=",SUM('Раздел 2'!AC157:AC157))</f>
        <v>0=0</v>
      </c>
      <c r="F8512" s="278"/>
      <c r="G8512" s="81"/>
    </row>
    <row r="8513" spans="1:7" s="390" customFormat="1" ht="63" x14ac:dyDescent="0.2">
      <c r="A8513" s="311" t="str">
        <f>IF((SUM('Раздел 1'!AA14:AA14)=SUM('Раздел 2'!AD157:AD157)),"","Неверно!")</f>
        <v/>
      </c>
      <c r="B8513" s="320" t="s">
        <v>1780</v>
      </c>
      <c r="C8513" s="278" t="s">
        <v>10443</v>
      </c>
      <c r="D8513" s="278" t="s">
        <v>1225</v>
      </c>
      <c r="E8513" s="278" t="str">
        <f>CONCATENATE(SUM('Раздел 1'!AA14:AA14),"=",SUM('Раздел 2'!AD157:AD157))</f>
        <v>0=0</v>
      </c>
      <c r="F8513" s="278"/>
      <c r="G8513" s="81"/>
    </row>
    <row r="8514" spans="1:7" s="390" customFormat="1" ht="63" x14ac:dyDescent="0.2">
      <c r="A8514" s="311" t="str">
        <f>IF((SUM('Раздел 1'!AB14:AB14)=SUM('Раздел 2'!AE157:AE157)),"","Неверно!")</f>
        <v/>
      </c>
      <c r="B8514" s="320" t="s">
        <v>1780</v>
      </c>
      <c r="C8514" s="278" t="s">
        <v>10444</v>
      </c>
      <c r="D8514" s="278" t="s">
        <v>1225</v>
      </c>
      <c r="E8514" s="278" t="str">
        <f>CONCATENATE(SUM('Раздел 1'!AB14:AB14),"=",SUM('Раздел 2'!AE157:AE157))</f>
        <v>0=0</v>
      </c>
      <c r="F8514" s="278"/>
      <c r="G8514" s="81"/>
    </row>
    <row r="8515" spans="1:7" s="390" customFormat="1" ht="63" x14ac:dyDescent="0.2">
      <c r="A8515" s="311" t="str">
        <f>IF((SUM('Раздел 1'!AC14:AC14)=SUM('Раздел 2'!AF157:AF157)),"","Неверно!")</f>
        <v/>
      </c>
      <c r="B8515" s="320" t="s">
        <v>1780</v>
      </c>
      <c r="C8515" s="278" t="s">
        <v>10445</v>
      </c>
      <c r="D8515" s="278" t="s">
        <v>1225</v>
      </c>
      <c r="E8515" s="278" t="str">
        <f>CONCATENATE(SUM('Раздел 1'!AC14:AC14),"=",SUM('Раздел 2'!AF157:AF157))</f>
        <v>0=0</v>
      </c>
      <c r="F8515" s="278"/>
      <c r="G8515" s="81"/>
    </row>
    <row r="8516" spans="1:7" s="390" customFormat="1" ht="63" x14ac:dyDescent="0.2">
      <c r="A8516" s="311" t="str">
        <f>IF((SUM('Раздел 1'!AD14:AD14)=SUM('Раздел 2'!AG157:AG157)),"","Неверно!")</f>
        <v/>
      </c>
      <c r="B8516" s="320" t="s">
        <v>1780</v>
      </c>
      <c r="C8516" s="278" t="s">
        <v>10446</v>
      </c>
      <c r="D8516" s="278" t="s">
        <v>1225</v>
      </c>
      <c r="E8516" s="278" t="str">
        <f>CONCATENATE(SUM('Раздел 1'!AD14:AD14),"=",SUM('Раздел 2'!AG157:AG157))</f>
        <v>0=0</v>
      </c>
      <c r="F8516" s="278"/>
      <c r="G8516" s="81"/>
    </row>
    <row r="8517" spans="1:7" s="390" customFormat="1" ht="63" x14ac:dyDescent="0.2">
      <c r="A8517" s="311" t="str">
        <f>IF((SUM('Раздел 1'!AE14:AE14)=SUM('Раздел 2'!AH157:AH157)),"","Неверно!")</f>
        <v/>
      </c>
      <c r="B8517" s="320" t="s">
        <v>1780</v>
      </c>
      <c r="C8517" s="278" t="s">
        <v>10447</v>
      </c>
      <c r="D8517" s="278" t="s">
        <v>1225</v>
      </c>
      <c r="E8517" s="278" t="str">
        <f>CONCATENATE(SUM('Раздел 1'!AE14:AE14),"=",SUM('Раздел 2'!AH157:AH157))</f>
        <v>0=0</v>
      </c>
      <c r="F8517" s="278"/>
      <c r="G8517" s="81"/>
    </row>
    <row r="8518" spans="1:7" s="390" customFormat="1" ht="63" x14ac:dyDescent="0.2">
      <c r="A8518" s="311" t="str">
        <f>IF((SUM('Раздел 1'!E14:E14)=SUM('Раздел 2'!H157:H157)),"","Неверно!")</f>
        <v/>
      </c>
      <c r="B8518" s="320" t="s">
        <v>1780</v>
      </c>
      <c r="C8518" s="278" t="s">
        <v>10448</v>
      </c>
      <c r="D8518" s="278" t="s">
        <v>1225</v>
      </c>
      <c r="E8518" s="278" t="str">
        <f>CONCATENATE(SUM('Раздел 1'!E14:E14),"=",SUM('Раздел 2'!H157:H157))</f>
        <v>0=0</v>
      </c>
      <c r="F8518" s="278"/>
      <c r="G8518" s="81"/>
    </row>
    <row r="8519" spans="1:7" s="390" customFormat="1" ht="63" x14ac:dyDescent="0.2">
      <c r="A8519" s="311" t="str">
        <f>IF((SUM('Раздел 1'!AF14:AF14)=SUM('Раздел 2'!AI157:AI157)),"","Неверно!")</f>
        <v/>
      </c>
      <c r="B8519" s="320" t="s">
        <v>1780</v>
      </c>
      <c r="C8519" s="278" t="s">
        <v>10449</v>
      </c>
      <c r="D8519" s="278" t="s">
        <v>1225</v>
      </c>
      <c r="E8519" s="278" t="str">
        <f>CONCATENATE(SUM('Раздел 1'!AF14:AF14),"=",SUM('Раздел 2'!AI157:AI157))</f>
        <v>0=0</v>
      </c>
      <c r="F8519" s="278"/>
      <c r="G8519" s="81"/>
    </row>
    <row r="8520" spans="1:7" s="390" customFormat="1" ht="63" x14ac:dyDescent="0.2">
      <c r="A8520" s="311" t="str">
        <f>IF((SUM('Раздел 1'!AG14:AG14)=SUM('Раздел 2'!AJ157:AJ157)),"","Неверно!")</f>
        <v/>
      </c>
      <c r="B8520" s="320" t="s">
        <v>1780</v>
      </c>
      <c r="C8520" s="278" t="s">
        <v>10450</v>
      </c>
      <c r="D8520" s="278" t="s">
        <v>1225</v>
      </c>
      <c r="E8520" s="278" t="str">
        <f>CONCATENATE(SUM('Раздел 1'!AG14:AG14),"=",SUM('Раздел 2'!AJ157:AJ157))</f>
        <v>0=0</v>
      </c>
      <c r="F8520" s="278"/>
      <c r="G8520" s="81"/>
    </row>
    <row r="8521" spans="1:7" s="390" customFormat="1" ht="63" x14ac:dyDescent="0.2">
      <c r="A8521" s="311" t="str">
        <f>IF((SUM('Раздел 1'!AH14:AH14)=SUM('Раздел 2'!AK157:AK157)),"","Неверно!")</f>
        <v/>
      </c>
      <c r="B8521" s="320" t="s">
        <v>1780</v>
      </c>
      <c r="C8521" s="278" t="s">
        <v>10451</v>
      </c>
      <c r="D8521" s="278" t="s">
        <v>1225</v>
      </c>
      <c r="E8521" s="278" t="str">
        <f>CONCATENATE(SUM('Раздел 1'!AH14:AH14),"=",SUM('Раздел 2'!AK157:AK157))</f>
        <v>0=0</v>
      </c>
      <c r="F8521" s="278"/>
      <c r="G8521" s="81"/>
    </row>
    <row r="8522" spans="1:7" s="390" customFormat="1" ht="63" x14ac:dyDescent="0.2">
      <c r="A8522" s="311" t="str">
        <f>IF((SUM('Раздел 1'!AI14:AI14)=SUM('Раздел 2'!AL157:AL157)),"","Неверно!")</f>
        <v/>
      </c>
      <c r="B8522" s="320" t="s">
        <v>1780</v>
      </c>
      <c r="C8522" s="278" t="s">
        <v>10452</v>
      </c>
      <c r="D8522" s="278" t="s">
        <v>1225</v>
      </c>
      <c r="E8522" s="278" t="str">
        <f>CONCATENATE(SUM('Раздел 1'!AI14:AI14),"=",SUM('Раздел 2'!AL157:AL157))</f>
        <v>0=0</v>
      </c>
      <c r="F8522" s="278"/>
      <c r="G8522" s="81"/>
    </row>
    <row r="8523" spans="1:7" s="390" customFormat="1" ht="63" x14ac:dyDescent="0.2">
      <c r="A8523" s="311" t="str">
        <f>IF((SUM('Раздел 1'!F14:F14)=SUM('Раздел 2'!I157:I157)),"","Неверно!")</f>
        <v/>
      </c>
      <c r="B8523" s="320" t="s">
        <v>1780</v>
      </c>
      <c r="C8523" s="278" t="s">
        <v>10453</v>
      </c>
      <c r="D8523" s="278" t="s">
        <v>1225</v>
      </c>
      <c r="E8523" s="278" t="str">
        <f>CONCATENATE(SUM('Раздел 1'!F14:F14),"=",SUM('Раздел 2'!I157:I157))</f>
        <v>0=0</v>
      </c>
      <c r="F8523" s="278"/>
      <c r="G8523" s="81"/>
    </row>
    <row r="8524" spans="1:7" s="390" customFormat="1" ht="63" x14ac:dyDescent="0.2">
      <c r="A8524" s="311" t="str">
        <f>IF((SUM('Раздел 1'!G14:G14)=SUM('Раздел 2'!J157:J157)),"","Неверно!")</f>
        <v/>
      </c>
      <c r="B8524" s="320" t="s">
        <v>1780</v>
      </c>
      <c r="C8524" s="278" t="s">
        <v>10454</v>
      </c>
      <c r="D8524" s="278" t="s">
        <v>1225</v>
      </c>
      <c r="E8524" s="278" t="str">
        <f>CONCATENATE(SUM('Раздел 1'!G14:G14),"=",SUM('Раздел 2'!J157:J157))</f>
        <v>0=0</v>
      </c>
      <c r="F8524" s="278"/>
      <c r="G8524" s="81"/>
    </row>
    <row r="8525" spans="1:7" s="390" customFormat="1" ht="63" x14ac:dyDescent="0.2">
      <c r="A8525" s="311" t="str">
        <f>IF((SUM('Раздел 1'!H14:H14)=SUM('Раздел 2'!K157:K157)),"","Неверно!")</f>
        <v/>
      </c>
      <c r="B8525" s="320" t="s">
        <v>1780</v>
      </c>
      <c r="C8525" s="278" t="s">
        <v>10455</v>
      </c>
      <c r="D8525" s="278" t="s">
        <v>1225</v>
      </c>
      <c r="E8525" s="278" t="str">
        <f>CONCATENATE(SUM('Раздел 1'!H14:H14),"=",SUM('Раздел 2'!K157:K157))</f>
        <v>0=0</v>
      </c>
      <c r="F8525" s="278"/>
      <c r="G8525" s="81"/>
    </row>
    <row r="8526" spans="1:7" s="390" customFormat="1" ht="63" x14ac:dyDescent="0.2">
      <c r="A8526" s="311" t="str">
        <f>IF((SUM('Раздел 1'!I14:I14)=SUM('Раздел 2'!L157:L157)),"","Неверно!")</f>
        <v/>
      </c>
      <c r="B8526" s="320" t="s">
        <v>1780</v>
      </c>
      <c r="C8526" s="278" t="s">
        <v>10456</v>
      </c>
      <c r="D8526" s="278" t="s">
        <v>1225</v>
      </c>
      <c r="E8526" s="278" t="str">
        <f>CONCATENATE(SUM('Раздел 1'!I14:I14),"=",SUM('Раздел 2'!L157:L157))</f>
        <v>0=0</v>
      </c>
      <c r="F8526" s="278"/>
      <c r="G8526" s="81"/>
    </row>
    <row r="8527" spans="1:7" s="390" customFormat="1" ht="63" x14ac:dyDescent="0.2">
      <c r="A8527" s="311" t="str">
        <f>IF((SUM('Раздел 1'!J14:J14)=SUM('Раздел 2'!M157:M157)),"","Неверно!")</f>
        <v/>
      </c>
      <c r="B8527" s="320" t="s">
        <v>1780</v>
      </c>
      <c r="C8527" s="278" t="s">
        <v>10457</v>
      </c>
      <c r="D8527" s="278" t="s">
        <v>1225</v>
      </c>
      <c r="E8527" s="278" t="str">
        <f>CONCATENATE(SUM('Раздел 1'!J14:J14),"=",SUM('Раздел 2'!M157:M157))</f>
        <v>0=0</v>
      </c>
      <c r="F8527" s="278"/>
      <c r="G8527" s="81"/>
    </row>
    <row r="8528" spans="1:7" s="390" customFormat="1" ht="63" x14ac:dyDescent="0.2">
      <c r="A8528" s="311" t="str">
        <f>IF((SUM('Раздел 1'!K14:K14)=SUM('Раздел 2'!N157:N157)),"","Неверно!")</f>
        <v/>
      </c>
      <c r="B8528" s="320" t="s">
        <v>1780</v>
      </c>
      <c r="C8528" s="278" t="s">
        <v>10458</v>
      </c>
      <c r="D8528" s="278" t="s">
        <v>1225</v>
      </c>
      <c r="E8528" s="278" t="str">
        <f>CONCATENATE(SUM('Раздел 1'!K14:K14),"=",SUM('Раздел 2'!N157:N157))</f>
        <v>0=0</v>
      </c>
      <c r="F8528" s="278"/>
      <c r="G8528" s="81"/>
    </row>
    <row r="8529" spans="1:7" s="390" customFormat="1" ht="31.5" x14ac:dyDescent="0.2">
      <c r="A8529" s="311" t="str">
        <f>IF((SUM('Раздел 8'!D51:D51)&lt;=SUM('Раздел 2'!V11:V11)),"","Неверно!")</f>
        <v/>
      </c>
      <c r="B8529" s="320" t="s">
        <v>1781</v>
      </c>
      <c r="C8529" s="278" t="s">
        <v>10459</v>
      </c>
      <c r="D8529" s="278" t="s">
        <v>1517</v>
      </c>
      <c r="E8529" s="278" t="str">
        <f>CONCATENATE(SUM('Раздел 8'!D51:D51),"&lt;=",SUM('Раздел 2'!V11:V11))</f>
        <v>10&lt;=375</v>
      </c>
      <c r="F8529" s="278"/>
      <c r="G8529" s="81"/>
    </row>
    <row r="8530" spans="1:7" s="390" customFormat="1" ht="31.5" x14ac:dyDescent="0.2">
      <c r="A8530" s="311" t="str">
        <f>IF((SUM('Раздел 8'!D33:D33)=SUM('Раздел 2'!O11:O11)),"","Неверно!")</f>
        <v/>
      </c>
      <c r="B8530" s="320" t="s">
        <v>1782</v>
      </c>
      <c r="C8530" s="278" t="s">
        <v>10460</v>
      </c>
      <c r="D8530" s="278" t="s">
        <v>1224</v>
      </c>
      <c r="E8530" s="278" t="str">
        <f>CONCATENATE(SUM('Раздел 8'!D33:D33),"=",SUM('Раздел 2'!O11:O11))</f>
        <v>0=0</v>
      </c>
      <c r="F8530" s="278"/>
      <c r="G8530" s="81"/>
    </row>
    <row r="8531" spans="1:7" s="390" customFormat="1" ht="31.5" x14ac:dyDescent="0.2">
      <c r="A8531" s="311" t="str">
        <f>IF((SUM('Раздел 8'!D52:D52)&gt;=SUM('Раздел 2'!S11:S11)),"","Неверно!")</f>
        <v/>
      </c>
      <c r="B8531" s="320" t="s">
        <v>1783</v>
      </c>
      <c r="C8531" s="278" t="s">
        <v>10461</v>
      </c>
      <c r="D8531" s="278" t="s">
        <v>1518</v>
      </c>
      <c r="E8531" s="278" t="str">
        <f>CONCATENATE(SUM('Раздел 8'!D52:D52),"&gt;=",SUM('Раздел 2'!S11:S11))</f>
        <v>0&gt;=0</v>
      </c>
      <c r="F8531" s="278"/>
      <c r="G8531" s="81"/>
    </row>
    <row r="8532" spans="1:7" s="390" customFormat="1" ht="31.5" x14ac:dyDescent="0.2">
      <c r="A8532" s="311" t="str">
        <f>IF((SUM('Раздел 1'!S25:S25)=SUM('Раздел 9'!E9:E9)+SUM('Раздел 8'!D39:D39)),"","Неверно!")</f>
        <v/>
      </c>
      <c r="B8532" s="320" t="s">
        <v>1784</v>
      </c>
      <c r="C8532" s="278" t="s">
        <v>10462</v>
      </c>
      <c r="D8532" s="278" t="s">
        <v>1379</v>
      </c>
      <c r="E8532" s="278" t="str">
        <f>CONCATENATE(SUM('Раздел 1'!S25:S25),"=",SUM('Раздел 9'!E9:E9),"+",SUM('Раздел 8'!D39:D39))</f>
        <v>135=135+0</v>
      </c>
      <c r="F8532" s="278"/>
      <c r="G8532" s="81"/>
    </row>
    <row r="8533" spans="1:7" s="390" customFormat="1" ht="31.5" x14ac:dyDescent="0.2">
      <c r="A8533" s="311" t="str">
        <f>IF((SUM('Раздел 8'!D19:D23)&lt;=SUM('Раздел 2'!V11:V11)),"","Неверно!")</f>
        <v/>
      </c>
      <c r="B8533" s="320" t="s">
        <v>1785</v>
      </c>
      <c r="C8533" s="278" t="s">
        <v>10463</v>
      </c>
      <c r="D8533" s="278" t="s">
        <v>1223</v>
      </c>
      <c r="E8533" s="278" t="str">
        <f>CONCATENATE(SUM('Раздел 8'!D19:D23),"&lt;=",SUM('Раздел 2'!V11:V11))</f>
        <v>6&lt;=375</v>
      </c>
      <c r="F8533" s="278"/>
      <c r="G8533" s="81"/>
    </row>
    <row r="8534" spans="1:7" s="390" customFormat="1" ht="31.5" x14ac:dyDescent="0.2">
      <c r="A8534" s="311" t="str">
        <f>IF((SUM('Раздел 8'!E33:E33)=SUM('Раздел 3'!O11:O11)),"","Неверно!")</f>
        <v/>
      </c>
      <c r="B8534" s="320" t="s">
        <v>1786</v>
      </c>
      <c r="C8534" s="278" t="s">
        <v>10464</v>
      </c>
      <c r="D8534" s="278" t="s">
        <v>1222</v>
      </c>
      <c r="E8534" s="278" t="str">
        <f>CONCATENATE(SUM('Раздел 8'!E33:E33),"=",SUM('Раздел 3'!O11:O11))</f>
        <v>0=0</v>
      </c>
      <c r="F8534" s="278"/>
      <c r="G8534" s="81"/>
    </row>
    <row r="8535" spans="1:7" s="390" customFormat="1" ht="31.5" x14ac:dyDescent="0.2">
      <c r="A8535" s="311" t="str">
        <f>IF((SUM('Раздел 1'!L25:L26)=0),"","Неверно!")</f>
        <v/>
      </c>
      <c r="B8535" s="320" t="s">
        <v>1787</v>
      </c>
      <c r="C8535" s="278" t="s">
        <v>10465</v>
      </c>
      <c r="D8535" s="278" t="s">
        <v>1221</v>
      </c>
      <c r="E8535" s="278" t="str">
        <f>CONCATENATE(SUM('Раздел 1'!L25:L26),"=",0)</f>
        <v>0=0</v>
      </c>
      <c r="F8535" s="278"/>
      <c r="G8535" s="81"/>
    </row>
    <row r="8536" spans="1:7" s="390" customFormat="1" ht="31.5" x14ac:dyDescent="0.2">
      <c r="A8536" s="311" t="str">
        <f>IF((SUM('Раздел 1'!M25:M26)=0),"","Неверно!")</f>
        <v/>
      </c>
      <c r="B8536" s="320" t="s">
        <v>1787</v>
      </c>
      <c r="C8536" s="278" t="s">
        <v>10466</v>
      </c>
      <c r="D8536" s="278" t="s">
        <v>1221</v>
      </c>
      <c r="E8536" s="278" t="str">
        <f>CONCATENATE(SUM('Раздел 1'!M25:M26),"=",0)</f>
        <v>0=0</v>
      </c>
      <c r="F8536" s="278"/>
      <c r="G8536" s="81"/>
    </row>
    <row r="8537" spans="1:7" s="390" customFormat="1" ht="31.5" x14ac:dyDescent="0.2">
      <c r="A8537" s="311" t="str">
        <f>IF((SUM('Раздел 8'!D35:D35)&lt;=SUM('Раздел 2'!L11:L11)),"","Неверно!")</f>
        <v/>
      </c>
      <c r="B8537" s="320" t="s">
        <v>1788</v>
      </c>
      <c r="C8537" s="278" t="s">
        <v>10467</v>
      </c>
      <c r="D8537" s="278" t="s">
        <v>1220</v>
      </c>
      <c r="E8537" s="278" t="str">
        <f>CONCATENATE(SUM('Раздел 8'!D35:D35),"&lt;=",SUM('Раздел 2'!L11:L11))</f>
        <v>13&lt;=300</v>
      </c>
      <c r="F8537" s="278"/>
      <c r="G8537" s="81"/>
    </row>
    <row r="8538" spans="1:7" s="390" customFormat="1" ht="47.25" x14ac:dyDescent="0.2">
      <c r="A8538" s="311" t="str">
        <f>IF((SUM('Раздел 1'!C22:C22)=SUM('Раздел 3'!F11:F11)),"","Неверно!")</f>
        <v/>
      </c>
      <c r="B8538" s="320" t="s">
        <v>1789</v>
      </c>
      <c r="C8538" s="278" t="s">
        <v>10468</v>
      </c>
      <c r="D8538" s="278" t="s">
        <v>1219</v>
      </c>
      <c r="E8538" s="278" t="str">
        <f>CONCATENATE(SUM('Раздел 1'!C22:C22),"=",SUM('Раздел 3'!F11:F11))</f>
        <v>0=0</v>
      </c>
      <c r="F8538" s="278"/>
      <c r="G8538" s="81"/>
    </row>
    <row r="8539" spans="1:7" s="390" customFormat="1" ht="47.25" x14ac:dyDescent="0.2">
      <c r="A8539" s="311" t="str">
        <f>IF((SUM('Раздел 1'!L22:L22)=SUM('Раздел 3'!O11:O11)),"","Неверно!")</f>
        <v/>
      </c>
      <c r="B8539" s="320" t="s">
        <v>1789</v>
      </c>
      <c r="C8539" s="278" t="s">
        <v>10469</v>
      </c>
      <c r="D8539" s="278" t="s">
        <v>1219</v>
      </c>
      <c r="E8539" s="278" t="str">
        <f>CONCATENATE(SUM('Раздел 1'!L22:L22),"=",SUM('Раздел 3'!O11:O11))</f>
        <v>0=0</v>
      </c>
      <c r="F8539" s="278"/>
      <c r="G8539" s="81"/>
    </row>
    <row r="8540" spans="1:7" s="390" customFormat="1" ht="47.25" x14ac:dyDescent="0.2">
      <c r="A8540" s="311" t="str">
        <f>IF((SUM('Раздел 1'!M22:M22)=SUM('Раздел 3'!P11:P11)),"","Неверно!")</f>
        <v/>
      </c>
      <c r="B8540" s="320" t="s">
        <v>1789</v>
      </c>
      <c r="C8540" s="278" t="s">
        <v>10470</v>
      </c>
      <c r="D8540" s="278" t="s">
        <v>1219</v>
      </c>
      <c r="E8540" s="278" t="str">
        <f>CONCATENATE(SUM('Раздел 1'!M22:M22),"=",SUM('Раздел 3'!P11:P11))</f>
        <v>3=3</v>
      </c>
      <c r="F8540" s="278"/>
      <c r="G8540" s="81"/>
    </row>
    <row r="8541" spans="1:7" s="390" customFormat="1" ht="47.25" x14ac:dyDescent="0.2">
      <c r="A8541" s="311" t="str">
        <f>IF((SUM('Раздел 1'!N22:N22)=SUM('Раздел 3'!Q11:Q11)),"","Неверно!")</f>
        <v/>
      </c>
      <c r="B8541" s="320" t="s">
        <v>1789</v>
      </c>
      <c r="C8541" s="278" t="s">
        <v>10471</v>
      </c>
      <c r="D8541" s="278" t="s">
        <v>1219</v>
      </c>
      <c r="E8541" s="278" t="str">
        <f>CONCATENATE(SUM('Раздел 1'!N22:N22),"=",SUM('Раздел 3'!Q11:Q11))</f>
        <v>15=15</v>
      </c>
      <c r="F8541" s="278"/>
      <c r="G8541" s="81"/>
    </row>
    <row r="8542" spans="1:7" s="390" customFormat="1" ht="47.25" x14ac:dyDescent="0.2">
      <c r="A8542" s="311" t="str">
        <f>IF((SUM('Раздел 1'!O22:O22)=SUM('Раздел 3'!R11:R11)),"","Неверно!")</f>
        <v/>
      </c>
      <c r="B8542" s="320" t="s">
        <v>1789</v>
      </c>
      <c r="C8542" s="278" t="s">
        <v>10472</v>
      </c>
      <c r="D8542" s="278" t="s">
        <v>1219</v>
      </c>
      <c r="E8542" s="278" t="str">
        <f>CONCATENATE(SUM('Раздел 1'!O22:O22),"=",SUM('Раздел 3'!R11:R11))</f>
        <v>13=13</v>
      </c>
      <c r="F8542" s="278"/>
      <c r="G8542" s="81"/>
    </row>
    <row r="8543" spans="1:7" s="390" customFormat="1" ht="47.25" x14ac:dyDescent="0.2">
      <c r="A8543" s="311" t="str">
        <f>IF((SUM('Раздел 1'!P22:P22)=SUM('Раздел 3'!S11:S11)),"","Неверно!")</f>
        <v/>
      </c>
      <c r="B8543" s="320" t="s">
        <v>1789</v>
      </c>
      <c r="C8543" s="278" t="s">
        <v>10473</v>
      </c>
      <c r="D8543" s="278" t="s">
        <v>1219</v>
      </c>
      <c r="E8543" s="278" t="str">
        <f>CONCATENATE(SUM('Раздел 1'!P22:P22),"=",SUM('Раздел 3'!S11:S11))</f>
        <v>0=0</v>
      </c>
      <c r="F8543" s="278"/>
      <c r="G8543" s="81"/>
    </row>
    <row r="8544" spans="1:7" s="390" customFormat="1" ht="47.25" x14ac:dyDescent="0.2">
      <c r="A8544" s="311" t="str">
        <f>IF((SUM('Раздел 1'!Q22:Q22)=SUM('Раздел 3'!T11:T11)),"","Неверно!")</f>
        <v/>
      </c>
      <c r="B8544" s="320" t="s">
        <v>1789</v>
      </c>
      <c r="C8544" s="278" t="s">
        <v>10474</v>
      </c>
      <c r="D8544" s="278" t="s">
        <v>1219</v>
      </c>
      <c r="E8544" s="278" t="str">
        <f>CONCATENATE(SUM('Раздел 1'!Q22:Q22),"=",SUM('Раздел 3'!T11:T11))</f>
        <v>1=1</v>
      </c>
      <c r="F8544" s="278"/>
      <c r="G8544" s="81"/>
    </row>
    <row r="8545" spans="1:7" s="390" customFormat="1" ht="47.25" x14ac:dyDescent="0.2">
      <c r="A8545" s="311" t="str">
        <f>IF((SUM('Раздел 1'!R22:R22)=SUM('Раздел 3'!U11:U11)),"","Неверно!")</f>
        <v/>
      </c>
      <c r="B8545" s="320" t="s">
        <v>1789</v>
      </c>
      <c r="C8545" s="278" t="s">
        <v>10475</v>
      </c>
      <c r="D8545" s="278" t="s">
        <v>1219</v>
      </c>
      <c r="E8545" s="278" t="str">
        <f>CONCATENATE(SUM('Раздел 1'!R22:R22),"=",SUM('Раздел 3'!U11:U11))</f>
        <v>0=0</v>
      </c>
      <c r="F8545" s="278"/>
      <c r="G8545" s="81"/>
    </row>
    <row r="8546" spans="1:7" s="390" customFormat="1" ht="47.25" x14ac:dyDescent="0.2">
      <c r="A8546" s="311" t="str">
        <f>IF((SUM('Раздел 1'!S22:S22)=SUM('Раздел 3'!V11:V11)),"","Неверно!")</f>
        <v/>
      </c>
      <c r="B8546" s="320" t="s">
        <v>1789</v>
      </c>
      <c r="C8546" s="278" t="s">
        <v>10476</v>
      </c>
      <c r="D8546" s="278" t="s">
        <v>1219</v>
      </c>
      <c r="E8546" s="278" t="str">
        <f>CONCATENATE(SUM('Раздел 1'!S22:S22),"=",SUM('Раздел 3'!V11:V11))</f>
        <v>88=88</v>
      </c>
      <c r="F8546" s="278"/>
      <c r="G8546" s="81"/>
    </row>
    <row r="8547" spans="1:7" s="390" customFormat="1" ht="47.25" x14ac:dyDescent="0.2">
      <c r="A8547" s="311" t="str">
        <f>IF((SUM('Раздел 1'!T22:T22)=SUM('Раздел 3'!W11:W11)),"","Неверно!")</f>
        <v/>
      </c>
      <c r="B8547" s="320" t="s">
        <v>1789</v>
      </c>
      <c r="C8547" s="278" t="s">
        <v>10477</v>
      </c>
      <c r="D8547" s="278" t="s">
        <v>1219</v>
      </c>
      <c r="E8547" s="278" t="str">
        <f>CONCATENATE(SUM('Раздел 1'!T22:T22),"=",SUM('Раздел 3'!W11:W11))</f>
        <v>0=0</v>
      </c>
      <c r="F8547" s="278"/>
      <c r="G8547" s="81"/>
    </row>
    <row r="8548" spans="1:7" s="390" customFormat="1" ht="47.25" x14ac:dyDescent="0.2">
      <c r="A8548" s="311" t="str">
        <f>IF((SUM('Раздел 1'!U22:U22)=SUM('Раздел 3'!X11:X11)),"","Неверно!")</f>
        <v/>
      </c>
      <c r="B8548" s="320" t="s">
        <v>1789</v>
      </c>
      <c r="C8548" s="278" t="s">
        <v>10478</v>
      </c>
      <c r="D8548" s="278" t="s">
        <v>1219</v>
      </c>
      <c r="E8548" s="278" t="str">
        <f>CONCATENATE(SUM('Раздел 1'!U22:U22),"=",SUM('Раздел 3'!X11:X11))</f>
        <v>4=4</v>
      </c>
      <c r="F8548" s="278"/>
      <c r="G8548" s="81"/>
    </row>
    <row r="8549" spans="1:7" s="390" customFormat="1" ht="47.25" x14ac:dyDescent="0.2">
      <c r="A8549" s="311" t="str">
        <f>IF((SUM('Раздел 1'!D22:D22)=SUM('Раздел 3'!G11:G11)),"","Неверно!")</f>
        <v/>
      </c>
      <c r="B8549" s="320" t="s">
        <v>1789</v>
      </c>
      <c r="C8549" s="278" t="s">
        <v>10479</v>
      </c>
      <c r="D8549" s="278" t="s">
        <v>1219</v>
      </c>
      <c r="E8549" s="278" t="str">
        <f>CONCATENATE(SUM('Раздел 1'!D22:D22),"=",SUM('Раздел 3'!G11:G11))</f>
        <v>92=92</v>
      </c>
      <c r="F8549" s="278"/>
      <c r="G8549" s="81"/>
    </row>
    <row r="8550" spans="1:7" s="390" customFormat="1" ht="47.25" x14ac:dyDescent="0.2">
      <c r="A8550" s="311" t="str">
        <f>IF((SUM('Раздел 1'!V22:V22)=SUM('Раздел 3'!Y11:Y11)),"","Неверно!")</f>
        <v/>
      </c>
      <c r="B8550" s="320" t="s">
        <v>1789</v>
      </c>
      <c r="C8550" s="278" t="s">
        <v>10480</v>
      </c>
      <c r="D8550" s="278" t="s">
        <v>1219</v>
      </c>
      <c r="E8550" s="278" t="str">
        <f>CONCATENATE(SUM('Раздел 1'!V22:V22),"=",SUM('Раздел 3'!Y11:Y11))</f>
        <v>0=0</v>
      </c>
      <c r="F8550" s="278"/>
      <c r="G8550" s="81"/>
    </row>
    <row r="8551" spans="1:7" s="390" customFormat="1" ht="47.25" x14ac:dyDescent="0.2">
      <c r="A8551" s="311" t="str">
        <f>IF((SUM('Раздел 1'!W22:W22)=SUM('Раздел 3'!Z11:Z11)),"","Неверно!")</f>
        <v/>
      </c>
      <c r="B8551" s="320" t="s">
        <v>1789</v>
      </c>
      <c r="C8551" s="278" t="s">
        <v>10481</v>
      </c>
      <c r="D8551" s="278" t="s">
        <v>1219</v>
      </c>
      <c r="E8551" s="278" t="str">
        <f>CONCATENATE(SUM('Раздел 1'!W22:W22),"=",SUM('Раздел 3'!Z11:Z11))</f>
        <v>0=0</v>
      </c>
      <c r="F8551" s="278"/>
      <c r="G8551" s="81"/>
    </row>
    <row r="8552" spans="1:7" s="390" customFormat="1" ht="47.25" x14ac:dyDescent="0.2">
      <c r="A8552" s="311" t="str">
        <f>IF((SUM('Раздел 1'!X22:X22)=SUM('Раздел 3'!AA11:AA11)),"","Неверно!")</f>
        <v/>
      </c>
      <c r="B8552" s="320" t="s">
        <v>1789</v>
      </c>
      <c r="C8552" s="278" t="s">
        <v>10482</v>
      </c>
      <c r="D8552" s="278" t="s">
        <v>1219</v>
      </c>
      <c r="E8552" s="278" t="str">
        <f>CONCATENATE(SUM('Раздел 1'!X22:X22),"=",SUM('Раздел 3'!AA11:AA11))</f>
        <v>0=0</v>
      </c>
      <c r="F8552" s="278"/>
      <c r="G8552" s="81"/>
    </row>
    <row r="8553" spans="1:7" s="390" customFormat="1" ht="47.25" x14ac:dyDescent="0.2">
      <c r="A8553" s="311" t="str">
        <f>IF((SUM('Раздел 1'!Y22:Y22)=SUM('Раздел 3'!AB11:AB11)),"","Неверно!")</f>
        <v/>
      </c>
      <c r="B8553" s="320" t="s">
        <v>1789</v>
      </c>
      <c r="C8553" s="278" t="s">
        <v>10483</v>
      </c>
      <c r="D8553" s="278" t="s">
        <v>1219</v>
      </c>
      <c r="E8553" s="278" t="str">
        <f>CONCATENATE(SUM('Раздел 1'!Y22:Y22),"=",SUM('Раздел 3'!AB11:AB11))</f>
        <v>12=12</v>
      </c>
      <c r="F8553" s="278"/>
      <c r="G8553" s="81"/>
    </row>
    <row r="8554" spans="1:7" s="390" customFormat="1" ht="47.25" x14ac:dyDescent="0.2">
      <c r="A8554" s="311" t="str">
        <f>IF((SUM('Раздел 1'!Z22:Z22)=SUM('Раздел 3'!AC11:AC11)),"","Неверно!")</f>
        <v/>
      </c>
      <c r="B8554" s="320" t="s">
        <v>1789</v>
      </c>
      <c r="C8554" s="278" t="s">
        <v>10484</v>
      </c>
      <c r="D8554" s="278" t="s">
        <v>1219</v>
      </c>
      <c r="E8554" s="278" t="str">
        <f>CONCATENATE(SUM('Раздел 1'!Z22:Z22),"=",SUM('Раздел 3'!AC11:AC11))</f>
        <v>2=2</v>
      </c>
      <c r="F8554" s="278"/>
      <c r="G8554" s="81"/>
    </row>
    <row r="8555" spans="1:7" s="390" customFormat="1" ht="47.25" x14ac:dyDescent="0.2">
      <c r="A8555" s="311" t="str">
        <f>IF((SUM('Раздел 1'!AA22:AA22)=SUM('Раздел 3'!AD11:AD11)),"","Неверно!")</f>
        <v/>
      </c>
      <c r="B8555" s="320" t="s">
        <v>1789</v>
      </c>
      <c r="C8555" s="278" t="s">
        <v>10485</v>
      </c>
      <c r="D8555" s="278" t="s">
        <v>1219</v>
      </c>
      <c r="E8555" s="278" t="str">
        <f>CONCATENATE(SUM('Раздел 1'!AA22:AA22),"=",SUM('Раздел 3'!AD11:AD11))</f>
        <v>0=0</v>
      </c>
      <c r="F8555" s="278"/>
      <c r="G8555" s="81"/>
    </row>
    <row r="8556" spans="1:7" s="390" customFormat="1" ht="47.25" x14ac:dyDescent="0.2">
      <c r="A8556" s="311" t="str">
        <f>IF((SUM('Раздел 1'!AB22:AB22)=SUM('Раздел 3'!AE11:AE11)),"","Неверно!")</f>
        <v/>
      </c>
      <c r="B8556" s="320" t="s">
        <v>1789</v>
      </c>
      <c r="C8556" s="278" t="s">
        <v>10486</v>
      </c>
      <c r="D8556" s="278" t="s">
        <v>1219</v>
      </c>
      <c r="E8556" s="278" t="str">
        <f>CONCATENATE(SUM('Раздел 1'!AB22:AB22),"=",SUM('Раздел 3'!AE11:AE11))</f>
        <v>0=0</v>
      </c>
      <c r="F8556" s="278"/>
      <c r="G8556" s="81"/>
    </row>
    <row r="8557" spans="1:7" s="390" customFormat="1" ht="47.25" x14ac:dyDescent="0.2">
      <c r="A8557" s="311" t="str">
        <f>IF((SUM('Раздел 1'!AC22:AC22)=SUM('Раздел 3'!AF11:AF11)),"","Неверно!")</f>
        <v/>
      </c>
      <c r="B8557" s="320" t="s">
        <v>1789</v>
      </c>
      <c r="C8557" s="278" t="s">
        <v>10487</v>
      </c>
      <c r="D8557" s="278" t="s">
        <v>1219</v>
      </c>
      <c r="E8557" s="278" t="str">
        <f>CONCATENATE(SUM('Раздел 1'!AC22:AC22),"=",SUM('Раздел 3'!AF11:AF11))</f>
        <v>0=0</v>
      </c>
      <c r="F8557" s="278"/>
      <c r="G8557" s="81"/>
    </row>
    <row r="8558" spans="1:7" s="390" customFormat="1" ht="47.25" x14ac:dyDescent="0.2">
      <c r="A8558" s="311" t="str">
        <f>IF((SUM('Раздел 1'!AD22:AD22)=SUM('Раздел 3'!AG11:AG11)),"","Неверно!")</f>
        <v/>
      </c>
      <c r="B8558" s="320" t="s">
        <v>1789</v>
      </c>
      <c r="C8558" s="278" t="s">
        <v>10488</v>
      </c>
      <c r="D8558" s="278" t="s">
        <v>1219</v>
      </c>
      <c r="E8558" s="278" t="str">
        <f>CONCATENATE(SUM('Раздел 1'!AD22:AD22),"=",SUM('Раздел 3'!AG11:AG11))</f>
        <v>0=0</v>
      </c>
      <c r="F8558" s="278"/>
      <c r="G8558" s="81"/>
    </row>
    <row r="8559" spans="1:7" s="390" customFormat="1" ht="47.25" x14ac:dyDescent="0.2">
      <c r="A8559" s="311" t="str">
        <f>IF((SUM('Раздел 1'!AE22:AE22)=SUM('Раздел 3'!AH11:AH11)),"","Неверно!")</f>
        <v/>
      </c>
      <c r="B8559" s="320" t="s">
        <v>1789</v>
      </c>
      <c r="C8559" s="278" t="s">
        <v>10489</v>
      </c>
      <c r="D8559" s="278" t="s">
        <v>1219</v>
      </c>
      <c r="E8559" s="278" t="str">
        <f>CONCATENATE(SUM('Раздел 1'!AE22:AE22),"=",SUM('Раздел 3'!AH11:AH11))</f>
        <v>166214=166214</v>
      </c>
      <c r="F8559" s="278"/>
      <c r="G8559" s="81"/>
    </row>
    <row r="8560" spans="1:7" s="390" customFormat="1" ht="47.25" x14ac:dyDescent="0.2">
      <c r="A8560" s="311" t="str">
        <f>IF((SUM('Раздел 1'!E22:E22)=SUM('Раздел 3'!H11:H11)),"","Неверно!")</f>
        <v/>
      </c>
      <c r="B8560" s="320" t="s">
        <v>1789</v>
      </c>
      <c r="C8560" s="278" t="s">
        <v>10490</v>
      </c>
      <c r="D8560" s="278" t="s">
        <v>1219</v>
      </c>
      <c r="E8560" s="278" t="str">
        <f>CONCATENATE(SUM('Раздел 1'!E22:E22),"=",SUM('Раздел 3'!H11:H11))</f>
        <v>71=71</v>
      </c>
      <c r="F8560" s="278"/>
      <c r="G8560" s="81"/>
    </row>
    <row r="8561" spans="1:7" s="390" customFormat="1" ht="47.25" x14ac:dyDescent="0.2">
      <c r="A8561" s="311" t="str">
        <f>IF((SUM('Раздел 1'!AF22:AF22)=SUM('Раздел 3'!AI11:AI11)),"","Неверно!")</f>
        <v/>
      </c>
      <c r="B8561" s="320" t="s">
        <v>1789</v>
      </c>
      <c r="C8561" s="278" t="s">
        <v>10491</v>
      </c>
      <c r="D8561" s="278" t="s">
        <v>1219</v>
      </c>
      <c r="E8561" s="278" t="str">
        <f>CONCATENATE(SUM('Раздел 1'!AF22:AF22),"=",SUM('Раздел 3'!AI11:AI11))</f>
        <v>300=300</v>
      </c>
      <c r="F8561" s="278"/>
      <c r="G8561" s="81"/>
    </row>
    <row r="8562" spans="1:7" s="390" customFormat="1" ht="47.25" x14ac:dyDescent="0.2">
      <c r="A8562" s="311" t="str">
        <f>IF((SUM('Раздел 1'!AG22:AG22)=SUM('Раздел 3'!AJ11:AJ11)),"","Неверно!")</f>
        <v/>
      </c>
      <c r="B8562" s="320" t="s">
        <v>1789</v>
      </c>
      <c r="C8562" s="278" t="s">
        <v>10492</v>
      </c>
      <c r="D8562" s="278" t="s">
        <v>1219</v>
      </c>
      <c r="E8562" s="278" t="str">
        <f>CONCATENATE(SUM('Раздел 1'!AG22:AG22),"=",SUM('Раздел 3'!AJ11:AJ11))</f>
        <v>3858=3858</v>
      </c>
      <c r="F8562" s="278"/>
      <c r="G8562" s="81"/>
    </row>
    <row r="8563" spans="1:7" s="390" customFormat="1" ht="47.25" x14ac:dyDescent="0.2">
      <c r="A8563" s="311" t="str">
        <f>IF((SUM('Раздел 1'!AH22:AH22)=SUM('Раздел 3'!AK11:AK11)),"","Неверно!")</f>
        <v/>
      </c>
      <c r="B8563" s="320" t="s">
        <v>1789</v>
      </c>
      <c r="C8563" s="278" t="s">
        <v>10493</v>
      </c>
      <c r="D8563" s="278" t="s">
        <v>1219</v>
      </c>
      <c r="E8563" s="278" t="str">
        <f>CONCATENATE(SUM('Раздел 1'!AH22:AH22),"=",SUM('Раздел 3'!AK11:AK11))</f>
        <v>0=0</v>
      </c>
      <c r="F8563" s="278"/>
      <c r="G8563" s="81"/>
    </row>
    <row r="8564" spans="1:7" s="390" customFormat="1" ht="47.25" x14ac:dyDescent="0.2">
      <c r="A8564" s="311" t="str">
        <f>IF((SUM('Раздел 1'!AI22:AI22)=SUM('Раздел 3'!AL11:AL11)),"","Неверно!")</f>
        <v/>
      </c>
      <c r="B8564" s="320" t="s">
        <v>1789</v>
      </c>
      <c r="C8564" s="278" t="s">
        <v>10494</v>
      </c>
      <c r="D8564" s="278" t="s">
        <v>1219</v>
      </c>
      <c r="E8564" s="278" t="str">
        <f>CONCATENATE(SUM('Раздел 1'!AI22:AI22),"=",SUM('Раздел 3'!AL11:AL11))</f>
        <v>0=0</v>
      </c>
      <c r="F8564" s="278"/>
      <c r="G8564" s="81"/>
    </row>
    <row r="8565" spans="1:7" s="390" customFormat="1" ht="47.25" x14ac:dyDescent="0.2">
      <c r="A8565" s="311" t="str">
        <f>IF((SUM('Раздел 1'!F22:F22)=SUM('Раздел 3'!I11:I11)),"","Неверно!")</f>
        <v/>
      </c>
      <c r="B8565" s="320" t="s">
        <v>1789</v>
      </c>
      <c r="C8565" s="278" t="s">
        <v>10495</v>
      </c>
      <c r="D8565" s="278" t="s">
        <v>1219</v>
      </c>
      <c r="E8565" s="278" t="str">
        <f>CONCATENATE(SUM('Раздел 1'!F22:F22),"=",SUM('Раздел 3'!I11:I11))</f>
        <v>7=7</v>
      </c>
      <c r="F8565" s="278"/>
      <c r="G8565" s="81"/>
    </row>
    <row r="8566" spans="1:7" s="390" customFormat="1" ht="47.25" x14ac:dyDescent="0.2">
      <c r="A8566" s="311" t="str">
        <f>IF((SUM('Раздел 1'!G22:G22)=SUM('Раздел 3'!J11:J11)),"","Неверно!")</f>
        <v/>
      </c>
      <c r="B8566" s="320" t="s">
        <v>1789</v>
      </c>
      <c r="C8566" s="278" t="s">
        <v>10496</v>
      </c>
      <c r="D8566" s="278" t="s">
        <v>1219</v>
      </c>
      <c r="E8566" s="278" t="str">
        <f>CONCATENATE(SUM('Раздел 1'!G22:G22),"=",SUM('Раздел 3'!J11:J11))</f>
        <v>324187=324187</v>
      </c>
      <c r="F8566" s="278"/>
      <c r="G8566" s="81"/>
    </row>
    <row r="8567" spans="1:7" s="390" customFormat="1" ht="47.25" x14ac:dyDescent="0.2">
      <c r="A8567" s="311" t="str">
        <f>IF((SUM('Раздел 1'!H22:H22)=SUM('Раздел 3'!K11:K11)),"","Неверно!")</f>
        <v/>
      </c>
      <c r="B8567" s="320" t="s">
        <v>1789</v>
      </c>
      <c r="C8567" s="278" t="s">
        <v>10497</v>
      </c>
      <c r="D8567" s="278" t="s">
        <v>1219</v>
      </c>
      <c r="E8567" s="278" t="str">
        <f>CONCATENATE(SUM('Раздел 1'!H22:H22),"=",SUM('Раздел 3'!K11:K11))</f>
        <v>0=0</v>
      </c>
      <c r="F8567" s="278"/>
      <c r="G8567" s="81"/>
    </row>
    <row r="8568" spans="1:7" s="390" customFormat="1" ht="47.25" x14ac:dyDescent="0.2">
      <c r="A8568" s="311" t="str">
        <f>IF((SUM('Раздел 1'!I22:I22)=SUM('Раздел 3'!L11:L11)),"","Неверно!")</f>
        <v/>
      </c>
      <c r="B8568" s="320" t="s">
        <v>1789</v>
      </c>
      <c r="C8568" s="278" t="s">
        <v>10498</v>
      </c>
      <c r="D8568" s="278" t="s">
        <v>1219</v>
      </c>
      <c r="E8568" s="278" t="str">
        <f>CONCATENATE(SUM('Раздел 1'!I22:I22),"=",SUM('Раздел 3'!L11:L11))</f>
        <v>74=74</v>
      </c>
      <c r="F8568" s="278"/>
      <c r="G8568" s="81"/>
    </row>
    <row r="8569" spans="1:7" s="390" customFormat="1" ht="47.25" x14ac:dyDescent="0.2">
      <c r="A8569" s="311" t="str">
        <f>IF((SUM('Раздел 1'!J22:J22)=SUM('Раздел 3'!M11:M11)),"","Неверно!")</f>
        <v/>
      </c>
      <c r="B8569" s="320" t="s">
        <v>1789</v>
      </c>
      <c r="C8569" s="278" t="s">
        <v>10499</v>
      </c>
      <c r="D8569" s="278" t="s">
        <v>1219</v>
      </c>
      <c r="E8569" s="278" t="str">
        <f>CONCATENATE(SUM('Раздел 1'!J22:J22),"=",SUM('Раздел 3'!M11:M11))</f>
        <v>59=59</v>
      </c>
      <c r="F8569" s="278"/>
      <c r="G8569" s="81"/>
    </row>
    <row r="8570" spans="1:7" s="390" customFormat="1" ht="47.25" x14ac:dyDescent="0.2">
      <c r="A8570" s="311" t="str">
        <f>IF((SUM('Раздел 1'!K22:K22)=SUM('Раздел 3'!N11:N11)),"","Неверно!")</f>
        <v/>
      </c>
      <c r="B8570" s="320" t="s">
        <v>1789</v>
      </c>
      <c r="C8570" s="278" t="s">
        <v>10500</v>
      </c>
      <c r="D8570" s="278" t="s">
        <v>1219</v>
      </c>
      <c r="E8570" s="278" t="str">
        <f>CONCATENATE(SUM('Раздел 1'!K22:K22),"=",SUM('Раздел 3'!N11:N11))</f>
        <v>11=11</v>
      </c>
      <c r="F8570" s="278"/>
      <c r="G8570" s="81"/>
    </row>
    <row r="8571" spans="1:7" s="390" customFormat="1" ht="31.5" x14ac:dyDescent="0.2">
      <c r="A8571" s="311" t="str">
        <f>IF((SUM('Раздел 8'!D22:D22)&lt;=SUM('Раздел 2'!V11:V11)),"","Неверно!")</f>
        <v/>
      </c>
      <c r="B8571" s="320" t="s">
        <v>1790</v>
      </c>
      <c r="C8571" s="278" t="s">
        <v>10501</v>
      </c>
      <c r="D8571" s="278" t="s">
        <v>1218</v>
      </c>
      <c r="E8571" s="278" t="str">
        <f>CONCATENATE(SUM('Раздел 8'!D22:D22),"&lt;=",SUM('Раздел 2'!V11:V11))</f>
        <v>0&lt;=375</v>
      </c>
      <c r="F8571" s="278"/>
      <c r="G8571" s="81"/>
    </row>
    <row r="8572" spans="1:7" s="390" customFormat="1" ht="47.25" x14ac:dyDescent="0.2">
      <c r="A8572" s="311" t="str">
        <f>IF((SUM('Раздел 2'!F220:F220)=SUM('Раздел 2'!F242:F242)+SUM('Раздел 2'!F244:F244)+SUM('Раздел 2'!F246:F246)+SUM('Раздел 2'!F247:F247)),"","Неверно!")</f>
        <v/>
      </c>
      <c r="B8572" s="320" t="s">
        <v>1791</v>
      </c>
      <c r="C8572" s="278" t="s">
        <v>10502</v>
      </c>
      <c r="D8572" s="278" t="s">
        <v>1393</v>
      </c>
      <c r="E8572" s="278" t="str">
        <f>CONCATENATE(SUM('Раздел 2'!F220:F220),"=",SUM('Раздел 2'!F242:F242),"+",SUM('Раздел 2'!F244:F244),"+",SUM('Раздел 2'!F246:F246),"+",SUM('Раздел 2'!F247:F247))</f>
        <v>32=5+16+11+0</v>
      </c>
      <c r="F8572" s="278"/>
      <c r="G8572" s="81"/>
    </row>
    <row r="8573" spans="1:7" s="390" customFormat="1" ht="47.25" x14ac:dyDescent="0.2">
      <c r="A8573" s="311" t="str">
        <f>IF((SUM('Раздел 2'!O220:O220)=SUM('Раздел 2'!O242:O242)+SUM('Раздел 2'!O244:O244)+SUM('Раздел 2'!O246:O246)+SUM('Раздел 2'!O247:O247)),"","Неверно!")</f>
        <v/>
      </c>
      <c r="B8573" s="320" t="s">
        <v>1791</v>
      </c>
      <c r="C8573" s="278" t="s">
        <v>10503</v>
      </c>
      <c r="D8573" s="278" t="s">
        <v>1393</v>
      </c>
      <c r="E8573" s="278" t="str">
        <f>CONCATENATE(SUM('Раздел 2'!O220:O220),"=",SUM('Раздел 2'!O242:O242),"+",SUM('Раздел 2'!O244:O244),"+",SUM('Раздел 2'!O246:O246),"+",SUM('Раздел 2'!O247:O247))</f>
        <v>0=0+0+0+0</v>
      </c>
      <c r="F8573" s="278"/>
      <c r="G8573" s="81"/>
    </row>
    <row r="8574" spans="1:7" s="390" customFormat="1" ht="47.25" x14ac:dyDescent="0.2">
      <c r="A8574" s="311" t="str">
        <f>IF((SUM('Раздел 2'!P220:P220)=SUM('Раздел 2'!P242:P242)+SUM('Раздел 2'!P244:P244)+SUM('Раздел 2'!P246:P246)+SUM('Раздел 2'!P247:P247)),"","Неверно!")</f>
        <v/>
      </c>
      <c r="B8574" s="320" t="s">
        <v>1791</v>
      </c>
      <c r="C8574" s="278" t="s">
        <v>10504</v>
      </c>
      <c r="D8574" s="278" t="s">
        <v>1393</v>
      </c>
      <c r="E8574" s="278" t="str">
        <f>CONCATENATE(SUM('Раздел 2'!P220:P220),"=",SUM('Раздел 2'!P242:P242),"+",SUM('Раздел 2'!P244:P244),"+",SUM('Раздел 2'!P246:P246),"+",SUM('Раздел 2'!P247:P247))</f>
        <v>4=0+4+0+0</v>
      </c>
      <c r="F8574" s="278"/>
      <c r="G8574" s="81"/>
    </row>
    <row r="8575" spans="1:7" s="390" customFormat="1" ht="47.25" x14ac:dyDescent="0.2">
      <c r="A8575" s="311" t="str">
        <f>IF((SUM('Раздел 2'!Q220:Q220)=SUM('Раздел 2'!Q242:Q242)+SUM('Раздел 2'!Q244:Q244)+SUM('Раздел 2'!Q246:Q246)+SUM('Раздел 2'!Q247:Q247)),"","Неверно!")</f>
        <v/>
      </c>
      <c r="B8575" s="320" t="s">
        <v>1791</v>
      </c>
      <c r="C8575" s="278" t="s">
        <v>10505</v>
      </c>
      <c r="D8575" s="278" t="s">
        <v>1393</v>
      </c>
      <c r="E8575" s="278" t="str">
        <f>CONCATENATE(SUM('Раздел 2'!Q220:Q220),"=",SUM('Раздел 2'!Q242:Q242),"+",SUM('Раздел 2'!Q244:Q244),"+",SUM('Раздел 2'!Q246:Q246),"+",SUM('Раздел 2'!Q247:Q247))</f>
        <v>33=13+13+7+0</v>
      </c>
      <c r="F8575" s="278"/>
      <c r="G8575" s="81"/>
    </row>
    <row r="8576" spans="1:7" s="390" customFormat="1" ht="47.25" x14ac:dyDescent="0.2">
      <c r="A8576" s="311" t="str">
        <f>IF((SUM('Раздел 2'!R220:R220)=SUM('Раздел 2'!R242:R242)+SUM('Раздел 2'!R244:R244)+SUM('Раздел 2'!R246:R246)+SUM('Раздел 2'!R247:R247)),"","Неверно!")</f>
        <v/>
      </c>
      <c r="B8576" s="320" t="s">
        <v>1791</v>
      </c>
      <c r="C8576" s="278" t="s">
        <v>10506</v>
      </c>
      <c r="D8576" s="278" t="s">
        <v>1393</v>
      </c>
      <c r="E8576" s="278" t="str">
        <f>CONCATENATE(SUM('Раздел 2'!R220:R220),"=",SUM('Раздел 2'!R242:R242),"+",SUM('Раздел 2'!R244:R244),"+",SUM('Раздел 2'!R246:R246),"+",SUM('Раздел 2'!R247:R247))</f>
        <v>26=9+12+4+1</v>
      </c>
      <c r="F8576" s="278"/>
      <c r="G8576" s="81"/>
    </row>
    <row r="8577" spans="1:7" s="390" customFormat="1" ht="47.25" x14ac:dyDescent="0.2">
      <c r="A8577" s="311" t="str">
        <f>IF((SUM('Раздел 2'!S220:S220)=SUM('Раздел 2'!S242:S242)+SUM('Раздел 2'!S244:S244)+SUM('Раздел 2'!S246:S246)+SUM('Раздел 2'!S247:S247)),"","Неверно!")</f>
        <v/>
      </c>
      <c r="B8577" s="320" t="s">
        <v>1791</v>
      </c>
      <c r="C8577" s="278" t="s">
        <v>10507</v>
      </c>
      <c r="D8577" s="278" t="s">
        <v>1393</v>
      </c>
      <c r="E8577" s="278" t="str">
        <f>CONCATENATE(SUM('Раздел 2'!S220:S220),"=",SUM('Раздел 2'!S242:S242),"+",SUM('Раздел 2'!S244:S244),"+",SUM('Раздел 2'!S246:S246),"+",SUM('Раздел 2'!S247:S247))</f>
        <v>0=0+0+0+0</v>
      </c>
      <c r="F8577" s="278"/>
      <c r="G8577" s="81"/>
    </row>
    <row r="8578" spans="1:7" s="390" customFormat="1" ht="47.25" x14ac:dyDescent="0.2">
      <c r="A8578" s="311" t="str">
        <f>IF((SUM('Раздел 2'!T220:T220)=SUM('Раздел 2'!T242:T242)+SUM('Раздел 2'!T244:T244)+SUM('Раздел 2'!T246:T246)+SUM('Раздел 2'!T247:T247)),"","Неверно!")</f>
        <v/>
      </c>
      <c r="B8578" s="320" t="s">
        <v>1791</v>
      </c>
      <c r="C8578" s="278" t="s">
        <v>10508</v>
      </c>
      <c r="D8578" s="278" t="s">
        <v>1393</v>
      </c>
      <c r="E8578" s="278" t="str">
        <f>CONCATENATE(SUM('Раздел 2'!T220:T220),"=",SUM('Раздел 2'!T242:T242),"+",SUM('Раздел 2'!T244:T244),"+",SUM('Раздел 2'!T246:T246),"+",SUM('Раздел 2'!T247:T247))</f>
        <v>11=1+0+10+0</v>
      </c>
      <c r="F8578" s="278"/>
      <c r="G8578" s="81"/>
    </row>
    <row r="8579" spans="1:7" s="390" customFormat="1" ht="47.25" x14ac:dyDescent="0.2">
      <c r="A8579" s="311" t="str">
        <f>IF((SUM('Раздел 2'!U220:U220)=SUM('Раздел 2'!U242:U242)+SUM('Раздел 2'!U244:U244)+SUM('Раздел 2'!U246:U246)+SUM('Раздел 2'!U247:U247)),"","Неверно!")</f>
        <v/>
      </c>
      <c r="B8579" s="320" t="s">
        <v>1791</v>
      </c>
      <c r="C8579" s="278" t="s">
        <v>10509</v>
      </c>
      <c r="D8579" s="278" t="s">
        <v>1393</v>
      </c>
      <c r="E8579" s="278" t="str">
        <f>CONCATENATE(SUM('Раздел 2'!U220:U220),"=",SUM('Раздел 2'!U242:U242),"+",SUM('Раздел 2'!U244:U244),"+",SUM('Раздел 2'!U246:U246),"+",SUM('Раздел 2'!U247:U247))</f>
        <v>21=1+16+4+0</v>
      </c>
      <c r="F8579" s="278"/>
      <c r="G8579" s="81"/>
    </row>
    <row r="8580" spans="1:7" s="390" customFormat="1" ht="47.25" x14ac:dyDescent="0.2">
      <c r="A8580" s="311" t="str">
        <f>IF((SUM('Раздел 2'!V220:V220)=SUM('Раздел 2'!V242:V242)+SUM('Раздел 2'!V244:V244)+SUM('Раздел 2'!V246:V246)+SUM('Раздел 2'!V247:V247)),"","Неверно!")</f>
        <v/>
      </c>
      <c r="B8580" s="320" t="s">
        <v>1791</v>
      </c>
      <c r="C8580" s="278" t="s">
        <v>10510</v>
      </c>
      <c r="D8580" s="278" t="s">
        <v>1393</v>
      </c>
      <c r="E8580" s="278" t="str">
        <f>CONCATENATE(SUM('Раздел 2'!V220:V220),"=",SUM('Раздел 2'!V242:V242),"+",SUM('Раздел 2'!V244:V244),"+",SUM('Раздел 2'!V246:V246),"+",SUM('Раздел 2'!V247:V247))</f>
        <v>313=77+160+75+1</v>
      </c>
      <c r="F8580" s="278"/>
      <c r="G8580" s="81"/>
    </row>
    <row r="8581" spans="1:7" s="390" customFormat="1" ht="47.25" x14ac:dyDescent="0.2">
      <c r="A8581" s="311" t="str">
        <f>IF((SUM('Раздел 2'!W220:W220)=SUM('Раздел 2'!W242:W242)+SUM('Раздел 2'!W244:W244)+SUM('Раздел 2'!W246:W246)+SUM('Раздел 2'!W247:W247)),"","Неверно!")</f>
        <v/>
      </c>
      <c r="B8581" s="320" t="s">
        <v>1791</v>
      </c>
      <c r="C8581" s="278" t="s">
        <v>10511</v>
      </c>
      <c r="D8581" s="278" t="s">
        <v>1393</v>
      </c>
      <c r="E8581" s="278" t="str">
        <f>CONCATENATE(SUM('Раздел 2'!W220:W220),"=",SUM('Раздел 2'!W242:W242),"+",SUM('Раздел 2'!W244:W244),"+",SUM('Раздел 2'!W246:W246),"+",SUM('Раздел 2'!W247:W247))</f>
        <v>0=0+0+0+0</v>
      </c>
      <c r="F8581" s="278"/>
      <c r="G8581" s="81"/>
    </row>
    <row r="8582" spans="1:7" s="390" customFormat="1" ht="47.25" x14ac:dyDescent="0.2">
      <c r="A8582" s="311" t="str">
        <f>IF((SUM('Раздел 2'!X220:X220)=SUM('Раздел 2'!X242:X242)+SUM('Раздел 2'!X244:X244)+SUM('Раздел 2'!X246:X246)+SUM('Раздел 2'!X247:X247)),"","Неверно!")</f>
        <v/>
      </c>
      <c r="B8582" s="320" t="s">
        <v>1791</v>
      </c>
      <c r="C8582" s="278" t="s">
        <v>10512</v>
      </c>
      <c r="D8582" s="278" t="s">
        <v>1393</v>
      </c>
      <c r="E8582" s="278" t="str">
        <f>CONCATENATE(SUM('Раздел 2'!X220:X220),"=",SUM('Раздел 2'!X242:X242),"+",SUM('Раздел 2'!X244:X244),"+",SUM('Раздел 2'!X246:X246),"+",SUM('Раздел 2'!X247:X247))</f>
        <v>26=6+15+5+0</v>
      </c>
      <c r="F8582" s="278"/>
      <c r="G8582" s="81"/>
    </row>
    <row r="8583" spans="1:7" s="390" customFormat="1" ht="47.25" x14ac:dyDescent="0.2">
      <c r="A8583" s="311" t="str">
        <f>IF((SUM('Раздел 2'!G220:G220)=SUM('Раздел 2'!G242:G242)+SUM('Раздел 2'!G244:G244)+SUM('Раздел 2'!G246:G246)+SUM('Раздел 2'!G247:G247)),"","Неверно!")</f>
        <v/>
      </c>
      <c r="B8583" s="320" t="s">
        <v>1791</v>
      </c>
      <c r="C8583" s="278" t="s">
        <v>10513</v>
      </c>
      <c r="D8583" s="278" t="s">
        <v>1393</v>
      </c>
      <c r="E8583" s="278" t="str">
        <f>CONCATENATE(SUM('Раздел 2'!G220:G220),"=",SUM('Раздел 2'!G242:G242),"+",SUM('Раздел 2'!G244:G244),"+",SUM('Раздел 2'!G246:G246),"+",SUM('Раздел 2'!G247:G247))</f>
        <v>307=78+159+69+1</v>
      </c>
      <c r="F8583" s="278"/>
      <c r="G8583" s="81"/>
    </row>
    <row r="8584" spans="1:7" s="390" customFormat="1" ht="47.25" x14ac:dyDescent="0.2">
      <c r="A8584" s="311" t="str">
        <f>IF((SUM('Раздел 2'!Y220:Y220)=SUM('Раздел 2'!Y242:Y242)+SUM('Раздел 2'!Y244:Y244)+SUM('Раздел 2'!Y246:Y246)+SUM('Раздел 2'!Y247:Y247)),"","Неверно!")</f>
        <v/>
      </c>
      <c r="B8584" s="320" t="s">
        <v>1791</v>
      </c>
      <c r="C8584" s="278" t="s">
        <v>10514</v>
      </c>
      <c r="D8584" s="278" t="s">
        <v>1393</v>
      </c>
      <c r="E8584" s="278" t="str">
        <f>CONCATENATE(SUM('Раздел 2'!Y220:Y220),"=",SUM('Раздел 2'!Y242:Y242),"+",SUM('Раздел 2'!Y244:Y244),"+",SUM('Раздел 2'!Y246:Y246),"+",SUM('Раздел 2'!Y247:Y247))</f>
        <v>2=0+0+2+0</v>
      </c>
      <c r="F8584" s="278"/>
      <c r="G8584" s="81"/>
    </row>
    <row r="8585" spans="1:7" s="390" customFormat="1" ht="47.25" x14ac:dyDescent="0.2">
      <c r="A8585" s="311" t="str">
        <f>IF((SUM('Раздел 2'!Z220:Z220)=SUM('Раздел 2'!Z242:Z242)+SUM('Раздел 2'!Z244:Z244)+SUM('Раздел 2'!Z246:Z246)+SUM('Раздел 2'!Z247:Z247)),"","Неверно!")</f>
        <v/>
      </c>
      <c r="B8585" s="320" t="s">
        <v>1791</v>
      </c>
      <c r="C8585" s="278" t="s">
        <v>10515</v>
      </c>
      <c r="D8585" s="278" t="s">
        <v>1393</v>
      </c>
      <c r="E8585" s="278" t="str">
        <f>CONCATENATE(SUM('Раздел 2'!Z220:Z220),"=",SUM('Раздел 2'!Z242:Z242),"+",SUM('Раздел 2'!Z244:Z244),"+",SUM('Раздел 2'!Z246:Z246),"+",SUM('Раздел 2'!Z247:Z247))</f>
        <v>0=0+0+0+0</v>
      </c>
      <c r="F8585" s="278"/>
      <c r="G8585" s="81"/>
    </row>
    <row r="8586" spans="1:7" s="390" customFormat="1" ht="47.25" x14ac:dyDescent="0.2">
      <c r="A8586" s="311" t="str">
        <f>IF((SUM('Раздел 2'!AA220:AA220)=SUM('Раздел 2'!AA242:AA242)+SUM('Раздел 2'!AA244:AA244)+SUM('Раздел 2'!AA246:AA246)+SUM('Раздел 2'!AA247:AA247)),"","Неверно!")</f>
        <v/>
      </c>
      <c r="B8586" s="320" t="s">
        <v>1791</v>
      </c>
      <c r="C8586" s="278" t="s">
        <v>10516</v>
      </c>
      <c r="D8586" s="278" t="s">
        <v>1393</v>
      </c>
      <c r="E8586" s="278" t="str">
        <f>CONCATENATE(SUM('Раздел 2'!AA220:AA220),"=",SUM('Раздел 2'!AA242:AA242),"+",SUM('Раздел 2'!AA244:AA244),"+",SUM('Раздел 2'!AA246:AA246),"+",SUM('Раздел 2'!AA247:AA247))</f>
        <v>2=0+2+0+0</v>
      </c>
      <c r="F8586" s="278"/>
      <c r="G8586" s="81"/>
    </row>
    <row r="8587" spans="1:7" s="390" customFormat="1" ht="47.25" x14ac:dyDescent="0.2">
      <c r="A8587" s="311" t="str">
        <f>IF((SUM('Раздел 2'!AB220:AB220)=SUM('Раздел 2'!AB242:AB242)+SUM('Раздел 2'!AB244:AB244)+SUM('Раздел 2'!AB246:AB246)+SUM('Раздел 2'!AB247:AB247)),"","Неверно!")</f>
        <v/>
      </c>
      <c r="B8587" s="320" t="s">
        <v>1791</v>
      </c>
      <c r="C8587" s="278" t="s">
        <v>10517</v>
      </c>
      <c r="D8587" s="278" t="s">
        <v>1393</v>
      </c>
      <c r="E8587" s="278" t="str">
        <f>CONCATENATE(SUM('Раздел 2'!AB220:AB220),"=",SUM('Раздел 2'!AB242:AB242),"+",SUM('Раздел 2'!AB244:AB244),"+",SUM('Раздел 2'!AB246:AB246),"+",SUM('Раздел 2'!AB247:AB247))</f>
        <v>14=8+6+0+0</v>
      </c>
      <c r="F8587" s="278"/>
      <c r="G8587" s="81"/>
    </row>
    <row r="8588" spans="1:7" s="390" customFormat="1" ht="47.25" x14ac:dyDescent="0.2">
      <c r="A8588" s="311" t="str">
        <f>IF((SUM('Раздел 2'!AC220:AC220)=SUM('Раздел 2'!AC242:AC242)+SUM('Раздел 2'!AC244:AC244)+SUM('Раздел 2'!AC246:AC246)+SUM('Раздел 2'!AC247:AC247)),"","Неверно!")</f>
        <v/>
      </c>
      <c r="B8588" s="320" t="s">
        <v>1791</v>
      </c>
      <c r="C8588" s="278" t="s">
        <v>10518</v>
      </c>
      <c r="D8588" s="278" t="s">
        <v>1393</v>
      </c>
      <c r="E8588" s="278" t="str">
        <f>CONCATENATE(SUM('Раздел 2'!AC220:AC220),"=",SUM('Раздел 2'!AC242:AC242),"+",SUM('Раздел 2'!AC244:AC244),"+",SUM('Раздел 2'!AC246:AC246),"+",SUM('Раздел 2'!AC247:AC247))</f>
        <v>58=3+47+8+0</v>
      </c>
      <c r="F8588" s="278"/>
      <c r="G8588" s="81"/>
    </row>
    <row r="8589" spans="1:7" s="390" customFormat="1" ht="47.25" x14ac:dyDescent="0.2">
      <c r="A8589" s="311" t="str">
        <f>IF((SUM('Раздел 2'!AD220:AD220)=SUM('Раздел 2'!AD242:AD242)+SUM('Раздел 2'!AD244:AD244)+SUM('Раздел 2'!AD246:AD246)+SUM('Раздел 2'!AD247:AD247)),"","Неверно!")</f>
        <v/>
      </c>
      <c r="B8589" s="320" t="s">
        <v>1791</v>
      </c>
      <c r="C8589" s="278" t="s">
        <v>10519</v>
      </c>
      <c r="D8589" s="278" t="s">
        <v>1393</v>
      </c>
      <c r="E8589" s="278" t="str">
        <f>CONCATENATE(SUM('Раздел 2'!AD220:AD220),"=",SUM('Раздел 2'!AD242:AD242),"+",SUM('Раздел 2'!AD244:AD244),"+",SUM('Раздел 2'!AD246:AD246),"+",SUM('Раздел 2'!AD247:AD247))</f>
        <v>65=3+58+4+0</v>
      </c>
      <c r="F8589" s="278"/>
      <c r="G8589" s="81"/>
    </row>
    <row r="8590" spans="1:7" s="390" customFormat="1" ht="47.25" x14ac:dyDescent="0.2">
      <c r="A8590" s="311" t="str">
        <f>IF((SUM('Раздел 2'!AE220:AE220)=SUM('Раздел 2'!AE242:AE242)+SUM('Раздел 2'!AE244:AE244)+SUM('Раздел 2'!AE246:AE246)+SUM('Раздел 2'!AE247:AE247)),"","Неверно!")</f>
        <v/>
      </c>
      <c r="B8590" s="320" t="s">
        <v>1791</v>
      </c>
      <c r="C8590" s="278" t="s">
        <v>10520</v>
      </c>
      <c r="D8590" s="278" t="s">
        <v>1393</v>
      </c>
      <c r="E8590" s="278" t="str">
        <f>CONCATENATE(SUM('Раздел 2'!AE220:AE220),"=",SUM('Раздел 2'!AE242:AE242),"+",SUM('Раздел 2'!AE244:AE244),"+",SUM('Раздел 2'!AE246:AE246),"+",SUM('Раздел 2'!AE247:AE247))</f>
        <v>18=0+14+4+0</v>
      </c>
      <c r="F8590" s="278"/>
      <c r="G8590" s="81"/>
    </row>
    <row r="8591" spans="1:7" s="390" customFormat="1" ht="47.25" x14ac:dyDescent="0.2">
      <c r="A8591" s="311" t="str">
        <f>IF((SUM('Раздел 2'!AF220:AF220)=SUM('Раздел 2'!AF242:AF242)+SUM('Раздел 2'!AF244:AF244)+SUM('Раздел 2'!AF246:AF246)+SUM('Раздел 2'!AF247:AF247)),"","Неверно!")</f>
        <v/>
      </c>
      <c r="B8591" s="320" t="s">
        <v>1791</v>
      </c>
      <c r="C8591" s="278" t="s">
        <v>10521</v>
      </c>
      <c r="D8591" s="278" t="s">
        <v>1393</v>
      </c>
      <c r="E8591" s="278" t="str">
        <f>CONCATENATE(SUM('Раздел 2'!AF220:AF220),"=",SUM('Раздел 2'!AF242:AF242),"+",SUM('Раздел 2'!AF244:AF244),"+",SUM('Раздел 2'!AF246:AF246),"+",SUM('Раздел 2'!AF247:AF247))</f>
        <v>24=0+22+2+0</v>
      </c>
      <c r="F8591" s="278"/>
      <c r="G8591" s="81"/>
    </row>
    <row r="8592" spans="1:7" s="390" customFormat="1" ht="47.25" x14ac:dyDescent="0.2">
      <c r="A8592" s="311" t="str">
        <f>IF((SUM('Раздел 2'!AG220:AG220)=SUM('Раздел 2'!AG242:AG242)+SUM('Раздел 2'!AG244:AG244)+SUM('Раздел 2'!AG246:AG246)+SUM('Раздел 2'!AG247:AG247)),"","Неверно!")</f>
        <v/>
      </c>
      <c r="B8592" s="320" t="s">
        <v>1791</v>
      </c>
      <c r="C8592" s="278" t="s">
        <v>10522</v>
      </c>
      <c r="D8592" s="278" t="s">
        <v>1393</v>
      </c>
      <c r="E8592" s="278" t="str">
        <f>CONCATENATE(SUM('Раздел 2'!AG220:AG220),"=",SUM('Раздел 2'!AG242:AG242),"+",SUM('Раздел 2'!AG244:AG244),"+",SUM('Раздел 2'!AG246:AG246),"+",SUM('Раздел 2'!AG247:AG247))</f>
        <v>13=0+7+6+0</v>
      </c>
      <c r="F8592" s="278"/>
      <c r="G8592" s="81"/>
    </row>
    <row r="8593" spans="1:7" s="390" customFormat="1" ht="47.25" x14ac:dyDescent="0.2">
      <c r="A8593" s="311" t="str">
        <f>IF((SUM('Раздел 2'!AH220:AH220)=SUM('Раздел 2'!AH242:AH242)+SUM('Раздел 2'!AH244:AH244)+SUM('Раздел 2'!AH246:AH246)+SUM('Раздел 2'!AH247:AH247)),"","Неверно!")</f>
        <v/>
      </c>
      <c r="B8593" s="320" t="s">
        <v>1791</v>
      </c>
      <c r="C8593" s="278" t="s">
        <v>10523</v>
      </c>
      <c r="D8593" s="278" t="s">
        <v>1393</v>
      </c>
      <c r="E8593" s="278" t="str">
        <f>CONCATENATE(SUM('Раздел 2'!AH220:AH220),"=",SUM('Раздел 2'!AH242:AH242),"+",SUM('Раздел 2'!AH244:AH244),"+",SUM('Раздел 2'!AH246:AH246),"+",SUM('Раздел 2'!AH247:AH247))</f>
        <v>34724802=565703+28445665+5713434+0</v>
      </c>
      <c r="F8593" s="278"/>
      <c r="G8593" s="81"/>
    </row>
    <row r="8594" spans="1:7" s="390" customFormat="1" ht="47.25" x14ac:dyDescent="0.2">
      <c r="A8594" s="311" t="str">
        <f>IF((SUM('Раздел 2'!H220:H220)=SUM('Раздел 2'!H242:H242)+SUM('Раздел 2'!H244:H244)+SUM('Раздел 2'!H246:H246)+SUM('Раздел 2'!H247:H247)),"","Неверно!")</f>
        <v/>
      </c>
      <c r="B8594" s="320" t="s">
        <v>1791</v>
      </c>
      <c r="C8594" s="278" t="s">
        <v>10524</v>
      </c>
      <c r="D8594" s="278" t="s">
        <v>1393</v>
      </c>
      <c r="E8594" s="278" t="str">
        <f>CONCATENATE(SUM('Раздел 2'!H220:H220),"=",SUM('Раздел 2'!H242:H242),"+",SUM('Раздел 2'!H244:H244),"+",SUM('Раздел 2'!H246:H246),"+",SUM('Раздел 2'!H247:H247))</f>
        <v>160=0+159+0+1</v>
      </c>
      <c r="F8594" s="278"/>
      <c r="G8594" s="81"/>
    </row>
    <row r="8595" spans="1:7" s="390" customFormat="1" ht="47.25" x14ac:dyDescent="0.2">
      <c r="A8595" s="311" t="str">
        <f>IF((SUM('Раздел 2'!AI220:AI220)=SUM('Раздел 2'!AI242:AI242)+SUM('Раздел 2'!AI244:AI244)+SUM('Раздел 2'!AI246:AI246)+SUM('Раздел 2'!AI247:AI247)),"","Неверно!")</f>
        <v/>
      </c>
      <c r="B8595" s="320" t="s">
        <v>1791</v>
      </c>
      <c r="C8595" s="278" t="s">
        <v>10525</v>
      </c>
      <c r="D8595" s="278" t="s">
        <v>1393</v>
      </c>
      <c r="E8595" s="278" t="str">
        <f>CONCATENATE(SUM('Раздел 2'!AI220:AI220),"=",SUM('Раздел 2'!AI242:AI242),"+",SUM('Раздел 2'!AI244:AI244),"+",SUM('Раздел 2'!AI246:AI246),"+",SUM('Раздел 2'!AI247:AI247))</f>
        <v>679785=3045+598304+78436+0</v>
      </c>
      <c r="F8595" s="278"/>
      <c r="G8595" s="81"/>
    </row>
    <row r="8596" spans="1:7" s="390" customFormat="1" ht="47.25" x14ac:dyDescent="0.2">
      <c r="A8596" s="311" t="str">
        <f>IF((SUM('Раздел 2'!AJ220:AJ220)=SUM('Раздел 2'!AJ242:AJ242)+SUM('Раздел 2'!AJ244:AJ244)+SUM('Раздел 2'!AJ246:AJ246)+SUM('Раздел 2'!AJ247:AJ247)),"","Неверно!")</f>
        <v/>
      </c>
      <c r="B8596" s="320" t="s">
        <v>1791</v>
      </c>
      <c r="C8596" s="278" t="s">
        <v>10526</v>
      </c>
      <c r="D8596" s="278" t="s">
        <v>1393</v>
      </c>
      <c r="E8596" s="278" t="str">
        <f>CONCATENATE(SUM('Раздел 2'!AJ220:AJ220),"=",SUM('Раздел 2'!AJ242:AJ242),"+",SUM('Раздел 2'!AJ244:AJ244),"+",SUM('Раздел 2'!AJ246:AJ246),"+",SUM('Раздел 2'!AJ247:AJ247))</f>
        <v>87183=17606+26214+43363+0</v>
      </c>
      <c r="F8596" s="278"/>
      <c r="G8596" s="81"/>
    </row>
    <row r="8597" spans="1:7" s="390" customFormat="1" ht="47.25" x14ac:dyDescent="0.2">
      <c r="A8597" s="311" t="str">
        <f>IF((SUM('Раздел 2'!AK220:AK220)=SUM('Раздел 2'!AK242:AK242)+SUM('Раздел 2'!AK244:AK244)+SUM('Раздел 2'!AK246:AK246)+SUM('Раздел 2'!AK247:AK247)),"","Неверно!")</f>
        <v/>
      </c>
      <c r="B8597" s="320" t="s">
        <v>1791</v>
      </c>
      <c r="C8597" s="278" t="s">
        <v>10527</v>
      </c>
      <c r="D8597" s="278" t="s">
        <v>1393</v>
      </c>
      <c r="E8597" s="278" t="str">
        <f>CONCATENATE(SUM('Раздел 2'!AK220:AK220),"=",SUM('Раздел 2'!AK242:AK242),"+",SUM('Раздел 2'!AK244:AK244),"+",SUM('Раздел 2'!AK246:AK246),"+",SUM('Раздел 2'!AK247:AK247))</f>
        <v>4=4+0+0+0</v>
      </c>
      <c r="F8597" s="278"/>
      <c r="G8597" s="81"/>
    </row>
    <row r="8598" spans="1:7" s="390" customFormat="1" ht="47.25" x14ac:dyDescent="0.2">
      <c r="A8598" s="311" t="str">
        <f>IF((SUM('Раздел 2'!AL220:AL220)=SUM('Раздел 2'!AL242:AL242)+SUM('Раздел 2'!AL244:AL244)+SUM('Раздел 2'!AL246:AL246)+SUM('Раздел 2'!AL247:AL247)),"","Неверно!")</f>
        <v/>
      </c>
      <c r="B8598" s="320" t="s">
        <v>1791</v>
      </c>
      <c r="C8598" s="278" t="s">
        <v>10528</v>
      </c>
      <c r="D8598" s="278" t="s">
        <v>1393</v>
      </c>
      <c r="E8598" s="278" t="str">
        <f>CONCATENATE(SUM('Раздел 2'!AL220:AL220),"=",SUM('Раздел 2'!AL242:AL242),"+",SUM('Раздел 2'!AL244:AL244),"+",SUM('Раздел 2'!AL246:AL246),"+",SUM('Раздел 2'!AL247:AL247))</f>
        <v>5=5+0+0+0</v>
      </c>
      <c r="F8598" s="278"/>
      <c r="G8598" s="81"/>
    </row>
    <row r="8599" spans="1:7" s="390" customFormat="1" ht="47.25" x14ac:dyDescent="0.2">
      <c r="A8599" s="311" t="str">
        <f>IF((SUM('Раздел 2'!I220:I220)=SUM('Раздел 2'!I242:I242)+SUM('Раздел 2'!I244:I244)+SUM('Раздел 2'!I246:I246)+SUM('Раздел 2'!I247:I247)),"","Неверно!")</f>
        <v/>
      </c>
      <c r="B8599" s="320" t="s">
        <v>1791</v>
      </c>
      <c r="C8599" s="278" t="s">
        <v>10529</v>
      </c>
      <c r="D8599" s="278" t="s">
        <v>1393</v>
      </c>
      <c r="E8599" s="278" t="str">
        <f>CONCATENATE(SUM('Раздел 2'!I220:I220),"=",SUM('Раздел 2'!I242:I242),"+",SUM('Раздел 2'!I244:I244),"+",SUM('Раздел 2'!I246:I246),"+",SUM('Раздел 2'!I247:I247))</f>
        <v>49=43+3+2+1</v>
      </c>
      <c r="F8599" s="278"/>
      <c r="G8599" s="81"/>
    </row>
    <row r="8600" spans="1:7" s="390" customFormat="1" ht="47.25" x14ac:dyDescent="0.2">
      <c r="A8600" s="311" t="str">
        <f>IF((SUM('Раздел 2'!J220:J220)=SUM('Раздел 2'!J242:J242)+SUM('Раздел 2'!J244:J244)+SUM('Раздел 2'!J246:J246)+SUM('Раздел 2'!J247:J247)),"","Неверно!")</f>
        <v/>
      </c>
      <c r="B8600" s="320" t="s">
        <v>1791</v>
      </c>
      <c r="C8600" s="278" t="s">
        <v>10530</v>
      </c>
      <c r="D8600" s="278" t="s">
        <v>1393</v>
      </c>
      <c r="E8600" s="278" t="str">
        <f>CONCATENATE(SUM('Раздел 2'!J220:J220),"=",SUM('Раздел 2'!J242:J242),"+",SUM('Раздел 2'!J244:J244),"+",SUM('Раздел 2'!J246:J246),"+",SUM('Раздел 2'!J247:J247))</f>
        <v>56452747=5250576+39649167+11553004+0</v>
      </c>
      <c r="F8600" s="278"/>
      <c r="G8600" s="81"/>
    </row>
    <row r="8601" spans="1:7" s="390" customFormat="1" ht="47.25" x14ac:dyDescent="0.2">
      <c r="A8601" s="311" t="str">
        <f>IF((SUM('Раздел 2'!K220:K220)=SUM('Раздел 2'!K242:K242)+SUM('Раздел 2'!K244:K244)+SUM('Раздел 2'!K246:K246)+SUM('Раздел 2'!K247:K247)),"","Неверно!")</f>
        <v/>
      </c>
      <c r="B8601" s="320" t="s">
        <v>1791</v>
      </c>
      <c r="C8601" s="278" t="s">
        <v>10531</v>
      </c>
      <c r="D8601" s="278" t="s">
        <v>1393</v>
      </c>
      <c r="E8601" s="278" t="str">
        <f>CONCATENATE(SUM('Раздел 2'!K220:K220),"=",SUM('Раздел 2'!K242:K242),"+",SUM('Раздел 2'!K244:K244),"+",SUM('Раздел 2'!K246:K246),"+",SUM('Раздел 2'!K247:K247))</f>
        <v>891154=15213+793109+82832+0</v>
      </c>
      <c r="F8601" s="278"/>
      <c r="G8601" s="81"/>
    </row>
    <row r="8602" spans="1:7" s="390" customFormat="1" ht="47.25" x14ac:dyDescent="0.2">
      <c r="A8602" s="311" t="str">
        <f>IF((SUM('Раздел 2'!L220:L220)=SUM('Раздел 2'!L242:L242)+SUM('Раздел 2'!L244:L244)+SUM('Раздел 2'!L246:L246)+SUM('Раздел 2'!L247:L247)),"","Неверно!")</f>
        <v/>
      </c>
      <c r="B8602" s="320" t="s">
        <v>1791</v>
      </c>
      <c r="C8602" s="278" t="s">
        <v>10532</v>
      </c>
      <c r="D8602" s="278" t="s">
        <v>1393</v>
      </c>
      <c r="E8602" s="278" t="str">
        <f>CONCATENATE(SUM('Раздел 2'!L220:L220),"=",SUM('Раздел 2'!L242:L242),"+",SUM('Раздел 2'!L244:L244),"+",SUM('Раздел 2'!L246:L246),"+",SUM('Раздел 2'!L247:L247))</f>
        <v>255=66+132+57+0</v>
      </c>
      <c r="F8602" s="278"/>
      <c r="G8602" s="81"/>
    </row>
    <row r="8603" spans="1:7" s="390" customFormat="1" ht="47.25" x14ac:dyDescent="0.2">
      <c r="A8603" s="311" t="str">
        <f>IF((SUM('Раздел 2'!M220:M220)=SUM('Раздел 2'!M242:M242)+SUM('Раздел 2'!M244:M244)+SUM('Раздел 2'!M246:M246)+SUM('Раздел 2'!M247:M247)),"","Неверно!")</f>
        <v/>
      </c>
      <c r="B8603" s="320" t="s">
        <v>1791</v>
      </c>
      <c r="C8603" s="278" t="s">
        <v>10533</v>
      </c>
      <c r="D8603" s="278" t="s">
        <v>1393</v>
      </c>
      <c r="E8603" s="278" t="str">
        <f>CONCATENATE(SUM('Раздел 2'!M220:M220),"=",SUM('Раздел 2'!M242:M242),"+",SUM('Раздел 2'!M244:M244),"+",SUM('Раздел 2'!M246:M246),"+",SUM('Раздел 2'!M247:M247))</f>
        <v>222=53+119+50+0</v>
      </c>
      <c r="F8603" s="278"/>
      <c r="G8603" s="81"/>
    </row>
    <row r="8604" spans="1:7" s="390" customFormat="1" ht="47.25" x14ac:dyDescent="0.2">
      <c r="A8604" s="311" t="str">
        <f>IF((SUM('Раздел 2'!N220:N220)=SUM('Раздел 2'!N242:N242)+SUM('Раздел 2'!N244:N244)+SUM('Раздел 2'!N246:N246)+SUM('Раздел 2'!N247:N247)),"","Неверно!")</f>
        <v/>
      </c>
      <c r="B8604" s="320" t="s">
        <v>1791</v>
      </c>
      <c r="C8604" s="278" t="s">
        <v>10534</v>
      </c>
      <c r="D8604" s="278" t="s">
        <v>1393</v>
      </c>
      <c r="E8604" s="278" t="str">
        <f>CONCATENATE(SUM('Раздел 2'!N220:N220),"=",SUM('Раздел 2'!N242:N242),"+",SUM('Раздел 2'!N244:N244),"+",SUM('Раздел 2'!N246:N246),"+",SUM('Раздел 2'!N247:N247))</f>
        <v>50=8+26+16+0</v>
      </c>
      <c r="F8604" s="278"/>
      <c r="G8604" s="81"/>
    </row>
    <row r="8605" spans="1:7" s="390" customFormat="1" ht="31.5" x14ac:dyDescent="0.2">
      <c r="A8605" s="311" t="str">
        <f>IF((SUM('Раздел 1'!S26:S26)=SUM('Раздел 9'!F9:F9)+SUM('Раздел 8'!E39:E39)),"","Неверно!")</f>
        <v/>
      </c>
      <c r="B8605" s="320" t="s">
        <v>1792</v>
      </c>
      <c r="C8605" s="278" t="s">
        <v>10535</v>
      </c>
      <c r="D8605" s="278" t="s">
        <v>1378</v>
      </c>
      <c r="E8605" s="278" t="str">
        <f>CONCATENATE(SUM('Раздел 1'!S26:S26),"=",SUM('Раздел 9'!F9:F9),"+",SUM('Раздел 8'!E39:E39))</f>
        <v>2=2+0</v>
      </c>
      <c r="F8605" s="278"/>
      <c r="G8605" s="81"/>
    </row>
    <row r="8606" spans="1:7" s="390" customFormat="1" ht="63" x14ac:dyDescent="0.2">
      <c r="A8606" s="311" t="str">
        <f>IF((SUM('Раздел 1'!C13:C13)=SUM('Раздел 2'!F138:F138)),"","Неверно!")</f>
        <v/>
      </c>
      <c r="B8606" s="320" t="s">
        <v>1793</v>
      </c>
      <c r="C8606" s="278" t="s">
        <v>10536</v>
      </c>
      <c r="D8606" s="278" t="s">
        <v>1217</v>
      </c>
      <c r="E8606" s="278" t="str">
        <f>CONCATENATE(SUM('Раздел 1'!C13:C13),"=",SUM('Раздел 2'!F138:F138))</f>
        <v>1=1</v>
      </c>
      <c r="F8606" s="278"/>
      <c r="G8606" s="81"/>
    </row>
    <row r="8607" spans="1:7" s="390" customFormat="1" ht="63" x14ac:dyDescent="0.2">
      <c r="A8607" s="311" t="str">
        <f>IF((SUM('Раздел 1'!L13:L13)=SUM('Раздел 2'!O138:O138)),"","Неверно!")</f>
        <v/>
      </c>
      <c r="B8607" s="320" t="s">
        <v>1793</v>
      </c>
      <c r="C8607" s="278" t="s">
        <v>10537</v>
      </c>
      <c r="D8607" s="278" t="s">
        <v>1217</v>
      </c>
      <c r="E8607" s="278" t="str">
        <f>CONCATENATE(SUM('Раздел 1'!L13:L13),"=",SUM('Раздел 2'!O138:O138))</f>
        <v>0=0</v>
      </c>
      <c r="F8607" s="278"/>
      <c r="G8607" s="81"/>
    </row>
    <row r="8608" spans="1:7" s="390" customFormat="1" ht="63" x14ac:dyDescent="0.2">
      <c r="A8608" s="311" t="str">
        <f>IF((SUM('Раздел 1'!M13:M13)=SUM('Раздел 2'!P138:P138)),"","Неверно!")</f>
        <v/>
      </c>
      <c r="B8608" s="320" t="s">
        <v>1793</v>
      </c>
      <c r="C8608" s="278" t="s">
        <v>10538</v>
      </c>
      <c r="D8608" s="278" t="s">
        <v>1217</v>
      </c>
      <c r="E8608" s="278" t="str">
        <f>CONCATENATE(SUM('Раздел 1'!M13:M13),"=",SUM('Раздел 2'!P138:P138))</f>
        <v>0=0</v>
      </c>
      <c r="F8608" s="278"/>
      <c r="G8608" s="81"/>
    </row>
    <row r="8609" spans="1:7" s="390" customFormat="1" ht="63" x14ac:dyDescent="0.2">
      <c r="A8609" s="311" t="str">
        <f>IF((SUM('Раздел 1'!N13:N13)=SUM('Раздел 2'!Q138:Q138)),"","Неверно!")</f>
        <v/>
      </c>
      <c r="B8609" s="320" t="s">
        <v>1793</v>
      </c>
      <c r="C8609" s="278" t="s">
        <v>10539</v>
      </c>
      <c r="D8609" s="278" t="s">
        <v>1217</v>
      </c>
      <c r="E8609" s="278" t="str">
        <f>CONCATENATE(SUM('Раздел 1'!N13:N13),"=",SUM('Раздел 2'!Q138:Q138))</f>
        <v>2=2</v>
      </c>
      <c r="F8609" s="278"/>
      <c r="G8609" s="81"/>
    </row>
    <row r="8610" spans="1:7" s="390" customFormat="1" ht="63" x14ac:dyDescent="0.2">
      <c r="A8610" s="311" t="str">
        <f>IF((SUM('Раздел 1'!O13:O13)=SUM('Раздел 2'!R138:R138)),"","Неверно!")</f>
        <v/>
      </c>
      <c r="B8610" s="320" t="s">
        <v>1793</v>
      </c>
      <c r="C8610" s="278" t="s">
        <v>10540</v>
      </c>
      <c r="D8610" s="278" t="s">
        <v>1217</v>
      </c>
      <c r="E8610" s="278" t="str">
        <f>CONCATENATE(SUM('Раздел 1'!O13:O13),"=",SUM('Раздел 2'!R138:R138))</f>
        <v>4=4</v>
      </c>
      <c r="F8610" s="278"/>
      <c r="G8610" s="81"/>
    </row>
    <row r="8611" spans="1:7" s="390" customFormat="1" ht="63" x14ac:dyDescent="0.2">
      <c r="A8611" s="311" t="str">
        <f>IF((SUM('Раздел 1'!P13:P13)=SUM('Раздел 2'!S138:S138)),"","Неверно!")</f>
        <v/>
      </c>
      <c r="B8611" s="320" t="s">
        <v>1793</v>
      </c>
      <c r="C8611" s="278" t="s">
        <v>10541</v>
      </c>
      <c r="D8611" s="278" t="s">
        <v>1217</v>
      </c>
      <c r="E8611" s="278" t="str">
        <f>CONCATENATE(SUM('Раздел 1'!P13:P13),"=",SUM('Раздел 2'!S138:S138))</f>
        <v>0=0</v>
      </c>
      <c r="F8611" s="278"/>
      <c r="G8611" s="81"/>
    </row>
    <row r="8612" spans="1:7" s="390" customFormat="1" ht="63" x14ac:dyDescent="0.2">
      <c r="A8612" s="311" t="str">
        <f>IF((SUM('Раздел 1'!Q13:Q13)=SUM('Раздел 2'!T138:T138)),"","Неверно!")</f>
        <v/>
      </c>
      <c r="B8612" s="320" t="s">
        <v>1793</v>
      </c>
      <c r="C8612" s="278" t="s">
        <v>10542</v>
      </c>
      <c r="D8612" s="278" t="s">
        <v>1217</v>
      </c>
      <c r="E8612" s="278" t="str">
        <f>CONCATENATE(SUM('Раздел 1'!Q13:Q13),"=",SUM('Раздел 2'!T138:T138))</f>
        <v>2=2</v>
      </c>
      <c r="F8612" s="278"/>
      <c r="G8612" s="81"/>
    </row>
    <row r="8613" spans="1:7" s="390" customFormat="1" ht="63" x14ac:dyDescent="0.2">
      <c r="A8613" s="311" t="str">
        <f>IF((SUM('Раздел 1'!R13:R13)=SUM('Раздел 2'!U138:U138)),"","Неверно!")</f>
        <v/>
      </c>
      <c r="B8613" s="320" t="s">
        <v>1793</v>
      </c>
      <c r="C8613" s="278" t="s">
        <v>10543</v>
      </c>
      <c r="D8613" s="278" t="s">
        <v>1217</v>
      </c>
      <c r="E8613" s="278" t="str">
        <f>CONCATENATE(SUM('Раздел 1'!R13:R13),"=",SUM('Раздел 2'!U138:U138))</f>
        <v>2=2</v>
      </c>
      <c r="F8613" s="278"/>
      <c r="G8613" s="81"/>
    </row>
    <row r="8614" spans="1:7" s="390" customFormat="1" ht="63" x14ac:dyDescent="0.2">
      <c r="A8614" s="311" t="str">
        <f>IF((SUM('Раздел 1'!S13:S13)=SUM('Раздел 2'!V138:V138)),"","Неверно!")</f>
        <v/>
      </c>
      <c r="B8614" s="320" t="s">
        <v>1793</v>
      </c>
      <c r="C8614" s="278" t="s">
        <v>10544</v>
      </c>
      <c r="D8614" s="278" t="s">
        <v>1217</v>
      </c>
      <c r="E8614" s="278" t="str">
        <f>CONCATENATE(SUM('Раздел 1'!S13:S13),"=",SUM('Раздел 2'!V138:V138))</f>
        <v>22=22</v>
      </c>
      <c r="F8614" s="278"/>
      <c r="G8614" s="81"/>
    </row>
    <row r="8615" spans="1:7" s="390" customFormat="1" ht="63" x14ac:dyDescent="0.2">
      <c r="A8615" s="311" t="str">
        <f>IF((SUM('Раздел 1'!T13:T13)=SUM('Раздел 2'!W138:W138)),"","Неверно!")</f>
        <v/>
      </c>
      <c r="B8615" s="320" t="s">
        <v>1793</v>
      </c>
      <c r="C8615" s="278" t="s">
        <v>10545</v>
      </c>
      <c r="D8615" s="278" t="s">
        <v>1217</v>
      </c>
      <c r="E8615" s="278" t="str">
        <f>CONCATENATE(SUM('Раздел 1'!T13:T13),"=",SUM('Раздел 2'!W138:W138))</f>
        <v>0=0</v>
      </c>
      <c r="F8615" s="278"/>
      <c r="G8615" s="81"/>
    </row>
    <row r="8616" spans="1:7" s="390" customFormat="1" ht="63" x14ac:dyDescent="0.2">
      <c r="A8616" s="311" t="str">
        <f>IF((SUM('Раздел 1'!U13:U13)=SUM('Раздел 2'!X138:X138)),"","Неверно!")</f>
        <v/>
      </c>
      <c r="B8616" s="320" t="s">
        <v>1793</v>
      </c>
      <c r="C8616" s="278" t="s">
        <v>10546</v>
      </c>
      <c r="D8616" s="278" t="s">
        <v>1217</v>
      </c>
      <c r="E8616" s="278" t="str">
        <f>CONCATENATE(SUM('Раздел 1'!U13:U13),"=",SUM('Раздел 2'!X138:X138))</f>
        <v>3=3</v>
      </c>
      <c r="F8616" s="278"/>
      <c r="G8616" s="81"/>
    </row>
    <row r="8617" spans="1:7" s="390" customFormat="1" ht="63" x14ac:dyDescent="0.2">
      <c r="A8617" s="311" t="str">
        <f>IF((SUM('Раздел 1'!D13:D13)=SUM('Раздел 2'!G138:G138)),"","Неверно!")</f>
        <v/>
      </c>
      <c r="B8617" s="320" t="s">
        <v>1793</v>
      </c>
      <c r="C8617" s="278" t="s">
        <v>10547</v>
      </c>
      <c r="D8617" s="278" t="s">
        <v>1217</v>
      </c>
      <c r="E8617" s="278" t="str">
        <f>CONCATENATE(SUM('Раздел 1'!D13:D13),"=",SUM('Раздел 2'!G138:G138))</f>
        <v>24=24</v>
      </c>
      <c r="F8617" s="278"/>
      <c r="G8617" s="81"/>
    </row>
    <row r="8618" spans="1:7" s="390" customFormat="1" ht="63" x14ac:dyDescent="0.2">
      <c r="A8618" s="311" t="str">
        <f>IF((SUM('Раздел 1'!V13:V13)=SUM('Раздел 2'!Y138:Y138)),"","Неверно!")</f>
        <v/>
      </c>
      <c r="B8618" s="320" t="s">
        <v>1793</v>
      </c>
      <c r="C8618" s="278" t="s">
        <v>10548</v>
      </c>
      <c r="D8618" s="278" t="s">
        <v>1217</v>
      </c>
      <c r="E8618" s="278" t="str">
        <f>CONCATENATE(SUM('Раздел 1'!V13:V13),"=",SUM('Раздел 2'!Y138:Y138))</f>
        <v>0=0</v>
      </c>
      <c r="F8618" s="278"/>
      <c r="G8618" s="81"/>
    </row>
    <row r="8619" spans="1:7" s="390" customFormat="1" ht="63" x14ac:dyDescent="0.2">
      <c r="A8619" s="311" t="str">
        <f>IF((SUM('Раздел 1'!W13:W13)=SUM('Раздел 2'!Z138:Z138)),"","Неверно!")</f>
        <v/>
      </c>
      <c r="B8619" s="320" t="s">
        <v>1793</v>
      </c>
      <c r="C8619" s="278" t="s">
        <v>10549</v>
      </c>
      <c r="D8619" s="278" t="s">
        <v>1217</v>
      </c>
      <c r="E8619" s="278" t="str">
        <f>CONCATENATE(SUM('Раздел 1'!W13:W13),"=",SUM('Раздел 2'!Z138:Z138))</f>
        <v>0=0</v>
      </c>
      <c r="F8619" s="278"/>
      <c r="G8619" s="81"/>
    </row>
    <row r="8620" spans="1:7" s="390" customFormat="1" ht="63" x14ac:dyDescent="0.2">
      <c r="A8620" s="311" t="str">
        <f>IF((SUM('Раздел 1'!X13:X13)=SUM('Раздел 2'!AA138:AA138)),"","Неверно!")</f>
        <v/>
      </c>
      <c r="B8620" s="320" t="s">
        <v>1793</v>
      </c>
      <c r="C8620" s="278" t="s">
        <v>10550</v>
      </c>
      <c r="D8620" s="278" t="s">
        <v>1217</v>
      </c>
      <c r="E8620" s="278" t="str">
        <f>CONCATENATE(SUM('Раздел 1'!X13:X13),"=",SUM('Раздел 2'!AA138:AA138))</f>
        <v>0=0</v>
      </c>
      <c r="F8620" s="278"/>
      <c r="G8620" s="81"/>
    </row>
    <row r="8621" spans="1:7" s="390" customFormat="1" ht="63" x14ac:dyDescent="0.2">
      <c r="A8621" s="311" t="str">
        <f>IF((SUM('Раздел 1'!Y13:Y13)=SUM('Раздел 2'!AB138:AB138)),"","Неверно!")</f>
        <v/>
      </c>
      <c r="B8621" s="320" t="s">
        <v>1793</v>
      </c>
      <c r="C8621" s="278" t="s">
        <v>10551</v>
      </c>
      <c r="D8621" s="278" t="s">
        <v>1217</v>
      </c>
      <c r="E8621" s="278" t="str">
        <f>CONCATENATE(SUM('Раздел 1'!Y13:Y13),"=",SUM('Раздел 2'!AB138:AB138))</f>
        <v>0=0</v>
      </c>
      <c r="F8621" s="278"/>
      <c r="G8621" s="81"/>
    </row>
    <row r="8622" spans="1:7" s="390" customFormat="1" ht="63" x14ac:dyDescent="0.2">
      <c r="A8622" s="311" t="str">
        <f>IF((SUM('Раздел 1'!Z13:Z13)=SUM('Раздел 2'!AC138:AC138)),"","Неверно!")</f>
        <v/>
      </c>
      <c r="B8622" s="320" t="s">
        <v>1793</v>
      </c>
      <c r="C8622" s="278" t="s">
        <v>10552</v>
      </c>
      <c r="D8622" s="278" t="s">
        <v>1217</v>
      </c>
      <c r="E8622" s="278" t="str">
        <f>CONCATENATE(SUM('Раздел 1'!Z13:Z13),"=",SUM('Раздел 2'!AC138:AC138))</f>
        <v>3=3</v>
      </c>
      <c r="F8622" s="278"/>
      <c r="G8622" s="81"/>
    </row>
    <row r="8623" spans="1:7" s="390" customFormat="1" ht="63" x14ac:dyDescent="0.2">
      <c r="A8623" s="311" t="str">
        <f>IF((SUM('Раздел 1'!AA13:AA13)=SUM('Раздел 2'!AD138:AD138)),"","Неверно!")</f>
        <v/>
      </c>
      <c r="B8623" s="320" t="s">
        <v>1793</v>
      </c>
      <c r="C8623" s="278" t="s">
        <v>10553</v>
      </c>
      <c r="D8623" s="278" t="s">
        <v>1217</v>
      </c>
      <c r="E8623" s="278" t="str">
        <f>CONCATENATE(SUM('Раздел 1'!AA13:AA13),"=",SUM('Раздел 2'!AD138:AD138))</f>
        <v>4=4</v>
      </c>
      <c r="F8623" s="278"/>
      <c r="G8623" s="81"/>
    </row>
    <row r="8624" spans="1:7" s="390" customFormat="1" ht="63" x14ac:dyDescent="0.2">
      <c r="A8624" s="311" t="str">
        <f>IF((SUM('Раздел 1'!AB13:AB13)=SUM('Раздел 2'!AE138:AE138)),"","Неверно!")</f>
        <v/>
      </c>
      <c r="B8624" s="320" t="s">
        <v>1793</v>
      </c>
      <c r="C8624" s="278" t="s">
        <v>10554</v>
      </c>
      <c r="D8624" s="278" t="s">
        <v>1217</v>
      </c>
      <c r="E8624" s="278" t="str">
        <f>CONCATENATE(SUM('Раздел 1'!AB13:AB13),"=",SUM('Раздел 2'!AE138:AE138))</f>
        <v>0=0</v>
      </c>
      <c r="F8624" s="278"/>
      <c r="G8624" s="81"/>
    </row>
    <row r="8625" spans="1:7" s="390" customFormat="1" ht="63" x14ac:dyDescent="0.2">
      <c r="A8625" s="311" t="str">
        <f>IF((SUM('Раздел 1'!AC13:AC13)=SUM('Раздел 2'!AF138:AF138)),"","Неверно!")</f>
        <v/>
      </c>
      <c r="B8625" s="320" t="s">
        <v>1793</v>
      </c>
      <c r="C8625" s="278" t="s">
        <v>10555</v>
      </c>
      <c r="D8625" s="278" t="s">
        <v>1217</v>
      </c>
      <c r="E8625" s="278" t="str">
        <f>CONCATENATE(SUM('Раздел 1'!AC13:AC13),"=",SUM('Раздел 2'!AF138:AF138))</f>
        <v>0=0</v>
      </c>
      <c r="F8625" s="278"/>
      <c r="G8625" s="81"/>
    </row>
    <row r="8626" spans="1:7" s="390" customFormat="1" ht="63" x14ac:dyDescent="0.2">
      <c r="A8626" s="311" t="str">
        <f>IF((SUM('Раздел 1'!AD13:AD13)=SUM('Раздел 2'!AG138:AG138)),"","Неверно!")</f>
        <v/>
      </c>
      <c r="B8626" s="320" t="s">
        <v>1793</v>
      </c>
      <c r="C8626" s="278" t="s">
        <v>10556</v>
      </c>
      <c r="D8626" s="278" t="s">
        <v>1217</v>
      </c>
      <c r="E8626" s="278" t="str">
        <f>CONCATENATE(SUM('Раздел 1'!AD13:AD13),"=",SUM('Раздел 2'!AG138:AG138))</f>
        <v>0=0</v>
      </c>
      <c r="F8626" s="278"/>
      <c r="G8626" s="81"/>
    </row>
    <row r="8627" spans="1:7" s="390" customFormat="1" ht="63" x14ac:dyDescent="0.2">
      <c r="A8627" s="311" t="str">
        <f>IF((SUM('Раздел 1'!AE13:AE13)=SUM('Раздел 2'!AH138:AH138)),"","Неверно!")</f>
        <v/>
      </c>
      <c r="B8627" s="320" t="s">
        <v>1793</v>
      </c>
      <c r="C8627" s="278" t="s">
        <v>10557</v>
      </c>
      <c r="D8627" s="278" t="s">
        <v>1217</v>
      </c>
      <c r="E8627" s="278" t="str">
        <f>CONCATENATE(SUM('Раздел 1'!AE13:AE13),"=",SUM('Раздел 2'!AH138:AH138))</f>
        <v>396690=396690</v>
      </c>
      <c r="F8627" s="278"/>
      <c r="G8627" s="81"/>
    </row>
    <row r="8628" spans="1:7" s="390" customFormat="1" ht="63" x14ac:dyDescent="0.2">
      <c r="A8628" s="311" t="str">
        <f>IF((SUM('Раздел 1'!E13:E13)=SUM('Раздел 2'!H138:H138)),"","Неверно!")</f>
        <v/>
      </c>
      <c r="B8628" s="320" t="s">
        <v>1793</v>
      </c>
      <c r="C8628" s="278" t="s">
        <v>10558</v>
      </c>
      <c r="D8628" s="278" t="s">
        <v>1217</v>
      </c>
      <c r="E8628" s="278" t="str">
        <f>CONCATENATE(SUM('Раздел 1'!E13:E13),"=",SUM('Раздел 2'!H138:H138))</f>
        <v>7=7</v>
      </c>
      <c r="F8628" s="278"/>
      <c r="G8628" s="81"/>
    </row>
    <row r="8629" spans="1:7" s="390" customFormat="1" ht="63" x14ac:dyDescent="0.2">
      <c r="A8629" s="311" t="str">
        <f>IF((SUM('Раздел 1'!AF13:AF13)=SUM('Раздел 2'!AI138:AI138)),"","Неверно!")</f>
        <v/>
      </c>
      <c r="B8629" s="320" t="s">
        <v>1793</v>
      </c>
      <c r="C8629" s="278" t="s">
        <v>10559</v>
      </c>
      <c r="D8629" s="278" t="s">
        <v>1217</v>
      </c>
      <c r="E8629" s="278" t="str">
        <f>CONCATENATE(SUM('Раздел 1'!AF13:AF13),"=",SUM('Раздел 2'!AI138:AI138))</f>
        <v>0=0</v>
      </c>
      <c r="F8629" s="278"/>
      <c r="G8629" s="81"/>
    </row>
    <row r="8630" spans="1:7" s="390" customFormat="1" ht="63" x14ac:dyDescent="0.2">
      <c r="A8630" s="311" t="str">
        <f>IF((SUM('Раздел 1'!AG13:AG13)=SUM('Раздел 2'!AJ138:AJ138)),"","Неверно!")</f>
        <v/>
      </c>
      <c r="B8630" s="320" t="s">
        <v>1793</v>
      </c>
      <c r="C8630" s="278" t="s">
        <v>10560</v>
      </c>
      <c r="D8630" s="278" t="s">
        <v>1217</v>
      </c>
      <c r="E8630" s="278" t="str">
        <f>CONCATENATE(SUM('Раздел 1'!AG13:AG13),"=",SUM('Раздел 2'!AJ138:AJ138))</f>
        <v>11028=11028</v>
      </c>
      <c r="F8630" s="278"/>
      <c r="G8630" s="81"/>
    </row>
    <row r="8631" spans="1:7" s="390" customFormat="1" ht="63" x14ac:dyDescent="0.2">
      <c r="A8631" s="311" t="str">
        <f>IF((SUM('Раздел 1'!AH13:AH13)=SUM('Раздел 2'!AK138:AK138)),"","Неверно!")</f>
        <v/>
      </c>
      <c r="B8631" s="320" t="s">
        <v>1793</v>
      </c>
      <c r="C8631" s="278" t="s">
        <v>10561</v>
      </c>
      <c r="D8631" s="278" t="s">
        <v>1217</v>
      </c>
      <c r="E8631" s="278" t="str">
        <f>CONCATENATE(SUM('Раздел 1'!AH13:AH13),"=",SUM('Раздел 2'!AK138:AK138))</f>
        <v>0=0</v>
      </c>
      <c r="F8631" s="278"/>
      <c r="G8631" s="81"/>
    </row>
    <row r="8632" spans="1:7" s="390" customFormat="1" ht="63" x14ac:dyDescent="0.2">
      <c r="A8632" s="311" t="str">
        <f>IF((SUM('Раздел 1'!AI13:AI13)=SUM('Раздел 2'!AL138:AL138)),"","Неверно!")</f>
        <v/>
      </c>
      <c r="B8632" s="320" t="s">
        <v>1793</v>
      </c>
      <c r="C8632" s="278" t="s">
        <v>10562</v>
      </c>
      <c r="D8632" s="278" t="s">
        <v>1217</v>
      </c>
      <c r="E8632" s="278" t="str">
        <f>CONCATENATE(SUM('Раздел 1'!AI13:AI13),"=",SUM('Раздел 2'!AL138:AL138))</f>
        <v>0=0</v>
      </c>
      <c r="F8632" s="278"/>
      <c r="G8632" s="81"/>
    </row>
    <row r="8633" spans="1:7" s="390" customFormat="1" ht="63" x14ac:dyDescent="0.2">
      <c r="A8633" s="311" t="str">
        <f>IF((SUM('Раздел 1'!F13:F13)=SUM('Раздел 2'!I138:I138)),"","Неверно!")</f>
        <v/>
      </c>
      <c r="B8633" s="320" t="s">
        <v>1793</v>
      </c>
      <c r="C8633" s="278" t="s">
        <v>10563</v>
      </c>
      <c r="D8633" s="278" t="s">
        <v>1217</v>
      </c>
      <c r="E8633" s="278" t="str">
        <f>CONCATENATE(SUM('Раздел 1'!F13:F13),"=",SUM('Раздел 2'!I138:I138))</f>
        <v>3=3</v>
      </c>
      <c r="F8633" s="278"/>
      <c r="G8633" s="81"/>
    </row>
    <row r="8634" spans="1:7" s="390" customFormat="1" ht="63" x14ac:dyDescent="0.2">
      <c r="A8634" s="311" t="str">
        <f>IF((SUM('Раздел 1'!G13:G13)=SUM('Раздел 2'!J138:J138)),"","Неверно!")</f>
        <v/>
      </c>
      <c r="B8634" s="320" t="s">
        <v>1793</v>
      </c>
      <c r="C8634" s="278" t="s">
        <v>10564</v>
      </c>
      <c r="D8634" s="278" t="s">
        <v>1217</v>
      </c>
      <c r="E8634" s="278" t="str">
        <f>CONCATENATE(SUM('Раздел 1'!G13:G13),"=",SUM('Раздел 2'!J138:J138))</f>
        <v>773179=773179</v>
      </c>
      <c r="F8634" s="278"/>
      <c r="G8634" s="81"/>
    </row>
    <row r="8635" spans="1:7" s="390" customFormat="1" ht="63" x14ac:dyDescent="0.2">
      <c r="A8635" s="311" t="str">
        <f>IF((SUM('Раздел 1'!H13:H13)=SUM('Раздел 2'!K138:K138)),"","Неверно!")</f>
        <v/>
      </c>
      <c r="B8635" s="320" t="s">
        <v>1793</v>
      </c>
      <c r="C8635" s="278" t="s">
        <v>10565</v>
      </c>
      <c r="D8635" s="278" t="s">
        <v>1217</v>
      </c>
      <c r="E8635" s="278" t="str">
        <f>CONCATENATE(SUM('Раздел 1'!H13:H13),"=",SUM('Раздел 2'!K138:K138))</f>
        <v>9190=9190</v>
      </c>
      <c r="F8635" s="278"/>
      <c r="G8635" s="81"/>
    </row>
    <row r="8636" spans="1:7" s="390" customFormat="1" ht="63" x14ac:dyDescent="0.2">
      <c r="A8636" s="311" t="str">
        <f>IF((SUM('Раздел 1'!I13:I13)=SUM('Раздел 2'!L138:L138)),"","Неверно!")</f>
        <v/>
      </c>
      <c r="B8636" s="320" t="s">
        <v>1793</v>
      </c>
      <c r="C8636" s="278" t="s">
        <v>10566</v>
      </c>
      <c r="D8636" s="278" t="s">
        <v>1217</v>
      </c>
      <c r="E8636" s="278" t="str">
        <f>CONCATENATE(SUM('Раздел 1'!I13:I13),"=",SUM('Раздел 2'!L138:L138))</f>
        <v>14=14</v>
      </c>
      <c r="F8636" s="278"/>
      <c r="G8636" s="81"/>
    </row>
    <row r="8637" spans="1:7" s="390" customFormat="1" ht="63" x14ac:dyDescent="0.2">
      <c r="A8637" s="311" t="str">
        <f>IF((SUM('Раздел 1'!J13:J13)=SUM('Раздел 2'!M138:M138)),"","Неверно!")</f>
        <v/>
      </c>
      <c r="B8637" s="320" t="s">
        <v>1793</v>
      </c>
      <c r="C8637" s="278" t="s">
        <v>10567</v>
      </c>
      <c r="D8637" s="278" t="s">
        <v>1217</v>
      </c>
      <c r="E8637" s="278" t="str">
        <f>CONCATENATE(SUM('Раздел 1'!J13:J13),"=",SUM('Раздел 2'!M138:M138))</f>
        <v>12=12</v>
      </c>
      <c r="F8637" s="278"/>
      <c r="G8637" s="81"/>
    </row>
    <row r="8638" spans="1:7" s="390" customFormat="1" ht="63" x14ac:dyDescent="0.2">
      <c r="A8638" s="311" t="str">
        <f>IF((SUM('Раздел 1'!K13:K13)=SUM('Раздел 2'!N138:N138)),"","Неверно!")</f>
        <v/>
      </c>
      <c r="B8638" s="320" t="s">
        <v>1793</v>
      </c>
      <c r="C8638" s="278" t="s">
        <v>10568</v>
      </c>
      <c r="D8638" s="278" t="s">
        <v>1217</v>
      </c>
      <c r="E8638" s="278" t="str">
        <f>CONCATENATE(SUM('Раздел 1'!K13:K13),"=",SUM('Раздел 2'!N138:N138))</f>
        <v>0=0</v>
      </c>
      <c r="F8638" s="278"/>
      <c r="G8638" s="81"/>
    </row>
    <row r="8639" spans="1:7" s="390" customFormat="1" ht="31.5" x14ac:dyDescent="0.2">
      <c r="A8639" s="311" t="str">
        <f>IF((SUM('Разделы 4, 5'!G23:G28)=SUM('Раздел 2'!X11:X11)),"","Неверно!")</f>
        <v/>
      </c>
      <c r="B8639" s="320" t="s">
        <v>1794</v>
      </c>
      <c r="C8639" s="278" t="s">
        <v>10569</v>
      </c>
      <c r="D8639" s="278" t="s">
        <v>1868</v>
      </c>
      <c r="E8639" s="278" t="str">
        <f>CONCATENATE(SUM('Разделы 4, 5'!G23:G28),"=",SUM('Раздел 2'!X11:X11))</f>
        <v>30=30</v>
      </c>
      <c r="F8639" s="278" t="s">
        <v>1863</v>
      </c>
      <c r="G8639" s="81"/>
    </row>
    <row r="8640" spans="1:7" s="390" customFormat="1" ht="47.25" x14ac:dyDescent="0.2">
      <c r="A8640" s="311" t="str">
        <f>IF((SUM('Раздел 1'!C17:C17)=SUM('Раздел 2'!F238:F238)),"","Неверно!")</f>
        <v/>
      </c>
      <c r="B8640" s="320" t="s">
        <v>1795</v>
      </c>
      <c r="C8640" s="278" t="s">
        <v>10570</v>
      </c>
      <c r="D8640" s="278" t="s">
        <v>1216</v>
      </c>
      <c r="E8640" s="278" t="str">
        <f>CONCATENATE(SUM('Раздел 1'!C17:C17),"=",SUM('Раздел 2'!F238:F238))</f>
        <v>2=2</v>
      </c>
      <c r="F8640" s="278"/>
      <c r="G8640" s="81"/>
    </row>
    <row r="8641" spans="1:7" s="390" customFormat="1" ht="47.25" x14ac:dyDescent="0.2">
      <c r="A8641" s="311" t="str">
        <f>IF((SUM('Раздел 1'!L17:L17)=SUM('Раздел 2'!O238:O238)),"","Неверно!")</f>
        <v/>
      </c>
      <c r="B8641" s="320" t="s">
        <v>1795</v>
      </c>
      <c r="C8641" s="278" t="s">
        <v>10571</v>
      </c>
      <c r="D8641" s="278" t="s">
        <v>1216</v>
      </c>
      <c r="E8641" s="278" t="str">
        <f>CONCATENATE(SUM('Раздел 1'!L17:L17),"=",SUM('Раздел 2'!O238:O238))</f>
        <v>0=0</v>
      </c>
      <c r="F8641" s="278"/>
      <c r="G8641" s="81"/>
    </row>
    <row r="8642" spans="1:7" s="390" customFormat="1" ht="47.25" x14ac:dyDescent="0.2">
      <c r="A8642" s="311" t="str">
        <f>IF((SUM('Раздел 1'!M17:M17)=SUM('Раздел 2'!P238:P238)),"","Неверно!")</f>
        <v/>
      </c>
      <c r="B8642" s="320" t="s">
        <v>1795</v>
      </c>
      <c r="C8642" s="278" t="s">
        <v>10572</v>
      </c>
      <c r="D8642" s="278" t="s">
        <v>1216</v>
      </c>
      <c r="E8642" s="278" t="str">
        <f>CONCATENATE(SUM('Раздел 1'!M17:M17),"=",SUM('Раздел 2'!P238:P238))</f>
        <v>0=0</v>
      </c>
      <c r="F8642" s="278"/>
      <c r="G8642" s="81"/>
    </row>
    <row r="8643" spans="1:7" s="390" customFormat="1" ht="47.25" x14ac:dyDescent="0.2">
      <c r="A8643" s="311" t="str">
        <f>IF((SUM('Раздел 1'!N17:N17)=SUM('Раздел 2'!Q238:Q238)),"","Неверно!")</f>
        <v/>
      </c>
      <c r="B8643" s="320" t="s">
        <v>1795</v>
      </c>
      <c r="C8643" s="278" t="s">
        <v>10573</v>
      </c>
      <c r="D8643" s="278" t="s">
        <v>1216</v>
      </c>
      <c r="E8643" s="278" t="str">
        <f>CONCATENATE(SUM('Раздел 1'!N17:N17),"=",SUM('Раздел 2'!Q238:Q238))</f>
        <v>1=1</v>
      </c>
      <c r="F8643" s="278"/>
      <c r="G8643" s="81"/>
    </row>
    <row r="8644" spans="1:7" s="390" customFormat="1" ht="47.25" x14ac:dyDescent="0.2">
      <c r="A8644" s="311" t="str">
        <f>IF((SUM('Раздел 1'!O17:O17)=SUM('Раздел 2'!R238:R238)),"","Неверно!")</f>
        <v/>
      </c>
      <c r="B8644" s="320" t="s">
        <v>1795</v>
      </c>
      <c r="C8644" s="278" t="s">
        <v>10574</v>
      </c>
      <c r="D8644" s="278" t="s">
        <v>1216</v>
      </c>
      <c r="E8644" s="278" t="str">
        <f>CONCATENATE(SUM('Раздел 1'!O17:O17),"=",SUM('Раздел 2'!R238:R238))</f>
        <v>1=1</v>
      </c>
      <c r="F8644" s="278"/>
      <c r="G8644" s="81"/>
    </row>
    <row r="8645" spans="1:7" s="390" customFormat="1" ht="47.25" x14ac:dyDescent="0.2">
      <c r="A8645" s="311" t="str">
        <f>IF((SUM('Раздел 1'!P17:P17)=SUM('Раздел 2'!S238:S238)),"","Неверно!")</f>
        <v/>
      </c>
      <c r="B8645" s="320" t="s">
        <v>1795</v>
      </c>
      <c r="C8645" s="278" t="s">
        <v>10575</v>
      </c>
      <c r="D8645" s="278" t="s">
        <v>1216</v>
      </c>
      <c r="E8645" s="278" t="str">
        <f>CONCATENATE(SUM('Раздел 1'!P17:P17),"=",SUM('Раздел 2'!S238:S238))</f>
        <v>0=0</v>
      </c>
      <c r="F8645" s="278"/>
      <c r="G8645" s="81"/>
    </row>
    <row r="8646" spans="1:7" s="390" customFormat="1" ht="47.25" x14ac:dyDescent="0.2">
      <c r="A8646" s="311" t="str">
        <f>IF((SUM('Раздел 1'!Q17:Q17)=SUM('Раздел 2'!T238:T238)),"","Неверно!")</f>
        <v/>
      </c>
      <c r="B8646" s="320" t="s">
        <v>1795</v>
      </c>
      <c r="C8646" s="278" t="s">
        <v>10576</v>
      </c>
      <c r="D8646" s="278" t="s">
        <v>1216</v>
      </c>
      <c r="E8646" s="278" t="str">
        <f>CONCATENATE(SUM('Раздел 1'!Q17:Q17),"=",SUM('Раздел 2'!T238:T238))</f>
        <v>15=15</v>
      </c>
      <c r="F8646" s="278"/>
      <c r="G8646" s="81"/>
    </row>
    <row r="8647" spans="1:7" s="390" customFormat="1" ht="47.25" x14ac:dyDescent="0.2">
      <c r="A8647" s="311" t="str">
        <f>IF((SUM('Раздел 1'!R17:R17)=SUM('Раздел 2'!U238:U238)),"","Неверно!")</f>
        <v/>
      </c>
      <c r="B8647" s="320" t="s">
        <v>1795</v>
      </c>
      <c r="C8647" s="278" t="s">
        <v>10577</v>
      </c>
      <c r="D8647" s="278" t="s">
        <v>1216</v>
      </c>
      <c r="E8647" s="278" t="str">
        <f>CONCATENATE(SUM('Раздел 1'!R17:R17),"=",SUM('Раздел 2'!U238:U238))</f>
        <v>1=1</v>
      </c>
      <c r="F8647" s="278"/>
      <c r="G8647" s="81"/>
    </row>
    <row r="8648" spans="1:7" s="390" customFormat="1" ht="47.25" x14ac:dyDescent="0.2">
      <c r="A8648" s="311" t="str">
        <f>IF((SUM('Раздел 1'!S17:S17)=SUM('Раздел 2'!V238:V238)),"","Неверно!")</f>
        <v/>
      </c>
      <c r="B8648" s="320" t="s">
        <v>1795</v>
      </c>
      <c r="C8648" s="278" t="s">
        <v>10578</v>
      </c>
      <c r="D8648" s="278" t="s">
        <v>1216</v>
      </c>
      <c r="E8648" s="278" t="str">
        <f>CONCATENATE(SUM('Раздел 1'!S17:S17),"=",SUM('Раздел 2'!V238:V238))</f>
        <v>62=62</v>
      </c>
      <c r="F8648" s="278"/>
      <c r="G8648" s="81"/>
    </row>
    <row r="8649" spans="1:7" s="390" customFormat="1" ht="47.25" x14ac:dyDescent="0.2">
      <c r="A8649" s="311" t="str">
        <f>IF((SUM('Раздел 1'!T17:T17)=SUM('Раздел 2'!W238:W238)),"","Неверно!")</f>
        <v/>
      </c>
      <c r="B8649" s="320" t="s">
        <v>1795</v>
      </c>
      <c r="C8649" s="278" t="s">
        <v>10579</v>
      </c>
      <c r="D8649" s="278" t="s">
        <v>1216</v>
      </c>
      <c r="E8649" s="278" t="str">
        <f>CONCATENATE(SUM('Раздел 1'!T17:T17),"=",SUM('Раздел 2'!W238:W238))</f>
        <v>0=0</v>
      </c>
      <c r="F8649" s="278"/>
      <c r="G8649" s="81"/>
    </row>
    <row r="8650" spans="1:7" s="390" customFormat="1" ht="47.25" x14ac:dyDescent="0.2">
      <c r="A8650" s="311" t="str">
        <f>IF((SUM('Раздел 1'!U17:U17)=SUM('Раздел 2'!X238:X238)),"","Неверно!")</f>
        <v/>
      </c>
      <c r="B8650" s="320" t="s">
        <v>1795</v>
      </c>
      <c r="C8650" s="278" t="s">
        <v>10580</v>
      </c>
      <c r="D8650" s="278" t="s">
        <v>1216</v>
      </c>
      <c r="E8650" s="278" t="str">
        <f>CONCATENATE(SUM('Раздел 1'!U17:U17),"=",SUM('Раздел 2'!X238:X238))</f>
        <v>4=4</v>
      </c>
      <c r="F8650" s="278"/>
      <c r="G8650" s="81"/>
    </row>
    <row r="8651" spans="1:7" s="390" customFormat="1" ht="47.25" x14ac:dyDescent="0.2">
      <c r="A8651" s="311" t="str">
        <f>IF((SUM('Раздел 1'!D17:D17)=SUM('Раздел 2'!G238:G238)),"","Неверно!")</f>
        <v/>
      </c>
      <c r="B8651" s="320" t="s">
        <v>1795</v>
      </c>
      <c r="C8651" s="278" t="s">
        <v>10581</v>
      </c>
      <c r="D8651" s="278" t="s">
        <v>1216</v>
      </c>
      <c r="E8651" s="278" t="str">
        <f>CONCATENATE(SUM('Раздел 1'!D17:D17),"=",SUM('Раздел 2'!G238:G238))</f>
        <v>64=64</v>
      </c>
      <c r="F8651" s="278"/>
      <c r="G8651" s="81"/>
    </row>
    <row r="8652" spans="1:7" s="390" customFormat="1" ht="47.25" x14ac:dyDescent="0.2">
      <c r="A8652" s="311" t="str">
        <f>IF((SUM('Раздел 1'!V17:V17)=SUM('Раздел 2'!Y238:Y238)),"","Неверно!")</f>
        <v/>
      </c>
      <c r="B8652" s="320" t="s">
        <v>1795</v>
      </c>
      <c r="C8652" s="278" t="s">
        <v>10582</v>
      </c>
      <c r="D8652" s="278" t="s">
        <v>1216</v>
      </c>
      <c r="E8652" s="278" t="str">
        <f>CONCATENATE(SUM('Раздел 1'!V17:V17),"=",SUM('Раздел 2'!Y238:Y238))</f>
        <v>0=0</v>
      </c>
      <c r="F8652" s="278"/>
      <c r="G8652" s="81"/>
    </row>
    <row r="8653" spans="1:7" s="390" customFormat="1" ht="47.25" x14ac:dyDescent="0.2">
      <c r="A8653" s="311" t="str">
        <f>IF((SUM('Раздел 1'!W17:W17)=SUM('Раздел 2'!Z238:Z238)),"","Неверно!")</f>
        <v/>
      </c>
      <c r="B8653" s="320" t="s">
        <v>1795</v>
      </c>
      <c r="C8653" s="278" t="s">
        <v>10583</v>
      </c>
      <c r="D8653" s="278" t="s">
        <v>1216</v>
      </c>
      <c r="E8653" s="278" t="str">
        <f>CONCATENATE(SUM('Раздел 1'!W17:W17),"=",SUM('Раздел 2'!Z238:Z238))</f>
        <v>0=0</v>
      </c>
      <c r="F8653" s="278"/>
      <c r="G8653" s="81"/>
    </row>
    <row r="8654" spans="1:7" s="390" customFormat="1" ht="47.25" x14ac:dyDescent="0.2">
      <c r="A8654" s="311" t="str">
        <f>IF((SUM('Раздел 1'!X17:X17)=SUM('Раздел 2'!AA238:AA238)),"","Неверно!")</f>
        <v/>
      </c>
      <c r="B8654" s="320" t="s">
        <v>1795</v>
      </c>
      <c r="C8654" s="278" t="s">
        <v>10584</v>
      </c>
      <c r="D8654" s="278" t="s">
        <v>1216</v>
      </c>
      <c r="E8654" s="278" t="str">
        <f>CONCATENATE(SUM('Раздел 1'!X17:X17),"=",SUM('Раздел 2'!AA238:AA238))</f>
        <v>0=0</v>
      </c>
      <c r="F8654" s="278"/>
      <c r="G8654" s="81"/>
    </row>
    <row r="8655" spans="1:7" s="390" customFormat="1" ht="47.25" x14ac:dyDescent="0.2">
      <c r="A8655" s="311" t="str">
        <f>IF((SUM('Раздел 1'!Y17:Y17)=SUM('Раздел 2'!AB238:AB238)),"","Неверно!")</f>
        <v/>
      </c>
      <c r="B8655" s="320" t="s">
        <v>1795</v>
      </c>
      <c r="C8655" s="278" t="s">
        <v>10585</v>
      </c>
      <c r="D8655" s="278" t="s">
        <v>1216</v>
      </c>
      <c r="E8655" s="278" t="str">
        <f>CONCATENATE(SUM('Раздел 1'!Y17:Y17),"=",SUM('Раздел 2'!AB238:AB238))</f>
        <v>0=0</v>
      </c>
      <c r="F8655" s="278"/>
      <c r="G8655" s="81"/>
    </row>
    <row r="8656" spans="1:7" s="390" customFormat="1" ht="47.25" x14ac:dyDescent="0.2">
      <c r="A8656" s="311" t="str">
        <f>IF((SUM('Раздел 1'!Z17:Z17)=SUM('Раздел 2'!AC238:AC238)),"","Неверно!")</f>
        <v/>
      </c>
      <c r="B8656" s="320" t="s">
        <v>1795</v>
      </c>
      <c r="C8656" s="278" t="s">
        <v>10586</v>
      </c>
      <c r="D8656" s="278" t="s">
        <v>1216</v>
      </c>
      <c r="E8656" s="278" t="str">
        <f>CONCATENATE(SUM('Раздел 1'!Z17:Z17),"=",SUM('Раздел 2'!AC238:AC238))</f>
        <v>0=0</v>
      </c>
      <c r="F8656" s="278"/>
      <c r="G8656" s="81"/>
    </row>
    <row r="8657" spans="1:7" s="390" customFormat="1" ht="47.25" x14ac:dyDescent="0.2">
      <c r="A8657" s="311" t="str">
        <f>IF((SUM('Раздел 1'!AA17:AA17)=SUM('Раздел 2'!AD238:AD238)),"","Неверно!")</f>
        <v/>
      </c>
      <c r="B8657" s="320" t="s">
        <v>1795</v>
      </c>
      <c r="C8657" s="278" t="s">
        <v>10587</v>
      </c>
      <c r="D8657" s="278" t="s">
        <v>1216</v>
      </c>
      <c r="E8657" s="278" t="str">
        <f>CONCATENATE(SUM('Раздел 1'!AA17:AA17),"=",SUM('Раздел 2'!AD238:AD238))</f>
        <v>0=0</v>
      </c>
      <c r="F8657" s="278"/>
      <c r="G8657" s="81"/>
    </row>
    <row r="8658" spans="1:7" s="390" customFormat="1" ht="47.25" x14ac:dyDescent="0.2">
      <c r="A8658" s="311" t="str">
        <f>IF((SUM('Раздел 1'!AB17:AB17)=SUM('Раздел 2'!AE238:AE238)),"","Неверно!")</f>
        <v/>
      </c>
      <c r="B8658" s="320" t="s">
        <v>1795</v>
      </c>
      <c r="C8658" s="278" t="s">
        <v>10588</v>
      </c>
      <c r="D8658" s="278" t="s">
        <v>1216</v>
      </c>
      <c r="E8658" s="278" t="str">
        <f>CONCATENATE(SUM('Раздел 1'!AB17:AB17),"=",SUM('Раздел 2'!AE238:AE238))</f>
        <v>0=0</v>
      </c>
      <c r="F8658" s="278"/>
      <c r="G8658" s="81"/>
    </row>
    <row r="8659" spans="1:7" s="390" customFormat="1" ht="47.25" x14ac:dyDescent="0.2">
      <c r="A8659" s="311" t="str">
        <f>IF((SUM('Раздел 1'!AC17:AC17)=SUM('Раздел 2'!AF238:AF238)),"","Неверно!")</f>
        <v/>
      </c>
      <c r="B8659" s="320" t="s">
        <v>1795</v>
      </c>
      <c r="C8659" s="278" t="s">
        <v>10589</v>
      </c>
      <c r="D8659" s="278" t="s">
        <v>1216</v>
      </c>
      <c r="E8659" s="278" t="str">
        <f>CONCATENATE(SUM('Раздел 1'!AC17:AC17),"=",SUM('Раздел 2'!AF238:AF238))</f>
        <v>0=0</v>
      </c>
      <c r="F8659" s="278"/>
      <c r="G8659" s="81"/>
    </row>
    <row r="8660" spans="1:7" s="390" customFormat="1" ht="47.25" x14ac:dyDescent="0.2">
      <c r="A8660" s="311" t="str">
        <f>IF((SUM('Раздел 1'!AD17:AD17)=SUM('Раздел 2'!AG238:AG238)),"","Неверно!")</f>
        <v/>
      </c>
      <c r="B8660" s="320" t="s">
        <v>1795</v>
      </c>
      <c r="C8660" s="278" t="s">
        <v>10590</v>
      </c>
      <c r="D8660" s="278" t="s">
        <v>1216</v>
      </c>
      <c r="E8660" s="278" t="str">
        <f>CONCATENATE(SUM('Раздел 1'!AD17:AD17),"=",SUM('Раздел 2'!AG238:AG238))</f>
        <v>0=0</v>
      </c>
      <c r="F8660" s="278"/>
      <c r="G8660" s="81"/>
    </row>
    <row r="8661" spans="1:7" s="390" customFormat="1" ht="47.25" x14ac:dyDescent="0.2">
      <c r="A8661" s="311" t="str">
        <f>IF((SUM('Раздел 1'!AE17:AE17)=SUM('Раздел 2'!AH238:AH238)),"","Неверно!")</f>
        <v/>
      </c>
      <c r="B8661" s="320" t="s">
        <v>1795</v>
      </c>
      <c r="C8661" s="278" t="s">
        <v>10591</v>
      </c>
      <c r="D8661" s="278" t="s">
        <v>1216</v>
      </c>
      <c r="E8661" s="278" t="str">
        <f>CONCATENATE(SUM('Раздел 1'!AE17:AE17),"=",SUM('Раздел 2'!AH238:AH238))</f>
        <v>0=0</v>
      </c>
      <c r="F8661" s="278"/>
      <c r="G8661" s="81"/>
    </row>
    <row r="8662" spans="1:7" s="390" customFormat="1" ht="47.25" x14ac:dyDescent="0.2">
      <c r="A8662" s="311" t="str">
        <f>IF((SUM('Раздел 1'!E17:E17)=SUM('Раздел 2'!H238:H238)),"","Неверно!")</f>
        <v/>
      </c>
      <c r="B8662" s="320" t="s">
        <v>1795</v>
      </c>
      <c r="C8662" s="278" t="s">
        <v>10592</v>
      </c>
      <c r="D8662" s="278" t="s">
        <v>1216</v>
      </c>
      <c r="E8662" s="278" t="str">
        <f>CONCATENATE(SUM('Раздел 1'!E17:E17),"=",SUM('Раздел 2'!H238:H238))</f>
        <v>0=0</v>
      </c>
      <c r="F8662" s="278"/>
      <c r="G8662" s="81"/>
    </row>
    <row r="8663" spans="1:7" s="390" customFormat="1" ht="47.25" x14ac:dyDescent="0.2">
      <c r="A8663" s="311" t="str">
        <f>IF((SUM('Раздел 1'!AF17:AF17)=SUM('Раздел 2'!AI238:AI238)),"","Неверно!")</f>
        <v/>
      </c>
      <c r="B8663" s="320" t="s">
        <v>1795</v>
      </c>
      <c r="C8663" s="278" t="s">
        <v>10593</v>
      </c>
      <c r="D8663" s="278" t="s">
        <v>1216</v>
      </c>
      <c r="E8663" s="278" t="str">
        <f>CONCATENATE(SUM('Раздел 1'!AF17:AF17),"=",SUM('Раздел 2'!AI238:AI238))</f>
        <v>0=0</v>
      </c>
      <c r="F8663" s="278"/>
      <c r="G8663" s="81"/>
    </row>
    <row r="8664" spans="1:7" s="390" customFormat="1" ht="47.25" x14ac:dyDescent="0.2">
      <c r="A8664" s="311" t="str">
        <f>IF((SUM('Раздел 1'!AG17:AG17)=SUM('Раздел 2'!AJ238:AJ238)),"","Неверно!")</f>
        <v/>
      </c>
      <c r="B8664" s="320" t="s">
        <v>1795</v>
      </c>
      <c r="C8664" s="278" t="s">
        <v>10594</v>
      </c>
      <c r="D8664" s="278" t="s">
        <v>1216</v>
      </c>
      <c r="E8664" s="278" t="str">
        <f>CONCATENATE(SUM('Раздел 1'!AG17:AG17),"=",SUM('Раздел 2'!AJ238:AJ238))</f>
        <v>0=0</v>
      </c>
      <c r="F8664" s="278"/>
      <c r="G8664" s="81"/>
    </row>
    <row r="8665" spans="1:7" s="390" customFormat="1" ht="47.25" x14ac:dyDescent="0.2">
      <c r="A8665" s="311" t="str">
        <f>IF((SUM('Раздел 1'!AH17:AH17)=SUM('Раздел 2'!AK238:AK238)),"","Неверно!")</f>
        <v/>
      </c>
      <c r="B8665" s="320" t="s">
        <v>1795</v>
      </c>
      <c r="C8665" s="278" t="s">
        <v>10595</v>
      </c>
      <c r="D8665" s="278" t="s">
        <v>1216</v>
      </c>
      <c r="E8665" s="278" t="str">
        <f>CONCATENATE(SUM('Раздел 1'!AH17:AH17),"=",SUM('Раздел 2'!AK238:AK238))</f>
        <v>0=0</v>
      </c>
      <c r="F8665" s="278"/>
      <c r="G8665" s="81"/>
    </row>
    <row r="8666" spans="1:7" s="390" customFormat="1" ht="47.25" x14ac:dyDescent="0.2">
      <c r="A8666" s="311" t="str">
        <f>IF((SUM('Раздел 1'!AI17:AI17)=SUM('Раздел 2'!AL238:AL238)),"","Неверно!")</f>
        <v/>
      </c>
      <c r="B8666" s="320" t="s">
        <v>1795</v>
      </c>
      <c r="C8666" s="278" t="s">
        <v>10596</v>
      </c>
      <c r="D8666" s="278" t="s">
        <v>1216</v>
      </c>
      <c r="E8666" s="278" t="str">
        <f>CONCATENATE(SUM('Раздел 1'!AI17:AI17),"=",SUM('Раздел 2'!AL238:AL238))</f>
        <v>0=0</v>
      </c>
      <c r="F8666" s="278"/>
      <c r="G8666" s="81"/>
    </row>
    <row r="8667" spans="1:7" s="390" customFormat="1" ht="47.25" x14ac:dyDescent="0.2">
      <c r="A8667" s="311" t="str">
        <f>IF((SUM('Раздел 1'!F17:F17)=SUM('Раздел 2'!I238:I238)),"","Неверно!")</f>
        <v/>
      </c>
      <c r="B8667" s="320" t="s">
        <v>1795</v>
      </c>
      <c r="C8667" s="278" t="s">
        <v>10597</v>
      </c>
      <c r="D8667" s="278" t="s">
        <v>1216</v>
      </c>
      <c r="E8667" s="278" t="str">
        <f>CONCATENATE(SUM('Раздел 1'!F17:F17),"=",SUM('Раздел 2'!I238:I238))</f>
        <v>0=0</v>
      </c>
      <c r="F8667" s="278"/>
      <c r="G8667" s="81"/>
    </row>
    <row r="8668" spans="1:7" s="390" customFormat="1" ht="47.25" x14ac:dyDescent="0.2">
      <c r="A8668" s="311" t="str">
        <f>IF((SUM('Раздел 1'!G17:G17)=SUM('Раздел 2'!J238:J238)),"","Неверно!")</f>
        <v/>
      </c>
      <c r="B8668" s="320" t="s">
        <v>1795</v>
      </c>
      <c r="C8668" s="278" t="s">
        <v>10598</v>
      </c>
      <c r="D8668" s="278" t="s">
        <v>1216</v>
      </c>
      <c r="E8668" s="278" t="str">
        <f>CONCATENATE(SUM('Раздел 1'!G17:G17),"=",SUM('Раздел 2'!J238:J238))</f>
        <v>0=0</v>
      </c>
      <c r="F8668" s="278"/>
      <c r="G8668" s="81"/>
    </row>
    <row r="8669" spans="1:7" s="390" customFormat="1" ht="47.25" x14ac:dyDescent="0.2">
      <c r="A8669" s="311" t="str">
        <f>IF((SUM('Раздел 1'!H17:H17)=SUM('Раздел 2'!K238:K238)),"","Неверно!")</f>
        <v/>
      </c>
      <c r="B8669" s="320" t="s">
        <v>1795</v>
      </c>
      <c r="C8669" s="278" t="s">
        <v>10599</v>
      </c>
      <c r="D8669" s="278" t="s">
        <v>1216</v>
      </c>
      <c r="E8669" s="278" t="str">
        <f>CONCATENATE(SUM('Раздел 1'!H17:H17),"=",SUM('Раздел 2'!K238:K238))</f>
        <v>15900=15900</v>
      </c>
      <c r="F8669" s="278"/>
      <c r="G8669" s="81"/>
    </row>
    <row r="8670" spans="1:7" s="390" customFormat="1" ht="47.25" x14ac:dyDescent="0.2">
      <c r="A8670" s="311" t="str">
        <f>IF((SUM('Раздел 1'!I17:I17)=SUM('Раздел 2'!L238:L238)),"","Неверно!")</f>
        <v/>
      </c>
      <c r="B8670" s="320" t="s">
        <v>1795</v>
      </c>
      <c r="C8670" s="278" t="s">
        <v>10600</v>
      </c>
      <c r="D8670" s="278" t="s">
        <v>1216</v>
      </c>
      <c r="E8670" s="278" t="str">
        <f>CONCATENATE(SUM('Раздел 1'!I17:I17),"=",SUM('Раздел 2'!L238:L238))</f>
        <v>45=45</v>
      </c>
      <c r="F8670" s="278"/>
      <c r="G8670" s="81"/>
    </row>
    <row r="8671" spans="1:7" s="390" customFormat="1" ht="47.25" x14ac:dyDescent="0.2">
      <c r="A8671" s="311" t="str">
        <f>IF((SUM('Раздел 1'!J17:J17)=SUM('Раздел 2'!M238:M238)),"","Неверно!")</f>
        <v/>
      </c>
      <c r="B8671" s="320" t="s">
        <v>1795</v>
      </c>
      <c r="C8671" s="278" t="s">
        <v>10601</v>
      </c>
      <c r="D8671" s="278" t="s">
        <v>1216</v>
      </c>
      <c r="E8671" s="278" t="str">
        <f>CONCATENATE(SUM('Раздел 1'!J17:J17),"=",SUM('Раздел 2'!M238:M238))</f>
        <v>44=44</v>
      </c>
      <c r="F8671" s="278"/>
      <c r="G8671" s="81"/>
    </row>
    <row r="8672" spans="1:7" s="390" customFormat="1" ht="47.25" x14ac:dyDescent="0.2">
      <c r="A8672" s="311" t="str">
        <f>IF((SUM('Раздел 1'!K17:K17)=SUM('Раздел 2'!N238:N238)),"","Неверно!")</f>
        <v/>
      </c>
      <c r="B8672" s="320" t="s">
        <v>1795</v>
      </c>
      <c r="C8672" s="278" t="s">
        <v>10602</v>
      </c>
      <c r="D8672" s="278" t="s">
        <v>1216</v>
      </c>
      <c r="E8672" s="278" t="str">
        <f>CONCATENATE(SUM('Раздел 1'!K17:K17),"=",SUM('Раздел 2'!N238:N238))</f>
        <v>0=0</v>
      </c>
      <c r="F8672" s="278"/>
      <c r="G8672" s="81"/>
    </row>
    <row r="8673" spans="1:7" s="390" customFormat="1" ht="31.5" x14ac:dyDescent="0.2">
      <c r="A8673" s="311" t="str">
        <f>IF((SUM('Раздел 1'!C20:C20)=SUM('Раздел 3'!F205:F205)),"","Неверно!")</f>
        <v/>
      </c>
      <c r="B8673" s="320" t="s">
        <v>1796</v>
      </c>
      <c r="C8673" s="278" t="s">
        <v>10603</v>
      </c>
      <c r="D8673" s="278" t="s">
        <v>1215</v>
      </c>
      <c r="E8673" s="278" t="str">
        <f>CONCATENATE(SUM('Раздел 1'!C20:C20),"=",SUM('Раздел 3'!F205:F205))</f>
        <v>0=0</v>
      </c>
      <c r="F8673" s="278"/>
      <c r="G8673" s="81"/>
    </row>
    <row r="8674" spans="1:7" s="390" customFormat="1" ht="31.5" x14ac:dyDescent="0.2">
      <c r="A8674" s="311" t="str">
        <f>IF((SUM('Раздел 1'!L20:L20)=SUM('Раздел 3'!O205:O205)),"","Неверно!")</f>
        <v/>
      </c>
      <c r="B8674" s="320" t="s">
        <v>1796</v>
      </c>
      <c r="C8674" s="278" t="s">
        <v>10604</v>
      </c>
      <c r="D8674" s="278" t="s">
        <v>1215</v>
      </c>
      <c r="E8674" s="278" t="str">
        <f>CONCATENATE(SUM('Раздел 1'!L20:L20),"=",SUM('Раздел 3'!O205:O205))</f>
        <v>0=0</v>
      </c>
      <c r="F8674" s="278"/>
      <c r="G8674" s="81"/>
    </row>
    <row r="8675" spans="1:7" s="390" customFormat="1" ht="31.5" x14ac:dyDescent="0.2">
      <c r="A8675" s="311" t="str">
        <f>IF((SUM('Раздел 1'!M20:M20)=SUM('Раздел 3'!P205:P205)),"","Неверно!")</f>
        <v/>
      </c>
      <c r="B8675" s="320" t="s">
        <v>1796</v>
      </c>
      <c r="C8675" s="278" t="s">
        <v>10605</v>
      </c>
      <c r="D8675" s="278" t="s">
        <v>1215</v>
      </c>
      <c r="E8675" s="278" t="str">
        <f>CONCATENATE(SUM('Раздел 1'!M20:M20),"=",SUM('Раздел 3'!P205:P205))</f>
        <v>3=3</v>
      </c>
      <c r="F8675" s="278"/>
      <c r="G8675" s="81"/>
    </row>
    <row r="8676" spans="1:7" s="390" customFormat="1" ht="31.5" x14ac:dyDescent="0.2">
      <c r="A8676" s="311" t="str">
        <f>IF((SUM('Раздел 1'!N20:N20)=SUM('Раздел 3'!Q205:Q205)),"","Неверно!")</f>
        <v/>
      </c>
      <c r="B8676" s="320" t="s">
        <v>1796</v>
      </c>
      <c r="C8676" s="278" t="s">
        <v>10606</v>
      </c>
      <c r="D8676" s="278" t="s">
        <v>1215</v>
      </c>
      <c r="E8676" s="278" t="str">
        <f>CONCATENATE(SUM('Раздел 1'!N20:N20),"=",SUM('Раздел 3'!Q205:Q205))</f>
        <v>4=4</v>
      </c>
      <c r="F8676" s="278"/>
      <c r="G8676" s="81"/>
    </row>
    <row r="8677" spans="1:7" s="390" customFormat="1" ht="31.5" x14ac:dyDescent="0.2">
      <c r="A8677" s="311" t="str">
        <f>IF((SUM('Раздел 1'!O20:O20)=SUM('Раздел 3'!R205:R205)),"","Неверно!")</f>
        <v/>
      </c>
      <c r="B8677" s="320" t="s">
        <v>1796</v>
      </c>
      <c r="C8677" s="278" t="s">
        <v>10607</v>
      </c>
      <c r="D8677" s="278" t="s">
        <v>1215</v>
      </c>
      <c r="E8677" s="278" t="str">
        <f>CONCATENATE(SUM('Раздел 1'!O20:O20),"=",SUM('Раздел 3'!R205:R205))</f>
        <v>5=5</v>
      </c>
      <c r="F8677" s="278"/>
      <c r="G8677" s="81"/>
    </row>
    <row r="8678" spans="1:7" s="390" customFormat="1" ht="31.5" x14ac:dyDescent="0.2">
      <c r="A8678" s="311" t="str">
        <f>IF((SUM('Раздел 1'!P20:P20)=SUM('Раздел 3'!S205:S205)),"","Неверно!")</f>
        <v/>
      </c>
      <c r="B8678" s="320" t="s">
        <v>1796</v>
      </c>
      <c r="C8678" s="278" t="s">
        <v>10608</v>
      </c>
      <c r="D8678" s="278" t="s">
        <v>1215</v>
      </c>
      <c r="E8678" s="278" t="str">
        <f>CONCATENATE(SUM('Раздел 1'!P20:P20),"=",SUM('Раздел 3'!S205:S205))</f>
        <v>0=0</v>
      </c>
      <c r="F8678" s="278"/>
      <c r="G8678" s="81"/>
    </row>
    <row r="8679" spans="1:7" s="390" customFormat="1" ht="31.5" x14ac:dyDescent="0.2">
      <c r="A8679" s="311" t="str">
        <f>IF((SUM('Раздел 1'!Q20:Q20)=SUM('Раздел 3'!T205:T205)),"","Неверно!")</f>
        <v/>
      </c>
      <c r="B8679" s="320" t="s">
        <v>1796</v>
      </c>
      <c r="C8679" s="278" t="s">
        <v>10609</v>
      </c>
      <c r="D8679" s="278" t="s">
        <v>1215</v>
      </c>
      <c r="E8679" s="278" t="str">
        <f>CONCATENATE(SUM('Раздел 1'!Q20:Q20),"=",SUM('Раздел 3'!T205:T205))</f>
        <v>1=1</v>
      </c>
      <c r="F8679" s="278"/>
      <c r="G8679" s="81"/>
    </row>
    <row r="8680" spans="1:7" s="390" customFormat="1" ht="31.5" x14ac:dyDescent="0.2">
      <c r="A8680" s="311" t="str">
        <f>IF((SUM('Раздел 1'!R20:R20)=SUM('Раздел 3'!U205:U205)),"","Неверно!")</f>
        <v/>
      </c>
      <c r="B8680" s="320" t="s">
        <v>1796</v>
      </c>
      <c r="C8680" s="278" t="s">
        <v>10610</v>
      </c>
      <c r="D8680" s="278" t="s">
        <v>1215</v>
      </c>
      <c r="E8680" s="278" t="str">
        <f>CONCATENATE(SUM('Раздел 1'!R20:R20),"=",SUM('Раздел 3'!U205:U205))</f>
        <v>0=0</v>
      </c>
      <c r="F8680" s="278"/>
      <c r="G8680" s="81"/>
    </row>
    <row r="8681" spans="1:7" s="390" customFormat="1" ht="31.5" x14ac:dyDescent="0.2">
      <c r="A8681" s="311" t="str">
        <f>IF((SUM('Раздел 1'!S20:S20)=SUM('Раздел 3'!V205:V205)),"","Неверно!")</f>
        <v/>
      </c>
      <c r="B8681" s="320" t="s">
        <v>1796</v>
      </c>
      <c r="C8681" s="278" t="s">
        <v>10611</v>
      </c>
      <c r="D8681" s="278" t="s">
        <v>1215</v>
      </c>
      <c r="E8681" s="278" t="str">
        <f>CONCATENATE(SUM('Раздел 1'!S20:S20),"=",SUM('Раздел 3'!V205:V205))</f>
        <v>17=17</v>
      </c>
      <c r="F8681" s="278"/>
      <c r="G8681" s="81"/>
    </row>
    <row r="8682" spans="1:7" s="390" customFormat="1" ht="31.5" x14ac:dyDescent="0.2">
      <c r="A8682" s="311" t="str">
        <f>IF((SUM('Раздел 1'!T20:T20)=SUM('Раздел 3'!W205:W205)),"","Неверно!")</f>
        <v/>
      </c>
      <c r="B8682" s="320" t="s">
        <v>1796</v>
      </c>
      <c r="C8682" s="278" t="s">
        <v>10612</v>
      </c>
      <c r="D8682" s="278" t="s">
        <v>1215</v>
      </c>
      <c r="E8682" s="278" t="str">
        <f>CONCATENATE(SUM('Раздел 1'!T20:T20),"=",SUM('Раздел 3'!W205:W205))</f>
        <v>0=0</v>
      </c>
      <c r="F8682" s="278"/>
      <c r="G8682" s="81"/>
    </row>
    <row r="8683" spans="1:7" s="390" customFormat="1" ht="31.5" x14ac:dyDescent="0.2">
      <c r="A8683" s="311" t="str">
        <f>IF((SUM('Раздел 1'!U20:U20)=SUM('Раздел 3'!X205:X205)),"","Неверно!")</f>
        <v/>
      </c>
      <c r="B8683" s="320" t="s">
        <v>1796</v>
      </c>
      <c r="C8683" s="278" t="s">
        <v>10613</v>
      </c>
      <c r="D8683" s="278" t="s">
        <v>1215</v>
      </c>
      <c r="E8683" s="278" t="str">
        <f>CONCATENATE(SUM('Раздел 1'!U20:U20),"=",SUM('Раздел 3'!X205:X205))</f>
        <v>0=0</v>
      </c>
      <c r="F8683" s="278"/>
      <c r="G8683" s="81"/>
    </row>
    <row r="8684" spans="1:7" s="390" customFormat="1" ht="31.5" x14ac:dyDescent="0.2">
      <c r="A8684" s="311" t="str">
        <f>IF((SUM('Раздел 1'!D20:D20)=SUM('Раздел 3'!G205:G205)),"","Неверно!")</f>
        <v/>
      </c>
      <c r="B8684" s="320" t="s">
        <v>1796</v>
      </c>
      <c r="C8684" s="278" t="s">
        <v>10614</v>
      </c>
      <c r="D8684" s="278" t="s">
        <v>1215</v>
      </c>
      <c r="E8684" s="278" t="str">
        <f>CONCATENATE(SUM('Раздел 1'!D20:D20),"=",SUM('Раздел 3'!G205:G205))</f>
        <v>17=17</v>
      </c>
      <c r="F8684" s="278"/>
      <c r="G8684" s="81"/>
    </row>
    <row r="8685" spans="1:7" s="390" customFormat="1" ht="31.5" x14ac:dyDescent="0.2">
      <c r="A8685" s="311" t="str">
        <f>IF((SUM('Раздел 1'!V20:V20)=SUM('Раздел 3'!Y205:Y205)),"","Неверно!")</f>
        <v/>
      </c>
      <c r="B8685" s="320" t="s">
        <v>1796</v>
      </c>
      <c r="C8685" s="278" t="s">
        <v>10615</v>
      </c>
      <c r="D8685" s="278" t="s">
        <v>1215</v>
      </c>
      <c r="E8685" s="278" t="str">
        <f>CONCATENATE(SUM('Раздел 1'!V20:V20),"=",SUM('Раздел 3'!Y205:Y205))</f>
        <v>0=0</v>
      </c>
      <c r="F8685" s="278"/>
      <c r="G8685" s="81"/>
    </row>
    <row r="8686" spans="1:7" s="390" customFormat="1" ht="31.5" x14ac:dyDescent="0.2">
      <c r="A8686" s="311" t="str">
        <f>IF((SUM('Раздел 1'!W20:W20)=SUM('Раздел 3'!Z205:Z205)),"","Неверно!")</f>
        <v/>
      </c>
      <c r="B8686" s="320" t="s">
        <v>1796</v>
      </c>
      <c r="C8686" s="278" t="s">
        <v>10616</v>
      </c>
      <c r="D8686" s="278" t="s">
        <v>1215</v>
      </c>
      <c r="E8686" s="278" t="str">
        <f>CONCATENATE(SUM('Раздел 1'!W20:W20),"=",SUM('Раздел 3'!Z205:Z205))</f>
        <v>0=0</v>
      </c>
      <c r="F8686" s="278"/>
      <c r="G8686" s="81"/>
    </row>
    <row r="8687" spans="1:7" s="390" customFormat="1" ht="31.5" x14ac:dyDescent="0.2">
      <c r="A8687" s="311" t="str">
        <f>IF((SUM('Раздел 1'!X20:X20)=SUM('Раздел 3'!AA205:AA205)),"","Неверно!")</f>
        <v/>
      </c>
      <c r="B8687" s="320" t="s">
        <v>1796</v>
      </c>
      <c r="C8687" s="278" t="s">
        <v>10617</v>
      </c>
      <c r="D8687" s="278" t="s">
        <v>1215</v>
      </c>
      <c r="E8687" s="278" t="str">
        <f>CONCATENATE(SUM('Раздел 1'!X20:X20),"=",SUM('Раздел 3'!AA205:AA205))</f>
        <v>0=0</v>
      </c>
      <c r="F8687" s="278"/>
      <c r="G8687" s="81"/>
    </row>
    <row r="8688" spans="1:7" s="390" customFormat="1" ht="31.5" x14ac:dyDescent="0.2">
      <c r="A8688" s="311" t="str">
        <f>IF((SUM('Раздел 1'!Y20:Y20)=SUM('Раздел 3'!AB205:AB205)),"","Неверно!")</f>
        <v/>
      </c>
      <c r="B8688" s="320" t="s">
        <v>1796</v>
      </c>
      <c r="C8688" s="278" t="s">
        <v>10618</v>
      </c>
      <c r="D8688" s="278" t="s">
        <v>1215</v>
      </c>
      <c r="E8688" s="278" t="str">
        <f>CONCATENATE(SUM('Раздел 1'!Y20:Y20),"=",SUM('Раздел 3'!AB205:AB205))</f>
        <v>12=12</v>
      </c>
      <c r="F8688" s="278"/>
      <c r="G8688" s="81"/>
    </row>
    <row r="8689" spans="1:7" s="390" customFormat="1" ht="31.5" x14ac:dyDescent="0.2">
      <c r="A8689" s="311" t="str">
        <f>IF((SUM('Раздел 1'!Z20:Z20)=SUM('Раздел 3'!AC205:AC205)),"","Неверно!")</f>
        <v/>
      </c>
      <c r="B8689" s="320" t="s">
        <v>1796</v>
      </c>
      <c r="C8689" s="278" t="s">
        <v>10619</v>
      </c>
      <c r="D8689" s="278" t="s">
        <v>1215</v>
      </c>
      <c r="E8689" s="278" t="str">
        <f>CONCATENATE(SUM('Раздел 1'!Z20:Z20),"=",SUM('Раздел 3'!AC205:AC205))</f>
        <v>2=2</v>
      </c>
      <c r="F8689" s="278"/>
      <c r="G8689" s="81"/>
    </row>
    <row r="8690" spans="1:7" s="390" customFormat="1" ht="31.5" x14ac:dyDescent="0.2">
      <c r="A8690" s="311" t="str">
        <f>IF((SUM('Раздел 1'!AA20:AA20)=SUM('Раздел 3'!AD205:AD205)),"","Неверно!")</f>
        <v/>
      </c>
      <c r="B8690" s="320" t="s">
        <v>1796</v>
      </c>
      <c r="C8690" s="278" t="s">
        <v>10620</v>
      </c>
      <c r="D8690" s="278" t="s">
        <v>1215</v>
      </c>
      <c r="E8690" s="278" t="str">
        <f>CONCATENATE(SUM('Раздел 1'!AA20:AA20),"=",SUM('Раздел 3'!AD205:AD205))</f>
        <v>0=0</v>
      </c>
      <c r="F8690" s="278"/>
      <c r="G8690" s="81"/>
    </row>
    <row r="8691" spans="1:7" s="390" customFormat="1" ht="31.5" x14ac:dyDescent="0.2">
      <c r="A8691" s="311" t="str">
        <f>IF((SUM('Раздел 1'!AB20:AB20)=SUM('Раздел 3'!AE205:AE205)),"","Неверно!")</f>
        <v/>
      </c>
      <c r="B8691" s="320" t="s">
        <v>1796</v>
      </c>
      <c r="C8691" s="278" t="s">
        <v>10621</v>
      </c>
      <c r="D8691" s="278" t="s">
        <v>1215</v>
      </c>
      <c r="E8691" s="278" t="str">
        <f>CONCATENATE(SUM('Раздел 1'!AB20:AB20),"=",SUM('Раздел 3'!AE205:AE205))</f>
        <v>0=0</v>
      </c>
      <c r="F8691" s="278"/>
      <c r="G8691" s="81"/>
    </row>
    <row r="8692" spans="1:7" s="390" customFormat="1" ht="31.5" x14ac:dyDescent="0.2">
      <c r="A8692" s="311" t="str">
        <f>IF((SUM('Раздел 1'!AC20:AC20)=SUM('Раздел 3'!AF205:AF205)),"","Неверно!")</f>
        <v/>
      </c>
      <c r="B8692" s="320" t="s">
        <v>1796</v>
      </c>
      <c r="C8692" s="278" t="s">
        <v>10622</v>
      </c>
      <c r="D8692" s="278" t="s">
        <v>1215</v>
      </c>
      <c r="E8692" s="278" t="str">
        <f>CONCATENATE(SUM('Раздел 1'!AC20:AC20),"=",SUM('Раздел 3'!AF205:AF205))</f>
        <v>0=0</v>
      </c>
      <c r="F8692" s="278"/>
      <c r="G8692" s="81"/>
    </row>
    <row r="8693" spans="1:7" s="390" customFormat="1" ht="31.5" x14ac:dyDescent="0.2">
      <c r="A8693" s="311" t="str">
        <f>IF((SUM('Раздел 1'!AD20:AD20)=SUM('Раздел 3'!AG205:AG205)),"","Неверно!")</f>
        <v/>
      </c>
      <c r="B8693" s="320" t="s">
        <v>1796</v>
      </c>
      <c r="C8693" s="278" t="s">
        <v>10623</v>
      </c>
      <c r="D8693" s="278" t="s">
        <v>1215</v>
      </c>
      <c r="E8693" s="278" t="str">
        <f>CONCATENATE(SUM('Раздел 1'!AD20:AD20),"=",SUM('Раздел 3'!AG205:AG205))</f>
        <v>0=0</v>
      </c>
      <c r="F8693" s="278"/>
      <c r="G8693" s="81"/>
    </row>
    <row r="8694" spans="1:7" s="390" customFormat="1" ht="31.5" x14ac:dyDescent="0.2">
      <c r="A8694" s="311" t="str">
        <f>IF((SUM('Раздел 1'!AE20:AE20)=SUM('Раздел 3'!AH205:AH205)),"","Неверно!")</f>
        <v/>
      </c>
      <c r="B8694" s="320" t="s">
        <v>1796</v>
      </c>
      <c r="C8694" s="278" t="s">
        <v>10624</v>
      </c>
      <c r="D8694" s="278" t="s">
        <v>1215</v>
      </c>
      <c r="E8694" s="278" t="str">
        <f>CONCATENATE(SUM('Раздел 1'!AE20:AE20),"=",SUM('Раздел 3'!AH205:AH205))</f>
        <v>166214=166214</v>
      </c>
      <c r="F8694" s="278"/>
      <c r="G8694" s="81"/>
    </row>
    <row r="8695" spans="1:7" s="390" customFormat="1" ht="31.5" x14ac:dyDescent="0.2">
      <c r="A8695" s="311" t="str">
        <f>IF((SUM('Раздел 1'!E20:E20)=SUM('Раздел 3'!H205:H205)),"","Неверно!")</f>
        <v/>
      </c>
      <c r="B8695" s="320" t="s">
        <v>1796</v>
      </c>
      <c r="C8695" s="278" t="s">
        <v>10625</v>
      </c>
      <c r="D8695" s="278" t="s">
        <v>1215</v>
      </c>
      <c r="E8695" s="278" t="str">
        <f>CONCATENATE(SUM('Раздел 1'!E20:E20),"=",SUM('Раздел 3'!H205:H205))</f>
        <v>16=16</v>
      </c>
      <c r="F8695" s="278"/>
      <c r="G8695" s="81"/>
    </row>
    <row r="8696" spans="1:7" s="390" customFormat="1" ht="31.5" x14ac:dyDescent="0.2">
      <c r="A8696" s="311" t="str">
        <f>IF((SUM('Раздел 1'!AF20:AF20)=SUM('Раздел 3'!AI205:AI205)),"","Неверно!")</f>
        <v/>
      </c>
      <c r="B8696" s="320" t="s">
        <v>1796</v>
      </c>
      <c r="C8696" s="278" t="s">
        <v>10626</v>
      </c>
      <c r="D8696" s="278" t="s">
        <v>1215</v>
      </c>
      <c r="E8696" s="278" t="str">
        <f>CONCATENATE(SUM('Раздел 1'!AF20:AF20),"=",SUM('Раздел 3'!AI205:AI205))</f>
        <v>300=300</v>
      </c>
      <c r="F8696" s="278"/>
      <c r="G8696" s="81"/>
    </row>
    <row r="8697" spans="1:7" s="390" customFormat="1" ht="31.5" x14ac:dyDescent="0.2">
      <c r="A8697" s="311" t="str">
        <f>IF((SUM('Раздел 1'!AG20:AG20)=SUM('Раздел 3'!AJ205:AJ205)),"","Неверно!")</f>
        <v/>
      </c>
      <c r="B8697" s="320" t="s">
        <v>1796</v>
      </c>
      <c r="C8697" s="278" t="s">
        <v>10627</v>
      </c>
      <c r="D8697" s="278" t="s">
        <v>1215</v>
      </c>
      <c r="E8697" s="278" t="str">
        <f>CONCATENATE(SUM('Раздел 1'!AG20:AG20),"=",SUM('Раздел 3'!AJ205:AJ205))</f>
        <v>3858=3858</v>
      </c>
      <c r="F8697" s="278"/>
      <c r="G8697" s="81"/>
    </row>
    <row r="8698" spans="1:7" s="390" customFormat="1" ht="31.5" x14ac:dyDescent="0.2">
      <c r="A8698" s="311" t="str">
        <f>IF((SUM('Раздел 1'!AH20:AH20)=SUM('Раздел 3'!AK205:AK205)),"","Неверно!")</f>
        <v/>
      </c>
      <c r="B8698" s="320" t="s">
        <v>1796</v>
      </c>
      <c r="C8698" s="278" t="s">
        <v>10628</v>
      </c>
      <c r="D8698" s="278" t="s">
        <v>1215</v>
      </c>
      <c r="E8698" s="278" t="str">
        <f>CONCATENATE(SUM('Раздел 1'!AH20:AH20),"=",SUM('Раздел 3'!AK205:AK205))</f>
        <v>0=0</v>
      </c>
      <c r="F8698" s="278"/>
      <c r="G8698" s="81"/>
    </row>
    <row r="8699" spans="1:7" s="390" customFormat="1" ht="31.5" x14ac:dyDescent="0.2">
      <c r="A8699" s="311" t="str">
        <f>IF((SUM('Раздел 1'!AI20:AI20)=SUM('Раздел 3'!AL205:AL205)),"","Неверно!")</f>
        <v/>
      </c>
      <c r="B8699" s="320" t="s">
        <v>1796</v>
      </c>
      <c r="C8699" s="278" t="s">
        <v>10629</v>
      </c>
      <c r="D8699" s="278" t="s">
        <v>1215</v>
      </c>
      <c r="E8699" s="278" t="str">
        <f>CONCATENATE(SUM('Раздел 1'!AI20:AI20),"=",SUM('Раздел 3'!AL205:AL205))</f>
        <v>0=0</v>
      </c>
      <c r="F8699" s="278"/>
      <c r="G8699" s="81"/>
    </row>
    <row r="8700" spans="1:7" s="390" customFormat="1" ht="31.5" x14ac:dyDescent="0.2">
      <c r="A8700" s="311" t="str">
        <f>IF((SUM('Раздел 1'!F20:F20)=SUM('Раздел 3'!I205:I205)),"","Неверно!")</f>
        <v/>
      </c>
      <c r="B8700" s="320" t="s">
        <v>1796</v>
      </c>
      <c r="C8700" s="278" t="s">
        <v>10630</v>
      </c>
      <c r="D8700" s="278" t="s">
        <v>1215</v>
      </c>
      <c r="E8700" s="278" t="str">
        <f>CONCATENATE(SUM('Раздел 1'!F20:F20),"=",SUM('Раздел 3'!I205:I205))</f>
        <v>0=0</v>
      </c>
      <c r="F8700" s="278"/>
      <c r="G8700" s="81"/>
    </row>
    <row r="8701" spans="1:7" s="390" customFormat="1" ht="31.5" x14ac:dyDescent="0.2">
      <c r="A8701" s="311" t="str">
        <f>IF((SUM('Раздел 1'!G20:G20)=SUM('Раздел 3'!J205:J205)),"","Неверно!")</f>
        <v/>
      </c>
      <c r="B8701" s="320" t="s">
        <v>1796</v>
      </c>
      <c r="C8701" s="278" t="s">
        <v>10631</v>
      </c>
      <c r="D8701" s="278" t="s">
        <v>1215</v>
      </c>
      <c r="E8701" s="278" t="str">
        <f>CONCATENATE(SUM('Раздел 1'!G20:G20),"=",SUM('Раздел 3'!J205:J205))</f>
        <v>324187=324187</v>
      </c>
      <c r="F8701" s="278"/>
      <c r="G8701" s="81"/>
    </row>
    <row r="8702" spans="1:7" s="390" customFormat="1" ht="31.5" x14ac:dyDescent="0.2">
      <c r="A8702" s="311" t="str">
        <f>IF((SUM('Раздел 1'!H20:H20)=SUM('Раздел 3'!K205:K205)),"","Неверно!")</f>
        <v/>
      </c>
      <c r="B8702" s="320" t="s">
        <v>1796</v>
      </c>
      <c r="C8702" s="278" t="s">
        <v>10632</v>
      </c>
      <c r="D8702" s="278" t="s">
        <v>1215</v>
      </c>
      <c r="E8702" s="278" t="str">
        <f>CONCATENATE(SUM('Раздел 1'!H20:H20),"=",SUM('Раздел 3'!K205:K205))</f>
        <v>0=0</v>
      </c>
      <c r="F8702" s="278"/>
      <c r="G8702" s="81"/>
    </row>
    <row r="8703" spans="1:7" s="390" customFormat="1" ht="31.5" x14ac:dyDescent="0.2">
      <c r="A8703" s="311" t="str">
        <f>IF((SUM('Раздел 1'!I20:I20)=SUM('Раздел 3'!L205:L205)),"","Неверно!")</f>
        <v/>
      </c>
      <c r="B8703" s="320" t="s">
        <v>1796</v>
      </c>
      <c r="C8703" s="278" t="s">
        <v>10633</v>
      </c>
      <c r="D8703" s="278" t="s">
        <v>1215</v>
      </c>
      <c r="E8703" s="278" t="str">
        <f>CONCATENATE(SUM('Раздел 1'!I20:I20),"=",SUM('Раздел 3'!L205:L205))</f>
        <v>11=11</v>
      </c>
      <c r="F8703" s="278"/>
      <c r="G8703" s="81"/>
    </row>
    <row r="8704" spans="1:7" s="390" customFormat="1" ht="31.5" x14ac:dyDescent="0.2">
      <c r="A8704" s="311" t="str">
        <f>IF((SUM('Раздел 1'!J20:J20)=SUM('Раздел 3'!M205:M205)),"","Неверно!")</f>
        <v/>
      </c>
      <c r="B8704" s="320" t="s">
        <v>1796</v>
      </c>
      <c r="C8704" s="278" t="s">
        <v>10634</v>
      </c>
      <c r="D8704" s="278" t="s">
        <v>1215</v>
      </c>
      <c r="E8704" s="278" t="str">
        <f>CONCATENATE(SUM('Раздел 1'!J20:J20),"=",SUM('Раздел 3'!M205:M205))</f>
        <v>7=7</v>
      </c>
      <c r="F8704" s="278"/>
      <c r="G8704" s="81"/>
    </row>
    <row r="8705" spans="1:7" s="390" customFormat="1" ht="31.5" x14ac:dyDescent="0.2">
      <c r="A8705" s="311" t="str">
        <f>IF((SUM('Раздел 1'!K20:K20)=SUM('Раздел 3'!N205:N205)),"","Неверно!")</f>
        <v/>
      </c>
      <c r="B8705" s="320" t="s">
        <v>1796</v>
      </c>
      <c r="C8705" s="278" t="s">
        <v>10635</v>
      </c>
      <c r="D8705" s="278" t="s">
        <v>1215</v>
      </c>
      <c r="E8705" s="278" t="str">
        <f>CONCATENATE(SUM('Раздел 1'!K20:K20),"=",SUM('Раздел 3'!N205:N205))</f>
        <v>0=0</v>
      </c>
      <c r="F8705" s="278"/>
      <c r="G8705" s="81"/>
    </row>
    <row r="8706" spans="1:7" s="390" customFormat="1" ht="31.5" x14ac:dyDescent="0.2">
      <c r="A8706" s="311" t="str">
        <f>IF((SUM('Раздел 1'!I11:I11)=SUM('Раздел 1'!J11:J11)+SUM('Раздел 1'!N11:N11)),"","Неверно!")</f>
        <v/>
      </c>
      <c r="B8706" s="320" t="s">
        <v>1797</v>
      </c>
      <c r="C8706" s="278" t="s">
        <v>10636</v>
      </c>
      <c r="D8706" s="278" t="s">
        <v>10637</v>
      </c>
      <c r="E8706" s="278" t="str">
        <f>CONCATENATE(SUM('Раздел 1'!I11:I11),"=",SUM('Раздел 1'!J11:J11),"+",SUM('Раздел 1'!N11:N11))</f>
        <v>27=25+2</v>
      </c>
      <c r="F8706" s="278" t="s">
        <v>1978</v>
      </c>
      <c r="G8706" s="81"/>
    </row>
    <row r="8707" spans="1:7" s="390" customFormat="1" ht="31.5" x14ac:dyDescent="0.2">
      <c r="A8707" s="311" t="str">
        <f>IF((SUM('Раздел 1'!I20:I20)=SUM('Раздел 1'!J20:J20)+SUM('Раздел 1'!N20:N20)),"","Неверно!")</f>
        <v/>
      </c>
      <c r="B8707" s="320" t="s">
        <v>1797</v>
      </c>
      <c r="C8707" s="278" t="s">
        <v>10638</v>
      </c>
      <c r="D8707" s="278" t="s">
        <v>10637</v>
      </c>
      <c r="E8707" s="278" t="str">
        <f>CONCATENATE(SUM('Раздел 1'!I20:I20),"=",SUM('Раздел 1'!J20:J20),"+",SUM('Раздел 1'!N20:N20))</f>
        <v>11=7+4</v>
      </c>
      <c r="F8707" s="278" t="s">
        <v>1978</v>
      </c>
      <c r="G8707" s="81"/>
    </row>
    <row r="8708" spans="1:7" s="390" customFormat="1" ht="31.5" x14ac:dyDescent="0.2">
      <c r="A8708" s="311" t="str">
        <f>IF((SUM('Раздел 1'!I21:I21)=SUM('Раздел 1'!J21:J21)+SUM('Раздел 1'!N21:N21)),"","Неверно!")</f>
        <v/>
      </c>
      <c r="B8708" s="320" t="s">
        <v>1797</v>
      </c>
      <c r="C8708" s="278" t="s">
        <v>10639</v>
      </c>
      <c r="D8708" s="278" t="s">
        <v>10637</v>
      </c>
      <c r="E8708" s="278" t="str">
        <f>CONCATENATE(SUM('Раздел 1'!I21:I21),"=",SUM('Раздел 1'!J21:J21),"+",SUM('Раздел 1'!N21:N21))</f>
        <v>52=49+3</v>
      </c>
      <c r="F8708" s="278" t="s">
        <v>1978</v>
      </c>
      <c r="G8708" s="81"/>
    </row>
    <row r="8709" spans="1:7" s="390" customFormat="1" ht="31.5" x14ac:dyDescent="0.2">
      <c r="A8709" s="311" t="str">
        <f>IF((SUM('Раздел 1'!I22:I22)=SUM('Раздел 1'!J22:J22)+SUM('Раздел 1'!N22:N22)),"","Неверно!")</f>
        <v/>
      </c>
      <c r="B8709" s="320" t="s">
        <v>1797</v>
      </c>
      <c r="C8709" s="278" t="s">
        <v>10640</v>
      </c>
      <c r="D8709" s="278" t="s">
        <v>10637</v>
      </c>
      <c r="E8709" s="278" t="str">
        <f>CONCATENATE(SUM('Раздел 1'!I22:I22),"=",SUM('Раздел 1'!J22:J22),"+",SUM('Раздел 1'!N22:N22))</f>
        <v>74=59+15</v>
      </c>
      <c r="F8709" s="278" t="s">
        <v>1978</v>
      </c>
      <c r="G8709" s="81"/>
    </row>
    <row r="8710" spans="1:7" s="390" customFormat="1" ht="31.5" x14ac:dyDescent="0.2">
      <c r="A8710" s="311" t="str">
        <f>IF((SUM('Раздел 1'!I23:I23)=SUM('Раздел 1'!J23:J23)+SUM('Раздел 1'!N23:N23)),"","Неверно!")</f>
        <v/>
      </c>
      <c r="B8710" s="320" t="s">
        <v>1797</v>
      </c>
      <c r="C8710" s="278" t="s">
        <v>10641</v>
      </c>
      <c r="D8710" s="278" t="s">
        <v>10637</v>
      </c>
      <c r="E8710" s="278" t="str">
        <f>CONCATENATE(SUM('Раздел 1'!I23:I23),"=",SUM('Раздел 1'!J23:J23),"+",SUM('Раздел 1'!N23:N23))</f>
        <v>374=325+49</v>
      </c>
      <c r="F8710" s="278" t="s">
        <v>1978</v>
      </c>
      <c r="G8710" s="81"/>
    </row>
    <row r="8711" spans="1:7" s="390" customFormat="1" ht="31.5" x14ac:dyDescent="0.2">
      <c r="A8711" s="311" t="str">
        <f>IF((SUM('Раздел 1'!I24:I24)=SUM('Раздел 1'!J24:J24)+SUM('Раздел 1'!N24:N24)),"","Неверно!")</f>
        <v/>
      </c>
      <c r="B8711" s="320" t="s">
        <v>1797</v>
      </c>
      <c r="C8711" s="278" t="s">
        <v>10642</v>
      </c>
      <c r="D8711" s="278" t="s">
        <v>10637</v>
      </c>
      <c r="E8711" s="278" t="str">
        <f>CONCATENATE(SUM('Раздел 1'!I24:I24),"=",SUM('Раздел 1'!J24:J24),"+",SUM('Раздел 1'!N24:N24))</f>
        <v>53=53+0</v>
      </c>
      <c r="F8711" s="278" t="s">
        <v>1978</v>
      </c>
      <c r="G8711" s="81"/>
    </row>
    <row r="8712" spans="1:7" s="390" customFormat="1" ht="31.5" x14ac:dyDescent="0.2">
      <c r="A8712" s="311" t="str">
        <f>IF((SUM('Раздел 1'!I25:I25)=SUM('Раздел 1'!J25:J25)+SUM('Раздел 1'!N25:N25)),"","Неверно!")</f>
        <v/>
      </c>
      <c r="B8712" s="320" t="s">
        <v>1797</v>
      </c>
      <c r="C8712" s="278" t="s">
        <v>10643</v>
      </c>
      <c r="D8712" s="278" t="s">
        <v>10637</v>
      </c>
      <c r="E8712" s="278" t="str">
        <f>CONCATENATE(SUM('Раздел 1'!I25:I25),"=",SUM('Раздел 1'!J25:J25),"+",SUM('Раздел 1'!N25:N25))</f>
        <v>109=84+25</v>
      </c>
      <c r="F8712" s="278" t="s">
        <v>1978</v>
      </c>
      <c r="G8712" s="81"/>
    </row>
    <row r="8713" spans="1:7" s="390" customFormat="1" ht="31.5" x14ac:dyDescent="0.2">
      <c r="A8713" s="311" t="str">
        <f>IF((SUM('Раздел 1'!I26:I26)=SUM('Раздел 1'!J26:J26)+SUM('Раздел 1'!N26:N26)),"","Неверно!")</f>
        <v/>
      </c>
      <c r="B8713" s="320" t="s">
        <v>1797</v>
      </c>
      <c r="C8713" s="278" t="s">
        <v>10644</v>
      </c>
      <c r="D8713" s="278" t="s">
        <v>10637</v>
      </c>
      <c r="E8713" s="278" t="str">
        <f>CONCATENATE(SUM('Раздел 1'!I26:I26),"=",SUM('Раздел 1'!J26:J26),"+",SUM('Раздел 1'!N26:N26))</f>
        <v>0=0+0</v>
      </c>
      <c r="F8713" s="278" t="s">
        <v>1978</v>
      </c>
      <c r="G8713" s="81"/>
    </row>
    <row r="8714" spans="1:7" s="390" customFormat="1" ht="31.5" x14ac:dyDescent="0.2">
      <c r="A8714" s="311" t="str">
        <f>IF((SUM('Раздел 1'!I27:I27)=SUM('Раздел 1'!J27:J27)+SUM('Раздел 1'!N27:N27)),"","Неверно!")</f>
        <v/>
      </c>
      <c r="B8714" s="320" t="s">
        <v>1797</v>
      </c>
      <c r="C8714" s="278" t="s">
        <v>10645</v>
      </c>
      <c r="D8714" s="278" t="s">
        <v>10637</v>
      </c>
      <c r="E8714" s="278" t="str">
        <f>CONCATENATE(SUM('Раздел 1'!I27:I27),"=",SUM('Раздел 1'!J27:J27),"+",SUM('Раздел 1'!N27:N27))</f>
        <v>483=409+74</v>
      </c>
      <c r="F8714" s="278" t="s">
        <v>1978</v>
      </c>
      <c r="G8714" s="81"/>
    </row>
    <row r="8715" spans="1:7" s="390" customFormat="1" ht="31.5" x14ac:dyDescent="0.2">
      <c r="A8715" s="311" t="str">
        <f>IF((SUM('Раздел 1'!I12:I12)=SUM('Раздел 1'!J12:J12)+SUM('Раздел 1'!N12:N12)),"","Неверно!")</f>
        <v/>
      </c>
      <c r="B8715" s="320" t="s">
        <v>1797</v>
      </c>
      <c r="C8715" s="278" t="s">
        <v>10646</v>
      </c>
      <c r="D8715" s="278" t="s">
        <v>10637</v>
      </c>
      <c r="E8715" s="278" t="str">
        <f>CONCATENATE(SUM('Раздел 1'!I12:I12),"=",SUM('Раздел 1'!J12:J12),"+",SUM('Раздел 1'!N12:N12))</f>
        <v>27=15+12</v>
      </c>
      <c r="F8715" s="278" t="s">
        <v>1978</v>
      </c>
      <c r="G8715" s="81"/>
    </row>
    <row r="8716" spans="1:7" s="390" customFormat="1" ht="31.5" x14ac:dyDescent="0.2">
      <c r="A8716" s="311" t="str">
        <f>IF((SUM('Раздел 1'!I13:I13)=SUM('Раздел 1'!J13:J13)+SUM('Раздел 1'!N13:N13)),"","Неверно!")</f>
        <v/>
      </c>
      <c r="B8716" s="320" t="s">
        <v>1797</v>
      </c>
      <c r="C8716" s="278" t="s">
        <v>10647</v>
      </c>
      <c r="D8716" s="278" t="s">
        <v>10637</v>
      </c>
      <c r="E8716" s="278" t="str">
        <f>CONCATENATE(SUM('Раздел 1'!I13:I13),"=",SUM('Раздел 1'!J13:J13),"+",SUM('Раздел 1'!N13:N13))</f>
        <v>14=12+2</v>
      </c>
      <c r="F8716" s="278" t="s">
        <v>1978</v>
      </c>
      <c r="G8716" s="81"/>
    </row>
    <row r="8717" spans="1:7" s="390" customFormat="1" ht="31.5" x14ac:dyDescent="0.2">
      <c r="A8717" s="311" t="str">
        <f>IF((SUM('Раздел 1'!I14:I14)=SUM('Раздел 1'!J14:J14)+SUM('Раздел 1'!N14:N14)),"","Неверно!")</f>
        <v/>
      </c>
      <c r="B8717" s="320" t="s">
        <v>1797</v>
      </c>
      <c r="C8717" s="278" t="s">
        <v>10648</v>
      </c>
      <c r="D8717" s="278" t="s">
        <v>10637</v>
      </c>
      <c r="E8717" s="278" t="str">
        <f>CONCATENATE(SUM('Раздел 1'!I14:I14),"=",SUM('Раздел 1'!J14:J14),"+",SUM('Раздел 1'!N14:N14))</f>
        <v>0=0+0</v>
      </c>
      <c r="F8717" s="278" t="s">
        <v>1978</v>
      </c>
      <c r="G8717" s="81"/>
    </row>
    <row r="8718" spans="1:7" s="390" customFormat="1" ht="31.5" x14ac:dyDescent="0.2">
      <c r="A8718" s="311" t="str">
        <f>IF((SUM('Раздел 1'!I15:I15)=SUM('Раздел 1'!J15:J15)+SUM('Раздел 1'!N15:N15)),"","Неверно!")</f>
        <v/>
      </c>
      <c r="B8718" s="320" t="s">
        <v>1797</v>
      </c>
      <c r="C8718" s="278" t="s">
        <v>10649</v>
      </c>
      <c r="D8718" s="278" t="s">
        <v>10637</v>
      </c>
      <c r="E8718" s="278" t="str">
        <f>CONCATENATE(SUM('Раздел 1'!I15:I15),"=",SUM('Раздел 1'!J15:J15),"+",SUM('Раздел 1'!N15:N15))</f>
        <v>187=170+17</v>
      </c>
      <c r="F8718" s="278" t="s">
        <v>1978</v>
      </c>
      <c r="G8718" s="81"/>
    </row>
    <row r="8719" spans="1:7" s="390" customFormat="1" ht="31.5" x14ac:dyDescent="0.2">
      <c r="A8719" s="311" t="str">
        <f>IF((SUM('Раздел 1'!I16:I16)=SUM('Раздел 1'!J16:J16)+SUM('Раздел 1'!N16:N16)),"","Неверно!")</f>
        <v/>
      </c>
      <c r="B8719" s="320" t="s">
        <v>1797</v>
      </c>
      <c r="C8719" s="278" t="s">
        <v>10650</v>
      </c>
      <c r="D8719" s="278" t="s">
        <v>10637</v>
      </c>
      <c r="E8719" s="278" t="str">
        <f>CONCATENATE(SUM('Раздел 1'!I16:I16),"=",SUM('Раздел 1'!J16:J16),"+",SUM('Раздел 1'!N16:N16))</f>
        <v>255=222+33</v>
      </c>
      <c r="F8719" s="278" t="s">
        <v>1978</v>
      </c>
      <c r="G8719" s="81"/>
    </row>
    <row r="8720" spans="1:7" s="390" customFormat="1" ht="31.5" x14ac:dyDescent="0.2">
      <c r="A8720" s="311" t="str">
        <f>IF((SUM('Раздел 1'!I17:I17)=SUM('Раздел 1'!J17:J17)+SUM('Раздел 1'!N17:N17)),"","Неверно!")</f>
        <v/>
      </c>
      <c r="B8720" s="320" t="s">
        <v>1797</v>
      </c>
      <c r="C8720" s="278" t="s">
        <v>10651</v>
      </c>
      <c r="D8720" s="278" t="s">
        <v>10637</v>
      </c>
      <c r="E8720" s="278" t="str">
        <f>CONCATENATE(SUM('Раздел 1'!I17:I17),"=",SUM('Раздел 1'!J17:J17),"+",SUM('Раздел 1'!N17:N17))</f>
        <v>45=44+1</v>
      </c>
      <c r="F8720" s="278" t="s">
        <v>1978</v>
      </c>
      <c r="G8720" s="81"/>
    </row>
    <row r="8721" spans="1:7" s="390" customFormat="1" ht="31.5" x14ac:dyDescent="0.2">
      <c r="A8721" s="311" t="str">
        <f>IF((SUM('Раздел 1'!I18:I18)=SUM('Раздел 1'!J18:J18)+SUM('Раздел 1'!N18:N18)),"","Неверно!")</f>
        <v/>
      </c>
      <c r="B8721" s="320" t="s">
        <v>1797</v>
      </c>
      <c r="C8721" s="278" t="s">
        <v>10652</v>
      </c>
      <c r="D8721" s="278" t="s">
        <v>10637</v>
      </c>
      <c r="E8721" s="278" t="str">
        <f>CONCATENATE(SUM('Раздел 1'!I18:I18),"=",SUM('Раздел 1'!J18:J18),"+",SUM('Раздел 1'!N18:N18))</f>
        <v>300=266+34</v>
      </c>
      <c r="F8721" s="278" t="s">
        <v>1978</v>
      </c>
      <c r="G8721" s="81"/>
    </row>
    <row r="8722" spans="1:7" s="390" customFormat="1" ht="31.5" x14ac:dyDescent="0.2">
      <c r="A8722" s="311" t="str">
        <f>IF((SUM('Раздел 1'!I19:I19)=SUM('Раздел 1'!J19:J19)+SUM('Раздел 1'!N19:N19)),"","Неверно!")</f>
        <v/>
      </c>
      <c r="B8722" s="320" t="s">
        <v>1797</v>
      </c>
      <c r="C8722" s="278" t="s">
        <v>10653</v>
      </c>
      <c r="D8722" s="278" t="s">
        <v>10637</v>
      </c>
      <c r="E8722" s="278" t="str">
        <f>CONCATENATE(SUM('Раздел 1'!I19:I19),"=",SUM('Раздел 1'!J19:J19),"+",SUM('Раздел 1'!N19:N19))</f>
        <v>11=3+8</v>
      </c>
      <c r="F8722" s="278" t="s">
        <v>1978</v>
      </c>
      <c r="G8722" s="81"/>
    </row>
    <row r="8723" spans="1:7" s="390" customFormat="1" ht="31.5" x14ac:dyDescent="0.2">
      <c r="A8723" s="311" t="str">
        <f>IF((SUM('Раздел 8'!D9:D13)&lt;=SUM('Раздел 2'!V11:V11)),"","Неверно!")</f>
        <v/>
      </c>
      <c r="B8723" s="320" t="s">
        <v>1798</v>
      </c>
      <c r="C8723" s="278" t="s">
        <v>10654</v>
      </c>
      <c r="D8723" s="278" t="s">
        <v>1214</v>
      </c>
      <c r="E8723" s="278" t="str">
        <f>CONCATENATE(SUM('Раздел 8'!D9:D13),"&lt;=",SUM('Раздел 2'!V11:V11))</f>
        <v>42&lt;=375</v>
      </c>
      <c r="F8723" s="278"/>
      <c r="G8723" s="81"/>
    </row>
    <row r="8724" spans="1:7" s="390" customFormat="1" ht="31.5" x14ac:dyDescent="0.2">
      <c r="A8724" s="311" t="str">
        <f>IF((SUM('Раздел 1'!C11:C11)=SUM('Раздел 2'!F41:F41)),"","Неверно!")</f>
        <v/>
      </c>
      <c r="B8724" s="320" t="s">
        <v>1799</v>
      </c>
      <c r="C8724" s="278" t="s">
        <v>10655</v>
      </c>
      <c r="D8724" s="278" t="s">
        <v>1213</v>
      </c>
      <c r="E8724" s="278" t="str">
        <f>CONCATENATE(SUM('Раздел 1'!C11:C11),"=",SUM('Раздел 2'!F41:F41))</f>
        <v>8=8</v>
      </c>
      <c r="F8724" s="278"/>
      <c r="G8724" s="81"/>
    </row>
    <row r="8725" spans="1:7" s="390" customFormat="1" ht="31.5" x14ac:dyDescent="0.2">
      <c r="A8725" s="311" t="str">
        <f>IF((SUM('Раздел 1'!L11:L11)=SUM('Раздел 2'!O41:O41)),"","Неверно!")</f>
        <v/>
      </c>
      <c r="B8725" s="320" t="s">
        <v>1799</v>
      </c>
      <c r="C8725" s="278" t="s">
        <v>10656</v>
      </c>
      <c r="D8725" s="278" t="s">
        <v>1213</v>
      </c>
      <c r="E8725" s="278" t="str">
        <f>CONCATENATE(SUM('Раздел 1'!L11:L11),"=",SUM('Раздел 2'!O41:O41))</f>
        <v>0=0</v>
      </c>
      <c r="F8725" s="278"/>
      <c r="G8725" s="81"/>
    </row>
    <row r="8726" spans="1:7" s="390" customFormat="1" ht="31.5" x14ac:dyDescent="0.2">
      <c r="A8726" s="311" t="str">
        <f>IF((SUM('Раздел 1'!M11:M11)=SUM('Раздел 2'!P41:P41)),"","Неверно!")</f>
        <v/>
      </c>
      <c r="B8726" s="320" t="s">
        <v>1799</v>
      </c>
      <c r="C8726" s="278" t="s">
        <v>10657</v>
      </c>
      <c r="D8726" s="278" t="s">
        <v>1213</v>
      </c>
      <c r="E8726" s="278" t="str">
        <f>CONCATENATE(SUM('Раздел 1'!M11:M11),"=",SUM('Раздел 2'!P41:P41))</f>
        <v>0=0</v>
      </c>
      <c r="F8726" s="278"/>
      <c r="G8726" s="81"/>
    </row>
    <row r="8727" spans="1:7" s="390" customFormat="1" ht="31.5" x14ac:dyDescent="0.2">
      <c r="A8727" s="311" t="str">
        <f>IF((SUM('Раздел 1'!N11:N11)=SUM('Раздел 2'!Q41:Q41)),"","Неверно!")</f>
        <v/>
      </c>
      <c r="B8727" s="320" t="s">
        <v>1799</v>
      </c>
      <c r="C8727" s="278" t="s">
        <v>10658</v>
      </c>
      <c r="D8727" s="278" t="s">
        <v>1213</v>
      </c>
      <c r="E8727" s="278" t="str">
        <f>CONCATENATE(SUM('Раздел 1'!N11:N11),"=",SUM('Раздел 2'!Q41:Q41))</f>
        <v>2=2</v>
      </c>
      <c r="F8727" s="278"/>
      <c r="G8727" s="81"/>
    </row>
    <row r="8728" spans="1:7" s="390" customFormat="1" ht="31.5" x14ac:dyDescent="0.2">
      <c r="A8728" s="311" t="str">
        <f>IF((SUM('Раздел 1'!O11:O11)=SUM('Раздел 2'!R41:R41)),"","Неверно!")</f>
        <v/>
      </c>
      <c r="B8728" s="320" t="s">
        <v>1799</v>
      </c>
      <c r="C8728" s="278" t="s">
        <v>10659</v>
      </c>
      <c r="D8728" s="278" t="s">
        <v>1213</v>
      </c>
      <c r="E8728" s="278" t="str">
        <f>CONCATENATE(SUM('Раздел 1'!O11:O11),"=",SUM('Раздел 2'!R41:R41))</f>
        <v>3=3</v>
      </c>
      <c r="F8728" s="278"/>
      <c r="G8728" s="81"/>
    </row>
    <row r="8729" spans="1:7" s="390" customFormat="1" ht="31.5" x14ac:dyDescent="0.2">
      <c r="A8729" s="311" t="str">
        <f>IF((SUM('Раздел 1'!P11:P11)=SUM('Раздел 2'!S41:S41)),"","Неверно!")</f>
        <v/>
      </c>
      <c r="B8729" s="320" t="s">
        <v>1799</v>
      </c>
      <c r="C8729" s="278" t="s">
        <v>10660</v>
      </c>
      <c r="D8729" s="278" t="s">
        <v>1213</v>
      </c>
      <c r="E8729" s="278" t="str">
        <f>CONCATENATE(SUM('Раздел 1'!P11:P11),"=",SUM('Раздел 2'!S41:S41))</f>
        <v>0=0</v>
      </c>
      <c r="F8729" s="278"/>
      <c r="G8729" s="81"/>
    </row>
    <row r="8730" spans="1:7" s="390" customFormat="1" ht="31.5" x14ac:dyDescent="0.2">
      <c r="A8730" s="311" t="str">
        <f>IF((SUM('Раздел 1'!Q11:Q11)=SUM('Раздел 2'!T41:T41)),"","Неверно!")</f>
        <v/>
      </c>
      <c r="B8730" s="320" t="s">
        <v>1799</v>
      </c>
      <c r="C8730" s="278" t="s">
        <v>10661</v>
      </c>
      <c r="D8730" s="278" t="s">
        <v>1213</v>
      </c>
      <c r="E8730" s="278" t="str">
        <f>CONCATENATE(SUM('Раздел 1'!Q11:Q11),"=",SUM('Раздел 2'!T41:T41))</f>
        <v>5=5</v>
      </c>
      <c r="F8730" s="278"/>
      <c r="G8730" s="81"/>
    </row>
    <row r="8731" spans="1:7" s="390" customFormat="1" ht="31.5" x14ac:dyDescent="0.2">
      <c r="A8731" s="311" t="str">
        <f>IF((SUM('Раздел 1'!R11:R11)=SUM('Раздел 2'!U41:U41)),"","Неверно!")</f>
        <v/>
      </c>
      <c r="B8731" s="320" t="s">
        <v>1799</v>
      </c>
      <c r="C8731" s="278" t="s">
        <v>10662</v>
      </c>
      <c r="D8731" s="278" t="s">
        <v>1213</v>
      </c>
      <c r="E8731" s="278" t="str">
        <f>CONCATENATE(SUM('Раздел 1'!R11:R11),"=",SUM('Раздел 2'!U41:U41))</f>
        <v>2=2</v>
      </c>
      <c r="F8731" s="278"/>
      <c r="G8731" s="81"/>
    </row>
    <row r="8732" spans="1:7" s="390" customFormat="1" ht="31.5" x14ac:dyDescent="0.2">
      <c r="A8732" s="311" t="str">
        <f>IF((SUM('Раздел 1'!S11:S11)=SUM('Раздел 2'!V41:V41)),"","Неверно!")</f>
        <v/>
      </c>
      <c r="B8732" s="320" t="s">
        <v>1799</v>
      </c>
      <c r="C8732" s="278" t="s">
        <v>10663</v>
      </c>
      <c r="D8732" s="278" t="s">
        <v>1213</v>
      </c>
      <c r="E8732" s="278" t="str">
        <f>CONCATENATE(SUM('Раздел 1'!S11:S11),"=",SUM('Раздел 2'!V41:V41))</f>
        <v>37=37</v>
      </c>
      <c r="F8732" s="278"/>
      <c r="G8732" s="81"/>
    </row>
    <row r="8733" spans="1:7" s="390" customFormat="1" ht="31.5" x14ac:dyDescent="0.2">
      <c r="A8733" s="311" t="str">
        <f>IF((SUM('Раздел 1'!T11:T11)=SUM('Раздел 2'!W41:W41)),"","Неверно!")</f>
        <v/>
      </c>
      <c r="B8733" s="320" t="s">
        <v>1799</v>
      </c>
      <c r="C8733" s="278" t="s">
        <v>10664</v>
      </c>
      <c r="D8733" s="278" t="s">
        <v>1213</v>
      </c>
      <c r="E8733" s="278" t="str">
        <f>CONCATENATE(SUM('Раздел 1'!T11:T11),"=",SUM('Раздел 2'!W41:W41))</f>
        <v>0=0</v>
      </c>
      <c r="F8733" s="278"/>
      <c r="G8733" s="81"/>
    </row>
    <row r="8734" spans="1:7" s="390" customFormat="1" ht="31.5" x14ac:dyDescent="0.2">
      <c r="A8734" s="311" t="str">
        <f>IF((SUM('Раздел 1'!U11:U11)=SUM('Раздел 2'!X41:X41)),"","Неверно!")</f>
        <v/>
      </c>
      <c r="B8734" s="320" t="s">
        <v>1799</v>
      </c>
      <c r="C8734" s="278" t="s">
        <v>10665</v>
      </c>
      <c r="D8734" s="278" t="s">
        <v>1213</v>
      </c>
      <c r="E8734" s="278" t="str">
        <f>CONCATENATE(SUM('Раздел 1'!U11:U11),"=",SUM('Раздел 2'!X41:X41))</f>
        <v>3=3</v>
      </c>
      <c r="F8734" s="278"/>
      <c r="G8734" s="81"/>
    </row>
    <row r="8735" spans="1:7" s="390" customFormat="1" ht="31.5" x14ac:dyDescent="0.2">
      <c r="A8735" s="311" t="str">
        <f>IF((SUM('Раздел 1'!D11:D11)=SUM('Раздел 2'!G41:G41)),"","Неверно!")</f>
        <v/>
      </c>
      <c r="B8735" s="320" t="s">
        <v>1799</v>
      </c>
      <c r="C8735" s="278" t="s">
        <v>10666</v>
      </c>
      <c r="D8735" s="278" t="s">
        <v>1213</v>
      </c>
      <c r="E8735" s="278" t="str">
        <f>CONCATENATE(SUM('Раздел 1'!D11:D11),"=",SUM('Раздел 2'!G41:G41))</f>
        <v>32=32</v>
      </c>
      <c r="F8735" s="278"/>
      <c r="G8735" s="81"/>
    </row>
    <row r="8736" spans="1:7" s="390" customFormat="1" ht="31.5" x14ac:dyDescent="0.2">
      <c r="A8736" s="311" t="str">
        <f>IF((SUM('Раздел 1'!V11:V11)=SUM('Раздел 2'!Y41:Y41)),"","Неверно!")</f>
        <v/>
      </c>
      <c r="B8736" s="320" t="s">
        <v>1799</v>
      </c>
      <c r="C8736" s="278" t="s">
        <v>10667</v>
      </c>
      <c r="D8736" s="278" t="s">
        <v>1213</v>
      </c>
      <c r="E8736" s="278" t="str">
        <f>CONCATENATE(SUM('Раздел 1'!V11:V11),"=",SUM('Раздел 2'!Y41:Y41))</f>
        <v>2=2</v>
      </c>
      <c r="F8736" s="278"/>
      <c r="G8736" s="81"/>
    </row>
    <row r="8737" spans="1:7" s="390" customFormat="1" ht="31.5" x14ac:dyDescent="0.2">
      <c r="A8737" s="311" t="str">
        <f>IF((SUM('Раздел 1'!W11:W11)=SUM('Раздел 2'!Z41:Z41)),"","Неверно!")</f>
        <v/>
      </c>
      <c r="B8737" s="320" t="s">
        <v>1799</v>
      </c>
      <c r="C8737" s="278" t="s">
        <v>10668</v>
      </c>
      <c r="D8737" s="278" t="s">
        <v>1213</v>
      </c>
      <c r="E8737" s="278" t="str">
        <f>CONCATENATE(SUM('Раздел 1'!W11:W11),"=",SUM('Раздел 2'!Z41:Z41))</f>
        <v>0=0</v>
      </c>
      <c r="F8737" s="278"/>
      <c r="G8737" s="81"/>
    </row>
    <row r="8738" spans="1:7" s="390" customFormat="1" ht="31.5" x14ac:dyDescent="0.2">
      <c r="A8738" s="311" t="str">
        <f>IF((SUM('Раздел 1'!X11:X11)=SUM('Раздел 2'!AA41:AA41)),"","Неверно!")</f>
        <v/>
      </c>
      <c r="B8738" s="320" t="s">
        <v>1799</v>
      </c>
      <c r="C8738" s="278" t="s">
        <v>10669</v>
      </c>
      <c r="D8738" s="278" t="s">
        <v>1213</v>
      </c>
      <c r="E8738" s="278" t="str">
        <f>CONCATENATE(SUM('Раздел 1'!X11:X11),"=",SUM('Раздел 2'!AA41:AA41))</f>
        <v>2=2</v>
      </c>
      <c r="F8738" s="278"/>
      <c r="G8738" s="81"/>
    </row>
    <row r="8739" spans="1:7" s="390" customFormat="1" ht="31.5" x14ac:dyDescent="0.2">
      <c r="A8739" s="311" t="str">
        <f>IF((SUM('Раздел 1'!Y11:Y11)=SUM('Раздел 2'!AB41:AB41)),"","Неверно!")</f>
        <v/>
      </c>
      <c r="B8739" s="320" t="s">
        <v>1799</v>
      </c>
      <c r="C8739" s="278" t="s">
        <v>10670</v>
      </c>
      <c r="D8739" s="278" t="s">
        <v>1213</v>
      </c>
      <c r="E8739" s="278" t="str">
        <f>CONCATENATE(SUM('Раздел 1'!Y11:Y11),"=",SUM('Раздел 2'!AB41:AB41))</f>
        <v>0=0</v>
      </c>
      <c r="F8739" s="278"/>
      <c r="G8739" s="81"/>
    </row>
    <row r="8740" spans="1:7" s="390" customFormat="1" ht="31.5" x14ac:dyDescent="0.2">
      <c r="A8740" s="311" t="str">
        <f>IF((SUM('Раздел 1'!Z11:Z11)=SUM('Раздел 2'!AC41:AC41)),"","Неверно!")</f>
        <v/>
      </c>
      <c r="B8740" s="320" t="s">
        <v>1799</v>
      </c>
      <c r="C8740" s="278" t="s">
        <v>10671</v>
      </c>
      <c r="D8740" s="278" t="s">
        <v>1213</v>
      </c>
      <c r="E8740" s="278" t="str">
        <f>CONCATENATE(SUM('Раздел 1'!Z11:Z11),"=",SUM('Раздел 2'!AC41:AC41))</f>
        <v>0=0</v>
      </c>
      <c r="F8740" s="278"/>
      <c r="G8740" s="81"/>
    </row>
    <row r="8741" spans="1:7" s="390" customFormat="1" ht="31.5" x14ac:dyDescent="0.2">
      <c r="A8741" s="311" t="str">
        <f>IF((SUM('Раздел 1'!AA11:AA11)=SUM('Раздел 2'!AD41:AD41)),"","Неверно!")</f>
        <v/>
      </c>
      <c r="B8741" s="320" t="s">
        <v>1799</v>
      </c>
      <c r="C8741" s="278" t="s">
        <v>10672</v>
      </c>
      <c r="D8741" s="278" t="s">
        <v>1213</v>
      </c>
      <c r="E8741" s="278" t="str">
        <f>CONCATENATE(SUM('Раздел 1'!AA11:AA11),"=",SUM('Раздел 2'!AD41:AD41))</f>
        <v>0=0</v>
      </c>
      <c r="F8741" s="278"/>
      <c r="G8741" s="81"/>
    </row>
    <row r="8742" spans="1:7" s="390" customFormat="1" ht="31.5" x14ac:dyDescent="0.2">
      <c r="A8742" s="311" t="str">
        <f>IF((SUM('Раздел 1'!AB11:AB11)=SUM('Раздел 2'!AE41:AE41)),"","Неверно!")</f>
        <v/>
      </c>
      <c r="B8742" s="320" t="s">
        <v>1799</v>
      </c>
      <c r="C8742" s="278" t="s">
        <v>10673</v>
      </c>
      <c r="D8742" s="278" t="s">
        <v>1213</v>
      </c>
      <c r="E8742" s="278" t="str">
        <f>CONCATENATE(SUM('Раздел 1'!AB11:AB11),"=",SUM('Раздел 2'!AE41:AE41))</f>
        <v>0=0</v>
      </c>
      <c r="F8742" s="278"/>
      <c r="G8742" s="81"/>
    </row>
    <row r="8743" spans="1:7" s="390" customFormat="1" ht="31.5" x14ac:dyDescent="0.2">
      <c r="A8743" s="311" t="str">
        <f>IF((SUM('Раздел 1'!AC11:AC11)=SUM('Раздел 2'!AF41:AF41)),"","Неверно!")</f>
        <v/>
      </c>
      <c r="B8743" s="320" t="s">
        <v>1799</v>
      </c>
      <c r="C8743" s="278" t="s">
        <v>10674</v>
      </c>
      <c r="D8743" s="278" t="s">
        <v>1213</v>
      </c>
      <c r="E8743" s="278" t="str">
        <f>CONCATENATE(SUM('Раздел 1'!AC11:AC11),"=",SUM('Раздел 2'!AF41:AF41))</f>
        <v>0=0</v>
      </c>
      <c r="F8743" s="278"/>
      <c r="G8743" s="81"/>
    </row>
    <row r="8744" spans="1:7" s="390" customFormat="1" ht="31.5" x14ac:dyDescent="0.2">
      <c r="A8744" s="311" t="str">
        <f>IF((SUM('Раздел 1'!AD11:AD11)=SUM('Раздел 2'!AG41:AG41)),"","Неверно!")</f>
        <v/>
      </c>
      <c r="B8744" s="320" t="s">
        <v>1799</v>
      </c>
      <c r="C8744" s="278" t="s">
        <v>10675</v>
      </c>
      <c r="D8744" s="278" t="s">
        <v>1213</v>
      </c>
      <c r="E8744" s="278" t="str">
        <f>CONCATENATE(SUM('Раздел 1'!AD11:AD11),"=",SUM('Раздел 2'!AG41:AG41))</f>
        <v>0=0</v>
      </c>
      <c r="F8744" s="278"/>
      <c r="G8744" s="81"/>
    </row>
    <row r="8745" spans="1:7" s="390" customFormat="1" ht="31.5" x14ac:dyDescent="0.2">
      <c r="A8745" s="311" t="str">
        <f>IF((SUM('Раздел 1'!AE11:AE11)=SUM('Раздел 2'!AH41:AH41)),"","Неверно!")</f>
        <v/>
      </c>
      <c r="B8745" s="320" t="s">
        <v>1799</v>
      </c>
      <c r="C8745" s="278" t="s">
        <v>10676</v>
      </c>
      <c r="D8745" s="278" t="s">
        <v>1213</v>
      </c>
      <c r="E8745" s="278" t="str">
        <f>CONCATENATE(SUM('Раздел 1'!AE11:AE11),"=",SUM('Раздел 2'!AH41:AH41))</f>
        <v>0=0</v>
      </c>
      <c r="F8745" s="278"/>
      <c r="G8745" s="81"/>
    </row>
    <row r="8746" spans="1:7" s="390" customFormat="1" ht="31.5" x14ac:dyDescent="0.2">
      <c r="A8746" s="311" t="str">
        <f>IF((SUM('Раздел 1'!E11:E11)=SUM('Раздел 2'!H41:H41)),"","Неверно!")</f>
        <v/>
      </c>
      <c r="B8746" s="320" t="s">
        <v>1799</v>
      </c>
      <c r="C8746" s="278" t="s">
        <v>10677</v>
      </c>
      <c r="D8746" s="278" t="s">
        <v>1213</v>
      </c>
      <c r="E8746" s="278" t="str">
        <f>CONCATENATE(SUM('Раздел 1'!E11:E11),"=",SUM('Раздел 2'!H41:H41))</f>
        <v>5=5</v>
      </c>
      <c r="F8746" s="278"/>
      <c r="G8746" s="81"/>
    </row>
    <row r="8747" spans="1:7" s="390" customFormat="1" ht="31.5" x14ac:dyDescent="0.2">
      <c r="A8747" s="311" t="str">
        <f>IF((SUM('Раздел 1'!AF11:AF11)=SUM('Раздел 2'!AI41:AI41)),"","Неверно!")</f>
        <v/>
      </c>
      <c r="B8747" s="320" t="s">
        <v>1799</v>
      </c>
      <c r="C8747" s="278" t="s">
        <v>10678</v>
      </c>
      <c r="D8747" s="278" t="s">
        <v>1213</v>
      </c>
      <c r="E8747" s="278" t="str">
        <f>CONCATENATE(SUM('Раздел 1'!AF11:AF11),"=",SUM('Раздел 2'!AI41:AI41))</f>
        <v>14300=14300</v>
      </c>
      <c r="F8747" s="278"/>
      <c r="G8747" s="81"/>
    </row>
    <row r="8748" spans="1:7" s="390" customFormat="1" ht="31.5" x14ac:dyDescent="0.2">
      <c r="A8748" s="311" t="str">
        <f>IF((SUM('Раздел 1'!AG11:AG11)=SUM('Раздел 2'!AJ41:AJ41)),"","Неверно!")</f>
        <v/>
      </c>
      <c r="B8748" s="320" t="s">
        <v>1799</v>
      </c>
      <c r="C8748" s="278" t="s">
        <v>10679</v>
      </c>
      <c r="D8748" s="278" t="s">
        <v>1213</v>
      </c>
      <c r="E8748" s="278" t="str">
        <f>CONCATENATE(SUM('Раздел 1'!AG11:AG11),"=",SUM('Раздел 2'!AJ41:AJ41))</f>
        <v>6450=6450</v>
      </c>
      <c r="F8748" s="278"/>
      <c r="G8748" s="81"/>
    </row>
    <row r="8749" spans="1:7" s="390" customFormat="1" ht="31.5" x14ac:dyDescent="0.2">
      <c r="A8749" s="311" t="str">
        <f>IF((SUM('Раздел 1'!AH11:AH11)=SUM('Раздел 2'!AK41:AK41)),"","Неверно!")</f>
        <v/>
      </c>
      <c r="B8749" s="320" t="s">
        <v>1799</v>
      </c>
      <c r="C8749" s="278" t="s">
        <v>10680</v>
      </c>
      <c r="D8749" s="278" t="s">
        <v>1213</v>
      </c>
      <c r="E8749" s="278" t="str">
        <f>CONCATENATE(SUM('Раздел 1'!AH11:AH11),"=",SUM('Раздел 2'!AK41:AK41))</f>
        <v>0=0</v>
      </c>
      <c r="F8749" s="278"/>
      <c r="G8749" s="81"/>
    </row>
    <row r="8750" spans="1:7" s="390" customFormat="1" ht="31.5" x14ac:dyDescent="0.2">
      <c r="A8750" s="311" t="str">
        <f>IF((SUM('Раздел 1'!AI11:AI11)=SUM('Раздел 2'!AL41:AL41)),"","Неверно!")</f>
        <v/>
      </c>
      <c r="B8750" s="320" t="s">
        <v>1799</v>
      </c>
      <c r="C8750" s="278" t="s">
        <v>10681</v>
      </c>
      <c r="D8750" s="278" t="s">
        <v>1213</v>
      </c>
      <c r="E8750" s="278" t="str">
        <f>CONCATENATE(SUM('Раздел 1'!AI11:AI11),"=",SUM('Раздел 2'!AL41:AL41))</f>
        <v>0=0</v>
      </c>
      <c r="F8750" s="278"/>
      <c r="G8750" s="81"/>
    </row>
    <row r="8751" spans="1:7" s="390" customFormat="1" ht="31.5" x14ac:dyDescent="0.2">
      <c r="A8751" s="311" t="str">
        <f>IF((SUM('Раздел 1'!F11:F11)=SUM('Раздел 2'!I41:I41)),"","Неверно!")</f>
        <v/>
      </c>
      <c r="B8751" s="320" t="s">
        <v>1799</v>
      </c>
      <c r="C8751" s="278" t="s">
        <v>10682</v>
      </c>
      <c r="D8751" s="278" t="s">
        <v>1213</v>
      </c>
      <c r="E8751" s="278" t="str">
        <f>CONCATENATE(SUM('Раздел 1'!F11:F11),"=",SUM('Раздел 2'!I41:I41))</f>
        <v>2=2</v>
      </c>
      <c r="F8751" s="278"/>
      <c r="G8751" s="81"/>
    </row>
    <row r="8752" spans="1:7" s="390" customFormat="1" ht="31.5" x14ac:dyDescent="0.2">
      <c r="A8752" s="311" t="str">
        <f>IF((SUM('Раздел 1'!G11:G11)=SUM('Раздел 2'!J41:J41)),"","Неверно!")</f>
        <v/>
      </c>
      <c r="B8752" s="320" t="s">
        <v>1799</v>
      </c>
      <c r="C8752" s="278" t="s">
        <v>10683</v>
      </c>
      <c r="D8752" s="278" t="s">
        <v>1213</v>
      </c>
      <c r="E8752" s="278" t="str">
        <f>CONCATENATE(SUM('Раздел 1'!G11:G11),"=",SUM('Раздел 2'!J41:J41))</f>
        <v>0=0</v>
      </c>
      <c r="F8752" s="278"/>
      <c r="G8752" s="81"/>
    </row>
    <row r="8753" spans="1:7" s="390" customFormat="1" ht="31.5" x14ac:dyDescent="0.2">
      <c r="A8753" s="311" t="str">
        <f>IF((SUM('Раздел 1'!H11:H11)=SUM('Раздел 2'!K41:K41)),"","Неверно!")</f>
        <v/>
      </c>
      <c r="B8753" s="320" t="s">
        <v>1799</v>
      </c>
      <c r="C8753" s="278" t="s">
        <v>10684</v>
      </c>
      <c r="D8753" s="278" t="s">
        <v>1213</v>
      </c>
      <c r="E8753" s="278" t="str">
        <f>CONCATENATE(SUM('Раздел 1'!H11:H11),"=",SUM('Раздел 2'!K41:K41))</f>
        <v>5100=5100</v>
      </c>
      <c r="F8753" s="278"/>
      <c r="G8753" s="81"/>
    </row>
    <row r="8754" spans="1:7" s="390" customFormat="1" ht="31.5" x14ac:dyDescent="0.2">
      <c r="A8754" s="311" t="str">
        <f>IF((SUM('Раздел 1'!I11:I11)=SUM('Раздел 2'!L41:L41)),"","Неверно!")</f>
        <v/>
      </c>
      <c r="B8754" s="320" t="s">
        <v>1799</v>
      </c>
      <c r="C8754" s="278" t="s">
        <v>10685</v>
      </c>
      <c r="D8754" s="278" t="s">
        <v>1213</v>
      </c>
      <c r="E8754" s="278" t="str">
        <f>CONCATENATE(SUM('Раздел 1'!I11:I11),"=",SUM('Раздел 2'!L41:L41))</f>
        <v>27=27</v>
      </c>
      <c r="F8754" s="278"/>
      <c r="G8754" s="81"/>
    </row>
    <row r="8755" spans="1:7" s="390" customFormat="1" ht="31.5" x14ac:dyDescent="0.2">
      <c r="A8755" s="311" t="str">
        <f>IF((SUM('Раздел 1'!J11:J11)=SUM('Раздел 2'!M41:M41)),"","Неверно!")</f>
        <v/>
      </c>
      <c r="B8755" s="320" t="s">
        <v>1799</v>
      </c>
      <c r="C8755" s="278" t="s">
        <v>10686</v>
      </c>
      <c r="D8755" s="278" t="s">
        <v>1213</v>
      </c>
      <c r="E8755" s="278" t="str">
        <f>CONCATENATE(SUM('Раздел 1'!J11:J11),"=",SUM('Раздел 2'!M41:M41))</f>
        <v>25=25</v>
      </c>
      <c r="F8755" s="278"/>
      <c r="G8755" s="81"/>
    </row>
    <row r="8756" spans="1:7" s="390" customFormat="1" ht="31.5" x14ac:dyDescent="0.2">
      <c r="A8756" s="311" t="str">
        <f>IF((SUM('Раздел 1'!K11:K11)=SUM('Раздел 2'!N41:N41)),"","Неверно!")</f>
        <v/>
      </c>
      <c r="B8756" s="320" t="s">
        <v>1799</v>
      </c>
      <c r="C8756" s="278" t="s">
        <v>10687</v>
      </c>
      <c r="D8756" s="278" t="s">
        <v>1213</v>
      </c>
      <c r="E8756" s="278" t="str">
        <f>CONCATENATE(SUM('Раздел 1'!K11:K11),"=",SUM('Раздел 2'!N41:N41))</f>
        <v>2=2</v>
      </c>
      <c r="F8756" s="278"/>
      <c r="G8756" s="81"/>
    </row>
    <row r="8757" spans="1:7" s="390" customFormat="1" ht="31.5" x14ac:dyDescent="0.2">
      <c r="A8757" s="311" t="str">
        <f>IF((SUM('Разделы 4, 5'!D8:D11)+SUM('Разделы 4, 5'!D13:D16)=SUM('Раздел 2'!R11:R11)),"","Неверно!")</f>
        <v/>
      </c>
      <c r="B8757" s="320" t="s">
        <v>1800</v>
      </c>
      <c r="C8757" s="278" t="s">
        <v>10688</v>
      </c>
      <c r="D8757" s="278" t="s">
        <v>1212</v>
      </c>
      <c r="E8757" s="278" t="str">
        <f>CONCATENATE(SUM('Разделы 4, 5'!D8:D11),"+",SUM('Разделы 4, 5'!D13:D16),"=",SUM('Раздел 2'!R11:R11))</f>
        <v>24+3=27</v>
      </c>
      <c r="F8757" s="278"/>
      <c r="G8757" s="81"/>
    </row>
    <row r="8758" spans="1:7" s="390" customFormat="1" ht="63" x14ac:dyDescent="0.2">
      <c r="A8758" s="311" t="str">
        <f>IF((SUM('Раздел 8'!E22:E22)&lt;=SUM('Раздел 3'!V11:V11)),"","Неверно!")</f>
        <v/>
      </c>
      <c r="B8758" s="320" t="s">
        <v>1801</v>
      </c>
      <c r="C8758" s="278" t="s">
        <v>10689</v>
      </c>
      <c r="D8758" s="278" t="s">
        <v>1211</v>
      </c>
      <c r="E8758" s="278" t="str">
        <f>CONCATENATE(SUM('Раздел 8'!E22:E22),"&lt;=",SUM('Раздел 3'!V11:V11))</f>
        <v>0&lt;=88</v>
      </c>
      <c r="F8758" s="278"/>
      <c r="G8758" s="81"/>
    </row>
    <row r="8759" spans="1:7" s="390" customFormat="1" ht="31.5" x14ac:dyDescent="0.2">
      <c r="A8759" s="311" t="str">
        <f>IF((SUM('Раздел 8'!E14:E18)&lt;=SUM('Раздел 3'!X11:X11)),"","Неверно!")</f>
        <v/>
      </c>
      <c r="B8759" s="320" t="s">
        <v>1802</v>
      </c>
      <c r="C8759" s="278" t="s">
        <v>10690</v>
      </c>
      <c r="D8759" s="278" t="s">
        <v>1210</v>
      </c>
      <c r="E8759" s="278" t="str">
        <f>CONCATENATE(SUM('Раздел 8'!E14:E18),"&lt;=",SUM('Раздел 3'!X11:X11))</f>
        <v>0&lt;=4</v>
      </c>
      <c r="F8759" s="278"/>
      <c r="G8759" s="81"/>
    </row>
    <row r="8760" spans="1:7" s="390" customFormat="1" ht="31.5" x14ac:dyDescent="0.2">
      <c r="A8760" s="311" t="str">
        <f>IF((SUM('Раздел 8'!E8:E8)&lt;=SUM('Раздел 3'!G11:G11)),"","Неверно!")</f>
        <v/>
      </c>
      <c r="B8760" s="320" t="s">
        <v>1803</v>
      </c>
      <c r="C8760" s="278" t="s">
        <v>10691</v>
      </c>
      <c r="D8760" s="278" t="s">
        <v>1209</v>
      </c>
      <c r="E8760" s="278" t="str">
        <f>CONCATENATE(SUM('Раздел 8'!E8:E8),"&lt;=",SUM('Раздел 3'!G11:G11))</f>
        <v>0&lt;=92</v>
      </c>
      <c r="F8760" s="278"/>
      <c r="G8760" s="81"/>
    </row>
    <row r="8761" spans="1:7" s="390" customFormat="1" ht="31.5" x14ac:dyDescent="0.2">
      <c r="A8761" s="311" t="str">
        <f>IF((SUM('Раздел 8'!E52:E52)&lt;=SUM('Раздел 3'!V11:V11)),"","Неверно!")</f>
        <v/>
      </c>
      <c r="B8761" s="320" t="s">
        <v>1804</v>
      </c>
      <c r="C8761" s="278" t="s">
        <v>10692</v>
      </c>
      <c r="D8761" s="278" t="s">
        <v>1519</v>
      </c>
      <c r="E8761" s="278" t="str">
        <f>CONCATENATE(SUM('Раздел 8'!E52:E52),"&lt;=",SUM('Раздел 3'!V11:V11))</f>
        <v>0&lt;=88</v>
      </c>
      <c r="F8761" s="278"/>
      <c r="G8761" s="81"/>
    </row>
    <row r="8762" spans="1:7" s="390" customFormat="1" ht="31.5" x14ac:dyDescent="0.2">
      <c r="A8762" s="311" t="str">
        <f>IF((SUM('Раздел 8'!E19:E23)&lt;=SUM('Раздел 3'!V11:V11)),"","Неверно!")</f>
        <v/>
      </c>
      <c r="B8762" s="320" t="s">
        <v>1805</v>
      </c>
      <c r="C8762" s="278" t="s">
        <v>10693</v>
      </c>
      <c r="D8762" s="278" t="s">
        <v>1208</v>
      </c>
      <c r="E8762" s="278" t="str">
        <f>CONCATENATE(SUM('Раздел 8'!E19:E23),"&lt;=",SUM('Раздел 3'!V11:V11))</f>
        <v>2&lt;=88</v>
      </c>
      <c r="F8762" s="278"/>
      <c r="G8762" s="81"/>
    </row>
    <row r="8763" spans="1:7" s="390" customFormat="1" ht="31.5" x14ac:dyDescent="0.2">
      <c r="A8763" s="311" t="str">
        <f>IF((SUM('Раздел 8'!E51:E51)&lt;=SUM('Раздел 3'!V11:V11)),"","Неверно!")</f>
        <v/>
      </c>
      <c r="B8763" s="320" t="s">
        <v>1806</v>
      </c>
      <c r="C8763" s="278" t="s">
        <v>10694</v>
      </c>
      <c r="D8763" s="278" t="s">
        <v>1520</v>
      </c>
      <c r="E8763" s="278" t="str">
        <f>CONCATENATE(SUM('Раздел 8'!E51:E51),"&lt;=",SUM('Раздел 3'!V11:V11))</f>
        <v>0&lt;=88</v>
      </c>
      <c r="F8763" s="278"/>
      <c r="G8763" s="81"/>
    </row>
    <row r="8764" spans="1:7" s="390" customFormat="1" ht="31.5" x14ac:dyDescent="0.2">
      <c r="A8764" s="311" t="str">
        <f>IF((SUM('Раздел 8'!E35:E35)&lt;=SUM('Раздел 3'!L11:L11)),"","Неверно!")</f>
        <v/>
      </c>
      <c r="B8764" s="320" t="s">
        <v>1807</v>
      </c>
      <c r="C8764" s="278" t="s">
        <v>10695</v>
      </c>
      <c r="D8764" s="278" t="s">
        <v>1207</v>
      </c>
      <c r="E8764" s="278" t="str">
        <f>CONCATENATE(SUM('Раздел 8'!E35:E35),"&lt;=",SUM('Раздел 3'!L11:L11))</f>
        <v>0&lt;=74</v>
      </c>
      <c r="F8764" s="278"/>
      <c r="G8764" s="81"/>
    </row>
    <row r="8765" spans="1:7" s="390" customFormat="1" ht="31.5" x14ac:dyDescent="0.2">
      <c r="A8765" s="311" t="str">
        <f>IF((SUM('Раздел 8'!E9:E13)&lt;=SUM('Раздел 3'!V11:V11)),"","Неверно!")</f>
        <v/>
      </c>
      <c r="B8765" s="320" t="s">
        <v>1808</v>
      </c>
      <c r="C8765" s="278" t="s">
        <v>10696</v>
      </c>
      <c r="D8765" s="278" t="s">
        <v>1206</v>
      </c>
      <c r="E8765" s="278" t="str">
        <f>CONCATENATE(SUM('Раздел 8'!E9:E13),"&lt;=",SUM('Раздел 3'!V11:V11))</f>
        <v>7&lt;=88</v>
      </c>
      <c r="F8765" s="278"/>
      <c r="G8765" s="81"/>
    </row>
    <row r="8766" spans="1:7" s="390" customFormat="1" ht="47.25" x14ac:dyDescent="0.2">
      <c r="A8766" s="311" t="str">
        <f>IF((SUM('Раздел 8'!E42:E45)&lt;=SUM('Раздел 3'!M29:M29)),"","Неверно!")</f>
        <v/>
      </c>
      <c r="B8766" s="320" t="s">
        <v>1809</v>
      </c>
      <c r="C8766" s="278" t="s">
        <v>10697</v>
      </c>
      <c r="D8766" s="278" t="s">
        <v>1521</v>
      </c>
      <c r="E8766" s="278" t="str">
        <f>CONCATENATE(SUM('Раздел 8'!E42:E45),"&lt;=",SUM('Раздел 3'!M29:M29))</f>
        <v>0&lt;=0</v>
      </c>
      <c r="F8766" s="278"/>
      <c r="G8766" s="81"/>
    </row>
    <row r="8767" spans="1:7" s="390" customFormat="1" ht="63" x14ac:dyDescent="0.2">
      <c r="A8767" s="311" t="str">
        <f>IF((SUM('Раздел 8'!E30:E30)&lt;=SUM('Раздел 3'!W130:W130)),"","Неверно!")</f>
        <v/>
      </c>
      <c r="B8767" s="320" t="s">
        <v>1810</v>
      </c>
      <c r="C8767" s="278" t="s">
        <v>10698</v>
      </c>
      <c r="D8767" s="278" t="s">
        <v>1522</v>
      </c>
      <c r="E8767" s="278" t="str">
        <f>CONCATENATE(SUM('Раздел 8'!E30:E30),"&lt;=",SUM('Раздел 3'!W130:W130))</f>
        <v>0&lt;=0</v>
      </c>
      <c r="F8767" s="278"/>
      <c r="G8767" s="81"/>
    </row>
    <row r="8768" spans="1:7" s="390" customFormat="1" ht="63" x14ac:dyDescent="0.2">
      <c r="A8768" s="311" t="str">
        <f>IF((SUM('Раздел 8'!E27:E27)&lt;=SUM('Раздел 3'!V130:V130)),"","Неверно!")</f>
        <v/>
      </c>
      <c r="B8768" s="320" t="s">
        <v>1811</v>
      </c>
      <c r="C8768" s="278" t="s">
        <v>10699</v>
      </c>
      <c r="D8768" s="278" t="s">
        <v>1523</v>
      </c>
      <c r="E8768" s="278" t="str">
        <f>CONCATENATE(SUM('Раздел 8'!E27:E27),"&lt;=",SUM('Раздел 3'!V130:V130))</f>
        <v>0&lt;=0</v>
      </c>
      <c r="F8768" s="278"/>
      <c r="G8768" s="81"/>
    </row>
    <row r="8769" spans="1:7" s="390" customFormat="1" ht="47.25" x14ac:dyDescent="0.2">
      <c r="A8769" s="311" t="str">
        <f>IF((SUM('Раздел 8'!E28:E28)&lt;=SUM('Раздел 3'!W130:W130)),"","Неверно!")</f>
        <v/>
      </c>
      <c r="B8769" s="320" t="s">
        <v>1812</v>
      </c>
      <c r="C8769" s="278" t="s">
        <v>10700</v>
      </c>
      <c r="D8769" s="278" t="s">
        <v>1524</v>
      </c>
      <c r="E8769" s="278" t="str">
        <f>CONCATENATE(SUM('Раздел 8'!E28:E28),"&lt;=",SUM('Раздел 3'!W130:W130))</f>
        <v>0&lt;=0</v>
      </c>
      <c r="F8769" s="278"/>
      <c r="G8769" s="81"/>
    </row>
    <row r="8770" spans="1:7" s="390" customFormat="1" ht="63" x14ac:dyDescent="0.2">
      <c r="A8770" s="311" t="str">
        <f>IF((SUM('Раздел 8'!E29:E29)&lt;=SUM('Раздел 3'!V130:V130)),"","Неверно!")</f>
        <v/>
      </c>
      <c r="B8770" s="320" t="s">
        <v>1813</v>
      </c>
      <c r="C8770" s="278" t="s">
        <v>10701</v>
      </c>
      <c r="D8770" s="278" t="s">
        <v>1525</v>
      </c>
      <c r="E8770" s="278" t="str">
        <f>CONCATENATE(SUM('Раздел 8'!E29:E29),"&lt;=",SUM('Раздел 3'!V130:V130))</f>
        <v>0&lt;=0</v>
      </c>
      <c r="F8770" s="278"/>
      <c r="G8770" s="81"/>
    </row>
    <row r="8771" spans="1:7" s="390" customFormat="1" ht="63" x14ac:dyDescent="0.2">
      <c r="A8771" s="311" t="str">
        <f>IF((SUM('Раздел 3'!F195:F196)=SUM('Раздел 3'!F197:F197)),"","Неверно!")</f>
        <v/>
      </c>
      <c r="B8771" s="320" t="s">
        <v>1814</v>
      </c>
      <c r="C8771" s="278" t="s">
        <v>10702</v>
      </c>
      <c r="D8771" s="278" t="s">
        <v>1526</v>
      </c>
      <c r="E8771" s="278" t="str">
        <f>CONCATENATE(SUM('Раздел 3'!F195:F196),"=",SUM('Раздел 3'!F197:F197))</f>
        <v>0=0</v>
      </c>
      <c r="F8771" s="278"/>
      <c r="G8771" s="81"/>
    </row>
    <row r="8772" spans="1:7" s="390" customFormat="1" ht="63" x14ac:dyDescent="0.2">
      <c r="A8772" s="311" t="str">
        <f>IF((SUM('Раздел 3'!O195:O196)=SUM('Раздел 3'!O197:O197)),"","Неверно!")</f>
        <v/>
      </c>
      <c r="B8772" s="320" t="s">
        <v>1814</v>
      </c>
      <c r="C8772" s="278" t="s">
        <v>10703</v>
      </c>
      <c r="D8772" s="278" t="s">
        <v>1526</v>
      </c>
      <c r="E8772" s="278" t="str">
        <f>CONCATENATE(SUM('Раздел 3'!O195:O196),"=",SUM('Раздел 3'!O197:O197))</f>
        <v>0=0</v>
      </c>
      <c r="F8772" s="278"/>
      <c r="G8772" s="81"/>
    </row>
    <row r="8773" spans="1:7" s="390" customFormat="1" ht="63" x14ac:dyDescent="0.2">
      <c r="A8773" s="311" t="str">
        <f>IF((SUM('Раздел 3'!P195:P196)=SUM('Раздел 3'!P197:P197)),"","Неверно!")</f>
        <v/>
      </c>
      <c r="B8773" s="320" t="s">
        <v>1814</v>
      </c>
      <c r="C8773" s="278" t="s">
        <v>10704</v>
      </c>
      <c r="D8773" s="278" t="s">
        <v>1526</v>
      </c>
      <c r="E8773" s="278" t="str">
        <f>CONCATENATE(SUM('Раздел 3'!P195:P196),"=",SUM('Раздел 3'!P197:P197))</f>
        <v>0=0</v>
      </c>
      <c r="F8773" s="278"/>
      <c r="G8773" s="81"/>
    </row>
    <row r="8774" spans="1:7" s="390" customFormat="1" ht="63" x14ac:dyDescent="0.2">
      <c r="A8774" s="311" t="str">
        <f>IF((SUM('Раздел 3'!Q195:Q196)=SUM('Раздел 3'!Q197:Q197)),"","Неверно!")</f>
        <v/>
      </c>
      <c r="B8774" s="320" t="s">
        <v>1814</v>
      </c>
      <c r="C8774" s="278" t="s">
        <v>10705</v>
      </c>
      <c r="D8774" s="278" t="s">
        <v>1526</v>
      </c>
      <c r="E8774" s="278" t="str">
        <f>CONCATENATE(SUM('Раздел 3'!Q195:Q196),"=",SUM('Раздел 3'!Q197:Q197))</f>
        <v>0=0</v>
      </c>
      <c r="F8774" s="278"/>
      <c r="G8774" s="81"/>
    </row>
    <row r="8775" spans="1:7" s="390" customFormat="1" ht="63" x14ac:dyDescent="0.2">
      <c r="A8775" s="311" t="str">
        <f>IF((SUM('Раздел 3'!R195:R196)=SUM('Раздел 3'!R197:R197)),"","Неверно!")</f>
        <v/>
      </c>
      <c r="B8775" s="320" t="s">
        <v>1814</v>
      </c>
      <c r="C8775" s="278" t="s">
        <v>10706</v>
      </c>
      <c r="D8775" s="278" t="s">
        <v>1526</v>
      </c>
      <c r="E8775" s="278" t="str">
        <f>CONCATENATE(SUM('Раздел 3'!R195:R196),"=",SUM('Раздел 3'!R197:R197))</f>
        <v>0=0</v>
      </c>
      <c r="F8775" s="278"/>
      <c r="G8775" s="81"/>
    </row>
    <row r="8776" spans="1:7" s="390" customFormat="1" ht="63" x14ac:dyDescent="0.2">
      <c r="A8776" s="311" t="str">
        <f>IF((SUM('Раздел 3'!S195:S196)=SUM('Раздел 3'!S197:S197)),"","Неверно!")</f>
        <v/>
      </c>
      <c r="B8776" s="320" t="s">
        <v>1814</v>
      </c>
      <c r="C8776" s="278" t="s">
        <v>10707</v>
      </c>
      <c r="D8776" s="278" t="s">
        <v>1526</v>
      </c>
      <c r="E8776" s="278" t="str">
        <f>CONCATENATE(SUM('Раздел 3'!S195:S196),"=",SUM('Раздел 3'!S197:S197))</f>
        <v>0=0</v>
      </c>
      <c r="F8776" s="278"/>
      <c r="G8776" s="81"/>
    </row>
    <row r="8777" spans="1:7" s="390" customFormat="1" ht="63" x14ac:dyDescent="0.2">
      <c r="A8777" s="311" t="str">
        <f>IF((SUM('Раздел 3'!T195:T196)=SUM('Раздел 3'!T197:T197)),"","Неверно!")</f>
        <v/>
      </c>
      <c r="B8777" s="320" t="s">
        <v>1814</v>
      </c>
      <c r="C8777" s="278" t="s">
        <v>10708</v>
      </c>
      <c r="D8777" s="278" t="s">
        <v>1526</v>
      </c>
      <c r="E8777" s="278" t="str">
        <f>CONCATENATE(SUM('Раздел 3'!T195:T196),"=",SUM('Раздел 3'!T197:T197))</f>
        <v>0=0</v>
      </c>
      <c r="F8777" s="278"/>
      <c r="G8777" s="81"/>
    </row>
    <row r="8778" spans="1:7" s="390" customFormat="1" ht="63" x14ac:dyDescent="0.2">
      <c r="A8778" s="311" t="str">
        <f>IF((SUM('Раздел 3'!U195:U196)=SUM('Раздел 3'!U197:U197)),"","Неверно!")</f>
        <v/>
      </c>
      <c r="B8778" s="320" t="s">
        <v>1814</v>
      </c>
      <c r="C8778" s="278" t="s">
        <v>10709</v>
      </c>
      <c r="D8778" s="278" t="s">
        <v>1526</v>
      </c>
      <c r="E8778" s="278" t="str">
        <f>CONCATENATE(SUM('Раздел 3'!U195:U196),"=",SUM('Раздел 3'!U197:U197))</f>
        <v>0=0</v>
      </c>
      <c r="F8778" s="278"/>
      <c r="G8778" s="81"/>
    </row>
    <row r="8779" spans="1:7" s="390" customFormat="1" ht="63" x14ac:dyDescent="0.2">
      <c r="A8779" s="311" t="str">
        <f>IF((SUM('Раздел 3'!V195:V196)=SUM('Раздел 3'!V197:V197)),"","Неверно!")</f>
        <v/>
      </c>
      <c r="B8779" s="320" t="s">
        <v>1814</v>
      </c>
      <c r="C8779" s="278" t="s">
        <v>10710</v>
      </c>
      <c r="D8779" s="278" t="s">
        <v>1526</v>
      </c>
      <c r="E8779" s="278" t="str">
        <f>CONCATENATE(SUM('Раздел 3'!V195:V196),"=",SUM('Раздел 3'!V197:V197))</f>
        <v>0=0</v>
      </c>
      <c r="F8779" s="278"/>
      <c r="G8779" s="81"/>
    </row>
    <row r="8780" spans="1:7" s="390" customFormat="1" ht="63" x14ac:dyDescent="0.2">
      <c r="A8780" s="311" t="str">
        <f>IF((SUM('Раздел 3'!W195:W196)=SUM('Раздел 3'!W197:W197)),"","Неверно!")</f>
        <v/>
      </c>
      <c r="B8780" s="320" t="s">
        <v>1814</v>
      </c>
      <c r="C8780" s="278" t="s">
        <v>10711</v>
      </c>
      <c r="D8780" s="278" t="s">
        <v>1526</v>
      </c>
      <c r="E8780" s="278" t="str">
        <f>CONCATENATE(SUM('Раздел 3'!W195:W196),"=",SUM('Раздел 3'!W197:W197))</f>
        <v>0=0</v>
      </c>
      <c r="F8780" s="278"/>
      <c r="G8780" s="81"/>
    </row>
    <row r="8781" spans="1:7" s="390" customFormat="1" ht="63" x14ac:dyDescent="0.2">
      <c r="A8781" s="311" t="str">
        <f>IF((SUM('Раздел 3'!X195:X196)=SUM('Раздел 3'!X197:X197)),"","Неверно!")</f>
        <v/>
      </c>
      <c r="B8781" s="320" t="s">
        <v>1814</v>
      </c>
      <c r="C8781" s="278" t="s">
        <v>10712</v>
      </c>
      <c r="D8781" s="278" t="s">
        <v>1526</v>
      </c>
      <c r="E8781" s="278" t="str">
        <f>CONCATENATE(SUM('Раздел 3'!X195:X196),"=",SUM('Раздел 3'!X197:X197))</f>
        <v>0=0</v>
      </c>
      <c r="F8781" s="278"/>
      <c r="G8781" s="81"/>
    </row>
    <row r="8782" spans="1:7" s="390" customFormat="1" ht="63" x14ac:dyDescent="0.2">
      <c r="A8782" s="311" t="str">
        <f>IF((SUM('Раздел 3'!G195:G196)=SUM('Раздел 3'!G197:G197)),"","Неверно!")</f>
        <v/>
      </c>
      <c r="B8782" s="320" t="s">
        <v>1814</v>
      </c>
      <c r="C8782" s="278" t="s">
        <v>10713</v>
      </c>
      <c r="D8782" s="278" t="s">
        <v>1526</v>
      </c>
      <c r="E8782" s="278" t="str">
        <f>CONCATENATE(SUM('Раздел 3'!G195:G196),"=",SUM('Раздел 3'!G197:G197))</f>
        <v>0=0</v>
      </c>
      <c r="F8782" s="278"/>
      <c r="G8782" s="81"/>
    </row>
    <row r="8783" spans="1:7" s="390" customFormat="1" ht="63" x14ac:dyDescent="0.2">
      <c r="A8783" s="311" t="str">
        <f>IF((SUM('Раздел 3'!Y195:Y196)=SUM('Раздел 3'!Y197:Y197)),"","Неверно!")</f>
        <v/>
      </c>
      <c r="B8783" s="320" t="s">
        <v>1814</v>
      </c>
      <c r="C8783" s="278" t="s">
        <v>10714</v>
      </c>
      <c r="D8783" s="278" t="s">
        <v>1526</v>
      </c>
      <c r="E8783" s="278" t="str">
        <f>CONCATENATE(SUM('Раздел 3'!Y195:Y196),"=",SUM('Раздел 3'!Y197:Y197))</f>
        <v>0=0</v>
      </c>
      <c r="F8783" s="278"/>
      <c r="G8783" s="81"/>
    </row>
    <row r="8784" spans="1:7" s="390" customFormat="1" ht="63" x14ac:dyDescent="0.2">
      <c r="A8784" s="311" t="str">
        <f>IF((SUM('Раздел 3'!Z195:Z196)=SUM('Раздел 3'!Z197:Z197)),"","Неверно!")</f>
        <v/>
      </c>
      <c r="B8784" s="320" t="s">
        <v>1814</v>
      </c>
      <c r="C8784" s="278" t="s">
        <v>10715</v>
      </c>
      <c r="D8784" s="278" t="s">
        <v>1526</v>
      </c>
      <c r="E8784" s="278" t="str">
        <f>CONCATENATE(SUM('Раздел 3'!Z195:Z196),"=",SUM('Раздел 3'!Z197:Z197))</f>
        <v>0=0</v>
      </c>
      <c r="F8784" s="278"/>
      <c r="G8784" s="81"/>
    </row>
    <row r="8785" spans="1:7" s="390" customFormat="1" ht="63" x14ac:dyDescent="0.2">
      <c r="A8785" s="311" t="str">
        <f>IF((SUM('Раздел 3'!AA195:AA196)=SUM('Раздел 3'!AA197:AA197)),"","Неверно!")</f>
        <v/>
      </c>
      <c r="B8785" s="320" t="s">
        <v>1814</v>
      </c>
      <c r="C8785" s="278" t="s">
        <v>10716</v>
      </c>
      <c r="D8785" s="278" t="s">
        <v>1526</v>
      </c>
      <c r="E8785" s="278" t="str">
        <f>CONCATENATE(SUM('Раздел 3'!AA195:AA196),"=",SUM('Раздел 3'!AA197:AA197))</f>
        <v>0=0</v>
      </c>
      <c r="F8785" s="278"/>
      <c r="G8785" s="81"/>
    </row>
    <row r="8786" spans="1:7" s="390" customFormat="1" ht="63" x14ac:dyDescent="0.2">
      <c r="A8786" s="311" t="str">
        <f>IF((SUM('Раздел 3'!AB195:AB196)=SUM('Раздел 3'!AB197:AB197)),"","Неверно!")</f>
        <v/>
      </c>
      <c r="B8786" s="320" t="s">
        <v>1814</v>
      </c>
      <c r="C8786" s="278" t="s">
        <v>10717</v>
      </c>
      <c r="D8786" s="278" t="s">
        <v>1526</v>
      </c>
      <c r="E8786" s="278" t="str">
        <f>CONCATENATE(SUM('Раздел 3'!AB195:AB196),"=",SUM('Раздел 3'!AB197:AB197))</f>
        <v>0=0</v>
      </c>
      <c r="F8786" s="278"/>
      <c r="G8786" s="81"/>
    </row>
    <row r="8787" spans="1:7" s="390" customFormat="1" ht="63" x14ac:dyDescent="0.2">
      <c r="A8787" s="311" t="str">
        <f>IF((SUM('Раздел 3'!AC195:AC196)=SUM('Раздел 3'!AC197:AC197)),"","Неверно!")</f>
        <v/>
      </c>
      <c r="B8787" s="320" t="s">
        <v>1814</v>
      </c>
      <c r="C8787" s="278" t="s">
        <v>10718</v>
      </c>
      <c r="D8787" s="278" t="s">
        <v>1526</v>
      </c>
      <c r="E8787" s="278" t="str">
        <f>CONCATENATE(SUM('Раздел 3'!AC195:AC196),"=",SUM('Раздел 3'!AC197:AC197))</f>
        <v>0=0</v>
      </c>
      <c r="F8787" s="278"/>
      <c r="G8787" s="81"/>
    </row>
    <row r="8788" spans="1:7" s="390" customFormat="1" ht="63" x14ac:dyDescent="0.2">
      <c r="A8788" s="311" t="str">
        <f>IF((SUM('Раздел 3'!AD195:AD196)=SUM('Раздел 3'!AD197:AD197)),"","Неверно!")</f>
        <v/>
      </c>
      <c r="B8788" s="320" t="s">
        <v>1814</v>
      </c>
      <c r="C8788" s="278" t="s">
        <v>10719</v>
      </c>
      <c r="D8788" s="278" t="s">
        <v>1526</v>
      </c>
      <c r="E8788" s="278" t="str">
        <f>CONCATENATE(SUM('Раздел 3'!AD195:AD196),"=",SUM('Раздел 3'!AD197:AD197))</f>
        <v>0=0</v>
      </c>
      <c r="F8788" s="278"/>
      <c r="G8788" s="81"/>
    </row>
    <row r="8789" spans="1:7" s="390" customFormat="1" ht="63" x14ac:dyDescent="0.2">
      <c r="A8789" s="311" t="str">
        <f>IF((SUM('Раздел 3'!AE195:AE196)=SUM('Раздел 3'!AE197:AE197)),"","Неверно!")</f>
        <v/>
      </c>
      <c r="B8789" s="320" t="s">
        <v>1814</v>
      </c>
      <c r="C8789" s="278" t="s">
        <v>10720</v>
      </c>
      <c r="D8789" s="278" t="s">
        <v>1526</v>
      </c>
      <c r="E8789" s="278" t="str">
        <f>CONCATENATE(SUM('Раздел 3'!AE195:AE196),"=",SUM('Раздел 3'!AE197:AE197))</f>
        <v>0=0</v>
      </c>
      <c r="F8789" s="278"/>
      <c r="G8789" s="81"/>
    </row>
    <row r="8790" spans="1:7" s="390" customFormat="1" ht="63" x14ac:dyDescent="0.2">
      <c r="A8790" s="311" t="str">
        <f>IF((SUM('Раздел 3'!AF195:AF196)=SUM('Раздел 3'!AF197:AF197)),"","Неверно!")</f>
        <v/>
      </c>
      <c r="B8790" s="320" t="s">
        <v>1814</v>
      </c>
      <c r="C8790" s="278" t="s">
        <v>10721</v>
      </c>
      <c r="D8790" s="278" t="s">
        <v>1526</v>
      </c>
      <c r="E8790" s="278" t="str">
        <f>CONCATENATE(SUM('Раздел 3'!AF195:AF196),"=",SUM('Раздел 3'!AF197:AF197))</f>
        <v>0=0</v>
      </c>
      <c r="F8790" s="278"/>
      <c r="G8790" s="81"/>
    </row>
    <row r="8791" spans="1:7" s="390" customFormat="1" ht="63" x14ac:dyDescent="0.2">
      <c r="A8791" s="311" t="str">
        <f>IF((SUM('Раздел 3'!AG195:AG196)=SUM('Раздел 3'!AG197:AG197)),"","Неверно!")</f>
        <v/>
      </c>
      <c r="B8791" s="320" t="s">
        <v>1814</v>
      </c>
      <c r="C8791" s="278" t="s">
        <v>10722</v>
      </c>
      <c r="D8791" s="278" t="s">
        <v>1526</v>
      </c>
      <c r="E8791" s="278" t="str">
        <f>CONCATENATE(SUM('Раздел 3'!AG195:AG196),"=",SUM('Раздел 3'!AG197:AG197))</f>
        <v>0=0</v>
      </c>
      <c r="F8791" s="278"/>
      <c r="G8791" s="81"/>
    </row>
    <row r="8792" spans="1:7" s="390" customFormat="1" ht="63" x14ac:dyDescent="0.2">
      <c r="A8792" s="311" t="str">
        <f>IF((SUM('Раздел 3'!AH195:AH196)=SUM('Раздел 3'!AH197:AH197)),"","Неверно!")</f>
        <v/>
      </c>
      <c r="B8792" s="320" t="s">
        <v>1814</v>
      </c>
      <c r="C8792" s="278" t="s">
        <v>10723</v>
      </c>
      <c r="D8792" s="278" t="s">
        <v>1526</v>
      </c>
      <c r="E8792" s="278" t="str">
        <f>CONCATENATE(SUM('Раздел 3'!AH195:AH196),"=",SUM('Раздел 3'!AH197:AH197))</f>
        <v>0=0</v>
      </c>
      <c r="F8792" s="278"/>
      <c r="G8792" s="81"/>
    </row>
    <row r="8793" spans="1:7" s="390" customFormat="1" ht="63" x14ac:dyDescent="0.2">
      <c r="A8793" s="311" t="str">
        <f>IF((SUM('Раздел 3'!H195:H196)=SUM('Раздел 3'!H197:H197)),"","Неверно!")</f>
        <v/>
      </c>
      <c r="B8793" s="320" t="s">
        <v>1814</v>
      </c>
      <c r="C8793" s="278" t="s">
        <v>10724</v>
      </c>
      <c r="D8793" s="278" t="s">
        <v>1526</v>
      </c>
      <c r="E8793" s="278" t="str">
        <f>CONCATENATE(SUM('Раздел 3'!H195:H196),"=",SUM('Раздел 3'!H197:H197))</f>
        <v>0=0</v>
      </c>
      <c r="F8793" s="278"/>
      <c r="G8793" s="81"/>
    </row>
    <row r="8794" spans="1:7" s="390" customFormat="1" ht="63" x14ac:dyDescent="0.2">
      <c r="A8794" s="311" t="str">
        <f>IF((SUM('Раздел 3'!AI195:AI196)=SUM('Раздел 3'!AI197:AI197)),"","Неверно!")</f>
        <v/>
      </c>
      <c r="B8794" s="320" t="s">
        <v>1814</v>
      </c>
      <c r="C8794" s="278" t="s">
        <v>10725</v>
      </c>
      <c r="D8794" s="278" t="s">
        <v>1526</v>
      </c>
      <c r="E8794" s="278" t="str">
        <f>CONCATENATE(SUM('Раздел 3'!AI195:AI196),"=",SUM('Раздел 3'!AI197:AI197))</f>
        <v>0=0</v>
      </c>
      <c r="F8794" s="278"/>
      <c r="G8794" s="81"/>
    </row>
    <row r="8795" spans="1:7" s="390" customFormat="1" ht="63" x14ac:dyDescent="0.2">
      <c r="A8795" s="311" t="str">
        <f>IF((SUM('Раздел 3'!AJ195:AJ196)=SUM('Раздел 3'!AJ197:AJ197)),"","Неверно!")</f>
        <v/>
      </c>
      <c r="B8795" s="320" t="s">
        <v>1814</v>
      </c>
      <c r="C8795" s="278" t="s">
        <v>10726</v>
      </c>
      <c r="D8795" s="278" t="s">
        <v>1526</v>
      </c>
      <c r="E8795" s="278" t="str">
        <f>CONCATENATE(SUM('Раздел 3'!AJ195:AJ196),"=",SUM('Раздел 3'!AJ197:AJ197))</f>
        <v>0=0</v>
      </c>
      <c r="F8795" s="278"/>
      <c r="G8795" s="81"/>
    </row>
    <row r="8796" spans="1:7" s="390" customFormat="1" ht="63" x14ac:dyDescent="0.2">
      <c r="A8796" s="311" t="str">
        <f>IF((SUM('Раздел 3'!AK195:AK196)=SUM('Раздел 3'!AK197:AK197)),"","Неверно!")</f>
        <v/>
      </c>
      <c r="B8796" s="320" t="s">
        <v>1814</v>
      </c>
      <c r="C8796" s="278" t="s">
        <v>10727</v>
      </c>
      <c r="D8796" s="278" t="s">
        <v>1526</v>
      </c>
      <c r="E8796" s="278" t="str">
        <f>CONCATENATE(SUM('Раздел 3'!AK195:AK196),"=",SUM('Раздел 3'!AK197:AK197))</f>
        <v>0=0</v>
      </c>
      <c r="F8796" s="278"/>
      <c r="G8796" s="81"/>
    </row>
    <row r="8797" spans="1:7" s="390" customFormat="1" ht="63" x14ac:dyDescent="0.2">
      <c r="A8797" s="311" t="str">
        <f>IF((SUM('Раздел 3'!AL195:AL196)=SUM('Раздел 3'!AL197:AL197)),"","Неверно!")</f>
        <v/>
      </c>
      <c r="B8797" s="320" t="s">
        <v>1814</v>
      </c>
      <c r="C8797" s="278" t="s">
        <v>10728</v>
      </c>
      <c r="D8797" s="278" t="s">
        <v>1526</v>
      </c>
      <c r="E8797" s="278" t="str">
        <f>CONCATENATE(SUM('Раздел 3'!AL195:AL196),"=",SUM('Раздел 3'!AL197:AL197))</f>
        <v>0=0</v>
      </c>
      <c r="F8797" s="278"/>
      <c r="G8797" s="81"/>
    </row>
    <row r="8798" spans="1:7" s="390" customFormat="1" ht="63" x14ac:dyDescent="0.2">
      <c r="A8798" s="311" t="str">
        <f>IF((SUM('Раздел 3'!I195:I196)=SUM('Раздел 3'!I197:I197)),"","Неверно!")</f>
        <v/>
      </c>
      <c r="B8798" s="320" t="s">
        <v>1814</v>
      </c>
      <c r="C8798" s="278" t="s">
        <v>10729</v>
      </c>
      <c r="D8798" s="278" t="s">
        <v>1526</v>
      </c>
      <c r="E8798" s="278" t="str">
        <f>CONCATENATE(SUM('Раздел 3'!I195:I196),"=",SUM('Раздел 3'!I197:I197))</f>
        <v>0=0</v>
      </c>
      <c r="F8798" s="278"/>
      <c r="G8798" s="81"/>
    </row>
    <row r="8799" spans="1:7" s="390" customFormat="1" ht="63" x14ac:dyDescent="0.2">
      <c r="A8799" s="311" t="str">
        <f>IF((SUM('Раздел 3'!J195:J196)=SUM('Раздел 3'!J197:J197)),"","Неверно!")</f>
        <v/>
      </c>
      <c r="B8799" s="320" t="s">
        <v>1814</v>
      </c>
      <c r="C8799" s="278" t="s">
        <v>10730</v>
      </c>
      <c r="D8799" s="278" t="s">
        <v>1526</v>
      </c>
      <c r="E8799" s="278" t="str">
        <f>CONCATENATE(SUM('Раздел 3'!J195:J196),"=",SUM('Раздел 3'!J197:J197))</f>
        <v>0=0</v>
      </c>
      <c r="F8799" s="278"/>
      <c r="G8799" s="81"/>
    </row>
    <row r="8800" spans="1:7" s="390" customFormat="1" ht="63" x14ac:dyDescent="0.2">
      <c r="A8800" s="311" t="str">
        <f>IF((SUM('Раздел 3'!K195:K196)=SUM('Раздел 3'!K197:K197)),"","Неверно!")</f>
        <v/>
      </c>
      <c r="B8800" s="320" t="s">
        <v>1814</v>
      </c>
      <c r="C8800" s="278" t="s">
        <v>10731</v>
      </c>
      <c r="D8800" s="278" t="s">
        <v>1526</v>
      </c>
      <c r="E8800" s="278" t="str">
        <f>CONCATENATE(SUM('Раздел 3'!K195:K196),"=",SUM('Раздел 3'!K197:K197))</f>
        <v>0=0</v>
      </c>
      <c r="F8800" s="278"/>
      <c r="G8800" s="81"/>
    </row>
    <row r="8801" spans="1:7" s="390" customFormat="1" ht="63" x14ac:dyDescent="0.2">
      <c r="A8801" s="311" t="str">
        <f>IF((SUM('Раздел 3'!L195:L196)=SUM('Раздел 3'!L197:L197)),"","Неверно!")</f>
        <v/>
      </c>
      <c r="B8801" s="320" t="s">
        <v>1814</v>
      </c>
      <c r="C8801" s="278" t="s">
        <v>10732</v>
      </c>
      <c r="D8801" s="278" t="s">
        <v>1526</v>
      </c>
      <c r="E8801" s="278" t="str">
        <f>CONCATENATE(SUM('Раздел 3'!L195:L196),"=",SUM('Раздел 3'!L197:L197))</f>
        <v>0=0</v>
      </c>
      <c r="F8801" s="278"/>
      <c r="G8801" s="81"/>
    </row>
    <row r="8802" spans="1:7" s="390" customFormat="1" ht="63" x14ac:dyDescent="0.2">
      <c r="A8802" s="311" t="str">
        <f>IF((SUM('Раздел 3'!M195:M196)=SUM('Раздел 3'!M197:M197)),"","Неверно!")</f>
        <v/>
      </c>
      <c r="B8802" s="320" t="s">
        <v>1814</v>
      </c>
      <c r="C8802" s="278" t="s">
        <v>10733</v>
      </c>
      <c r="D8802" s="278" t="s">
        <v>1526</v>
      </c>
      <c r="E8802" s="278" t="str">
        <f>CONCATENATE(SUM('Раздел 3'!M195:M196),"=",SUM('Раздел 3'!M197:M197))</f>
        <v>0=0</v>
      </c>
      <c r="F8802" s="278"/>
      <c r="G8802" s="81"/>
    </row>
    <row r="8803" spans="1:7" s="390" customFormat="1" ht="63" x14ac:dyDescent="0.2">
      <c r="A8803" s="311" t="str">
        <f>IF((SUM('Раздел 3'!N195:N196)=SUM('Раздел 3'!N197:N197)),"","Неверно!")</f>
        <v/>
      </c>
      <c r="B8803" s="320" t="s">
        <v>1814</v>
      </c>
      <c r="C8803" s="278" t="s">
        <v>10734</v>
      </c>
      <c r="D8803" s="278" t="s">
        <v>1526</v>
      </c>
      <c r="E8803" s="278" t="str">
        <f>CONCATENATE(SUM('Раздел 3'!N195:N196),"=",SUM('Раздел 3'!N197:N197))</f>
        <v>0=0</v>
      </c>
      <c r="F8803" s="278"/>
      <c r="G8803" s="81"/>
    </row>
    <row r="8804" spans="1:7" s="390" customFormat="1" ht="31.5" x14ac:dyDescent="0.2">
      <c r="A8804" s="311" t="str">
        <f>IF((SUM('Раздел 1'!C23:C23)=SUM('Раздел 1'!C18:C18)+SUM('Раздел 1'!C22:C22)),"","Неверно!")</f>
        <v/>
      </c>
      <c r="B8804" s="320" t="s">
        <v>1815</v>
      </c>
      <c r="C8804" s="278" t="s">
        <v>10735</v>
      </c>
      <c r="D8804" s="278" t="s">
        <v>1205</v>
      </c>
      <c r="E8804" s="278" t="str">
        <f>CONCATENATE(SUM('Раздел 1'!C23:C23),"=",SUM('Раздел 1'!C18:C18),"+",SUM('Раздел 1'!C22:C22))</f>
        <v>34=34+0</v>
      </c>
      <c r="F8804" s="278"/>
      <c r="G8804" s="81"/>
    </row>
    <row r="8805" spans="1:7" s="390" customFormat="1" ht="31.5" x14ac:dyDescent="0.2">
      <c r="A8805" s="311" t="str">
        <f>IF((SUM('Раздел 1'!L23:L23)=SUM('Раздел 1'!L18:L18)+SUM('Раздел 1'!L22:L22)),"","Неверно!")</f>
        <v/>
      </c>
      <c r="B8805" s="320" t="s">
        <v>1815</v>
      </c>
      <c r="C8805" s="278" t="s">
        <v>10736</v>
      </c>
      <c r="D8805" s="278" t="s">
        <v>1205</v>
      </c>
      <c r="E8805" s="278" t="str">
        <f>CONCATENATE(SUM('Раздел 1'!L23:L23),"=",SUM('Раздел 1'!L18:L18),"+",SUM('Раздел 1'!L22:L22))</f>
        <v>0=0+0</v>
      </c>
      <c r="F8805" s="278"/>
      <c r="G8805" s="81"/>
    </row>
    <row r="8806" spans="1:7" s="390" customFormat="1" ht="31.5" x14ac:dyDescent="0.2">
      <c r="A8806" s="311" t="str">
        <f>IF((SUM('Раздел 1'!M23:M23)=SUM('Раздел 1'!M18:M18)+SUM('Раздел 1'!M22:M22)),"","Неверно!")</f>
        <v/>
      </c>
      <c r="B8806" s="320" t="s">
        <v>1815</v>
      </c>
      <c r="C8806" s="278" t="s">
        <v>10737</v>
      </c>
      <c r="D8806" s="278" t="s">
        <v>1205</v>
      </c>
      <c r="E8806" s="278" t="str">
        <f>CONCATENATE(SUM('Раздел 1'!M23:M23),"=",SUM('Раздел 1'!M18:M18),"+",SUM('Раздел 1'!M22:M22))</f>
        <v>7=4+3</v>
      </c>
      <c r="F8806" s="278"/>
      <c r="G8806" s="81"/>
    </row>
    <row r="8807" spans="1:7" s="390" customFormat="1" ht="31.5" x14ac:dyDescent="0.2">
      <c r="A8807" s="311" t="str">
        <f>IF((SUM('Раздел 1'!N23:N23)=SUM('Раздел 1'!N18:N18)+SUM('Раздел 1'!N22:N22)),"","Неверно!")</f>
        <v/>
      </c>
      <c r="B8807" s="320" t="s">
        <v>1815</v>
      </c>
      <c r="C8807" s="278" t="s">
        <v>10738</v>
      </c>
      <c r="D8807" s="278" t="s">
        <v>1205</v>
      </c>
      <c r="E8807" s="278" t="str">
        <f>CONCATENATE(SUM('Раздел 1'!N23:N23),"=",SUM('Раздел 1'!N18:N18),"+",SUM('Раздел 1'!N22:N22))</f>
        <v>49=34+15</v>
      </c>
      <c r="F8807" s="278"/>
      <c r="G8807" s="81"/>
    </row>
    <row r="8808" spans="1:7" s="390" customFormat="1" ht="31.5" x14ac:dyDescent="0.2">
      <c r="A8808" s="311" t="str">
        <f>IF((SUM('Раздел 1'!O23:O23)=SUM('Раздел 1'!O18:O18)+SUM('Раздел 1'!O22:O22)),"","Неверно!")</f>
        <v/>
      </c>
      <c r="B8808" s="320" t="s">
        <v>1815</v>
      </c>
      <c r="C8808" s="278" t="s">
        <v>10739</v>
      </c>
      <c r="D8808" s="278" t="s">
        <v>1205</v>
      </c>
      <c r="E8808" s="278" t="str">
        <f>CONCATENATE(SUM('Раздел 1'!O23:O23),"=",SUM('Раздел 1'!O18:O18),"+",SUM('Раздел 1'!O22:O22))</f>
        <v>40=27+13</v>
      </c>
      <c r="F8808" s="278"/>
      <c r="G8808" s="81"/>
    </row>
    <row r="8809" spans="1:7" s="390" customFormat="1" ht="31.5" x14ac:dyDescent="0.2">
      <c r="A8809" s="311" t="str">
        <f>IF((SUM('Раздел 1'!P23:P23)=SUM('Раздел 1'!P18:P18)+SUM('Раздел 1'!P22:P22)),"","Неверно!")</f>
        <v/>
      </c>
      <c r="B8809" s="320" t="s">
        <v>1815</v>
      </c>
      <c r="C8809" s="278" t="s">
        <v>10740</v>
      </c>
      <c r="D8809" s="278" t="s">
        <v>1205</v>
      </c>
      <c r="E8809" s="278" t="str">
        <f>CONCATENATE(SUM('Раздел 1'!P23:P23),"=",SUM('Раздел 1'!P18:P18),"+",SUM('Раздел 1'!P22:P22))</f>
        <v>0=0+0</v>
      </c>
      <c r="F8809" s="278"/>
      <c r="G8809" s="81"/>
    </row>
    <row r="8810" spans="1:7" s="390" customFormat="1" ht="31.5" x14ac:dyDescent="0.2">
      <c r="A8810" s="311" t="str">
        <f>IF((SUM('Раздел 1'!Q23:Q23)=SUM('Раздел 1'!Q18:Q18)+SUM('Раздел 1'!Q22:Q22)),"","Неверно!")</f>
        <v/>
      </c>
      <c r="B8810" s="320" t="s">
        <v>1815</v>
      </c>
      <c r="C8810" s="278" t="s">
        <v>10741</v>
      </c>
      <c r="D8810" s="278" t="s">
        <v>1205</v>
      </c>
      <c r="E8810" s="278" t="str">
        <f>CONCATENATE(SUM('Раздел 1'!Q23:Q23),"=",SUM('Раздел 1'!Q18:Q18),"+",SUM('Раздел 1'!Q22:Q22))</f>
        <v>27=26+1</v>
      </c>
      <c r="F8810" s="278"/>
      <c r="G8810" s="81"/>
    </row>
    <row r="8811" spans="1:7" s="390" customFormat="1" ht="31.5" x14ac:dyDescent="0.2">
      <c r="A8811" s="311" t="str">
        <f>IF((SUM('Раздел 1'!R23:R23)=SUM('Раздел 1'!R18:R18)+SUM('Раздел 1'!R22:R22)),"","Неверно!")</f>
        <v/>
      </c>
      <c r="B8811" s="320" t="s">
        <v>1815</v>
      </c>
      <c r="C8811" s="278" t="s">
        <v>10742</v>
      </c>
      <c r="D8811" s="278" t="s">
        <v>1205</v>
      </c>
      <c r="E8811" s="278" t="str">
        <f>CONCATENATE(SUM('Раздел 1'!R23:R23),"=",SUM('Раздел 1'!R18:R18),"+",SUM('Раздел 1'!R22:R22))</f>
        <v>22=22+0</v>
      </c>
      <c r="F8811" s="278"/>
      <c r="G8811" s="81"/>
    </row>
    <row r="8812" spans="1:7" s="390" customFormat="1" ht="31.5" x14ac:dyDescent="0.2">
      <c r="A8812" s="311" t="str">
        <f>IF((SUM('Раздел 1'!S23:S23)=SUM('Раздел 1'!S18:S18)+SUM('Раздел 1'!S22:S22)),"","Неверно!")</f>
        <v/>
      </c>
      <c r="B8812" s="320" t="s">
        <v>1815</v>
      </c>
      <c r="C8812" s="278" t="s">
        <v>10743</v>
      </c>
      <c r="D8812" s="278" t="s">
        <v>1205</v>
      </c>
      <c r="E8812" s="278" t="str">
        <f>CONCATENATE(SUM('Раздел 1'!S23:S23),"=",SUM('Раздел 1'!S18:S18),"+",SUM('Раздел 1'!S22:S22))</f>
        <v>463=375+88</v>
      </c>
      <c r="F8812" s="278"/>
      <c r="G8812" s="81"/>
    </row>
    <row r="8813" spans="1:7" s="390" customFormat="1" ht="31.5" x14ac:dyDescent="0.2">
      <c r="A8813" s="311" t="str">
        <f>IF((SUM('Раздел 1'!T23:T23)=SUM('Раздел 1'!T18:T18)+SUM('Раздел 1'!T22:T22)),"","Неверно!")</f>
        <v/>
      </c>
      <c r="B8813" s="320" t="s">
        <v>1815</v>
      </c>
      <c r="C8813" s="278" t="s">
        <v>10744</v>
      </c>
      <c r="D8813" s="278" t="s">
        <v>1205</v>
      </c>
      <c r="E8813" s="278" t="str">
        <f>CONCATENATE(SUM('Раздел 1'!T23:T23),"=",SUM('Раздел 1'!T18:T18),"+",SUM('Раздел 1'!T22:T22))</f>
        <v>0=0+0</v>
      </c>
      <c r="F8813" s="278"/>
      <c r="G8813" s="81"/>
    </row>
    <row r="8814" spans="1:7" s="390" customFormat="1" ht="31.5" x14ac:dyDescent="0.2">
      <c r="A8814" s="311" t="str">
        <f>IF((SUM('Раздел 1'!U23:U23)=SUM('Раздел 1'!U18:U18)+SUM('Раздел 1'!U22:U22)),"","Неверно!")</f>
        <v/>
      </c>
      <c r="B8814" s="320" t="s">
        <v>1815</v>
      </c>
      <c r="C8814" s="278" t="s">
        <v>10745</v>
      </c>
      <c r="D8814" s="278" t="s">
        <v>1205</v>
      </c>
      <c r="E8814" s="278" t="str">
        <f>CONCATENATE(SUM('Раздел 1'!U23:U23),"=",SUM('Раздел 1'!U18:U18),"+",SUM('Раздел 1'!U22:U22))</f>
        <v>34=30+4</v>
      </c>
      <c r="F8814" s="278"/>
      <c r="G8814" s="81"/>
    </row>
    <row r="8815" spans="1:7" s="390" customFormat="1" ht="31.5" x14ac:dyDescent="0.2">
      <c r="A8815" s="311" t="str">
        <f>IF((SUM('Раздел 1'!D23:D23)=SUM('Раздел 1'!D18:D18)+SUM('Раздел 1'!D22:D22)),"","Неверно!")</f>
        <v/>
      </c>
      <c r="B8815" s="320" t="s">
        <v>1815</v>
      </c>
      <c r="C8815" s="278" t="s">
        <v>10746</v>
      </c>
      <c r="D8815" s="278" t="s">
        <v>1205</v>
      </c>
      <c r="E8815" s="278" t="str">
        <f>CONCATENATE(SUM('Раздел 1'!D23:D23),"=",SUM('Раздел 1'!D18:D18),"+",SUM('Раздел 1'!D22:D22))</f>
        <v>463=371+92</v>
      </c>
      <c r="F8815" s="278"/>
      <c r="G8815" s="81"/>
    </row>
    <row r="8816" spans="1:7" s="390" customFormat="1" ht="31.5" x14ac:dyDescent="0.2">
      <c r="A8816" s="311" t="str">
        <f>IF((SUM('Раздел 1'!V23:V23)=SUM('Раздел 1'!V18:V18)+SUM('Раздел 1'!V22:V22)),"","Неверно!")</f>
        <v/>
      </c>
      <c r="B8816" s="320" t="s">
        <v>1815</v>
      </c>
      <c r="C8816" s="278" t="s">
        <v>10747</v>
      </c>
      <c r="D8816" s="278" t="s">
        <v>1205</v>
      </c>
      <c r="E8816" s="278" t="str">
        <f>CONCATENATE(SUM('Раздел 1'!V23:V23),"=",SUM('Раздел 1'!V18:V18),"+",SUM('Раздел 1'!V22:V22))</f>
        <v>2=2+0</v>
      </c>
      <c r="F8816" s="278"/>
      <c r="G8816" s="81"/>
    </row>
    <row r="8817" spans="1:7" s="390" customFormat="1" ht="31.5" x14ac:dyDescent="0.2">
      <c r="A8817" s="311" t="str">
        <f>IF((SUM('Раздел 1'!W23:W23)=SUM('Раздел 1'!W18:W18)+SUM('Раздел 1'!W22:W22)),"","Неверно!")</f>
        <v/>
      </c>
      <c r="B8817" s="320" t="s">
        <v>1815</v>
      </c>
      <c r="C8817" s="278" t="s">
        <v>10748</v>
      </c>
      <c r="D8817" s="278" t="s">
        <v>1205</v>
      </c>
      <c r="E8817" s="278" t="str">
        <f>CONCATENATE(SUM('Раздел 1'!W23:W23),"=",SUM('Раздел 1'!W18:W18),"+",SUM('Раздел 1'!W22:W22))</f>
        <v>0=0+0</v>
      </c>
      <c r="F8817" s="278"/>
      <c r="G8817" s="81"/>
    </row>
    <row r="8818" spans="1:7" s="390" customFormat="1" ht="31.5" x14ac:dyDescent="0.2">
      <c r="A8818" s="311" t="str">
        <f>IF((SUM('Раздел 1'!X23:X23)=SUM('Раздел 1'!X18:X18)+SUM('Раздел 1'!X22:X22)),"","Неверно!")</f>
        <v/>
      </c>
      <c r="B8818" s="320" t="s">
        <v>1815</v>
      </c>
      <c r="C8818" s="278" t="s">
        <v>10749</v>
      </c>
      <c r="D8818" s="278" t="s">
        <v>1205</v>
      </c>
      <c r="E8818" s="278" t="str">
        <f>CONCATENATE(SUM('Раздел 1'!X23:X23),"=",SUM('Раздел 1'!X18:X18),"+",SUM('Раздел 1'!X22:X22))</f>
        <v>2=2+0</v>
      </c>
      <c r="F8818" s="278"/>
      <c r="G8818" s="81"/>
    </row>
    <row r="8819" spans="1:7" s="390" customFormat="1" ht="31.5" x14ac:dyDescent="0.2">
      <c r="A8819" s="311" t="str">
        <f>IF((SUM('Раздел 1'!Y23:Y23)=SUM('Раздел 1'!Y18:Y18)+SUM('Раздел 1'!Y22:Y22)),"","Неверно!")</f>
        <v/>
      </c>
      <c r="B8819" s="320" t="s">
        <v>1815</v>
      </c>
      <c r="C8819" s="278" t="s">
        <v>10750</v>
      </c>
      <c r="D8819" s="278" t="s">
        <v>1205</v>
      </c>
      <c r="E8819" s="278" t="str">
        <f>CONCATENATE(SUM('Раздел 1'!Y23:Y23),"=",SUM('Раздел 1'!Y18:Y18),"+",SUM('Раздел 1'!Y22:Y22))</f>
        <v>26=14+12</v>
      </c>
      <c r="F8819" s="278"/>
      <c r="G8819" s="81"/>
    </row>
    <row r="8820" spans="1:7" s="390" customFormat="1" ht="31.5" x14ac:dyDescent="0.2">
      <c r="A8820" s="311" t="str">
        <f>IF((SUM('Раздел 1'!Z23:Z23)=SUM('Раздел 1'!Z18:Z18)+SUM('Раздел 1'!Z22:Z22)),"","Неверно!")</f>
        <v/>
      </c>
      <c r="B8820" s="320" t="s">
        <v>1815</v>
      </c>
      <c r="C8820" s="278" t="s">
        <v>10751</v>
      </c>
      <c r="D8820" s="278" t="s">
        <v>1205</v>
      </c>
      <c r="E8820" s="278" t="str">
        <f>CONCATENATE(SUM('Раздел 1'!Z23:Z23),"=",SUM('Раздел 1'!Z18:Z18),"+",SUM('Раздел 1'!Z22:Z22))</f>
        <v>60=58+2</v>
      </c>
      <c r="F8820" s="278"/>
      <c r="G8820" s="81"/>
    </row>
    <row r="8821" spans="1:7" s="390" customFormat="1" ht="31.5" x14ac:dyDescent="0.2">
      <c r="A8821" s="311" t="str">
        <f>IF((SUM('Раздел 1'!AA23:AA23)=SUM('Раздел 1'!AA18:AA18)+SUM('Раздел 1'!AA22:AA22)),"","Неверно!")</f>
        <v/>
      </c>
      <c r="B8821" s="320" t="s">
        <v>1815</v>
      </c>
      <c r="C8821" s="278" t="s">
        <v>10752</v>
      </c>
      <c r="D8821" s="278" t="s">
        <v>1205</v>
      </c>
      <c r="E8821" s="278" t="str">
        <f>CONCATENATE(SUM('Раздел 1'!AA23:AA23),"=",SUM('Раздел 1'!AA18:AA18),"+",SUM('Раздел 1'!AA22:AA22))</f>
        <v>65=65+0</v>
      </c>
      <c r="F8821" s="278"/>
      <c r="G8821" s="81"/>
    </row>
    <row r="8822" spans="1:7" s="390" customFormat="1" ht="31.5" x14ac:dyDescent="0.2">
      <c r="A8822" s="311" t="str">
        <f>IF((SUM('Раздел 1'!AB23:AB23)=SUM('Раздел 1'!AB18:AB18)+SUM('Раздел 1'!AB22:AB22)),"","Неверно!")</f>
        <v/>
      </c>
      <c r="B8822" s="320" t="s">
        <v>1815</v>
      </c>
      <c r="C8822" s="278" t="s">
        <v>10753</v>
      </c>
      <c r="D8822" s="278" t="s">
        <v>1205</v>
      </c>
      <c r="E8822" s="278" t="str">
        <f>CONCATENATE(SUM('Раздел 1'!AB23:AB23),"=",SUM('Раздел 1'!AB18:AB18),"+",SUM('Раздел 1'!AB22:AB22))</f>
        <v>18=18+0</v>
      </c>
      <c r="F8822" s="278"/>
      <c r="G8822" s="81"/>
    </row>
    <row r="8823" spans="1:7" s="390" customFormat="1" ht="31.5" x14ac:dyDescent="0.2">
      <c r="A8823" s="311" t="str">
        <f>IF((SUM('Раздел 1'!AC23:AC23)=SUM('Раздел 1'!AC18:AC18)+SUM('Раздел 1'!AC22:AC22)),"","Неверно!")</f>
        <v/>
      </c>
      <c r="B8823" s="320" t="s">
        <v>1815</v>
      </c>
      <c r="C8823" s="278" t="s">
        <v>10754</v>
      </c>
      <c r="D8823" s="278" t="s">
        <v>1205</v>
      </c>
      <c r="E8823" s="278" t="str">
        <f>CONCATENATE(SUM('Раздел 1'!AC23:AC23),"=",SUM('Раздел 1'!AC18:AC18),"+",SUM('Раздел 1'!AC22:AC22))</f>
        <v>24=24+0</v>
      </c>
      <c r="F8823" s="278"/>
      <c r="G8823" s="81"/>
    </row>
    <row r="8824" spans="1:7" s="390" customFormat="1" ht="31.5" x14ac:dyDescent="0.2">
      <c r="A8824" s="311" t="str">
        <f>IF((SUM('Раздел 1'!AD23:AD23)=SUM('Раздел 1'!AD18:AD18)+SUM('Раздел 1'!AD22:AD22)),"","Неверно!")</f>
        <v/>
      </c>
      <c r="B8824" s="320" t="s">
        <v>1815</v>
      </c>
      <c r="C8824" s="278" t="s">
        <v>10755</v>
      </c>
      <c r="D8824" s="278" t="s">
        <v>1205</v>
      </c>
      <c r="E8824" s="278" t="str">
        <f>CONCATENATE(SUM('Раздел 1'!AD23:AD23),"=",SUM('Раздел 1'!AD18:AD18),"+",SUM('Раздел 1'!AD22:AD22))</f>
        <v>13=13+0</v>
      </c>
      <c r="F8824" s="278"/>
      <c r="G8824" s="81"/>
    </row>
    <row r="8825" spans="1:7" s="390" customFormat="1" ht="31.5" x14ac:dyDescent="0.2">
      <c r="A8825" s="311" t="str">
        <f>IF((SUM('Раздел 1'!AE23:AE23)=SUM('Раздел 1'!AE18:AE18)+SUM('Раздел 1'!AE22:AE22)),"","Неверно!")</f>
        <v/>
      </c>
      <c r="B8825" s="320" t="s">
        <v>1815</v>
      </c>
      <c r="C8825" s="278" t="s">
        <v>10756</v>
      </c>
      <c r="D8825" s="278" t="s">
        <v>1205</v>
      </c>
      <c r="E8825" s="278" t="str">
        <f>CONCATENATE(SUM('Раздел 1'!AE23:AE23),"=",SUM('Раздел 1'!AE18:AE18),"+",SUM('Раздел 1'!AE22:AE22))</f>
        <v>34891016=34724802+166214</v>
      </c>
      <c r="F8825" s="278"/>
      <c r="G8825" s="81"/>
    </row>
    <row r="8826" spans="1:7" s="390" customFormat="1" ht="31.5" x14ac:dyDescent="0.2">
      <c r="A8826" s="311" t="str">
        <f>IF((SUM('Раздел 1'!E23:E23)=SUM('Раздел 1'!E18:E18)+SUM('Раздел 1'!E22:E22)),"","Неверно!")</f>
        <v/>
      </c>
      <c r="B8826" s="320" t="s">
        <v>1815</v>
      </c>
      <c r="C8826" s="278" t="s">
        <v>10757</v>
      </c>
      <c r="D8826" s="278" t="s">
        <v>1205</v>
      </c>
      <c r="E8826" s="278" t="str">
        <f>CONCATENATE(SUM('Раздел 1'!E23:E23),"=",SUM('Раздел 1'!E18:E18),"+",SUM('Раздел 1'!E22:E22))</f>
        <v>231=160+71</v>
      </c>
      <c r="F8826" s="278"/>
      <c r="G8826" s="81"/>
    </row>
    <row r="8827" spans="1:7" s="390" customFormat="1" ht="31.5" x14ac:dyDescent="0.2">
      <c r="A8827" s="311" t="str">
        <f>IF((SUM('Раздел 1'!AF23:AF23)=SUM('Раздел 1'!AF18:AF18)+SUM('Раздел 1'!AF22:AF22)),"","Неверно!")</f>
        <v/>
      </c>
      <c r="B8827" s="320" t="s">
        <v>1815</v>
      </c>
      <c r="C8827" s="278" t="s">
        <v>10758</v>
      </c>
      <c r="D8827" s="278" t="s">
        <v>1205</v>
      </c>
      <c r="E8827" s="278" t="str">
        <f>CONCATENATE(SUM('Раздел 1'!AF23:AF23),"=",SUM('Раздел 1'!AF18:AF18),"+",SUM('Раздел 1'!AF22:AF22))</f>
        <v>680085=679785+300</v>
      </c>
      <c r="F8827" s="278"/>
      <c r="G8827" s="81"/>
    </row>
    <row r="8828" spans="1:7" s="390" customFormat="1" ht="31.5" x14ac:dyDescent="0.2">
      <c r="A8828" s="311" t="str">
        <f>IF((SUM('Раздел 1'!AG23:AG23)=SUM('Раздел 1'!AG18:AG18)+SUM('Раздел 1'!AG22:AG22)),"","Неверно!")</f>
        <v/>
      </c>
      <c r="B8828" s="320" t="s">
        <v>1815</v>
      </c>
      <c r="C8828" s="278" t="s">
        <v>10759</v>
      </c>
      <c r="D8828" s="278" t="s">
        <v>1205</v>
      </c>
      <c r="E8828" s="278" t="str">
        <f>CONCATENATE(SUM('Раздел 1'!AG23:AG23),"=",SUM('Раздел 1'!AG18:AG18),"+",SUM('Раздел 1'!AG22:AG22))</f>
        <v>91041=87183+3858</v>
      </c>
      <c r="F8828" s="278"/>
      <c r="G8828" s="81"/>
    </row>
    <row r="8829" spans="1:7" s="390" customFormat="1" ht="31.5" x14ac:dyDescent="0.2">
      <c r="A8829" s="311" t="str">
        <f>IF((SUM('Раздел 1'!AH23:AH23)=SUM('Раздел 1'!AH18:AH18)+SUM('Раздел 1'!AH22:AH22)),"","Неверно!")</f>
        <v/>
      </c>
      <c r="B8829" s="320" t="s">
        <v>1815</v>
      </c>
      <c r="C8829" s="278" t="s">
        <v>10760</v>
      </c>
      <c r="D8829" s="278" t="s">
        <v>1205</v>
      </c>
      <c r="E8829" s="278" t="str">
        <f>CONCATENATE(SUM('Раздел 1'!AH23:AH23),"=",SUM('Раздел 1'!AH18:AH18),"+",SUM('Раздел 1'!AH22:AH22))</f>
        <v>4=4+0</v>
      </c>
      <c r="F8829" s="278"/>
      <c r="G8829" s="81"/>
    </row>
    <row r="8830" spans="1:7" s="390" customFormat="1" ht="31.5" x14ac:dyDescent="0.2">
      <c r="A8830" s="311" t="str">
        <f>IF((SUM('Раздел 1'!AI23:AI23)=SUM('Раздел 1'!AI18:AI18)+SUM('Раздел 1'!AI22:AI22)),"","Неверно!")</f>
        <v/>
      </c>
      <c r="B8830" s="320" t="s">
        <v>1815</v>
      </c>
      <c r="C8830" s="278" t="s">
        <v>10761</v>
      </c>
      <c r="D8830" s="278" t="s">
        <v>1205</v>
      </c>
      <c r="E8830" s="278" t="str">
        <f>CONCATENATE(SUM('Раздел 1'!AI23:AI23),"=",SUM('Раздел 1'!AI18:AI18),"+",SUM('Раздел 1'!AI22:AI22))</f>
        <v>5=5+0</v>
      </c>
      <c r="F8830" s="278"/>
      <c r="G8830" s="81"/>
    </row>
    <row r="8831" spans="1:7" s="390" customFormat="1" ht="31.5" x14ac:dyDescent="0.2">
      <c r="A8831" s="311" t="str">
        <f>IF((SUM('Раздел 1'!F23:F23)=SUM('Раздел 1'!F18:F18)+SUM('Раздел 1'!F22:F22)),"","Неверно!")</f>
        <v/>
      </c>
      <c r="B8831" s="320" t="s">
        <v>1815</v>
      </c>
      <c r="C8831" s="278" t="s">
        <v>10762</v>
      </c>
      <c r="D8831" s="278" t="s">
        <v>1205</v>
      </c>
      <c r="E8831" s="278" t="str">
        <f>CONCATENATE(SUM('Раздел 1'!F23:F23),"=",SUM('Раздел 1'!F18:F18),"+",SUM('Раздел 1'!F22:F22))</f>
        <v>56=49+7</v>
      </c>
      <c r="F8831" s="278"/>
      <c r="G8831" s="81"/>
    </row>
    <row r="8832" spans="1:7" s="390" customFormat="1" ht="31.5" x14ac:dyDescent="0.2">
      <c r="A8832" s="311" t="str">
        <f>IF((SUM('Раздел 1'!G23:G23)=SUM('Раздел 1'!G18:G18)+SUM('Раздел 1'!G22:G22)),"","Неверно!")</f>
        <v/>
      </c>
      <c r="B8832" s="320" t="s">
        <v>1815</v>
      </c>
      <c r="C8832" s="278" t="s">
        <v>10763</v>
      </c>
      <c r="D8832" s="278" t="s">
        <v>1205</v>
      </c>
      <c r="E8832" s="278" t="str">
        <f>CONCATENATE(SUM('Раздел 1'!G23:G23),"=",SUM('Раздел 1'!G18:G18),"+",SUM('Раздел 1'!G22:G22))</f>
        <v>56776934=56452747+324187</v>
      </c>
      <c r="F8832" s="278"/>
      <c r="G8832" s="81"/>
    </row>
    <row r="8833" spans="1:7" s="390" customFormat="1" ht="31.5" x14ac:dyDescent="0.2">
      <c r="A8833" s="311" t="str">
        <f>IF((SUM('Раздел 1'!H23:H23)=SUM('Раздел 1'!H18:H18)+SUM('Раздел 1'!H22:H22)),"","Неверно!")</f>
        <v/>
      </c>
      <c r="B8833" s="320" t="s">
        <v>1815</v>
      </c>
      <c r="C8833" s="278" t="s">
        <v>10764</v>
      </c>
      <c r="D8833" s="278" t="s">
        <v>1205</v>
      </c>
      <c r="E8833" s="278" t="str">
        <f>CONCATENATE(SUM('Раздел 1'!H23:H23),"=",SUM('Раздел 1'!H18:H18),"+",SUM('Раздел 1'!H22:H22))</f>
        <v>907054=907054+0</v>
      </c>
      <c r="F8833" s="278"/>
      <c r="G8833" s="81"/>
    </row>
    <row r="8834" spans="1:7" s="390" customFormat="1" ht="31.5" x14ac:dyDescent="0.2">
      <c r="A8834" s="311" t="str">
        <f>IF((SUM('Раздел 1'!I23:I23)=SUM('Раздел 1'!I18:I18)+SUM('Раздел 1'!I22:I22)),"","Неверно!")</f>
        <v/>
      </c>
      <c r="B8834" s="320" t="s">
        <v>1815</v>
      </c>
      <c r="C8834" s="278" t="s">
        <v>10765</v>
      </c>
      <c r="D8834" s="278" t="s">
        <v>1205</v>
      </c>
      <c r="E8834" s="278" t="str">
        <f>CONCATENATE(SUM('Раздел 1'!I23:I23),"=",SUM('Раздел 1'!I18:I18),"+",SUM('Раздел 1'!I22:I22))</f>
        <v>374=300+74</v>
      </c>
      <c r="F8834" s="278"/>
      <c r="G8834" s="81"/>
    </row>
    <row r="8835" spans="1:7" s="390" customFormat="1" ht="31.5" x14ac:dyDescent="0.2">
      <c r="A8835" s="311" t="str">
        <f>IF((SUM('Раздел 1'!J23:J23)=SUM('Раздел 1'!J18:J18)+SUM('Раздел 1'!J22:J22)),"","Неверно!")</f>
        <v/>
      </c>
      <c r="B8835" s="320" t="s">
        <v>1815</v>
      </c>
      <c r="C8835" s="278" t="s">
        <v>10766</v>
      </c>
      <c r="D8835" s="278" t="s">
        <v>1205</v>
      </c>
      <c r="E8835" s="278" t="str">
        <f>CONCATENATE(SUM('Раздел 1'!J23:J23),"=",SUM('Раздел 1'!J18:J18),"+",SUM('Раздел 1'!J22:J22))</f>
        <v>325=266+59</v>
      </c>
      <c r="F8835" s="278"/>
      <c r="G8835" s="81"/>
    </row>
    <row r="8836" spans="1:7" s="390" customFormat="1" ht="31.5" x14ac:dyDescent="0.2">
      <c r="A8836" s="311" t="str">
        <f>IF((SUM('Раздел 1'!K23:K23)=SUM('Раздел 1'!K18:K18)+SUM('Раздел 1'!K22:K22)),"","Неверно!")</f>
        <v/>
      </c>
      <c r="B8836" s="320" t="s">
        <v>1815</v>
      </c>
      <c r="C8836" s="278" t="s">
        <v>10767</v>
      </c>
      <c r="D8836" s="278" t="s">
        <v>1205</v>
      </c>
      <c r="E8836" s="278" t="str">
        <f>CONCATENATE(SUM('Раздел 1'!K23:K23),"=",SUM('Раздел 1'!K18:K18),"+",SUM('Раздел 1'!K22:K22))</f>
        <v>61=50+11</v>
      </c>
      <c r="F8836" s="278"/>
      <c r="G8836" s="81"/>
    </row>
    <row r="8837" spans="1:7" s="390" customFormat="1" ht="31.5" x14ac:dyDescent="0.2">
      <c r="A8837" s="311" t="str">
        <f>IF((SUM('Раздел 1'!C18:C18)=SUM('Раздел 1'!C16:C17)),"","Неверно!")</f>
        <v/>
      </c>
      <c r="B8837" s="320" t="s">
        <v>1816</v>
      </c>
      <c r="C8837" s="278" t="s">
        <v>10768</v>
      </c>
      <c r="D8837" s="278" t="s">
        <v>1204</v>
      </c>
      <c r="E8837" s="278" t="str">
        <f>CONCATENATE(SUM('Раздел 1'!C18:C18),"=",SUM('Раздел 1'!C16:C17))</f>
        <v>34=34</v>
      </c>
      <c r="F8837" s="278"/>
      <c r="G8837" s="81"/>
    </row>
    <row r="8838" spans="1:7" s="390" customFormat="1" ht="31.5" x14ac:dyDescent="0.2">
      <c r="A8838" s="311" t="str">
        <f>IF((SUM('Раздел 1'!L18:L18)=SUM('Раздел 1'!L16:L17)),"","Неверно!")</f>
        <v/>
      </c>
      <c r="B8838" s="320" t="s">
        <v>1816</v>
      </c>
      <c r="C8838" s="278" t="s">
        <v>10769</v>
      </c>
      <c r="D8838" s="278" t="s">
        <v>1204</v>
      </c>
      <c r="E8838" s="278" t="str">
        <f>CONCATENATE(SUM('Раздел 1'!L18:L18),"=",SUM('Раздел 1'!L16:L17))</f>
        <v>0=0</v>
      </c>
      <c r="F8838" s="278"/>
      <c r="G8838" s="81"/>
    </row>
    <row r="8839" spans="1:7" s="390" customFormat="1" ht="31.5" x14ac:dyDescent="0.2">
      <c r="A8839" s="311" t="str">
        <f>IF((SUM('Раздел 1'!M18:M18)=SUM('Раздел 1'!M16:M17)),"","Неверно!")</f>
        <v/>
      </c>
      <c r="B8839" s="320" t="s">
        <v>1816</v>
      </c>
      <c r="C8839" s="278" t="s">
        <v>10770</v>
      </c>
      <c r="D8839" s="278" t="s">
        <v>1204</v>
      </c>
      <c r="E8839" s="278" t="str">
        <f>CONCATENATE(SUM('Раздел 1'!M18:M18),"=",SUM('Раздел 1'!M16:M17))</f>
        <v>4=4</v>
      </c>
      <c r="F8839" s="278"/>
      <c r="G8839" s="81"/>
    </row>
    <row r="8840" spans="1:7" s="390" customFormat="1" ht="31.5" x14ac:dyDescent="0.2">
      <c r="A8840" s="311" t="str">
        <f>IF((SUM('Раздел 1'!N18:N18)=SUM('Раздел 1'!N16:N17)),"","Неверно!")</f>
        <v/>
      </c>
      <c r="B8840" s="320" t="s">
        <v>1816</v>
      </c>
      <c r="C8840" s="278" t="s">
        <v>10771</v>
      </c>
      <c r="D8840" s="278" t="s">
        <v>1204</v>
      </c>
      <c r="E8840" s="278" t="str">
        <f>CONCATENATE(SUM('Раздел 1'!N18:N18),"=",SUM('Раздел 1'!N16:N17))</f>
        <v>34=34</v>
      </c>
      <c r="F8840" s="278"/>
      <c r="G8840" s="81"/>
    </row>
    <row r="8841" spans="1:7" s="390" customFormat="1" ht="31.5" x14ac:dyDescent="0.2">
      <c r="A8841" s="311" t="str">
        <f>IF((SUM('Раздел 1'!O18:O18)=SUM('Раздел 1'!O16:O17)),"","Неверно!")</f>
        <v/>
      </c>
      <c r="B8841" s="320" t="s">
        <v>1816</v>
      </c>
      <c r="C8841" s="278" t="s">
        <v>10772</v>
      </c>
      <c r="D8841" s="278" t="s">
        <v>1204</v>
      </c>
      <c r="E8841" s="278" t="str">
        <f>CONCATENATE(SUM('Раздел 1'!O18:O18),"=",SUM('Раздел 1'!O16:O17))</f>
        <v>27=27</v>
      </c>
      <c r="F8841" s="278"/>
      <c r="G8841" s="81"/>
    </row>
    <row r="8842" spans="1:7" s="390" customFormat="1" ht="31.5" x14ac:dyDescent="0.2">
      <c r="A8842" s="311" t="str">
        <f>IF((SUM('Раздел 1'!P18:P18)=SUM('Раздел 1'!P16:P17)),"","Неверно!")</f>
        <v/>
      </c>
      <c r="B8842" s="320" t="s">
        <v>1816</v>
      </c>
      <c r="C8842" s="278" t="s">
        <v>10773</v>
      </c>
      <c r="D8842" s="278" t="s">
        <v>1204</v>
      </c>
      <c r="E8842" s="278" t="str">
        <f>CONCATENATE(SUM('Раздел 1'!P18:P18),"=",SUM('Раздел 1'!P16:P17))</f>
        <v>0=0</v>
      </c>
      <c r="F8842" s="278"/>
      <c r="G8842" s="81"/>
    </row>
    <row r="8843" spans="1:7" s="390" customFormat="1" ht="31.5" x14ac:dyDescent="0.2">
      <c r="A8843" s="311" t="str">
        <f>IF((SUM('Раздел 1'!Q18:Q18)=SUM('Раздел 1'!Q16:Q17)),"","Неверно!")</f>
        <v/>
      </c>
      <c r="B8843" s="320" t="s">
        <v>1816</v>
      </c>
      <c r="C8843" s="278" t="s">
        <v>10774</v>
      </c>
      <c r="D8843" s="278" t="s">
        <v>1204</v>
      </c>
      <c r="E8843" s="278" t="str">
        <f>CONCATENATE(SUM('Раздел 1'!Q18:Q18),"=",SUM('Раздел 1'!Q16:Q17))</f>
        <v>26=26</v>
      </c>
      <c r="F8843" s="278"/>
      <c r="G8843" s="81"/>
    </row>
    <row r="8844" spans="1:7" s="390" customFormat="1" ht="31.5" x14ac:dyDescent="0.2">
      <c r="A8844" s="311" t="str">
        <f>IF((SUM('Раздел 1'!R18:R18)=SUM('Раздел 1'!R16:R17)),"","Неверно!")</f>
        <v/>
      </c>
      <c r="B8844" s="320" t="s">
        <v>1816</v>
      </c>
      <c r="C8844" s="278" t="s">
        <v>10775</v>
      </c>
      <c r="D8844" s="278" t="s">
        <v>1204</v>
      </c>
      <c r="E8844" s="278" t="str">
        <f>CONCATENATE(SUM('Раздел 1'!R18:R18),"=",SUM('Раздел 1'!R16:R17))</f>
        <v>22=22</v>
      </c>
      <c r="F8844" s="278"/>
      <c r="G8844" s="81"/>
    </row>
    <row r="8845" spans="1:7" s="390" customFormat="1" ht="31.5" x14ac:dyDescent="0.2">
      <c r="A8845" s="311" t="str">
        <f>IF((SUM('Раздел 1'!S18:S18)=SUM('Раздел 1'!S16:S17)),"","Неверно!")</f>
        <v/>
      </c>
      <c r="B8845" s="320" t="s">
        <v>1816</v>
      </c>
      <c r="C8845" s="278" t="s">
        <v>10776</v>
      </c>
      <c r="D8845" s="278" t="s">
        <v>1204</v>
      </c>
      <c r="E8845" s="278" t="str">
        <f>CONCATENATE(SUM('Раздел 1'!S18:S18),"=",SUM('Раздел 1'!S16:S17))</f>
        <v>375=375</v>
      </c>
      <c r="F8845" s="278"/>
      <c r="G8845" s="81"/>
    </row>
    <row r="8846" spans="1:7" s="390" customFormat="1" ht="31.5" x14ac:dyDescent="0.2">
      <c r="A8846" s="311" t="str">
        <f>IF((SUM('Раздел 1'!T18:T18)=SUM('Раздел 1'!T16:T17)),"","Неверно!")</f>
        <v/>
      </c>
      <c r="B8846" s="320" t="s">
        <v>1816</v>
      </c>
      <c r="C8846" s="278" t="s">
        <v>10777</v>
      </c>
      <c r="D8846" s="278" t="s">
        <v>1204</v>
      </c>
      <c r="E8846" s="278" t="str">
        <f>CONCATENATE(SUM('Раздел 1'!T18:T18),"=",SUM('Раздел 1'!T16:T17))</f>
        <v>0=0</v>
      </c>
      <c r="F8846" s="278"/>
      <c r="G8846" s="81"/>
    </row>
    <row r="8847" spans="1:7" s="390" customFormat="1" ht="31.5" x14ac:dyDescent="0.2">
      <c r="A8847" s="311" t="str">
        <f>IF((SUM('Раздел 1'!U18:U18)=SUM('Раздел 1'!U16:U17)),"","Неверно!")</f>
        <v/>
      </c>
      <c r="B8847" s="320" t="s">
        <v>1816</v>
      </c>
      <c r="C8847" s="278" t="s">
        <v>10778</v>
      </c>
      <c r="D8847" s="278" t="s">
        <v>1204</v>
      </c>
      <c r="E8847" s="278" t="str">
        <f>CONCATENATE(SUM('Раздел 1'!U18:U18),"=",SUM('Раздел 1'!U16:U17))</f>
        <v>30=30</v>
      </c>
      <c r="F8847" s="278"/>
      <c r="G8847" s="81"/>
    </row>
    <row r="8848" spans="1:7" s="390" customFormat="1" ht="31.5" x14ac:dyDescent="0.2">
      <c r="A8848" s="311" t="str">
        <f>IF((SUM('Раздел 1'!D18:D18)=SUM('Раздел 1'!D16:D17)),"","Неверно!")</f>
        <v/>
      </c>
      <c r="B8848" s="320" t="s">
        <v>1816</v>
      </c>
      <c r="C8848" s="278" t="s">
        <v>10779</v>
      </c>
      <c r="D8848" s="278" t="s">
        <v>1204</v>
      </c>
      <c r="E8848" s="278" t="str">
        <f>CONCATENATE(SUM('Раздел 1'!D18:D18),"=",SUM('Раздел 1'!D16:D17))</f>
        <v>371=371</v>
      </c>
      <c r="F8848" s="278"/>
      <c r="G8848" s="81"/>
    </row>
    <row r="8849" spans="1:7" s="390" customFormat="1" ht="31.5" x14ac:dyDescent="0.2">
      <c r="A8849" s="311" t="str">
        <f>IF((SUM('Раздел 1'!V18:V18)=SUM('Раздел 1'!V16:V17)),"","Неверно!")</f>
        <v/>
      </c>
      <c r="B8849" s="320" t="s">
        <v>1816</v>
      </c>
      <c r="C8849" s="278" t="s">
        <v>10780</v>
      </c>
      <c r="D8849" s="278" t="s">
        <v>1204</v>
      </c>
      <c r="E8849" s="278" t="str">
        <f>CONCATENATE(SUM('Раздел 1'!V18:V18),"=",SUM('Раздел 1'!V16:V17))</f>
        <v>2=2</v>
      </c>
      <c r="F8849" s="278"/>
      <c r="G8849" s="81"/>
    </row>
    <row r="8850" spans="1:7" s="390" customFormat="1" ht="31.5" x14ac:dyDescent="0.2">
      <c r="A8850" s="311" t="str">
        <f>IF((SUM('Раздел 1'!W18:W18)=SUM('Раздел 1'!W16:W17)),"","Неверно!")</f>
        <v/>
      </c>
      <c r="B8850" s="320" t="s">
        <v>1816</v>
      </c>
      <c r="C8850" s="278" t="s">
        <v>10781</v>
      </c>
      <c r="D8850" s="278" t="s">
        <v>1204</v>
      </c>
      <c r="E8850" s="278" t="str">
        <f>CONCATENATE(SUM('Раздел 1'!W18:W18),"=",SUM('Раздел 1'!W16:W17))</f>
        <v>0=0</v>
      </c>
      <c r="F8850" s="278"/>
      <c r="G8850" s="81"/>
    </row>
    <row r="8851" spans="1:7" s="390" customFormat="1" ht="31.5" x14ac:dyDescent="0.2">
      <c r="A8851" s="311" t="str">
        <f>IF((SUM('Раздел 1'!X18:X18)=SUM('Раздел 1'!X16:X17)),"","Неверно!")</f>
        <v/>
      </c>
      <c r="B8851" s="320" t="s">
        <v>1816</v>
      </c>
      <c r="C8851" s="278" t="s">
        <v>10782</v>
      </c>
      <c r="D8851" s="278" t="s">
        <v>1204</v>
      </c>
      <c r="E8851" s="278" t="str">
        <f>CONCATENATE(SUM('Раздел 1'!X18:X18),"=",SUM('Раздел 1'!X16:X17))</f>
        <v>2=2</v>
      </c>
      <c r="F8851" s="278"/>
      <c r="G8851" s="81"/>
    </row>
    <row r="8852" spans="1:7" s="390" customFormat="1" ht="31.5" x14ac:dyDescent="0.2">
      <c r="A8852" s="311" t="str">
        <f>IF((SUM('Раздел 1'!Y18:Y18)=SUM('Раздел 1'!Y16:Y17)),"","Неверно!")</f>
        <v/>
      </c>
      <c r="B8852" s="320" t="s">
        <v>1816</v>
      </c>
      <c r="C8852" s="278" t="s">
        <v>10783</v>
      </c>
      <c r="D8852" s="278" t="s">
        <v>1204</v>
      </c>
      <c r="E8852" s="278" t="str">
        <f>CONCATENATE(SUM('Раздел 1'!Y18:Y18),"=",SUM('Раздел 1'!Y16:Y17))</f>
        <v>14=14</v>
      </c>
      <c r="F8852" s="278"/>
      <c r="G8852" s="81"/>
    </row>
    <row r="8853" spans="1:7" s="390" customFormat="1" ht="31.5" x14ac:dyDescent="0.2">
      <c r="A8853" s="311" t="str">
        <f>IF((SUM('Раздел 1'!Z18:Z18)=SUM('Раздел 1'!Z16:Z17)),"","Неверно!")</f>
        <v/>
      </c>
      <c r="B8853" s="320" t="s">
        <v>1816</v>
      </c>
      <c r="C8853" s="278" t="s">
        <v>10784</v>
      </c>
      <c r="D8853" s="278" t="s">
        <v>1204</v>
      </c>
      <c r="E8853" s="278" t="str">
        <f>CONCATENATE(SUM('Раздел 1'!Z18:Z18),"=",SUM('Раздел 1'!Z16:Z17))</f>
        <v>58=58</v>
      </c>
      <c r="F8853" s="278"/>
      <c r="G8853" s="81"/>
    </row>
    <row r="8854" spans="1:7" s="390" customFormat="1" ht="31.5" x14ac:dyDescent="0.2">
      <c r="A8854" s="311" t="str">
        <f>IF((SUM('Раздел 1'!AA18:AA18)=SUM('Раздел 1'!AA16:AA17)),"","Неверно!")</f>
        <v/>
      </c>
      <c r="B8854" s="320" t="s">
        <v>1816</v>
      </c>
      <c r="C8854" s="278" t="s">
        <v>10785</v>
      </c>
      <c r="D8854" s="278" t="s">
        <v>1204</v>
      </c>
      <c r="E8854" s="278" t="str">
        <f>CONCATENATE(SUM('Раздел 1'!AA18:AA18),"=",SUM('Раздел 1'!AA16:AA17))</f>
        <v>65=65</v>
      </c>
      <c r="F8854" s="278"/>
      <c r="G8854" s="81"/>
    </row>
    <row r="8855" spans="1:7" s="390" customFormat="1" ht="31.5" x14ac:dyDescent="0.2">
      <c r="A8855" s="311" t="str">
        <f>IF((SUM('Раздел 1'!AB18:AB18)=SUM('Раздел 1'!AB16:AB17)),"","Неверно!")</f>
        <v/>
      </c>
      <c r="B8855" s="320" t="s">
        <v>1816</v>
      </c>
      <c r="C8855" s="278" t="s">
        <v>10786</v>
      </c>
      <c r="D8855" s="278" t="s">
        <v>1204</v>
      </c>
      <c r="E8855" s="278" t="str">
        <f>CONCATENATE(SUM('Раздел 1'!AB18:AB18),"=",SUM('Раздел 1'!AB16:AB17))</f>
        <v>18=18</v>
      </c>
      <c r="F8855" s="278"/>
      <c r="G8855" s="81"/>
    </row>
    <row r="8856" spans="1:7" s="390" customFormat="1" ht="31.5" x14ac:dyDescent="0.2">
      <c r="A8856" s="311" t="str">
        <f>IF((SUM('Раздел 1'!AC18:AC18)=SUM('Раздел 1'!AC16:AC17)),"","Неверно!")</f>
        <v/>
      </c>
      <c r="B8856" s="320" t="s">
        <v>1816</v>
      </c>
      <c r="C8856" s="278" t="s">
        <v>10787</v>
      </c>
      <c r="D8856" s="278" t="s">
        <v>1204</v>
      </c>
      <c r="E8856" s="278" t="str">
        <f>CONCATENATE(SUM('Раздел 1'!AC18:AC18),"=",SUM('Раздел 1'!AC16:AC17))</f>
        <v>24=24</v>
      </c>
      <c r="F8856" s="278"/>
      <c r="G8856" s="81"/>
    </row>
    <row r="8857" spans="1:7" s="390" customFormat="1" ht="31.5" x14ac:dyDescent="0.2">
      <c r="A8857" s="311" t="str">
        <f>IF((SUM('Раздел 1'!AD18:AD18)=SUM('Раздел 1'!AD16:AD17)),"","Неверно!")</f>
        <v/>
      </c>
      <c r="B8857" s="320" t="s">
        <v>1816</v>
      </c>
      <c r="C8857" s="278" t="s">
        <v>10788</v>
      </c>
      <c r="D8857" s="278" t="s">
        <v>1204</v>
      </c>
      <c r="E8857" s="278" t="str">
        <f>CONCATENATE(SUM('Раздел 1'!AD18:AD18),"=",SUM('Раздел 1'!AD16:AD17))</f>
        <v>13=13</v>
      </c>
      <c r="F8857" s="278"/>
      <c r="G8857" s="81"/>
    </row>
    <row r="8858" spans="1:7" s="390" customFormat="1" ht="31.5" x14ac:dyDescent="0.2">
      <c r="A8858" s="311" t="str">
        <f>IF((SUM('Раздел 1'!AE18:AE18)=SUM('Раздел 1'!AE16:AE17)),"","Неверно!")</f>
        <v/>
      </c>
      <c r="B8858" s="320" t="s">
        <v>1816</v>
      </c>
      <c r="C8858" s="278" t="s">
        <v>10789</v>
      </c>
      <c r="D8858" s="278" t="s">
        <v>1204</v>
      </c>
      <c r="E8858" s="278" t="str">
        <f>CONCATENATE(SUM('Раздел 1'!AE18:AE18),"=",SUM('Раздел 1'!AE16:AE17))</f>
        <v>34724802=34724802</v>
      </c>
      <c r="F8858" s="278"/>
      <c r="G8858" s="81"/>
    </row>
    <row r="8859" spans="1:7" s="390" customFormat="1" ht="31.5" x14ac:dyDescent="0.2">
      <c r="A8859" s="311" t="str">
        <f>IF((SUM('Раздел 1'!E18:E18)=SUM('Раздел 1'!E16:E17)),"","Неверно!")</f>
        <v/>
      </c>
      <c r="B8859" s="320" t="s">
        <v>1816</v>
      </c>
      <c r="C8859" s="278" t="s">
        <v>10790</v>
      </c>
      <c r="D8859" s="278" t="s">
        <v>1204</v>
      </c>
      <c r="E8859" s="278" t="str">
        <f>CONCATENATE(SUM('Раздел 1'!E18:E18),"=",SUM('Раздел 1'!E16:E17))</f>
        <v>160=160</v>
      </c>
      <c r="F8859" s="278"/>
      <c r="G8859" s="81"/>
    </row>
    <row r="8860" spans="1:7" s="390" customFormat="1" ht="31.5" x14ac:dyDescent="0.2">
      <c r="A8860" s="311" t="str">
        <f>IF((SUM('Раздел 1'!AF18:AF18)=SUM('Раздел 1'!AF16:AF17)),"","Неверно!")</f>
        <v/>
      </c>
      <c r="B8860" s="320" t="s">
        <v>1816</v>
      </c>
      <c r="C8860" s="278" t="s">
        <v>10791</v>
      </c>
      <c r="D8860" s="278" t="s">
        <v>1204</v>
      </c>
      <c r="E8860" s="278" t="str">
        <f>CONCATENATE(SUM('Раздел 1'!AF18:AF18),"=",SUM('Раздел 1'!AF16:AF17))</f>
        <v>679785=679785</v>
      </c>
      <c r="F8860" s="278"/>
      <c r="G8860" s="81"/>
    </row>
    <row r="8861" spans="1:7" s="390" customFormat="1" ht="31.5" x14ac:dyDescent="0.2">
      <c r="A8861" s="311" t="str">
        <f>IF((SUM('Раздел 1'!AG18:AG18)=SUM('Раздел 1'!AG16:AG17)),"","Неверно!")</f>
        <v/>
      </c>
      <c r="B8861" s="320" t="s">
        <v>1816</v>
      </c>
      <c r="C8861" s="278" t="s">
        <v>10792</v>
      </c>
      <c r="D8861" s="278" t="s">
        <v>1204</v>
      </c>
      <c r="E8861" s="278" t="str">
        <f>CONCATENATE(SUM('Раздел 1'!AG18:AG18),"=",SUM('Раздел 1'!AG16:AG17))</f>
        <v>87183=87183</v>
      </c>
      <c r="F8861" s="278"/>
      <c r="G8861" s="81"/>
    </row>
    <row r="8862" spans="1:7" s="390" customFormat="1" ht="31.5" x14ac:dyDescent="0.2">
      <c r="A8862" s="311" t="str">
        <f>IF((SUM('Раздел 1'!AH18:AH18)=SUM('Раздел 1'!AH16:AH17)),"","Неверно!")</f>
        <v/>
      </c>
      <c r="B8862" s="320" t="s">
        <v>1816</v>
      </c>
      <c r="C8862" s="278" t="s">
        <v>10793</v>
      </c>
      <c r="D8862" s="278" t="s">
        <v>1204</v>
      </c>
      <c r="E8862" s="278" t="str">
        <f>CONCATENATE(SUM('Раздел 1'!AH18:AH18),"=",SUM('Раздел 1'!AH16:AH17))</f>
        <v>4=4</v>
      </c>
      <c r="F8862" s="278"/>
      <c r="G8862" s="81"/>
    </row>
    <row r="8863" spans="1:7" s="390" customFormat="1" ht="31.5" x14ac:dyDescent="0.2">
      <c r="A8863" s="311" t="str">
        <f>IF((SUM('Раздел 1'!AI18:AI18)=SUM('Раздел 1'!AI16:AI17)),"","Неверно!")</f>
        <v/>
      </c>
      <c r="B8863" s="320" t="s">
        <v>1816</v>
      </c>
      <c r="C8863" s="278" t="s">
        <v>10794</v>
      </c>
      <c r="D8863" s="278" t="s">
        <v>1204</v>
      </c>
      <c r="E8863" s="278" t="str">
        <f>CONCATENATE(SUM('Раздел 1'!AI18:AI18),"=",SUM('Раздел 1'!AI16:AI17))</f>
        <v>5=5</v>
      </c>
      <c r="F8863" s="278"/>
      <c r="G8863" s="81"/>
    </row>
    <row r="8864" spans="1:7" s="390" customFormat="1" ht="31.5" x14ac:dyDescent="0.2">
      <c r="A8864" s="311" t="str">
        <f>IF((SUM('Раздел 1'!F18:F18)=SUM('Раздел 1'!F16:F17)),"","Неверно!")</f>
        <v/>
      </c>
      <c r="B8864" s="320" t="s">
        <v>1816</v>
      </c>
      <c r="C8864" s="278" t="s">
        <v>10795</v>
      </c>
      <c r="D8864" s="278" t="s">
        <v>1204</v>
      </c>
      <c r="E8864" s="278" t="str">
        <f>CONCATENATE(SUM('Раздел 1'!F18:F18),"=",SUM('Раздел 1'!F16:F17))</f>
        <v>49=49</v>
      </c>
      <c r="F8864" s="278"/>
      <c r="G8864" s="81"/>
    </row>
    <row r="8865" spans="1:7" s="390" customFormat="1" ht="31.5" x14ac:dyDescent="0.2">
      <c r="A8865" s="311" t="str">
        <f>IF((SUM('Раздел 1'!G18:G18)=SUM('Раздел 1'!G16:G17)),"","Неверно!")</f>
        <v/>
      </c>
      <c r="B8865" s="320" t="s">
        <v>1816</v>
      </c>
      <c r="C8865" s="278" t="s">
        <v>10796</v>
      </c>
      <c r="D8865" s="278" t="s">
        <v>1204</v>
      </c>
      <c r="E8865" s="278" t="str">
        <f>CONCATENATE(SUM('Раздел 1'!G18:G18),"=",SUM('Раздел 1'!G16:G17))</f>
        <v>56452747=56452747</v>
      </c>
      <c r="F8865" s="278"/>
      <c r="G8865" s="81"/>
    </row>
    <row r="8866" spans="1:7" s="390" customFormat="1" ht="31.5" x14ac:dyDescent="0.2">
      <c r="A8866" s="311" t="str">
        <f>IF((SUM('Раздел 1'!H18:H18)=SUM('Раздел 1'!H16:H17)),"","Неверно!")</f>
        <v/>
      </c>
      <c r="B8866" s="320" t="s">
        <v>1816</v>
      </c>
      <c r="C8866" s="278" t="s">
        <v>10797</v>
      </c>
      <c r="D8866" s="278" t="s">
        <v>1204</v>
      </c>
      <c r="E8866" s="278" t="str">
        <f>CONCATENATE(SUM('Раздел 1'!H18:H18),"=",SUM('Раздел 1'!H16:H17))</f>
        <v>907054=907054</v>
      </c>
      <c r="F8866" s="278"/>
      <c r="G8866" s="81"/>
    </row>
    <row r="8867" spans="1:7" s="390" customFormat="1" ht="31.5" x14ac:dyDescent="0.2">
      <c r="A8867" s="311" t="str">
        <f>IF((SUM('Раздел 1'!I18:I18)=SUM('Раздел 1'!I16:I17)),"","Неверно!")</f>
        <v/>
      </c>
      <c r="B8867" s="320" t="s">
        <v>1816</v>
      </c>
      <c r="C8867" s="278" t="s">
        <v>10798</v>
      </c>
      <c r="D8867" s="278" t="s">
        <v>1204</v>
      </c>
      <c r="E8867" s="278" t="str">
        <f>CONCATENATE(SUM('Раздел 1'!I18:I18),"=",SUM('Раздел 1'!I16:I17))</f>
        <v>300=300</v>
      </c>
      <c r="F8867" s="278"/>
      <c r="G8867" s="81"/>
    </row>
    <row r="8868" spans="1:7" s="390" customFormat="1" ht="31.5" x14ac:dyDescent="0.2">
      <c r="A8868" s="311" t="str">
        <f>IF((SUM('Раздел 1'!J18:J18)=SUM('Раздел 1'!J16:J17)),"","Неверно!")</f>
        <v/>
      </c>
      <c r="B8868" s="320" t="s">
        <v>1816</v>
      </c>
      <c r="C8868" s="278" t="s">
        <v>10799</v>
      </c>
      <c r="D8868" s="278" t="s">
        <v>1204</v>
      </c>
      <c r="E8868" s="278" t="str">
        <f>CONCATENATE(SUM('Раздел 1'!J18:J18),"=",SUM('Раздел 1'!J16:J17))</f>
        <v>266=266</v>
      </c>
      <c r="F8868" s="278"/>
      <c r="G8868" s="81"/>
    </row>
    <row r="8869" spans="1:7" s="390" customFormat="1" ht="31.5" x14ac:dyDescent="0.2">
      <c r="A8869" s="311" t="str">
        <f>IF((SUM('Раздел 1'!K18:K18)=SUM('Раздел 1'!K16:K17)),"","Неверно!")</f>
        <v/>
      </c>
      <c r="B8869" s="320" t="s">
        <v>1816</v>
      </c>
      <c r="C8869" s="278" t="s">
        <v>10800</v>
      </c>
      <c r="D8869" s="278" t="s">
        <v>1204</v>
      </c>
      <c r="E8869" s="278" t="str">
        <f>CONCATENATE(SUM('Раздел 1'!K18:K18),"=",SUM('Раздел 1'!K16:K17))</f>
        <v>50=50</v>
      </c>
      <c r="F8869" s="278"/>
      <c r="G8869" s="81"/>
    </row>
    <row r="8870" spans="1:7" s="390" customFormat="1" ht="31.5" x14ac:dyDescent="0.2">
      <c r="A8870" s="311" t="str">
        <f>IF((SUM('Раздел 1'!C16:C16)=SUM('Раздел 1'!C11:C15)),"","Неверно!")</f>
        <v/>
      </c>
      <c r="B8870" s="320" t="s">
        <v>1817</v>
      </c>
      <c r="C8870" s="278" t="s">
        <v>10801</v>
      </c>
      <c r="D8870" s="278" t="s">
        <v>1203</v>
      </c>
      <c r="E8870" s="278" t="str">
        <f>CONCATENATE(SUM('Раздел 1'!C16:C16),"=",SUM('Раздел 1'!C11:C15))</f>
        <v>32=32</v>
      </c>
      <c r="F8870" s="278"/>
      <c r="G8870" s="81"/>
    </row>
    <row r="8871" spans="1:7" s="390" customFormat="1" ht="31.5" x14ac:dyDescent="0.2">
      <c r="A8871" s="311" t="str">
        <f>IF((SUM('Раздел 1'!L16:L16)=SUM('Раздел 1'!L11:L15)),"","Неверно!")</f>
        <v/>
      </c>
      <c r="B8871" s="320" t="s">
        <v>1817</v>
      </c>
      <c r="C8871" s="278" t="s">
        <v>10802</v>
      </c>
      <c r="D8871" s="278" t="s">
        <v>1203</v>
      </c>
      <c r="E8871" s="278" t="str">
        <f>CONCATENATE(SUM('Раздел 1'!L16:L16),"=",SUM('Раздел 1'!L11:L15))</f>
        <v>0=0</v>
      </c>
      <c r="F8871" s="278"/>
      <c r="G8871" s="81"/>
    </row>
    <row r="8872" spans="1:7" s="390" customFormat="1" ht="31.5" x14ac:dyDescent="0.2">
      <c r="A8872" s="311" t="str">
        <f>IF((SUM('Раздел 1'!M16:M16)=SUM('Раздел 1'!M11:M15)),"","Неверно!")</f>
        <v/>
      </c>
      <c r="B8872" s="320" t="s">
        <v>1817</v>
      </c>
      <c r="C8872" s="278" t="s">
        <v>10803</v>
      </c>
      <c r="D8872" s="278" t="s">
        <v>1203</v>
      </c>
      <c r="E8872" s="278" t="str">
        <f>CONCATENATE(SUM('Раздел 1'!M16:M16),"=",SUM('Раздел 1'!M11:M15))</f>
        <v>4=4</v>
      </c>
      <c r="F8872" s="278"/>
      <c r="G8872" s="81"/>
    </row>
    <row r="8873" spans="1:7" s="390" customFormat="1" ht="31.5" x14ac:dyDescent="0.2">
      <c r="A8873" s="311" t="str">
        <f>IF((SUM('Раздел 1'!N16:N16)=SUM('Раздел 1'!N11:N15)),"","Неверно!")</f>
        <v/>
      </c>
      <c r="B8873" s="320" t="s">
        <v>1817</v>
      </c>
      <c r="C8873" s="278" t="s">
        <v>10804</v>
      </c>
      <c r="D8873" s="278" t="s">
        <v>1203</v>
      </c>
      <c r="E8873" s="278" t="str">
        <f>CONCATENATE(SUM('Раздел 1'!N16:N16),"=",SUM('Раздел 1'!N11:N15))</f>
        <v>33=33</v>
      </c>
      <c r="F8873" s="278"/>
      <c r="G8873" s="81"/>
    </row>
    <row r="8874" spans="1:7" s="390" customFormat="1" ht="31.5" x14ac:dyDescent="0.2">
      <c r="A8874" s="311" t="str">
        <f>IF((SUM('Раздел 1'!O16:O16)=SUM('Раздел 1'!O11:O15)),"","Неверно!")</f>
        <v/>
      </c>
      <c r="B8874" s="320" t="s">
        <v>1817</v>
      </c>
      <c r="C8874" s="278" t="s">
        <v>10805</v>
      </c>
      <c r="D8874" s="278" t="s">
        <v>1203</v>
      </c>
      <c r="E8874" s="278" t="str">
        <f>CONCATENATE(SUM('Раздел 1'!O16:O16),"=",SUM('Раздел 1'!O11:O15))</f>
        <v>26=26</v>
      </c>
      <c r="F8874" s="278"/>
      <c r="G8874" s="81"/>
    </row>
    <row r="8875" spans="1:7" s="390" customFormat="1" ht="31.5" x14ac:dyDescent="0.2">
      <c r="A8875" s="311" t="str">
        <f>IF((SUM('Раздел 1'!P16:P16)=SUM('Раздел 1'!P11:P15)),"","Неверно!")</f>
        <v/>
      </c>
      <c r="B8875" s="320" t="s">
        <v>1817</v>
      </c>
      <c r="C8875" s="278" t="s">
        <v>10806</v>
      </c>
      <c r="D8875" s="278" t="s">
        <v>1203</v>
      </c>
      <c r="E8875" s="278" t="str">
        <f>CONCATENATE(SUM('Раздел 1'!P16:P16),"=",SUM('Раздел 1'!P11:P15))</f>
        <v>0=0</v>
      </c>
      <c r="F8875" s="278"/>
      <c r="G8875" s="81"/>
    </row>
    <row r="8876" spans="1:7" s="390" customFormat="1" ht="31.5" x14ac:dyDescent="0.2">
      <c r="A8876" s="311" t="str">
        <f>IF((SUM('Раздел 1'!Q16:Q16)=SUM('Раздел 1'!Q11:Q15)),"","Неверно!")</f>
        <v/>
      </c>
      <c r="B8876" s="320" t="s">
        <v>1817</v>
      </c>
      <c r="C8876" s="278" t="s">
        <v>10807</v>
      </c>
      <c r="D8876" s="278" t="s">
        <v>1203</v>
      </c>
      <c r="E8876" s="278" t="str">
        <f>CONCATENATE(SUM('Раздел 1'!Q16:Q16),"=",SUM('Раздел 1'!Q11:Q15))</f>
        <v>11=11</v>
      </c>
      <c r="F8876" s="278"/>
      <c r="G8876" s="81"/>
    </row>
    <row r="8877" spans="1:7" s="390" customFormat="1" ht="31.5" x14ac:dyDescent="0.2">
      <c r="A8877" s="311" t="str">
        <f>IF((SUM('Раздел 1'!R16:R16)=SUM('Раздел 1'!R11:R15)),"","Неверно!")</f>
        <v/>
      </c>
      <c r="B8877" s="320" t="s">
        <v>1817</v>
      </c>
      <c r="C8877" s="278" t="s">
        <v>10808</v>
      </c>
      <c r="D8877" s="278" t="s">
        <v>1203</v>
      </c>
      <c r="E8877" s="278" t="str">
        <f>CONCATENATE(SUM('Раздел 1'!R16:R16),"=",SUM('Раздел 1'!R11:R15))</f>
        <v>21=21</v>
      </c>
      <c r="F8877" s="278"/>
      <c r="G8877" s="81"/>
    </row>
    <row r="8878" spans="1:7" s="390" customFormat="1" ht="31.5" x14ac:dyDescent="0.2">
      <c r="A8878" s="311" t="str">
        <f>IF((SUM('Раздел 1'!S16:S16)=SUM('Раздел 1'!S11:S15)),"","Неверно!")</f>
        <v/>
      </c>
      <c r="B8878" s="320" t="s">
        <v>1817</v>
      </c>
      <c r="C8878" s="278" t="s">
        <v>10809</v>
      </c>
      <c r="D8878" s="278" t="s">
        <v>1203</v>
      </c>
      <c r="E8878" s="278" t="str">
        <f>CONCATENATE(SUM('Раздел 1'!S16:S16),"=",SUM('Раздел 1'!S11:S15))</f>
        <v>313=313</v>
      </c>
      <c r="F8878" s="278"/>
      <c r="G8878" s="81"/>
    </row>
    <row r="8879" spans="1:7" s="390" customFormat="1" ht="31.5" x14ac:dyDescent="0.2">
      <c r="A8879" s="311" t="str">
        <f>IF((SUM('Раздел 1'!T16:T16)=SUM('Раздел 1'!T11:T15)),"","Неверно!")</f>
        <v/>
      </c>
      <c r="B8879" s="320" t="s">
        <v>1817</v>
      </c>
      <c r="C8879" s="278" t="s">
        <v>10810</v>
      </c>
      <c r="D8879" s="278" t="s">
        <v>1203</v>
      </c>
      <c r="E8879" s="278" t="str">
        <f>CONCATENATE(SUM('Раздел 1'!T16:T16),"=",SUM('Раздел 1'!T11:T15))</f>
        <v>0=0</v>
      </c>
      <c r="F8879" s="278"/>
      <c r="G8879" s="81"/>
    </row>
    <row r="8880" spans="1:7" s="390" customFormat="1" ht="31.5" x14ac:dyDescent="0.2">
      <c r="A8880" s="311" t="str">
        <f>IF((SUM('Раздел 1'!U16:U16)=SUM('Раздел 1'!U11:U15)),"","Неверно!")</f>
        <v/>
      </c>
      <c r="B8880" s="320" t="s">
        <v>1817</v>
      </c>
      <c r="C8880" s="278" t="s">
        <v>10811</v>
      </c>
      <c r="D8880" s="278" t="s">
        <v>1203</v>
      </c>
      <c r="E8880" s="278" t="str">
        <f>CONCATENATE(SUM('Раздел 1'!U16:U16),"=",SUM('Раздел 1'!U11:U15))</f>
        <v>26=26</v>
      </c>
      <c r="F8880" s="278"/>
      <c r="G8880" s="81"/>
    </row>
    <row r="8881" spans="1:7" s="390" customFormat="1" ht="31.5" x14ac:dyDescent="0.2">
      <c r="A8881" s="311" t="str">
        <f>IF((SUM('Раздел 1'!D16:D16)=SUM('Раздел 1'!D11:D15)),"","Неверно!")</f>
        <v/>
      </c>
      <c r="B8881" s="320" t="s">
        <v>1817</v>
      </c>
      <c r="C8881" s="278" t="s">
        <v>10812</v>
      </c>
      <c r="D8881" s="278" t="s">
        <v>1203</v>
      </c>
      <c r="E8881" s="278" t="str">
        <f>CONCATENATE(SUM('Раздел 1'!D16:D16),"=",SUM('Раздел 1'!D11:D15))</f>
        <v>307=307</v>
      </c>
      <c r="F8881" s="278"/>
      <c r="G8881" s="81"/>
    </row>
    <row r="8882" spans="1:7" s="390" customFormat="1" ht="31.5" x14ac:dyDescent="0.2">
      <c r="A8882" s="311" t="str">
        <f>IF((SUM('Раздел 1'!V16:V16)=SUM('Раздел 1'!V11:V15)),"","Неверно!")</f>
        <v/>
      </c>
      <c r="B8882" s="320" t="s">
        <v>1817</v>
      </c>
      <c r="C8882" s="278" t="s">
        <v>10813</v>
      </c>
      <c r="D8882" s="278" t="s">
        <v>1203</v>
      </c>
      <c r="E8882" s="278" t="str">
        <f>CONCATENATE(SUM('Раздел 1'!V16:V16),"=",SUM('Раздел 1'!V11:V15))</f>
        <v>2=2</v>
      </c>
      <c r="F8882" s="278"/>
      <c r="G8882" s="81"/>
    </row>
    <row r="8883" spans="1:7" s="390" customFormat="1" ht="31.5" x14ac:dyDescent="0.2">
      <c r="A8883" s="311" t="str">
        <f>IF((SUM('Раздел 1'!W16:W16)=SUM('Раздел 1'!W11:W15)),"","Неверно!")</f>
        <v/>
      </c>
      <c r="B8883" s="320" t="s">
        <v>1817</v>
      </c>
      <c r="C8883" s="278" t="s">
        <v>10814</v>
      </c>
      <c r="D8883" s="278" t="s">
        <v>1203</v>
      </c>
      <c r="E8883" s="278" t="str">
        <f>CONCATENATE(SUM('Раздел 1'!W16:W16),"=",SUM('Раздел 1'!W11:W15))</f>
        <v>0=0</v>
      </c>
      <c r="F8883" s="278"/>
      <c r="G8883" s="81"/>
    </row>
    <row r="8884" spans="1:7" s="390" customFormat="1" ht="31.5" x14ac:dyDescent="0.2">
      <c r="A8884" s="311" t="str">
        <f>IF((SUM('Раздел 1'!X16:X16)=SUM('Раздел 1'!X11:X15)),"","Неверно!")</f>
        <v/>
      </c>
      <c r="B8884" s="320" t="s">
        <v>1817</v>
      </c>
      <c r="C8884" s="278" t="s">
        <v>10815</v>
      </c>
      <c r="D8884" s="278" t="s">
        <v>1203</v>
      </c>
      <c r="E8884" s="278" t="str">
        <f>CONCATENATE(SUM('Раздел 1'!X16:X16),"=",SUM('Раздел 1'!X11:X15))</f>
        <v>2=2</v>
      </c>
      <c r="F8884" s="278"/>
      <c r="G8884" s="81"/>
    </row>
    <row r="8885" spans="1:7" s="390" customFormat="1" ht="31.5" x14ac:dyDescent="0.2">
      <c r="A8885" s="311" t="str">
        <f>IF((SUM('Раздел 1'!Y16:Y16)=SUM('Раздел 1'!Y11:Y15)),"","Неверно!")</f>
        <v/>
      </c>
      <c r="B8885" s="320" t="s">
        <v>1817</v>
      </c>
      <c r="C8885" s="278" t="s">
        <v>10816</v>
      </c>
      <c r="D8885" s="278" t="s">
        <v>1203</v>
      </c>
      <c r="E8885" s="278" t="str">
        <f>CONCATENATE(SUM('Раздел 1'!Y16:Y16),"=",SUM('Раздел 1'!Y11:Y15))</f>
        <v>14=14</v>
      </c>
      <c r="F8885" s="278"/>
      <c r="G8885" s="81"/>
    </row>
    <row r="8886" spans="1:7" s="390" customFormat="1" ht="31.5" x14ac:dyDescent="0.2">
      <c r="A8886" s="311" t="str">
        <f>IF((SUM('Раздел 1'!Z16:Z16)=SUM('Раздел 1'!Z11:Z15)),"","Неверно!")</f>
        <v/>
      </c>
      <c r="B8886" s="320" t="s">
        <v>1817</v>
      </c>
      <c r="C8886" s="278" t="s">
        <v>10817</v>
      </c>
      <c r="D8886" s="278" t="s">
        <v>1203</v>
      </c>
      <c r="E8886" s="278" t="str">
        <f>CONCATENATE(SUM('Раздел 1'!Z16:Z16),"=",SUM('Раздел 1'!Z11:Z15))</f>
        <v>58=58</v>
      </c>
      <c r="F8886" s="278"/>
      <c r="G8886" s="81"/>
    </row>
    <row r="8887" spans="1:7" s="390" customFormat="1" ht="31.5" x14ac:dyDescent="0.2">
      <c r="A8887" s="311" t="str">
        <f>IF((SUM('Раздел 1'!AA16:AA16)=SUM('Раздел 1'!AA11:AA15)),"","Неверно!")</f>
        <v/>
      </c>
      <c r="B8887" s="320" t="s">
        <v>1817</v>
      </c>
      <c r="C8887" s="278" t="s">
        <v>10818</v>
      </c>
      <c r="D8887" s="278" t="s">
        <v>1203</v>
      </c>
      <c r="E8887" s="278" t="str">
        <f>CONCATENATE(SUM('Раздел 1'!AA16:AA16),"=",SUM('Раздел 1'!AA11:AA15))</f>
        <v>65=65</v>
      </c>
      <c r="F8887" s="278"/>
      <c r="G8887" s="81"/>
    </row>
    <row r="8888" spans="1:7" s="390" customFormat="1" ht="31.5" x14ac:dyDescent="0.2">
      <c r="A8888" s="311" t="str">
        <f>IF((SUM('Раздел 1'!AB16:AB16)=SUM('Раздел 1'!AB11:AB15)),"","Неверно!")</f>
        <v/>
      </c>
      <c r="B8888" s="320" t="s">
        <v>1817</v>
      </c>
      <c r="C8888" s="278" t="s">
        <v>10819</v>
      </c>
      <c r="D8888" s="278" t="s">
        <v>1203</v>
      </c>
      <c r="E8888" s="278" t="str">
        <f>CONCATENATE(SUM('Раздел 1'!AB16:AB16),"=",SUM('Раздел 1'!AB11:AB15))</f>
        <v>18=18</v>
      </c>
      <c r="F8888" s="278"/>
      <c r="G8888" s="81"/>
    </row>
    <row r="8889" spans="1:7" s="390" customFormat="1" ht="31.5" x14ac:dyDescent="0.2">
      <c r="A8889" s="311" t="str">
        <f>IF((SUM('Раздел 1'!AC16:AC16)=SUM('Раздел 1'!AC11:AC15)),"","Неверно!")</f>
        <v/>
      </c>
      <c r="B8889" s="320" t="s">
        <v>1817</v>
      </c>
      <c r="C8889" s="278" t="s">
        <v>10820</v>
      </c>
      <c r="D8889" s="278" t="s">
        <v>1203</v>
      </c>
      <c r="E8889" s="278" t="str">
        <f>CONCATENATE(SUM('Раздел 1'!AC16:AC16),"=",SUM('Раздел 1'!AC11:AC15))</f>
        <v>24=24</v>
      </c>
      <c r="F8889" s="278"/>
      <c r="G8889" s="81"/>
    </row>
    <row r="8890" spans="1:7" s="390" customFormat="1" ht="31.5" x14ac:dyDescent="0.2">
      <c r="A8890" s="311" t="str">
        <f>IF((SUM('Раздел 1'!AD16:AD16)=SUM('Раздел 1'!AD11:AD15)),"","Неверно!")</f>
        <v/>
      </c>
      <c r="B8890" s="320" t="s">
        <v>1817</v>
      </c>
      <c r="C8890" s="278" t="s">
        <v>10821</v>
      </c>
      <c r="D8890" s="278" t="s">
        <v>1203</v>
      </c>
      <c r="E8890" s="278" t="str">
        <f>CONCATENATE(SUM('Раздел 1'!AD16:AD16),"=",SUM('Раздел 1'!AD11:AD15))</f>
        <v>13=13</v>
      </c>
      <c r="F8890" s="278"/>
      <c r="G8890" s="81"/>
    </row>
    <row r="8891" spans="1:7" s="390" customFormat="1" ht="31.5" x14ac:dyDescent="0.2">
      <c r="A8891" s="311" t="str">
        <f>IF((SUM('Раздел 1'!AE16:AE16)=SUM('Раздел 1'!AE11:AE15)),"","Неверно!")</f>
        <v/>
      </c>
      <c r="B8891" s="320" t="s">
        <v>1817</v>
      </c>
      <c r="C8891" s="278" t="s">
        <v>10822</v>
      </c>
      <c r="D8891" s="278" t="s">
        <v>1203</v>
      </c>
      <c r="E8891" s="278" t="str">
        <f>CONCATENATE(SUM('Раздел 1'!AE16:AE16),"=",SUM('Раздел 1'!AE11:AE15))</f>
        <v>34724802=34724802</v>
      </c>
      <c r="F8891" s="278"/>
      <c r="G8891" s="81"/>
    </row>
    <row r="8892" spans="1:7" s="390" customFormat="1" ht="31.5" x14ac:dyDescent="0.2">
      <c r="A8892" s="311" t="str">
        <f>IF((SUM('Раздел 1'!E16:E16)=SUM('Раздел 1'!E11:E15)),"","Неверно!")</f>
        <v/>
      </c>
      <c r="B8892" s="320" t="s">
        <v>1817</v>
      </c>
      <c r="C8892" s="278" t="s">
        <v>10823</v>
      </c>
      <c r="D8892" s="278" t="s">
        <v>1203</v>
      </c>
      <c r="E8892" s="278" t="str">
        <f>CONCATENATE(SUM('Раздел 1'!E16:E16),"=",SUM('Раздел 1'!E11:E15))</f>
        <v>160=160</v>
      </c>
      <c r="F8892" s="278"/>
      <c r="G8892" s="81"/>
    </row>
    <row r="8893" spans="1:7" s="390" customFormat="1" ht="31.5" x14ac:dyDescent="0.2">
      <c r="A8893" s="311" t="str">
        <f>IF((SUM('Раздел 1'!AF16:AF16)=SUM('Раздел 1'!AF11:AF15)),"","Неверно!")</f>
        <v/>
      </c>
      <c r="B8893" s="320" t="s">
        <v>1817</v>
      </c>
      <c r="C8893" s="278" t="s">
        <v>10824</v>
      </c>
      <c r="D8893" s="278" t="s">
        <v>1203</v>
      </c>
      <c r="E8893" s="278" t="str">
        <f>CONCATENATE(SUM('Раздел 1'!AF16:AF16),"=",SUM('Раздел 1'!AF11:AF15))</f>
        <v>679785=679785</v>
      </c>
      <c r="F8893" s="278"/>
      <c r="G8893" s="81"/>
    </row>
    <row r="8894" spans="1:7" s="390" customFormat="1" ht="31.5" x14ac:dyDescent="0.2">
      <c r="A8894" s="311" t="str">
        <f>IF((SUM('Раздел 1'!AG16:AG16)=SUM('Раздел 1'!AG11:AG15)),"","Неверно!")</f>
        <v/>
      </c>
      <c r="B8894" s="320" t="s">
        <v>1817</v>
      </c>
      <c r="C8894" s="278" t="s">
        <v>10825</v>
      </c>
      <c r="D8894" s="278" t="s">
        <v>1203</v>
      </c>
      <c r="E8894" s="278" t="str">
        <f>CONCATENATE(SUM('Раздел 1'!AG16:AG16),"=",SUM('Раздел 1'!AG11:AG15))</f>
        <v>87183=87183</v>
      </c>
      <c r="F8894" s="278"/>
      <c r="G8894" s="81"/>
    </row>
    <row r="8895" spans="1:7" s="390" customFormat="1" ht="31.5" x14ac:dyDescent="0.2">
      <c r="A8895" s="311" t="str">
        <f>IF((SUM('Раздел 1'!AH16:AH16)=SUM('Раздел 1'!AH11:AH15)),"","Неверно!")</f>
        <v/>
      </c>
      <c r="B8895" s="320" t="s">
        <v>1817</v>
      </c>
      <c r="C8895" s="278" t="s">
        <v>10826</v>
      </c>
      <c r="D8895" s="278" t="s">
        <v>1203</v>
      </c>
      <c r="E8895" s="278" t="str">
        <f>CONCATENATE(SUM('Раздел 1'!AH16:AH16),"=",SUM('Раздел 1'!AH11:AH15))</f>
        <v>4=4</v>
      </c>
      <c r="F8895" s="278"/>
      <c r="G8895" s="81"/>
    </row>
    <row r="8896" spans="1:7" s="390" customFormat="1" ht="31.5" x14ac:dyDescent="0.2">
      <c r="A8896" s="311" t="str">
        <f>IF((SUM('Раздел 1'!AI16:AI16)=SUM('Раздел 1'!AI11:AI15)),"","Неверно!")</f>
        <v/>
      </c>
      <c r="B8896" s="320" t="s">
        <v>1817</v>
      </c>
      <c r="C8896" s="278" t="s">
        <v>10827</v>
      </c>
      <c r="D8896" s="278" t="s">
        <v>1203</v>
      </c>
      <c r="E8896" s="278" t="str">
        <f>CONCATENATE(SUM('Раздел 1'!AI16:AI16),"=",SUM('Раздел 1'!AI11:AI15))</f>
        <v>5=5</v>
      </c>
      <c r="F8896" s="278"/>
      <c r="G8896" s="81"/>
    </row>
    <row r="8897" spans="1:7" s="390" customFormat="1" ht="31.5" x14ac:dyDescent="0.2">
      <c r="A8897" s="311" t="str">
        <f>IF((SUM('Раздел 1'!F16:F16)=SUM('Раздел 1'!F11:F15)),"","Неверно!")</f>
        <v/>
      </c>
      <c r="B8897" s="320" t="s">
        <v>1817</v>
      </c>
      <c r="C8897" s="278" t="s">
        <v>10828</v>
      </c>
      <c r="D8897" s="278" t="s">
        <v>1203</v>
      </c>
      <c r="E8897" s="278" t="str">
        <f>CONCATENATE(SUM('Раздел 1'!F16:F16),"=",SUM('Раздел 1'!F11:F15))</f>
        <v>49=49</v>
      </c>
      <c r="F8897" s="278"/>
      <c r="G8897" s="81"/>
    </row>
    <row r="8898" spans="1:7" s="390" customFormat="1" ht="31.5" x14ac:dyDescent="0.2">
      <c r="A8898" s="311" t="str">
        <f>IF((SUM('Раздел 1'!G16:G16)=SUM('Раздел 1'!G11:G15)),"","Неверно!")</f>
        <v/>
      </c>
      <c r="B8898" s="320" t="s">
        <v>1817</v>
      </c>
      <c r="C8898" s="278" t="s">
        <v>10829</v>
      </c>
      <c r="D8898" s="278" t="s">
        <v>1203</v>
      </c>
      <c r="E8898" s="278" t="str">
        <f>CONCATENATE(SUM('Раздел 1'!G16:G16),"=",SUM('Раздел 1'!G11:G15))</f>
        <v>56452747=56452747</v>
      </c>
      <c r="F8898" s="278"/>
      <c r="G8898" s="81"/>
    </row>
    <row r="8899" spans="1:7" s="390" customFormat="1" ht="31.5" x14ac:dyDescent="0.2">
      <c r="A8899" s="311" t="str">
        <f>IF((SUM('Раздел 1'!H16:H16)=SUM('Раздел 1'!H11:H15)),"","Неверно!")</f>
        <v/>
      </c>
      <c r="B8899" s="320" t="s">
        <v>1817</v>
      </c>
      <c r="C8899" s="278" t="s">
        <v>10830</v>
      </c>
      <c r="D8899" s="278" t="s">
        <v>1203</v>
      </c>
      <c r="E8899" s="278" t="str">
        <f>CONCATENATE(SUM('Раздел 1'!H16:H16),"=",SUM('Раздел 1'!H11:H15))</f>
        <v>891154=891154</v>
      </c>
      <c r="F8899" s="278"/>
      <c r="G8899" s="81"/>
    </row>
    <row r="8900" spans="1:7" s="390" customFormat="1" ht="31.5" x14ac:dyDescent="0.2">
      <c r="A8900" s="311" t="str">
        <f>IF((SUM('Раздел 1'!I16:I16)=SUM('Раздел 1'!I11:I15)),"","Неверно!")</f>
        <v/>
      </c>
      <c r="B8900" s="320" t="s">
        <v>1817</v>
      </c>
      <c r="C8900" s="278" t="s">
        <v>10831</v>
      </c>
      <c r="D8900" s="278" t="s">
        <v>1203</v>
      </c>
      <c r="E8900" s="278" t="str">
        <f>CONCATENATE(SUM('Раздел 1'!I16:I16),"=",SUM('Раздел 1'!I11:I15))</f>
        <v>255=255</v>
      </c>
      <c r="F8900" s="278"/>
      <c r="G8900" s="81"/>
    </row>
    <row r="8901" spans="1:7" s="390" customFormat="1" ht="31.5" x14ac:dyDescent="0.2">
      <c r="A8901" s="311" t="str">
        <f>IF((SUM('Раздел 1'!J16:J16)=SUM('Раздел 1'!J11:J15)),"","Неверно!")</f>
        <v/>
      </c>
      <c r="B8901" s="320" t="s">
        <v>1817</v>
      </c>
      <c r="C8901" s="278" t="s">
        <v>10832</v>
      </c>
      <c r="D8901" s="278" t="s">
        <v>1203</v>
      </c>
      <c r="E8901" s="278" t="str">
        <f>CONCATENATE(SUM('Раздел 1'!J16:J16),"=",SUM('Раздел 1'!J11:J15))</f>
        <v>222=222</v>
      </c>
      <c r="F8901" s="278"/>
      <c r="G8901" s="81"/>
    </row>
    <row r="8902" spans="1:7" s="390" customFormat="1" ht="31.5" x14ac:dyDescent="0.2">
      <c r="A8902" s="311" t="str">
        <f>IF((SUM('Раздел 1'!K16:K16)=SUM('Раздел 1'!K11:K15)),"","Неверно!")</f>
        <v/>
      </c>
      <c r="B8902" s="320" t="s">
        <v>1817</v>
      </c>
      <c r="C8902" s="278" t="s">
        <v>10833</v>
      </c>
      <c r="D8902" s="278" t="s">
        <v>1203</v>
      </c>
      <c r="E8902" s="278" t="str">
        <f>CONCATENATE(SUM('Раздел 1'!K16:K16),"=",SUM('Раздел 1'!K11:K15))</f>
        <v>50=50</v>
      </c>
      <c r="F8902" s="278"/>
      <c r="G8902" s="81"/>
    </row>
    <row r="8903" spans="1:7" s="390" customFormat="1" ht="31.5" x14ac:dyDescent="0.2">
      <c r="A8903" s="311" t="str">
        <f>IF((SUM('Раздел 1'!C22:C22)=SUM('Раздел 1'!C19:C21)),"","Неверно!")</f>
        <v/>
      </c>
      <c r="B8903" s="320" t="s">
        <v>1818</v>
      </c>
      <c r="C8903" s="278" t="s">
        <v>10834</v>
      </c>
      <c r="D8903" s="278" t="s">
        <v>1202</v>
      </c>
      <c r="E8903" s="278" t="str">
        <f>CONCATENATE(SUM('Раздел 1'!C22:C22),"=",SUM('Раздел 1'!C19:C21))</f>
        <v>0=0</v>
      </c>
      <c r="F8903" s="278"/>
      <c r="G8903" s="81"/>
    </row>
    <row r="8904" spans="1:7" s="390" customFormat="1" ht="31.5" x14ac:dyDescent="0.2">
      <c r="A8904" s="311" t="str">
        <f>IF((SUM('Раздел 1'!L22:L22)=SUM('Раздел 1'!L19:L21)),"","Неверно!")</f>
        <v/>
      </c>
      <c r="B8904" s="320" t="s">
        <v>1818</v>
      </c>
      <c r="C8904" s="278" t="s">
        <v>10835</v>
      </c>
      <c r="D8904" s="278" t="s">
        <v>1202</v>
      </c>
      <c r="E8904" s="278" t="str">
        <f>CONCATENATE(SUM('Раздел 1'!L22:L22),"=",SUM('Раздел 1'!L19:L21))</f>
        <v>0=0</v>
      </c>
      <c r="F8904" s="278"/>
      <c r="G8904" s="81"/>
    </row>
    <row r="8905" spans="1:7" s="390" customFormat="1" ht="31.5" x14ac:dyDescent="0.2">
      <c r="A8905" s="311" t="str">
        <f>IF((SUM('Раздел 1'!M22:M22)=SUM('Раздел 1'!M19:M21)),"","Неверно!")</f>
        <v/>
      </c>
      <c r="B8905" s="320" t="s">
        <v>1818</v>
      </c>
      <c r="C8905" s="278" t="s">
        <v>10836</v>
      </c>
      <c r="D8905" s="278" t="s">
        <v>1202</v>
      </c>
      <c r="E8905" s="278" t="str">
        <f>CONCATENATE(SUM('Раздел 1'!M22:M22),"=",SUM('Раздел 1'!M19:M21))</f>
        <v>3=3</v>
      </c>
      <c r="F8905" s="278"/>
      <c r="G8905" s="81"/>
    </row>
    <row r="8906" spans="1:7" s="390" customFormat="1" ht="31.5" x14ac:dyDescent="0.2">
      <c r="A8906" s="311" t="str">
        <f>IF((SUM('Раздел 1'!N22:N22)=SUM('Раздел 1'!N19:N21)),"","Неверно!")</f>
        <v/>
      </c>
      <c r="B8906" s="320" t="s">
        <v>1818</v>
      </c>
      <c r="C8906" s="278" t="s">
        <v>10837</v>
      </c>
      <c r="D8906" s="278" t="s">
        <v>1202</v>
      </c>
      <c r="E8906" s="278" t="str">
        <f>CONCATENATE(SUM('Раздел 1'!N22:N22),"=",SUM('Раздел 1'!N19:N21))</f>
        <v>15=15</v>
      </c>
      <c r="F8906" s="278"/>
      <c r="G8906" s="81"/>
    </row>
    <row r="8907" spans="1:7" s="390" customFormat="1" ht="31.5" x14ac:dyDescent="0.2">
      <c r="A8907" s="311" t="str">
        <f>IF((SUM('Раздел 1'!O22:O22)=SUM('Раздел 1'!O19:O21)),"","Неверно!")</f>
        <v/>
      </c>
      <c r="B8907" s="320" t="s">
        <v>1818</v>
      </c>
      <c r="C8907" s="278" t="s">
        <v>10838</v>
      </c>
      <c r="D8907" s="278" t="s">
        <v>1202</v>
      </c>
      <c r="E8907" s="278" t="str">
        <f>CONCATENATE(SUM('Раздел 1'!O22:O22),"=",SUM('Раздел 1'!O19:O21))</f>
        <v>13=13</v>
      </c>
      <c r="F8907" s="278"/>
      <c r="G8907" s="81"/>
    </row>
    <row r="8908" spans="1:7" s="390" customFormat="1" ht="31.5" x14ac:dyDescent="0.2">
      <c r="A8908" s="311" t="str">
        <f>IF((SUM('Раздел 1'!P22:P22)=SUM('Раздел 1'!P19:P21)),"","Неверно!")</f>
        <v/>
      </c>
      <c r="B8908" s="320" t="s">
        <v>1818</v>
      </c>
      <c r="C8908" s="278" t="s">
        <v>10839</v>
      </c>
      <c r="D8908" s="278" t="s">
        <v>1202</v>
      </c>
      <c r="E8908" s="278" t="str">
        <f>CONCATENATE(SUM('Раздел 1'!P22:P22),"=",SUM('Раздел 1'!P19:P21))</f>
        <v>0=0</v>
      </c>
      <c r="F8908" s="278"/>
      <c r="G8908" s="81"/>
    </row>
    <row r="8909" spans="1:7" s="390" customFormat="1" ht="31.5" x14ac:dyDescent="0.2">
      <c r="A8909" s="311" t="str">
        <f>IF((SUM('Раздел 1'!Q22:Q22)=SUM('Раздел 1'!Q19:Q21)),"","Неверно!")</f>
        <v/>
      </c>
      <c r="B8909" s="320" t="s">
        <v>1818</v>
      </c>
      <c r="C8909" s="278" t="s">
        <v>10840</v>
      </c>
      <c r="D8909" s="278" t="s">
        <v>1202</v>
      </c>
      <c r="E8909" s="278" t="str">
        <f>CONCATENATE(SUM('Раздел 1'!Q22:Q22),"=",SUM('Раздел 1'!Q19:Q21))</f>
        <v>1=1</v>
      </c>
      <c r="F8909" s="278"/>
      <c r="G8909" s="81"/>
    </row>
    <row r="8910" spans="1:7" s="390" customFormat="1" ht="31.5" x14ac:dyDescent="0.2">
      <c r="A8910" s="311" t="str">
        <f>IF((SUM('Раздел 1'!R22:R22)=SUM('Раздел 1'!R19:R21)),"","Неверно!")</f>
        <v/>
      </c>
      <c r="B8910" s="320" t="s">
        <v>1818</v>
      </c>
      <c r="C8910" s="278" t="s">
        <v>10841</v>
      </c>
      <c r="D8910" s="278" t="s">
        <v>1202</v>
      </c>
      <c r="E8910" s="278" t="str">
        <f>CONCATENATE(SUM('Раздел 1'!R22:R22),"=",SUM('Раздел 1'!R19:R21))</f>
        <v>0=0</v>
      </c>
      <c r="F8910" s="278"/>
      <c r="G8910" s="81"/>
    </row>
    <row r="8911" spans="1:7" s="390" customFormat="1" ht="31.5" x14ac:dyDescent="0.2">
      <c r="A8911" s="311" t="str">
        <f>IF((SUM('Раздел 1'!S22:S22)=SUM('Раздел 1'!S19:S21)),"","Неверно!")</f>
        <v/>
      </c>
      <c r="B8911" s="320" t="s">
        <v>1818</v>
      </c>
      <c r="C8911" s="278" t="s">
        <v>10842</v>
      </c>
      <c r="D8911" s="278" t="s">
        <v>1202</v>
      </c>
      <c r="E8911" s="278" t="str">
        <f>CONCATENATE(SUM('Раздел 1'!S22:S22),"=",SUM('Раздел 1'!S19:S21))</f>
        <v>88=88</v>
      </c>
      <c r="F8911" s="278"/>
      <c r="G8911" s="81"/>
    </row>
    <row r="8912" spans="1:7" s="390" customFormat="1" ht="31.5" x14ac:dyDescent="0.2">
      <c r="A8912" s="311" t="str">
        <f>IF((SUM('Раздел 1'!T22:T22)=SUM('Раздел 1'!T19:T21)),"","Неверно!")</f>
        <v/>
      </c>
      <c r="B8912" s="320" t="s">
        <v>1818</v>
      </c>
      <c r="C8912" s="278" t="s">
        <v>10843</v>
      </c>
      <c r="D8912" s="278" t="s">
        <v>1202</v>
      </c>
      <c r="E8912" s="278" t="str">
        <f>CONCATENATE(SUM('Раздел 1'!T22:T22),"=",SUM('Раздел 1'!T19:T21))</f>
        <v>0=0</v>
      </c>
      <c r="F8912" s="278"/>
      <c r="G8912" s="81"/>
    </row>
    <row r="8913" spans="1:7" s="390" customFormat="1" ht="31.5" x14ac:dyDescent="0.2">
      <c r="A8913" s="311" t="str">
        <f>IF((SUM('Раздел 1'!U22:U22)=SUM('Раздел 1'!U19:U21)),"","Неверно!")</f>
        <v/>
      </c>
      <c r="B8913" s="320" t="s">
        <v>1818</v>
      </c>
      <c r="C8913" s="278" t="s">
        <v>10844</v>
      </c>
      <c r="D8913" s="278" t="s">
        <v>1202</v>
      </c>
      <c r="E8913" s="278" t="str">
        <f>CONCATENATE(SUM('Раздел 1'!U22:U22),"=",SUM('Раздел 1'!U19:U21))</f>
        <v>4=4</v>
      </c>
      <c r="F8913" s="278"/>
      <c r="G8913" s="81"/>
    </row>
    <row r="8914" spans="1:7" s="390" customFormat="1" ht="31.5" x14ac:dyDescent="0.2">
      <c r="A8914" s="311" t="str">
        <f>IF((SUM('Раздел 1'!D22:D22)=SUM('Раздел 1'!D19:D21)),"","Неверно!")</f>
        <v/>
      </c>
      <c r="B8914" s="320" t="s">
        <v>1818</v>
      </c>
      <c r="C8914" s="278" t="s">
        <v>10845</v>
      </c>
      <c r="D8914" s="278" t="s">
        <v>1202</v>
      </c>
      <c r="E8914" s="278" t="str">
        <f>CONCATENATE(SUM('Раздел 1'!D22:D22),"=",SUM('Раздел 1'!D19:D21))</f>
        <v>92=92</v>
      </c>
      <c r="F8914" s="278"/>
      <c r="G8914" s="81"/>
    </row>
    <row r="8915" spans="1:7" s="390" customFormat="1" ht="31.5" x14ac:dyDescent="0.2">
      <c r="A8915" s="311" t="str">
        <f>IF((SUM('Раздел 1'!V22:V22)=SUM('Раздел 1'!V19:V21)),"","Неверно!")</f>
        <v/>
      </c>
      <c r="B8915" s="320" t="s">
        <v>1818</v>
      </c>
      <c r="C8915" s="278" t="s">
        <v>10846</v>
      </c>
      <c r="D8915" s="278" t="s">
        <v>1202</v>
      </c>
      <c r="E8915" s="278" t="str">
        <f>CONCATENATE(SUM('Раздел 1'!V22:V22),"=",SUM('Раздел 1'!V19:V21))</f>
        <v>0=0</v>
      </c>
      <c r="F8915" s="278"/>
      <c r="G8915" s="81"/>
    </row>
    <row r="8916" spans="1:7" s="390" customFormat="1" ht="31.5" x14ac:dyDescent="0.2">
      <c r="A8916" s="311" t="str">
        <f>IF((SUM('Раздел 1'!W22:W22)=SUM('Раздел 1'!W19:W21)),"","Неверно!")</f>
        <v/>
      </c>
      <c r="B8916" s="320" t="s">
        <v>1818</v>
      </c>
      <c r="C8916" s="278" t="s">
        <v>10847</v>
      </c>
      <c r="D8916" s="278" t="s">
        <v>1202</v>
      </c>
      <c r="E8916" s="278" t="str">
        <f>CONCATENATE(SUM('Раздел 1'!W22:W22),"=",SUM('Раздел 1'!W19:W21))</f>
        <v>0=0</v>
      </c>
      <c r="F8916" s="278"/>
      <c r="G8916" s="81"/>
    </row>
    <row r="8917" spans="1:7" s="390" customFormat="1" ht="31.5" x14ac:dyDescent="0.2">
      <c r="A8917" s="311" t="str">
        <f>IF((SUM('Раздел 1'!X22:X22)=SUM('Раздел 1'!X19:X21)),"","Неверно!")</f>
        <v/>
      </c>
      <c r="B8917" s="320" t="s">
        <v>1818</v>
      </c>
      <c r="C8917" s="278" t="s">
        <v>10848</v>
      </c>
      <c r="D8917" s="278" t="s">
        <v>1202</v>
      </c>
      <c r="E8917" s="278" t="str">
        <f>CONCATENATE(SUM('Раздел 1'!X22:X22),"=",SUM('Раздел 1'!X19:X21))</f>
        <v>0=0</v>
      </c>
      <c r="F8917" s="278"/>
      <c r="G8917" s="81"/>
    </row>
    <row r="8918" spans="1:7" s="390" customFormat="1" ht="31.5" x14ac:dyDescent="0.2">
      <c r="A8918" s="311" t="str">
        <f>IF((SUM('Раздел 1'!Y22:Y22)=SUM('Раздел 1'!Y19:Y21)),"","Неверно!")</f>
        <v/>
      </c>
      <c r="B8918" s="320" t="s">
        <v>1818</v>
      </c>
      <c r="C8918" s="278" t="s">
        <v>10849</v>
      </c>
      <c r="D8918" s="278" t="s">
        <v>1202</v>
      </c>
      <c r="E8918" s="278" t="str">
        <f>CONCATENATE(SUM('Раздел 1'!Y22:Y22),"=",SUM('Раздел 1'!Y19:Y21))</f>
        <v>12=12</v>
      </c>
      <c r="F8918" s="278"/>
      <c r="G8918" s="81"/>
    </row>
    <row r="8919" spans="1:7" s="390" customFormat="1" ht="31.5" x14ac:dyDescent="0.2">
      <c r="A8919" s="311" t="str">
        <f>IF((SUM('Раздел 1'!Z22:Z22)=SUM('Раздел 1'!Z19:Z21)),"","Неверно!")</f>
        <v/>
      </c>
      <c r="B8919" s="320" t="s">
        <v>1818</v>
      </c>
      <c r="C8919" s="278" t="s">
        <v>10850</v>
      </c>
      <c r="D8919" s="278" t="s">
        <v>1202</v>
      </c>
      <c r="E8919" s="278" t="str">
        <f>CONCATENATE(SUM('Раздел 1'!Z22:Z22),"=",SUM('Раздел 1'!Z19:Z21))</f>
        <v>2=2</v>
      </c>
      <c r="F8919" s="278"/>
      <c r="G8919" s="81"/>
    </row>
    <row r="8920" spans="1:7" s="390" customFormat="1" ht="31.5" x14ac:dyDescent="0.2">
      <c r="A8920" s="311" t="str">
        <f>IF((SUM('Раздел 1'!AA22:AA22)=SUM('Раздел 1'!AA19:AA21)),"","Неверно!")</f>
        <v/>
      </c>
      <c r="B8920" s="320" t="s">
        <v>1818</v>
      </c>
      <c r="C8920" s="278" t="s">
        <v>10851</v>
      </c>
      <c r="D8920" s="278" t="s">
        <v>1202</v>
      </c>
      <c r="E8920" s="278" t="str">
        <f>CONCATENATE(SUM('Раздел 1'!AA22:AA22),"=",SUM('Раздел 1'!AA19:AA21))</f>
        <v>0=0</v>
      </c>
      <c r="F8920" s="278"/>
      <c r="G8920" s="81"/>
    </row>
    <row r="8921" spans="1:7" s="390" customFormat="1" ht="31.5" x14ac:dyDescent="0.2">
      <c r="A8921" s="311" t="str">
        <f>IF((SUM('Раздел 1'!AB22:AB22)=SUM('Раздел 1'!AB19:AB21)),"","Неверно!")</f>
        <v/>
      </c>
      <c r="B8921" s="320" t="s">
        <v>1818</v>
      </c>
      <c r="C8921" s="278" t="s">
        <v>10852</v>
      </c>
      <c r="D8921" s="278" t="s">
        <v>1202</v>
      </c>
      <c r="E8921" s="278" t="str">
        <f>CONCATENATE(SUM('Раздел 1'!AB22:AB22),"=",SUM('Раздел 1'!AB19:AB21))</f>
        <v>0=0</v>
      </c>
      <c r="F8921" s="278"/>
      <c r="G8921" s="81"/>
    </row>
    <row r="8922" spans="1:7" s="390" customFormat="1" ht="31.5" x14ac:dyDescent="0.2">
      <c r="A8922" s="311" t="str">
        <f>IF((SUM('Раздел 1'!AC22:AC22)=SUM('Раздел 1'!AC19:AC21)),"","Неверно!")</f>
        <v/>
      </c>
      <c r="B8922" s="320" t="s">
        <v>1818</v>
      </c>
      <c r="C8922" s="278" t="s">
        <v>10853</v>
      </c>
      <c r="D8922" s="278" t="s">
        <v>1202</v>
      </c>
      <c r="E8922" s="278" t="str">
        <f>CONCATENATE(SUM('Раздел 1'!AC22:AC22),"=",SUM('Раздел 1'!AC19:AC21))</f>
        <v>0=0</v>
      </c>
      <c r="F8922" s="278"/>
      <c r="G8922" s="81"/>
    </row>
    <row r="8923" spans="1:7" s="390" customFormat="1" ht="31.5" x14ac:dyDescent="0.2">
      <c r="A8923" s="311" t="str">
        <f>IF((SUM('Раздел 1'!AD22:AD22)=SUM('Раздел 1'!AD19:AD21)),"","Неверно!")</f>
        <v/>
      </c>
      <c r="B8923" s="320" t="s">
        <v>1818</v>
      </c>
      <c r="C8923" s="278" t="s">
        <v>10854</v>
      </c>
      <c r="D8923" s="278" t="s">
        <v>1202</v>
      </c>
      <c r="E8923" s="278" t="str">
        <f>CONCATENATE(SUM('Раздел 1'!AD22:AD22),"=",SUM('Раздел 1'!AD19:AD21))</f>
        <v>0=0</v>
      </c>
      <c r="F8923" s="278"/>
      <c r="G8923" s="81"/>
    </row>
    <row r="8924" spans="1:7" s="390" customFormat="1" ht="31.5" x14ac:dyDescent="0.2">
      <c r="A8924" s="311" t="str">
        <f>IF((SUM('Раздел 1'!AE22:AE22)=SUM('Раздел 1'!AE19:AE21)),"","Неверно!")</f>
        <v/>
      </c>
      <c r="B8924" s="320" t="s">
        <v>1818</v>
      </c>
      <c r="C8924" s="278" t="s">
        <v>10855</v>
      </c>
      <c r="D8924" s="278" t="s">
        <v>1202</v>
      </c>
      <c r="E8924" s="278" t="str">
        <f>CONCATENATE(SUM('Раздел 1'!AE22:AE22),"=",SUM('Раздел 1'!AE19:AE21))</f>
        <v>166214=166214</v>
      </c>
      <c r="F8924" s="278"/>
      <c r="G8924" s="81"/>
    </row>
    <row r="8925" spans="1:7" s="390" customFormat="1" ht="31.5" x14ac:dyDescent="0.2">
      <c r="A8925" s="311" t="str">
        <f>IF((SUM('Раздел 1'!E22:E22)=SUM('Раздел 1'!E19:E21)),"","Неверно!")</f>
        <v/>
      </c>
      <c r="B8925" s="320" t="s">
        <v>1818</v>
      </c>
      <c r="C8925" s="278" t="s">
        <v>10856</v>
      </c>
      <c r="D8925" s="278" t="s">
        <v>1202</v>
      </c>
      <c r="E8925" s="278" t="str">
        <f>CONCATENATE(SUM('Раздел 1'!E22:E22),"=",SUM('Раздел 1'!E19:E21))</f>
        <v>71=71</v>
      </c>
      <c r="F8925" s="278"/>
      <c r="G8925" s="81"/>
    </row>
    <row r="8926" spans="1:7" s="390" customFormat="1" ht="31.5" x14ac:dyDescent="0.2">
      <c r="A8926" s="311" t="str">
        <f>IF((SUM('Раздел 1'!AF22:AF22)=SUM('Раздел 1'!AF19:AF21)),"","Неверно!")</f>
        <v/>
      </c>
      <c r="B8926" s="320" t="s">
        <v>1818</v>
      </c>
      <c r="C8926" s="278" t="s">
        <v>10857</v>
      </c>
      <c r="D8926" s="278" t="s">
        <v>1202</v>
      </c>
      <c r="E8926" s="278" t="str">
        <f>CONCATENATE(SUM('Раздел 1'!AF22:AF22),"=",SUM('Раздел 1'!AF19:AF21))</f>
        <v>300=300</v>
      </c>
      <c r="F8926" s="278"/>
      <c r="G8926" s="81"/>
    </row>
    <row r="8927" spans="1:7" s="390" customFormat="1" ht="31.5" x14ac:dyDescent="0.2">
      <c r="A8927" s="311" t="str">
        <f>IF((SUM('Раздел 1'!AG22:AG22)=SUM('Раздел 1'!AG19:AG21)),"","Неверно!")</f>
        <v/>
      </c>
      <c r="B8927" s="320" t="s">
        <v>1818</v>
      </c>
      <c r="C8927" s="278" t="s">
        <v>10858</v>
      </c>
      <c r="D8927" s="278" t="s">
        <v>1202</v>
      </c>
      <c r="E8927" s="278" t="str">
        <f>CONCATENATE(SUM('Раздел 1'!AG22:AG22),"=",SUM('Раздел 1'!AG19:AG21))</f>
        <v>3858=3858</v>
      </c>
      <c r="F8927" s="278"/>
      <c r="G8927" s="81"/>
    </row>
    <row r="8928" spans="1:7" s="390" customFormat="1" ht="31.5" x14ac:dyDescent="0.2">
      <c r="A8928" s="311" t="str">
        <f>IF((SUM('Раздел 1'!AH22:AH22)=SUM('Раздел 1'!AH19:AH21)),"","Неверно!")</f>
        <v/>
      </c>
      <c r="B8928" s="320" t="s">
        <v>1818</v>
      </c>
      <c r="C8928" s="278" t="s">
        <v>10859</v>
      </c>
      <c r="D8928" s="278" t="s">
        <v>1202</v>
      </c>
      <c r="E8928" s="278" t="str">
        <f>CONCATENATE(SUM('Раздел 1'!AH22:AH22),"=",SUM('Раздел 1'!AH19:AH21))</f>
        <v>0=0</v>
      </c>
      <c r="F8928" s="278"/>
      <c r="G8928" s="81"/>
    </row>
    <row r="8929" spans="1:7" s="390" customFormat="1" ht="31.5" x14ac:dyDescent="0.2">
      <c r="A8929" s="311" t="str">
        <f>IF((SUM('Раздел 1'!AI22:AI22)=SUM('Раздел 1'!AI19:AI21)),"","Неверно!")</f>
        <v/>
      </c>
      <c r="B8929" s="320" t="s">
        <v>1818</v>
      </c>
      <c r="C8929" s="278" t="s">
        <v>10860</v>
      </c>
      <c r="D8929" s="278" t="s">
        <v>1202</v>
      </c>
      <c r="E8929" s="278" t="str">
        <f>CONCATENATE(SUM('Раздел 1'!AI22:AI22),"=",SUM('Раздел 1'!AI19:AI21))</f>
        <v>0=0</v>
      </c>
      <c r="F8929" s="278"/>
      <c r="G8929" s="81"/>
    </row>
    <row r="8930" spans="1:7" s="390" customFormat="1" ht="31.5" x14ac:dyDescent="0.2">
      <c r="A8930" s="311" t="str">
        <f>IF((SUM('Раздел 1'!F22:F22)=SUM('Раздел 1'!F19:F21)),"","Неверно!")</f>
        <v/>
      </c>
      <c r="B8930" s="320" t="s">
        <v>1818</v>
      </c>
      <c r="C8930" s="278" t="s">
        <v>10861</v>
      </c>
      <c r="D8930" s="278" t="s">
        <v>1202</v>
      </c>
      <c r="E8930" s="278" t="str">
        <f>CONCATENATE(SUM('Раздел 1'!F22:F22),"=",SUM('Раздел 1'!F19:F21))</f>
        <v>7=7</v>
      </c>
      <c r="F8930" s="278"/>
      <c r="G8930" s="81"/>
    </row>
    <row r="8931" spans="1:7" s="390" customFormat="1" ht="31.5" x14ac:dyDescent="0.2">
      <c r="A8931" s="311" t="str">
        <f>IF((SUM('Раздел 1'!G22:G22)=SUM('Раздел 1'!G19:G21)),"","Неверно!")</f>
        <v/>
      </c>
      <c r="B8931" s="320" t="s">
        <v>1818</v>
      </c>
      <c r="C8931" s="278" t="s">
        <v>10862</v>
      </c>
      <c r="D8931" s="278" t="s">
        <v>1202</v>
      </c>
      <c r="E8931" s="278" t="str">
        <f>CONCATENATE(SUM('Раздел 1'!G22:G22),"=",SUM('Раздел 1'!G19:G21))</f>
        <v>324187=324187</v>
      </c>
      <c r="F8931" s="278"/>
      <c r="G8931" s="81"/>
    </row>
    <row r="8932" spans="1:7" s="390" customFormat="1" ht="31.5" x14ac:dyDescent="0.2">
      <c r="A8932" s="311" t="str">
        <f>IF((SUM('Раздел 1'!H22:H22)=SUM('Раздел 1'!H19:H21)),"","Неверно!")</f>
        <v/>
      </c>
      <c r="B8932" s="320" t="s">
        <v>1818</v>
      </c>
      <c r="C8932" s="278" t="s">
        <v>10863</v>
      </c>
      <c r="D8932" s="278" t="s">
        <v>1202</v>
      </c>
      <c r="E8932" s="278" t="str">
        <f>CONCATENATE(SUM('Раздел 1'!H22:H22),"=",SUM('Раздел 1'!H19:H21))</f>
        <v>0=0</v>
      </c>
      <c r="F8932" s="278"/>
      <c r="G8932" s="81"/>
    </row>
    <row r="8933" spans="1:7" s="390" customFormat="1" ht="31.5" x14ac:dyDescent="0.2">
      <c r="A8933" s="311" t="str">
        <f>IF((SUM('Раздел 1'!I22:I22)=SUM('Раздел 1'!I19:I21)),"","Неверно!")</f>
        <v/>
      </c>
      <c r="B8933" s="320" t="s">
        <v>1818</v>
      </c>
      <c r="C8933" s="278" t="s">
        <v>10864</v>
      </c>
      <c r="D8933" s="278" t="s">
        <v>1202</v>
      </c>
      <c r="E8933" s="278" t="str">
        <f>CONCATENATE(SUM('Раздел 1'!I22:I22),"=",SUM('Раздел 1'!I19:I21))</f>
        <v>74=74</v>
      </c>
      <c r="F8933" s="278"/>
      <c r="G8933" s="81"/>
    </row>
    <row r="8934" spans="1:7" s="390" customFormat="1" ht="31.5" x14ac:dyDescent="0.2">
      <c r="A8934" s="311" t="str">
        <f>IF((SUM('Раздел 1'!J22:J22)=SUM('Раздел 1'!J19:J21)),"","Неверно!")</f>
        <v/>
      </c>
      <c r="B8934" s="320" t="s">
        <v>1818</v>
      </c>
      <c r="C8934" s="278" t="s">
        <v>10865</v>
      </c>
      <c r="D8934" s="278" t="s">
        <v>1202</v>
      </c>
      <c r="E8934" s="278" t="str">
        <f>CONCATENATE(SUM('Раздел 1'!J22:J22),"=",SUM('Раздел 1'!J19:J21))</f>
        <v>59=59</v>
      </c>
      <c r="F8934" s="278"/>
      <c r="G8934" s="81"/>
    </row>
    <row r="8935" spans="1:7" s="390" customFormat="1" ht="31.5" x14ac:dyDescent="0.2">
      <c r="A8935" s="311" t="str">
        <f>IF((SUM('Раздел 1'!K22:K22)=SUM('Раздел 1'!K19:K21)),"","Неверно!")</f>
        <v/>
      </c>
      <c r="B8935" s="320" t="s">
        <v>1818</v>
      </c>
      <c r="C8935" s="278" t="s">
        <v>10866</v>
      </c>
      <c r="D8935" s="278" t="s">
        <v>1202</v>
      </c>
      <c r="E8935" s="278" t="str">
        <f>CONCATENATE(SUM('Раздел 1'!K22:K22),"=",SUM('Раздел 1'!K19:K21))</f>
        <v>11=11</v>
      </c>
      <c r="F8935" s="278"/>
      <c r="G8935" s="81"/>
    </row>
    <row r="8936" spans="1:7" s="390" customFormat="1" ht="47.25" x14ac:dyDescent="0.2">
      <c r="A8936" s="311" t="str">
        <f>IF((SUM('Раздел 1'!C27:C27)=SUM('Раздел 1'!C23:C23)+SUM('Раздел 1'!C25:C25)+SUM('Раздел 1'!C26:C26)),"","Неверно!")</f>
        <v/>
      </c>
      <c r="B8936" s="320" t="s">
        <v>1819</v>
      </c>
      <c r="C8936" s="278" t="s">
        <v>10867</v>
      </c>
      <c r="D8936" s="278" t="s">
        <v>1201</v>
      </c>
      <c r="E8936" s="278" t="str">
        <f>CONCATENATE(SUM('Раздел 1'!C27:C27),"=",SUM('Раздел 1'!C23:C23),"+",SUM('Раздел 1'!C25:C25),"+",SUM('Раздел 1'!C26:C26))</f>
        <v>38=34+4+0</v>
      </c>
      <c r="F8936" s="278"/>
      <c r="G8936" s="81"/>
    </row>
    <row r="8937" spans="1:7" s="390" customFormat="1" ht="47.25" x14ac:dyDescent="0.2">
      <c r="A8937" s="311" t="str">
        <f>IF((SUM('Раздел 1'!L27:L27)=SUM('Раздел 1'!L23:L23)+SUM('Раздел 1'!L25:L25)+SUM('Раздел 1'!L26:L26)),"","Неверно!")</f>
        <v/>
      </c>
      <c r="B8937" s="320" t="s">
        <v>1819</v>
      </c>
      <c r="C8937" s="278" t="s">
        <v>10868</v>
      </c>
      <c r="D8937" s="278" t="s">
        <v>1201</v>
      </c>
      <c r="E8937" s="278" t="str">
        <f>CONCATENATE(SUM('Раздел 1'!L27:L27),"=",SUM('Раздел 1'!L23:L23),"+",SUM('Раздел 1'!L25:L25),"+",SUM('Раздел 1'!L26:L26))</f>
        <v>0=0+0+0</v>
      </c>
      <c r="F8937" s="278"/>
      <c r="G8937" s="81"/>
    </row>
    <row r="8938" spans="1:7" s="390" customFormat="1" ht="47.25" x14ac:dyDescent="0.2">
      <c r="A8938" s="311" t="str">
        <f>IF((SUM('Раздел 1'!M27:M27)=SUM('Раздел 1'!M23:M23)+SUM('Раздел 1'!M25:M25)+SUM('Раздел 1'!M26:M26)),"","Неверно!")</f>
        <v/>
      </c>
      <c r="B8938" s="320" t="s">
        <v>1819</v>
      </c>
      <c r="C8938" s="278" t="s">
        <v>10869</v>
      </c>
      <c r="D8938" s="278" t="s">
        <v>1201</v>
      </c>
      <c r="E8938" s="278" t="str">
        <f>CONCATENATE(SUM('Раздел 1'!M27:M27),"=",SUM('Раздел 1'!M23:M23),"+",SUM('Раздел 1'!M25:M25),"+",SUM('Раздел 1'!M26:M26))</f>
        <v>7=7+0+0</v>
      </c>
      <c r="F8938" s="278"/>
      <c r="G8938" s="81"/>
    </row>
    <row r="8939" spans="1:7" s="390" customFormat="1" ht="47.25" x14ac:dyDescent="0.2">
      <c r="A8939" s="311" t="str">
        <f>IF((SUM('Раздел 1'!N27:N27)=SUM('Раздел 1'!N23:N23)+SUM('Раздел 1'!N25:N25)+SUM('Раздел 1'!N26:N26)),"","Неверно!")</f>
        <v/>
      </c>
      <c r="B8939" s="320" t="s">
        <v>1819</v>
      </c>
      <c r="C8939" s="278" t="s">
        <v>10870</v>
      </c>
      <c r="D8939" s="278" t="s">
        <v>1201</v>
      </c>
      <c r="E8939" s="278" t="str">
        <f>CONCATENATE(SUM('Раздел 1'!N27:N27),"=",SUM('Раздел 1'!N23:N23),"+",SUM('Раздел 1'!N25:N25),"+",SUM('Раздел 1'!N26:N26))</f>
        <v>74=49+25+0</v>
      </c>
      <c r="F8939" s="278"/>
      <c r="G8939" s="81"/>
    </row>
    <row r="8940" spans="1:7" s="390" customFormat="1" ht="47.25" x14ac:dyDescent="0.2">
      <c r="A8940" s="311" t="str">
        <f>IF((SUM('Раздел 1'!O27:O27)=SUM('Раздел 1'!O23:O23)+SUM('Раздел 1'!O25:O25)+SUM('Раздел 1'!O26:O26)),"","Неверно!")</f>
        <v/>
      </c>
      <c r="B8940" s="320" t="s">
        <v>1819</v>
      </c>
      <c r="C8940" s="278" t="s">
        <v>10871</v>
      </c>
      <c r="D8940" s="278" t="s">
        <v>1201</v>
      </c>
      <c r="E8940" s="278" t="str">
        <f>CONCATENATE(SUM('Раздел 1'!O27:O27),"=",SUM('Раздел 1'!O23:O23),"+",SUM('Раздел 1'!O25:O25),"+",SUM('Раздел 1'!O26:O26))</f>
        <v>42=40+2+0</v>
      </c>
      <c r="F8940" s="278"/>
      <c r="G8940" s="81"/>
    </row>
    <row r="8941" spans="1:7" s="390" customFormat="1" ht="47.25" x14ac:dyDescent="0.2">
      <c r="A8941" s="311" t="str">
        <f>IF((SUM('Раздел 1'!P27:P27)=SUM('Раздел 1'!P23:P23)+SUM('Раздел 1'!P25:P25)+SUM('Раздел 1'!P26:P26)),"","Неверно!")</f>
        <v/>
      </c>
      <c r="B8941" s="320" t="s">
        <v>1819</v>
      </c>
      <c r="C8941" s="278" t="s">
        <v>10872</v>
      </c>
      <c r="D8941" s="278" t="s">
        <v>1201</v>
      </c>
      <c r="E8941" s="278" t="str">
        <f>CONCATENATE(SUM('Раздел 1'!P27:P27),"=",SUM('Раздел 1'!P23:P23),"+",SUM('Раздел 1'!P25:P25),"+",SUM('Раздел 1'!P26:P26))</f>
        <v>0=0+0+0</v>
      </c>
      <c r="F8941" s="278"/>
      <c r="G8941" s="81"/>
    </row>
    <row r="8942" spans="1:7" s="390" customFormat="1" ht="47.25" x14ac:dyDescent="0.2">
      <c r="A8942" s="311" t="str">
        <f>IF((SUM('Раздел 1'!Q27:Q27)=SUM('Раздел 1'!Q23:Q23)+SUM('Раздел 1'!Q25:Q25)+SUM('Раздел 1'!Q26:Q26)),"","Неверно!")</f>
        <v/>
      </c>
      <c r="B8942" s="320" t="s">
        <v>1819</v>
      </c>
      <c r="C8942" s="278" t="s">
        <v>10873</v>
      </c>
      <c r="D8942" s="278" t="s">
        <v>1201</v>
      </c>
      <c r="E8942" s="278" t="str">
        <f>CONCATENATE(SUM('Раздел 1'!Q27:Q27),"=",SUM('Раздел 1'!Q23:Q23),"+",SUM('Раздел 1'!Q25:Q25),"+",SUM('Раздел 1'!Q26:Q26))</f>
        <v>53=27+24+2</v>
      </c>
      <c r="F8942" s="278"/>
      <c r="G8942" s="81"/>
    </row>
    <row r="8943" spans="1:7" s="390" customFormat="1" ht="47.25" x14ac:dyDescent="0.2">
      <c r="A8943" s="311" t="str">
        <f>IF((SUM('Раздел 1'!R27:R27)=SUM('Раздел 1'!R23:R23)+SUM('Раздел 1'!R25:R25)+SUM('Раздел 1'!R26:R26)),"","Неверно!")</f>
        <v/>
      </c>
      <c r="B8943" s="320" t="s">
        <v>1819</v>
      </c>
      <c r="C8943" s="278" t="s">
        <v>10874</v>
      </c>
      <c r="D8943" s="278" t="s">
        <v>1201</v>
      </c>
      <c r="E8943" s="278" t="str">
        <f>CONCATENATE(SUM('Раздел 1'!R27:R27),"=",SUM('Раздел 1'!R23:R23),"+",SUM('Раздел 1'!R25:R25),"+",SUM('Раздел 1'!R26:R26))</f>
        <v>22=22+0+0</v>
      </c>
      <c r="F8943" s="278"/>
      <c r="G8943" s="81"/>
    </row>
    <row r="8944" spans="1:7" s="390" customFormat="1" ht="47.25" x14ac:dyDescent="0.2">
      <c r="A8944" s="311" t="str">
        <f>IF((SUM('Раздел 1'!S27:S27)=SUM('Раздел 1'!S23:S23)+SUM('Раздел 1'!S25:S25)+SUM('Раздел 1'!S26:S26)),"","Неверно!")</f>
        <v/>
      </c>
      <c r="B8944" s="320" t="s">
        <v>1819</v>
      </c>
      <c r="C8944" s="278" t="s">
        <v>10875</v>
      </c>
      <c r="D8944" s="278" t="s">
        <v>1201</v>
      </c>
      <c r="E8944" s="278" t="str">
        <f>CONCATENATE(SUM('Раздел 1'!S27:S27),"=",SUM('Раздел 1'!S23:S23),"+",SUM('Раздел 1'!S25:S25),"+",SUM('Раздел 1'!S26:S26))</f>
        <v>600=463+135+2</v>
      </c>
      <c r="F8944" s="278"/>
      <c r="G8944" s="81"/>
    </row>
    <row r="8945" spans="1:7" s="390" customFormat="1" ht="47.25" x14ac:dyDescent="0.2">
      <c r="A8945" s="311" t="str">
        <f>IF((SUM('Раздел 1'!T27:T27)=SUM('Раздел 1'!T23:T23)+SUM('Раздел 1'!T25:T25)+SUM('Раздел 1'!T26:T26)),"","Неверно!")</f>
        <v/>
      </c>
      <c r="B8945" s="320" t="s">
        <v>1819</v>
      </c>
      <c r="C8945" s="278" t="s">
        <v>10876</v>
      </c>
      <c r="D8945" s="278" t="s">
        <v>1201</v>
      </c>
      <c r="E8945" s="278" t="str">
        <f>CONCATENATE(SUM('Раздел 1'!T27:T27),"=",SUM('Раздел 1'!T23:T23),"+",SUM('Раздел 1'!T25:T25),"+",SUM('Раздел 1'!T26:T26))</f>
        <v>0=0+0+0</v>
      </c>
      <c r="F8945" s="278"/>
      <c r="G8945" s="81"/>
    </row>
    <row r="8946" spans="1:7" s="390" customFormat="1" ht="47.25" x14ac:dyDescent="0.2">
      <c r="A8946" s="311" t="str">
        <f>IF((SUM('Раздел 1'!U27:U27)=SUM('Раздел 1'!U23:U23)+SUM('Раздел 1'!U25:U25)+SUM('Раздел 1'!U26:U26)),"","Неверно!")</f>
        <v/>
      </c>
      <c r="B8946" s="320" t="s">
        <v>1819</v>
      </c>
      <c r="C8946" s="278" t="s">
        <v>10877</v>
      </c>
      <c r="D8946" s="278" t="s">
        <v>1201</v>
      </c>
      <c r="E8946" s="278" t="str">
        <f>CONCATENATE(SUM('Раздел 1'!U27:U27),"=",SUM('Раздел 1'!U23:U23),"+",SUM('Раздел 1'!U25:U25),"+",SUM('Раздел 1'!U26:U26))</f>
        <v>50=34+16+0</v>
      </c>
      <c r="F8946" s="278"/>
      <c r="G8946" s="81"/>
    </row>
    <row r="8947" spans="1:7" s="390" customFormat="1" ht="47.25" x14ac:dyDescent="0.2">
      <c r="A8947" s="311" t="str">
        <f>IF((SUM('Раздел 1'!D27:D27)=SUM('Раздел 1'!D23:D23)+SUM('Раздел 1'!D25:D25)+SUM('Раздел 1'!D26:D26)),"","Неверно!")</f>
        <v/>
      </c>
      <c r="B8947" s="320" t="s">
        <v>1819</v>
      </c>
      <c r="C8947" s="278" t="s">
        <v>10878</v>
      </c>
      <c r="D8947" s="278" t="s">
        <v>1201</v>
      </c>
      <c r="E8947" s="278" t="str">
        <f>CONCATENATE(SUM('Раздел 1'!D27:D27),"=",SUM('Раздел 1'!D23:D23),"+",SUM('Раздел 1'!D25:D25),"+",SUM('Раздел 1'!D26:D26))</f>
        <v>612=463+147+2</v>
      </c>
      <c r="F8947" s="278"/>
      <c r="G8947" s="81"/>
    </row>
    <row r="8948" spans="1:7" s="390" customFormat="1" ht="47.25" x14ac:dyDescent="0.2">
      <c r="A8948" s="311" t="str">
        <f>IF((SUM('Раздел 1'!V27:V27)=SUM('Раздел 1'!V23:V23)+SUM('Раздел 1'!V25:V25)+SUM('Раздел 1'!V26:V26)),"","Неверно!")</f>
        <v/>
      </c>
      <c r="B8948" s="320" t="s">
        <v>1819</v>
      </c>
      <c r="C8948" s="278" t="s">
        <v>10879</v>
      </c>
      <c r="D8948" s="278" t="s">
        <v>1201</v>
      </c>
      <c r="E8948" s="278" t="str">
        <f>CONCATENATE(SUM('Раздел 1'!V27:V27),"=",SUM('Раздел 1'!V23:V23),"+",SUM('Раздел 1'!V25:V25),"+",SUM('Раздел 1'!V26:V26))</f>
        <v>2=2+0+0</v>
      </c>
      <c r="F8948" s="278"/>
      <c r="G8948" s="81"/>
    </row>
    <row r="8949" spans="1:7" s="390" customFormat="1" ht="47.25" x14ac:dyDescent="0.2">
      <c r="A8949" s="311" t="str">
        <f>IF((SUM('Раздел 1'!W27:W27)=SUM('Раздел 1'!W23:W23)+SUM('Раздел 1'!W25:W25)+SUM('Раздел 1'!W26:W26)),"","Неверно!")</f>
        <v/>
      </c>
      <c r="B8949" s="320" t="s">
        <v>1819</v>
      </c>
      <c r="C8949" s="278" t="s">
        <v>10880</v>
      </c>
      <c r="D8949" s="278" t="s">
        <v>1201</v>
      </c>
      <c r="E8949" s="278" t="str">
        <f>CONCATENATE(SUM('Раздел 1'!W27:W27),"=",SUM('Раздел 1'!W23:W23),"+",SUM('Раздел 1'!W25:W25),"+",SUM('Раздел 1'!W26:W26))</f>
        <v>0=0+0+0</v>
      </c>
      <c r="F8949" s="278"/>
      <c r="G8949" s="81"/>
    </row>
    <row r="8950" spans="1:7" s="390" customFormat="1" ht="47.25" x14ac:dyDescent="0.2">
      <c r="A8950" s="311" t="str">
        <f>IF((SUM('Раздел 1'!X27:X27)=SUM('Раздел 1'!X23:X23)+SUM('Раздел 1'!X25:X25)+SUM('Раздел 1'!X26:X26)),"","Неверно!")</f>
        <v/>
      </c>
      <c r="B8950" s="320" t="s">
        <v>1819</v>
      </c>
      <c r="C8950" s="278" t="s">
        <v>10881</v>
      </c>
      <c r="D8950" s="278" t="s">
        <v>1201</v>
      </c>
      <c r="E8950" s="278" t="str">
        <f>CONCATENATE(SUM('Раздел 1'!X27:X27),"=",SUM('Раздел 1'!X23:X23),"+",SUM('Раздел 1'!X25:X25),"+",SUM('Раздел 1'!X26:X26))</f>
        <v>4=2+2+0</v>
      </c>
      <c r="F8950" s="278"/>
      <c r="G8950" s="81"/>
    </row>
    <row r="8951" spans="1:7" s="390" customFormat="1" ht="47.25" x14ac:dyDescent="0.2">
      <c r="A8951" s="311" t="str">
        <f>IF((SUM('Раздел 1'!Y27:Y27)=SUM('Раздел 1'!Y23:Y23)+SUM('Раздел 1'!Y25:Y25)+SUM('Раздел 1'!Y26:Y26)),"","Неверно!")</f>
        <v/>
      </c>
      <c r="B8951" s="320" t="s">
        <v>1819</v>
      </c>
      <c r="C8951" s="278" t="s">
        <v>10882</v>
      </c>
      <c r="D8951" s="278" t="s">
        <v>1201</v>
      </c>
      <c r="E8951" s="278" t="str">
        <f>CONCATENATE(SUM('Раздел 1'!Y27:Y27),"=",SUM('Раздел 1'!Y23:Y23),"+",SUM('Раздел 1'!Y25:Y25),"+",SUM('Раздел 1'!Y26:Y26))</f>
        <v>26=26+0+0</v>
      </c>
      <c r="F8951" s="278"/>
      <c r="G8951" s="81"/>
    </row>
    <row r="8952" spans="1:7" s="390" customFormat="1" ht="47.25" x14ac:dyDescent="0.2">
      <c r="A8952" s="311" t="str">
        <f>IF((SUM('Раздел 1'!Z27:Z27)=SUM('Раздел 1'!Z23:Z23)+SUM('Раздел 1'!Z25:Z25)+SUM('Раздел 1'!Z26:Z26)),"","Неверно!")</f>
        <v/>
      </c>
      <c r="B8952" s="320" t="s">
        <v>1819</v>
      </c>
      <c r="C8952" s="278" t="s">
        <v>10883</v>
      </c>
      <c r="D8952" s="278" t="s">
        <v>1201</v>
      </c>
      <c r="E8952" s="278" t="str">
        <f>CONCATENATE(SUM('Раздел 1'!Z27:Z27),"=",SUM('Раздел 1'!Z23:Z23),"+",SUM('Раздел 1'!Z25:Z25),"+",SUM('Раздел 1'!Z26:Z26))</f>
        <v>60=60+0+0</v>
      </c>
      <c r="F8952" s="278"/>
      <c r="G8952" s="81"/>
    </row>
    <row r="8953" spans="1:7" s="390" customFormat="1" ht="47.25" x14ac:dyDescent="0.2">
      <c r="A8953" s="311" t="str">
        <f>IF((SUM('Раздел 1'!AA27:AA27)=SUM('Раздел 1'!AA23:AA23)+SUM('Раздел 1'!AA25:AA25)+SUM('Раздел 1'!AA26:AA26)),"","Неверно!")</f>
        <v/>
      </c>
      <c r="B8953" s="320" t="s">
        <v>1819</v>
      </c>
      <c r="C8953" s="278" t="s">
        <v>10884</v>
      </c>
      <c r="D8953" s="278" t="s">
        <v>1201</v>
      </c>
      <c r="E8953" s="278" t="str">
        <f>CONCATENATE(SUM('Раздел 1'!AA27:AA27),"=",SUM('Раздел 1'!AA23:AA23),"+",SUM('Раздел 1'!AA25:AA25),"+",SUM('Раздел 1'!AA26:AA26))</f>
        <v>65=65+0+0</v>
      </c>
      <c r="F8953" s="278"/>
      <c r="G8953" s="81"/>
    </row>
    <row r="8954" spans="1:7" s="390" customFormat="1" ht="47.25" x14ac:dyDescent="0.2">
      <c r="A8954" s="311" t="str">
        <f>IF((SUM('Раздел 1'!AB27:AB27)=SUM('Раздел 1'!AB23:AB23)+SUM('Раздел 1'!AB25:AB25)+SUM('Раздел 1'!AB26:AB26)),"","Неверно!")</f>
        <v/>
      </c>
      <c r="B8954" s="320" t="s">
        <v>1819</v>
      </c>
      <c r="C8954" s="278" t="s">
        <v>10885</v>
      </c>
      <c r="D8954" s="278" t="s">
        <v>1201</v>
      </c>
      <c r="E8954" s="278" t="str">
        <f>CONCATENATE(SUM('Раздел 1'!AB27:AB27),"=",SUM('Раздел 1'!AB23:AB23),"+",SUM('Раздел 1'!AB25:AB25),"+",SUM('Раздел 1'!AB26:AB26))</f>
        <v>18=18+0+0</v>
      </c>
      <c r="F8954" s="278"/>
      <c r="G8954" s="81"/>
    </row>
    <row r="8955" spans="1:7" s="390" customFormat="1" ht="47.25" x14ac:dyDescent="0.2">
      <c r="A8955" s="311" t="str">
        <f>IF((SUM('Раздел 1'!AC27:AC27)=SUM('Раздел 1'!AC23:AC23)+SUM('Раздел 1'!AC25:AC25)+SUM('Раздел 1'!AC26:AC26)),"","Неверно!")</f>
        <v/>
      </c>
      <c r="B8955" s="320" t="s">
        <v>1819</v>
      </c>
      <c r="C8955" s="278" t="s">
        <v>10886</v>
      </c>
      <c r="D8955" s="278" t="s">
        <v>1201</v>
      </c>
      <c r="E8955" s="278" t="str">
        <f>CONCATENATE(SUM('Раздел 1'!AC27:AC27),"=",SUM('Раздел 1'!AC23:AC23),"+",SUM('Раздел 1'!AC25:AC25),"+",SUM('Раздел 1'!AC26:AC26))</f>
        <v>24=24+0+0</v>
      </c>
      <c r="F8955" s="278"/>
      <c r="G8955" s="81"/>
    </row>
    <row r="8956" spans="1:7" s="390" customFormat="1" ht="47.25" x14ac:dyDescent="0.2">
      <c r="A8956" s="311" t="str">
        <f>IF((SUM('Раздел 1'!AD27:AD27)=SUM('Раздел 1'!AD23:AD23)+SUM('Раздел 1'!AD25:AD25)+SUM('Раздел 1'!AD26:AD26)),"","Неверно!")</f>
        <v/>
      </c>
      <c r="B8956" s="320" t="s">
        <v>1819</v>
      </c>
      <c r="C8956" s="278" t="s">
        <v>10887</v>
      </c>
      <c r="D8956" s="278" t="s">
        <v>1201</v>
      </c>
      <c r="E8956" s="278" t="str">
        <f>CONCATENATE(SUM('Раздел 1'!AD27:AD27),"=",SUM('Раздел 1'!AD23:AD23),"+",SUM('Раздел 1'!AD25:AD25),"+",SUM('Раздел 1'!AD26:AD26))</f>
        <v>13=13+0+0</v>
      </c>
      <c r="F8956" s="278"/>
      <c r="G8956" s="81"/>
    </row>
    <row r="8957" spans="1:7" s="390" customFormat="1" ht="47.25" x14ac:dyDescent="0.2">
      <c r="A8957" s="311" t="str">
        <f>IF((SUM('Раздел 1'!AE27:AE27)=SUM('Раздел 1'!AE23:AE23)+SUM('Раздел 1'!AE25:AE25)+SUM('Раздел 1'!AE26:AE26)),"","Неверно!")</f>
        <v/>
      </c>
      <c r="B8957" s="320" t="s">
        <v>1819</v>
      </c>
      <c r="C8957" s="278" t="s">
        <v>10888</v>
      </c>
      <c r="D8957" s="278" t="s">
        <v>1201</v>
      </c>
      <c r="E8957" s="278" t="str">
        <f>CONCATENATE(SUM('Раздел 1'!AE27:AE27),"=",SUM('Раздел 1'!AE23:AE23),"+",SUM('Раздел 1'!AE25:AE25),"+",SUM('Раздел 1'!AE26:AE26))</f>
        <v>34891016=34891016+0+0</v>
      </c>
      <c r="F8957" s="278"/>
      <c r="G8957" s="81"/>
    </row>
    <row r="8958" spans="1:7" s="390" customFormat="1" ht="47.25" x14ac:dyDescent="0.2">
      <c r="A8958" s="311" t="str">
        <f>IF((SUM('Раздел 1'!E27:E27)=SUM('Раздел 1'!E23:E23)+SUM('Раздел 1'!E25:E25)+SUM('Раздел 1'!E26:E26)),"","Неверно!")</f>
        <v/>
      </c>
      <c r="B8958" s="320" t="s">
        <v>1819</v>
      </c>
      <c r="C8958" s="278" t="s">
        <v>10889</v>
      </c>
      <c r="D8958" s="278" t="s">
        <v>1201</v>
      </c>
      <c r="E8958" s="278" t="str">
        <f>CONCATENATE(SUM('Раздел 1'!E27:E27),"=",SUM('Раздел 1'!E23:E23),"+",SUM('Раздел 1'!E25:E25),"+",SUM('Раздел 1'!E26:E26))</f>
        <v>321=231+90+0</v>
      </c>
      <c r="F8958" s="278"/>
      <c r="G8958" s="81"/>
    </row>
    <row r="8959" spans="1:7" s="390" customFormat="1" ht="47.25" x14ac:dyDescent="0.2">
      <c r="A8959" s="311" t="str">
        <f>IF((SUM('Раздел 1'!AF27:AF27)=SUM('Раздел 1'!AF23:AF23)+SUM('Раздел 1'!AF25:AF25)+SUM('Раздел 1'!AF26:AF26)),"","Неверно!")</f>
        <v/>
      </c>
      <c r="B8959" s="320" t="s">
        <v>1819</v>
      </c>
      <c r="C8959" s="278" t="s">
        <v>10890</v>
      </c>
      <c r="D8959" s="278" t="s">
        <v>1201</v>
      </c>
      <c r="E8959" s="278" t="str">
        <f>CONCATENATE(SUM('Раздел 1'!AF27:AF27),"=",SUM('Раздел 1'!AF23:AF23),"+",SUM('Раздел 1'!AF25:AF25),"+",SUM('Раздел 1'!AF26:AF26))</f>
        <v>680085=680085+0+0</v>
      </c>
      <c r="F8959" s="278"/>
      <c r="G8959" s="81"/>
    </row>
    <row r="8960" spans="1:7" s="390" customFormat="1" ht="47.25" x14ac:dyDescent="0.2">
      <c r="A8960" s="311" t="str">
        <f>IF((SUM('Раздел 1'!AG27:AG27)=SUM('Раздел 1'!AG23:AG23)+SUM('Раздел 1'!AG25:AG25)+SUM('Раздел 1'!AG26:AG26)),"","Неверно!")</f>
        <v/>
      </c>
      <c r="B8960" s="320" t="s">
        <v>1819</v>
      </c>
      <c r="C8960" s="278" t="s">
        <v>10891</v>
      </c>
      <c r="D8960" s="278" t="s">
        <v>1201</v>
      </c>
      <c r="E8960" s="278" t="str">
        <f>CONCATENATE(SUM('Раздел 1'!AG27:AG27),"=",SUM('Раздел 1'!AG23:AG23),"+",SUM('Раздел 1'!AG25:AG25),"+",SUM('Раздел 1'!AG26:AG26))</f>
        <v>91041=91041+0+0</v>
      </c>
      <c r="F8960" s="278"/>
      <c r="G8960" s="81"/>
    </row>
    <row r="8961" spans="1:7" s="390" customFormat="1" ht="47.25" x14ac:dyDescent="0.2">
      <c r="A8961" s="311" t="str">
        <f>IF((SUM('Раздел 1'!AH27:AH27)=SUM('Раздел 1'!AH23:AH23)+SUM('Раздел 1'!AH25:AH25)+SUM('Раздел 1'!AH26:AH26)),"","Неверно!")</f>
        <v/>
      </c>
      <c r="B8961" s="320" t="s">
        <v>1819</v>
      </c>
      <c r="C8961" s="278" t="s">
        <v>10892</v>
      </c>
      <c r="D8961" s="278" t="s">
        <v>1201</v>
      </c>
      <c r="E8961" s="278" t="str">
        <f>CONCATENATE(SUM('Раздел 1'!AH27:AH27),"=",SUM('Раздел 1'!AH23:AH23),"+",SUM('Раздел 1'!AH25:AH25),"+",SUM('Раздел 1'!AH26:AH26))</f>
        <v>4=4+0+0</v>
      </c>
      <c r="F8961" s="278"/>
      <c r="G8961" s="81"/>
    </row>
    <row r="8962" spans="1:7" s="390" customFormat="1" ht="47.25" x14ac:dyDescent="0.2">
      <c r="A8962" s="311" t="str">
        <f>IF((SUM('Раздел 1'!AI27:AI27)=SUM('Раздел 1'!AI23:AI23)+SUM('Раздел 1'!AI25:AI25)+SUM('Раздел 1'!AI26:AI26)),"","Неверно!")</f>
        <v/>
      </c>
      <c r="B8962" s="320" t="s">
        <v>1819</v>
      </c>
      <c r="C8962" s="278" t="s">
        <v>10893</v>
      </c>
      <c r="D8962" s="278" t="s">
        <v>1201</v>
      </c>
      <c r="E8962" s="278" t="str">
        <f>CONCATENATE(SUM('Раздел 1'!AI27:AI27),"=",SUM('Раздел 1'!AI23:AI23),"+",SUM('Раздел 1'!AI25:AI25),"+",SUM('Раздел 1'!AI26:AI26))</f>
        <v>5=5+0+0</v>
      </c>
      <c r="F8962" s="278"/>
      <c r="G8962" s="81"/>
    </row>
    <row r="8963" spans="1:7" s="390" customFormat="1" ht="47.25" x14ac:dyDescent="0.2">
      <c r="A8963" s="311" t="str">
        <f>IF((SUM('Раздел 1'!F27:F27)=SUM('Раздел 1'!F23:F23)+SUM('Раздел 1'!F25:F25)+SUM('Раздел 1'!F26:F26)),"","Неверно!")</f>
        <v/>
      </c>
      <c r="B8963" s="320" t="s">
        <v>1819</v>
      </c>
      <c r="C8963" s="278" t="s">
        <v>10894</v>
      </c>
      <c r="D8963" s="278" t="s">
        <v>1201</v>
      </c>
      <c r="E8963" s="278" t="str">
        <f>CONCATENATE(SUM('Раздел 1'!F27:F27),"=",SUM('Раздел 1'!F23:F23),"+",SUM('Раздел 1'!F25:F25),"+",SUM('Раздел 1'!F26:F26))</f>
        <v>56=56+0+0</v>
      </c>
      <c r="F8963" s="278"/>
      <c r="G8963" s="81"/>
    </row>
    <row r="8964" spans="1:7" s="390" customFormat="1" ht="47.25" x14ac:dyDescent="0.2">
      <c r="A8964" s="311" t="str">
        <f>IF((SUM('Раздел 1'!G27:G27)=SUM('Раздел 1'!G23:G23)+SUM('Раздел 1'!G25:G25)+SUM('Раздел 1'!G26:G26)),"","Неверно!")</f>
        <v/>
      </c>
      <c r="B8964" s="320" t="s">
        <v>1819</v>
      </c>
      <c r="C8964" s="278" t="s">
        <v>10895</v>
      </c>
      <c r="D8964" s="278" t="s">
        <v>1201</v>
      </c>
      <c r="E8964" s="278" t="str">
        <f>CONCATENATE(SUM('Раздел 1'!G27:G27),"=",SUM('Раздел 1'!G23:G23),"+",SUM('Раздел 1'!G25:G25),"+",SUM('Раздел 1'!G26:G26))</f>
        <v>56776934=56776934+0+0</v>
      </c>
      <c r="F8964" s="278"/>
      <c r="G8964" s="81"/>
    </row>
    <row r="8965" spans="1:7" s="390" customFormat="1" ht="47.25" x14ac:dyDescent="0.2">
      <c r="A8965" s="311" t="str">
        <f>IF((SUM('Раздел 1'!H27:H27)=SUM('Раздел 1'!H23:H23)+SUM('Раздел 1'!H25:H25)+SUM('Раздел 1'!H26:H26)),"","Неверно!")</f>
        <v/>
      </c>
      <c r="B8965" s="320" t="s">
        <v>1819</v>
      </c>
      <c r="C8965" s="278" t="s">
        <v>10896</v>
      </c>
      <c r="D8965" s="278" t="s">
        <v>1201</v>
      </c>
      <c r="E8965" s="278" t="str">
        <f>CONCATENATE(SUM('Раздел 1'!H27:H27),"=",SUM('Раздел 1'!H23:H23),"+",SUM('Раздел 1'!H25:H25),"+",SUM('Раздел 1'!H26:H26))</f>
        <v>907054=907054+0+0</v>
      </c>
      <c r="F8965" s="278"/>
      <c r="G8965" s="81"/>
    </row>
    <row r="8966" spans="1:7" s="390" customFormat="1" ht="47.25" x14ac:dyDescent="0.2">
      <c r="A8966" s="311" t="str">
        <f>IF((SUM('Раздел 1'!I27:I27)=SUM('Раздел 1'!I23:I23)+SUM('Раздел 1'!I25:I25)+SUM('Раздел 1'!I26:I26)),"","Неверно!")</f>
        <v/>
      </c>
      <c r="B8966" s="320" t="s">
        <v>1819</v>
      </c>
      <c r="C8966" s="278" t="s">
        <v>10897</v>
      </c>
      <c r="D8966" s="278" t="s">
        <v>1201</v>
      </c>
      <c r="E8966" s="278" t="str">
        <f>CONCATENATE(SUM('Раздел 1'!I27:I27),"=",SUM('Раздел 1'!I23:I23),"+",SUM('Раздел 1'!I25:I25),"+",SUM('Раздел 1'!I26:I26))</f>
        <v>483=374+109+0</v>
      </c>
      <c r="F8966" s="278"/>
      <c r="G8966" s="81"/>
    </row>
    <row r="8967" spans="1:7" s="390" customFormat="1" ht="47.25" x14ac:dyDescent="0.2">
      <c r="A8967" s="311" t="str">
        <f>IF((SUM('Раздел 1'!J27:J27)=SUM('Раздел 1'!J23:J23)+SUM('Раздел 1'!J25:J25)+SUM('Раздел 1'!J26:J26)),"","Неверно!")</f>
        <v/>
      </c>
      <c r="B8967" s="320" t="s">
        <v>1819</v>
      </c>
      <c r="C8967" s="278" t="s">
        <v>10898</v>
      </c>
      <c r="D8967" s="278" t="s">
        <v>1201</v>
      </c>
      <c r="E8967" s="278" t="str">
        <f>CONCATENATE(SUM('Раздел 1'!J27:J27),"=",SUM('Раздел 1'!J23:J23),"+",SUM('Раздел 1'!J25:J25),"+",SUM('Раздел 1'!J26:J26))</f>
        <v>409=325+84+0</v>
      </c>
      <c r="F8967" s="278"/>
      <c r="G8967" s="81"/>
    </row>
    <row r="8968" spans="1:7" s="390" customFormat="1" ht="47.25" x14ac:dyDescent="0.2">
      <c r="A8968" s="311" t="str">
        <f>IF((SUM('Раздел 1'!K27:K27)=SUM('Раздел 1'!K23:K23)+SUM('Раздел 1'!K25:K25)+SUM('Раздел 1'!K26:K26)),"","Неверно!")</f>
        <v/>
      </c>
      <c r="B8968" s="320" t="s">
        <v>1819</v>
      </c>
      <c r="C8968" s="278" t="s">
        <v>10899</v>
      </c>
      <c r="D8968" s="278" t="s">
        <v>1201</v>
      </c>
      <c r="E8968" s="278" t="str">
        <f>CONCATENATE(SUM('Раздел 1'!K27:K27),"=",SUM('Раздел 1'!K23:K23),"+",SUM('Раздел 1'!K25:K25),"+",SUM('Раздел 1'!K26:K26))</f>
        <v>61=61+0+0</v>
      </c>
      <c r="F8968" s="278"/>
      <c r="G8968" s="81"/>
    </row>
    <row r="8969" spans="1:7" s="390" customFormat="1" ht="409.5" x14ac:dyDescent="0.2">
      <c r="A8969" s="311" t="str">
        <f>IF((SUM('Раздел 2'!F29:AL29)=0),"","Неверно!")</f>
        <v/>
      </c>
      <c r="B8969" s="320" t="s">
        <v>1869</v>
      </c>
      <c r="C8969" s="278" t="s">
        <v>10900</v>
      </c>
      <c r="D8969" s="278" t="s">
        <v>10901</v>
      </c>
      <c r="E8969" s="278" t="str">
        <f>CONCATENATE(SUM('Раздел 2'!F29:AL29),"=",0)</f>
        <v>0=0</v>
      </c>
      <c r="F8969" s="278" t="s">
        <v>10902</v>
      </c>
      <c r="G8969" s="81"/>
    </row>
    <row r="8970" spans="1:7" s="390" customFormat="1" ht="31.5" x14ac:dyDescent="0.2">
      <c r="A8970" s="311" t="str">
        <f>IF((SUM('Раздел 3'!F71:F71)&lt;=SUM('Раздел 3'!F54:F54)),"","Неверно!")</f>
        <v/>
      </c>
      <c r="B8970" s="320" t="s">
        <v>10903</v>
      </c>
      <c r="C8970" s="278" t="s">
        <v>10904</v>
      </c>
      <c r="D8970" s="278" t="s">
        <v>10905</v>
      </c>
      <c r="E8970" s="278" t="str">
        <f>CONCATENATE(SUM('Раздел 3'!F71:F71),"&lt;=",SUM('Раздел 3'!F54:F54))</f>
        <v>0&lt;=0</v>
      </c>
      <c r="F8970" s="278" t="s">
        <v>4408</v>
      </c>
      <c r="G8970" s="81"/>
    </row>
    <row r="8971" spans="1:7" s="390" customFormat="1" ht="31.5" x14ac:dyDescent="0.2">
      <c r="A8971" s="311" t="str">
        <f>IF((SUM('Раздел 3'!O71:O71)&lt;=SUM('Раздел 3'!O54:O54)),"","Неверно!")</f>
        <v/>
      </c>
      <c r="B8971" s="320" t="s">
        <v>10903</v>
      </c>
      <c r="C8971" s="278" t="s">
        <v>10906</v>
      </c>
      <c r="D8971" s="278" t="s">
        <v>10905</v>
      </c>
      <c r="E8971" s="278" t="str">
        <f>CONCATENATE(SUM('Раздел 3'!O71:O71),"&lt;=",SUM('Раздел 3'!O54:O54))</f>
        <v>0&lt;=0</v>
      </c>
      <c r="F8971" s="278" t="s">
        <v>4408</v>
      </c>
      <c r="G8971" s="81"/>
    </row>
    <row r="8972" spans="1:7" s="390" customFormat="1" ht="31.5" x14ac:dyDescent="0.2">
      <c r="A8972" s="311" t="str">
        <f>IF((SUM('Раздел 3'!P71:P71)&lt;=SUM('Раздел 3'!P54:P54)),"","Неверно!")</f>
        <v/>
      </c>
      <c r="B8972" s="320" t="s">
        <v>10903</v>
      </c>
      <c r="C8972" s="278" t="s">
        <v>10907</v>
      </c>
      <c r="D8972" s="278" t="s">
        <v>10905</v>
      </c>
      <c r="E8972" s="278" t="str">
        <f>CONCATENATE(SUM('Раздел 3'!P71:P71),"&lt;=",SUM('Раздел 3'!P54:P54))</f>
        <v>0&lt;=0</v>
      </c>
      <c r="F8972" s="278" t="s">
        <v>4408</v>
      </c>
      <c r="G8972" s="81"/>
    </row>
    <row r="8973" spans="1:7" s="390" customFormat="1" ht="31.5" x14ac:dyDescent="0.2">
      <c r="A8973" s="311" t="str">
        <f>IF((SUM('Раздел 3'!Q71:Q71)&lt;=SUM('Раздел 3'!Q54:Q54)),"","Неверно!")</f>
        <v/>
      </c>
      <c r="B8973" s="320" t="s">
        <v>10903</v>
      </c>
      <c r="C8973" s="278" t="s">
        <v>10908</v>
      </c>
      <c r="D8973" s="278" t="s">
        <v>10905</v>
      </c>
      <c r="E8973" s="278" t="str">
        <f>CONCATENATE(SUM('Раздел 3'!Q71:Q71),"&lt;=",SUM('Раздел 3'!Q54:Q54))</f>
        <v>0&lt;=0</v>
      </c>
      <c r="F8973" s="278" t="s">
        <v>4408</v>
      </c>
      <c r="G8973" s="81"/>
    </row>
    <row r="8974" spans="1:7" s="390" customFormat="1" ht="31.5" x14ac:dyDescent="0.2">
      <c r="A8974" s="311" t="str">
        <f>IF((SUM('Раздел 3'!R71:R71)&lt;=SUM('Раздел 3'!R54:R54)),"","Неверно!")</f>
        <v/>
      </c>
      <c r="B8974" s="320" t="s">
        <v>10903</v>
      </c>
      <c r="C8974" s="278" t="s">
        <v>10909</v>
      </c>
      <c r="D8974" s="278" t="s">
        <v>10905</v>
      </c>
      <c r="E8974" s="278" t="str">
        <f>CONCATENATE(SUM('Раздел 3'!R71:R71),"&lt;=",SUM('Раздел 3'!R54:R54))</f>
        <v>0&lt;=0</v>
      </c>
      <c r="F8974" s="278" t="s">
        <v>4408</v>
      </c>
      <c r="G8974" s="81"/>
    </row>
    <row r="8975" spans="1:7" s="390" customFormat="1" ht="31.5" x14ac:dyDescent="0.2">
      <c r="A8975" s="311" t="str">
        <f>IF((SUM('Раздел 3'!S71:S71)&lt;=SUM('Раздел 3'!S54:S54)),"","Неверно!")</f>
        <v/>
      </c>
      <c r="B8975" s="320" t="s">
        <v>10903</v>
      </c>
      <c r="C8975" s="278" t="s">
        <v>10910</v>
      </c>
      <c r="D8975" s="278" t="s">
        <v>10905</v>
      </c>
      <c r="E8975" s="278" t="str">
        <f>CONCATENATE(SUM('Раздел 3'!S71:S71),"&lt;=",SUM('Раздел 3'!S54:S54))</f>
        <v>0&lt;=0</v>
      </c>
      <c r="F8975" s="278" t="s">
        <v>4408</v>
      </c>
      <c r="G8975" s="81"/>
    </row>
    <row r="8976" spans="1:7" s="390" customFormat="1" ht="31.5" x14ac:dyDescent="0.2">
      <c r="A8976" s="311" t="str">
        <f>IF((SUM('Раздел 3'!T71:T71)&lt;=SUM('Раздел 3'!T54:T54)),"","Неверно!")</f>
        <v/>
      </c>
      <c r="B8976" s="320" t="s">
        <v>10903</v>
      </c>
      <c r="C8976" s="278" t="s">
        <v>10911</v>
      </c>
      <c r="D8976" s="278" t="s">
        <v>10905</v>
      </c>
      <c r="E8976" s="278" t="str">
        <f>CONCATENATE(SUM('Раздел 3'!T71:T71),"&lt;=",SUM('Раздел 3'!T54:T54))</f>
        <v>0&lt;=0</v>
      </c>
      <c r="F8976" s="278" t="s">
        <v>4408</v>
      </c>
      <c r="G8976" s="81"/>
    </row>
    <row r="8977" spans="1:7" s="390" customFormat="1" ht="31.5" x14ac:dyDescent="0.2">
      <c r="A8977" s="311" t="str">
        <f>IF((SUM('Раздел 3'!U71:U71)&lt;=SUM('Раздел 3'!U54:U54)),"","Неверно!")</f>
        <v/>
      </c>
      <c r="B8977" s="320" t="s">
        <v>10903</v>
      </c>
      <c r="C8977" s="278" t="s">
        <v>10912</v>
      </c>
      <c r="D8977" s="278" t="s">
        <v>10905</v>
      </c>
      <c r="E8977" s="278" t="str">
        <f>CONCATENATE(SUM('Раздел 3'!U71:U71),"&lt;=",SUM('Раздел 3'!U54:U54))</f>
        <v>0&lt;=0</v>
      </c>
      <c r="F8977" s="278" t="s">
        <v>4408</v>
      </c>
      <c r="G8977" s="81"/>
    </row>
    <row r="8978" spans="1:7" s="390" customFormat="1" ht="31.5" x14ac:dyDescent="0.2">
      <c r="A8978" s="311" t="str">
        <f>IF((SUM('Раздел 3'!V71:V71)&lt;=SUM('Раздел 3'!V54:V54)),"","Неверно!")</f>
        <v/>
      </c>
      <c r="B8978" s="320" t="s">
        <v>10903</v>
      </c>
      <c r="C8978" s="278" t="s">
        <v>10913</v>
      </c>
      <c r="D8978" s="278" t="s">
        <v>10905</v>
      </c>
      <c r="E8978" s="278" t="str">
        <f>CONCATENATE(SUM('Раздел 3'!V71:V71),"&lt;=",SUM('Раздел 3'!V54:V54))</f>
        <v>0&lt;=0</v>
      </c>
      <c r="F8978" s="278" t="s">
        <v>4408</v>
      </c>
      <c r="G8978" s="81"/>
    </row>
    <row r="8979" spans="1:7" s="390" customFormat="1" ht="31.5" x14ac:dyDescent="0.2">
      <c r="A8979" s="311" t="str">
        <f>IF((SUM('Раздел 3'!W71:W71)&lt;=SUM('Раздел 3'!W54:W54)),"","Неверно!")</f>
        <v/>
      </c>
      <c r="B8979" s="320" t="s">
        <v>10903</v>
      </c>
      <c r="C8979" s="278" t="s">
        <v>10914</v>
      </c>
      <c r="D8979" s="278" t="s">
        <v>10905</v>
      </c>
      <c r="E8979" s="278" t="str">
        <f>CONCATENATE(SUM('Раздел 3'!W71:W71),"&lt;=",SUM('Раздел 3'!W54:W54))</f>
        <v>0&lt;=0</v>
      </c>
      <c r="F8979" s="278" t="s">
        <v>4408</v>
      </c>
      <c r="G8979" s="81"/>
    </row>
    <row r="8980" spans="1:7" s="390" customFormat="1" ht="31.5" x14ac:dyDescent="0.2">
      <c r="A8980" s="311" t="str">
        <f>IF((SUM('Раздел 3'!X71:X71)&lt;=SUM('Раздел 3'!X54:X54)),"","Неверно!")</f>
        <v/>
      </c>
      <c r="B8980" s="320" t="s">
        <v>10903</v>
      </c>
      <c r="C8980" s="278" t="s">
        <v>10915</v>
      </c>
      <c r="D8980" s="278" t="s">
        <v>10905</v>
      </c>
      <c r="E8980" s="278" t="str">
        <f>CONCATENATE(SUM('Раздел 3'!X71:X71),"&lt;=",SUM('Раздел 3'!X54:X54))</f>
        <v>0&lt;=0</v>
      </c>
      <c r="F8980" s="278" t="s">
        <v>4408</v>
      </c>
      <c r="G8980" s="81"/>
    </row>
    <row r="8981" spans="1:7" s="390" customFormat="1" ht="31.5" x14ac:dyDescent="0.2">
      <c r="A8981" s="311" t="str">
        <f>IF((SUM('Раздел 3'!G71:G71)&lt;=SUM('Раздел 3'!G54:G54)),"","Неверно!")</f>
        <v/>
      </c>
      <c r="B8981" s="320" t="s">
        <v>10903</v>
      </c>
      <c r="C8981" s="278" t="s">
        <v>10916</v>
      </c>
      <c r="D8981" s="278" t="s">
        <v>10905</v>
      </c>
      <c r="E8981" s="278" t="str">
        <f>CONCATENATE(SUM('Раздел 3'!G71:G71),"&lt;=",SUM('Раздел 3'!G54:G54))</f>
        <v>0&lt;=0</v>
      </c>
      <c r="F8981" s="278" t="s">
        <v>4408</v>
      </c>
      <c r="G8981" s="81"/>
    </row>
    <row r="8982" spans="1:7" s="390" customFormat="1" ht="31.5" x14ac:dyDescent="0.2">
      <c r="A8982" s="311" t="str">
        <f>IF((SUM('Раздел 3'!Y71:Y71)&lt;=SUM('Раздел 3'!Y54:Y54)),"","Неверно!")</f>
        <v/>
      </c>
      <c r="B8982" s="320" t="s">
        <v>10903</v>
      </c>
      <c r="C8982" s="278" t="s">
        <v>10917</v>
      </c>
      <c r="D8982" s="278" t="s">
        <v>10905</v>
      </c>
      <c r="E8982" s="278" t="str">
        <f>CONCATENATE(SUM('Раздел 3'!Y71:Y71),"&lt;=",SUM('Раздел 3'!Y54:Y54))</f>
        <v>0&lt;=0</v>
      </c>
      <c r="F8982" s="278" t="s">
        <v>4408</v>
      </c>
      <c r="G8982" s="81"/>
    </row>
    <row r="8983" spans="1:7" s="390" customFormat="1" ht="31.5" x14ac:dyDescent="0.2">
      <c r="A8983" s="311" t="str">
        <f>IF((SUM('Раздел 3'!Z71:Z71)&lt;=SUM('Раздел 3'!Z54:Z54)),"","Неверно!")</f>
        <v/>
      </c>
      <c r="B8983" s="320" t="s">
        <v>10903</v>
      </c>
      <c r="C8983" s="278" t="s">
        <v>10918</v>
      </c>
      <c r="D8983" s="278" t="s">
        <v>10905</v>
      </c>
      <c r="E8983" s="278" t="str">
        <f>CONCATENATE(SUM('Раздел 3'!Z71:Z71),"&lt;=",SUM('Раздел 3'!Z54:Z54))</f>
        <v>0&lt;=0</v>
      </c>
      <c r="F8983" s="278" t="s">
        <v>4408</v>
      </c>
      <c r="G8983" s="81"/>
    </row>
    <row r="8984" spans="1:7" s="390" customFormat="1" ht="31.5" x14ac:dyDescent="0.2">
      <c r="A8984" s="311" t="str">
        <f>IF((SUM('Раздел 3'!AA71:AA71)&lt;=SUM('Раздел 3'!AA54:AA54)),"","Неверно!")</f>
        <v/>
      </c>
      <c r="B8984" s="320" t="s">
        <v>10903</v>
      </c>
      <c r="C8984" s="278" t="s">
        <v>10919</v>
      </c>
      <c r="D8984" s="278" t="s">
        <v>10905</v>
      </c>
      <c r="E8984" s="278" t="str">
        <f>CONCATENATE(SUM('Раздел 3'!AA71:AA71),"&lt;=",SUM('Раздел 3'!AA54:AA54))</f>
        <v>0&lt;=0</v>
      </c>
      <c r="F8984" s="278" t="s">
        <v>4408</v>
      </c>
      <c r="G8984" s="81"/>
    </row>
    <row r="8985" spans="1:7" s="390" customFormat="1" ht="31.5" x14ac:dyDescent="0.2">
      <c r="A8985" s="311" t="str">
        <f>IF((SUM('Раздел 3'!AB71:AB71)&lt;=SUM('Раздел 3'!AB54:AB54)),"","Неверно!")</f>
        <v/>
      </c>
      <c r="B8985" s="320" t="s">
        <v>10903</v>
      </c>
      <c r="C8985" s="278" t="s">
        <v>10920</v>
      </c>
      <c r="D8985" s="278" t="s">
        <v>10905</v>
      </c>
      <c r="E8985" s="278" t="str">
        <f>CONCATENATE(SUM('Раздел 3'!AB71:AB71),"&lt;=",SUM('Раздел 3'!AB54:AB54))</f>
        <v>0&lt;=0</v>
      </c>
      <c r="F8985" s="278" t="s">
        <v>4408</v>
      </c>
      <c r="G8985" s="81"/>
    </row>
    <row r="8986" spans="1:7" s="390" customFormat="1" ht="31.5" x14ac:dyDescent="0.2">
      <c r="A8986" s="311" t="str">
        <f>IF((SUM('Раздел 3'!AC71:AC71)&lt;=SUM('Раздел 3'!AC54:AC54)),"","Неверно!")</f>
        <v/>
      </c>
      <c r="B8986" s="320" t="s">
        <v>10903</v>
      </c>
      <c r="C8986" s="278" t="s">
        <v>10921</v>
      </c>
      <c r="D8986" s="278" t="s">
        <v>10905</v>
      </c>
      <c r="E8986" s="278" t="str">
        <f>CONCATENATE(SUM('Раздел 3'!AC71:AC71),"&lt;=",SUM('Раздел 3'!AC54:AC54))</f>
        <v>0&lt;=0</v>
      </c>
      <c r="F8986" s="278" t="s">
        <v>4408</v>
      </c>
      <c r="G8986" s="81"/>
    </row>
    <row r="8987" spans="1:7" s="390" customFormat="1" ht="31.5" x14ac:dyDescent="0.2">
      <c r="A8987" s="311" t="str">
        <f>IF((SUM('Раздел 3'!AD71:AD71)&lt;=SUM('Раздел 3'!AD54:AD54)),"","Неверно!")</f>
        <v/>
      </c>
      <c r="B8987" s="320" t="s">
        <v>10903</v>
      </c>
      <c r="C8987" s="278" t="s">
        <v>10922</v>
      </c>
      <c r="D8987" s="278" t="s">
        <v>10905</v>
      </c>
      <c r="E8987" s="278" t="str">
        <f>CONCATENATE(SUM('Раздел 3'!AD71:AD71),"&lt;=",SUM('Раздел 3'!AD54:AD54))</f>
        <v>0&lt;=0</v>
      </c>
      <c r="F8987" s="278" t="s">
        <v>4408</v>
      </c>
      <c r="G8987" s="81"/>
    </row>
    <row r="8988" spans="1:7" s="390" customFormat="1" ht="31.5" x14ac:dyDescent="0.2">
      <c r="A8988" s="311" t="str">
        <f>IF((SUM('Раздел 3'!AE71:AE71)&lt;=SUM('Раздел 3'!AE54:AE54)),"","Неверно!")</f>
        <v/>
      </c>
      <c r="B8988" s="320" t="s">
        <v>10903</v>
      </c>
      <c r="C8988" s="278" t="s">
        <v>10923</v>
      </c>
      <c r="D8988" s="278" t="s">
        <v>10905</v>
      </c>
      <c r="E8988" s="278" t="str">
        <f>CONCATENATE(SUM('Раздел 3'!AE71:AE71),"&lt;=",SUM('Раздел 3'!AE54:AE54))</f>
        <v>0&lt;=0</v>
      </c>
      <c r="F8988" s="278" t="s">
        <v>4408</v>
      </c>
      <c r="G8988" s="81"/>
    </row>
    <row r="8989" spans="1:7" s="390" customFormat="1" ht="31.5" x14ac:dyDescent="0.2">
      <c r="A8989" s="311" t="str">
        <f>IF((SUM('Раздел 3'!AF71:AF71)&lt;=SUM('Раздел 3'!AF54:AF54)),"","Неверно!")</f>
        <v/>
      </c>
      <c r="B8989" s="320" t="s">
        <v>10903</v>
      </c>
      <c r="C8989" s="278" t="s">
        <v>10924</v>
      </c>
      <c r="D8989" s="278" t="s">
        <v>10905</v>
      </c>
      <c r="E8989" s="278" t="str">
        <f>CONCATENATE(SUM('Раздел 3'!AF71:AF71),"&lt;=",SUM('Раздел 3'!AF54:AF54))</f>
        <v>0&lt;=0</v>
      </c>
      <c r="F8989" s="278" t="s">
        <v>4408</v>
      </c>
      <c r="G8989" s="81"/>
    </row>
    <row r="8990" spans="1:7" s="390" customFormat="1" ht="31.5" x14ac:dyDescent="0.2">
      <c r="A8990" s="311" t="str">
        <f>IF((SUM('Раздел 3'!AG71:AG71)&lt;=SUM('Раздел 3'!AG54:AG54)),"","Неверно!")</f>
        <v/>
      </c>
      <c r="B8990" s="320" t="s">
        <v>10903</v>
      </c>
      <c r="C8990" s="278" t="s">
        <v>10925</v>
      </c>
      <c r="D8990" s="278" t="s">
        <v>10905</v>
      </c>
      <c r="E8990" s="278" t="str">
        <f>CONCATENATE(SUM('Раздел 3'!AG71:AG71),"&lt;=",SUM('Раздел 3'!AG54:AG54))</f>
        <v>0&lt;=0</v>
      </c>
      <c r="F8990" s="278" t="s">
        <v>4408</v>
      </c>
      <c r="G8990" s="81"/>
    </row>
    <row r="8991" spans="1:7" s="390" customFormat="1" ht="31.5" x14ac:dyDescent="0.2">
      <c r="A8991" s="311" t="str">
        <f>IF((SUM('Раздел 3'!AH71:AH71)&lt;=SUM('Раздел 3'!AH54:AH54)),"","Неверно!")</f>
        <v/>
      </c>
      <c r="B8991" s="320" t="s">
        <v>10903</v>
      </c>
      <c r="C8991" s="278" t="s">
        <v>10926</v>
      </c>
      <c r="D8991" s="278" t="s">
        <v>10905</v>
      </c>
      <c r="E8991" s="278" t="str">
        <f>CONCATENATE(SUM('Раздел 3'!AH71:AH71),"&lt;=",SUM('Раздел 3'!AH54:AH54))</f>
        <v>0&lt;=0</v>
      </c>
      <c r="F8991" s="278" t="s">
        <v>4408</v>
      </c>
      <c r="G8991" s="81"/>
    </row>
    <row r="8992" spans="1:7" s="390" customFormat="1" ht="31.5" x14ac:dyDescent="0.2">
      <c r="A8992" s="311" t="str">
        <f>IF((SUM('Раздел 3'!H71:H71)&lt;=SUM('Раздел 3'!H54:H54)),"","Неверно!")</f>
        <v/>
      </c>
      <c r="B8992" s="320" t="s">
        <v>10903</v>
      </c>
      <c r="C8992" s="278" t="s">
        <v>10927</v>
      </c>
      <c r="D8992" s="278" t="s">
        <v>10905</v>
      </c>
      <c r="E8992" s="278" t="str">
        <f>CONCATENATE(SUM('Раздел 3'!H71:H71),"&lt;=",SUM('Раздел 3'!H54:H54))</f>
        <v>0&lt;=0</v>
      </c>
      <c r="F8992" s="278" t="s">
        <v>4408</v>
      </c>
      <c r="G8992" s="81"/>
    </row>
    <row r="8993" spans="1:7" s="390" customFormat="1" ht="31.5" x14ac:dyDescent="0.2">
      <c r="A8993" s="311" t="str">
        <f>IF((SUM('Раздел 3'!AI71:AI71)&lt;=SUM('Раздел 3'!AI54:AI54)),"","Неверно!")</f>
        <v/>
      </c>
      <c r="B8993" s="320" t="s">
        <v>10903</v>
      </c>
      <c r="C8993" s="278" t="s">
        <v>10928</v>
      </c>
      <c r="D8993" s="278" t="s">
        <v>10905</v>
      </c>
      <c r="E8993" s="278" t="str">
        <f>CONCATENATE(SUM('Раздел 3'!AI71:AI71),"&lt;=",SUM('Раздел 3'!AI54:AI54))</f>
        <v>0&lt;=0</v>
      </c>
      <c r="F8993" s="278" t="s">
        <v>4408</v>
      </c>
      <c r="G8993" s="81"/>
    </row>
    <row r="8994" spans="1:7" s="390" customFormat="1" ht="31.5" x14ac:dyDescent="0.2">
      <c r="A8994" s="311" t="str">
        <f>IF((SUM('Раздел 3'!AJ71:AJ71)&lt;=SUM('Раздел 3'!AJ54:AJ54)),"","Неверно!")</f>
        <v/>
      </c>
      <c r="B8994" s="320" t="s">
        <v>10903</v>
      </c>
      <c r="C8994" s="278" t="s">
        <v>10929</v>
      </c>
      <c r="D8994" s="278" t="s">
        <v>10905</v>
      </c>
      <c r="E8994" s="278" t="str">
        <f>CONCATENATE(SUM('Раздел 3'!AJ71:AJ71),"&lt;=",SUM('Раздел 3'!AJ54:AJ54))</f>
        <v>0&lt;=0</v>
      </c>
      <c r="F8994" s="278" t="s">
        <v>4408</v>
      </c>
      <c r="G8994" s="81"/>
    </row>
    <row r="8995" spans="1:7" s="390" customFormat="1" ht="31.5" x14ac:dyDescent="0.2">
      <c r="A8995" s="311" t="str">
        <f>IF((SUM('Раздел 3'!AK71:AK71)&lt;=SUM('Раздел 3'!AK54:AK54)),"","Неверно!")</f>
        <v/>
      </c>
      <c r="B8995" s="320" t="s">
        <v>10903</v>
      </c>
      <c r="C8995" s="278" t="s">
        <v>10930</v>
      </c>
      <c r="D8995" s="278" t="s">
        <v>10905</v>
      </c>
      <c r="E8995" s="278" t="str">
        <f>CONCATENATE(SUM('Раздел 3'!AK71:AK71),"&lt;=",SUM('Раздел 3'!AK54:AK54))</f>
        <v>0&lt;=0</v>
      </c>
      <c r="F8995" s="278" t="s">
        <v>4408</v>
      </c>
      <c r="G8995" s="81"/>
    </row>
    <row r="8996" spans="1:7" s="390" customFormat="1" ht="31.5" x14ac:dyDescent="0.2">
      <c r="A8996" s="311" t="str">
        <f>IF((SUM('Раздел 3'!AL71:AL71)&lt;=SUM('Раздел 3'!AL54:AL54)),"","Неверно!")</f>
        <v/>
      </c>
      <c r="B8996" s="320" t="s">
        <v>10903</v>
      </c>
      <c r="C8996" s="278" t="s">
        <v>10931</v>
      </c>
      <c r="D8996" s="278" t="s">
        <v>10905</v>
      </c>
      <c r="E8996" s="278" t="str">
        <f>CONCATENATE(SUM('Раздел 3'!AL71:AL71),"&lt;=",SUM('Раздел 3'!AL54:AL54))</f>
        <v>0&lt;=0</v>
      </c>
      <c r="F8996" s="278" t="s">
        <v>4408</v>
      </c>
      <c r="G8996" s="81"/>
    </row>
    <row r="8997" spans="1:7" s="390" customFormat="1" ht="31.5" x14ac:dyDescent="0.2">
      <c r="A8997" s="311" t="str">
        <f>IF((SUM('Раздел 3'!I71:I71)&lt;=SUM('Раздел 3'!I54:I54)),"","Неверно!")</f>
        <v/>
      </c>
      <c r="B8997" s="320" t="s">
        <v>10903</v>
      </c>
      <c r="C8997" s="278" t="s">
        <v>10932</v>
      </c>
      <c r="D8997" s="278" t="s">
        <v>10905</v>
      </c>
      <c r="E8997" s="278" t="str">
        <f>CONCATENATE(SUM('Раздел 3'!I71:I71),"&lt;=",SUM('Раздел 3'!I54:I54))</f>
        <v>0&lt;=0</v>
      </c>
      <c r="F8997" s="278" t="s">
        <v>4408</v>
      </c>
      <c r="G8997" s="81"/>
    </row>
    <row r="8998" spans="1:7" s="390" customFormat="1" ht="31.5" x14ac:dyDescent="0.2">
      <c r="A8998" s="311" t="str">
        <f>IF((SUM('Раздел 3'!J71:J71)&lt;=SUM('Раздел 3'!J54:J54)),"","Неверно!")</f>
        <v/>
      </c>
      <c r="B8998" s="320" t="s">
        <v>10903</v>
      </c>
      <c r="C8998" s="278" t="s">
        <v>10933</v>
      </c>
      <c r="D8998" s="278" t="s">
        <v>10905</v>
      </c>
      <c r="E8998" s="278" t="str">
        <f>CONCATENATE(SUM('Раздел 3'!J71:J71),"&lt;=",SUM('Раздел 3'!J54:J54))</f>
        <v>0&lt;=0</v>
      </c>
      <c r="F8998" s="278" t="s">
        <v>4408</v>
      </c>
      <c r="G8998" s="81"/>
    </row>
    <row r="8999" spans="1:7" s="390" customFormat="1" ht="31.5" x14ac:dyDescent="0.2">
      <c r="A8999" s="311" t="str">
        <f>IF((SUM('Раздел 3'!K71:K71)&lt;=SUM('Раздел 3'!K54:K54)),"","Неверно!")</f>
        <v/>
      </c>
      <c r="B8999" s="320" t="s">
        <v>10903</v>
      </c>
      <c r="C8999" s="278" t="s">
        <v>10934</v>
      </c>
      <c r="D8999" s="278" t="s">
        <v>10905</v>
      </c>
      <c r="E8999" s="278" t="str">
        <f>CONCATENATE(SUM('Раздел 3'!K71:K71),"&lt;=",SUM('Раздел 3'!K54:K54))</f>
        <v>0&lt;=0</v>
      </c>
      <c r="F8999" s="278" t="s">
        <v>4408</v>
      </c>
      <c r="G8999" s="81"/>
    </row>
    <row r="9000" spans="1:7" s="390" customFormat="1" ht="31.5" x14ac:dyDescent="0.2">
      <c r="A9000" s="311" t="str">
        <f>IF((SUM('Раздел 3'!L71:L71)&lt;=SUM('Раздел 3'!L54:L54)),"","Неверно!")</f>
        <v/>
      </c>
      <c r="B9000" s="320" t="s">
        <v>10903</v>
      </c>
      <c r="C9000" s="278" t="s">
        <v>10935</v>
      </c>
      <c r="D9000" s="278" t="s">
        <v>10905</v>
      </c>
      <c r="E9000" s="278" t="str">
        <f>CONCATENATE(SUM('Раздел 3'!L71:L71),"&lt;=",SUM('Раздел 3'!L54:L54))</f>
        <v>0&lt;=0</v>
      </c>
      <c r="F9000" s="278" t="s">
        <v>4408</v>
      </c>
      <c r="G9000" s="81"/>
    </row>
    <row r="9001" spans="1:7" s="390" customFormat="1" ht="31.5" x14ac:dyDescent="0.2">
      <c r="A9001" s="311" t="str">
        <f>IF((SUM('Раздел 3'!M71:M71)&lt;=SUM('Раздел 3'!M54:M54)),"","Неверно!")</f>
        <v/>
      </c>
      <c r="B9001" s="320" t="s">
        <v>10903</v>
      </c>
      <c r="C9001" s="278" t="s">
        <v>10936</v>
      </c>
      <c r="D9001" s="278" t="s">
        <v>10905</v>
      </c>
      <c r="E9001" s="278" t="str">
        <f>CONCATENATE(SUM('Раздел 3'!M71:M71),"&lt;=",SUM('Раздел 3'!M54:M54))</f>
        <v>0&lt;=0</v>
      </c>
      <c r="F9001" s="278" t="s">
        <v>4408</v>
      </c>
      <c r="G9001" s="81"/>
    </row>
    <row r="9002" spans="1:7" s="390" customFormat="1" ht="31.5" x14ac:dyDescent="0.2">
      <c r="A9002" s="311" t="str">
        <f>IF((SUM('Раздел 3'!N71:N71)&lt;=SUM('Раздел 3'!N54:N54)),"","Неверно!")</f>
        <v/>
      </c>
      <c r="B9002" s="320" t="s">
        <v>10903</v>
      </c>
      <c r="C9002" s="278" t="s">
        <v>10937</v>
      </c>
      <c r="D9002" s="278" t="s">
        <v>10905</v>
      </c>
      <c r="E9002" s="278" t="str">
        <f>CONCATENATE(SUM('Раздел 3'!N71:N71),"&lt;=",SUM('Раздел 3'!N54:N54))</f>
        <v>0&lt;=0</v>
      </c>
      <c r="F9002" s="278" t="s">
        <v>4408</v>
      </c>
      <c r="G9002" s="81"/>
    </row>
    <row r="9003" spans="1:7" s="390" customFormat="1" ht="31.5" x14ac:dyDescent="0.2">
      <c r="A9003" s="311" t="str">
        <f>IF((SUM('Раздел 3'!F80:F80)&lt;=SUM('Раздел 3'!F54:F54)),"","Неверно!")</f>
        <v/>
      </c>
      <c r="B9003" s="320" t="s">
        <v>10938</v>
      </c>
      <c r="C9003" s="278" t="s">
        <v>10939</v>
      </c>
      <c r="D9003" s="278" t="s">
        <v>10940</v>
      </c>
      <c r="E9003" s="278" t="str">
        <f>CONCATENATE(SUM('Раздел 3'!F80:F80),"&lt;=",SUM('Раздел 3'!F54:F54))</f>
        <v>0&lt;=0</v>
      </c>
      <c r="F9003" s="278" t="s">
        <v>4408</v>
      </c>
      <c r="G9003" s="81"/>
    </row>
    <row r="9004" spans="1:7" s="390" customFormat="1" ht="31.5" x14ac:dyDescent="0.2">
      <c r="A9004" s="311" t="str">
        <f>IF((SUM('Раздел 3'!O80:O80)&lt;=SUM('Раздел 3'!O54:O54)),"","Неверно!")</f>
        <v/>
      </c>
      <c r="B9004" s="320" t="s">
        <v>10938</v>
      </c>
      <c r="C9004" s="278" t="s">
        <v>10941</v>
      </c>
      <c r="D9004" s="278" t="s">
        <v>10940</v>
      </c>
      <c r="E9004" s="278" t="str">
        <f>CONCATENATE(SUM('Раздел 3'!O80:O80),"&lt;=",SUM('Раздел 3'!O54:O54))</f>
        <v>0&lt;=0</v>
      </c>
      <c r="F9004" s="278" t="s">
        <v>4408</v>
      </c>
      <c r="G9004" s="81"/>
    </row>
    <row r="9005" spans="1:7" s="390" customFormat="1" ht="31.5" x14ac:dyDescent="0.2">
      <c r="A9005" s="311" t="str">
        <f>IF((SUM('Раздел 3'!P80:P80)&lt;=SUM('Раздел 3'!P54:P54)),"","Неверно!")</f>
        <v/>
      </c>
      <c r="B9005" s="320" t="s">
        <v>10938</v>
      </c>
      <c r="C9005" s="278" t="s">
        <v>10942</v>
      </c>
      <c r="D9005" s="278" t="s">
        <v>10940</v>
      </c>
      <c r="E9005" s="278" t="str">
        <f>CONCATENATE(SUM('Раздел 3'!P80:P80),"&lt;=",SUM('Раздел 3'!P54:P54))</f>
        <v>0&lt;=0</v>
      </c>
      <c r="F9005" s="278" t="s">
        <v>4408</v>
      </c>
      <c r="G9005" s="81"/>
    </row>
    <row r="9006" spans="1:7" s="390" customFormat="1" ht="31.5" x14ac:dyDescent="0.2">
      <c r="A9006" s="311" t="str">
        <f>IF((SUM('Раздел 3'!Q80:Q80)&lt;=SUM('Раздел 3'!Q54:Q54)),"","Неверно!")</f>
        <v/>
      </c>
      <c r="B9006" s="320" t="s">
        <v>10938</v>
      </c>
      <c r="C9006" s="278" t="s">
        <v>10943</v>
      </c>
      <c r="D9006" s="278" t="s">
        <v>10940</v>
      </c>
      <c r="E9006" s="278" t="str">
        <f>CONCATENATE(SUM('Раздел 3'!Q80:Q80),"&lt;=",SUM('Раздел 3'!Q54:Q54))</f>
        <v>0&lt;=0</v>
      </c>
      <c r="F9006" s="278" t="s">
        <v>4408</v>
      </c>
      <c r="G9006" s="81"/>
    </row>
    <row r="9007" spans="1:7" s="390" customFormat="1" ht="31.5" x14ac:dyDescent="0.2">
      <c r="A9007" s="311" t="str">
        <f>IF((SUM('Раздел 3'!R80:R80)&lt;=SUM('Раздел 3'!R54:R54)),"","Неверно!")</f>
        <v/>
      </c>
      <c r="B9007" s="320" t="s">
        <v>10938</v>
      </c>
      <c r="C9007" s="278" t="s">
        <v>10944</v>
      </c>
      <c r="D9007" s="278" t="s">
        <v>10940</v>
      </c>
      <c r="E9007" s="278" t="str">
        <f>CONCATENATE(SUM('Раздел 3'!R80:R80),"&lt;=",SUM('Раздел 3'!R54:R54))</f>
        <v>0&lt;=0</v>
      </c>
      <c r="F9007" s="278" t="s">
        <v>4408</v>
      </c>
      <c r="G9007" s="81"/>
    </row>
    <row r="9008" spans="1:7" s="390" customFormat="1" ht="31.5" x14ac:dyDescent="0.2">
      <c r="A9008" s="311" t="str">
        <f>IF((SUM('Раздел 3'!S80:S80)&lt;=SUM('Раздел 3'!S54:S54)),"","Неверно!")</f>
        <v/>
      </c>
      <c r="B9008" s="320" t="s">
        <v>10938</v>
      </c>
      <c r="C9008" s="278" t="s">
        <v>10945</v>
      </c>
      <c r="D9008" s="278" t="s">
        <v>10940</v>
      </c>
      <c r="E9008" s="278" t="str">
        <f>CONCATENATE(SUM('Раздел 3'!S80:S80),"&lt;=",SUM('Раздел 3'!S54:S54))</f>
        <v>0&lt;=0</v>
      </c>
      <c r="F9008" s="278" t="s">
        <v>4408</v>
      </c>
      <c r="G9008" s="81"/>
    </row>
    <row r="9009" spans="1:7" s="390" customFormat="1" ht="31.5" x14ac:dyDescent="0.2">
      <c r="A9009" s="311" t="str">
        <f>IF((SUM('Раздел 3'!T80:T80)&lt;=SUM('Раздел 3'!T54:T54)),"","Неверно!")</f>
        <v/>
      </c>
      <c r="B9009" s="320" t="s">
        <v>10938</v>
      </c>
      <c r="C9009" s="278" t="s">
        <v>10946</v>
      </c>
      <c r="D9009" s="278" t="s">
        <v>10940</v>
      </c>
      <c r="E9009" s="278" t="str">
        <f>CONCATENATE(SUM('Раздел 3'!T80:T80),"&lt;=",SUM('Раздел 3'!T54:T54))</f>
        <v>0&lt;=0</v>
      </c>
      <c r="F9009" s="278" t="s">
        <v>4408</v>
      </c>
      <c r="G9009" s="81"/>
    </row>
    <row r="9010" spans="1:7" s="390" customFormat="1" ht="31.5" x14ac:dyDescent="0.2">
      <c r="A9010" s="311" t="str">
        <f>IF((SUM('Раздел 3'!U80:U80)&lt;=SUM('Раздел 3'!U54:U54)),"","Неверно!")</f>
        <v/>
      </c>
      <c r="B9010" s="320" t="s">
        <v>10938</v>
      </c>
      <c r="C9010" s="278" t="s">
        <v>10947</v>
      </c>
      <c r="D9010" s="278" t="s">
        <v>10940</v>
      </c>
      <c r="E9010" s="278" t="str">
        <f>CONCATENATE(SUM('Раздел 3'!U80:U80),"&lt;=",SUM('Раздел 3'!U54:U54))</f>
        <v>0&lt;=0</v>
      </c>
      <c r="F9010" s="278" t="s">
        <v>4408</v>
      </c>
      <c r="G9010" s="81"/>
    </row>
    <row r="9011" spans="1:7" s="390" customFormat="1" ht="31.5" x14ac:dyDescent="0.2">
      <c r="A9011" s="311" t="str">
        <f>IF((SUM('Раздел 3'!V80:V80)&lt;=SUM('Раздел 3'!V54:V54)),"","Неверно!")</f>
        <v/>
      </c>
      <c r="B9011" s="320" t="s">
        <v>10938</v>
      </c>
      <c r="C9011" s="278" t="s">
        <v>10948</v>
      </c>
      <c r="D9011" s="278" t="s">
        <v>10940</v>
      </c>
      <c r="E9011" s="278" t="str">
        <f>CONCATENATE(SUM('Раздел 3'!V80:V80),"&lt;=",SUM('Раздел 3'!V54:V54))</f>
        <v>0&lt;=0</v>
      </c>
      <c r="F9011" s="278" t="s">
        <v>4408</v>
      </c>
      <c r="G9011" s="81"/>
    </row>
    <row r="9012" spans="1:7" s="390" customFormat="1" ht="31.5" x14ac:dyDescent="0.2">
      <c r="A9012" s="311" t="str">
        <f>IF((SUM('Раздел 3'!W80:W80)&lt;=SUM('Раздел 3'!W54:W54)),"","Неверно!")</f>
        <v/>
      </c>
      <c r="B9012" s="320" t="s">
        <v>10938</v>
      </c>
      <c r="C9012" s="278" t="s">
        <v>10949</v>
      </c>
      <c r="D9012" s="278" t="s">
        <v>10940</v>
      </c>
      <c r="E9012" s="278" t="str">
        <f>CONCATENATE(SUM('Раздел 3'!W80:W80),"&lt;=",SUM('Раздел 3'!W54:W54))</f>
        <v>0&lt;=0</v>
      </c>
      <c r="F9012" s="278" t="s">
        <v>4408</v>
      </c>
      <c r="G9012" s="81"/>
    </row>
    <row r="9013" spans="1:7" s="390" customFormat="1" ht="31.5" x14ac:dyDescent="0.2">
      <c r="A9013" s="311" t="str">
        <f>IF((SUM('Раздел 3'!X80:X80)&lt;=SUM('Раздел 3'!X54:X54)),"","Неверно!")</f>
        <v/>
      </c>
      <c r="B9013" s="320" t="s">
        <v>10938</v>
      </c>
      <c r="C9013" s="278" t="s">
        <v>10950</v>
      </c>
      <c r="D9013" s="278" t="s">
        <v>10940</v>
      </c>
      <c r="E9013" s="278" t="str">
        <f>CONCATENATE(SUM('Раздел 3'!X80:X80),"&lt;=",SUM('Раздел 3'!X54:X54))</f>
        <v>0&lt;=0</v>
      </c>
      <c r="F9013" s="278" t="s">
        <v>4408</v>
      </c>
      <c r="G9013" s="81"/>
    </row>
    <row r="9014" spans="1:7" s="390" customFormat="1" ht="31.5" x14ac:dyDescent="0.2">
      <c r="A9014" s="311" t="str">
        <f>IF((SUM('Раздел 3'!G80:G80)&lt;=SUM('Раздел 3'!G54:G54)),"","Неверно!")</f>
        <v/>
      </c>
      <c r="B9014" s="320" t="s">
        <v>10938</v>
      </c>
      <c r="C9014" s="278" t="s">
        <v>10951</v>
      </c>
      <c r="D9014" s="278" t="s">
        <v>10940</v>
      </c>
      <c r="E9014" s="278" t="str">
        <f>CONCATENATE(SUM('Раздел 3'!G80:G80),"&lt;=",SUM('Раздел 3'!G54:G54))</f>
        <v>0&lt;=0</v>
      </c>
      <c r="F9014" s="278" t="s">
        <v>4408</v>
      </c>
      <c r="G9014" s="81"/>
    </row>
    <row r="9015" spans="1:7" s="390" customFormat="1" ht="31.5" x14ac:dyDescent="0.2">
      <c r="A9015" s="311" t="str">
        <f>IF((SUM('Раздел 3'!Y80:Y80)&lt;=SUM('Раздел 3'!Y54:Y54)),"","Неверно!")</f>
        <v/>
      </c>
      <c r="B9015" s="320" t="s">
        <v>10938</v>
      </c>
      <c r="C9015" s="278" t="s">
        <v>10952</v>
      </c>
      <c r="D9015" s="278" t="s">
        <v>10940</v>
      </c>
      <c r="E9015" s="278" t="str">
        <f>CONCATENATE(SUM('Раздел 3'!Y80:Y80),"&lt;=",SUM('Раздел 3'!Y54:Y54))</f>
        <v>0&lt;=0</v>
      </c>
      <c r="F9015" s="278" t="s">
        <v>4408</v>
      </c>
      <c r="G9015" s="81"/>
    </row>
    <row r="9016" spans="1:7" s="390" customFormat="1" ht="31.5" x14ac:dyDescent="0.2">
      <c r="A9016" s="311" t="str">
        <f>IF((SUM('Раздел 3'!Z80:Z80)&lt;=SUM('Раздел 3'!Z54:Z54)),"","Неверно!")</f>
        <v/>
      </c>
      <c r="B9016" s="320" t="s">
        <v>10938</v>
      </c>
      <c r="C9016" s="278" t="s">
        <v>10953</v>
      </c>
      <c r="D9016" s="278" t="s">
        <v>10940</v>
      </c>
      <c r="E9016" s="278" t="str">
        <f>CONCATENATE(SUM('Раздел 3'!Z80:Z80),"&lt;=",SUM('Раздел 3'!Z54:Z54))</f>
        <v>0&lt;=0</v>
      </c>
      <c r="F9016" s="278" t="s">
        <v>4408</v>
      </c>
      <c r="G9016" s="81"/>
    </row>
    <row r="9017" spans="1:7" s="390" customFormat="1" ht="31.5" x14ac:dyDescent="0.2">
      <c r="A9017" s="311" t="str">
        <f>IF((SUM('Раздел 3'!AA80:AA80)&lt;=SUM('Раздел 3'!AA54:AA54)),"","Неверно!")</f>
        <v/>
      </c>
      <c r="B9017" s="320" t="s">
        <v>10938</v>
      </c>
      <c r="C9017" s="278" t="s">
        <v>10954</v>
      </c>
      <c r="D9017" s="278" t="s">
        <v>10940</v>
      </c>
      <c r="E9017" s="278" t="str">
        <f>CONCATENATE(SUM('Раздел 3'!AA80:AA80),"&lt;=",SUM('Раздел 3'!AA54:AA54))</f>
        <v>0&lt;=0</v>
      </c>
      <c r="F9017" s="278" t="s">
        <v>4408</v>
      </c>
      <c r="G9017" s="81"/>
    </row>
    <row r="9018" spans="1:7" s="390" customFormat="1" ht="31.5" x14ac:dyDescent="0.2">
      <c r="A9018" s="311" t="str">
        <f>IF((SUM('Раздел 3'!AB80:AB80)&lt;=SUM('Раздел 3'!AB54:AB54)),"","Неверно!")</f>
        <v/>
      </c>
      <c r="B9018" s="320" t="s">
        <v>10938</v>
      </c>
      <c r="C9018" s="278" t="s">
        <v>10955</v>
      </c>
      <c r="D9018" s="278" t="s">
        <v>10940</v>
      </c>
      <c r="E9018" s="278" t="str">
        <f>CONCATENATE(SUM('Раздел 3'!AB80:AB80),"&lt;=",SUM('Раздел 3'!AB54:AB54))</f>
        <v>0&lt;=0</v>
      </c>
      <c r="F9018" s="278" t="s">
        <v>4408</v>
      </c>
      <c r="G9018" s="81"/>
    </row>
    <row r="9019" spans="1:7" s="390" customFormat="1" ht="31.5" x14ac:dyDescent="0.2">
      <c r="A9019" s="311" t="str">
        <f>IF((SUM('Раздел 3'!AC80:AC80)&lt;=SUM('Раздел 3'!AC54:AC54)),"","Неверно!")</f>
        <v/>
      </c>
      <c r="B9019" s="320" t="s">
        <v>10938</v>
      </c>
      <c r="C9019" s="278" t="s">
        <v>10956</v>
      </c>
      <c r="D9019" s="278" t="s">
        <v>10940</v>
      </c>
      <c r="E9019" s="278" t="str">
        <f>CONCATENATE(SUM('Раздел 3'!AC80:AC80),"&lt;=",SUM('Раздел 3'!AC54:AC54))</f>
        <v>0&lt;=0</v>
      </c>
      <c r="F9019" s="278" t="s">
        <v>4408</v>
      </c>
      <c r="G9019" s="81"/>
    </row>
    <row r="9020" spans="1:7" s="390" customFormat="1" ht="31.5" x14ac:dyDescent="0.2">
      <c r="A9020" s="311" t="str">
        <f>IF((SUM('Раздел 3'!AD80:AD80)&lt;=SUM('Раздел 3'!AD54:AD54)),"","Неверно!")</f>
        <v/>
      </c>
      <c r="B9020" s="320" t="s">
        <v>10938</v>
      </c>
      <c r="C9020" s="278" t="s">
        <v>10957</v>
      </c>
      <c r="D9020" s="278" t="s">
        <v>10940</v>
      </c>
      <c r="E9020" s="278" t="str">
        <f>CONCATENATE(SUM('Раздел 3'!AD80:AD80),"&lt;=",SUM('Раздел 3'!AD54:AD54))</f>
        <v>0&lt;=0</v>
      </c>
      <c r="F9020" s="278" t="s">
        <v>4408</v>
      </c>
      <c r="G9020" s="81"/>
    </row>
    <row r="9021" spans="1:7" s="390" customFormat="1" ht="31.5" x14ac:dyDescent="0.2">
      <c r="A9021" s="311" t="str">
        <f>IF((SUM('Раздел 3'!AE80:AE80)&lt;=SUM('Раздел 3'!AE54:AE54)),"","Неверно!")</f>
        <v/>
      </c>
      <c r="B9021" s="320" t="s">
        <v>10938</v>
      </c>
      <c r="C9021" s="278" t="s">
        <v>10958</v>
      </c>
      <c r="D9021" s="278" t="s">
        <v>10940</v>
      </c>
      <c r="E9021" s="278" t="str">
        <f>CONCATENATE(SUM('Раздел 3'!AE80:AE80),"&lt;=",SUM('Раздел 3'!AE54:AE54))</f>
        <v>0&lt;=0</v>
      </c>
      <c r="F9021" s="278" t="s">
        <v>4408</v>
      </c>
      <c r="G9021" s="81"/>
    </row>
    <row r="9022" spans="1:7" s="390" customFormat="1" ht="31.5" x14ac:dyDescent="0.2">
      <c r="A9022" s="311" t="str">
        <f>IF((SUM('Раздел 3'!AF80:AF80)&lt;=SUM('Раздел 3'!AF54:AF54)),"","Неверно!")</f>
        <v/>
      </c>
      <c r="B9022" s="320" t="s">
        <v>10938</v>
      </c>
      <c r="C9022" s="278" t="s">
        <v>10959</v>
      </c>
      <c r="D9022" s="278" t="s">
        <v>10940</v>
      </c>
      <c r="E9022" s="278" t="str">
        <f>CONCATENATE(SUM('Раздел 3'!AF80:AF80),"&lt;=",SUM('Раздел 3'!AF54:AF54))</f>
        <v>0&lt;=0</v>
      </c>
      <c r="F9022" s="278" t="s">
        <v>4408</v>
      </c>
      <c r="G9022" s="81"/>
    </row>
    <row r="9023" spans="1:7" s="390" customFormat="1" ht="31.5" x14ac:dyDescent="0.2">
      <c r="A9023" s="311" t="str">
        <f>IF((SUM('Раздел 3'!AG80:AG80)&lt;=SUM('Раздел 3'!AG54:AG54)),"","Неверно!")</f>
        <v/>
      </c>
      <c r="B9023" s="320" t="s">
        <v>10938</v>
      </c>
      <c r="C9023" s="278" t="s">
        <v>10960</v>
      </c>
      <c r="D9023" s="278" t="s">
        <v>10940</v>
      </c>
      <c r="E9023" s="278" t="str">
        <f>CONCATENATE(SUM('Раздел 3'!AG80:AG80),"&lt;=",SUM('Раздел 3'!AG54:AG54))</f>
        <v>0&lt;=0</v>
      </c>
      <c r="F9023" s="278" t="s">
        <v>4408</v>
      </c>
      <c r="G9023" s="81"/>
    </row>
    <row r="9024" spans="1:7" s="390" customFormat="1" ht="31.5" x14ac:dyDescent="0.2">
      <c r="A9024" s="311" t="str">
        <f>IF((SUM('Раздел 3'!AH80:AH80)&lt;=SUM('Раздел 3'!AH54:AH54)),"","Неверно!")</f>
        <v/>
      </c>
      <c r="B9024" s="320" t="s">
        <v>10938</v>
      </c>
      <c r="C9024" s="278" t="s">
        <v>10961</v>
      </c>
      <c r="D9024" s="278" t="s">
        <v>10940</v>
      </c>
      <c r="E9024" s="278" t="str">
        <f>CONCATENATE(SUM('Раздел 3'!AH80:AH80),"&lt;=",SUM('Раздел 3'!AH54:AH54))</f>
        <v>0&lt;=0</v>
      </c>
      <c r="F9024" s="278" t="s">
        <v>4408</v>
      </c>
      <c r="G9024" s="81"/>
    </row>
    <row r="9025" spans="1:7" s="390" customFormat="1" ht="31.5" x14ac:dyDescent="0.2">
      <c r="A9025" s="311" t="str">
        <f>IF((SUM('Раздел 3'!H80:H80)&lt;=SUM('Раздел 3'!H54:H54)),"","Неверно!")</f>
        <v/>
      </c>
      <c r="B9025" s="320" t="s">
        <v>10938</v>
      </c>
      <c r="C9025" s="278" t="s">
        <v>10962</v>
      </c>
      <c r="D9025" s="278" t="s">
        <v>10940</v>
      </c>
      <c r="E9025" s="278" t="str">
        <f>CONCATENATE(SUM('Раздел 3'!H80:H80),"&lt;=",SUM('Раздел 3'!H54:H54))</f>
        <v>0&lt;=0</v>
      </c>
      <c r="F9025" s="278" t="s">
        <v>4408</v>
      </c>
      <c r="G9025" s="81"/>
    </row>
    <row r="9026" spans="1:7" s="390" customFormat="1" ht="31.5" x14ac:dyDescent="0.2">
      <c r="A9026" s="311" t="str">
        <f>IF((SUM('Раздел 3'!AI80:AI80)&lt;=SUM('Раздел 3'!AI54:AI54)),"","Неверно!")</f>
        <v/>
      </c>
      <c r="B9026" s="320" t="s">
        <v>10938</v>
      </c>
      <c r="C9026" s="278" t="s">
        <v>10963</v>
      </c>
      <c r="D9026" s="278" t="s">
        <v>10940</v>
      </c>
      <c r="E9026" s="278" t="str">
        <f>CONCATENATE(SUM('Раздел 3'!AI80:AI80),"&lt;=",SUM('Раздел 3'!AI54:AI54))</f>
        <v>0&lt;=0</v>
      </c>
      <c r="F9026" s="278" t="s">
        <v>4408</v>
      </c>
      <c r="G9026" s="81"/>
    </row>
    <row r="9027" spans="1:7" s="390" customFormat="1" ht="31.5" x14ac:dyDescent="0.2">
      <c r="A9027" s="311" t="str">
        <f>IF((SUM('Раздел 3'!AJ80:AJ80)&lt;=SUM('Раздел 3'!AJ54:AJ54)),"","Неверно!")</f>
        <v/>
      </c>
      <c r="B9027" s="320" t="s">
        <v>10938</v>
      </c>
      <c r="C9027" s="278" t="s">
        <v>10964</v>
      </c>
      <c r="D9027" s="278" t="s">
        <v>10940</v>
      </c>
      <c r="E9027" s="278" t="str">
        <f>CONCATENATE(SUM('Раздел 3'!AJ80:AJ80),"&lt;=",SUM('Раздел 3'!AJ54:AJ54))</f>
        <v>0&lt;=0</v>
      </c>
      <c r="F9027" s="278" t="s">
        <v>4408</v>
      </c>
      <c r="G9027" s="81"/>
    </row>
    <row r="9028" spans="1:7" s="390" customFormat="1" ht="31.5" x14ac:dyDescent="0.2">
      <c r="A9028" s="311" t="str">
        <f>IF((SUM('Раздел 3'!AK80:AK80)&lt;=SUM('Раздел 3'!AK54:AK54)),"","Неверно!")</f>
        <v/>
      </c>
      <c r="B9028" s="320" t="s">
        <v>10938</v>
      </c>
      <c r="C9028" s="278" t="s">
        <v>10965</v>
      </c>
      <c r="D9028" s="278" t="s">
        <v>10940</v>
      </c>
      <c r="E9028" s="278" t="str">
        <f>CONCATENATE(SUM('Раздел 3'!AK80:AK80),"&lt;=",SUM('Раздел 3'!AK54:AK54))</f>
        <v>0&lt;=0</v>
      </c>
      <c r="F9028" s="278" t="s">
        <v>4408</v>
      </c>
      <c r="G9028" s="81"/>
    </row>
    <row r="9029" spans="1:7" s="390" customFormat="1" ht="31.5" x14ac:dyDescent="0.2">
      <c r="A9029" s="311" t="str">
        <f>IF((SUM('Раздел 3'!AL80:AL80)&lt;=SUM('Раздел 3'!AL54:AL54)),"","Неверно!")</f>
        <v/>
      </c>
      <c r="B9029" s="320" t="s">
        <v>10938</v>
      </c>
      <c r="C9029" s="278" t="s">
        <v>10966</v>
      </c>
      <c r="D9029" s="278" t="s">
        <v>10940</v>
      </c>
      <c r="E9029" s="278" t="str">
        <f>CONCATENATE(SUM('Раздел 3'!AL80:AL80),"&lt;=",SUM('Раздел 3'!AL54:AL54))</f>
        <v>0&lt;=0</v>
      </c>
      <c r="F9029" s="278" t="s">
        <v>4408</v>
      </c>
      <c r="G9029" s="81"/>
    </row>
    <row r="9030" spans="1:7" s="390" customFormat="1" ht="31.5" x14ac:dyDescent="0.2">
      <c r="A9030" s="311" t="str">
        <f>IF((SUM('Раздел 3'!I80:I80)&lt;=SUM('Раздел 3'!I54:I54)),"","Неверно!")</f>
        <v/>
      </c>
      <c r="B9030" s="320" t="s">
        <v>10938</v>
      </c>
      <c r="C9030" s="278" t="s">
        <v>10967</v>
      </c>
      <c r="D9030" s="278" t="s">
        <v>10940</v>
      </c>
      <c r="E9030" s="278" t="str">
        <f>CONCATENATE(SUM('Раздел 3'!I80:I80),"&lt;=",SUM('Раздел 3'!I54:I54))</f>
        <v>0&lt;=0</v>
      </c>
      <c r="F9030" s="278" t="s">
        <v>4408</v>
      </c>
      <c r="G9030" s="81"/>
    </row>
    <row r="9031" spans="1:7" s="390" customFormat="1" ht="31.5" x14ac:dyDescent="0.2">
      <c r="A9031" s="311" t="str">
        <f>IF((SUM('Раздел 3'!J80:J80)&lt;=SUM('Раздел 3'!J54:J54)),"","Неверно!")</f>
        <v/>
      </c>
      <c r="B9031" s="320" t="s">
        <v>10938</v>
      </c>
      <c r="C9031" s="278" t="s">
        <v>10968</v>
      </c>
      <c r="D9031" s="278" t="s">
        <v>10940</v>
      </c>
      <c r="E9031" s="278" t="str">
        <f>CONCATENATE(SUM('Раздел 3'!J80:J80),"&lt;=",SUM('Раздел 3'!J54:J54))</f>
        <v>0&lt;=0</v>
      </c>
      <c r="F9031" s="278" t="s">
        <v>4408</v>
      </c>
      <c r="G9031" s="81"/>
    </row>
    <row r="9032" spans="1:7" s="390" customFormat="1" ht="31.5" x14ac:dyDescent="0.2">
      <c r="A9032" s="311" t="str">
        <f>IF((SUM('Раздел 3'!K80:K80)&lt;=SUM('Раздел 3'!K54:K54)),"","Неверно!")</f>
        <v/>
      </c>
      <c r="B9032" s="320" t="s">
        <v>10938</v>
      </c>
      <c r="C9032" s="278" t="s">
        <v>10969</v>
      </c>
      <c r="D9032" s="278" t="s">
        <v>10940</v>
      </c>
      <c r="E9032" s="278" t="str">
        <f>CONCATENATE(SUM('Раздел 3'!K80:K80),"&lt;=",SUM('Раздел 3'!K54:K54))</f>
        <v>0&lt;=0</v>
      </c>
      <c r="F9032" s="278" t="s">
        <v>4408</v>
      </c>
      <c r="G9032" s="81"/>
    </row>
    <row r="9033" spans="1:7" s="390" customFormat="1" ht="31.5" x14ac:dyDescent="0.2">
      <c r="A9033" s="311" t="str">
        <f>IF((SUM('Раздел 3'!L80:L80)&lt;=SUM('Раздел 3'!L54:L54)),"","Неверно!")</f>
        <v/>
      </c>
      <c r="B9033" s="320" t="s">
        <v>10938</v>
      </c>
      <c r="C9033" s="278" t="s">
        <v>10970</v>
      </c>
      <c r="D9033" s="278" t="s">
        <v>10940</v>
      </c>
      <c r="E9033" s="278" t="str">
        <f>CONCATENATE(SUM('Раздел 3'!L80:L80),"&lt;=",SUM('Раздел 3'!L54:L54))</f>
        <v>0&lt;=0</v>
      </c>
      <c r="F9033" s="278" t="s">
        <v>4408</v>
      </c>
      <c r="G9033" s="81"/>
    </row>
    <row r="9034" spans="1:7" s="390" customFormat="1" ht="31.5" x14ac:dyDescent="0.2">
      <c r="A9034" s="311" t="str">
        <f>IF((SUM('Раздел 3'!M80:M80)&lt;=SUM('Раздел 3'!M54:M54)),"","Неверно!")</f>
        <v/>
      </c>
      <c r="B9034" s="320" t="s">
        <v>10938</v>
      </c>
      <c r="C9034" s="278" t="s">
        <v>10971</v>
      </c>
      <c r="D9034" s="278" t="s">
        <v>10940</v>
      </c>
      <c r="E9034" s="278" t="str">
        <f>CONCATENATE(SUM('Раздел 3'!M80:M80),"&lt;=",SUM('Раздел 3'!M54:M54))</f>
        <v>0&lt;=0</v>
      </c>
      <c r="F9034" s="278" t="s">
        <v>4408</v>
      </c>
      <c r="G9034" s="81"/>
    </row>
    <row r="9035" spans="1:7" s="390" customFormat="1" ht="31.5" x14ac:dyDescent="0.2">
      <c r="A9035" s="311" t="str">
        <f>IF((SUM('Раздел 3'!N80:N80)&lt;=SUM('Раздел 3'!N54:N54)),"","Неверно!")</f>
        <v/>
      </c>
      <c r="B9035" s="320" t="s">
        <v>10938</v>
      </c>
      <c r="C9035" s="278" t="s">
        <v>10972</v>
      </c>
      <c r="D9035" s="278" t="s">
        <v>10940</v>
      </c>
      <c r="E9035" s="278" t="str">
        <f>CONCATENATE(SUM('Раздел 3'!N80:N80),"&lt;=",SUM('Раздел 3'!N54:N54))</f>
        <v>0&lt;=0</v>
      </c>
      <c r="F9035" s="278" t="s">
        <v>4408</v>
      </c>
      <c r="G9035" s="81"/>
    </row>
    <row r="9036" spans="1:7" s="390" customFormat="1" ht="31.5" x14ac:dyDescent="0.2">
      <c r="A9036" s="311" t="str">
        <f>IF((SUM('Раздел 3'!F81:F81)&lt;=SUM('Раздел 3'!F54:F54)),"","Неверно!")</f>
        <v/>
      </c>
      <c r="B9036" s="320" t="s">
        <v>10973</v>
      </c>
      <c r="C9036" s="278" t="s">
        <v>10974</v>
      </c>
      <c r="D9036" s="278" t="s">
        <v>10975</v>
      </c>
      <c r="E9036" s="278" t="str">
        <f>CONCATENATE(SUM('Раздел 3'!F81:F81),"&lt;=",SUM('Раздел 3'!F54:F54))</f>
        <v>0&lt;=0</v>
      </c>
      <c r="F9036" s="278" t="s">
        <v>4408</v>
      </c>
      <c r="G9036" s="81"/>
    </row>
    <row r="9037" spans="1:7" s="390" customFormat="1" ht="31.5" x14ac:dyDescent="0.2">
      <c r="A9037" s="311" t="str">
        <f>IF((SUM('Раздел 3'!O81:O81)&lt;=SUM('Раздел 3'!O54:O54)),"","Неверно!")</f>
        <v/>
      </c>
      <c r="B9037" s="320" t="s">
        <v>10973</v>
      </c>
      <c r="C9037" s="278" t="s">
        <v>10976</v>
      </c>
      <c r="D9037" s="278" t="s">
        <v>10975</v>
      </c>
      <c r="E9037" s="278" t="str">
        <f>CONCATENATE(SUM('Раздел 3'!O81:O81),"&lt;=",SUM('Раздел 3'!O54:O54))</f>
        <v>0&lt;=0</v>
      </c>
      <c r="F9037" s="278" t="s">
        <v>4408</v>
      </c>
      <c r="G9037" s="81"/>
    </row>
    <row r="9038" spans="1:7" s="390" customFormat="1" ht="31.5" x14ac:dyDescent="0.2">
      <c r="A9038" s="311" t="str">
        <f>IF((SUM('Раздел 3'!P81:P81)&lt;=SUM('Раздел 3'!P54:P54)),"","Неверно!")</f>
        <v/>
      </c>
      <c r="B9038" s="320" t="s">
        <v>10973</v>
      </c>
      <c r="C9038" s="278" t="s">
        <v>10977</v>
      </c>
      <c r="D9038" s="278" t="s">
        <v>10975</v>
      </c>
      <c r="E9038" s="278" t="str">
        <f>CONCATENATE(SUM('Раздел 3'!P81:P81),"&lt;=",SUM('Раздел 3'!P54:P54))</f>
        <v>0&lt;=0</v>
      </c>
      <c r="F9038" s="278" t="s">
        <v>4408</v>
      </c>
      <c r="G9038" s="81"/>
    </row>
    <row r="9039" spans="1:7" s="390" customFormat="1" ht="31.5" x14ac:dyDescent="0.2">
      <c r="A9039" s="311" t="str">
        <f>IF((SUM('Раздел 3'!Q81:Q81)&lt;=SUM('Раздел 3'!Q54:Q54)),"","Неверно!")</f>
        <v/>
      </c>
      <c r="B9039" s="320" t="s">
        <v>10973</v>
      </c>
      <c r="C9039" s="278" t="s">
        <v>10978</v>
      </c>
      <c r="D9039" s="278" t="s">
        <v>10975</v>
      </c>
      <c r="E9039" s="278" t="str">
        <f>CONCATENATE(SUM('Раздел 3'!Q81:Q81),"&lt;=",SUM('Раздел 3'!Q54:Q54))</f>
        <v>0&lt;=0</v>
      </c>
      <c r="F9039" s="278" t="s">
        <v>4408</v>
      </c>
      <c r="G9039" s="81"/>
    </row>
    <row r="9040" spans="1:7" s="390" customFormat="1" ht="31.5" x14ac:dyDescent="0.2">
      <c r="A9040" s="311" t="str">
        <f>IF((SUM('Раздел 3'!R81:R81)&lt;=SUM('Раздел 3'!R54:R54)),"","Неверно!")</f>
        <v/>
      </c>
      <c r="B9040" s="320" t="s">
        <v>10973</v>
      </c>
      <c r="C9040" s="278" t="s">
        <v>10979</v>
      </c>
      <c r="D9040" s="278" t="s">
        <v>10975</v>
      </c>
      <c r="E9040" s="278" t="str">
        <f>CONCATENATE(SUM('Раздел 3'!R81:R81),"&lt;=",SUM('Раздел 3'!R54:R54))</f>
        <v>0&lt;=0</v>
      </c>
      <c r="F9040" s="278" t="s">
        <v>4408</v>
      </c>
      <c r="G9040" s="81"/>
    </row>
    <row r="9041" spans="1:7" s="390" customFormat="1" ht="31.5" x14ac:dyDescent="0.2">
      <c r="A9041" s="311" t="str">
        <f>IF((SUM('Раздел 3'!S81:S81)&lt;=SUM('Раздел 3'!S54:S54)),"","Неверно!")</f>
        <v/>
      </c>
      <c r="B9041" s="320" t="s">
        <v>10973</v>
      </c>
      <c r="C9041" s="278" t="s">
        <v>10980</v>
      </c>
      <c r="D9041" s="278" t="s">
        <v>10975</v>
      </c>
      <c r="E9041" s="278" t="str">
        <f>CONCATENATE(SUM('Раздел 3'!S81:S81),"&lt;=",SUM('Раздел 3'!S54:S54))</f>
        <v>0&lt;=0</v>
      </c>
      <c r="F9041" s="278" t="s">
        <v>4408</v>
      </c>
      <c r="G9041" s="81"/>
    </row>
    <row r="9042" spans="1:7" s="390" customFormat="1" ht="31.5" x14ac:dyDescent="0.2">
      <c r="A9042" s="311" t="str">
        <f>IF((SUM('Раздел 3'!T81:T81)&lt;=SUM('Раздел 3'!T54:T54)),"","Неверно!")</f>
        <v/>
      </c>
      <c r="B9042" s="320" t="s">
        <v>10973</v>
      </c>
      <c r="C9042" s="278" t="s">
        <v>10981</v>
      </c>
      <c r="D9042" s="278" t="s">
        <v>10975</v>
      </c>
      <c r="E9042" s="278" t="str">
        <f>CONCATENATE(SUM('Раздел 3'!T81:T81),"&lt;=",SUM('Раздел 3'!T54:T54))</f>
        <v>0&lt;=0</v>
      </c>
      <c r="F9042" s="278" t="s">
        <v>4408</v>
      </c>
      <c r="G9042" s="81"/>
    </row>
    <row r="9043" spans="1:7" s="390" customFormat="1" ht="31.5" x14ac:dyDescent="0.2">
      <c r="A9043" s="311" t="str">
        <f>IF((SUM('Раздел 3'!U81:U81)&lt;=SUM('Раздел 3'!U54:U54)),"","Неверно!")</f>
        <v/>
      </c>
      <c r="B9043" s="320" t="s">
        <v>10973</v>
      </c>
      <c r="C9043" s="278" t="s">
        <v>10982</v>
      </c>
      <c r="D9043" s="278" t="s">
        <v>10975</v>
      </c>
      <c r="E9043" s="278" t="str">
        <f>CONCATENATE(SUM('Раздел 3'!U81:U81),"&lt;=",SUM('Раздел 3'!U54:U54))</f>
        <v>0&lt;=0</v>
      </c>
      <c r="F9043" s="278" t="s">
        <v>4408</v>
      </c>
      <c r="G9043" s="81"/>
    </row>
    <row r="9044" spans="1:7" s="390" customFormat="1" ht="31.5" x14ac:dyDescent="0.2">
      <c r="A9044" s="311" t="str">
        <f>IF((SUM('Раздел 3'!V81:V81)&lt;=SUM('Раздел 3'!V54:V54)),"","Неверно!")</f>
        <v/>
      </c>
      <c r="B9044" s="320" t="s">
        <v>10973</v>
      </c>
      <c r="C9044" s="278" t="s">
        <v>10983</v>
      </c>
      <c r="D9044" s="278" t="s">
        <v>10975</v>
      </c>
      <c r="E9044" s="278" t="str">
        <f>CONCATENATE(SUM('Раздел 3'!V81:V81),"&lt;=",SUM('Раздел 3'!V54:V54))</f>
        <v>0&lt;=0</v>
      </c>
      <c r="F9044" s="278" t="s">
        <v>4408</v>
      </c>
      <c r="G9044" s="81"/>
    </row>
    <row r="9045" spans="1:7" s="390" customFormat="1" ht="31.5" x14ac:dyDescent="0.2">
      <c r="A9045" s="311" t="str">
        <f>IF((SUM('Раздел 3'!W81:W81)&lt;=SUM('Раздел 3'!W54:W54)),"","Неверно!")</f>
        <v/>
      </c>
      <c r="B9045" s="320" t="s">
        <v>10973</v>
      </c>
      <c r="C9045" s="278" t="s">
        <v>10984</v>
      </c>
      <c r="D9045" s="278" t="s">
        <v>10975</v>
      </c>
      <c r="E9045" s="278" t="str">
        <f>CONCATENATE(SUM('Раздел 3'!W81:W81),"&lt;=",SUM('Раздел 3'!W54:W54))</f>
        <v>0&lt;=0</v>
      </c>
      <c r="F9045" s="278" t="s">
        <v>4408</v>
      </c>
      <c r="G9045" s="81"/>
    </row>
    <row r="9046" spans="1:7" s="390" customFormat="1" ht="31.5" x14ac:dyDescent="0.2">
      <c r="A9046" s="311" t="str">
        <f>IF((SUM('Раздел 3'!X81:X81)&lt;=SUM('Раздел 3'!X54:X54)),"","Неверно!")</f>
        <v/>
      </c>
      <c r="B9046" s="320" t="s">
        <v>10973</v>
      </c>
      <c r="C9046" s="278" t="s">
        <v>10985</v>
      </c>
      <c r="D9046" s="278" t="s">
        <v>10975</v>
      </c>
      <c r="E9046" s="278" t="str">
        <f>CONCATENATE(SUM('Раздел 3'!X81:X81),"&lt;=",SUM('Раздел 3'!X54:X54))</f>
        <v>0&lt;=0</v>
      </c>
      <c r="F9046" s="278" t="s">
        <v>4408</v>
      </c>
      <c r="G9046" s="81"/>
    </row>
    <row r="9047" spans="1:7" s="390" customFormat="1" ht="31.5" x14ac:dyDescent="0.2">
      <c r="A9047" s="311" t="str">
        <f>IF((SUM('Раздел 3'!G81:G81)&lt;=SUM('Раздел 3'!G54:G54)),"","Неверно!")</f>
        <v/>
      </c>
      <c r="B9047" s="320" t="s">
        <v>10973</v>
      </c>
      <c r="C9047" s="278" t="s">
        <v>10986</v>
      </c>
      <c r="D9047" s="278" t="s">
        <v>10975</v>
      </c>
      <c r="E9047" s="278" t="str">
        <f>CONCATENATE(SUM('Раздел 3'!G81:G81),"&lt;=",SUM('Раздел 3'!G54:G54))</f>
        <v>0&lt;=0</v>
      </c>
      <c r="F9047" s="278" t="s">
        <v>4408</v>
      </c>
      <c r="G9047" s="81"/>
    </row>
    <row r="9048" spans="1:7" s="390" customFormat="1" ht="31.5" x14ac:dyDescent="0.2">
      <c r="A9048" s="311" t="str">
        <f>IF((SUM('Раздел 3'!Y81:Y81)&lt;=SUM('Раздел 3'!Y54:Y54)),"","Неверно!")</f>
        <v/>
      </c>
      <c r="B9048" s="320" t="s">
        <v>10973</v>
      </c>
      <c r="C9048" s="278" t="s">
        <v>10987</v>
      </c>
      <c r="D9048" s="278" t="s">
        <v>10975</v>
      </c>
      <c r="E9048" s="278" t="str">
        <f>CONCATENATE(SUM('Раздел 3'!Y81:Y81),"&lt;=",SUM('Раздел 3'!Y54:Y54))</f>
        <v>0&lt;=0</v>
      </c>
      <c r="F9048" s="278" t="s">
        <v>4408</v>
      </c>
      <c r="G9048" s="81"/>
    </row>
    <row r="9049" spans="1:7" s="390" customFormat="1" ht="31.5" x14ac:dyDescent="0.2">
      <c r="A9049" s="311" t="str">
        <f>IF((SUM('Раздел 3'!Z81:Z81)&lt;=SUM('Раздел 3'!Z54:Z54)),"","Неверно!")</f>
        <v/>
      </c>
      <c r="B9049" s="320" t="s">
        <v>10973</v>
      </c>
      <c r="C9049" s="278" t="s">
        <v>10988</v>
      </c>
      <c r="D9049" s="278" t="s">
        <v>10975</v>
      </c>
      <c r="E9049" s="278" t="str">
        <f>CONCATENATE(SUM('Раздел 3'!Z81:Z81),"&lt;=",SUM('Раздел 3'!Z54:Z54))</f>
        <v>0&lt;=0</v>
      </c>
      <c r="F9049" s="278" t="s">
        <v>4408</v>
      </c>
      <c r="G9049" s="81"/>
    </row>
    <row r="9050" spans="1:7" s="390" customFormat="1" ht="31.5" x14ac:dyDescent="0.2">
      <c r="A9050" s="311" t="str">
        <f>IF((SUM('Раздел 3'!AA81:AA81)&lt;=SUM('Раздел 3'!AA54:AA54)),"","Неверно!")</f>
        <v/>
      </c>
      <c r="B9050" s="320" t="s">
        <v>10973</v>
      </c>
      <c r="C9050" s="278" t="s">
        <v>10989</v>
      </c>
      <c r="D9050" s="278" t="s">
        <v>10975</v>
      </c>
      <c r="E9050" s="278" t="str">
        <f>CONCATENATE(SUM('Раздел 3'!AA81:AA81),"&lt;=",SUM('Раздел 3'!AA54:AA54))</f>
        <v>0&lt;=0</v>
      </c>
      <c r="F9050" s="278" t="s">
        <v>4408</v>
      </c>
      <c r="G9050" s="81"/>
    </row>
    <row r="9051" spans="1:7" s="390" customFormat="1" ht="31.5" x14ac:dyDescent="0.2">
      <c r="A9051" s="311" t="str">
        <f>IF((SUM('Раздел 3'!AB81:AB81)&lt;=SUM('Раздел 3'!AB54:AB54)),"","Неверно!")</f>
        <v/>
      </c>
      <c r="B9051" s="320" t="s">
        <v>10973</v>
      </c>
      <c r="C9051" s="278" t="s">
        <v>10990</v>
      </c>
      <c r="D9051" s="278" t="s">
        <v>10975</v>
      </c>
      <c r="E9051" s="278" t="str">
        <f>CONCATENATE(SUM('Раздел 3'!AB81:AB81),"&lt;=",SUM('Раздел 3'!AB54:AB54))</f>
        <v>0&lt;=0</v>
      </c>
      <c r="F9051" s="278" t="s">
        <v>4408</v>
      </c>
      <c r="G9051" s="81"/>
    </row>
    <row r="9052" spans="1:7" s="390" customFormat="1" ht="31.5" x14ac:dyDescent="0.2">
      <c r="A9052" s="311" t="str">
        <f>IF((SUM('Раздел 3'!AC81:AC81)&lt;=SUM('Раздел 3'!AC54:AC54)),"","Неверно!")</f>
        <v/>
      </c>
      <c r="B9052" s="320" t="s">
        <v>10973</v>
      </c>
      <c r="C9052" s="278" t="s">
        <v>10991</v>
      </c>
      <c r="D9052" s="278" t="s">
        <v>10975</v>
      </c>
      <c r="E9052" s="278" t="str">
        <f>CONCATENATE(SUM('Раздел 3'!AC81:AC81),"&lt;=",SUM('Раздел 3'!AC54:AC54))</f>
        <v>0&lt;=0</v>
      </c>
      <c r="F9052" s="278" t="s">
        <v>4408</v>
      </c>
      <c r="G9052" s="81"/>
    </row>
    <row r="9053" spans="1:7" s="390" customFormat="1" ht="31.5" x14ac:dyDescent="0.2">
      <c r="A9053" s="311" t="str">
        <f>IF((SUM('Раздел 3'!AD81:AD81)&lt;=SUM('Раздел 3'!AD54:AD54)),"","Неверно!")</f>
        <v/>
      </c>
      <c r="B9053" s="320" t="s">
        <v>10973</v>
      </c>
      <c r="C9053" s="278" t="s">
        <v>10992</v>
      </c>
      <c r="D9053" s="278" t="s">
        <v>10975</v>
      </c>
      <c r="E9053" s="278" t="str">
        <f>CONCATENATE(SUM('Раздел 3'!AD81:AD81),"&lt;=",SUM('Раздел 3'!AD54:AD54))</f>
        <v>0&lt;=0</v>
      </c>
      <c r="F9053" s="278" t="s">
        <v>4408</v>
      </c>
      <c r="G9053" s="81"/>
    </row>
    <row r="9054" spans="1:7" s="390" customFormat="1" ht="31.5" x14ac:dyDescent="0.2">
      <c r="A9054" s="311" t="str">
        <f>IF((SUM('Раздел 3'!AE81:AE81)&lt;=SUM('Раздел 3'!AE54:AE54)),"","Неверно!")</f>
        <v/>
      </c>
      <c r="B9054" s="320" t="s">
        <v>10973</v>
      </c>
      <c r="C9054" s="278" t="s">
        <v>10993</v>
      </c>
      <c r="D9054" s="278" t="s">
        <v>10975</v>
      </c>
      <c r="E9054" s="278" t="str">
        <f>CONCATENATE(SUM('Раздел 3'!AE81:AE81),"&lt;=",SUM('Раздел 3'!AE54:AE54))</f>
        <v>0&lt;=0</v>
      </c>
      <c r="F9054" s="278" t="s">
        <v>4408</v>
      </c>
      <c r="G9054" s="81"/>
    </row>
    <row r="9055" spans="1:7" s="390" customFormat="1" ht="31.5" x14ac:dyDescent="0.2">
      <c r="A9055" s="311" t="str">
        <f>IF((SUM('Раздел 3'!AF81:AF81)&lt;=SUM('Раздел 3'!AF54:AF54)),"","Неверно!")</f>
        <v/>
      </c>
      <c r="B9055" s="320" t="s">
        <v>10973</v>
      </c>
      <c r="C9055" s="278" t="s">
        <v>10994</v>
      </c>
      <c r="D9055" s="278" t="s">
        <v>10975</v>
      </c>
      <c r="E9055" s="278" t="str">
        <f>CONCATENATE(SUM('Раздел 3'!AF81:AF81),"&lt;=",SUM('Раздел 3'!AF54:AF54))</f>
        <v>0&lt;=0</v>
      </c>
      <c r="F9055" s="278" t="s">
        <v>4408</v>
      </c>
      <c r="G9055" s="81"/>
    </row>
    <row r="9056" spans="1:7" s="390" customFormat="1" ht="31.5" x14ac:dyDescent="0.2">
      <c r="A9056" s="311" t="str">
        <f>IF((SUM('Раздел 3'!AG81:AG81)&lt;=SUM('Раздел 3'!AG54:AG54)),"","Неверно!")</f>
        <v/>
      </c>
      <c r="B9056" s="320" t="s">
        <v>10973</v>
      </c>
      <c r="C9056" s="278" t="s">
        <v>10995</v>
      </c>
      <c r="D9056" s="278" t="s">
        <v>10975</v>
      </c>
      <c r="E9056" s="278" t="str">
        <f>CONCATENATE(SUM('Раздел 3'!AG81:AG81),"&lt;=",SUM('Раздел 3'!AG54:AG54))</f>
        <v>0&lt;=0</v>
      </c>
      <c r="F9056" s="278" t="s">
        <v>4408</v>
      </c>
      <c r="G9056" s="81"/>
    </row>
    <row r="9057" spans="1:7" s="390" customFormat="1" ht="31.5" x14ac:dyDescent="0.2">
      <c r="A9057" s="311" t="str">
        <f>IF((SUM('Раздел 3'!AH81:AH81)&lt;=SUM('Раздел 3'!AH54:AH54)),"","Неверно!")</f>
        <v/>
      </c>
      <c r="B9057" s="320" t="s">
        <v>10973</v>
      </c>
      <c r="C9057" s="278" t="s">
        <v>10996</v>
      </c>
      <c r="D9057" s="278" t="s">
        <v>10975</v>
      </c>
      <c r="E9057" s="278" t="str">
        <f>CONCATENATE(SUM('Раздел 3'!AH81:AH81),"&lt;=",SUM('Раздел 3'!AH54:AH54))</f>
        <v>0&lt;=0</v>
      </c>
      <c r="F9057" s="278" t="s">
        <v>4408</v>
      </c>
      <c r="G9057" s="81"/>
    </row>
    <row r="9058" spans="1:7" s="390" customFormat="1" ht="31.5" x14ac:dyDescent="0.2">
      <c r="A9058" s="311" t="str">
        <f>IF((SUM('Раздел 3'!H81:H81)&lt;=SUM('Раздел 3'!H54:H54)),"","Неверно!")</f>
        <v/>
      </c>
      <c r="B9058" s="320" t="s">
        <v>10973</v>
      </c>
      <c r="C9058" s="278" t="s">
        <v>10997</v>
      </c>
      <c r="D9058" s="278" t="s">
        <v>10975</v>
      </c>
      <c r="E9058" s="278" t="str">
        <f>CONCATENATE(SUM('Раздел 3'!H81:H81),"&lt;=",SUM('Раздел 3'!H54:H54))</f>
        <v>0&lt;=0</v>
      </c>
      <c r="F9058" s="278" t="s">
        <v>4408</v>
      </c>
      <c r="G9058" s="81"/>
    </row>
    <row r="9059" spans="1:7" s="390" customFormat="1" ht="31.5" x14ac:dyDescent="0.2">
      <c r="A9059" s="311" t="str">
        <f>IF((SUM('Раздел 3'!AI81:AI81)&lt;=SUM('Раздел 3'!AI54:AI54)),"","Неверно!")</f>
        <v/>
      </c>
      <c r="B9059" s="320" t="s">
        <v>10973</v>
      </c>
      <c r="C9059" s="278" t="s">
        <v>10998</v>
      </c>
      <c r="D9059" s="278" t="s">
        <v>10975</v>
      </c>
      <c r="E9059" s="278" t="str">
        <f>CONCATENATE(SUM('Раздел 3'!AI81:AI81),"&lt;=",SUM('Раздел 3'!AI54:AI54))</f>
        <v>0&lt;=0</v>
      </c>
      <c r="F9059" s="278" t="s">
        <v>4408</v>
      </c>
      <c r="G9059" s="81"/>
    </row>
    <row r="9060" spans="1:7" s="390" customFormat="1" ht="31.5" x14ac:dyDescent="0.2">
      <c r="A9060" s="311" t="str">
        <f>IF((SUM('Раздел 3'!AJ81:AJ81)&lt;=SUM('Раздел 3'!AJ54:AJ54)),"","Неверно!")</f>
        <v/>
      </c>
      <c r="B9060" s="320" t="s">
        <v>10973</v>
      </c>
      <c r="C9060" s="278" t="s">
        <v>10999</v>
      </c>
      <c r="D9060" s="278" t="s">
        <v>10975</v>
      </c>
      <c r="E9060" s="278" t="str">
        <f>CONCATENATE(SUM('Раздел 3'!AJ81:AJ81),"&lt;=",SUM('Раздел 3'!AJ54:AJ54))</f>
        <v>0&lt;=0</v>
      </c>
      <c r="F9060" s="278" t="s">
        <v>4408</v>
      </c>
      <c r="G9060" s="81"/>
    </row>
    <row r="9061" spans="1:7" s="390" customFormat="1" ht="31.5" x14ac:dyDescent="0.2">
      <c r="A9061" s="311" t="str">
        <f>IF((SUM('Раздел 3'!AK81:AK81)&lt;=SUM('Раздел 3'!AK54:AK54)),"","Неверно!")</f>
        <v/>
      </c>
      <c r="B9061" s="320" t="s">
        <v>10973</v>
      </c>
      <c r="C9061" s="278" t="s">
        <v>11000</v>
      </c>
      <c r="D9061" s="278" t="s">
        <v>10975</v>
      </c>
      <c r="E9061" s="278" t="str">
        <f>CONCATENATE(SUM('Раздел 3'!AK81:AK81),"&lt;=",SUM('Раздел 3'!AK54:AK54))</f>
        <v>0&lt;=0</v>
      </c>
      <c r="F9061" s="278" t="s">
        <v>4408</v>
      </c>
      <c r="G9061" s="81"/>
    </row>
    <row r="9062" spans="1:7" s="390" customFormat="1" ht="31.5" x14ac:dyDescent="0.2">
      <c r="A9062" s="311" t="str">
        <f>IF((SUM('Раздел 3'!AL81:AL81)&lt;=SUM('Раздел 3'!AL54:AL54)),"","Неверно!")</f>
        <v/>
      </c>
      <c r="B9062" s="320" t="s">
        <v>10973</v>
      </c>
      <c r="C9062" s="278" t="s">
        <v>11001</v>
      </c>
      <c r="D9062" s="278" t="s">
        <v>10975</v>
      </c>
      <c r="E9062" s="278" t="str">
        <f>CONCATENATE(SUM('Раздел 3'!AL81:AL81),"&lt;=",SUM('Раздел 3'!AL54:AL54))</f>
        <v>0&lt;=0</v>
      </c>
      <c r="F9062" s="278" t="s">
        <v>4408</v>
      </c>
      <c r="G9062" s="81"/>
    </row>
    <row r="9063" spans="1:7" s="390" customFormat="1" ht="31.5" x14ac:dyDescent="0.2">
      <c r="A9063" s="311" t="str">
        <f>IF((SUM('Раздел 3'!I81:I81)&lt;=SUM('Раздел 3'!I54:I54)),"","Неверно!")</f>
        <v/>
      </c>
      <c r="B9063" s="320" t="s">
        <v>10973</v>
      </c>
      <c r="C9063" s="278" t="s">
        <v>11002</v>
      </c>
      <c r="D9063" s="278" t="s">
        <v>10975</v>
      </c>
      <c r="E9063" s="278" t="str">
        <f>CONCATENATE(SUM('Раздел 3'!I81:I81),"&lt;=",SUM('Раздел 3'!I54:I54))</f>
        <v>0&lt;=0</v>
      </c>
      <c r="F9063" s="278" t="s">
        <v>4408</v>
      </c>
      <c r="G9063" s="81"/>
    </row>
    <row r="9064" spans="1:7" s="390" customFormat="1" ht="31.5" x14ac:dyDescent="0.2">
      <c r="A9064" s="311" t="str">
        <f>IF((SUM('Раздел 3'!J81:J81)&lt;=SUM('Раздел 3'!J54:J54)),"","Неверно!")</f>
        <v/>
      </c>
      <c r="B9064" s="320" t="s">
        <v>10973</v>
      </c>
      <c r="C9064" s="278" t="s">
        <v>11003</v>
      </c>
      <c r="D9064" s="278" t="s">
        <v>10975</v>
      </c>
      <c r="E9064" s="278" t="str">
        <f>CONCATENATE(SUM('Раздел 3'!J81:J81),"&lt;=",SUM('Раздел 3'!J54:J54))</f>
        <v>0&lt;=0</v>
      </c>
      <c r="F9064" s="278" t="s">
        <v>4408</v>
      </c>
      <c r="G9064" s="81"/>
    </row>
    <row r="9065" spans="1:7" s="390" customFormat="1" ht="31.5" x14ac:dyDescent="0.2">
      <c r="A9065" s="311" t="str">
        <f>IF((SUM('Раздел 3'!K81:K81)&lt;=SUM('Раздел 3'!K54:K54)),"","Неверно!")</f>
        <v/>
      </c>
      <c r="B9065" s="320" t="s">
        <v>10973</v>
      </c>
      <c r="C9065" s="278" t="s">
        <v>11004</v>
      </c>
      <c r="D9065" s="278" t="s">
        <v>10975</v>
      </c>
      <c r="E9065" s="278" t="str">
        <f>CONCATENATE(SUM('Раздел 3'!K81:K81),"&lt;=",SUM('Раздел 3'!K54:K54))</f>
        <v>0&lt;=0</v>
      </c>
      <c r="F9065" s="278" t="s">
        <v>4408</v>
      </c>
      <c r="G9065" s="81"/>
    </row>
    <row r="9066" spans="1:7" s="390" customFormat="1" ht="31.5" x14ac:dyDescent="0.2">
      <c r="A9066" s="311" t="str">
        <f>IF((SUM('Раздел 3'!L81:L81)&lt;=SUM('Раздел 3'!L54:L54)),"","Неверно!")</f>
        <v/>
      </c>
      <c r="B9066" s="320" t="s">
        <v>10973</v>
      </c>
      <c r="C9066" s="278" t="s">
        <v>11005</v>
      </c>
      <c r="D9066" s="278" t="s">
        <v>10975</v>
      </c>
      <c r="E9066" s="278" t="str">
        <f>CONCATENATE(SUM('Раздел 3'!L81:L81),"&lt;=",SUM('Раздел 3'!L54:L54))</f>
        <v>0&lt;=0</v>
      </c>
      <c r="F9066" s="278" t="s">
        <v>4408</v>
      </c>
      <c r="G9066" s="81"/>
    </row>
    <row r="9067" spans="1:7" s="390" customFormat="1" ht="31.5" x14ac:dyDescent="0.2">
      <c r="A9067" s="311" t="str">
        <f>IF((SUM('Раздел 3'!M81:M81)&lt;=SUM('Раздел 3'!M54:M54)),"","Неверно!")</f>
        <v/>
      </c>
      <c r="B9067" s="320" t="s">
        <v>10973</v>
      </c>
      <c r="C9067" s="278" t="s">
        <v>11006</v>
      </c>
      <c r="D9067" s="278" t="s">
        <v>10975</v>
      </c>
      <c r="E9067" s="278" t="str">
        <f>CONCATENATE(SUM('Раздел 3'!M81:M81),"&lt;=",SUM('Раздел 3'!M54:M54))</f>
        <v>0&lt;=0</v>
      </c>
      <c r="F9067" s="278" t="s">
        <v>4408</v>
      </c>
      <c r="G9067" s="81"/>
    </row>
    <row r="9068" spans="1:7" s="390" customFormat="1" ht="31.5" x14ac:dyDescent="0.2">
      <c r="A9068" s="311" t="str">
        <f>IF((SUM('Раздел 3'!N81:N81)&lt;=SUM('Раздел 3'!N54:N54)),"","Неверно!")</f>
        <v/>
      </c>
      <c r="B9068" s="320" t="s">
        <v>10973</v>
      </c>
      <c r="C9068" s="278" t="s">
        <v>11007</v>
      </c>
      <c r="D9068" s="278" t="s">
        <v>10975</v>
      </c>
      <c r="E9068" s="278" t="str">
        <f>CONCATENATE(SUM('Раздел 3'!N81:N81),"&lt;=",SUM('Раздел 3'!N54:N54))</f>
        <v>0&lt;=0</v>
      </c>
      <c r="F9068" s="278" t="s">
        <v>4408</v>
      </c>
      <c r="G9068" s="81"/>
    </row>
    <row r="9069" spans="1:7" s="390" customFormat="1" ht="47.25" x14ac:dyDescent="0.2">
      <c r="A9069" s="311" t="str">
        <f>IF((SUM('Разделы 4, 5'!D12:D12)=SUM('Раздел 2'!S11:S11)),"","Неверно!")</f>
        <v/>
      </c>
      <c r="B9069" s="320" t="s">
        <v>11008</v>
      </c>
      <c r="C9069" s="278" t="s">
        <v>11009</v>
      </c>
      <c r="D9069" s="278" t="s">
        <v>11010</v>
      </c>
      <c r="E9069" s="278" t="str">
        <f>CONCATENATE(SUM('Разделы 4, 5'!D12:D12),"=",SUM('Раздел 2'!S11:S11))</f>
        <v>0=0</v>
      </c>
      <c r="F9069" s="278" t="s">
        <v>11011</v>
      </c>
      <c r="G9069" s="81"/>
    </row>
    <row r="9070" spans="1:7" s="390" customFormat="1" ht="94.5" x14ac:dyDescent="0.2">
      <c r="A9070" s="311" t="str">
        <f>IF((SUM('Раздел 3'!F239:F241)+SUM('Раздел 3'!F244:F244)&gt;=SUM('Раздел 3'!F205:F205)),"","Неверно!")</f>
        <v/>
      </c>
      <c r="B9070" s="320" t="s">
        <v>11012</v>
      </c>
      <c r="C9070" s="278" t="s">
        <v>11013</v>
      </c>
      <c r="D9070" s="278" t="s">
        <v>11014</v>
      </c>
      <c r="E9070" s="278" t="str">
        <f>CONCATENATE(SUM('Раздел 3'!F239:F241),"+",SUM('Раздел 3'!F244:F244),"&gt;=",SUM('Раздел 3'!F205:F205))</f>
        <v>0+0&gt;=0</v>
      </c>
      <c r="F9070" s="278" t="s">
        <v>11015</v>
      </c>
      <c r="G9070" s="81"/>
    </row>
    <row r="9071" spans="1:7" s="390" customFormat="1" ht="94.5" x14ac:dyDescent="0.2">
      <c r="A9071" s="311" t="str">
        <f>IF((SUM('Раздел 3'!O239:O241)+SUM('Раздел 3'!O244:O244)&gt;=SUM('Раздел 3'!O205:O205)),"","Неверно!")</f>
        <v/>
      </c>
      <c r="B9071" s="320" t="s">
        <v>11012</v>
      </c>
      <c r="C9071" s="278" t="s">
        <v>11016</v>
      </c>
      <c r="D9071" s="278" t="s">
        <v>11014</v>
      </c>
      <c r="E9071" s="278" t="str">
        <f>CONCATENATE(SUM('Раздел 3'!O239:O241),"+",SUM('Раздел 3'!O244:O244),"&gt;=",SUM('Раздел 3'!O205:O205))</f>
        <v>0+0&gt;=0</v>
      </c>
      <c r="F9071" s="278" t="s">
        <v>11015</v>
      </c>
      <c r="G9071" s="81"/>
    </row>
    <row r="9072" spans="1:7" s="390" customFormat="1" ht="94.5" x14ac:dyDescent="0.2">
      <c r="A9072" s="311" t="str">
        <f>IF((SUM('Раздел 3'!P239:P241)+SUM('Раздел 3'!P244:P244)&gt;=SUM('Раздел 3'!P205:P205)),"","Неверно!")</f>
        <v/>
      </c>
      <c r="B9072" s="320" t="s">
        <v>11012</v>
      </c>
      <c r="C9072" s="278" t="s">
        <v>11017</v>
      </c>
      <c r="D9072" s="278" t="s">
        <v>11014</v>
      </c>
      <c r="E9072" s="278" t="str">
        <f>CONCATENATE(SUM('Раздел 3'!P239:P241),"+",SUM('Раздел 3'!P244:P244),"&gt;=",SUM('Раздел 3'!P205:P205))</f>
        <v>3+0&gt;=3</v>
      </c>
      <c r="F9072" s="278" t="s">
        <v>11015</v>
      </c>
      <c r="G9072" s="81"/>
    </row>
    <row r="9073" spans="1:7" s="390" customFormat="1" ht="94.5" x14ac:dyDescent="0.2">
      <c r="A9073" s="311" t="str">
        <f>IF((SUM('Раздел 3'!Q239:Q241)+SUM('Раздел 3'!Q244:Q244)&gt;=SUM('Раздел 3'!Q205:Q205)),"","Неверно!")</f>
        <v/>
      </c>
      <c r="B9073" s="320" t="s">
        <v>11012</v>
      </c>
      <c r="C9073" s="278" t="s">
        <v>11018</v>
      </c>
      <c r="D9073" s="278" t="s">
        <v>11014</v>
      </c>
      <c r="E9073" s="278" t="str">
        <f>CONCATENATE(SUM('Раздел 3'!Q239:Q241),"+",SUM('Раздел 3'!Q244:Q244),"&gt;=",SUM('Раздел 3'!Q205:Q205))</f>
        <v>5+0&gt;=4</v>
      </c>
      <c r="F9073" s="278" t="s">
        <v>11015</v>
      </c>
      <c r="G9073" s="81"/>
    </row>
    <row r="9074" spans="1:7" s="390" customFormat="1" ht="94.5" x14ac:dyDescent="0.2">
      <c r="A9074" s="311" t="str">
        <f>IF((SUM('Раздел 3'!R239:R241)+SUM('Раздел 3'!R244:R244)&gt;=SUM('Раздел 3'!R205:R205)),"","Неверно!")</f>
        <v/>
      </c>
      <c r="B9074" s="320" t="s">
        <v>11012</v>
      </c>
      <c r="C9074" s="278" t="s">
        <v>11019</v>
      </c>
      <c r="D9074" s="278" t="s">
        <v>11014</v>
      </c>
      <c r="E9074" s="278" t="str">
        <f>CONCATENATE(SUM('Раздел 3'!R239:R241),"+",SUM('Раздел 3'!R244:R244),"&gt;=",SUM('Раздел 3'!R205:R205))</f>
        <v>6+0&gt;=5</v>
      </c>
      <c r="F9074" s="278" t="s">
        <v>11015</v>
      </c>
      <c r="G9074" s="81"/>
    </row>
    <row r="9075" spans="1:7" s="390" customFormat="1" ht="94.5" x14ac:dyDescent="0.2">
      <c r="A9075" s="311" t="str">
        <f>IF((SUM('Раздел 3'!S239:S241)+SUM('Раздел 3'!S244:S244)&gt;=SUM('Раздел 3'!S205:S205)),"","Неверно!")</f>
        <v/>
      </c>
      <c r="B9075" s="320" t="s">
        <v>11012</v>
      </c>
      <c r="C9075" s="278" t="s">
        <v>11020</v>
      </c>
      <c r="D9075" s="278" t="s">
        <v>11014</v>
      </c>
      <c r="E9075" s="278" t="str">
        <f>CONCATENATE(SUM('Раздел 3'!S239:S241),"+",SUM('Раздел 3'!S244:S244),"&gt;=",SUM('Раздел 3'!S205:S205))</f>
        <v>0+0&gt;=0</v>
      </c>
      <c r="F9075" s="278" t="s">
        <v>11015</v>
      </c>
      <c r="G9075" s="81"/>
    </row>
    <row r="9076" spans="1:7" s="390" customFormat="1" ht="94.5" x14ac:dyDescent="0.2">
      <c r="A9076" s="311" t="str">
        <f>IF((SUM('Раздел 3'!T239:T241)+SUM('Раздел 3'!T244:T244)&gt;=SUM('Раздел 3'!T205:T205)),"","Неверно!")</f>
        <v/>
      </c>
      <c r="B9076" s="320" t="s">
        <v>11012</v>
      </c>
      <c r="C9076" s="278" t="s">
        <v>11021</v>
      </c>
      <c r="D9076" s="278" t="s">
        <v>11014</v>
      </c>
      <c r="E9076" s="278" t="str">
        <f>CONCATENATE(SUM('Раздел 3'!T239:T241),"+",SUM('Раздел 3'!T244:T244),"&gt;=",SUM('Раздел 3'!T205:T205))</f>
        <v>1+0&gt;=1</v>
      </c>
      <c r="F9076" s="278" t="s">
        <v>11015</v>
      </c>
      <c r="G9076" s="81"/>
    </row>
    <row r="9077" spans="1:7" s="390" customFormat="1" ht="94.5" x14ac:dyDescent="0.2">
      <c r="A9077" s="311" t="str">
        <f>IF((SUM('Раздел 3'!U239:U241)+SUM('Раздел 3'!U244:U244)&gt;=SUM('Раздел 3'!U205:U205)),"","Неверно!")</f>
        <v/>
      </c>
      <c r="B9077" s="320" t="s">
        <v>11012</v>
      </c>
      <c r="C9077" s="278" t="s">
        <v>11022</v>
      </c>
      <c r="D9077" s="278" t="s">
        <v>11014</v>
      </c>
      <c r="E9077" s="278" t="str">
        <f>CONCATENATE(SUM('Раздел 3'!U239:U241),"+",SUM('Раздел 3'!U244:U244),"&gt;=",SUM('Раздел 3'!U205:U205))</f>
        <v>0+0&gt;=0</v>
      </c>
      <c r="F9077" s="278" t="s">
        <v>11015</v>
      </c>
      <c r="G9077" s="81"/>
    </row>
    <row r="9078" spans="1:7" s="390" customFormat="1" ht="94.5" x14ac:dyDescent="0.2">
      <c r="A9078" s="311" t="str">
        <f>IF((SUM('Раздел 3'!V239:V241)+SUM('Раздел 3'!V244:V244)&gt;=SUM('Раздел 3'!V205:V205)),"","Неверно!")</f>
        <v/>
      </c>
      <c r="B9078" s="320" t="s">
        <v>11012</v>
      </c>
      <c r="C9078" s="278" t="s">
        <v>11023</v>
      </c>
      <c r="D9078" s="278" t="s">
        <v>11014</v>
      </c>
      <c r="E9078" s="278" t="str">
        <f>CONCATENATE(SUM('Раздел 3'!V239:V241),"+",SUM('Раздел 3'!V244:V244),"&gt;=",SUM('Раздел 3'!V205:V205))</f>
        <v>63+0&gt;=17</v>
      </c>
      <c r="F9078" s="278" t="s">
        <v>11015</v>
      </c>
      <c r="G9078" s="81"/>
    </row>
    <row r="9079" spans="1:7" s="390" customFormat="1" ht="94.5" x14ac:dyDescent="0.2">
      <c r="A9079" s="311" t="str">
        <f>IF((SUM('Раздел 3'!W239:W241)+SUM('Раздел 3'!W244:W244)&gt;=SUM('Раздел 3'!W205:W205)),"","Неверно!")</f>
        <v/>
      </c>
      <c r="B9079" s="320" t="s">
        <v>11012</v>
      </c>
      <c r="C9079" s="278" t="s">
        <v>11024</v>
      </c>
      <c r="D9079" s="278" t="s">
        <v>11014</v>
      </c>
      <c r="E9079" s="278" t="str">
        <f>CONCATENATE(SUM('Раздел 3'!W239:W241),"+",SUM('Раздел 3'!W244:W244),"&gt;=",SUM('Раздел 3'!W205:W205))</f>
        <v>0+0&gt;=0</v>
      </c>
      <c r="F9079" s="278" t="s">
        <v>11015</v>
      </c>
      <c r="G9079" s="81"/>
    </row>
    <row r="9080" spans="1:7" s="390" customFormat="1" ht="94.5" x14ac:dyDescent="0.2">
      <c r="A9080" s="311" t="str">
        <f>IF((SUM('Раздел 3'!X239:X241)+SUM('Раздел 3'!X244:X244)&gt;=SUM('Раздел 3'!X205:X205)),"","Неверно!")</f>
        <v/>
      </c>
      <c r="B9080" s="320" t="s">
        <v>11012</v>
      </c>
      <c r="C9080" s="278" t="s">
        <v>11025</v>
      </c>
      <c r="D9080" s="278" t="s">
        <v>11014</v>
      </c>
      <c r="E9080" s="278" t="str">
        <f>CONCATENATE(SUM('Раздел 3'!X239:X241),"+",SUM('Раздел 3'!X244:X244),"&gt;=",SUM('Раздел 3'!X205:X205))</f>
        <v>2+0&gt;=0</v>
      </c>
      <c r="F9080" s="278" t="s">
        <v>11015</v>
      </c>
      <c r="G9080" s="81"/>
    </row>
    <row r="9081" spans="1:7" s="390" customFormat="1" ht="94.5" x14ac:dyDescent="0.2">
      <c r="A9081" s="311" t="str">
        <f>IF((SUM('Раздел 3'!G239:G241)+SUM('Раздел 3'!G244:G244)&gt;=SUM('Раздел 3'!G205:G205)),"","Неверно!")</f>
        <v/>
      </c>
      <c r="B9081" s="320" t="s">
        <v>11012</v>
      </c>
      <c r="C9081" s="278" t="s">
        <v>11026</v>
      </c>
      <c r="D9081" s="278" t="s">
        <v>11014</v>
      </c>
      <c r="E9081" s="278" t="str">
        <f>CONCATENATE(SUM('Раздел 3'!G239:G241),"+",SUM('Раздел 3'!G244:G244),"&gt;=",SUM('Раздел 3'!G205:G205))</f>
        <v>65+0&gt;=17</v>
      </c>
      <c r="F9081" s="278" t="s">
        <v>11015</v>
      </c>
      <c r="G9081" s="81"/>
    </row>
    <row r="9082" spans="1:7" s="390" customFormat="1" ht="94.5" x14ac:dyDescent="0.2">
      <c r="A9082" s="311" t="str">
        <f>IF((SUM('Раздел 3'!Y239:Y241)+SUM('Раздел 3'!Y244:Y244)&gt;=SUM('Раздел 3'!Y205:Y205)),"","Неверно!")</f>
        <v/>
      </c>
      <c r="B9082" s="320" t="s">
        <v>11012</v>
      </c>
      <c r="C9082" s="278" t="s">
        <v>11027</v>
      </c>
      <c r="D9082" s="278" t="s">
        <v>11014</v>
      </c>
      <c r="E9082" s="278" t="str">
        <f>CONCATENATE(SUM('Раздел 3'!Y239:Y241),"+",SUM('Раздел 3'!Y244:Y244),"&gt;=",SUM('Раздел 3'!Y205:Y205))</f>
        <v>0+0&gt;=0</v>
      </c>
      <c r="F9082" s="278" t="s">
        <v>11015</v>
      </c>
      <c r="G9082" s="81"/>
    </row>
    <row r="9083" spans="1:7" s="390" customFormat="1" ht="94.5" x14ac:dyDescent="0.2">
      <c r="A9083" s="311" t="str">
        <f>IF((SUM('Раздел 3'!Z239:Z241)+SUM('Раздел 3'!Z244:Z244)&gt;=SUM('Раздел 3'!Z205:Z205)),"","Неверно!")</f>
        <v/>
      </c>
      <c r="B9083" s="320" t="s">
        <v>11012</v>
      </c>
      <c r="C9083" s="278" t="s">
        <v>11028</v>
      </c>
      <c r="D9083" s="278" t="s">
        <v>11014</v>
      </c>
      <c r="E9083" s="278" t="str">
        <f>CONCATENATE(SUM('Раздел 3'!Z239:Z241),"+",SUM('Раздел 3'!Z244:Z244),"&gt;=",SUM('Раздел 3'!Z205:Z205))</f>
        <v>0+0&gt;=0</v>
      </c>
      <c r="F9083" s="278" t="s">
        <v>11015</v>
      </c>
      <c r="G9083" s="81"/>
    </row>
    <row r="9084" spans="1:7" s="390" customFormat="1" ht="94.5" x14ac:dyDescent="0.2">
      <c r="A9084" s="311" t="str">
        <f>IF((SUM('Раздел 3'!AA239:AA241)+SUM('Раздел 3'!AA244:AA244)&gt;=SUM('Раздел 3'!AA205:AA205)),"","Неверно!")</f>
        <v/>
      </c>
      <c r="B9084" s="320" t="s">
        <v>11012</v>
      </c>
      <c r="C9084" s="278" t="s">
        <v>11029</v>
      </c>
      <c r="D9084" s="278" t="s">
        <v>11014</v>
      </c>
      <c r="E9084" s="278" t="str">
        <f>CONCATENATE(SUM('Раздел 3'!AA239:AA241),"+",SUM('Раздел 3'!AA244:AA244),"&gt;=",SUM('Раздел 3'!AA205:AA205))</f>
        <v>0+0&gt;=0</v>
      </c>
      <c r="F9084" s="278" t="s">
        <v>11015</v>
      </c>
      <c r="G9084" s="81"/>
    </row>
    <row r="9085" spans="1:7" s="390" customFormat="1" ht="94.5" x14ac:dyDescent="0.2">
      <c r="A9085" s="311" t="str">
        <f>IF((SUM('Раздел 3'!AB239:AB241)+SUM('Раздел 3'!AB244:AB244)&gt;=SUM('Раздел 3'!AB205:AB205)),"","Неверно!")</f>
        <v/>
      </c>
      <c r="B9085" s="320" t="s">
        <v>11012</v>
      </c>
      <c r="C9085" s="278" t="s">
        <v>11030</v>
      </c>
      <c r="D9085" s="278" t="s">
        <v>11014</v>
      </c>
      <c r="E9085" s="278" t="str">
        <f>CONCATENATE(SUM('Раздел 3'!AB239:AB241),"+",SUM('Раздел 3'!AB244:AB244),"&gt;=",SUM('Раздел 3'!AB205:AB205))</f>
        <v>12+0&gt;=12</v>
      </c>
      <c r="F9085" s="278" t="s">
        <v>11015</v>
      </c>
      <c r="G9085" s="81"/>
    </row>
    <row r="9086" spans="1:7" s="390" customFormat="1" ht="94.5" x14ac:dyDescent="0.2">
      <c r="A9086" s="311" t="str">
        <f>IF((SUM('Раздел 3'!AC239:AC241)+SUM('Раздел 3'!AC244:AC244)&gt;=SUM('Раздел 3'!AC205:AC205)),"","Неверно!")</f>
        <v/>
      </c>
      <c r="B9086" s="320" t="s">
        <v>11012</v>
      </c>
      <c r="C9086" s="278" t="s">
        <v>11031</v>
      </c>
      <c r="D9086" s="278" t="s">
        <v>11014</v>
      </c>
      <c r="E9086" s="278" t="str">
        <f>CONCATENATE(SUM('Раздел 3'!AC239:AC241),"+",SUM('Раздел 3'!AC244:AC244),"&gt;=",SUM('Раздел 3'!AC205:AC205))</f>
        <v>2+0&gt;=2</v>
      </c>
      <c r="F9086" s="278" t="s">
        <v>11015</v>
      </c>
      <c r="G9086" s="81"/>
    </row>
    <row r="9087" spans="1:7" s="390" customFormat="1" ht="94.5" x14ac:dyDescent="0.2">
      <c r="A9087" s="311" t="str">
        <f>IF((SUM('Раздел 3'!AD239:AD241)+SUM('Раздел 3'!AD244:AD244)&gt;=SUM('Раздел 3'!AD205:AD205)),"","Неверно!")</f>
        <v/>
      </c>
      <c r="B9087" s="320" t="s">
        <v>11012</v>
      </c>
      <c r="C9087" s="278" t="s">
        <v>11032</v>
      </c>
      <c r="D9087" s="278" t="s">
        <v>11014</v>
      </c>
      <c r="E9087" s="278" t="str">
        <f>CONCATENATE(SUM('Раздел 3'!AD239:AD241),"+",SUM('Раздел 3'!AD244:AD244),"&gt;=",SUM('Раздел 3'!AD205:AD205))</f>
        <v>0+0&gt;=0</v>
      </c>
      <c r="F9087" s="278" t="s">
        <v>11015</v>
      </c>
      <c r="G9087" s="81"/>
    </row>
    <row r="9088" spans="1:7" s="390" customFormat="1" ht="94.5" x14ac:dyDescent="0.2">
      <c r="A9088" s="311" t="str">
        <f>IF((SUM('Раздел 3'!AE239:AE241)+SUM('Раздел 3'!AE244:AE244)&gt;=SUM('Раздел 3'!AE205:AE205)),"","Неверно!")</f>
        <v/>
      </c>
      <c r="B9088" s="320" t="s">
        <v>11012</v>
      </c>
      <c r="C9088" s="278" t="s">
        <v>11033</v>
      </c>
      <c r="D9088" s="278" t="s">
        <v>11014</v>
      </c>
      <c r="E9088" s="278" t="str">
        <f>CONCATENATE(SUM('Раздел 3'!AE239:AE241),"+",SUM('Раздел 3'!AE244:AE244),"&gt;=",SUM('Раздел 3'!AE205:AE205))</f>
        <v>0+0&gt;=0</v>
      </c>
      <c r="F9088" s="278" t="s">
        <v>11015</v>
      </c>
      <c r="G9088" s="81"/>
    </row>
    <row r="9089" spans="1:7" s="390" customFormat="1" ht="94.5" x14ac:dyDescent="0.2">
      <c r="A9089" s="311" t="str">
        <f>IF((SUM('Раздел 3'!AF239:AF241)+SUM('Раздел 3'!AF244:AF244)&gt;=SUM('Раздел 3'!AF205:AF205)),"","Неверно!")</f>
        <v/>
      </c>
      <c r="B9089" s="320" t="s">
        <v>11012</v>
      </c>
      <c r="C9089" s="278" t="s">
        <v>11034</v>
      </c>
      <c r="D9089" s="278" t="s">
        <v>11014</v>
      </c>
      <c r="E9089" s="278" t="str">
        <f>CONCATENATE(SUM('Раздел 3'!AF239:AF241),"+",SUM('Раздел 3'!AF244:AF244),"&gt;=",SUM('Раздел 3'!AF205:AF205))</f>
        <v>0+0&gt;=0</v>
      </c>
      <c r="F9089" s="278" t="s">
        <v>11015</v>
      </c>
      <c r="G9089" s="81"/>
    </row>
    <row r="9090" spans="1:7" s="390" customFormat="1" ht="94.5" x14ac:dyDescent="0.2">
      <c r="A9090" s="311" t="str">
        <f>IF((SUM('Раздел 3'!AG239:AG241)+SUM('Раздел 3'!AG244:AG244)&gt;=SUM('Раздел 3'!AG205:AG205)),"","Неверно!")</f>
        <v/>
      </c>
      <c r="B9090" s="320" t="s">
        <v>11012</v>
      </c>
      <c r="C9090" s="278" t="s">
        <v>11035</v>
      </c>
      <c r="D9090" s="278" t="s">
        <v>11014</v>
      </c>
      <c r="E9090" s="278" t="str">
        <f>CONCATENATE(SUM('Раздел 3'!AG239:AG241),"+",SUM('Раздел 3'!AG244:AG244),"&gt;=",SUM('Раздел 3'!AG205:AG205))</f>
        <v>0+0&gt;=0</v>
      </c>
      <c r="F9090" s="278" t="s">
        <v>11015</v>
      </c>
      <c r="G9090" s="81"/>
    </row>
    <row r="9091" spans="1:7" s="390" customFormat="1" ht="94.5" x14ac:dyDescent="0.2">
      <c r="A9091" s="311" t="str">
        <f>IF((SUM('Раздел 3'!AH239:AH241)+SUM('Раздел 3'!AH244:AH244)&gt;=SUM('Раздел 3'!AH205:AH205)),"","Неверно!")</f>
        <v/>
      </c>
      <c r="B9091" s="320" t="s">
        <v>11012</v>
      </c>
      <c r="C9091" s="278" t="s">
        <v>11036</v>
      </c>
      <c r="D9091" s="278" t="s">
        <v>11014</v>
      </c>
      <c r="E9091" s="278" t="str">
        <f>CONCATENATE(SUM('Раздел 3'!AH239:AH241),"+",SUM('Раздел 3'!AH244:AH244),"&gt;=",SUM('Раздел 3'!AH205:AH205))</f>
        <v>166214+0&gt;=166214</v>
      </c>
      <c r="F9091" s="278" t="s">
        <v>11015</v>
      </c>
      <c r="G9091" s="81"/>
    </row>
    <row r="9092" spans="1:7" s="390" customFormat="1" ht="94.5" x14ac:dyDescent="0.2">
      <c r="A9092" s="311" t="str">
        <f>IF((SUM('Раздел 3'!H239:H241)+SUM('Раздел 3'!H244:H244)&gt;=SUM('Раздел 3'!H205:H205)),"","Неверно!")</f>
        <v/>
      </c>
      <c r="B9092" s="320" t="s">
        <v>11012</v>
      </c>
      <c r="C9092" s="278" t="s">
        <v>11037</v>
      </c>
      <c r="D9092" s="278" t="s">
        <v>11014</v>
      </c>
      <c r="E9092" s="278" t="str">
        <f>CONCATENATE(SUM('Раздел 3'!H239:H241),"+",SUM('Раздел 3'!H244:H244),"&gt;=",SUM('Раздел 3'!H205:H205))</f>
        <v>65+0&gt;=16</v>
      </c>
      <c r="F9092" s="278" t="s">
        <v>11015</v>
      </c>
      <c r="G9092" s="81"/>
    </row>
    <row r="9093" spans="1:7" s="390" customFormat="1" ht="94.5" x14ac:dyDescent="0.2">
      <c r="A9093" s="311" t="str">
        <f>IF((SUM('Раздел 3'!AI239:AI241)+SUM('Раздел 3'!AI244:AI244)&gt;=SUM('Раздел 3'!AI205:AI205)),"","Неверно!")</f>
        <v/>
      </c>
      <c r="B9093" s="320" t="s">
        <v>11012</v>
      </c>
      <c r="C9093" s="278" t="s">
        <v>11038</v>
      </c>
      <c r="D9093" s="278" t="s">
        <v>11014</v>
      </c>
      <c r="E9093" s="278" t="str">
        <f>CONCATENATE(SUM('Раздел 3'!AI239:AI241),"+",SUM('Раздел 3'!AI244:AI244),"&gt;=",SUM('Раздел 3'!AI205:AI205))</f>
        <v>300+0&gt;=300</v>
      </c>
      <c r="F9093" s="278" t="s">
        <v>11015</v>
      </c>
      <c r="G9093" s="81"/>
    </row>
    <row r="9094" spans="1:7" s="390" customFormat="1" ht="94.5" x14ac:dyDescent="0.2">
      <c r="A9094" s="311" t="str">
        <f>IF((SUM('Раздел 3'!AJ239:AJ241)+SUM('Раздел 3'!AJ244:AJ244)&gt;=SUM('Раздел 3'!AJ205:AJ205)),"","Неверно!")</f>
        <v/>
      </c>
      <c r="B9094" s="320" t="s">
        <v>11012</v>
      </c>
      <c r="C9094" s="278" t="s">
        <v>11039</v>
      </c>
      <c r="D9094" s="278" t="s">
        <v>11014</v>
      </c>
      <c r="E9094" s="278" t="str">
        <f>CONCATENATE(SUM('Раздел 3'!AJ239:AJ241),"+",SUM('Раздел 3'!AJ244:AJ244),"&gt;=",SUM('Раздел 3'!AJ205:AJ205))</f>
        <v>3858+0&gt;=3858</v>
      </c>
      <c r="F9094" s="278" t="s">
        <v>11015</v>
      </c>
      <c r="G9094" s="81"/>
    </row>
    <row r="9095" spans="1:7" s="390" customFormat="1" ht="94.5" x14ac:dyDescent="0.2">
      <c r="A9095" s="311" t="str">
        <f>IF((SUM('Раздел 3'!AK239:AK241)+SUM('Раздел 3'!AK244:AK244)&gt;=SUM('Раздел 3'!AK205:AK205)),"","Неверно!")</f>
        <v/>
      </c>
      <c r="B9095" s="320" t="s">
        <v>11012</v>
      </c>
      <c r="C9095" s="278" t="s">
        <v>11040</v>
      </c>
      <c r="D9095" s="278" t="s">
        <v>11014</v>
      </c>
      <c r="E9095" s="278" t="str">
        <f>CONCATENATE(SUM('Раздел 3'!AK239:AK241),"+",SUM('Раздел 3'!AK244:AK244),"&gt;=",SUM('Раздел 3'!AK205:AK205))</f>
        <v>0+0&gt;=0</v>
      </c>
      <c r="F9095" s="278" t="s">
        <v>11015</v>
      </c>
      <c r="G9095" s="81"/>
    </row>
    <row r="9096" spans="1:7" s="390" customFormat="1" ht="94.5" x14ac:dyDescent="0.2">
      <c r="A9096" s="311" t="str">
        <f>IF((SUM('Раздел 3'!AL239:AL241)+SUM('Раздел 3'!AL244:AL244)&gt;=SUM('Раздел 3'!AL205:AL205)),"","Неверно!")</f>
        <v/>
      </c>
      <c r="B9096" s="320" t="s">
        <v>11012</v>
      </c>
      <c r="C9096" s="278" t="s">
        <v>11041</v>
      </c>
      <c r="D9096" s="278" t="s">
        <v>11014</v>
      </c>
      <c r="E9096" s="278" t="str">
        <f>CONCATENATE(SUM('Раздел 3'!AL239:AL241),"+",SUM('Раздел 3'!AL244:AL244),"&gt;=",SUM('Раздел 3'!AL205:AL205))</f>
        <v>0+0&gt;=0</v>
      </c>
      <c r="F9096" s="278" t="s">
        <v>11015</v>
      </c>
      <c r="G9096" s="81"/>
    </row>
    <row r="9097" spans="1:7" s="390" customFormat="1" ht="94.5" x14ac:dyDescent="0.2">
      <c r="A9097" s="311" t="str">
        <f>IF((SUM('Раздел 3'!I239:I241)+SUM('Раздел 3'!I244:I244)&gt;=SUM('Раздел 3'!I205:I205)),"","Неверно!")</f>
        <v/>
      </c>
      <c r="B9097" s="320" t="s">
        <v>11012</v>
      </c>
      <c r="C9097" s="278" t="s">
        <v>11042</v>
      </c>
      <c r="D9097" s="278" t="s">
        <v>11014</v>
      </c>
      <c r="E9097" s="278" t="str">
        <f>CONCATENATE(SUM('Раздел 3'!I239:I241),"+",SUM('Раздел 3'!I244:I244),"&gt;=",SUM('Раздел 3'!I205:I205))</f>
        <v>0+0&gt;=0</v>
      </c>
      <c r="F9097" s="278" t="s">
        <v>11015</v>
      </c>
      <c r="G9097" s="81"/>
    </row>
    <row r="9098" spans="1:7" s="390" customFormat="1" ht="94.5" x14ac:dyDescent="0.2">
      <c r="A9098" s="311" t="str">
        <f>IF((SUM('Раздел 3'!J239:J241)+SUM('Раздел 3'!J244:J244)&gt;=SUM('Раздел 3'!J205:J205)),"","Неверно!")</f>
        <v/>
      </c>
      <c r="B9098" s="320" t="s">
        <v>11012</v>
      </c>
      <c r="C9098" s="278" t="s">
        <v>11043</v>
      </c>
      <c r="D9098" s="278" t="s">
        <v>11014</v>
      </c>
      <c r="E9098" s="278" t="str">
        <f>CONCATENATE(SUM('Раздел 3'!J239:J241),"+",SUM('Раздел 3'!J244:J244),"&gt;=",SUM('Раздел 3'!J205:J205))</f>
        <v>324187+0&gt;=324187</v>
      </c>
      <c r="F9098" s="278" t="s">
        <v>11015</v>
      </c>
      <c r="G9098" s="81"/>
    </row>
    <row r="9099" spans="1:7" s="390" customFormat="1" ht="94.5" x14ac:dyDescent="0.2">
      <c r="A9099" s="311" t="str">
        <f>IF((SUM('Раздел 3'!K239:K241)+SUM('Раздел 3'!K244:K244)&gt;=SUM('Раздел 3'!K205:K205)),"","Неверно!")</f>
        <v/>
      </c>
      <c r="B9099" s="320" t="s">
        <v>11012</v>
      </c>
      <c r="C9099" s="278" t="s">
        <v>11044</v>
      </c>
      <c r="D9099" s="278" t="s">
        <v>11014</v>
      </c>
      <c r="E9099" s="278" t="str">
        <f>CONCATENATE(SUM('Раздел 3'!K239:K241),"+",SUM('Раздел 3'!K244:K244),"&gt;=",SUM('Раздел 3'!K205:K205))</f>
        <v>0+0&gt;=0</v>
      </c>
      <c r="F9099" s="278" t="s">
        <v>11015</v>
      </c>
      <c r="G9099" s="81"/>
    </row>
    <row r="9100" spans="1:7" s="390" customFormat="1" ht="94.5" x14ac:dyDescent="0.2">
      <c r="A9100" s="311" t="str">
        <f>IF((SUM('Раздел 3'!L239:L241)+SUM('Раздел 3'!L244:L244)&gt;=SUM('Раздел 3'!L205:L205)),"","Неверно!")</f>
        <v/>
      </c>
      <c r="B9100" s="320" t="s">
        <v>11012</v>
      </c>
      <c r="C9100" s="278" t="s">
        <v>11045</v>
      </c>
      <c r="D9100" s="278" t="s">
        <v>11014</v>
      </c>
      <c r="E9100" s="278" t="str">
        <f>CONCATENATE(SUM('Раздел 3'!L239:L241),"+",SUM('Раздел 3'!L244:L244),"&gt;=",SUM('Раздел 3'!L205:L205))</f>
        <v>56+0&gt;=11</v>
      </c>
      <c r="F9100" s="278" t="s">
        <v>11015</v>
      </c>
      <c r="G9100" s="81"/>
    </row>
    <row r="9101" spans="1:7" s="390" customFormat="1" ht="94.5" x14ac:dyDescent="0.2">
      <c r="A9101" s="311" t="str">
        <f>IF((SUM('Раздел 3'!M239:M241)+SUM('Раздел 3'!M244:M244)&gt;=SUM('Раздел 3'!M205:M205)),"","Неверно!")</f>
        <v/>
      </c>
      <c r="B9101" s="320" t="s">
        <v>11012</v>
      </c>
      <c r="C9101" s="278" t="s">
        <v>11046</v>
      </c>
      <c r="D9101" s="278" t="s">
        <v>11014</v>
      </c>
      <c r="E9101" s="278" t="str">
        <f>CONCATENATE(SUM('Раздел 3'!M239:M241),"+",SUM('Раздел 3'!M244:M244),"&gt;=",SUM('Раздел 3'!M205:M205))</f>
        <v>51+0&gt;=7</v>
      </c>
      <c r="F9101" s="278" t="s">
        <v>11015</v>
      </c>
      <c r="G9101" s="81"/>
    </row>
    <row r="9102" spans="1:7" s="390" customFormat="1" ht="94.5" x14ac:dyDescent="0.2">
      <c r="A9102" s="311" t="str">
        <f>IF((SUM('Раздел 3'!N239:N241)+SUM('Раздел 3'!N244:N244)&gt;=SUM('Раздел 3'!N205:N205)),"","Неверно!")</f>
        <v/>
      </c>
      <c r="B9102" s="320" t="s">
        <v>11012</v>
      </c>
      <c r="C9102" s="278" t="s">
        <v>11047</v>
      </c>
      <c r="D9102" s="278" t="s">
        <v>11014</v>
      </c>
      <c r="E9102" s="278" t="str">
        <f>CONCATENATE(SUM('Раздел 3'!N239:N241),"+",SUM('Раздел 3'!N244:N244),"&gt;=",SUM('Раздел 3'!N205:N205))</f>
        <v>10+0&gt;=0</v>
      </c>
      <c r="F9102" s="278" t="s">
        <v>11015</v>
      </c>
      <c r="G9102" s="81"/>
    </row>
    <row r="9103" spans="1:7" s="390" customFormat="1" ht="94.5" x14ac:dyDescent="0.2">
      <c r="A9103" s="311" t="str">
        <f>IF((SUM('Раздел 3'!F246:F248)&gt;=SUM('Раздел 3'!F205:F205)),"","Неверно!")</f>
        <v/>
      </c>
      <c r="B9103" s="320" t="s">
        <v>11048</v>
      </c>
      <c r="C9103" s="278" t="s">
        <v>11049</v>
      </c>
      <c r="D9103" s="278" t="s">
        <v>11050</v>
      </c>
      <c r="E9103" s="278" t="str">
        <f>CONCATENATE(SUM('Раздел 3'!F246:F248),"&gt;=",SUM('Раздел 3'!F205:F205))</f>
        <v>0&gt;=0</v>
      </c>
      <c r="F9103" s="278" t="s">
        <v>11015</v>
      </c>
      <c r="G9103" s="81"/>
    </row>
    <row r="9104" spans="1:7" s="390" customFormat="1" ht="94.5" x14ac:dyDescent="0.2">
      <c r="A9104" s="311" t="str">
        <f>IF((SUM('Раздел 3'!O246:O248)&gt;=SUM('Раздел 3'!O205:O205)),"","Неверно!")</f>
        <v/>
      </c>
      <c r="B9104" s="320" t="s">
        <v>11048</v>
      </c>
      <c r="C9104" s="278" t="s">
        <v>11051</v>
      </c>
      <c r="D9104" s="278" t="s">
        <v>11050</v>
      </c>
      <c r="E9104" s="278" t="str">
        <f>CONCATENATE(SUM('Раздел 3'!O246:O248),"&gt;=",SUM('Раздел 3'!O205:O205))</f>
        <v>0&gt;=0</v>
      </c>
      <c r="F9104" s="278" t="s">
        <v>11015</v>
      </c>
      <c r="G9104" s="81"/>
    </row>
    <row r="9105" spans="1:7" s="390" customFormat="1" ht="94.5" x14ac:dyDescent="0.2">
      <c r="A9105" s="311" t="str">
        <f>IF((SUM('Раздел 3'!P246:P248)&gt;=SUM('Раздел 3'!P205:P205)),"","Неверно!")</f>
        <v/>
      </c>
      <c r="B9105" s="320" t="s">
        <v>11048</v>
      </c>
      <c r="C9105" s="278" t="s">
        <v>11052</v>
      </c>
      <c r="D9105" s="278" t="s">
        <v>11050</v>
      </c>
      <c r="E9105" s="278" t="str">
        <f>CONCATENATE(SUM('Раздел 3'!P246:P248),"&gt;=",SUM('Раздел 3'!P205:P205))</f>
        <v>3&gt;=3</v>
      </c>
      <c r="F9105" s="278" t="s">
        <v>11015</v>
      </c>
      <c r="G9105" s="81"/>
    </row>
    <row r="9106" spans="1:7" s="390" customFormat="1" ht="94.5" x14ac:dyDescent="0.2">
      <c r="A9106" s="311" t="str">
        <f>IF((SUM('Раздел 3'!Q246:Q248)&gt;=SUM('Раздел 3'!Q205:Q205)),"","Неверно!")</f>
        <v/>
      </c>
      <c r="B9106" s="320" t="s">
        <v>11048</v>
      </c>
      <c r="C9106" s="278" t="s">
        <v>11053</v>
      </c>
      <c r="D9106" s="278" t="s">
        <v>11050</v>
      </c>
      <c r="E9106" s="278" t="str">
        <f>CONCATENATE(SUM('Раздел 3'!Q246:Q248),"&gt;=",SUM('Раздел 3'!Q205:Q205))</f>
        <v>5&gt;=4</v>
      </c>
      <c r="F9106" s="278" t="s">
        <v>11015</v>
      </c>
      <c r="G9106" s="81"/>
    </row>
    <row r="9107" spans="1:7" s="390" customFormat="1" ht="94.5" x14ac:dyDescent="0.2">
      <c r="A9107" s="311" t="str">
        <f>IF((SUM('Раздел 3'!R246:R248)&gt;=SUM('Раздел 3'!R205:R205)),"","Неверно!")</f>
        <v/>
      </c>
      <c r="B9107" s="320" t="s">
        <v>11048</v>
      </c>
      <c r="C9107" s="278" t="s">
        <v>11054</v>
      </c>
      <c r="D9107" s="278" t="s">
        <v>11050</v>
      </c>
      <c r="E9107" s="278" t="str">
        <f>CONCATENATE(SUM('Раздел 3'!R246:R248),"&gt;=",SUM('Раздел 3'!R205:R205))</f>
        <v>6&gt;=5</v>
      </c>
      <c r="F9107" s="278" t="s">
        <v>11015</v>
      </c>
      <c r="G9107" s="81"/>
    </row>
    <row r="9108" spans="1:7" s="390" customFormat="1" ht="94.5" x14ac:dyDescent="0.2">
      <c r="A9108" s="311" t="str">
        <f>IF((SUM('Раздел 3'!S246:S248)&gt;=SUM('Раздел 3'!S205:S205)),"","Неверно!")</f>
        <v/>
      </c>
      <c r="B9108" s="320" t="s">
        <v>11048</v>
      </c>
      <c r="C9108" s="278" t="s">
        <v>11055</v>
      </c>
      <c r="D9108" s="278" t="s">
        <v>11050</v>
      </c>
      <c r="E9108" s="278" t="str">
        <f>CONCATENATE(SUM('Раздел 3'!S246:S248),"&gt;=",SUM('Раздел 3'!S205:S205))</f>
        <v>0&gt;=0</v>
      </c>
      <c r="F9108" s="278" t="s">
        <v>11015</v>
      </c>
      <c r="G9108" s="81"/>
    </row>
    <row r="9109" spans="1:7" s="390" customFormat="1" ht="94.5" x14ac:dyDescent="0.2">
      <c r="A9109" s="311" t="str">
        <f>IF((SUM('Раздел 3'!T246:T248)&gt;=SUM('Раздел 3'!T205:T205)),"","Неверно!")</f>
        <v/>
      </c>
      <c r="B9109" s="320" t="s">
        <v>11048</v>
      </c>
      <c r="C9109" s="278" t="s">
        <v>11056</v>
      </c>
      <c r="D9109" s="278" t="s">
        <v>11050</v>
      </c>
      <c r="E9109" s="278" t="str">
        <f>CONCATENATE(SUM('Раздел 3'!T246:T248),"&gt;=",SUM('Раздел 3'!T205:T205))</f>
        <v>1&gt;=1</v>
      </c>
      <c r="F9109" s="278" t="s">
        <v>11015</v>
      </c>
      <c r="G9109" s="81"/>
    </row>
    <row r="9110" spans="1:7" s="390" customFormat="1" ht="94.5" x14ac:dyDescent="0.2">
      <c r="A9110" s="311" t="str">
        <f>IF((SUM('Раздел 3'!U246:U248)&gt;=SUM('Раздел 3'!U205:U205)),"","Неверно!")</f>
        <v/>
      </c>
      <c r="B9110" s="320" t="s">
        <v>11048</v>
      </c>
      <c r="C9110" s="278" t="s">
        <v>11057</v>
      </c>
      <c r="D9110" s="278" t="s">
        <v>11050</v>
      </c>
      <c r="E9110" s="278" t="str">
        <f>CONCATENATE(SUM('Раздел 3'!U246:U248),"&gt;=",SUM('Раздел 3'!U205:U205))</f>
        <v>0&gt;=0</v>
      </c>
      <c r="F9110" s="278" t="s">
        <v>11015</v>
      </c>
      <c r="G9110" s="81"/>
    </row>
    <row r="9111" spans="1:7" s="390" customFormat="1" ht="94.5" x14ac:dyDescent="0.2">
      <c r="A9111" s="311" t="str">
        <f>IF((SUM('Раздел 3'!V246:V248)&gt;=SUM('Раздел 3'!V205:V205)),"","Неверно!")</f>
        <v/>
      </c>
      <c r="B9111" s="320" t="s">
        <v>11048</v>
      </c>
      <c r="C9111" s="278" t="s">
        <v>11058</v>
      </c>
      <c r="D9111" s="278" t="s">
        <v>11050</v>
      </c>
      <c r="E9111" s="278" t="str">
        <f>CONCATENATE(SUM('Раздел 3'!V246:V248),"&gt;=",SUM('Раздел 3'!V205:V205))</f>
        <v>66&gt;=17</v>
      </c>
      <c r="F9111" s="278" t="s">
        <v>11015</v>
      </c>
      <c r="G9111" s="81"/>
    </row>
    <row r="9112" spans="1:7" s="390" customFormat="1" ht="94.5" x14ac:dyDescent="0.2">
      <c r="A9112" s="311" t="str">
        <f>IF((SUM('Раздел 3'!W246:W248)&gt;=SUM('Раздел 3'!W205:W205)),"","Неверно!")</f>
        <v/>
      </c>
      <c r="B9112" s="320" t="s">
        <v>11048</v>
      </c>
      <c r="C9112" s="278" t="s">
        <v>11059</v>
      </c>
      <c r="D9112" s="278" t="s">
        <v>11050</v>
      </c>
      <c r="E9112" s="278" t="str">
        <f>CONCATENATE(SUM('Раздел 3'!W246:W248),"&gt;=",SUM('Раздел 3'!W205:W205))</f>
        <v>0&gt;=0</v>
      </c>
      <c r="F9112" s="278" t="s">
        <v>11015</v>
      </c>
      <c r="G9112" s="81"/>
    </row>
    <row r="9113" spans="1:7" s="390" customFormat="1" ht="94.5" x14ac:dyDescent="0.2">
      <c r="A9113" s="311" t="str">
        <f>IF((SUM('Раздел 3'!X246:X248)&gt;=SUM('Раздел 3'!X205:X205)),"","Неверно!")</f>
        <v/>
      </c>
      <c r="B9113" s="320" t="s">
        <v>11048</v>
      </c>
      <c r="C9113" s="278" t="s">
        <v>11060</v>
      </c>
      <c r="D9113" s="278" t="s">
        <v>11050</v>
      </c>
      <c r="E9113" s="278" t="str">
        <f>CONCATENATE(SUM('Раздел 3'!X246:X248),"&gt;=",SUM('Раздел 3'!X205:X205))</f>
        <v>1&gt;=0</v>
      </c>
      <c r="F9113" s="278" t="s">
        <v>11015</v>
      </c>
      <c r="G9113" s="81"/>
    </row>
    <row r="9114" spans="1:7" s="390" customFormat="1" ht="94.5" x14ac:dyDescent="0.2">
      <c r="A9114" s="311" t="str">
        <f>IF((SUM('Раздел 3'!G246:G248)&gt;=SUM('Раздел 3'!G205:G205)),"","Неверно!")</f>
        <v/>
      </c>
      <c r="B9114" s="320" t="s">
        <v>11048</v>
      </c>
      <c r="C9114" s="278" t="s">
        <v>11061</v>
      </c>
      <c r="D9114" s="278" t="s">
        <v>11050</v>
      </c>
      <c r="E9114" s="278" t="str">
        <f>CONCATENATE(SUM('Раздел 3'!G246:G248),"&gt;=",SUM('Раздел 3'!G205:G205))</f>
        <v>67&gt;=17</v>
      </c>
      <c r="F9114" s="278" t="s">
        <v>11015</v>
      </c>
      <c r="G9114" s="81"/>
    </row>
    <row r="9115" spans="1:7" s="390" customFormat="1" ht="94.5" x14ac:dyDescent="0.2">
      <c r="A9115" s="311" t="str">
        <f>IF((SUM('Раздел 3'!Y246:Y248)&gt;=SUM('Раздел 3'!Y205:Y205)),"","Неверно!")</f>
        <v/>
      </c>
      <c r="B9115" s="320" t="s">
        <v>11048</v>
      </c>
      <c r="C9115" s="278" t="s">
        <v>11062</v>
      </c>
      <c r="D9115" s="278" t="s">
        <v>11050</v>
      </c>
      <c r="E9115" s="278" t="str">
        <f>CONCATENATE(SUM('Раздел 3'!Y246:Y248),"&gt;=",SUM('Раздел 3'!Y205:Y205))</f>
        <v>0&gt;=0</v>
      </c>
      <c r="F9115" s="278" t="s">
        <v>11015</v>
      </c>
      <c r="G9115" s="81"/>
    </row>
    <row r="9116" spans="1:7" s="390" customFormat="1" ht="94.5" x14ac:dyDescent="0.2">
      <c r="A9116" s="311" t="str">
        <f>IF((SUM('Раздел 3'!Z246:Z248)&gt;=SUM('Раздел 3'!Z205:Z205)),"","Неверно!")</f>
        <v/>
      </c>
      <c r="B9116" s="320" t="s">
        <v>11048</v>
      </c>
      <c r="C9116" s="278" t="s">
        <v>11063</v>
      </c>
      <c r="D9116" s="278" t="s">
        <v>11050</v>
      </c>
      <c r="E9116" s="278" t="str">
        <f>CONCATENATE(SUM('Раздел 3'!Z246:Z248),"&gt;=",SUM('Раздел 3'!Z205:Z205))</f>
        <v>0&gt;=0</v>
      </c>
      <c r="F9116" s="278" t="s">
        <v>11015</v>
      </c>
      <c r="G9116" s="81"/>
    </row>
    <row r="9117" spans="1:7" s="390" customFormat="1" ht="94.5" x14ac:dyDescent="0.2">
      <c r="A9117" s="311" t="str">
        <f>IF((SUM('Раздел 3'!AA246:AA248)&gt;=SUM('Раздел 3'!AA205:AA205)),"","Неверно!")</f>
        <v/>
      </c>
      <c r="B9117" s="320" t="s">
        <v>11048</v>
      </c>
      <c r="C9117" s="278" t="s">
        <v>11064</v>
      </c>
      <c r="D9117" s="278" t="s">
        <v>11050</v>
      </c>
      <c r="E9117" s="278" t="str">
        <f>CONCATENATE(SUM('Раздел 3'!AA246:AA248),"&gt;=",SUM('Раздел 3'!AA205:AA205))</f>
        <v>0&gt;=0</v>
      </c>
      <c r="F9117" s="278" t="s">
        <v>11015</v>
      </c>
      <c r="G9117" s="81"/>
    </row>
    <row r="9118" spans="1:7" s="390" customFormat="1" ht="94.5" x14ac:dyDescent="0.2">
      <c r="A9118" s="311" t="str">
        <f>IF((SUM('Раздел 3'!AB246:AB248)&gt;=SUM('Раздел 3'!AB205:AB205)),"","Неверно!")</f>
        <v/>
      </c>
      <c r="B9118" s="320" t="s">
        <v>11048</v>
      </c>
      <c r="C9118" s="278" t="s">
        <v>11065</v>
      </c>
      <c r="D9118" s="278" t="s">
        <v>11050</v>
      </c>
      <c r="E9118" s="278" t="str">
        <f>CONCATENATE(SUM('Раздел 3'!AB246:AB248),"&gt;=",SUM('Раздел 3'!AB205:AB205))</f>
        <v>12&gt;=12</v>
      </c>
      <c r="F9118" s="278" t="s">
        <v>11015</v>
      </c>
      <c r="G9118" s="81"/>
    </row>
    <row r="9119" spans="1:7" s="390" customFormat="1" ht="94.5" x14ac:dyDescent="0.2">
      <c r="A9119" s="311" t="str">
        <f>IF((SUM('Раздел 3'!AC246:AC248)&gt;=SUM('Раздел 3'!AC205:AC205)),"","Неверно!")</f>
        <v/>
      </c>
      <c r="B9119" s="320" t="s">
        <v>11048</v>
      </c>
      <c r="C9119" s="278" t="s">
        <v>11066</v>
      </c>
      <c r="D9119" s="278" t="s">
        <v>11050</v>
      </c>
      <c r="E9119" s="278" t="str">
        <f>CONCATENATE(SUM('Раздел 3'!AC246:AC248),"&gt;=",SUM('Раздел 3'!AC205:AC205))</f>
        <v>2&gt;=2</v>
      </c>
      <c r="F9119" s="278" t="s">
        <v>11015</v>
      </c>
      <c r="G9119" s="81"/>
    </row>
    <row r="9120" spans="1:7" s="390" customFormat="1" ht="94.5" x14ac:dyDescent="0.2">
      <c r="A9120" s="311" t="str">
        <f>IF((SUM('Раздел 3'!AD246:AD248)&gt;=SUM('Раздел 3'!AD205:AD205)),"","Неверно!")</f>
        <v/>
      </c>
      <c r="B9120" s="320" t="s">
        <v>11048</v>
      </c>
      <c r="C9120" s="278" t="s">
        <v>11067</v>
      </c>
      <c r="D9120" s="278" t="s">
        <v>11050</v>
      </c>
      <c r="E9120" s="278" t="str">
        <f>CONCATENATE(SUM('Раздел 3'!AD246:AD248),"&gt;=",SUM('Раздел 3'!AD205:AD205))</f>
        <v>0&gt;=0</v>
      </c>
      <c r="F9120" s="278" t="s">
        <v>11015</v>
      </c>
      <c r="G9120" s="81"/>
    </row>
    <row r="9121" spans="1:7" s="390" customFormat="1" ht="94.5" x14ac:dyDescent="0.2">
      <c r="A9121" s="311" t="str">
        <f>IF((SUM('Раздел 3'!AE246:AE248)&gt;=SUM('Раздел 3'!AE205:AE205)),"","Неверно!")</f>
        <v/>
      </c>
      <c r="B9121" s="320" t="s">
        <v>11048</v>
      </c>
      <c r="C9121" s="278" t="s">
        <v>11068</v>
      </c>
      <c r="D9121" s="278" t="s">
        <v>11050</v>
      </c>
      <c r="E9121" s="278" t="str">
        <f>CONCATENATE(SUM('Раздел 3'!AE246:AE248),"&gt;=",SUM('Раздел 3'!AE205:AE205))</f>
        <v>0&gt;=0</v>
      </c>
      <c r="F9121" s="278" t="s">
        <v>11015</v>
      </c>
      <c r="G9121" s="81"/>
    </row>
    <row r="9122" spans="1:7" s="390" customFormat="1" ht="94.5" x14ac:dyDescent="0.2">
      <c r="A9122" s="311" t="str">
        <f>IF((SUM('Раздел 3'!AF246:AF248)&gt;=SUM('Раздел 3'!AF205:AF205)),"","Неверно!")</f>
        <v/>
      </c>
      <c r="B9122" s="320" t="s">
        <v>11048</v>
      </c>
      <c r="C9122" s="278" t="s">
        <v>11069</v>
      </c>
      <c r="D9122" s="278" t="s">
        <v>11050</v>
      </c>
      <c r="E9122" s="278" t="str">
        <f>CONCATENATE(SUM('Раздел 3'!AF246:AF248),"&gt;=",SUM('Раздел 3'!AF205:AF205))</f>
        <v>0&gt;=0</v>
      </c>
      <c r="F9122" s="278" t="s">
        <v>11015</v>
      </c>
      <c r="G9122" s="81"/>
    </row>
    <row r="9123" spans="1:7" s="390" customFormat="1" ht="94.5" x14ac:dyDescent="0.2">
      <c r="A9123" s="311" t="str">
        <f>IF((SUM('Раздел 3'!AG246:AG248)&gt;=SUM('Раздел 3'!AG205:AG205)),"","Неверно!")</f>
        <v/>
      </c>
      <c r="B9123" s="320" t="s">
        <v>11048</v>
      </c>
      <c r="C9123" s="278" t="s">
        <v>11070</v>
      </c>
      <c r="D9123" s="278" t="s">
        <v>11050</v>
      </c>
      <c r="E9123" s="278" t="str">
        <f>CONCATENATE(SUM('Раздел 3'!AG246:AG248),"&gt;=",SUM('Раздел 3'!AG205:AG205))</f>
        <v>0&gt;=0</v>
      </c>
      <c r="F9123" s="278" t="s">
        <v>11015</v>
      </c>
      <c r="G9123" s="81"/>
    </row>
    <row r="9124" spans="1:7" s="390" customFormat="1" ht="94.5" x14ac:dyDescent="0.2">
      <c r="A9124" s="311" t="str">
        <f>IF((SUM('Раздел 3'!AH246:AH248)&gt;=SUM('Раздел 3'!AH205:AH205)),"","Неверно!")</f>
        <v/>
      </c>
      <c r="B9124" s="320" t="s">
        <v>11048</v>
      </c>
      <c r="C9124" s="278" t="s">
        <v>11071</v>
      </c>
      <c r="D9124" s="278" t="s">
        <v>11050</v>
      </c>
      <c r="E9124" s="278" t="str">
        <f>CONCATENATE(SUM('Раздел 3'!AH246:AH248),"&gt;=",SUM('Раздел 3'!AH205:AH205))</f>
        <v>166214&gt;=166214</v>
      </c>
      <c r="F9124" s="278" t="s">
        <v>11015</v>
      </c>
      <c r="G9124" s="81"/>
    </row>
    <row r="9125" spans="1:7" s="390" customFormat="1" ht="94.5" x14ac:dyDescent="0.2">
      <c r="A9125" s="311" t="str">
        <f>IF((SUM('Раздел 3'!H246:H248)&gt;=SUM('Раздел 3'!H205:H205)),"","Неверно!")</f>
        <v/>
      </c>
      <c r="B9125" s="320" t="s">
        <v>11048</v>
      </c>
      <c r="C9125" s="278" t="s">
        <v>11072</v>
      </c>
      <c r="D9125" s="278" t="s">
        <v>11050</v>
      </c>
      <c r="E9125" s="278" t="str">
        <f>CONCATENATE(SUM('Раздел 3'!H246:H248),"&gt;=",SUM('Раздел 3'!H205:H205))</f>
        <v>62&gt;=16</v>
      </c>
      <c r="F9125" s="278" t="s">
        <v>11015</v>
      </c>
      <c r="G9125" s="81"/>
    </row>
    <row r="9126" spans="1:7" s="390" customFormat="1" ht="94.5" x14ac:dyDescent="0.2">
      <c r="A9126" s="311" t="str">
        <f>IF((SUM('Раздел 3'!AI246:AI248)&gt;=SUM('Раздел 3'!AI205:AI205)),"","Неверно!")</f>
        <v/>
      </c>
      <c r="B9126" s="320" t="s">
        <v>11048</v>
      </c>
      <c r="C9126" s="278" t="s">
        <v>11073</v>
      </c>
      <c r="D9126" s="278" t="s">
        <v>11050</v>
      </c>
      <c r="E9126" s="278" t="str">
        <f>CONCATENATE(SUM('Раздел 3'!AI246:AI248),"&gt;=",SUM('Раздел 3'!AI205:AI205))</f>
        <v>300&gt;=300</v>
      </c>
      <c r="F9126" s="278" t="s">
        <v>11015</v>
      </c>
      <c r="G9126" s="81"/>
    </row>
    <row r="9127" spans="1:7" s="390" customFormat="1" ht="94.5" x14ac:dyDescent="0.2">
      <c r="A9127" s="311" t="str">
        <f>IF((SUM('Раздел 3'!AJ246:AJ248)&gt;=SUM('Раздел 3'!AJ205:AJ205)),"","Неверно!")</f>
        <v/>
      </c>
      <c r="B9127" s="320" t="s">
        <v>11048</v>
      </c>
      <c r="C9127" s="278" t="s">
        <v>11074</v>
      </c>
      <c r="D9127" s="278" t="s">
        <v>11050</v>
      </c>
      <c r="E9127" s="278" t="str">
        <f>CONCATENATE(SUM('Раздел 3'!AJ246:AJ248),"&gt;=",SUM('Раздел 3'!AJ205:AJ205))</f>
        <v>3858&gt;=3858</v>
      </c>
      <c r="F9127" s="278" t="s">
        <v>11015</v>
      </c>
      <c r="G9127" s="81"/>
    </row>
    <row r="9128" spans="1:7" s="390" customFormat="1" ht="94.5" x14ac:dyDescent="0.2">
      <c r="A9128" s="311" t="str">
        <f>IF((SUM('Раздел 3'!AK246:AK248)&gt;=SUM('Раздел 3'!AK205:AK205)),"","Неверно!")</f>
        <v/>
      </c>
      <c r="B9128" s="320" t="s">
        <v>11048</v>
      </c>
      <c r="C9128" s="278" t="s">
        <v>11075</v>
      </c>
      <c r="D9128" s="278" t="s">
        <v>11050</v>
      </c>
      <c r="E9128" s="278" t="str">
        <f>CONCATENATE(SUM('Раздел 3'!AK246:AK248),"&gt;=",SUM('Раздел 3'!AK205:AK205))</f>
        <v>0&gt;=0</v>
      </c>
      <c r="F9128" s="278" t="s">
        <v>11015</v>
      </c>
      <c r="G9128" s="81"/>
    </row>
    <row r="9129" spans="1:7" s="390" customFormat="1" ht="94.5" x14ac:dyDescent="0.2">
      <c r="A9129" s="311" t="str">
        <f>IF((SUM('Раздел 3'!AL246:AL248)&gt;=SUM('Раздел 3'!AL205:AL205)),"","Неверно!")</f>
        <v/>
      </c>
      <c r="B9129" s="320" t="s">
        <v>11048</v>
      </c>
      <c r="C9129" s="278" t="s">
        <v>11076</v>
      </c>
      <c r="D9129" s="278" t="s">
        <v>11050</v>
      </c>
      <c r="E9129" s="278" t="str">
        <f>CONCATENATE(SUM('Раздел 3'!AL246:AL248),"&gt;=",SUM('Раздел 3'!AL205:AL205))</f>
        <v>0&gt;=0</v>
      </c>
      <c r="F9129" s="278" t="s">
        <v>11015</v>
      </c>
      <c r="G9129" s="81"/>
    </row>
    <row r="9130" spans="1:7" s="390" customFormat="1" ht="94.5" x14ac:dyDescent="0.2">
      <c r="A9130" s="311" t="str">
        <f>IF((SUM('Раздел 3'!I246:I248)&gt;=SUM('Раздел 3'!I205:I205)),"","Неверно!")</f>
        <v/>
      </c>
      <c r="B9130" s="320" t="s">
        <v>11048</v>
      </c>
      <c r="C9130" s="278" t="s">
        <v>11077</v>
      </c>
      <c r="D9130" s="278" t="s">
        <v>11050</v>
      </c>
      <c r="E9130" s="278" t="str">
        <f>CONCATENATE(SUM('Раздел 3'!I246:I248),"&gt;=",SUM('Раздел 3'!I205:I205))</f>
        <v>5&gt;=0</v>
      </c>
      <c r="F9130" s="278" t="s">
        <v>11015</v>
      </c>
      <c r="G9130" s="81"/>
    </row>
    <row r="9131" spans="1:7" s="390" customFormat="1" ht="94.5" x14ac:dyDescent="0.2">
      <c r="A9131" s="311" t="str">
        <f>IF((SUM('Раздел 3'!J246:J248)&gt;=SUM('Раздел 3'!J205:J205)),"","Неверно!")</f>
        <v/>
      </c>
      <c r="B9131" s="320" t="s">
        <v>11048</v>
      </c>
      <c r="C9131" s="278" t="s">
        <v>11078</v>
      </c>
      <c r="D9131" s="278" t="s">
        <v>11050</v>
      </c>
      <c r="E9131" s="278" t="str">
        <f>CONCATENATE(SUM('Раздел 3'!J246:J248),"&gt;=",SUM('Раздел 3'!J205:J205))</f>
        <v>324187&gt;=324187</v>
      </c>
      <c r="F9131" s="278" t="s">
        <v>11015</v>
      </c>
      <c r="G9131" s="81"/>
    </row>
    <row r="9132" spans="1:7" s="390" customFormat="1" ht="94.5" x14ac:dyDescent="0.2">
      <c r="A9132" s="311" t="str">
        <f>IF((SUM('Раздел 3'!K246:K248)&gt;=SUM('Раздел 3'!K205:K205)),"","Неверно!")</f>
        <v/>
      </c>
      <c r="B9132" s="320" t="s">
        <v>11048</v>
      </c>
      <c r="C9132" s="278" t="s">
        <v>11079</v>
      </c>
      <c r="D9132" s="278" t="s">
        <v>11050</v>
      </c>
      <c r="E9132" s="278" t="str">
        <f>CONCATENATE(SUM('Раздел 3'!K246:K248),"&gt;=",SUM('Раздел 3'!K205:K205))</f>
        <v>0&gt;=0</v>
      </c>
      <c r="F9132" s="278" t="s">
        <v>11015</v>
      </c>
      <c r="G9132" s="81"/>
    </row>
    <row r="9133" spans="1:7" s="390" customFormat="1" ht="94.5" x14ac:dyDescent="0.2">
      <c r="A9133" s="311" t="str">
        <f>IF((SUM('Раздел 3'!L246:L248)&gt;=SUM('Раздел 3'!L205:L205)),"","Неверно!")</f>
        <v/>
      </c>
      <c r="B9133" s="320" t="s">
        <v>11048</v>
      </c>
      <c r="C9133" s="278" t="s">
        <v>11080</v>
      </c>
      <c r="D9133" s="278" t="s">
        <v>11050</v>
      </c>
      <c r="E9133" s="278" t="str">
        <f>CONCATENATE(SUM('Раздел 3'!L246:L248),"&gt;=",SUM('Раздел 3'!L205:L205))</f>
        <v>59&gt;=11</v>
      </c>
      <c r="F9133" s="278" t="s">
        <v>11015</v>
      </c>
      <c r="G9133" s="81"/>
    </row>
    <row r="9134" spans="1:7" s="390" customFormat="1" ht="94.5" x14ac:dyDescent="0.2">
      <c r="A9134" s="311" t="str">
        <f>IF((SUM('Раздел 3'!M246:M248)&gt;=SUM('Раздел 3'!M205:M205)),"","Неверно!")</f>
        <v/>
      </c>
      <c r="B9134" s="320" t="s">
        <v>11048</v>
      </c>
      <c r="C9134" s="278" t="s">
        <v>11081</v>
      </c>
      <c r="D9134" s="278" t="s">
        <v>11050</v>
      </c>
      <c r="E9134" s="278" t="str">
        <f>CONCATENATE(SUM('Раздел 3'!M246:M248),"&gt;=",SUM('Раздел 3'!M205:M205))</f>
        <v>54&gt;=7</v>
      </c>
      <c r="F9134" s="278" t="s">
        <v>11015</v>
      </c>
      <c r="G9134" s="81"/>
    </row>
    <row r="9135" spans="1:7" s="390" customFormat="1" ht="94.5" x14ac:dyDescent="0.2">
      <c r="A9135" s="311" t="str">
        <f>IF((SUM('Раздел 3'!N246:N248)&gt;=SUM('Раздел 3'!N205:N205)),"","Неверно!")</f>
        <v/>
      </c>
      <c r="B9135" s="320" t="s">
        <v>11048</v>
      </c>
      <c r="C9135" s="278" t="s">
        <v>11082</v>
      </c>
      <c r="D9135" s="278" t="s">
        <v>11050</v>
      </c>
      <c r="E9135" s="278" t="str">
        <f>CONCATENATE(SUM('Раздел 3'!N246:N248),"&gt;=",SUM('Раздел 3'!N205:N205))</f>
        <v>10&gt;=0</v>
      </c>
      <c r="F9135" s="278" t="s">
        <v>11015</v>
      </c>
      <c r="G9135" s="81"/>
    </row>
    <row r="9136" spans="1:7" s="390" customFormat="1" ht="63" x14ac:dyDescent="0.2">
      <c r="A9136" s="311" t="str">
        <f>IF((SUM('Раздел 2'!L233:L233)=SUM('Раздел 2'!M233:M233)),"","Неверно!")</f>
        <v/>
      </c>
      <c r="B9136" s="320" t="s">
        <v>11083</v>
      </c>
      <c r="C9136" s="278" t="s">
        <v>11084</v>
      </c>
      <c r="D9136" s="278" t="s">
        <v>11085</v>
      </c>
      <c r="E9136" s="278" t="str">
        <f>CONCATENATE(SUM('Раздел 2'!L233:L233),"=",SUM('Раздел 2'!M233:M233))</f>
        <v>0=0</v>
      </c>
      <c r="F9136" s="278" t="s">
        <v>11086</v>
      </c>
      <c r="G9136" s="81"/>
    </row>
    <row r="9137" spans="1:7" s="390" customFormat="1" ht="63" x14ac:dyDescent="0.2">
      <c r="A9137" s="311" t="str">
        <f>IF((SUM('Раздел 2'!Q233:Q233)=0),"","Неверно!")</f>
        <v/>
      </c>
      <c r="B9137" s="320" t="s">
        <v>11087</v>
      </c>
      <c r="C9137" s="278" t="s">
        <v>11088</v>
      </c>
      <c r="D9137" s="278" t="s">
        <v>11089</v>
      </c>
      <c r="E9137" s="278" t="str">
        <f>CONCATENATE(SUM('Раздел 2'!Q233:Q233),"=",0)</f>
        <v>0=0</v>
      </c>
      <c r="F9137" s="278"/>
      <c r="G9137" s="81"/>
    </row>
  </sheetData>
  <sheetProtection autoFilter="0"/>
  <autoFilter ref="A1:A8989"/>
  <pageMargins left="0.75" right="0.75" top="1" bottom="1" header="0.5" footer="0.5"/>
  <pageSetup paperSize="9" scale="6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>
    <tabColor rgb="FFFFCC99"/>
  </sheetPr>
  <dimension ref="A1:H8628"/>
  <sheetViews>
    <sheetView zoomScale="80" zoomScaleNormal="80" workbookViewId="0">
      <pane ySplit="1" topLeftCell="A1175" activePane="bottomLeft" state="frozen"/>
      <selection pane="bottomLeft" activeCell="G1243" sqref="G1243"/>
    </sheetView>
  </sheetViews>
  <sheetFormatPr defaultRowHeight="33.75" customHeight="1" x14ac:dyDescent="0.2"/>
  <cols>
    <col min="1" max="1" width="13.28515625" style="346" customWidth="1"/>
    <col min="2" max="2" width="14" style="320" customWidth="1"/>
    <col min="3" max="3" width="55.42578125" style="278" customWidth="1"/>
    <col min="4" max="4" width="70.85546875" style="278" customWidth="1"/>
    <col min="5" max="5" width="14.5703125" style="278" customWidth="1"/>
    <col min="6" max="6" width="15.5703125" style="278" customWidth="1"/>
    <col min="7" max="7" width="75.5703125" style="277" customWidth="1"/>
    <col min="8" max="8" width="28.85546875" style="348" customWidth="1"/>
    <col min="9" max="16384" width="9.140625" style="83"/>
  </cols>
  <sheetData>
    <row r="1" spans="1:8" ht="48.75" customHeight="1" x14ac:dyDescent="0.2">
      <c r="A1" s="345" t="s">
        <v>1090</v>
      </c>
      <c r="B1" s="345" t="s">
        <v>1089</v>
      </c>
      <c r="C1" s="345" t="s">
        <v>1088</v>
      </c>
      <c r="D1" s="345" t="s">
        <v>1087</v>
      </c>
      <c r="E1" s="345" t="s">
        <v>1086</v>
      </c>
      <c r="F1" s="345" t="s">
        <v>1085</v>
      </c>
      <c r="G1" s="319" t="s">
        <v>1084</v>
      </c>
      <c r="H1" s="347"/>
    </row>
    <row r="2" spans="1:8" s="390" customFormat="1" ht="63" hidden="1" x14ac:dyDescent="0.2">
      <c r="A2" s="346" t="str">
        <f>IF((SUM('Раздел 2'!AB221:AB224)+SUM('Раздел 2'!AB226:AB231)+SUM('Раздел 2'!AB233:AB237)=0),"","Неверно!")</f>
        <v/>
      </c>
      <c r="B2" s="320" t="s">
        <v>1824</v>
      </c>
      <c r="C2" s="278" t="s">
        <v>11090</v>
      </c>
      <c r="D2" s="278" t="s">
        <v>1553</v>
      </c>
      <c r="E2" s="278" t="str">
        <f>CONCATENATE(SUM('Раздел 2'!AB221:AB224),"+",SUM('Раздел 2'!AB226:AB231),"+",SUM('Раздел 2'!AB233:AB237),"=",0)</f>
        <v>0+0+0=0</v>
      </c>
      <c r="F2" s="278"/>
      <c r="G2" s="318"/>
      <c r="H2" s="348" t="str">
        <f>IF(('ФЛК (информационный)'!A2="Неверно!")*('ФЛК (информационный)'!G2=""),"Внести подтверждение к нарушенному информационному ФЛК"," ")</f>
        <v xml:space="preserve"> </v>
      </c>
    </row>
    <row r="3" spans="1:8" s="390" customFormat="1" ht="63" hidden="1" x14ac:dyDescent="0.2">
      <c r="A3" s="346" t="str">
        <f>IF((SUM('Раздел 2'!AC221:AC224)+SUM('Раздел 2'!AC226:AC231)+SUM('Раздел 2'!AC233:AC237)=0),"","Неверно!")</f>
        <v/>
      </c>
      <c r="B3" s="320" t="s">
        <v>1824</v>
      </c>
      <c r="C3" s="278" t="s">
        <v>11091</v>
      </c>
      <c r="D3" s="278" t="s">
        <v>1553</v>
      </c>
      <c r="E3" s="278" t="str">
        <f>CONCATENATE(SUM('Раздел 2'!AC221:AC224),"+",SUM('Раздел 2'!AC226:AC231),"+",SUM('Раздел 2'!AC233:AC237),"=",0)</f>
        <v>0+0+0=0</v>
      </c>
      <c r="F3" s="278"/>
      <c r="G3" s="318"/>
      <c r="H3" s="348" t="str">
        <f>IF(('ФЛК (информационный)'!A3="Неверно!")*('ФЛК (информационный)'!G3=""),"Внести подтверждение к нарушенному информационному ФЛК"," ")</f>
        <v xml:space="preserve"> </v>
      </c>
    </row>
    <row r="4" spans="1:8" s="390" customFormat="1" ht="63" hidden="1" x14ac:dyDescent="0.2">
      <c r="A4" s="346" t="str">
        <f>IF((SUM('Раздел 2'!AD221:AD224)+SUM('Раздел 2'!AD226:AD231)+SUM('Раздел 2'!AD233:AD237)=0),"","Неверно!")</f>
        <v/>
      </c>
      <c r="B4" s="320" t="s">
        <v>1824</v>
      </c>
      <c r="C4" s="278" t="s">
        <v>11092</v>
      </c>
      <c r="D4" s="278" t="s">
        <v>1553</v>
      </c>
      <c r="E4" s="278" t="str">
        <f>CONCATENATE(SUM('Раздел 2'!AD221:AD224),"+",SUM('Раздел 2'!AD226:AD231),"+",SUM('Раздел 2'!AD233:AD237),"=",0)</f>
        <v>0+0+0=0</v>
      </c>
      <c r="F4" s="278"/>
      <c r="G4" s="318"/>
      <c r="H4" s="348" t="str">
        <f>IF(('ФЛК (информационный)'!A4="Неверно!")*('ФЛК (информационный)'!G4=""),"Внести подтверждение к нарушенному информационному ФЛК"," ")</f>
        <v xml:space="preserve"> </v>
      </c>
    </row>
    <row r="5" spans="1:8" s="390" customFormat="1" ht="63" hidden="1" x14ac:dyDescent="0.2">
      <c r="A5" s="346" t="str">
        <f>IF((SUM('Раздел 2'!AE221:AE224)+SUM('Раздел 2'!AE226:AE231)+SUM('Раздел 2'!AE233:AE237)=0),"","Неверно!")</f>
        <v/>
      </c>
      <c r="B5" s="320" t="s">
        <v>1824</v>
      </c>
      <c r="C5" s="278" t="s">
        <v>11093</v>
      </c>
      <c r="D5" s="278" t="s">
        <v>1553</v>
      </c>
      <c r="E5" s="278" t="str">
        <f>CONCATENATE(SUM('Раздел 2'!AE221:AE224),"+",SUM('Раздел 2'!AE226:AE231),"+",SUM('Раздел 2'!AE233:AE237),"=",0)</f>
        <v>0+0+0=0</v>
      </c>
      <c r="F5" s="278"/>
      <c r="G5" s="318"/>
      <c r="H5" s="348" t="str">
        <f>IF(('ФЛК (информационный)'!A5="Неверно!")*('ФЛК (информационный)'!G5=""),"Внести подтверждение к нарушенному информационному ФЛК"," ")</f>
        <v xml:space="preserve"> </v>
      </c>
    </row>
    <row r="6" spans="1:8" s="390" customFormat="1" ht="63" hidden="1" x14ac:dyDescent="0.2">
      <c r="A6" s="346" t="str">
        <f>IF((SUM('Раздел 2'!AF221:AF224)+SUM('Раздел 2'!AF226:AF231)+SUM('Раздел 2'!AF233:AF237)=0),"","Неверно!")</f>
        <v/>
      </c>
      <c r="B6" s="320" t="s">
        <v>1824</v>
      </c>
      <c r="C6" s="278" t="s">
        <v>11094</v>
      </c>
      <c r="D6" s="278" t="s">
        <v>1553</v>
      </c>
      <c r="E6" s="278" t="str">
        <f>CONCATENATE(SUM('Раздел 2'!AF221:AF224),"+",SUM('Раздел 2'!AF226:AF231),"+",SUM('Раздел 2'!AF233:AF237),"=",0)</f>
        <v>0+0+0=0</v>
      </c>
      <c r="F6" s="278"/>
      <c r="G6" s="318"/>
      <c r="H6" s="348" t="str">
        <f>IF(('ФЛК (информационный)'!A6="Неверно!")*('ФЛК (информационный)'!G6=""),"Внести подтверждение к нарушенному информационному ФЛК"," ")</f>
        <v xml:space="preserve"> </v>
      </c>
    </row>
    <row r="7" spans="1:8" s="390" customFormat="1" ht="63" hidden="1" x14ac:dyDescent="0.2">
      <c r="A7" s="346" t="str">
        <f>IF((SUM('Раздел 2'!AG221:AG224)+SUM('Раздел 2'!AG226:AG231)+SUM('Раздел 2'!AG233:AG237)=0),"","Неверно!")</f>
        <v/>
      </c>
      <c r="B7" s="320" t="s">
        <v>1824</v>
      </c>
      <c r="C7" s="278" t="s">
        <v>11095</v>
      </c>
      <c r="D7" s="278" t="s">
        <v>1553</v>
      </c>
      <c r="E7" s="278" t="str">
        <f>CONCATENATE(SUM('Раздел 2'!AG221:AG224),"+",SUM('Раздел 2'!AG226:AG231),"+",SUM('Раздел 2'!AG233:AG237),"=",0)</f>
        <v>0+0+0=0</v>
      </c>
      <c r="F7" s="278"/>
      <c r="G7" s="318"/>
      <c r="H7" s="348" t="str">
        <f>IF(('ФЛК (информационный)'!A7="Неверно!")*('ФЛК (информационный)'!G7=""),"Внести подтверждение к нарушенному информационному ФЛК"," ")</f>
        <v xml:space="preserve"> </v>
      </c>
    </row>
    <row r="8" spans="1:8" s="390" customFormat="1" ht="63" hidden="1" x14ac:dyDescent="0.2">
      <c r="A8" s="346" t="str">
        <f>IF((SUM('Раздел 2'!AH221:AH224)+SUM('Раздел 2'!AH226:AH231)+SUM('Раздел 2'!AH233:AH237)=0),"","Неверно!")</f>
        <v/>
      </c>
      <c r="B8" s="320" t="s">
        <v>1824</v>
      </c>
      <c r="C8" s="278" t="s">
        <v>11096</v>
      </c>
      <c r="D8" s="278" t="s">
        <v>1553</v>
      </c>
      <c r="E8" s="278" t="str">
        <f>CONCATENATE(SUM('Раздел 2'!AH221:AH224),"+",SUM('Раздел 2'!AH226:AH231),"+",SUM('Раздел 2'!AH233:AH237),"=",0)</f>
        <v>0+0+0=0</v>
      </c>
      <c r="F8" s="278"/>
      <c r="G8" s="318"/>
      <c r="H8" s="348" t="str">
        <f>IF(('ФЛК (информационный)'!A8="Неверно!")*('ФЛК (информационный)'!G8=""),"Внести подтверждение к нарушенному информационному ФЛК"," ")</f>
        <v xml:space="preserve"> </v>
      </c>
    </row>
    <row r="9" spans="1:8" s="390" customFormat="1" ht="31.5" hidden="1" x14ac:dyDescent="0.2">
      <c r="A9" s="346" t="str">
        <f>IF((SUM('Раздел 3'!P188:P188)=0),"","Неверно!")</f>
        <v/>
      </c>
      <c r="B9" s="320" t="s">
        <v>1825</v>
      </c>
      <c r="C9" s="278" t="s">
        <v>11097</v>
      </c>
      <c r="D9" s="278" t="s">
        <v>1527</v>
      </c>
      <c r="E9" s="278" t="str">
        <f>CONCATENATE(SUM('Раздел 3'!P188:P188),"=",0)</f>
        <v>0=0</v>
      </c>
      <c r="F9" s="278"/>
      <c r="G9" s="318"/>
      <c r="H9" s="348" t="str">
        <f>IF(('ФЛК (информационный)'!A9="Неверно!")*('ФЛК (информационный)'!G9=""),"Внести подтверждение к нарушенному информационному ФЛК"," ")</f>
        <v xml:space="preserve"> </v>
      </c>
    </row>
    <row r="10" spans="1:8" s="390" customFormat="1" ht="31.5" hidden="1" x14ac:dyDescent="0.2">
      <c r="A10" s="346" t="str">
        <f>IF((SUM('Раздел 3'!Q188:Q188)=0),"","Неверно!")</f>
        <v/>
      </c>
      <c r="B10" s="320" t="s">
        <v>1825</v>
      </c>
      <c r="C10" s="278" t="s">
        <v>11098</v>
      </c>
      <c r="D10" s="278" t="s">
        <v>1527</v>
      </c>
      <c r="E10" s="278" t="str">
        <f>CONCATENATE(SUM('Раздел 3'!Q188:Q188),"=",0)</f>
        <v>0=0</v>
      </c>
      <c r="F10" s="278"/>
      <c r="G10" s="318"/>
      <c r="H10" s="348" t="str">
        <f>IF(('ФЛК (информационный)'!A10="Неверно!")*('ФЛК (информационный)'!G10=""),"Внести подтверждение к нарушенному информационному ФЛК"," ")</f>
        <v xml:space="preserve"> </v>
      </c>
    </row>
    <row r="11" spans="1:8" s="390" customFormat="1" ht="31.5" hidden="1" x14ac:dyDescent="0.2">
      <c r="A11" s="346" t="str">
        <f>IF((SUM('Раздел 3'!R188:R188)=0),"","Неверно!")</f>
        <v/>
      </c>
      <c r="B11" s="320" t="s">
        <v>1825</v>
      </c>
      <c r="C11" s="278" t="s">
        <v>11099</v>
      </c>
      <c r="D11" s="278" t="s">
        <v>1527</v>
      </c>
      <c r="E11" s="278" t="str">
        <f>CONCATENATE(SUM('Раздел 3'!R188:R188),"=",0)</f>
        <v>0=0</v>
      </c>
      <c r="F11" s="278"/>
      <c r="G11" s="318"/>
      <c r="H11" s="348" t="str">
        <f>IF(('ФЛК (информационный)'!A11="Неверно!")*('ФЛК (информационный)'!G11=""),"Внести подтверждение к нарушенному информационному ФЛК"," ")</f>
        <v xml:space="preserve"> </v>
      </c>
    </row>
    <row r="12" spans="1:8" s="390" customFormat="1" ht="31.5" hidden="1" x14ac:dyDescent="0.2">
      <c r="A12" s="346" t="str">
        <f>IF((SUM('Раздел 3'!F188:F188)=0),"","Неверно!")</f>
        <v/>
      </c>
      <c r="B12" s="320" t="s">
        <v>1826</v>
      </c>
      <c r="C12" s="278" t="s">
        <v>11100</v>
      </c>
      <c r="D12" s="278" t="s">
        <v>1528</v>
      </c>
      <c r="E12" s="278" t="str">
        <f>CONCATENATE(SUM('Раздел 3'!F188:F188),"=",0)</f>
        <v>0=0</v>
      </c>
      <c r="F12" s="278"/>
      <c r="G12" s="318"/>
      <c r="H12" s="348" t="str">
        <f>IF(('ФЛК (информационный)'!A12="Неверно!")*('ФЛК (информационный)'!G12=""),"Внести подтверждение к нарушенному информационному ФЛК"," ")</f>
        <v xml:space="preserve"> </v>
      </c>
    </row>
    <row r="13" spans="1:8" s="390" customFormat="1" ht="31.5" hidden="1" x14ac:dyDescent="0.2">
      <c r="A13" s="346" t="str">
        <f>IF((SUM('Раздел 3'!G188:G188)=0),"","Неверно!")</f>
        <v/>
      </c>
      <c r="B13" s="320" t="s">
        <v>1826</v>
      </c>
      <c r="C13" s="278" t="s">
        <v>11101</v>
      </c>
      <c r="D13" s="278" t="s">
        <v>1528</v>
      </c>
      <c r="E13" s="278" t="str">
        <f>CONCATENATE(SUM('Раздел 3'!G188:G188),"=",0)</f>
        <v>0=0</v>
      </c>
      <c r="F13" s="278"/>
      <c r="G13" s="318"/>
      <c r="H13" s="348" t="str">
        <f>IF(('ФЛК (информационный)'!A13="Неверно!")*('ФЛК (информационный)'!G13=""),"Внести подтверждение к нарушенному информационному ФЛК"," ")</f>
        <v xml:space="preserve"> </v>
      </c>
    </row>
    <row r="14" spans="1:8" s="390" customFormat="1" ht="31.5" hidden="1" x14ac:dyDescent="0.2">
      <c r="A14" s="346" t="str">
        <f>IF((SUM('Раздел 3'!H188:H188)=0),"","Неверно!")</f>
        <v/>
      </c>
      <c r="B14" s="320" t="s">
        <v>1826</v>
      </c>
      <c r="C14" s="278" t="s">
        <v>11102</v>
      </c>
      <c r="D14" s="278" t="s">
        <v>1528</v>
      </c>
      <c r="E14" s="278" t="str">
        <f>CONCATENATE(SUM('Раздел 3'!H188:H188),"=",0)</f>
        <v>0=0</v>
      </c>
      <c r="F14" s="278"/>
      <c r="G14" s="318"/>
      <c r="H14" s="348" t="str">
        <f>IF(('ФЛК (информационный)'!A14="Неверно!")*('ФЛК (информационный)'!G14=""),"Внести подтверждение к нарушенному информационному ФЛК"," ")</f>
        <v xml:space="preserve"> </v>
      </c>
    </row>
    <row r="15" spans="1:8" s="390" customFormat="1" ht="31.5" hidden="1" x14ac:dyDescent="0.2">
      <c r="A15" s="346" t="str">
        <f>IF((SUM('Раздел 3'!I188:I188)=0),"","Неверно!")</f>
        <v/>
      </c>
      <c r="B15" s="320" t="s">
        <v>1826</v>
      </c>
      <c r="C15" s="278" t="s">
        <v>11103</v>
      </c>
      <c r="D15" s="278" t="s">
        <v>1528</v>
      </c>
      <c r="E15" s="278" t="str">
        <f>CONCATENATE(SUM('Раздел 3'!I188:I188),"=",0)</f>
        <v>0=0</v>
      </c>
      <c r="F15" s="278"/>
      <c r="G15" s="318"/>
      <c r="H15" s="348" t="str">
        <f>IF(('ФЛК (информационный)'!A15="Неверно!")*('ФЛК (информационный)'!G15=""),"Внести подтверждение к нарушенному информационному ФЛК"," ")</f>
        <v xml:space="preserve"> </v>
      </c>
    </row>
    <row r="16" spans="1:8" s="390" customFormat="1" ht="31.5" hidden="1" x14ac:dyDescent="0.2">
      <c r="A16" s="346" t="str">
        <f>IF((SUM('Раздел 3'!J188:J188)=0),"","Неверно!")</f>
        <v/>
      </c>
      <c r="B16" s="320" t="s">
        <v>1826</v>
      </c>
      <c r="C16" s="278" t="s">
        <v>11104</v>
      </c>
      <c r="D16" s="278" t="s">
        <v>1528</v>
      </c>
      <c r="E16" s="278" t="str">
        <f>CONCATENATE(SUM('Раздел 3'!J188:J188),"=",0)</f>
        <v>0=0</v>
      </c>
      <c r="F16" s="278"/>
      <c r="G16" s="318"/>
      <c r="H16" s="348" t="str">
        <f>IF(('ФЛК (информационный)'!A16="Неверно!")*('ФЛК (информационный)'!G16=""),"Внести подтверждение к нарушенному информационному ФЛК"," ")</f>
        <v xml:space="preserve"> </v>
      </c>
    </row>
    <row r="17" spans="1:8" s="390" customFormat="1" ht="31.5" hidden="1" x14ac:dyDescent="0.2">
      <c r="A17" s="346" t="str">
        <f>IF((SUM('Раздел 3'!K188:K188)=0),"","Неверно!")</f>
        <v/>
      </c>
      <c r="B17" s="320" t="s">
        <v>1826</v>
      </c>
      <c r="C17" s="278" t="s">
        <v>11105</v>
      </c>
      <c r="D17" s="278" t="s">
        <v>1528</v>
      </c>
      <c r="E17" s="278" t="str">
        <f>CONCATENATE(SUM('Раздел 3'!K188:K188),"=",0)</f>
        <v>0=0</v>
      </c>
      <c r="F17" s="278"/>
      <c r="G17" s="318"/>
      <c r="H17" s="348" t="str">
        <f>IF(('ФЛК (информационный)'!A17="Неверно!")*('ФЛК (информационный)'!G17=""),"Внести подтверждение к нарушенному информационному ФЛК"," ")</f>
        <v xml:space="preserve"> </v>
      </c>
    </row>
    <row r="18" spans="1:8" s="390" customFormat="1" ht="31.5" hidden="1" x14ac:dyDescent="0.2">
      <c r="A18" s="346" t="str">
        <f>IF((SUM('Раздел 3'!L188:L188)=0),"","Неверно!")</f>
        <v/>
      </c>
      <c r="B18" s="320" t="s">
        <v>1826</v>
      </c>
      <c r="C18" s="278" t="s">
        <v>11106</v>
      </c>
      <c r="D18" s="278" t="s">
        <v>1528</v>
      </c>
      <c r="E18" s="278" t="str">
        <f>CONCATENATE(SUM('Раздел 3'!L188:L188),"=",0)</f>
        <v>0=0</v>
      </c>
      <c r="F18" s="278"/>
      <c r="G18" s="318"/>
      <c r="H18" s="348" t="str">
        <f>IF(('ФЛК (информационный)'!A18="Неверно!")*('ФЛК (информационный)'!G18=""),"Внести подтверждение к нарушенному информационному ФЛК"," ")</f>
        <v xml:space="preserve"> </v>
      </c>
    </row>
    <row r="19" spans="1:8" s="390" customFormat="1" ht="31.5" hidden="1" x14ac:dyDescent="0.2">
      <c r="A19" s="346" t="str">
        <f>IF((SUM('Раздел 3'!M188:M188)=0),"","Неверно!")</f>
        <v/>
      </c>
      <c r="B19" s="320" t="s">
        <v>1826</v>
      </c>
      <c r="C19" s="278" t="s">
        <v>11107</v>
      </c>
      <c r="D19" s="278" t="s">
        <v>1528</v>
      </c>
      <c r="E19" s="278" t="str">
        <f>CONCATENATE(SUM('Раздел 3'!M188:M188),"=",0)</f>
        <v>0=0</v>
      </c>
      <c r="F19" s="278"/>
      <c r="G19" s="318"/>
      <c r="H19" s="348" t="str">
        <f>IF(('ФЛК (информационный)'!A19="Неверно!")*('ФЛК (информационный)'!G19=""),"Внести подтверждение к нарушенному информационному ФЛК"," ")</f>
        <v xml:space="preserve"> </v>
      </c>
    </row>
    <row r="20" spans="1:8" s="390" customFormat="1" ht="31.5" hidden="1" x14ac:dyDescent="0.2">
      <c r="A20" s="346" t="str">
        <f>IF((SUM('Раздел 3'!N188:N188)=0),"","Неверно!")</f>
        <v/>
      </c>
      <c r="B20" s="320" t="s">
        <v>1826</v>
      </c>
      <c r="C20" s="278" t="s">
        <v>11108</v>
      </c>
      <c r="D20" s="278" t="s">
        <v>1528</v>
      </c>
      <c r="E20" s="278" t="str">
        <f>CONCATENATE(SUM('Раздел 3'!N188:N188),"=",0)</f>
        <v>0=0</v>
      </c>
      <c r="F20" s="278"/>
      <c r="G20" s="318"/>
      <c r="H20" s="348" t="str">
        <f>IF(('ФЛК (информационный)'!A20="Неверно!")*('ФЛК (информационный)'!G20=""),"Внести подтверждение к нарушенному информационному ФЛК"," ")</f>
        <v xml:space="preserve"> </v>
      </c>
    </row>
    <row r="21" spans="1:8" s="390" customFormat="1" ht="31.5" hidden="1" x14ac:dyDescent="0.2">
      <c r="A21" s="346" t="str">
        <f>IF((SUM('Раздел 3'!T188:T188)=0),"","Неверно!")</f>
        <v/>
      </c>
      <c r="B21" s="320" t="s">
        <v>1827</v>
      </c>
      <c r="C21" s="278" t="s">
        <v>11109</v>
      </c>
      <c r="D21" s="278" t="s">
        <v>1529</v>
      </c>
      <c r="E21" s="278" t="str">
        <f>CONCATENATE(SUM('Раздел 3'!T188:T188),"=",0)</f>
        <v>0=0</v>
      </c>
      <c r="F21" s="278"/>
      <c r="G21" s="318"/>
      <c r="H21" s="348" t="str">
        <f>IF(('ФЛК (информационный)'!A21="Неверно!")*('ФЛК (информационный)'!G21=""),"Внести подтверждение к нарушенному информационному ФЛК"," ")</f>
        <v xml:space="preserve"> </v>
      </c>
    </row>
    <row r="22" spans="1:8" s="390" customFormat="1" ht="31.5" hidden="1" x14ac:dyDescent="0.2">
      <c r="A22" s="346" t="str">
        <f>IF((SUM('Раздел 3'!U188:U188)=0),"","Неверно!")</f>
        <v/>
      </c>
      <c r="B22" s="320" t="s">
        <v>1827</v>
      </c>
      <c r="C22" s="278" t="s">
        <v>11110</v>
      </c>
      <c r="D22" s="278" t="s">
        <v>1529</v>
      </c>
      <c r="E22" s="278" t="str">
        <f>CONCATENATE(SUM('Раздел 3'!U188:U188),"=",0)</f>
        <v>0=0</v>
      </c>
      <c r="F22" s="278"/>
      <c r="G22" s="318"/>
      <c r="H22" s="348" t="str">
        <f>IF(('ФЛК (информационный)'!A22="Неверно!")*('ФЛК (информационный)'!G22=""),"Внести подтверждение к нарушенному информационному ФЛК"," ")</f>
        <v xml:space="preserve"> </v>
      </c>
    </row>
    <row r="23" spans="1:8" s="390" customFormat="1" ht="31.5" hidden="1" x14ac:dyDescent="0.2">
      <c r="A23" s="346" t="str">
        <f>IF((SUM('Раздел 3'!V188:V188)=0),"","Неверно!")</f>
        <v/>
      </c>
      <c r="B23" s="320" t="s">
        <v>1827</v>
      </c>
      <c r="C23" s="278" t="s">
        <v>11111</v>
      </c>
      <c r="D23" s="278" t="s">
        <v>1529</v>
      </c>
      <c r="E23" s="278" t="str">
        <f>CONCATENATE(SUM('Раздел 3'!V188:V188),"=",0)</f>
        <v>0=0</v>
      </c>
      <c r="F23" s="278"/>
      <c r="G23" s="318"/>
      <c r="H23" s="348" t="str">
        <f>IF(('ФЛК (информационный)'!A23="Неверно!")*('ФЛК (информационный)'!G23=""),"Внести подтверждение к нарушенному информационному ФЛК"," ")</f>
        <v xml:space="preserve"> </v>
      </c>
    </row>
    <row r="24" spans="1:8" s="390" customFormat="1" ht="31.5" hidden="1" x14ac:dyDescent="0.2">
      <c r="A24" s="346" t="str">
        <f>IF((SUM('Раздел 3'!W188:W188)=0),"","Неверно!")</f>
        <v/>
      </c>
      <c r="B24" s="320" t="s">
        <v>1827</v>
      </c>
      <c r="C24" s="278" t="s">
        <v>11112</v>
      </c>
      <c r="D24" s="278" t="s">
        <v>1529</v>
      </c>
      <c r="E24" s="278" t="str">
        <f>CONCATENATE(SUM('Раздел 3'!W188:W188),"=",0)</f>
        <v>0=0</v>
      </c>
      <c r="F24" s="278"/>
      <c r="G24" s="318"/>
      <c r="H24" s="348" t="str">
        <f>IF(('ФЛК (информационный)'!A24="Неверно!")*('ФЛК (информационный)'!G24=""),"Внести подтверждение к нарушенному информационному ФЛК"," ")</f>
        <v xml:space="preserve"> </v>
      </c>
    </row>
    <row r="25" spans="1:8" s="390" customFormat="1" ht="31.5" hidden="1" x14ac:dyDescent="0.2">
      <c r="A25" s="346" t="str">
        <f>IF((SUM('Раздел 3'!X188:X188)=0),"","Неверно!")</f>
        <v/>
      </c>
      <c r="B25" s="320" t="s">
        <v>1827</v>
      </c>
      <c r="C25" s="278" t="s">
        <v>11113</v>
      </c>
      <c r="D25" s="278" t="s">
        <v>1529</v>
      </c>
      <c r="E25" s="278" t="str">
        <f>CONCATENATE(SUM('Раздел 3'!X188:X188),"=",0)</f>
        <v>0=0</v>
      </c>
      <c r="F25" s="278"/>
      <c r="G25" s="318"/>
      <c r="H25" s="348" t="str">
        <f>IF(('ФЛК (информационный)'!A25="Неверно!")*('ФЛК (информационный)'!G25=""),"Внести подтверждение к нарушенному информационному ФЛК"," ")</f>
        <v xml:space="preserve"> </v>
      </c>
    </row>
    <row r="26" spans="1:8" s="390" customFormat="1" ht="31.5" hidden="1" x14ac:dyDescent="0.2">
      <c r="A26" s="346" t="str">
        <f>IF((SUM('Раздел 3'!Y188:Y188)=0),"","Неверно!")</f>
        <v/>
      </c>
      <c r="B26" s="320" t="s">
        <v>1827</v>
      </c>
      <c r="C26" s="278" t="s">
        <v>11114</v>
      </c>
      <c r="D26" s="278" t="s">
        <v>1529</v>
      </c>
      <c r="E26" s="278" t="str">
        <f>CONCATENATE(SUM('Раздел 3'!Y188:Y188),"=",0)</f>
        <v>0=0</v>
      </c>
      <c r="F26" s="278"/>
      <c r="G26" s="318"/>
      <c r="H26" s="348" t="str">
        <f>IF(('ФЛК (информационный)'!A26="Неверно!")*('ФЛК (информационный)'!G26=""),"Внести подтверждение к нарушенному информационному ФЛК"," ")</f>
        <v xml:space="preserve"> </v>
      </c>
    </row>
    <row r="27" spans="1:8" s="390" customFormat="1" ht="31.5" hidden="1" x14ac:dyDescent="0.2">
      <c r="A27" s="346" t="str">
        <f>IF((SUM('Раздел 3'!Z188:Z188)=0),"","Неверно!")</f>
        <v/>
      </c>
      <c r="B27" s="320" t="s">
        <v>1827</v>
      </c>
      <c r="C27" s="278" t="s">
        <v>11115</v>
      </c>
      <c r="D27" s="278" t="s">
        <v>1529</v>
      </c>
      <c r="E27" s="278" t="str">
        <f>CONCATENATE(SUM('Раздел 3'!Z188:Z188),"=",0)</f>
        <v>0=0</v>
      </c>
      <c r="F27" s="278"/>
      <c r="G27" s="318"/>
      <c r="H27" s="348" t="str">
        <f>IF(('ФЛК (информационный)'!A27="Неверно!")*('ФЛК (информационный)'!G27=""),"Внести подтверждение к нарушенному информационному ФЛК"," ")</f>
        <v xml:space="preserve"> </v>
      </c>
    </row>
    <row r="28" spans="1:8" s="390" customFormat="1" ht="31.5" hidden="1" x14ac:dyDescent="0.2">
      <c r="A28" s="346" t="str">
        <f>IF((SUM('Раздел 3'!AA188:AA188)=0),"","Неверно!")</f>
        <v/>
      </c>
      <c r="B28" s="320" t="s">
        <v>1827</v>
      </c>
      <c r="C28" s="278" t="s">
        <v>11116</v>
      </c>
      <c r="D28" s="278" t="s">
        <v>1529</v>
      </c>
      <c r="E28" s="278" t="str">
        <f>CONCATENATE(SUM('Раздел 3'!AA188:AA188),"=",0)</f>
        <v>0=0</v>
      </c>
      <c r="F28" s="278"/>
      <c r="G28" s="318"/>
      <c r="H28" s="348" t="str">
        <f>IF(('ФЛК (информационный)'!A28="Неверно!")*('ФЛК (информационный)'!G28=""),"Внести подтверждение к нарушенному информационному ФЛК"," ")</f>
        <v xml:space="preserve"> </v>
      </c>
    </row>
    <row r="29" spans="1:8" s="390" customFormat="1" ht="31.5" hidden="1" x14ac:dyDescent="0.2">
      <c r="A29" s="346" t="str">
        <f>IF((SUM('Раздел 3'!AB188:AB188)=0),"","Неверно!")</f>
        <v/>
      </c>
      <c r="B29" s="320" t="s">
        <v>1827</v>
      </c>
      <c r="C29" s="278" t="s">
        <v>11117</v>
      </c>
      <c r="D29" s="278" t="s">
        <v>1529</v>
      </c>
      <c r="E29" s="278" t="str">
        <f>CONCATENATE(SUM('Раздел 3'!AB188:AB188),"=",0)</f>
        <v>0=0</v>
      </c>
      <c r="F29" s="278"/>
      <c r="G29" s="318"/>
      <c r="H29" s="348" t="str">
        <f>IF(('ФЛК (информационный)'!A29="Неверно!")*('ФЛК (информационный)'!G29=""),"Внести подтверждение к нарушенному информационному ФЛК"," ")</f>
        <v xml:space="preserve"> </v>
      </c>
    </row>
    <row r="30" spans="1:8" s="390" customFormat="1" ht="31.5" hidden="1" x14ac:dyDescent="0.2">
      <c r="A30" s="346" t="str">
        <f>IF((SUM('Раздел 3'!AC188:AC188)=0),"","Неверно!")</f>
        <v/>
      </c>
      <c r="B30" s="320" t="s">
        <v>1827</v>
      </c>
      <c r="C30" s="278" t="s">
        <v>11118</v>
      </c>
      <c r="D30" s="278" t="s">
        <v>1529</v>
      </c>
      <c r="E30" s="278" t="str">
        <f>CONCATENATE(SUM('Раздел 3'!AC188:AC188),"=",0)</f>
        <v>0=0</v>
      </c>
      <c r="F30" s="278"/>
      <c r="G30" s="318"/>
      <c r="H30" s="348" t="str">
        <f>IF(('ФЛК (информационный)'!A30="Неверно!")*('ФЛК (информационный)'!G30=""),"Внести подтверждение к нарушенному информационному ФЛК"," ")</f>
        <v xml:space="preserve"> </v>
      </c>
    </row>
    <row r="31" spans="1:8" s="390" customFormat="1" ht="31.5" hidden="1" x14ac:dyDescent="0.2">
      <c r="A31" s="346" t="str">
        <f>IF((SUM('Раздел 3'!AD188:AD188)=0),"","Неверно!")</f>
        <v/>
      </c>
      <c r="B31" s="320" t="s">
        <v>1827</v>
      </c>
      <c r="C31" s="278" t="s">
        <v>11119</v>
      </c>
      <c r="D31" s="278" t="s">
        <v>1529</v>
      </c>
      <c r="E31" s="278" t="str">
        <f>CONCATENATE(SUM('Раздел 3'!AD188:AD188),"=",0)</f>
        <v>0=0</v>
      </c>
      <c r="F31" s="278"/>
      <c r="G31" s="318"/>
      <c r="H31" s="348" t="str">
        <f>IF(('ФЛК (информационный)'!A31="Неверно!")*('ФЛК (информационный)'!G31=""),"Внести подтверждение к нарушенному информационному ФЛК"," ")</f>
        <v xml:space="preserve"> </v>
      </c>
    </row>
    <row r="32" spans="1:8" s="390" customFormat="1" ht="31.5" hidden="1" x14ac:dyDescent="0.2">
      <c r="A32" s="346" t="str">
        <f>IF((SUM('Раздел 3'!AE188:AE188)=0),"","Неверно!")</f>
        <v/>
      </c>
      <c r="B32" s="320" t="s">
        <v>1827</v>
      </c>
      <c r="C32" s="278" t="s">
        <v>11120</v>
      </c>
      <c r="D32" s="278" t="s">
        <v>1529</v>
      </c>
      <c r="E32" s="278" t="str">
        <f>CONCATENATE(SUM('Раздел 3'!AE188:AE188),"=",0)</f>
        <v>0=0</v>
      </c>
      <c r="F32" s="278"/>
      <c r="G32" s="318"/>
      <c r="H32" s="348" t="str">
        <f>IF(('ФЛК (информационный)'!A32="Неверно!")*('ФЛК (информационный)'!G32=""),"Внести подтверждение к нарушенному информационному ФЛК"," ")</f>
        <v xml:space="preserve"> </v>
      </c>
    </row>
    <row r="33" spans="1:8" s="390" customFormat="1" ht="31.5" hidden="1" x14ac:dyDescent="0.2">
      <c r="A33" s="346" t="str">
        <f>IF((SUM('Раздел 3'!AF188:AF188)=0),"","Неверно!")</f>
        <v/>
      </c>
      <c r="B33" s="320" t="s">
        <v>1827</v>
      </c>
      <c r="C33" s="278" t="s">
        <v>11121</v>
      </c>
      <c r="D33" s="278" t="s">
        <v>1529</v>
      </c>
      <c r="E33" s="278" t="str">
        <f>CONCATENATE(SUM('Раздел 3'!AF188:AF188),"=",0)</f>
        <v>0=0</v>
      </c>
      <c r="F33" s="278"/>
      <c r="G33" s="318"/>
      <c r="H33" s="348" t="str">
        <f>IF(('ФЛК (информационный)'!A33="Неверно!")*('ФЛК (информационный)'!G33=""),"Внести подтверждение к нарушенному информационному ФЛК"," ")</f>
        <v xml:space="preserve"> </v>
      </c>
    </row>
    <row r="34" spans="1:8" s="390" customFormat="1" ht="31.5" hidden="1" x14ac:dyDescent="0.2">
      <c r="A34" s="346" t="str">
        <f>IF((SUM('Раздел 3'!AG188:AG188)=0),"","Неверно!")</f>
        <v/>
      </c>
      <c r="B34" s="320" t="s">
        <v>1827</v>
      </c>
      <c r="C34" s="278" t="s">
        <v>11122</v>
      </c>
      <c r="D34" s="278" t="s">
        <v>1529</v>
      </c>
      <c r="E34" s="278" t="str">
        <f>CONCATENATE(SUM('Раздел 3'!AG188:AG188),"=",0)</f>
        <v>0=0</v>
      </c>
      <c r="F34" s="278"/>
      <c r="G34" s="318"/>
      <c r="H34" s="348" t="str">
        <f>IF(('ФЛК (информационный)'!A34="Неверно!")*('ФЛК (информационный)'!G34=""),"Внести подтверждение к нарушенному информационному ФЛК"," ")</f>
        <v xml:space="preserve"> </v>
      </c>
    </row>
    <row r="35" spans="1:8" s="390" customFormat="1" ht="31.5" hidden="1" x14ac:dyDescent="0.2">
      <c r="A35" s="346" t="str">
        <f>IF((SUM('Раздел 3'!AH188:AH188)=0),"","Неверно!")</f>
        <v/>
      </c>
      <c r="B35" s="320" t="s">
        <v>1827</v>
      </c>
      <c r="C35" s="278" t="s">
        <v>11123</v>
      </c>
      <c r="D35" s="278" t="s">
        <v>1529</v>
      </c>
      <c r="E35" s="278" t="str">
        <f>CONCATENATE(SUM('Раздел 3'!AH188:AH188),"=",0)</f>
        <v>0=0</v>
      </c>
      <c r="F35" s="278"/>
      <c r="G35" s="318"/>
      <c r="H35" s="348" t="str">
        <f>IF(('ФЛК (информационный)'!A35="Неверно!")*('ФЛК (информационный)'!G35=""),"Внести подтверждение к нарушенному информационному ФЛК"," ")</f>
        <v xml:space="preserve"> </v>
      </c>
    </row>
    <row r="36" spans="1:8" s="390" customFormat="1" ht="31.5" hidden="1" x14ac:dyDescent="0.2">
      <c r="A36" s="346" t="str">
        <f>IF((SUM('Раздел 3'!AI188:AI188)=0),"","Неверно!")</f>
        <v/>
      </c>
      <c r="B36" s="320" t="s">
        <v>1827</v>
      </c>
      <c r="C36" s="278" t="s">
        <v>11124</v>
      </c>
      <c r="D36" s="278" t="s">
        <v>1529</v>
      </c>
      <c r="E36" s="278" t="str">
        <f>CONCATENATE(SUM('Раздел 3'!AI188:AI188),"=",0)</f>
        <v>0=0</v>
      </c>
      <c r="F36" s="278"/>
      <c r="G36" s="318"/>
      <c r="H36" s="348" t="str">
        <f>IF(('ФЛК (информационный)'!A36="Неверно!")*('ФЛК (информационный)'!G36=""),"Внести подтверждение к нарушенному информационному ФЛК"," ")</f>
        <v xml:space="preserve"> </v>
      </c>
    </row>
    <row r="37" spans="1:8" s="390" customFormat="1" ht="31.5" hidden="1" x14ac:dyDescent="0.2">
      <c r="A37" s="346" t="str">
        <f>IF((SUM('Раздел 3'!AJ188:AJ188)=0),"","Неверно!")</f>
        <v/>
      </c>
      <c r="B37" s="320" t="s">
        <v>1827</v>
      </c>
      <c r="C37" s="278" t="s">
        <v>11125</v>
      </c>
      <c r="D37" s="278" t="s">
        <v>1529</v>
      </c>
      <c r="E37" s="278" t="str">
        <f>CONCATENATE(SUM('Раздел 3'!AJ188:AJ188),"=",0)</f>
        <v>0=0</v>
      </c>
      <c r="F37" s="278"/>
      <c r="G37" s="318"/>
      <c r="H37" s="348" t="str">
        <f>IF(('ФЛК (информационный)'!A37="Неверно!")*('ФЛК (информационный)'!G37=""),"Внести подтверждение к нарушенному информационному ФЛК"," ")</f>
        <v xml:space="preserve"> </v>
      </c>
    </row>
    <row r="38" spans="1:8" s="390" customFormat="1" ht="31.5" hidden="1" x14ac:dyDescent="0.2">
      <c r="A38" s="346" t="str">
        <f>IF((SUM('Раздел 3'!AK188:AK188)=0),"","Неверно!")</f>
        <v/>
      </c>
      <c r="B38" s="320" t="s">
        <v>1827</v>
      </c>
      <c r="C38" s="278" t="s">
        <v>11126</v>
      </c>
      <c r="D38" s="278" t="s">
        <v>1529</v>
      </c>
      <c r="E38" s="278" t="str">
        <f>CONCATENATE(SUM('Раздел 3'!AK188:AK188),"=",0)</f>
        <v>0=0</v>
      </c>
      <c r="F38" s="278"/>
      <c r="G38" s="318"/>
      <c r="H38" s="348" t="str">
        <f>IF(('ФЛК (информационный)'!A38="Неверно!")*('ФЛК (информационный)'!G38=""),"Внести подтверждение к нарушенному информационному ФЛК"," ")</f>
        <v xml:space="preserve"> </v>
      </c>
    </row>
    <row r="39" spans="1:8" s="390" customFormat="1" ht="31.5" hidden="1" x14ac:dyDescent="0.2">
      <c r="A39" s="346" t="str">
        <f>IF((SUM('Раздел 3'!AL188:AL188)=0),"","Неверно!")</f>
        <v/>
      </c>
      <c r="B39" s="320" t="s">
        <v>1827</v>
      </c>
      <c r="C39" s="278" t="s">
        <v>11127</v>
      </c>
      <c r="D39" s="278" t="s">
        <v>1529</v>
      </c>
      <c r="E39" s="278" t="str">
        <f>CONCATENATE(SUM('Раздел 3'!AL188:AL188),"=",0)</f>
        <v>0=0</v>
      </c>
      <c r="F39" s="278"/>
      <c r="G39" s="318"/>
      <c r="H39" s="348" t="str">
        <f>IF(('ФЛК (информационный)'!A39="Неверно!")*('ФЛК (информационный)'!G39=""),"Внести подтверждение к нарушенному информационному ФЛК"," ")</f>
        <v xml:space="preserve"> </v>
      </c>
    </row>
    <row r="40" spans="1:8" s="390" customFormat="1" ht="15.75" hidden="1" x14ac:dyDescent="0.2">
      <c r="A40" s="346" t="str">
        <f>IF((SUM('Раздел 2'!AB12:AB12)=0),"","Неверно!")</f>
        <v/>
      </c>
      <c r="B40" s="320" t="s">
        <v>1828</v>
      </c>
      <c r="C40" s="278" t="s">
        <v>11128</v>
      </c>
      <c r="D40" s="278" t="s">
        <v>1355</v>
      </c>
      <c r="E40" s="278" t="str">
        <f>CONCATENATE(SUM('Раздел 2'!AB12:AB12),"=",0)</f>
        <v>0=0</v>
      </c>
      <c r="F40" s="278"/>
      <c r="G40" s="318"/>
      <c r="H40" s="348" t="str">
        <f>IF(('ФЛК (информационный)'!A40="Неверно!")*('ФЛК (информационный)'!G40=""),"Внести подтверждение к нарушенному информационному ФЛК"," ")</f>
        <v xml:space="preserve"> </v>
      </c>
    </row>
    <row r="41" spans="1:8" s="390" customFormat="1" ht="15.75" hidden="1" x14ac:dyDescent="0.2">
      <c r="A41" s="346" t="str">
        <f>IF((SUM('Раздел 2'!AB13:AB13)=0),"","Неверно!")</f>
        <v/>
      </c>
      <c r="B41" s="320" t="s">
        <v>1828</v>
      </c>
      <c r="C41" s="278" t="s">
        <v>11129</v>
      </c>
      <c r="D41" s="278" t="s">
        <v>1355</v>
      </c>
      <c r="E41" s="278" t="str">
        <f>CONCATENATE(SUM('Раздел 2'!AB13:AB13),"=",0)</f>
        <v>0=0</v>
      </c>
      <c r="F41" s="278"/>
      <c r="G41" s="318"/>
      <c r="H41" s="348" t="str">
        <f>IF(('ФЛК (информационный)'!A41="Неверно!")*('ФЛК (информационный)'!G41=""),"Внести подтверждение к нарушенному информационному ФЛК"," ")</f>
        <v xml:space="preserve"> </v>
      </c>
    </row>
    <row r="42" spans="1:8" s="390" customFormat="1" ht="15.75" hidden="1" x14ac:dyDescent="0.2">
      <c r="A42" s="346" t="str">
        <f>IF((SUM('Раздел 2'!AB14:AB14)=0),"","Неверно!")</f>
        <v/>
      </c>
      <c r="B42" s="320" t="s">
        <v>1828</v>
      </c>
      <c r="C42" s="278" t="s">
        <v>11130</v>
      </c>
      <c r="D42" s="278" t="s">
        <v>1355</v>
      </c>
      <c r="E42" s="278" t="str">
        <f>CONCATENATE(SUM('Раздел 2'!AB14:AB14),"=",0)</f>
        <v>0=0</v>
      </c>
      <c r="F42" s="278"/>
      <c r="G42" s="318"/>
      <c r="H42" s="348" t="str">
        <f>IF(('ФЛК (информационный)'!A42="Неверно!")*('ФЛК (информационный)'!G42=""),"Внести подтверждение к нарушенному информационному ФЛК"," ")</f>
        <v xml:space="preserve"> </v>
      </c>
    </row>
    <row r="43" spans="1:8" s="390" customFormat="1" ht="15.75" hidden="1" x14ac:dyDescent="0.2">
      <c r="A43" s="346" t="str">
        <f>IF((SUM('Раздел 2'!AB15:AB15)=0),"","Неверно!")</f>
        <v/>
      </c>
      <c r="B43" s="320" t="s">
        <v>1828</v>
      </c>
      <c r="C43" s="278" t="s">
        <v>11131</v>
      </c>
      <c r="D43" s="278" t="s">
        <v>1355</v>
      </c>
      <c r="E43" s="278" t="str">
        <f>CONCATENATE(SUM('Раздел 2'!AB15:AB15),"=",0)</f>
        <v>0=0</v>
      </c>
      <c r="F43" s="278"/>
      <c r="G43" s="318"/>
      <c r="H43" s="348" t="str">
        <f>IF(('ФЛК (информационный)'!A43="Неверно!")*('ФЛК (информационный)'!G43=""),"Внести подтверждение к нарушенному информационному ФЛК"," ")</f>
        <v xml:space="preserve"> </v>
      </c>
    </row>
    <row r="44" spans="1:8" s="390" customFormat="1" ht="15.75" hidden="1" x14ac:dyDescent="0.2">
      <c r="A44" s="346" t="str">
        <f>IF((SUM('Раздел 2'!AC12:AC12)=0),"","Неверно!")</f>
        <v/>
      </c>
      <c r="B44" s="320" t="s">
        <v>1828</v>
      </c>
      <c r="C44" s="278" t="s">
        <v>11132</v>
      </c>
      <c r="D44" s="278" t="s">
        <v>1355</v>
      </c>
      <c r="E44" s="278" t="str">
        <f>CONCATENATE(SUM('Раздел 2'!AC12:AC12),"=",0)</f>
        <v>0=0</v>
      </c>
      <c r="F44" s="278"/>
      <c r="G44" s="318"/>
      <c r="H44" s="348" t="str">
        <f>IF(('ФЛК (информационный)'!A44="Неверно!")*('ФЛК (информационный)'!G44=""),"Внести подтверждение к нарушенному информационному ФЛК"," ")</f>
        <v xml:space="preserve"> </v>
      </c>
    </row>
    <row r="45" spans="1:8" s="390" customFormat="1" ht="15.75" hidden="1" x14ac:dyDescent="0.2">
      <c r="A45" s="346" t="str">
        <f>IF((SUM('Раздел 2'!AC13:AC13)=0),"","Неверно!")</f>
        <v/>
      </c>
      <c r="B45" s="320" t="s">
        <v>1828</v>
      </c>
      <c r="C45" s="278" t="s">
        <v>11133</v>
      </c>
      <c r="D45" s="278" t="s">
        <v>1355</v>
      </c>
      <c r="E45" s="278" t="str">
        <f>CONCATENATE(SUM('Раздел 2'!AC13:AC13),"=",0)</f>
        <v>0=0</v>
      </c>
      <c r="F45" s="278"/>
      <c r="G45" s="318"/>
      <c r="H45" s="348" t="str">
        <f>IF(('ФЛК (информационный)'!A45="Неверно!")*('ФЛК (информационный)'!G45=""),"Внести подтверждение к нарушенному информационному ФЛК"," ")</f>
        <v xml:space="preserve"> </v>
      </c>
    </row>
    <row r="46" spans="1:8" s="390" customFormat="1" ht="15.75" hidden="1" x14ac:dyDescent="0.2">
      <c r="A46" s="346" t="str">
        <f>IF((SUM('Раздел 2'!AC14:AC14)=0),"","Неверно!")</f>
        <v/>
      </c>
      <c r="B46" s="320" t="s">
        <v>1828</v>
      </c>
      <c r="C46" s="278" t="s">
        <v>11134</v>
      </c>
      <c r="D46" s="278" t="s">
        <v>1355</v>
      </c>
      <c r="E46" s="278" t="str">
        <f>CONCATENATE(SUM('Раздел 2'!AC14:AC14),"=",0)</f>
        <v>0=0</v>
      </c>
      <c r="F46" s="278"/>
      <c r="G46" s="318"/>
      <c r="H46" s="348" t="str">
        <f>IF(('ФЛК (информационный)'!A46="Неверно!")*('ФЛК (информационный)'!G46=""),"Внести подтверждение к нарушенному информационному ФЛК"," ")</f>
        <v xml:space="preserve"> </v>
      </c>
    </row>
    <row r="47" spans="1:8" s="390" customFormat="1" ht="15.75" hidden="1" x14ac:dyDescent="0.2">
      <c r="A47" s="346" t="str">
        <f>IF((SUM('Раздел 2'!AC15:AC15)=0),"","Неверно!")</f>
        <v/>
      </c>
      <c r="B47" s="320" t="s">
        <v>1828</v>
      </c>
      <c r="C47" s="278" t="s">
        <v>11135</v>
      </c>
      <c r="D47" s="278" t="s">
        <v>1355</v>
      </c>
      <c r="E47" s="278" t="str">
        <f>CONCATENATE(SUM('Раздел 2'!AC15:AC15),"=",0)</f>
        <v>0=0</v>
      </c>
      <c r="F47" s="278"/>
      <c r="G47" s="318"/>
      <c r="H47" s="348" t="str">
        <f>IF(('ФЛК (информационный)'!A47="Неверно!")*('ФЛК (информационный)'!G47=""),"Внести подтверждение к нарушенному информационному ФЛК"," ")</f>
        <v xml:space="preserve"> </v>
      </c>
    </row>
    <row r="48" spans="1:8" s="390" customFormat="1" ht="15.75" hidden="1" x14ac:dyDescent="0.2">
      <c r="A48" s="346" t="str">
        <f>IF((SUM('Раздел 2'!AD12:AD12)=0),"","Неверно!")</f>
        <v/>
      </c>
      <c r="B48" s="320" t="s">
        <v>1828</v>
      </c>
      <c r="C48" s="278" t="s">
        <v>11136</v>
      </c>
      <c r="D48" s="278" t="s">
        <v>1355</v>
      </c>
      <c r="E48" s="278" t="str">
        <f>CONCATENATE(SUM('Раздел 2'!AD12:AD12),"=",0)</f>
        <v>0=0</v>
      </c>
      <c r="F48" s="278"/>
      <c r="G48" s="318"/>
      <c r="H48" s="348" t="str">
        <f>IF(('ФЛК (информационный)'!A48="Неверно!")*('ФЛК (информационный)'!G48=""),"Внести подтверждение к нарушенному информационному ФЛК"," ")</f>
        <v xml:space="preserve"> </v>
      </c>
    </row>
    <row r="49" spans="1:8" s="390" customFormat="1" ht="15.75" hidden="1" x14ac:dyDescent="0.2">
      <c r="A49" s="346" t="str">
        <f>IF((SUM('Раздел 2'!AD13:AD13)=0),"","Неверно!")</f>
        <v/>
      </c>
      <c r="B49" s="320" t="s">
        <v>1828</v>
      </c>
      <c r="C49" s="278" t="s">
        <v>11137</v>
      </c>
      <c r="D49" s="278" t="s">
        <v>1355</v>
      </c>
      <c r="E49" s="278" t="str">
        <f>CONCATENATE(SUM('Раздел 2'!AD13:AD13),"=",0)</f>
        <v>0=0</v>
      </c>
      <c r="F49" s="278"/>
      <c r="G49" s="318"/>
      <c r="H49" s="348" t="str">
        <f>IF(('ФЛК (информационный)'!A49="Неверно!")*('ФЛК (информационный)'!G49=""),"Внести подтверждение к нарушенному информационному ФЛК"," ")</f>
        <v xml:space="preserve"> </v>
      </c>
    </row>
    <row r="50" spans="1:8" s="390" customFormat="1" ht="15.75" hidden="1" x14ac:dyDescent="0.2">
      <c r="A50" s="346" t="str">
        <f>IF((SUM('Раздел 2'!AD14:AD14)=0),"","Неверно!")</f>
        <v/>
      </c>
      <c r="B50" s="320" t="s">
        <v>1828</v>
      </c>
      <c r="C50" s="278" t="s">
        <v>11138</v>
      </c>
      <c r="D50" s="278" t="s">
        <v>1355</v>
      </c>
      <c r="E50" s="278" t="str">
        <f>CONCATENATE(SUM('Раздел 2'!AD14:AD14),"=",0)</f>
        <v>0=0</v>
      </c>
      <c r="F50" s="278"/>
      <c r="G50" s="318"/>
      <c r="H50" s="348" t="str">
        <f>IF(('ФЛК (информационный)'!A50="Неверно!")*('ФЛК (информационный)'!G50=""),"Внести подтверждение к нарушенному информационному ФЛК"," ")</f>
        <v xml:space="preserve"> </v>
      </c>
    </row>
    <row r="51" spans="1:8" s="390" customFormat="1" ht="15.75" hidden="1" x14ac:dyDescent="0.2">
      <c r="A51" s="346" t="str">
        <f>IF((SUM('Раздел 2'!AD15:AD15)=0),"","Неверно!")</f>
        <v/>
      </c>
      <c r="B51" s="320" t="s">
        <v>1828</v>
      </c>
      <c r="C51" s="278" t="s">
        <v>11139</v>
      </c>
      <c r="D51" s="278" t="s">
        <v>1355</v>
      </c>
      <c r="E51" s="278" t="str">
        <f>CONCATENATE(SUM('Раздел 2'!AD15:AD15),"=",0)</f>
        <v>0=0</v>
      </c>
      <c r="F51" s="278"/>
      <c r="G51" s="318"/>
      <c r="H51" s="348" t="str">
        <f>IF(('ФЛК (информационный)'!A51="Неверно!")*('ФЛК (информационный)'!G51=""),"Внести подтверждение к нарушенному информационному ФЛК"," ")</f>
        <v xml:space="preserve"> </v>
      </c>
    </row>
    <row r="52" spans="1:8" s="390" customFormat="1" ht="15.75" hidden="1" x14ac:dyDescent="0.2">
      <c r="A52" s="346" t="str">
        <f>IF((SUM('Раздел 2'!AE12:AE12)=0),"","Неверно!")</f>
        <v/>
      </c>
      <c r="B52" s="320" t="s">
        <v>1828</v>
      </c>
      <c r="C52" s="278" t="s">
        <v>11140</v>
      </c>
      <c r="D52" s="278" t="s">
        <v>1355</v>
      </c>
      <c r="E52" s="278" t="str">
        <f>CONCATENATE(SUM('Раздел 2'!AE12:AE12),"=",0)</f>
        <v>0=0</v>
      </c>
      <c r="F52" s="278"/>
      <c r="G52" s="318"/>
      <c r="H52" s="348" t="str">
        <f>IF(('ФЛК (информационный)'!A52="Неверно!")*('ФЛК (информационный)'!G52=""),"Внести подтверждение к нарушенному информационному ФЛК"," ")</f>
        <v xml:space="preserve"> </v>
      </c>
    </row>
    <row r="53" spans="1:8" s="390" customFormat="1" ht="15.75" hidden="1" x14ac:dyDescent="0.2">
      <c r="A53" s="346" t="str">
        <f>IF((SUM('Раздел 2'!AE13:AE13)=0),"","Неверно!")</f>
        <v/>
      </c>
      <c r="B53" s="320" t="s">
        <v>1828</v>
      </c>
      <c r="C53" s="278" t="s">
        <v>11141</v>
      </c>
      <c r="D53" s="278" t="s">
        <v>1355</v>
      </c>
      <c r="E53" s="278" t="str">
        <f>CONCATENATE(SUM('Раздел 2'!AE13:AE13),"=",0)</f>
        <v>0=0</v>
      </c>
      <c r="F53" s="278"/>
      <c r="G53" s="318"/>
      <c r="H53" s="348" t="str">
        <f>IF(('ФЛК (информационный)'!A53="Неверно!")*('ФЛК (информационный)'!G53=""),"Внести подтверждение к нарушенному информационному ФЛК"," ")</f>
        <v xml:space="preserve"> </v>
      </c>
    </row>
    <row r="54" spans="1:8" s="390" customFormat="1" ht="15.75" hidden="1" x14ac:dyDescent="0.2">
      <c r="A54" s="346" t="str">
        <f>IF((SUM('Раздел 2'!AE14:AE14)=0),"","Неверно!")</f>
        <v/>
      </c>
      <c r="B54" s="320" t="s">
        <v>1828</v>
      </c>
      <c r="C54" s="278" t="s">
        <v>11142</v>
      </c>
      <c r="D54" s="278" t="s">
        <v>1355</v>
      </c>
      <c r="E54" s="278" t="str">
        <f>CONCATENATE(SUM('Раздел 2'!AE14:AE14),"=",0)</f>
        <v>0=0</v>
      </c>
      <c r="F54" s="278"/>
      <c r="G54" s="318"/>
      <c r="H54" s="348" t="str">
        <f>IF(('ФЛК (информационный)'!A54="Неверно!")*('ФЛК (информационный)'!G54=""),"Внести подтверждение к нарушенному информационному ФЛК"," ")</f>
        <v xml:space="preserve"> </v>
      </c>
    </row>
    <row r="55" spans="1:8" s="390" customFormat="1" ht="15.75" hidden="1" x14ac:dyDescent="0.2">
      <c r="A55" s="346" t="str">
        <f>IF((SUM('Раздел 2'!AE15:AE15)=0),"","Неверно!")</f>
        <v/>
      </c>
      <c r="B55" s="320" t="s">
        <v>1828</v>
      </c>
      <c r="C55" s="278" t="s">
        <v>11143</v>
      </c>
      <c r="D55" s="278" t="s">
        <v>1355</v>
      </c>
      <c r="E55" s="278" t="str">
        <f>CONCATENATE(SUM('Раздел 2'!AE15:AE15),"=",0)</f>
        <v>0=0</v>
      </c>
      <c r="F55" s="278"/>
      <c r="G55" s="318"/>
      <c r="H55" s="348" t="str">
        <f>IF(('ФЛК (информационный)'!A55="Неверно!")*('ФЛК (информационный)'!G55=""),"Внести подтверждение к нарушенному информационному ФЛК"," ")</f>
        <v xml:space="preserve"> </v>
      </c>
    </row>
    <row r="56" spans="1:8" s="390" customFormat="1" ht="15.75" hidden="1" x14ac:dyDescent="0.2">
      <c r="A56" s="346" t="str">
        <f>IF((SUM('Раздел 2'!AF12:AF12)=0),"","Неверно!")</f>
        <v/>
      </c>
      <c r="B56" s="320" t="s">
        <v>1828</v>
      </c>
      <c r="C56" s="278" t="s">
        <v>11144</v>
      </c>
      <c r="D56" s="278" t="s">
        <v>1355</v>
      </c>
      <c r="E56" s="278" t="str">
        <f>CONCATENATE(SUM('Раздел 2'!AF12:AF12),"=",0)</f>
        <v>0=0</v>
      </c>
      <c r="F56" s="278"/>
      <c r="G56" s="318"/>
      <c r="H56" s="348" t="str">
        <f>IF(('ФЛК (информационный)'!A56="Неверно!")*('ФЛК (информационный)'!G56=""),"Внести подтверждение к нарушенному информационному ФЛК"," ")</f>
        <v xml:space="preserve"> </v>
      </c>
    </row>
    <row r="57" spans="1:8" s="390" customFormat="1" ht="15.75" hidden="1" x14ac:dyDescent="0.2">
      <c r="A57" s="346" t="str">
        <f>IF((SUM('Раздел 2'!AF13:AF13)=0),"","Неверно!")</f>
        <v/>
      </c>
      <c r="B57" s="320" t="s">
        <v>1828</v>
      </c>
      <c r="C57" s="278" t="s">
        <v>11145</v>
      </c>
      <c r="D57" s="278" t="s">
        <v>1355</v>
      </c>
      <c r="E57" s="278" t="str">
        <f>CONCATENATE(SUM('Раздел 2'!AF13:AF13),"=",0)</f>
        <v>0=0</v>
      </c>
      <c r="F57" s="278"/>
      <c r="G57" s="318"/>
      <c r="H57" s="348" t="str">
        <f>IF(('ФЛК (информационный)'!A57="Неверно!")*('ФЛК (информационный)'!G57=""),"Внести подтверждение к нарушенному информационному ФЛК"," ")</f>
        <v xml:space="preserve"> </v>
      </c>
    </row>
    <row r="58" spans="1:8" s="390" customFormat="1" ht="15.75" hidden="1" x14ac:dyDescent="0.2">
      <c r="A58" s="346" t="str">
        <f>IF((SUM('Раздел 2'!AF14:AF14)=0),"","Неверно!")</f>
        <v/>
      </c>
      <c r="B58" s="320" t="s">
        <v>1828</v>
      </c>
      <c r="C58" s="278" t="s">
        <v>11146</v>
      </c>
      <c r="D58" s="278" t="s">
        <v>1355</v>
      </c>
      <c r="E58" s="278" t="str">
        <f>CONCATENATE(SUM('Раздел 2'!AF14:AF14),"=",0)</f>
        <v>0=0</v>
      </c>
      <c r="F58" s="278"/>
      <c r="G58" s="318"/>
      <c r="H58" s="348" t="str">
        <f>IF(('ФЛК (информационный)'!A58="Неверно!")*('ФЛК (информационный)'!G58=""),"Внести подтверждение к нарушенному информационному ФЛК"," ")</f>
        <v xml:space="preserve"> </v>
      </c>
    </row>
    <row r="59" spans="1:8" s="390" customFormat="1" ht="15.75" hidden="1" x14ac:dyDescent="0.2">
      <c r="A59" s="346" t="str">
        <f>IF((SUM('Раздел 2'!AF15:AF15)=0),"","Неверно!")</f>
        <v/>
      </c>
      <c r="B59" s="320" t="s">
        <v>1828</v>
      </c>
      <c r="C59" s="278" t="s">
        <v>11147</v>
      </c>
      <c r="D59" s="278" t="s">
        <v>1355</v>
      </c>
      <c r="E59" s="278" t="str">
        <f>CONCATENATE(SUM('Раздел 2'!AF15:AF15),"=",0)</f>
        <v>0=0</v>
      </c>
      <c r="F59" s="278"/>
      <c r="G59" s="318"/>
      <c r="H59" s="348" t="str">
        <f>IF(('ФЛК (информационный)'!A59="Неверно!")*('ФЛК (информационный)'!G59=""),"Внести подтверждение к нарушенному информационному ФЛК"," ")</f>
        <v xml:space="preserve"> </v>
      </c>
    </row>
    <row r="60" spans="1:8" s="390" customFormat="1" ht="15.75" hidden="1" x14ac:dyDescent="0.2">
      <c r="A60" s="346" t="str">
        <f>IF((SUM('Раздел 2'!AG12:AG12)=0),"","Неверно!")</f>
        <v/>
      </c>
      <c r="B60" s="320" t="s">
        <v>1828</v>
      </c>
      <c r="C60" s="278" t="s">
        <v>11148</v>
      </c>
      <c r="D60" s="278" t="s">
        <v>1355</v>
      </c>
      <c r="E60" s="278" t="str">
        <f>CONCATENATE(SUM('Раздел 2'!AG12:AG12),"=",0)</f>
        <v>0=0</v>
      </c>
      <c r="F60" s="278"/>
      <c r="G60" s="318"/>
      <c r="H60" s="348" t="str">
        <f>IF(('ФЛК (информационный)'!A60="Неверно!")*('ФЛК (информационный)'!G60=""),"Внести подтверждение к нарушенному информационному ФЛК"," ")</f>
        <v xml:space="preserve"> </v>
      </c>
    </row>
    <row r="61" spans="1:8" s="390" customFormat="1" ht="15.75" hidden="1" x14ac:dyDescent="0.2">
      <c r="A61" s="346" t="str">
        <f>IF((SUM('Раздел 2'!AG13:AG13)=0),"","Неверно!")</f>
        <v/>
      </c>
      <c r="B61" s="320" t="s">
        <v>1828</v>
      </c>
      <c r="C61" s="278" t="s">
        <v>11149</v>
      </c>
      <c r="D61" s="278" t="s">
        <v>1355</v>
      </c>
      <c r="E61" s="278" t="str">
        <f>CONCATENATE(SUM('Раздел 2'!AG13:AG13),"=",0)</f>
        <v>0=0</v>
      </c>
      <c r="F61" s="278"/>
      <c r="G61" s="318"/>
      <c r="H61" s="348" t="str">
        <f>IF(('ФЛК (информационный)'!A61="Неверно!")*('ФЛК (информационный)'!G61=""),"Внести подтверждение к нарушенному информационному ФЛК"," ")</f>
        <v xml:space="preserve"> </v>
      </c>
    </row>
    <row r="62" spans="1:8" s="390" customFormat="1" ht="15.75" hidden="1" x14ac:dyDescent="0.2">
      <c r="A62" s="346" t="str">
        <f>IF((SUM('Раздел 2'!AG14:AG14)=0),"","Неверно!")</f>
        <v/>
      </c>
      <c r="B62" s="320" t="s">
        <v>1828</v>
      </c>
      <c r="C62" s="278" t="s">
        <v>11150</v>
      </c>
      <c r="D62" s="278" t="s">
        <v>1355</v>
      </c>
      <c r="E62" s="278" t="str">
        <f>CONCATENATE(SUM('Раздел 2'!AG14:AG14),"=",0)</f>
        <v>0=0</v>
      </c>
      <c r="F62" s="278"/>
      <c r="G62" s="318"/>
      <c r="H62" s="348" t="str">
        <f>IF(('ФЛК (информационный)'!A62="Неверно!")*('ФЛК (информационный)'!G62=""),"Внести подтверждение к нарушенному информационному ФЛК"," ")</f>
        <v xml:space="preserve"> </v>
      </c>
    </row>
    <row r="63" spans="1:8" s="390" customFormat="1" ht="15.75" hidden="1" x14ac:dyDescent="0.2">
      <c r="A63" s="346" t="str">
        <f>IF((SUM('Раздел 2'!AG15:AG15)=0),"","Неверно!")</f>
        <v/>
      </c>
      <c r="B63" s="320" t="s">
        <v>1828</v>
      </c>
      <c r="C63" s="278" t="s">
        <v>11151</v>
      </c>
      <c r="D63" s="278" t="s">
        <v>1355</v>
      </c>
      <c r="E63" s="278" t="str">
        <f>CONCATENATE(SUM('Раздел 2'!AG15:AG15),"=",0)</f>
        <v>0=0</v>
      </c>
      <c r="F63" s="278"/>
      <c r="G63" s="318"/>
      <c r="H63" s="348" t="str">
        <f>IF(('ФЛК (информационный)'!A63="Неверно!")*('ФЛК (информационный)'!G63=""),"Внести подтверждение к нарушенному информационному ФЛК"," ")</f>
        <v xml:space="preserve"> </v>
      </c>
    </row>
    <row r="64" spans="1:8" s="390" customFormat="1" ht="31.5" hidden="1" x14ac:dyDescent="0.2">
      <c r="A64" s="346" t="str">
        <f>IF((SUM('Раздел 2'!AB22:AB28)+SUM('Раздел 2'!AB30:AB30)=0),"","Неверно!")</f>
        <v/>
      </c>
      <c r="B64" s="320" t="s">
        <v>1829</v>
      </c>
      <c r="C64" s="278" t="s">
        <v>11152</v>
      </c>
      <c r="D64" s="278" t="s">
        <v>1870</v>
      </c>
      <c r="E64" s="278" t="str">
        <f>CONCATENATE(SUM('Раздел 2'!AB22:AB28),"+",SUM('Раздел 2'!AB30:AB30),"=",0)</f>
        <v>0+0=0</v>
      </c>
      <c r="F64" s="278" t="s">
        <v>1861</v>
      </c>
      <c r="G64" s="318"/>
      <c r="H64" s="348" t="str">
        <f>IF(('ФЛК (информационный)'!A64="Неверно!")*('ФЛК (информационный)'!G64=""),"Внести подтверждение к нарушенному информационному ФЛК"," ")</f>
        <v xml:space="preserve"> </v>
      </c>
    </row>
    <row r="65" spans="1:8" s="390" customFormat="1" ht="31.5" hidden="1" x14ac:dyDescent="0.2">
      <c r="A65" s="346" t="str">
        <f>IF((SUM('Раздел 2'!AC22:AC28)+SUM('Раздел 2'!AC30:AC30)=0),"","Неверно!")</f>
        <v/>
      </c>
      <c r="B65" s="320" t="s">
        <v>1829</v>
      </c>
      <c r="C65" s="278" t="s">
        <v>11153</v>
      </c>
      <c r="D65" s="278" t="s">
        <v>1870</v>
      </c>
      <c r="E65" s="278" t="str">
        <f>CONCATENATE(SUM('Раздел 2'!AC22:AC28),"+",SUM('Раздел 2'!AC30:AC30),"=",0)</f>
        <v>0+0=0</v>
      </c>
      <c r="F65" s="278" t="s">
        <v>1861</v>
      </c>
      <c r="G65" s="318"/>
      <c r="H65" s="348" t="str">
        <f>IF(('ФЛК (информационный)'!A65="Неверно!")*('ФЛК (информационный)'!G65=""),"Внести подтверждение к нарушенному информационному ФЛК"," ")</f>
        <v xml:space="preserve"> </v>
      </c>
    </row>
    <row r="66" spans="1:8" s="390" customFormat="1" ht="31.5" hidden="1" x14ac:dyDescent="0.2">
      <c r="A66" s="346" t="str">
        <f>IF((SUM('Раздел 2'!AD22:AD28)+SUM('Раздел 2'!AD30:AD30)=0),"","Неверно!")</f>
        <v/>
      </c>
      <c r="B66" s="320" t="s">
        <v>1829</v>
      </c>
      <c r="C66" s="278" t="s">
        <v>11154</v>
      </c>
      <c r="D66" s="278" t="s">
        <v>1870</v>
      </c>
      <c r="E66" s="278" t="str">
        <f>CONCATENATE(SUM('Раздел 2'!AD22:AD28),"+",SUM('Раздел 2'!AD30:AD30),"=",0)</f>
        <v>0+0=0</v>
      </c>
      <c r="F66" s="278" t="s">
        <v>1861</v>
      </c>
      <c r="G66" s="318"/>
      <c r="H66" s="348" t="str">
        <f>IF(('ФЛК (информационный)'!A66="Неверно!")*('ФЛК (информационный)'!G66=""),"Внести подтверждение к нарушенному информационному ФЛК"," ")</f>
        <v xml:space="preserve"> </v>
      </c>
    </row>
    <row r="67" spans="1:8" s="390" customFormat="1" ht="31.5" hidden="1" x14ac:dyDescent="0.2">
      <c r="A67" s="346" t="str">
        <f>IF((SUM('Раздел 2'!AE22:AE28)+SUM('Раздел 2'!AE30:AE30)=0),"","Неверно!")</f>
        <v/>
      </c>
      <c r="B67" s="320" t="s">
        <v>1829</v>
      </c>
      <c r="C67" s="278" t="s">
        <v>11155</v>
      </c>
      <c r="D67" s="278" t="s">
        <v>1870</v>
      </c>
      <c r="E67" s="278" t="str">
        <f>CONCATENATE(SUM('Раздел 2'!AE22:AE28),"+",SUM('Раздел 2'!AE30:AE30),"=",0)</f>
        <v>0+0=0</v>
      </c>
      <c r="F67" s="278" t="s">
        <v>1861</v>
      </c>
      <c r="G67" s="318"/>
      <c r="H67" s="348" t="str">
        <f>IF(('ФЛК (информационный)'!A67="Неверно!")*('ФЛК (информационный)'!G67=""),"Внести подтверждение к нарушенному информационному ФЛК"," ")</f>
        <v xml:space="preserve"> </v>
      </c>
    </row>
    <row r="68" spans="1:8" s="390" customFormat="1" ht="31.5" hidden="1" x14ac:dyDescent="0.2">
      <c r="A68" s="346" t="str">
        <f>IF((SUM('Раздел 2'!AF22:AF28)+SUM('Раздел 2'!AF30:AF30)=0),"","Неверно!")</f>
        <v/>
      </c>
      <c r="B68" s="320" t="s">
        <v>1829</v>
      </c>
      <c r="C68" s="278" t="s">
        <v>11156</v>
      </c>
      <c r="D68" s="278" t="s">
        <v>1870</v>
      </c>
      <c r="E68" s="278" t="str">
        <f>CONCATENATE(SUM('Раздел 2'!AF22:AF28),"+",SUM('Раздел 2'!AF30:AF30),"=",0)</f>
        <v>0+0=0</v>
      </c>
      <c r="F68" s="278" t="s">
        <v>1861</v>
      </c>
      <c r="G68" s="318"/>
      <c r="H68" s="348" t="str">
        <f>IF(('ФЛК (информационный)'!A68="Неверно!")*('ФЛК (информационный)'!G68=""),"Внести подтверждение к нарушенному информационному ФЛК"," ")</f>
        <v xml:space="preserve"> </v>
      </c>
    </row>
    <row r="69" spans="1:8" s="390" customFormat="1" ht="31.5" hidden="1" x14ac:dyDescent="0.2">
      <c r="A69" s="346" t="str">
        <f>IF((SUM('Раздел 2'!AG22:AG28)+SUM('Раздел 2'!AG30:AG30)=0),"","Неверно!")</f>
        <v/>
      </c>
      <c r="B69" s="320" t="s">
        <v>1829</v>
      </c>
      <c r="C69" s="278" t="s">
        <v>11157</v>
      </c>
      <c r="D69" s="278" t="s">
        <v>1870</v>
      </c>
      <c r="E69" s="278" t="str">
        <f>CONCATENATE(SUM('Раздел 2'!AG22:AG28),"+",SUM('Раздел 2'!AG30:AG30),"=",0)</f>
        <v>0+0=0</v>
      </c>
      <c r="F69" s="278" t="s">
        <v>1861</v>
      </c>
      <c r="G69" s="318"/>
      <c r="H69" s="348" t="str">
        <f>IF(('ФЛК (информационный)'!A69="Неверно!")*('ФЛК (информационный)'!G69=""),"Внести подтверждение к нарушенному информационному ФЛК"," ")</f>
        <v xml:space="preserve"> </v>
      </c>
    </row>
    <row r="70" spans="1:8" s="390" customFormat="1" ht="15.75" hidden="1" x14ac:dyDescent="0.2">
      <c r="A70" s="346" t="str">
        <f>IF((SUM('Раздел 2'!AB32:AB32)=0),"","Неверно!")</f>
        <v/>
      </c>
      <c r="B70" s="320" t="s">
        <v>1830</v>
      </c>
      <c r="C70" s="278" t="s">
        <v>11158</v>
      </c>
      <c r="D70" s="278" t="s">
        <v>1354</v>
      </c>
      <c r="E70" s="278" t="str">
        <f>CONCATENATE(SUM('Раздел 2'!AB32:AB32),"=",0)</f>
        <v>0=0</v>
      </c>
      <c r="F70" s="278"/>
      <c r="G70" s="318"/>
      <c r="H70" s="348" t="str">
        <f>IF(('ФЛК (информационный)'!A70="Неверно!")*('ФЛК (информационный)'!G70=""),"Внести подтверждение к нарушенному информационному ФЛК"," ")</f>
        <v xml:space="preserve"> </v>
      </c>
    </row>
    <row r="71" spans="1:8" s="390" customFormat="1" ht="15.75" hidden="1" x14ac:dyDescent="0.2">
      <c r="A71" s="346" t="str">
        <f>IF((SUM('Раздел 2'!AC32:AC32)=0),"","Неверно!")</f>
        <v/>
      </c>
      <c r="B71" s="320" t="s">
        <v>1830</v>
      </c>
      <c r="C71" s="278" t="s">
        <v>11159</v>
      </c>
      <c r="D71" s="278" t="s">
        <v>1354</v>
      </c>
      <c r="E71" s="278" t="str">
        <f>CONCATENATE(SUM('Раздел 2'!AC32:AC32),"=",0)</f>
        <v>0=0</v>
      </c>
      <c r="F71" s="278"/>
      <c r="G71" s="318"/>
      <c r="H71" s="348" t="str">
        <f>IF(('ФЛК (информационный)'!A71="Неверно!")*('ФЛК (информационный)'!G71=""),"Внести подтверждение к нарушенному информационному ФЛК"," ")</f>
        <v xml:space="preserve"> </v>
      </c>
    </row>
    <row r="72" spans="1:8" s="390" customFormat="1" ht="15.75" hidden="1" x14ac:dyDescent="0.2">
      <c r="A72" s="346" t="str">
        <f>IF((SUM('Раздел 2'!AD32:AD32)=0),"","Неверно!")</f>
        <v/>
      </c>
      <c r="B72" s="320" t="s">
        <v>1830</v>
      </c>
      <c r="C72" s="278" t="s">
        <v>11160</v>
      </c>
      <c r="D72" s="278" t="s">
        <v>1354</v>
      </c>
      <c r="E72" s="278" t="str">
        <f>CONCATENATE(SUM('Раздел 2'!AD32:AD32),"=",0)</f>
        <v>0=0</v>
      </c>
      <c r="F72" s="278"/>
      <c r="G72" s="318"/>
      <c r="H72" s="348" t="str">
        <f>IF(('ФЛК (информационный)'!A72="Неверно!")*('ФЛК (информационный)'!G72=""),"Внести подтверждение к нарушенному информационному ФЛК"," ")</f>
        <v xml:space="preserve"> </v>
      </c>
    </row>
    <row r="73" spans="1:8" s="390" customFormat="1" ht="15.75" hidden="1" x14ac:dyDescent="0.2">
      <c r="A73" s="346" t="str">
        <f>IF((SUM('Раздел 2'!AE32:AE32)=0),"","Неверно!")</f>
        <v/>
      </c>
      <c r="B73" s="320" t="s">
        <v>1830</v>
      </c>
      <c r="C73" s="278" t="s">
        <v>11161</v>
      </c>
      <c r="D73" s="278" t="s">
        <v>1354</v>
      </c>
      <c r="E73" s="278" t="str">
        <f>CONCATENATE(SUM('Раздел 2'!AE32:AE32),"=",0)</f>
        <v>0=0</v>
      </c>
      <c r="F73" s="278"/>
      <c r="G73" s="318"/>
      <c r="H73" s="348" t="str">
        <f>IF(('ФЛК (информационный)'!A73="Неверно!")*('ФЛК (информационный)'!G73=""),"Внести подтверждение к нарушенному информационному ФЛК"," ")</f>
        <v xml:space="preserve"> </v>
      </c>
    </row>
    <row r="74" spans="1:8" s="390" customFormat="1" ht="15.75" hidden="1" x14ac:dyDescent="0.2">
      <c r="A74" s="346" t="str">
        <f>IF((SUM('Раздел 2'!AF32:AF32)=0),"","Неверно!")</f>
        <v/>
      </c>
      <c r="B74" s="320" t="s">
        <v>1830</v>
      </c>
      <c r="C74" s="278" t="s">
        <v>11162</v>
      </c>
      <c r="D74" s="278" t="s">
        <v>1354</v>
      </c>
      <c r="E74" s="278" t="str">
        <f>CONCATENATE(SUM('Раздел 2'!AF32:AF32),"=",0)</f>
        <v>0=0</v>
      </c>
      <c r="F74" s="278"/>
      <c r="G74" s="318"/>
      <c r="H74" s="348" t="str">
        <f>IF(('ФЛК (информационный)'!A74="Неверно!")*('ФЛК (информационный)'!G74=""),"Внести подтверждение к нарушенному информационному ФЛК"," ")</f>
        <v xml:space="preserve"> </v>
      </c>
    </row>
    <row r="75" spans="1:8" s="390" customFormat="1" ht="15.75" hidden="1" x14ac:dyDescent="0.2">
      <c r="A75" s="346" t="str">
        <f>IF((SUM('Раздел 2'!AG32:AG32)=0),"","Неверно!")</f>
        <v/>
      </c>
      <c r="B75" s="320" t="s">
        <v>1830</v>
      </c>
      <c r="C75" s="278" t="s">
        <v>11163</v>
      </c>
      <c r="D75" s="278" t="s">
        <v>1354</v>
      </c>
      <c r="E75" s="278" t="str">
        <f>CONCATENATE(SUM('Раздел 2'!AG32:AG32),"=",0)</f>
        <v>0=0</v>
      </c>
      <c r="F75" s="278"/>
      <c r="G75" s="318"/>
      <c r="H75" s="348" t="str">
        <f>IF(('ФЛК (информационный)'!A75="Неверно!")*('ФЛК (информационный)'!G75=""),"Внести подтверждение к нарушенному информационному ФЛК"," ")</f>
        <v xml:space="preserve"> </v>
      </c>
    </row>
    <row r="76" spans="1:8" s="390" customFormat="1" ht="31.5" hidden="1" x14ac:dyDescent="0.2">
      <c r="A76" s="346" t="str">
        <f>IF((SUM('Раздел 2'!AB35:AB35)+SUM('Раздел 2'!AB37:AB38)=0),"","Неверно!")</f>
        <v/>
      </c>
      <c r="B76" s="320" t="s">
        <v>1831</v>
      </c>
      <c r="C76" s="278" t="s">
        <v>11164</v>
      </c>
      <c r="D76" s="278" t="s">
        <v>1353</v>
      </c>
      <c r="E76" s="278" t="str">
        <f>CONCATENATE(SUM('Раздел 2'!AB35:AB35),"+",SUM('Раздел 2'!AB37:AB38),"=",0)</f>
        <v>0+0=0</v>
      </c>
      <c r="F76" s="278"/>
      <c r="G76" s="318"/>
      <c r="H76" s="348" t="str">
        <f>IF(('ФЛК (информационный)'!A76="Неверно!")*('ФЛК (информационный)'!G76=""),"Внести подтверждение к нарушенному информационному ФЛК"," ")</f>
        <v xml:space="preserve"> </v>
      </c>
    </row>
    <row r="77" spans="1:8" s="390" customFormat="1" ht="31.5" hidden="1" x14ac:dyDescent="0.2">
      <c r="A77" s="346" t="str">
        <f>IF((SUM('Раздел 2'!AC35:AC35)+SUM('Раздел 2'!AC37:AC38)=0),"","Неверно!")</f>
        <v/>
      </c>
      <c r="B77" s="320" t="s">
        <v>1831</v>
      </c>
      <c r="C77" s="278" t="s">
        <v>11165</v>
      </c>
      <c r="D77" s="278" t="s">
        <v>1353</v>
      </c>
      <c r="E77" s="278" t="str">
        <f>CONCATENATE(SUM('Раздел 2'!AC35:AC35),"+",SUM('Раздел 2'!AC37:AC38),"=",0)</f>
        <v>0+0=0</v>
      </c>
      <c r="F77" s="278"/>
      <c r="G77" s="318"/>
      <c r="H77" s="348" t="str">
        <f>IF(('ФЛК (информационный)'!A77="Неверно!")*('ФЛК (информационный)'!G77=""),"Внести подтверждение к нарушенному информационному ФЛК"," ")</f>
        <v xml:space="preserve"> </v>
      </c>
    </row>
    <row r="78" spans="1:8" s="390" customFormat="1" ht="31.5" hidden="1" x14ac:dyDescent="0.2">
      <c r="A78" s="346" t="str">
        <f>IF((SUM('Раздел 2'!AD35:AD35)+SUM('Раздел 2'!AD37:AD38)=0),"","Неверно!")</f>
        <v/>
      </c>
      <c r="B78" s="320" t="s">
        <v>1831</v>
      </c>
      <c r="C78" s="278" t="s">
        <v>11166</v>
      </c>
      <c r="D78" s="278" t="s">
        <v>1353</v>
      </c>
      <c r="E78" s="278" t="str">
        <f>CONCATENATE(SUM('Раздел 2'!AD35:AD35),"+",SUM('Раздел 2'!AD37:AD38),"=",0)</f>
        <v>0+0=0</v>
      </c>
      <c r="F78" s="278"/>
      <c r="G78" s="318"/>
      <c r="H78" s="348" t="str">
        <f>IF(('ФЛК (информационный)'!A78="Неверно!")*('ФЛК (информационный)'!G78=""),"Внести подтверждение к нарушенному информационному ФЛК"," ")</f>
        <v xml:space="preserve"> </v>
      </c>
    </row>
    <row r="79" spans="1:8" s="390" customFormat="1" ht="31.5" hidden="1" x14ac:dyDescent="0.2">
      <c r="A79" s="346" t="str">
        <f>IF((SUM('Раздел 2'!AE35:AE35)+SUM('Раздел 2'!AE37:AE38)=0),"","Неверно!")</f>
        <v/>
      </c>
      <c r="B79" s="320" t="s">
        <v>1831</v>
      </c>
      <c r="C79" s="278" t="s">
        <v>11167</v>
      </c>
      <c r="D79" s="278" t="s">
        <v>1353</v>
      </c>
      <c r="E79" s="278" t="str">
        <f>CONCATENATE(SUM('Раздел 2'!AE35:AE35),"+",SUM('Раздел 2'!AE37:AE38),"=",0)</f>
        <v>0+0=0</v>
      </c>
      <c r="F79" s="278"/>
      <c r="G79" s="318"/>
      <c r="H79" s="348" t="str">
        <f>IF(('ФЛК (информационный)'!A79="Неверно!")*('ФЛК (информационный)'!G79=""),"Внести подтверждение к нарушенному информационному ФЛК"," ")</f>
        <v xml:space="preserve"> </v>
      </c>
    </row>
    <row r="80" spans="1:8" s="390" customFormat="1" ht="31.5" hidden="1" x14ac:dyDescent="0.2">
      <c r="A80" s="346" t="str">
        <f>IF((SUM('Раздел 2'!AF35:AF35)+SUM('Раздел 2'!AF37:AF38)=0),"","Неверно!")</f>
        <v/>
      </c>
      <c r="B80" s="320" t="s">
        <v>1831</v>
      </c>
      <c r="C80" s="278" t="s">
        <v>11168</v>
      </c>
      <c r="D80" s="278" t="s">
        <v>1353</v>
      </c>
      <c r="E80" s="278" t="str">
        <f>CONCATENATE(SUM('Раздел 2'!AF35:AF35),"+",SUM('Раздел 2'!AF37:AF38),"=",0)</f>
        <v>0+0=0</v>
      </c>
      <c r="F80" s="278"/>
      <c r="G80" s="318"/>
      <c r="H80" s="348" t="str">
        <f>IF(('ФЛК (информационный)'!A80="Неверно!")*('ФЛК (информационный)'!G80=""),"Внести подтверждение к нарушенному информационному ФЛК"," ")</f>
        <v xml:space="preserve"> </v>
      </c>
    </row>
    <row r="81" spans="1:8" s="390" customFormat="1" ht="31.5" hidden="1" x14ac:dyDescent="0.2">
      <c r="A81" s="346" t="str">
        <f>IF((SUM('Раздел 2'!AG35:AG35)+SUM('Раздел 2'!AG37:AG38)=0),"","Неверно!")</f>
        <v/>
      </c>
      <c r="B81" s="320" t="s">
        <v>1831</v>
      </c>
      <c r="C81" s="278" t="s">
        <v>11169</v>
      </c>
      <c r="D81" s="278" t="s">
        <v>1353</v>
      </c>
      <c r="E81" s="278" t="str">
        <f>CONCATENATE(SUM('Раздел 2'!AG35:AG35),"+",SUM('Раздел 2'!AG37:AG38),"=",0)</f>
        <v>0+0=0</v>
      </c>
      <c r="F81" s="278"/>
      <c r="G81" s="318"/>
      <c r="H81" s="348" t="str">
        <f>IF(('ФЛК (информационный)'!A81="Неверно!")*('ФЛК (информационный)'!G81=""),"Внести подтверждение к нарушенному информационному ФЛК"," ")</f>
        <v xml:space="preserve"> </v>
      </c>
    </row>
    <row r="82" spans="1:8" s="390" customFormat="1" ht="15.75" hidden="1" x14ac:dyDescent="0.2">
      <c r="A82" s="346" t="str">
        <f>IF((SUM('Раздел 2'!AB68:AB68)=0),"","Неверно!")</f>
        <v/>
      </c>
      <c r="B82" s="320" t="s">
        <v>1832</v>
      </c>
      <c r="C82" s="278" t="s">
        <v>11170</v>
      </c>
      <c r="D82" s="278" t="s">
        <v>1352</v>
      </c>
      <c r="E82" s="278" t="str">
        <f>CONCATENATE(SUM('Раздел 2'!AB68:AB68),"=",0)</f>
        <v>0=0</v>
      </c>
      <c r="F82" s="278"/>
      <c r="G82" s="318"/>
      <c r="H82" s="348" t="str">
        <f>IF(('ФЛК (информационный)'!A82="Неверно!")*('ФЛК (информационный)'!G82=""),"Внести подтверждение к нарушенному информационному ФЛК"," ")</f>
        <v xml:space="preserve"> </v>
      </c>
    </row>
    <row r="83" spans="1:8" s="390" customFormat="1" ht="15.75" hidden="1" x14ac:dyDescent="0.2">
      <c r="A83" s="346" t="str">
        <f>IF((SUM('Раздел 2'!AC68:AC68)=0),"","Неверно!")</f>
        <v/>
      </c>
      <c r="B83" s="320" t="s">
        <v>1832</v>
      </c>
      <c r="C83" s="278" t="s">
        <v>11171</v>
      </c>
      <c r="D83" s="278" t="s">
        <v>1352</v>
      </c>
      <c r="E83" s="278" t="str">
        <f>CONCATENATE(SUM('Раздел 2'!AC68:AC68),"=",0)</f>
        <v>0=0</v>
      </c>
      <c r="F83" s="278"/>
      <c r="G83" s="318"/>
      <c r="H83" s="348" t="str">
        <f>IF(('ФЛК (информационный)'!A83="Неверно!")*('ФЛК (информационный)'!G83=""),"Внести подтверждение к нарушенному информационному ФЛК"," ")</f>
        <v xml:space="preserve"> </v>
      </c>
    </row>
    <row r="84" spans="1:8" s="390" customFormat="1" ht="15.75" hidden="1" x14ac:dyDescent="0.2">
      <c r="A84" s="346" t="str">
        <f>IF((SUM('Раздел 2'!AD68:AD68)=0),"","Неверно!")</f>
        <v/>
      </c>
      <c r="B84" s="320" t="s">
        <v>1832</v>
      </c>
      <c r="C84" s="278" t="s">
        <v>11172</v>
      </c>
      <c r="D84" s="278" t="s">
        <v>1352</v>
      </c>
      <c r="E84" s="278" t="str">
        <f>CONCATENATE(SUM('Раздел 2'!AD68:AD68),"=",0)</f>
        <v>0=0</v>
      </c>
      <c r="F84" s="278"/>
      <c r="G84" s="318"/>
      <c r="H84" s="348" t="str">
        <f>IF(('ФЛК (информационный)'!A84="Неверно!")*('ФЛК (информационный)'!G84=""),"Внести подтверждение к нарушенному информационному ФЛК"," ")</f>
        <v xml:space="preserve"> </v>
      </c>
    </row>
    <row r="85" spans="1:8" s="390" customFormat="1" ht="15.75" hidden="1" x14ac:dyDescent="0.2">
      <c r="A85" s="346" t="str">
        <f>IF((SUM('Раздел 2'!AE68:AE68)=0),"","Неверно!")</f>
        <v/>
      </c>
      <c r="B85" s="320" t="s">
        <v>1832</v>
      </c>
      <c r="C85" s="278" t="s">
        <v>11173</v>
      </c>
      <c r="D85" s="278" t="s">
        <v>1352</v>
      </c>
      <c r="E85" s="278" t="str">
        <f>CONCATENATE(SUM('Раздел 2'!AE68:AE68),"=",0)</f>
        <v>0=0</v>
      </c>
      <c r="F85" s="278"/>
      <c r="G85" s="318"/>
      <c r="H85" s="348" t="str">
        <f>IF(('ФЛК (информационный)'!A85="Неверно!")*('ФЛК (информационный)'!G85=""),"Внести подтверждение к нарушенному информационному ФЛК"," ")</f>
        <v xml:space="preserve"> </v>
      </c>
    </row>
    <row r="86" spans="1:8" s="390" customFormat="1" ht="15.75" hidden="1" x14ac:dyDescent="0.2">
      <c r="A86" s="346" t="str">
        <f>IF((SUM('Раздел 2'!AF68:AF68)=0),"","Неверно!")</f>
        <v/>
      </c>
      <c r="B86" s="320" t="s">
        <v>1832</v>
      </c>
      <c r="C86" s="278" t="s">
        <v>11174</v>
      </c>
      <c r="D86" s="278" t="s">
        <v>1352</v>
      </c>
      <c r="E86" s="278" t="str">
        <f>CONCATENATE(SUM('Раздел 2'!AF68:AF68),"=",0)</f>
        <v>0=0</v>
      </c>
      <c r="F86" s="278"/>
      <c r="G86" s="318"/>
      <c r="H86" s="348" t="str">
        <f>IF(('ФЛК (информационный)'!A86="Неверно!")*('ФЛК (информационный)'!G86=""),"Внести подтверждение к нарушенному информационному ФЛК"," ")</f>
        <v xml:space="preserve"> </v>
      </c>
    </row>
    <row r="87" spans="1:8" s="390" customFormat="1" ht="15.75" hidden="1" x14ac:dyDescent="0.2">
      <c r="A87" s="346" t="str">
        <f>IF((SUM('Раздел 2'!AG68:AG68)=0),"","Неверно!")</f>
        <v/>
      </c>
      <c r="B87" s="320" t="s">
        <v>1832</v>
      </c>
      <c r="C87" s="278" t="s">
        <v>11175</v>
      </c>
      <c r="D87" s="278" t="s">
        <v>1352</v>
      </c>
      <c r="E87" s="278" t="str">
        <f>CONCATENATE(SUM('Раздел 2'!AG68:AG68),"=",0)</f>
        <v>0=0</v>
      </c>
      <c r="F87" s="278"/>
      <c r="G87" s="318"/>
      <c r="H87" s="348" t="str">
        <f>IF(('ФЛК (информационный)'!A87="Неверно!")*('ФЛК (информационный)'!G87=""),"Внести подтверждение к нарушенному информационному ФЛК"," ")</f>
        <v xml:space="preserve"> </v>
      </c>
    </row>
    <row r="88" spans="1:8" s="390" customFormat="1" ht="47.25" hidden="1" x14ac:dyDescent="0.2">
      <c r="A88" s="346" t="str">
        <f>IF((SUM('Раздел 2'!AB148:AB148)+SUM('Раздел 2'!AB150:AB150)+SUM('Раздел 2'!AB153:AB153)+SUM('Раздел 2'!AB159:AB159)=0),"","Неверно!")</f>
        <v/>
      </c>
      <c r="B88" s="320" t="s">
        <v>1833</v>
      </c>
      <c r="C88" s="278" t="s">
        <v>11176</v>
      </c>
      <c r="D88" s="278" t="s">
        <v>1351</v>
      </c>
      <c r="E88" s="278" t="str">
        <f>CONCATENATE(SUM('Раздел 2'!AB148:AB148),"+",SUM('Раздел 2'!AB150:AB150),"+",SUM('Раздел 2'!AB153:AB153),"+",SUM('Раздел 2'!AB159:AB159),"=",0)</f>
        <v>0+0+0+0=0</v>
      </c>
      <c r="F88" s="278"/>
      <c r="G88" s="318"/>
      <c r="H88" s="348" t="str">
        <f>IF(('ФЛК (информационный)'!A88="Неверно!")*('ФЛК (информационный)'!G88=""),"Внести подтверждение к нарушенному информационному ФЛК"," ")</f>
        <v xml:space="preserve"> </v>
      </c>
    </row>
    <row r="89" spans="1:8" s="390" customFormat="1" ht="47.25" hidden="1" x14ac:dyDescent="0.2">
      <c r="A89" s="346" t="str">
        <f>IF((SUM('Раздел 2'!AC148:AC148)+SUM('Раздел 2'!AC150:AC150)+SUM('Раздел 2'!AC153:AC153)+SUM('Раздел 2'!AC159:AC159)=0),"","Неверно!")</f>
        <v/>
      </c>
      <c r="B89" s="320" t="s">
        <v>1833</v>
      </c>
      <c r="C89" s="278" t="s">
        <v>11177</v>
      </c>
      <c r="D89" s="278" t="s">
        <v>1351</v>
      </c>
      <c r="E89" s="278" t="str">
        <f>CONCATENATE(SUM('Раздел 2'!AC148:AC148),"+",SUM('Раздел 2'!AC150:AC150),"+",SUM('Раздел 2'!AC153:AC153),"+",SUM('Раздел 2'!AC159:AC159),"=",0)</f>
        <v>0+0+0+0=0</v>
      </c>
      <c r="F89" s="278"/>
      <c r="G89" s="318"/>
      <c r="H89" s="348" t="str">
        <f>IF(('ФЛК (информационный)'!A89="Неверно!")*('ФЛК (информационный)'!G89=""),"Внести подтверждение к нарушенному информационному ФЛК"," ")</f>
        <v xml:space="preserve"> </v>
      </c>
    </row>
    <row r="90" spans="1:8" s="390" customFormat="1" ht="47.25" hidden="1" x14ac:dyDescent="0.2">
      <c r="A90" s="346" t="str">
        <f>IF((SUM('Раздел 2'!AD148:AD148)+SUM('Раздел 2'!AD150:AD150)+SUM('Раздел 2'!AD153:AD153)+SUM('Раздел 2'!AD159:AD159)=0),"","Неверно!")</f>
        <v/>
      </c>
      <c r="B90" s="320" t="s">
        <v>1833</v>
      </c>
      <c r="C90" s="278" t="s">
        <v>11178</v>
      </c>
      <c r="D90" s="278" t="s">
        <v>1351</v>
      </c>
      <c r="E90" s="278" t="str">
        <f>CONCATENATE(SUM('Раздел 2'!AD148:AD148),"+",SUM('Раздел 2'!AD150:AD150),"+",SUM('Раздел 2'!AD153:AD153),"+",SUM('Раздел 2'!AD159:AD159),"=",0)</f>
        <v>0+0+0+0=0</v>
      </c>
      <c r="F90" s="278"/>
      <c r="G90" s="318"/>
      <c r="H90" s="348" t="str">
        <f>IF(('ФЛК (информационный)'!A90="Неверно!")*('ФЛК (информационный)'!G90=""),"Внести подтверждение к нарушенному информационному ФЛК"," ")</f>
        <v xml:space="preserve"> </v>
      </c>
    </row>
    <row r="91" spans="1:8" s="390" customFormat="1" ht="47.25" hidden="1" x14ac:dyDescent="0.2">
      <c r="A91" s="346" t="str">
        <f>IF((SUM('Раздел 2'!AE148:AE148)+SUM('Раздел 2'!AE150:AE150)+SUM('Раздел 2'!AE153:AE153)+SUM('Раздел 2'!AE159:AE159)=0),"","Неверно!")</f>
        <v/>
      </c>
      <c r="B91" s="320" t="s">
        <v>1833</v>
      </c>
      <c r="C91" s="278" t="s">
        <v>11179</v>
      </c>
      <c r="D91" s="278" t="s">
        <v>1351</v>
      </c>
      <c r="E91" s="278" t="str">
        <f>CONCATENATE(SUM('Раздел 2'!AE148:AE148),"+",SUM('Раздел 2'!AE150:AE150),"+",SUM('Раздел 2'!AE153:AE153),"+",SUM('Раздел 2'!AE159:AE159),"=",0)</f>
        <v>0+0+0+0=0</v>
      </c>
      <c r="F91" s="278"/>
      <c r="G91" s="318"/>
      <c r="H91" s="348" t="str">
        <f>IF(('ФЛК (информационный)'!A91="Неверно!")*('ФЛК (информационный)'!G91=""),"Внести подтверждение к нарушенному информационному ФЛК"," ")</f>
        <v xml:space="preserve"> </v>
      </c>
    </row>
    <row r="92" spans="1:8" s="390" customFormat="1" ht="47.25" hidden="1" x14ac:dyDescent="0.2">
      <c r="A92" s="346" t="str">
        <f>IF((SUM('Раздел 2'!AF148:AF148)+SUM('Раздел 2'!AF150:AF150)+SUM('Раздел 2'!AF153:AF153)+SUM('Раздел 2'!AF159:AF159)=0),"","Неверно!")</f>
        <v/>
      </c>
      <c r="B92" s="320" t="s">
        <v>1833</v>
      </c>
      <c r="C92" s="278" t="s">
        <v>11180</v>
      </c>
      <c r="D92" s="278" t="s">
        <v>1351</v>
      </c>
      <c r="E92" s="278" t="str">
        <f>CONCATENATE(SUM('Раздел 2'!AF148:AF148),"+",SUM('Раздел 2'!AF150:AF150),"+",SUM('Раздел 2'!AF153:AF153),"+",SUM('Раздел 2'!AF159:AF159),"=",0)</f>
        <v>0+0+0+0=0</v>
      </c>
      <c r="F92" s="278"/>
      <c r="G92" s="318"/>
      <c r="H92" s="348" t="str">
        <f>IF(('ФЛК (информационный)'!A92="Неверно!")*('ФЛК (информационный)'!G92=""),"Внести подтверждение к нарушенному информационному ФЛК"," ")</f>
        <v xml:space="preserve"> </v>
      </c>
    </row>
    <row r="93" spans="1:8" s="390" customFormat="1" ht="47.25" hidden="1" x14ac:dyDescent="0.2">
      <c r="A93" s="346" t="str">
        <f>IF((SUM('Раздел 2'!AG148:AG148)+SUM('Раздел 2'!AG150:AG150)+SUM('Раздел 2'!AG153:AG153)+SUM('Раздел 2'!AG159:AG159)=0),"","Неверно!")</f>
        <v/>
      </c>
      <c r="B93" s="320" t="s">
        <v>1833</v>
      </c>
      <c r="C93" s="278" t="s">
        <v>11181</v>
      </c>
      <c r="D93" s="278" t="s">
        <v>1351</v>
      </c>
      <c r="E93" s="278" t="str">
        <f>CONCATENATE(SUM('Раздел 2'!AG148:AG148),"+",SUM('Раздел 2'!AG150:AG150),"+",SUM('Раздел 2'!AG153:AG153),"+",SUM('Раздел 2'!AG159:AG159),"=",0)</f>
        <v>0+0+0+0=0</v>
      </c>
      <c r="F93" s="278"/>
      <c r="G93" s="318"/>
      <c r="H93" s="348" t="str">
        <f>IF(('ФЛК (информационный)'!A93="Неверно!")*('ФЛК (информационный)'!G93=""),"Внести подтверждение к нарушенному информационному ФЛК"," ")</f>
        <v xml:space="preserve"> </v>
      </c>
    </row>
    <row r="94" spans="1:8" s="390" customFormat="1" ht="31.5" hidden="1" x14ac:dyDescent="0.2">
      <c r="A94" s="346" t="str">
        <f>IF((SUM('Раздел 2'!AB193:AB193)=0),"","Неверно!")</f>
        <v/>
      </c>
      <c r="B94" s="320" t="s">
        <v>1834</v>
      </c>
      <c r="C94" s="278" t="s">
        <v>11182</v>
      </c>
      <c r="D94" s="278" t="s">
        <v>1350</v>
      </c>
      <c r="E94" s="278" t="str">
        <f>CONCATENATE(SUM('Раздел 2'!AB193:AB193),"=",0)</f>
        <v>0=0</v>
      </c>
      <c r="F94" s="278"/>
      <c r="G94" s="318"/>
      <c r="H94" s="348" t="str">
        <f>IF(('ФЛК (информационный)'!A94="Неверно!")*('ФЛК (информационный)'!G94=""),"Внести подтверждение к нарушенному информационному ФЛК"," ")</f>
        <v xml:space="preserve"> </v>
      </c>
    </row>
    <row r="95" spans="1:8" s="390" customFormat="1" ht="31.5" hidden="1" x14ac:dyDescent="0.2">
      <c r="A95" s="346" t="str">
        <f>IF((SUM('Раздел 2'!AC193:AC193)=0),"","Неверно!")</f>
        <v/>
      </c>
      <c r="B95" s="320" t="s">
        <v>1834</v>
      </c>
      <c r="C95" s="278" t="s">
        <v>11183</v>
      </c>
      <c r="D95" s="278" t="s">
        <v>1350</v>
      </c>
      <c r="E95" s="278" t="str">
        <f>CONCATENATE(SUM('Раздел 2'!AC193:AC193),"=",0)</f>
        <v>0=0</v>
      </c>
      <c r="F95" s="278"/>
      <c r="G95" s="318"/>
      <c r="H95" s="348" t="str">
        <f>IF(('ФЛК (информационный)'!A95="Неверно!")*('ФЛК (информационный)'!G95=""),"Внести подтверждение к нарушенному информационному ФЛК"," ")</f>
        <v xml:space="preserve"> </v>
      </c>
    </row>
    <row r="96" spans="1:8" s="390" customFormat="1" ht="31.5" hidden="1" x14ac:dyDescent="0.2">
      <c r="A96" s="346" t="str">
        <f>IF((SUM('Раздел 2'!AD193:AD193)=0),"","Неверно!")</f>
        <v/>
      </c>
      <c r="B96" s="320" t="s">
        <v>1834</v>
      </c>
      <c r="C96" s="278" t="s">
        <v>11184</v>
      </c>
      <c r="D96" s="278" t="s">
        <v>1350</v>
      </c>
      <c r="E96" s="278" t="str">
        <f>CONCATENATE(SUM('Раздел 2'!AD193:AD193),"=",0)</f>
        <v>0=0</v>
      </c>
      <c r="F96" s="278"/>
      <c r="G96" s="318"/>
      <c r="H96" s="348" t="str">
        <f>IF(('ФЛК (информационный)'!A96="Неверно!")*('ФЛК (информационный)'!G96=""),"Внести подтверждение к нарушенному информационному ФЛК"," ")</f>
        <v xml:space="preserve"> </v>
      </c>
    </row>
    <row r="97" spans="1:8" s="390" customFormat="1" ht="31.5" hidden="1" x14ac:dyDescent="0.2">
      <c r="A97" s="346" t="str">
        <f>IF((SUM('Раздел 2'!AE193:AE193)=0),"","Неверно!")</f>
        <v/>
      </c>
      <c r="B97" s="320" t="s">
        <v>1834</v>
      </c>
      <c r="C97" s="278" t="s">
        <v>11185</v>
      </c>
      <c r="D97" s="278" t="s">
        <v>1350</v>
      </c>
      <c r="E97" s="278" t="str">
        <f>CONCATENATE(SUM('Раздел 2'!AE193:AE193),"=",0)</f>
        <v>0=0</v>
      </c>
      <c r="F97" s="278"/>
      <c r="G97" s="318"/>
      <c r="H97" s="348" t="str">
        <f>IF(('ФЛК (информационный)'!A97="Неверно!")*('ФЛК (информационный)'!G97=""),"Внести подтверждение к нарушенному информационному ФЛК"," ")</f>
        <v xml:space="preserve"> </v>
      </c>
    </row>
    <row r="98" spans="1:8" s="390" customFormat="1" ht="31.5" hidden="1" x14ac:dyDescent="0.2">
      <c r="A98" s="346" t="str">
        <f>IF((SUM('Раздел 2'!AF193:AF193)=0),"","Неверно!")</f>
        <v/>
      </c>
      <c r="B98" s="320" t="s">
        <v>1834</v>
      </c>
      <c r="C98" s="278" t="s">
        <v>11186</v>
      </c>
      <c r="D98" s="278" t="s">
        <v>1350</v>
      </c>
      <c r="E98" s="278" t="str">
        <f>CONCATENATE(SUM('Раздел 2'!AF193:AF193),"=",0)</f>
        <v>0=0</v>
      </c>
      <c r="F98" s="278"/>
      <c r="G98" s="318"/>
      <c r="H98" s="348" t="str">
        <f>IF(('ФЛК (информационный)'!A98="Неверно!")*('ФЛК (информационный)'!G98=""),"Внести подтверждение к нарушенному информационному ФЛК"," ")</f>
        <v xml:space="preserve"> </v>
      </c>
    </row>
    <row r="99" spans="1:8" s="390" customFormat="1" ht="31.5" hidden="1" x14ac:dyDescent="0.2">
      <c r="A99" s="346" t="str">
        <f>IF((SUM('Раздел 2'!AG193:AG193)=0),"","Неверно!")</f>
        <v/>
      </c>
      <c r="B99" s="320" t="s">
        <v>1834</v>
      </c>
      <c r="C99" s="278" t="s">
        <v>11187</v>
      </c>
      <c r="D99" s="278" t="s">
        <v>1350</v>
      </c>
      <c r="E99" s="278" t="str">
        <f>CONCATENATE(SUM('Раздел 2'!AG193:AG193),"=",0)</f>
        <v>0=0</v>
      </c>
      <c r="F99" s="278"/>
      <c r="G99" s="318"/>
      <c r="H99" s="348" t="str">
        <f>IF(('ФЛК (информационный)'!A99="Неверно!")*('ФЛК (информационный)'!G99=""),"Внести подтверждение к нарушенному информационному ФЛК"," ")</f>
        <v xml:space="preserve"> </v>
      </c>
    </row>
    <row r="100" spans="1:8" s="390" customFormat="1" ht="47.25" hidden="1" x14ac:dyDescent="0.2">
      <c r="A100" s="346" t="str">
        <f>IF((SUM('Раздел 2'!AB221:AB224)+SUM('Раздел 2'!AB226:AB231)+SUM('Раздел 2'!AB233:AB236)=0),"","Неверно!")</f>
        <v/>
      </c>
      <c r="B100" s="320" t="s">
        <v>1835</v>
      </c>
      <c r="C100" s="278" t="s">
        <v>11188</v>
      </c>
      <c r="D100" s="278" t="s">
        <v>1836</v>
      </c>
      <c r="E100" s="278" t="str">
        <f>CONCATENATE(SUM('Раздел 2'!AB221:AB224),"+",SUM('Раздел 2'!AB226:AB231),"+",SUM('Раздел 2'!AB233:AB236),"=",0)</f>
        <v>0+0+0=0</v>
      </c>
      <c r="F100" s="278"/>
      <c r="G100" s="318"/>
      <c r="H100" s="348" t="str">
        <f>IF(('ФЛК (информационный)'!A100="Неверно!")*('ФЛК (информационный)'!G100=""),"Внести подтверждение к нарушенному информационному ФЛК"," ")</f>
        <v xml:space="preserve"> </v>
      </c>
    </row>
    <row r="101" spans="1:8" s="390" customFormat="1" ht="47.25" hidden="1" x14ac:dyDescent="0.2">
      <c r="A101" s="346" t="str">
        <f>IF((SUM('Раздел 2'!AC221:AC224)+SUM('Раздел 2'!AC226:AC231)+SUM('Раздел 2'!AC233:AC236)=0),"","Неверно!")</f>
        <v/>
      </c>
      <c r="B101" s="320" t="s">
        <v>1835</v>
      </c>
      <c r="C101" s="278" t="s">
        <v>11189</v>
      </c>
      <c r="D101" s="278" t="s">
        <v>1836</v>
      </c>
      <c r="E101" s="278" t="str">
        <f>CONCATENATE(SUM('Раздел 2'!AC221:AC224),"+",SUM('Раздел 2'!AC226:AC231),"+",SUM('Раздел 2'!AC233:AC236),"=",0)</f>
        <v>0+0+0=0</v>
      </c>
      <c r="F101" s="278"/>
      <c r="G101" s="318"/>
      <c r="H101" s="348" t="str">
        <f>IF(('ФЛК (информационный)'!A101="Неверно!")*('ФЛК (информационный)'!G101=""),"Внести подтверждение к нарушенному информационному ФЛК"," ")</f>
        <v xml:space="preserve"> </v>
      </c>
    </row>
    <row r="102" spans="1:8" s="390" customFormat="1" ht="47.25" hidden="1" x14ac:dyDescent="0.2">
      <c r="A102" s="346" t="str">
        <f>IF((SUM('Раздел 2'!AD221:AD224)+SUM('Раздел 2'!AD226:AD231)+SUM('Раздел 2'!AD233:AD236)=0),"","Неверно!")</f>
        <v/>
      </c>
      <c r="B102" s="320" t="s">
        <v>1835</v>
      </c>
      <c r="C102" s="278" t="s">
        <v>11190</v>
      </c>
      <c r="D102" s="278" t="s">
        <v>1836</v>
      </c>
      <c r="E102" s="278" t="str">
        <f>CONCATENATE(SUM('Раздел 2'!AD221:AD224),"+",SUM('Раздел 2'!AD226:AD231),"+",SUM('Раздел 2'!AD233:AD236),"=",0)</f>
        <v>0+0+0=0</v>
      </c>
      <c r="F102" s="278"/>
      <c r="G102" s="318"/>
      <c r="H102" s="348" t="str">
        <f>IF(('ФЛК (информационный)'!A102="Неверно!")*('ФЛК (информационный)'!G102=""),"Внести подтверждение к нарушенному информационному ФЛК"," ")</f>
        <v xml:space="preserve"> </v>
      </c>
    </row>
    <row r="103" spans="1:8" s="390" customFormat="1" ht="47.25" hidden="1" x14ac:dyDescent="0.2">
      <c r="A103" s="346" t="str">
        <f>IF((SUM('Раздел 2'!AE221:AE224)+SUM('Раздел 2'!AE226:AE231)+SUM('Раздел 2'!AE233:AE236)=0),"","Неверно!")</f>
        <v/>
      </c>
      <c r="B103" s="320" t="s">
        <v>1835</v>
      </c>
      <c r="C103" s="278" t="s">
        <v>11191</v>
      </c>
      <c r="D103" s="278" t="s">
        <v>1836</v>
      </c>
      <c r="E103" s="278" t="str">
        <f>CONCATENATE(SUM('Раздел 2'!AE221:AE224),"+",SUM('Раздел 2'!AE226:AE231),"+",SUM('Раздел 2'!AE233:AE236),"=",0)</f>
        <v>0+0+0=0</v>
      </c>
      <c r="F103" s="278"/>
      <c r="G103" s="318"/>
      <c r="H103" s="348" t="str">
        <f>IF(('ФЛК (информационный)'!A103="Неверно!")*('ФЛК (информационный)'!G103=""),"Внести подтверждение к нарушенному информационному ФЛК"," ")</f>
        <v xml:space="preserve"> </v>
      </c>
    </row>
    <row r="104" spans="1:8" s="390" customFormat="1" ht="47.25" hidden="1" x14ac:dyDescent="0.2">
      <c r="A104" s="346" t="str">
        <f>IF((SUM('Раздел 2'!AF221:AF224)+SUM('Раздел 2'!AF226:AF231)+SUM('Раздел 2'!AF233:AF236)=0),"","Неверно!")</f>
        <v/>
      </c>
      <c r="B104" s="320" t="s">
        <v>1835</v>
      </c>
      <c r="C104" s="278" t="s">
        <v>11192</v>
      </c>
      <c r="D104" s="278" t="s">
        <v>1836</v>
      </c>
      <c r="E104" s="278" t="str">
        <f>CONCATENATE(SUM('Раздел 2'!AF221:AF224),"+",SUM('Раздел 2'!AF226:AF231),"+",SUM('Раздел 2'!AF233:AF236),"=",0)</f>
        <v>0+0+0=0</v>
      </c>
      <c r="F104" s="278"/>
      <c r="G104" s="318"/>
      <c r="H104" s="348" t="str">
        <f>IF(('ФЛК (информационный)'!A104="Неверно!")*('ФЛК (информационный)'!G104=""),"Внести подтверждение к нарушенному информационному ФЛК"," ")</f>
        <v xml:space="preserve"> </v>
      </c>
    </row>
    <row r="105" spans="1:8" s="390" customFormat="1" ht="47.25" hidden="1" x14ac:dyDescent="0.2">
      <c r="A105" s="346" t="str">
        <f>IF((SUM('Раздел 2'!AG221:AG224)+SUM('Раздел 2'!AG226:AG231)+SUM('Раздел 2'!AG233:AG236)=0),"","Неверно!")</f>
        <v/>
      </c>
      <c r="B105" s="320" t="s">
        <v>1835</v>
      </c>
      <c r="C105" s="278" t="s">
        <v>11193</v>
      </c>
      <c r="D105" s="278" t="s">
        <v>1836</v>
      </c>
      <c r="E105" s="278" t="str">
        <f>CONCATENATE(SUM('Раздел 2'!AG221:AG224),"+",SUM('Раздел 2'!AG226:AG231),"+",SUM('Раздел 2'!AG233:AG236),"=",0)</f>
        <v>0+0+0=0</v>
      </c>
      <c r="F105" s="278"/>
      <c r="G105" s="318"/>
      <c r="H105" s="348" t="str">
        <f>IF(('ФЛК (информационный)'!A105="Неверно!")*('ФЛК (информационный)'!G105=""),"Внести подтверждение к нарушенному информационному ФЛК"," ")</f>
        <v xml:space="preserve"> </v>
      </c>
    </row>
    <row r="106" spans="1:8" s="390" customFormat="1" ht="31.5" hidden="1" x14ac:dyDescent="0.2">
      <c r="A106" s="346" t="str">
        <f>IF((SUM('Раздел 3'!H12:H19)+SUM('Раздел 3'!H27:H27)+SUM('Раздел 3'!H31:H31)=0),"","Неверно!")</f>
        <v/>
      </c>
      <c r="B106" s="320" t="s">
        <v>1837</v>
      </c>
      <c r="C106" s="278" t="s">
        <v>11194</v>
      </c>
      <c r="D106" s="278" t="s">
        <v>1530</v>
      </c>
      <c r="E106" s="278" t="str">
        <f>CONCATENATE(SUM('Раздел 3'!H12:H19),"+",SUM('Раздел 3'!H27:H27),"+",SUM('Раздел 3'!H31:H31),"=",0)</f>
        <v>0+0+0=0</v>
      </c>
      <c r="F106" s="278"/>
      <c r="G106" s="318"/>
      <c r="H106" s="348" t="str">
        <f>IF(('ФЛК (информационный)'!A106="Неверно!")*('ФЛК (информационный)'!G106=""),"Внести подтверждение к нарушенному информационному ФЛК"," ")</f>
        <v xml:space="preserve"> </v>
      </c>
    </row>
    <row r="107" spans="1:8" s="390" customFormat="1" ht="31.5" hidden="1" x14ac:dyDescent="0.2">
      <c r="A107" s="346" t="str">
        <f>IF((SUM('Раздел 3'!I12:I19)+SUM('Раздел 3'!I27:I27)+SUM('Раздел 3'!I31:I31)=0),"","Неверно!")</f>
        <v/>
      </c>
      <c r="B107" s="320" t="s">
        <v>1837</v>
      </c>
      <c r="C107" s="278" t="s">
        <v>11195</v>
      </c>
      <c r="D107" s="278" t="s">
        <v>1530</v>
      </c>
      <c r="E107" s="278" t="str">
        <f>CONCATENATE(SUM('Раздел 3'!I12:I19),"+",SUM('Раздел 3'!I27:I27),"+",SUM('Раздел 3'!I31:I31),"=",0)</f>
        <v>0+0+0=0</v>
      </c>
      <c r="F107" s="278"/>
      <c r="G107" s="318"/>
      <c r="H107" s="348" t="str">
        <f>IF(('ФЛК (информационный)'!A107="Неверно!")*('ФЛК (информационный)'!G107=""),"Внести подтверждение к нарушенному информационному ФЛК"," ")</f>
        <v xml:space="preserve"> </v>
      </c>
    </row>
    <row r="108" spans="1:8" s="390" customFormat="1" ht="31.5" hidden="1" x14ac:dyDescent="0.2">
      <c r="A108" s="346" t="str">
        <f>IF((SUM('Раздел 3'!H43:H53)+SUM('Раздел 3'!H82:H87)+SUM('Раздел 3'!H95:H105)=0),"","Неверно!")</f>
        <v/>
      </c>
      <c r="B108" s="320" t="s">
        <v>1838</v>
      </c>
      <c r="C108" s="278" t="s">
        <v>11196</v>
      </c>
      <c r="D108" s="278" t="s">
        <v>1531</v>
      </c>
      <c r="E108" s="278" t="str">
        <f>CONCATENATE(SUM('Раздел 3'!H43:H53),"+",SUM('Раздел 3'!H82:H87),"+",SUM('Раздел 3'!H95:H105),"=",0)</f>
        <v>0+0+0=0</v>
      </c>
      <c r="F108" s="278"/>
      <c r="G108" s="318"/>
      <c r="H108" s="348" t="str">
        <f>IF(('ФЛК (информационный)'!A108="Неверно!")*('ФЛК (информационный)'!G108=""),"Внести подтверждение к нарушенному информационному ФЛК"," ")</f>
        <v xml:space="preserve"> </v>
      </c>
    </row>
    <row r="109" spans="1:8" s="390" customFormat="1" ht="31.5" hidden="1" x14ac:dyDescent="0.2">
      <c r="A109" s="346" t="str">
        <f>IF((SUM('Раздел 3'!I43:I53)+SUM('Раздел 3'!I82:I87)+SUM('Раздел 3'!I95:I105)=0),"","Неверно!")</f>
        <v/>
      </c>
      <c r="B109" s="320" t="s">
        <v>1838</v>
      </c>
      <c r="C109" s="278" t="s">
        <v>11197</v>
      </c>
      <c r="D109" s="278" t="s">
        <v>1531</v>
      </c>
      <c r="E109" s="278" t="str">
        <f>CONCATENATE(SUM('Раздел 3'!I43:I53),"+",SUM('Раздел 3'!I82:I87),"+",SUM('Раздел 3'!I95:I105),"=",0)</f>
        <v>0+0+0=0</v>
      </c>
      <c r="F109" s="278"/>
      <c r="G109" s="318"/>
      <c r="H109" s="348" t="str">
        <f>IF(('ФЛК (информационный)'!A109="Неверно!")*('ФЛК (информационный)'!G109=""),"Внести подтверждение к нарушенному информационному ФЛК"," ")</f>
        <v xml:space="preserve"> </v>
      </c>
    </row>
    <row r="110" spans="1:8" s="390" customFormat="1" ht="47.25" hidden="1" x14ac:dyDescent="0.2">
      <c r="A110" s="346" t="str">
        <f>IF((SUM('Раздел 3'!H107:H108)+SUM('Раздел 3'!H112:H115)+SUM('Раздел 3'!H131:H153)=0),"","Неверно!")</f>
        <v/>
      </c>
      <c r="B110" s="320" t="s">
        <v>1839</v>
      </c>
      <c r="C110" s="278" t="s">
        <v>11198</v>
      </c>
      <c r="D110" s="278" t="s">
        <v>1532</v>
      </c>
      <c r="E110" s="278" t="str">
        <f>CONCATENATE(SUM('Раздел 3'!H107:H108),"+",SUM('Раздел 3'!H112:H115),"+",SUM('Раздел 3'!H131:H153),"=",0)</f>
        <v>0+0+0=0</v>
      </c>
      <c r="F110" s="278"/>
      <c r="G110" s="318"/>
      <c r="H110" s="348" t="str">
        <f>IF(('ФЛК (информационный)'!A110="Неверно!")*('ФЛК (информационный)'!G110=""),"Внести подтверждение к нарушенному информационному ФЛК"," ")</f>
        <v xml:space="preserve"> </v>
      </c>
    </row>
    <row r="111" spans="1:8" s="390" customFormat="1" ht="47.25" hidden="1" x14ac:dyDescent="0.2">
      <c r="A111" s="346" t="str">
        <f>IF((SUM('Раздел 3'!I107:I108)+SUM('Раздел 3'!I112:I115)+SUM('Раздел 3'!I131:I153)=0),"","Неверно!")</f>
        <v/>
      </c>
      <c r="B111" s="320" t="s">
        <v>1839</v>
      </c>
      <c r="C111" s="278" t="s">
        <v>11199</v>
      </c>
      <c r="D111" s="278" t="s">
        <v>1532</v>
      </c>
      <c r="E111" s="278" t="str">
        <f>CONCATENATE(SUM('Раздел 3'!I107:I108),"+",SUM('Раздел 3'!I112:I115),"+",SUM('Раздел 3'!I131:I153),"=",0)</f>
        <v>0+0+0=0</v>
      </c>
      <c r="F111" s="278"/>
      <c r="G111" s="318"/>
      <c r="H111" s="348" t="str">
        <f>IF(('ФЛК (информационный)'!A111="Неверно!")*('ФЛК (информационный)'!G111=""),"Внести подтверждение к нарушенному информационному ФЛК"," ")</f>
        <v xml:space="preserve"> </v>
      </c>
    </row>
    <row r="112" spans="1:8" s="390" customFormat="1" ht="47.25" hidden="1" x14ac:dyDescent="0.2">
      <c r="A112" s="346" t="str">
        <f>IF((SUM('Раздел 3'!H155:H157)+SUM('Раздел 3'!H159:H165)+SUM('Раздел 3'!H168:H174)=0),"","Неверно!")</f>
        <v/>
      </c>
      <c r="B112" s="320" t="s">
        <v>1840</v>
      </c>
      <c r="C112" s="278" t="s">
        <v>11200</v>
      </c>
      <c r="D112" s="278" t="s">
        <v>1533</v>
      </c>
      <c r="E112" s="278" t="str">
        <f>CONCATENATE(SUM('Раздел 3'!H155:H157),"+",SUM('Раздел 3'!H159:H165),"+",SUM('Раздел 3'!H168:H174),"=",0)</f>
        <v>0+0+0=0</v>
      </c>
      <c r="F112" s="278"/>
      <c r="G112" s="318"/>
      <c r="H112" s="348" t="str">
        <f>IF(('ФЛК (информационный)'!A112="Неверно!")*('ФЛК (информационный)'!G112=""),"Внести подтверждение к нарушенному информационному ФЛК"," ")</f>
        <v xml:space="preserve"> </v>
      </c>
    </row>
    <row r="113" spans="1:8" s="390" customFormat="1" ht="47.25" hidden="1" x14ac:dyDescent="0.2">
      <c r="A113" s="346" t="str">
        <f>IF((SUM('Раздел 3'!I155:I157)+SUM('Раздел 3'!I159:I165)+SUM('Раздел 3'!I168:I174)=0),"","Неверно!")</f>
        <v/>
      </c>
      <c r="B113" s="320" t="s">
        <v>1840</v>
      </c>
      <c r="C113" s="278" t="s">
        <v>11201</v>
      </c>
      <c r="D113" s="278" t="s">
        <v>1533</v>
      </c>
      <c r="E113" s="278" t="str">
        <f>CONCATENATE(SUM('Раздел 3'!I155:I157),"+",SUM('Раздел 3'!I159:I165),"+",SUM('Раздел 3'!I168:I174),"=",0)</f>
        <v>0+0+0=0</v>
      </c>
      <c r="F113" s="278"/>
      <c r="G113" s="318"/>
      <c r="H113" s="348" t="str">
        <f>IF(('ФЛК (информационный)'!A113="Неверно!")*('ФЛК (информационный)'!G113=""),"Внести подтверждение к нарушенному информационному ФЛК"," ")</f>
        <v xml:space="preserve"> </v>
      </c>
    </row>
    <row r="114" spans="1:8" s="390" customFormat="1" ht="31.5" hidden="1" x14ac:dyDescent="0.2">
      <c r="A114" s="346" t="str">
        <f>IF((SUM('Раздел 3'!H224:H224)+SUM('Раздел 3'!H230:H230)+SUM('Раздел 3'!H233:H233)=0),"","Неверно!")</f>
        <v/>
      </c>
      <c r="B114" s="320" t="s">
        <v>1841</v>
      </c>
      <c r="C114" s="278" t="s">
        <v>11202</v>
      </c>
      <c r="D114" s="278" t="s">
        <v>1534</v>
      </c>
      <c r="E114" s="278" t="str">
        <f>CONCATENATE(SUM('Раздел 3'!H224:H224),"+",SUM('Раздел 3'!H230:H230),"+",SUM('Раздел 3'!H233:H233),"=",0)</f>
        <v>0+0+0=0</v>
      </c>
      <c r="F114" s="278"/>
      <c r="G114" s="318"/>
      <c r="H114" s="348" t="str">
        <f>IF(('ФЛК (информационный)'!A114="Неверно!")*('ФЛК (информационный)'!G114=""),"Внести подтверждение к нарушенному информационному ФЛК"," ")</f>
        <v xml:space="preserve"> </v>
      </c>
    </row>
    <row r="115" spans="1:8" s="390" customFormat="1" ht="31.5" hidden="1" x14ac:dyDescent="0.2">
      <c r="A115" s="346" t="str">
        <f>IF((SUM('Раздел 3'!I224:I224)+SUM('Раздел 3'!I230:I230)+SUM('Раздел 3'!I233:I233)=0),"","Неверно!")</f>
        <v/>
      </c>
      <c r="B115" s="320" t="s">
        <v>1841</v>
      </c>
      <c r="C115" s="278" t="s">
        <v>11203</v>
      </c>
      <c r="D115" s="278" t="s">
        <v>1534</v>
      </c>
      <c r="E115" s="278" t="str">
        <f>CONCATENATE(SUM('Раздел 3'!I224:I224),"+",SUM('Раздел 3'!I230:I230),"+",SUM('Раздел 3'!I233:I233),"=",0)</f>
        <v>0+0+0=0</v>
      </c>
      <c r="F115" s="278"/>
      <c r="G115" s="318"/>
      <c r="H115" s="348" t="str">
        <f>IF(('ФЛК (информационный)'!A115="Неверно!")*('ФЛК (информационный)'!G115=""),"Внести подтверждение к нарушенному информационному ФЛК"," ")</f>
        <v xml:space="preserve"> </v>
      </c>
    </row>
    <row r="116" spans="1:8" s="390" customFormat="1" ht="31.5" hidden="1" x14ac:dyDescent="0.2">
      <c r="A116" s="346" t="str">
        <f>IF((SUM('Раздел 3'!H259:H260)+SUM('Раздел 3'!H263:H263)+SUM('Раздел 3'!H279:H279)=0),"","Неверно!")</f>
        <v/>
      </c>
      <c r="B116" s="320" t="s">
        <v>1842</v>
      </c>
      <c r="C116" s="278" t="s">
        <v>11204</v>
      </c>
      <c r="D116" s="278" t="s">
        <v>1535</v>
      </c>
      <c r="E116" s="278" t="str">
        <f>CONCATENATE(SUM('Раздел 3'!H259:H260),"+",SUM('Раздел 3'!H263:H263),"+",SUM('Раздел 3'!H279:H279),"=",0)</f>
        <v>0+0+0=0</v>
      </c>
      <c r="F116" s="278"/>
      <c r="G116" s="318"/>
      <c r="H116" s="348" t="str">
        <f>IF(('ФЛК (информационный)'!A116="Неверно!")*('ФЛК (информационный)'!G116=""),"Внести подтверждение к нарушенному информационному ФЛК"," ")</f>
        <v xml:space="preserve"> </v>
      </c>
    </row>
    <row r="117" spans="1:8" s="390" customFormat="1" ht="31.5" hidden="1" x14ac:dyDescent="0.2">
      <c r="A117" s="346" t="str">
        <f>IF((SUM('Раздел 3'!I259:I260)+SUM('Раздел 3'!I263:I263)+SUM('Раздел 3'!I279:I279)=0),"","Неверно!")</f>
        <v/>
      </c>
      <c r="B117" s="320" t="s">
        <v>1842</v>
      </c>
      <c r="C117" s="278" t="s">
        <v>11205</v>
      </c>
      <c r="D117" s="278" t="s">
        <v>1535</v>
      </c>
      <c r="E117" s="278" t="str">
        <f>CONCATENATE(SUM('Раздел 3'!I259:I260),"+",SUM('Раздел 3'!I263:I263),"+",SUM('Раздел 3'!I279:I279),"=",0)</f>
        <v>0+0+0=0</v>
      </c>
      <c r="F117" s="278"/>
      <c r="G117" s="318"/>
      <c r="H117" s="348" t="str">
        <f>IF(('ФЛК (информационный)'!A117="Неверно!")*('ФЛК (информационный)'!G117=""),"Внести подтверждение к нарушенному информационному ФЛК"," ")</f>
        <v xml:space="preserve"> </v>
      </c>
    </row>
    <row r="118" spans="1:8" s="390" customFormat="1" ht="15.75" hidden="1" x14ac:dyDescent="0.2">
      <c r="A118" s="346" t="str">
        <f>IF((SUM('Раздел 2'!O80:O81)=0),"","Неверно!")</f>
        <v/>
      </c>
      <c r="B118" s="320" t="s">
        <v>1843</v>
      </c>
      <c r="C118" s="278" t="s">
        <v>11206</v>
      </c>
      <c r="D118" s="278" t="s">
        <v>1349</v>
      </c>
      <c r="E118" s="278" t="str">
        <f>CONCATENATE(SUM('Раздел 2'!O80:O81),"=",0)</f>
        <v>0=0</v>
      </c>
      <c r="F118" s="278"/>
      <c r="G118" s="318"/>
      <c r="H118" s="348" t="str">
        <f>IF(('ФЛК (информационный)'!A118="Неверно!")*('ФЛК (информационный)'!G118=""),"Внести подтверждение к нарушенному информационному ФЛК"," ")</f>
        <v xml:space="preserve"> </v>
      </c>
    </row>
    <row r="119" spans="1:8" s="390" customFormat="1" ht="31.5" hidden="1" x14ac:dyDescent="0.2">
      <c r="A119" s="346" t="str">
        <f>IF((SUM('Раздел 2'!P175:P175)=0),"","Неверно!")</f>
        <v/>
      </c>
      <c r="B119" s="320" t="s">
        <v>1844</v>
      </c>
      <c r="C119" s="278" t="s">
        <v>11207</v>
      </c>
      <c r="D119" s="278" t="s">
        <v>1536</v>
      </c>
      <c r="E119" s="278" t="str">
        <f>CONCATENATE(SUM('Раздел 2'!P175:P175),"=",0)</f>
        <v>0=0</v>
      </c>
      <c r="F119" s="278"/>
      <c r="G119" s="318"/>
      <c r="H119" s="348" t="str">
        <f>IF(('ФЛК (информационный)'!A119="Неверно!")*('ФЛК (информационный)'!G119=""),"Внести подтверждение к нарушенному информационному ФЛК"," ")</f>
        <v xml:space="preserve"> </v>
      </c>
    </row>
    <row r="120" spans="1:8" s="390" customFormat="1" ht="31.5" hidden="1" x14ac:dyDescent="0.2">
      <c r="A120" s="346" t="str">
        <f>IF((SUM('Раздел 2'!Q175:Q175)=0),"","Неверно!")</f>
        <v/>
      </c>
      <c r="B120" s="320" t="s">
        <v>1844</v>
      </c>
      <c r="C120" s="278" t="s">
        <v>11208</v>
      </c>
      <c r="D120" s="278" t="s">
        <v>1536</v>
      </c>
      <c r="E120" s="278" t="str">
        <f>CONCATENATE(SUM('Раздел 2'!Q175:Q175),"=",0)</f>
        <v>0=0</v>
      </c>
      <c r="F120" s="278"/>
      <c r="G120" s="318"/>
      <c r="H120" s="348" t="str">
        <f>IF(('ФЛК (информационный)'!A120="Неверно!")*('ФЛК (информационный)'!G120=""),"Внести подтверждение к нарушенному информационному ФЛК"," ")</f>
        <v xml:space="preserve"> </v>
      </c>
    </row>
    <row r="121" spans="1:8" s="390" customFormat="1" ht="31.5" hidden="1" x14ac:dyDescent="0.2">
      <c r="A121" s="346" t="str">
        <f>IF((SUM('Раздел 2'!R175:R175)=0),"","Неверно!")</f>
        <v/>
      </c>
      <c r="B121" s="320" t="s">
        <v>1844</v>
      </c>
      <c r="C121" s="278" t="s">
        <v>11209</v>
      </c>
      <c r="D121" s="278" t="s">
        <v>1536</v>
      </c>
      <c r="E121" s="278" t="str">
        <f>CONCATENATE(SUM('Раздел 2'!R175:R175),"=",0)</f>
        <v>0=0</v>
      </c>
      <c r="F121" s="278"/>
      <c r="G121" s="318"/>
      <c r="H121" s="348" t="str">
        <f>IF(('ФЛК (информационный)'!A121="Неверно!")*('ФЛК (информационный)'!G121=""),"Внести подтверждение к нарушенному информационному ФЛК"," ")</f>
        <v xml:space="preserve"> </v>
      </c>
    </row>
    <row r="122" spans="1:8" s="390" customFormat="1" ht="31.5" hidden="1" x14ac:dyDescent="0.2">
      <c r="A122" s="346" t="str">
        <f>IF((SUM('Раздел 2'!S175:S175)=0),"","Неверно!")</f>
        <v/>
      </c>
      <c r="B122" s="320" t="s">
        <v>1844</v>
      </c>
      <c r="C122" s="278" t="s">
        <v>11210</v>
      </c>
      <c r="D122" s="278" t="s">
        <v>1536</v>
      </c>
      <c r="E122" s="278" t="str">
        <f>CONCATENATE(SUM('Раздел 2'!S175:S175),"=",0)</f>
        <v>0=0</v>
      </c>
      <c r="F122" s="278"/>
      <c r="G122" s="318"/>
      <c r="H122" s="348" t="str">
        <f>IF(('ФЛК (информационный)'!A122="Неверно!")*('ФЛК (информационный)'!G122=""),"Внести подтверждение к нарушенному информационному ФЛК"," ")</f>
        <v xml:space="preserve"> </v>
      </c>
    </row>
    <row r="123" spans="1:8" s="390" customFormat="1" ht="31.5" hidden="1" x14ac:dyDescent="0.2">
      <c r="A123" s="346" t="str">
        <f>IF((SUM('Раздел 2'!T175:T175)=0),"","Неверно!")</f>
        <v/>
      </c>
      <c r="B123" s="320" t="s">
        <v>1844</v>
      </c>
      <c r="C123" s="278" t="s">
        <v>11211</v>
      </c>
      <c r="D123" s="278" t="s">
        <v>1536</v>
      </c>
      <c r="E123" s="278" t="str">
        <f>CONCATENATE(SUM('Раздел 2'!T175:T175),"=",0)</f>
        <v>0=0</v>
      </c>
      <c r="F123" s="278"/>
      <c r="G123" s="318"/>
      <c r="H123" s="348" t="str">
        <f>IF(('ФЛК (информационный)'!A123="Неверно!")*('ФЛК (информационный)'!G123=""),"Внести подтверждение к нарушенному информационному ФЛК"," ")</f>
        <v xml:space="preserve"> </v>
      </c>
    </row>
    <row r="124" spans="1:8" s="390" customFormat="1" ht="31.5" hidden="1" x14ac:dyDescent="0.2">
      <c r="A124" s="346" t="str">
        <f>IF((SUM('Раздел 2'!U175:U175)=0),"","Неверно!")</f>
        <v/>
      </c>
      <c r="B124" s="320" t="s">
        <v>1844</v>
      </c>
      <c r="C124" s="278" t="s">
        <v>11212</v>
      </c>
      <c r="D124" s="278" t="s">
        <v>1536</v>
      </c>
      <c r="E124" s="278" t="str">
        <f>CONCATENATE(SUM('Раздел 2'!U175:U175),"=",0)</f>
        <v>0=0</v>
      </c>
      <c r="F124" s="278"/>
      <c r="G124" s="318"/>
      <c r="H124" s="348" t="str">
        <f>IF(('ФЛК (информационный)'!A124="Неверно!")*('ФЛК (информационный)'!G124=""),"Внести подтверждение к нарушенному информационному ФЛК"," ")</f>
        <v xml:space="preserve"> </v>
      </c>
    </row>
    <row r="125" spans="1:8" s="390" customFormat="1" ht="31.5" hidden="1" x14ac:dyDescent="0.2">
      <c r="A125" s="346" t="str">
        <f>IF((SUM('Раздел 2'!V175:V175)=0),"","Неверно!")</f>
        <v/>
      </c>
      <c r="B125" s="320" t="s">
        <v>1844</v>
      </c>
      <c r="C125" s="278" t="s">
        <v>11213</v>
      </c>
      <c r="D125" s="278" t="s">
        <v>1536</v>
      </c>
      <c r="E125" s="278" t="str">
        <f>CONCATENATE(SUM('Раздел 2'!V175:V175),"=",0)</f>
        <v>0=0</v>
      </c>
      <c r="F125" s="278"/>
      <c r="G125" s="318"/>
      <c r="H125" s="348" t="str">
        <f>IF(('ФЛК (информационный)'!A125="Неверно!")*('ФЛК (информационный)'!G125=""),"Внести подтверждение к нарушенному информационному ФЛК"," ")</f>
        <v xml:space="preserve"> </v>
      </c>
    </row>
    <row r="126" spans="1:8" s="390" customFormat="1" ht="31.5" hidden="1" x14ac:dyDescent="0.2">
      <c r="A126" s="346" t="str">
        <f>IF((SUM('Раздел 2'!W175:W175)=0),"","Неверно!")</f>
        <v/>
      </c>
      <c r="B126" s="320" t="s">
        <v>1844</v>
      </c>
      <c r="C126" s="278" t="s">
        <v>11214</v>
      </c>
      <c r="D126" s="278" t="s">
        <v>1536</v>
      </c>
      <c r="E126" s="278" t="str">
        <f>CONCATENATE(SUM('Раздел 2'!W175:W175),"=",0)</f>
        <v>0=0</v>
      </c>
      <c r="F126" s="278"/>
      <c r="G126" s="318"/>
      <c r="H126" s="348" t="str">
        <f>IF(('ФЛК (информационный)'!A126="Неверно!")*('ФЛК (информационный)'!G126=""),"Внести подтверждение к нарушенному информационному ФЛК"," ")</f>
        <v xml:space="preserve"> </v>
      </c>
    </row>
    <row r="127" spans="1:8" s="390" customFormat="1" ht="31.5" hidden="1" x14ac:dyDescent="0.2">
      <c r="A127" s="346" t="str">
        <f>IF((SUM('Раздел 2'!X175:X175)=0),"","Неверно!")</f>
        <v/>
      </c>
      <c r="B127" s="320" t="s">
        <v>1844</v>
      </c>
      <c r="C127" s="278" t="s">
        <v>11215</v>
      </c>
      <c r="D127" s="278" t="s">
        <v>1536</v>
      </c>
      <c r="E127" s="278" t="str">
        <f>CONCATENATE(SUM('Раздел 2'!X175:X175),"=",0)</f>
        <v>0=0</v>
      </c>
      <c r="F127" s="278"/>
      <c r="G127" s="318"/>
      <c r="H127" s="348" t="str">
        <f>IF(('ФЛК (информационный)'!A127="Неверно!")*('ФЛК (информационный)'!G127=""),"Внести подтверждение к нарушенному информационному ФЛК"," ")</f>
        <v xml:space="preserve"> </v>
      </c>
    </row>
    <row r="128" spans="1:8" s="390" customFormat="1" ht="31.5" hidden="1" x14ac:dyDescent="0.2">
      <c r="A128" s="346" t="str">
        <f>IF((SUM('Раздел 2'!Y175:Y175)=0),"","Неверно!")</f>
        <v/>
      </c>
      <c r="B128" s="320" t="s">
        <v>1844</v>
      </c>
      <c r="C128" s="278" t="s">
        <v>11216</v>
      </c>
      <c r="D128" s="278" t="s">
        <v>1536</v>
      </c>
      <c r="E128" s="278" t="str">
        <f>CONCATENATE(SUM('Раздел 2'!Y175:Y175),"=",0)</f>
        <v>0=0</v>
      </c>
      <c r="F128" s="278"/>
      <c r="G128" s="318"/>
      <c r="H128" s="348" t="str">
        <f>IF(('ФЛК (информационный)'!A128="Неверно!")*('ФЛК (информационный)'!G128=""),"Внести подтверждение к нарушенному информационному ФЛК"," ")</f>
        <v xml:space="preserve"> </v>
      </c>
    </row>
    <row r="129" spans="1:8" s="390" customFormat="1" ht="31.5" hidden="1" x14ac:dyDescent="0.2">
      <c r="A129" s="346" t="str">
        <f>IF((SUM('Раздел 2'!Z175:Z175)=0),"","Неверно!")</f>
        <v/>
      </c>
      <c r="B129" s="320" t="s">
        <v>1844</v>
      </c>
      <c r="C129" s="278" t="s">
        <v>11217</v>
      </c>
      <c r="D129" s="278" t="s">
        <v>1536</v>
      </c>
      <c r="E129" s="278" t="str">
        <f>CONCATENATE(SUM('Раздел 2'!Z175:Z175),"=",0)</f>
        <v>0=0</v>
      </c>
      <c r="F129" s="278"/>
      <c r="G129" s="318"/>
      <c r="H129" s="348" t="str">
        <f>IF(('ФЛК (информационный)'!A129="Неверно!")*('ФЛК (информационный)'!G129=""),"Внести подтверждение к нарушенному информационному ФЛК"," ")</f>
        <v xml:space="preserve"> </v>
      </c>
    </row>
    <row r="130" spans="1:8" s="390" customFormat="1" ht="31.5" hidden="1" x14ac:dyDescent="0.2">
      <c r="A130" s="346" t="str">
        <f>IF((SUM('Раздел 2'!AA175:AA175)=0),"","Неверно!")</f>
        <v/>
      </c>
      <c r="B130" s="320" t="s">
        <v>1844</v>
      </c>
      <c r="C130" s="278" t="s">
        <v>11218</v>
      </c>
      <c r="D130" s="278" t="s">
        <v>1536</v>
      </c>
      <c r="E130" s="278" t="str">
        <f>CONCATENATE(SUM('Раздел 2'!AA175:AA175),"=",0)</f>
        <v>0=0</v>
      </c>
      <c r="F130" s="278"/>
      <c r="G130" s="318"/>
      <c r="H130" s="348" t="str">
        <f>IF(('ФЛК (информационный)'!A130="Неверно!")*('ФЛК (информационный)'!G130=""),"Внести подтверждение к нарушенному информационному ФЛК"," ")</f>
        <v xml:space="preserve"> </v>
      </c>
    </row>
    <row r="131" spans="1:8" s="390" customFormat="1" ht="31.5" hidden="1" x14ac:dyDescent="0.2">
      <c r="A131" s="346" t="str">
        <f>IF((SUM('Раздел 2'!AB175:AB175)=0),"","Неверно!")</f>
        <v/>
      </c>
      <c r="B131" s="320" t="s">
        <v>1844</v>
      </c>
      <c r="C131" s="278" t="s">
        <v>11219</v>
      </c>
      <c r="D131" s="278" t="s">
        <v>1536</v>
      </c>
      <c r="E131" s="278" t="str">
        <f>CONCATENATE(SUM('Раздел 2'!AB175:AB175),"=",0)</f>
        <v>0=0</v>
      </c>
      <c r="F131" s="278"/>
      <c r="G131" s="318"/>
      <c r="H131" s="348" t="str">
        <f>IF(('ФЛК (информационный)'!A131="Неверно!")*('ФЛК (информационный)'!G131=""),"Внести подтверждение к нарушенному информационному ФЛК"," ")</f>
        <v xml:space="preserve"> </v>
      </c>
    </row>
    <row r="132" spans="1:8" s="390" customFormat="1" ht="31.5" hidden="1" x14ac:dyDescent="0.2">
      <c r="A132" s="346" t="str">
        <f>IF((SUM('Раздел 2'!AC175:AC175)=0),"","Неверно!")</f>
        <v/>
      </c>
      <c r="B132" s="320" t="s">
        <v>1844</v>
      </c>
      <c r="C132" s="278" t="s">
        <v>11220</v>
      </c>
      <c r="D132" s="278" t="s">
        <v>1536</v>
      </c>
      <c r="E132" s="278" t="str">
        <f>CONCATENATE(SUM('Раздел 2'!AC175:AC175),"=",0)</f>
        <v>0=0</v>
      </c>
      <c r="F132" s="278"/>
      <c r="G132" s="318"/>
      <c r="H132" s="348" t="str">
        <f>IF(('ФЛК (информационный)'!A132="Неверно!")*('ФЛК (информационный)'!G132=""),"Внести подтверждение к нарушенному информационному ФЛК"," ")</f>
        <v xml:space="preserve"> </v>
      </c>
    </row>
    <row r="133" spans="1:8" s="390" customFormat="1" ht="31.5" hidden="1" x14ac:dyDescent="0.2">
      <c r="A133" s="346" t="str">
        <f>IF((SUM('Раздел 2'!AD175:AD175)=0),"","Неверно!")</f>
        <v/>
      </c>
      <c r="B133" s="320" t="s">
        <v>1844</v>
      </c>
      <c r="C133" s="278" t="s">
        <v>11221</v>
      </c>
      <c r="D133" s="278" t="s">
        <v>1536</v>
      </c>
      <c r="E133" s="278" t="str">
        <f>CONCATENATE(SUM('Раздел 2'!AD175:AD175),"=",0)</f>
        <v>0=0</v>
      </c>
      <c r="F133" s="278"/>
      <c r="G133" s="318"/>
      <c r="H133" s="348" t="str">
        <f>IF(('ФЛК (информационный)'!A133="Неверно!")*('ФЛК (информационный)'!G133=""),"Внести подтверждение к нарушенному информационному ФЛК"," ")</f>
        <v xml:space="preserve"> </v>
      </c>
    </row>
    <row r="134" spans="1:8" s="390" customFormat="1" ht="31.5" hidden="1" x14ac:dyDescent="0.2">
      <c r="A134" s="346" t="str">
        <f>IF((SUM('Раздел 2'!AE175:AE175)=0),"","Неверно!")</f>
        <v/>
      </c>
      <c r="B134" s="320" t="s">
        <v>1844</v>
      </c>
      <c r="C134" s="278" t="s">
        <v>11222</v>
      </c>
      <c r="D134" s="278" t="s">
        <v>1536</v>
      </c>
      <c r="E134" s="278" t="str">
        <f>CONCATENATE(SUM('Раздел 2'!AE175:AE175),"=",0)</f>
        <v>0=0</v>
      </c>
      <c r="F134" s="278"/>
      <c r="G134" s="318"/>
      <c r="H134" s="348" t="str">
        <f>IF(('ФЛК (информационный)'!A134="Неверно!")*('ФЛК (информационный)'!G134=""),"Внести подтверждение к нарушенному информационному ФЛК"," ")</f>
        <v xml:space="preserve"> </v>
      </c>
    </row>
    <row r="135" spans="1:8" s="390" customFormat="1" ht="31.5" hidden="1" x14ac:dyDescent="0.2">
      <c r="A135" s="346" t="str">
        <f>IF((SUM('Раздел 2'!AF175:AF175)=0),"","Неверно!")</f>
        <v/>
      </c>
      <c r="B135" s="320" t="s">
        <v>1844</v>
      </c>
      <c r="C135" s="278" t="s">
        <v>11223</v>
      </c>
      <c r="D135" s="278" t="s">
        <v>1536</v>
      </c>
      <c r="E135" s="278" t="str">
        <f>CONCATENATE(SUM('Раздел 2'!AF175:AF175),"=",0)</f>
        <v>0=0</v>
      </c>
      <c r="F135" s="278"/>
      <c r="G135" s="318"/>
      <c r="H135" s="348" t="str">
        <f>IF(('ФЛК (информационный)'!A135="Неверно!")*('ФЛК (информационный)'!G135=""),"Внести подтверждение к нарушенному информационному ФЛК"," ")</f>
        <v xml:space="preserve"> </v>
      </c>
    </row>
    <row r="136" spans="1:8" s="390" customFormat="1" ht="31.5" hidden="1" x14ac:dyDescent="0.2">
      <c r="A136" s="346" t="str">
        <f>IF((SUM('Раздел 2'!AG175:AG175)=0),"","Неверно!")</f>
        <v/>
      </c>
      <c r="B136" s="320" t="s">
        <v>1844</v>
      </c>
      <c r="C136" s="278" t="s">
        <v>11224</v>
      </c>
      <c r="D136" s="278" t="s">
        <v>1536</v>
      </c>
      <c r="E136" s="278" t="str">
        <f>CONCATENATE(SUM('Раздел 2'!AG175:AG175),"=",0)</f>
        <v>0=0</v>
      </c>
      <c r="F136" s="278"/>
      <c r="G136" s="318"/>
      <c r="H136" s="348" t="str">
        <f>IF(('ФЛК (информационный)'!A136="Неверно!")*('ФЛК (информационный)'!G136=""),"Внести подтверждение к нарушенному информационному ФЛК"," ")</f>
        <v xml:space="preserve"> </v>
      </c>
    </row>
    <row r="137" spans="1:8" s="390" customFormat="1" ht="31.5" hidden="1" x14ac:dyDescent="0.2">
      <c r="A137" s="346" t="str">
        <f>IF((SUM('Раздел 2'!AH175:AH175)=0),"","Неверно!")</f>
        <v/>
      </c>
      <c r="B137" s="320" t="s">
        <v>1844</v>
      </c>
      <c r="C137" s="278" t="s">
        <v>11225</v>
      </c>
      <c r="D137" s="278" t="s">
        <v>1536</v>
      </c>
      <c r="E137" s="278" t="str">
        <f>CONCATENATE(SUM('Раздел 2'!AH175:AH175),"=",0)</f>
        <v>0=0</v>
      </c>
      <c r="F137" s="278"/>
      <c r="G137" s="318"/>
      <c r="H137" s="348" t="str">
        <f>IF(('ФЛК (информационный)'!A137="Неверно!")*('ФЛК (информационный)'!G137=""),"Внести подтверждение к нарушенному информационному ФЛК"," ")</f>
        <v xml:space="preserve"> </v>
      </c>
    </row>
    <row r="138" spans="1:8" s="390" customFormat="1" ht="31.5" hidden="1" x14ac:dyDescent="0.2">
      <c r="A138" s="346" t="str">
        <f>IF((SUM('Раздел 2'!AI175:AI175)=0),"","Неверно!")</f>
        <v/>
      </c>
      <c r="B138" s="320" t="s">
        <v>1844</v>
      </c>
      <c r="C138" s="278" t="s">
        <v>11226</v>
      </c>
      <c r="D138" s="278" t="s">
        <v>1536</v>
      </c>
      <c r="E138" s="278" t="str">
        <f>CONCATENATE(SUM('Раздел 2'!AI175:AI175),"=",0)</f>
        <v>0=0</v>
      </c>
      <c r="F138" s="278"/>
      <c r="G138" s="318"/>
      <c r="H138" s="348" t="str">
        <f>IF(('ФЛК (информационный)'!A138="Неверно!")*('ФЛК (информационный)'!G138=""),"Внести подтверждение к нарушенному информационному ФЛК"," ")</f>
        <v xml:space="preserve"> </v>
      </c>
    </row>
    <row r="139" spans="1:8" s="390" customFormat="1" ht="31.5" hidden="1" x14ac:dyDescent="0.2">
      <c r="A139" s="346" t="str">
        <f>IF((SUM('Раздел 2'!AJ175:AJ175)=0),"","Неверно!")</f>
        <v/>
      </c>
      <c r="B139" s="320" t="s">
        <v>1844</v>
      </c>
      <c r="C139" s="278" t="s">
        <v>11227</v>
      </c>
      <c r="D139" s="278" t="s">
        <v>1536</v>
      </c>
      <c r="E139" s="278" t="str">
        <f>CONCATENATE(SUM('Раздел 2'!AJ175:AJ175),"=",0)</f>
        <v>0=0</v>
      </c>
      <c r="F139" s="278"/>
      <c r="G139" s="318"/>
      <c r="H139" s="348" t="str">
        <f>IF(('ФЛК (информационный)'!A139="Неверно!")*('ФЛК (информационный)'!G139=""),"Внести подтверждение к нарушенному информационному ФЛК"," ")</f>
        <v xml:space="preserve"> </v>
      </c>
    </row>
    <row r="140" spans="1:8" s="390" customFormat="1" ht="31.5" hidden="1" x14ac:dyDescent="0.2">
      <c r="A140" s="346" t="str">
        <f>IF((SUM('Раздел 2'!AK175:AK175)=0),"","Неверно!")</f>
        <v/>
      </c>
      <c r="B140" s="320" t="s">
        <v>1844</v>
      </c>
      <c r="C140" s="278" t="s">
        <v>11228</v>
      </c>
      <c r="D140" s="278" t="s">
        <v>1536</v>
      </c>
      <c r="E140" s="278" t="str">
        <f>CONCATENATE(SUM('Раздел 2'!AK175:AK175),"=",0)</f>
        <v>0=0</v>
      </c>
      <c r="F140" s="278"/>
      <c r="G140" s="318"/>
      <c r="H140" s="348" t="str">
        <f>IF(('ФЛК (информационный)'!A140="Неверно!")*('ФЛК (информационный)'!G140=""),"Внести подтверждение к нарушенному информационному ФЛК"," ")</f>
        <v xml:space="preserve"> </v>
      </c>
    </row>
    <row r="141" spans="1:8" s="390" customFormat="1" ht="31.5" hidden="1" x14ac:dyDescent="0.2">
      <c r="A141" s="346" t="str">
        <f>IF((SUM('Раздел 2'!AL175:AL175)=0),"","Неверно!")</f>
        <v/>
      </c>
      <c r="B141" s="320" t="s">
        <v>1844</v>
      </c>
      <c r="C141" s="278" t="s">
        <v>11229</v>
      </c>
      <c r="D141" s="278" t="s">
        <v>1536</v>
      </c>
      <c r="E141" s="278" t="str">
        <f>CONCATENATE(SUM('Раздел 2'!AL175:AL175),"=",0)</f>
        <v>0=0</v>
      </c>
      <c r="F141" s="278"/>
      <c r="G141" s="318"/>
      <c r="H141" s="348" t="str">
        <f>IF(('ФЛК (информационный)'!A141="Неверно!")*('ФЛК (информационный)'!G141=""),"Внести подтверждение к нарушенному информационному ФЛК"," ")</f>
        <v xml:space="preserve"> </v>
      </c>
    </row>
    <row r="142" spans="1:8" s="390" customFormat="1" ht="31.5" hidden="1" x14ac:dyDescent="0.2">
      <c r="A142" s="346" t="str">
        <f>IF((SUM('Раздел 2'!F175:N175)=0),"","Неверно!")</f>
        <v/>
      </c>
      <c r="B142" s="320" t="s">
        <v>1845</v>
      </c>
      <c r="C142" s="278" t="s">
        <v>11230</v>
      </c>
      <c r="D142" s="278" t="s">
        <v>1537</v>
      </c>
      <c r="E142" s="278" t="str">
        <f>CONCATENATE(SUM('Раздел 2'!F175:N175),"=",0)</f>
        <v>0=0</v>
      </c>
      <c r="F142" s="278"/>
      <c r="G142" s="318"/>
      <c r="H142" s="348" t="str">
        <f>IF(('ФЛК (информационный)'!A142="Неверно!")*('ФЛК (информационный)'!G142=""),"Внести подтверждение к нарушенному информационному ФЛК"," ")</f>
        <v xml:space="preserve"> </v>
      </c>
    </row>
    <row r="143" spans="1:8" s="390" customFormat="1" ht="31.5" hidden="1" x14ac:dyDescent="0.2">
      <c r="A143" s="346" t="str">
        <f>IF((SUM('Разделы 4, 5'!D28:D28)=0),"","Неверно!")</f>
        <v/>
      </c>
      <c r="B143" s="320" t="s">
        <v>1846</v>
      </c>
      <c r="C143" s="278" t="s">
        <v>11231</v>
      </c>
      <c r="D143" s="278" t="s">
        <v>1348</v>
      </c>
      <c r="E143" s="278" t="str">
        <f>CONCATENATE(SUM('Разделы 4, 5'!D28:D28),"=",0)</f>
        <v>0=0</v>
      </c>
      <c r="F143" s="278"/>
      <c r="G143" s="318"/>
      <c r="H143" s="348" t="str">
        <f>IF(('ФЛК (информационный)'!A143="Неверно!")*('ФЛК (информационный)'!G143=""),"Внести подтверждение к нарушенному информационному ФЛК"," ")</f>
        <v xml:space="preserve"> </v>
      </c>
    </row>
    <row r="144" spans="1:8" s="390" customFormat="1" ht="31.5" hidden="1" x14ac:dyDescent="0.2">
      <c r="A144" s="346" t="str">
        <f>IF((SUM('Разделы 4, 5'!E28:E28)=0),"","Неверно!")</f>
        <v/>
      </c>
      <c r="B144" s="320" t="s">
        <v>1846</v>
      </c>
      <c r="C144" s="278" t="s">
        <v>11232</v>
      </c>
      <c r="D144" s="278" t="s">
        <v>1348</v>
      </c>
      <c r="E144" s="278" t="str">
        <f>CONCATENATE(SUM('Разделы 4, 5'!E28:E28),"=",0)</f>
        <v>0=0</v>
      </c>
      <c r="F144" s="278"/>
      <c r="G144" s="318"/>
      <c r="H144" s="348" t="str">
        <f>IF(('ФЛК (информационный)'!A144="Неверно!")*('ФЛК (информационный)'!G144=""),"Внести подтверждение к нарушенному информационному ФЛК"," ")</f>
        <v xml:space="preserve"> </v>
      </c>
    </row>
    <row r="145" spans="1:8" s="390" customFormat="1" ht="31.5" hidden="1" x14ac:dyDescent="0.2">
      <c r="A145" s="346" t="str">
        <f>IF((SUM('Разделы 4, 5'!F28:F28)=0),"","Неверно!")</f>
        <v/>
      </c>
      <c r="B145" s="320" t="s">
        <v>1846</v>
      </c>
      <c r="C145" s="278" t="s">
        <v>11233</v>
      </c>
      <c r="D145" s="278" t="s">
        <v>1348</v>
      </c>
      <c r="E145" s="278" t="str">
        <f>CONCATENATE(SUM('Разделы 4, 5'!F28:F28),"=",0)</f>
        <v>0=0</v>
      </c>
      <c r="F145" s="278"/>
      <c r="G145" s="318"/>
      <c r="H145" s="348" t="str">
        <f>IF(('ФЛК (информационный)'!A145="Неверно!")*('ФЛК (информационный)'!G145=""),"Внести подтверждение к нарушенному информационному ФЛК"," ")</f>
        <v xml:space="preserve"> </v>
      </c>
    </row>
    <row r="146" spans="1:8" s="390" customFormat="1" ht="31.5" hidden="1" x14ac:dyDescent="0.2">
      <c r="A146" s="346" t="str">
        <f>IF((SUM('Разделы 4, 5'!G28:G28)=0),"","Неверно!")</f>
        <v/>
      </c>
      <c r="B146" s="320" t="s">
        <v>1846</v>
      </c>
      <c r="C146" s="278" t="s">
        <v>11234</v>
      </c>
      <c r="D146" s="278" t="s">
        <v>1348</v>
      </c>
      <c r="E146" s="278" t="str">
        <f>CONCATENATE(SUM('Разделы 4, 5'!G28:G28),"=",0)</f>
        <v>0=0</v>
      </c>
      <c r="F146" s="278"/>
      <c r="G146" s="318"/>
      <c r="H146" s="348" t="str">
        <f>IF(('ФЛК (информационный)'!A146="Неверно!")*('ФЛК (информационный)'!G146=""),"Внести подтверждение к нарушенному информационному ФЛК"," ")</f>
        <v xml:space="preserve"> </v>
      </c>
    </row>
    <row r="147" spans="1:8" s="390" customFormat="1" ht="31.5" hidden="1" x14ac:dyDescent="0.2">
      <c r="A147" s="346" t="str">
        <f>IF((SUM('Разделы 4, 5'!H28:H28)=0),"","Неверно!")</f>
        <v/>
      </c>
      <c r="B147" s="320" t="s">
        <v>1846</v>
      </c>
      <c r="C147" s="278" t="s">
        <v>11235</v>
      </c>
      <c r="D147" s="278" t="s">
        <v>1348</v>
      </c>
      <c r="E147" s="278" t="str">
        <f>CONCATENATE(SUM('Разделы 4, 5'!H28:H28),"=",0)</f>
        <v>0=0</v>
      </c>
      <c r="F147" s="278"/>
      <c r="G147" s="318"/>
      <c r="H147" s="348" t="str">
        <f>IF(('ФЛК (информационный)'!A147="Неверно!")*('ФЛК (информационный)'!G147=""),"Внести подтверждение к нарушенному информационному ФЛК"," ")</f>
        <v xml:space="preserve"> </v>
      </c>
    </row>
    <row r="148" spans="1:8" s="390" customFormat="1" ht="31.5" hidden="1" x14ac:dyDescent="0.2">
      <c r="A148" s="346" t="str">
        <f>IF((SUM('Разделы 4, 5'!I28:I28)=0),"","Неверно!")</f>
        <v/>
      </c>
      <c r="B148" s="320" t="s">
        <v>1846</v>
      </c>
      <c r="C148" s="278" t="s">
        <v>11236</v>
      </c>
      <c r="D148" s="278" t="s">
        <v>1348</v>
      </c>
      <c r="E148" s="278" t="str">
        <f>CONCATENATE(SUM('Разделы 4, 5'!I28:I28),"=",0)</f>
        <v>0=0</v>
      </c>
      <c r="F148" s="278"/>
      <c r="G148" s="318"/>
      <c r="H148" s="348" t="str">
        <f>IF(('ФЛК (информационный)'!A148="Неверно!")*('ФЛК (информационный)'!G148=""),"Внести подтверждение к нарушенному информационному ФЛК"," ")</f>
        <v xml:space="preserve"> </v>
      </c>
    </row>
    <row r="149" spans="1:8" s="390" customFormat="1" ht="31.5" hidden="1" x14ac:dyDescent="0.2">
      <c r="A149" s="346" t="str">
        <f>IF((SUM('Разделы 4, 5'!D34:D34)=0),"","Неверно!")</f>
        <v/>
      </c>
      <c r="B149" s="320" t="s">
        <v>1847</v>
      </c>
      <c r="C149" s="278" t="s">
        <v>11237</v>
      </c>
      <c r="D149" s="278" t="s">
        <v>1347</v>
      </c>
      <c r="E149" s="278" t="str">
        <f>CONCATENATE(SUM('Разделы 4, 5'!D34:D34),"=",0)</f>
        <v>0=0</v>
      </c>
      <c r="F149" s="278"/>
      <c r="G149" s="318"/>
      <c r="H149" s="348" t="str">
        <f>IF(('ФЛК (информационный)'!A149="Неверно!")*('ФЛК (информационный)'!G149=""),"Внести подтверждение к нарушенному информационному ФЛК"," ")</f>
        <v xml:space="preserve"> </v>
      </c>
    </row>
    <row r="150" spans="1:8" s="390" customFormat="1" ht="31.5" hidden="1" x14ac:dyDescent="0.2">
      <c r="A150" s="346" t="str">
        <f>IF((SUM('Разделы 4, 5'!E34:E34)=0),"","Неверно!")</f>
        <v/>
      </c>
      <c r="B150" s="320" t="s">
        <v>1847</v>
      </c>
      <c r="C150" s="278" t="s">
        <v>11238</v>
      </c>
      <c r="D150" s="278" t="s">
        <v>1347</v>
      </c>
      <c r="E150" s="278" t="str">
        <f>CONCATENATE(SUM('Разделы 4, 5'!E34:E34),"=",0)</f>
        <v>0=0</v>
      </c>
      <c r="F150" s="278"/>
      <c r="G150" s="318"/>
      <c r="H150" s="348" t="str">
        <f>IF(('ФЛК (информационный)'!A150="Неверно!")*('ФЛК (информационный)'!G150=""),"Внести подтверждение к нарушенному информационному ФЛК"," ")</f>
        <v xml:space="preserve"> </v>
      </c>
    </row>
    <row r="151" spans="1:8" s="390" customFormat="1" ht="31.5" hidden="1" x14ac:dyDescent="0.2">
      <c r="A151" s="346" t="str">
        <f>IF((SUM('Разделы 4, 5'!F34:F34)=0),"","Неверно!")</f>
        <v/>
      </c>
      <c r="B151" s="320" t="s">
        <v>1847</v>
      </c>
      <c r="C151" s="278" t="s">
        <v>11239</v>
      </c>
      <c r="D151" s="278" t="s">
        <v>1347</v>
      </c>
      <c r="E151" s="278" t="str">
        <f>CONCATENATE(SUM('Разделы 4, 5'!F34:F34),"=",0)</f>
        <v>0=0</v>
      </c>
      <c r="F151" s="278"/>
      <c r="G151" s="318"/>
      <c r="H151" s="348" t="str">
        <f>IF(('ФЛК (информационный)'!A151="Неверно!")*('ФЛК (информационный)'!G151=""),"Внести подтверждение к нарушенному информационному ФЛК"," ")</f>
        <v xml:space="preserve"> </v>
      </c>
    </row>
    <row r="152" spans="1:8" s="390" customFormat="1" ht="31.5" hidden="1" x14ac:dyDescent="0.2">
      <c r="A152" s="346" t="str">
        <f>IF((SUM('Разделы 4, 5'!G34:G34)=0),"","Неверно!")</f>
        <v/>
      </c>
      <c r="B152" s="320" t="s">
        <v>1847</v>
      </c>
      <c r="C152" s="278" t="s">
        <v>11240</v>
      </c>
      <c r="D152" s="278" t="s">
        <v>1347</v>
      </c>
      <c r="E152" s="278" t="str">
        <f>CONCATENATE(SUM('Разделы 4, 5'!G34:G34),"=",0)</f>
        <v>0=0</v>
      </c>
      <c r="F152" s="278"/>
      <c r="G152" s="318"/>
      <c r="H152" s="348" t="str">
        <f>IF(('ФЛК (информационный)'!A152="Неверно!")*('ФЛК (информационный)'!G152=""),"Внести подтверждение к нарушенному информационному ФЛК"," ")</f>
        <v xml:space="preserve"> </v>
      </c>
    </row>
    <row r="153" spans="1:8" s="390" customFormat="1" ht="31.5" hidden="1" x14ac:dyDescent="0.2">
      <c r="A153" s="346" t="str">
        <f>IF((SUM('Разделы 4, 5'!H34:H34)=0),"","Неверно!")</f>
        <v/>
      </c>
      <c r="B153" s="320" t="s">
        <v>1847</v>
      </c>
      <c r="C153" s="278" t="s">
        <v>11241</v>
      </c>
      <c r="D153" s="278" t="s">
        <v>1347</v>
      </c>
      <c r="E153" s="278" t="str">
        <f>CONCATENATE(SUM('Разделы 4, 5'!H34:H34),"=",0)</f>
        <v>0=0</v>
      </c>
      <c r="F153" s="278"/>
      <c r="G153" s="318"/>
      <c r="H153" s="348" t="str">
        <f>IF(('ФЛК (информационный)'!A153="Неверно!")*('ФЛК (информационный)'!G153=""),"Внести подтверждение к нарушенному информационному ФЛК"," ")</f>
        <v xml:space="preserve"> </v>
      </c>
    </row>
    <row r="154" spans="1:8" s="390" customFormat="1" ht="31.5" hidden="1" x14ac:dyDescent="0.2">
      <c r="A154" s="346" t="str">
        <f>IF((SUM('Разделы 4, 5'!I34:I34)=0),"","Неверно!")</f>
        <v/>
      </c>
      <c r="B154" s="320" t="s">
        <v>1847</v>
      </c>
      <c r="C154" s="278" t="s">
        <v>11242</v>
      </c>
      <c r="D154" s="278" t="s">
        <v>1347</v>
      </c>
      <c r="E154" s="278" t="str">
        <f>CONCATENATE(SUM('Разделы 4, 5'!I34:I34),"=",0)</f>
        <v>0=0</v>
      </c>
      <c r="F154" s="278"/>
      <c r="G154" s="318"/>
      <c r="H154" s="348" t="str">
        <f>IF(('ФЛК (информационный)'!A154="Неверно!")*('ФЛК (информационный)'!G154=""),"Внести подтверждение к нарушенному информационному ФЛК"," ")</f>
        <v xml:space="preserve"> </v>
      </c>
    </row>
    <row r="155" spans="1:8" s="390" customFormat="1" ht="15.75" hidden="1" x14ac:dyDescent="0.2">
      <c r="A155" s="346" t="str">
        <f>IF((SUM('Разделы 6, 7'!F32:F32)=0),"","Неверно!")</f>
        <v/>
      </c>
      <c r="B155" s="320" t="s">
        <v>1848</v>
      </c>
      <c r="C155" s="278" t="s">
        <v>11243</v>
      </c>
      <c r="D155" s="278" t="s">
        <v>1554</v>
      </c>
      <c r="E155" s="278" t="str">
        <f>CONCATENATE(SUM('Разделы 6, 7'!F32:F32),"=",0)</f>
        <v>0=0</v>
      </c>
      <c r="F155" s="278"/>
      <c r="G155" s="318"/>
      <c r="H155" s="348" t="str">
        <f>IF(('ФЛК (информационный)'!A155="Неверно!")*('ФЛК (информационный)'!G155=""),"Внести подтверждение к нарушенному информационному ФЛК"," ")</f>
        <v xml:space="preserve"> </v>
      </c>
    </row>
    <row r="156" spans="1:8" s="390" customFormat="1" ht="15.75" hidden="1" x14ac:dyDescent="0.2">
      <c r="A156" s="346" t="str">
        <f>IF((SUM('Разделы 6, 7'!F33:F33)=0),"","Неверно!")</f>
        <v/>
      </c>
      <c r="B156" s="320" t="s">
        <v>1848</v>
      </c>
      <c r="C156" s="278" t="s">
        <v>11244</v>
      </c>
      <c r="D156" s="278" t="s">
        <v>1554</v>
      </c>
      <c r="E156" s="278" t="str">
        <f>CONCATENATE(SUM('Разделы 6, 7'!F33:F33),"=",0)</f>
        <v>0=0</v>
      </c>
      <c r="F156" s="278"/>
      <c r="G156" s="318"/>
      <c r="H156" s="348" t="str">
        <f>IF(('ФЛК (информационный)'!A156="Неверно!")*('ФЛК (информационный)'!G156=""),"Внести подтверждение к нарушенному информационному ФЛК"," ")</f>
        <v xml:space="preserve"> </v>
      </c>
    </row>
    <row r="157" spans="1:8" s="390" customFormat="1" ht="15.75" hidden="1" x14ac:dyDescent="0.2">
      <c r="A157" s="346" t="str">
        <f>IF((SUM('Разделы 6, 7'!F30:F30)=0),"","Неверно!")</f>
        <v/>
      </c>
      <c r="B157" s="320" t="s">
        <v>1848</v>
      </c>
      <c r="C157" s="278" t="s">
        <v>11245</v>
      </c>
      <c r="D157" s="278" t="s">
        <v>1554</v>
      </c>
      <c r="E157" s="278" t="str">
        <f>CONCATENATE(SUM('Разделы 6, 7'!F30:F30),"=",0)</f>
        <v>0=0</v>
      </c>
      <c r="F157" s="278"/>
      <c r="G157" s="318"/>
      <c r="H157" s="348" t="str">
        <f>IF(('ФЛК (информационный)'!A157="Неверно!")*('ФЛК (информационный)'!G157=""),"Внести подтверждение к нарушенному информационному ФЛК"," ")</f>
        <v xml:space="preserve"> </v>
      </c>
    </row>
    <row r="158" spans="1:8" s="390" customFormat="1" ht="15.75" hidden="1" x14ac:dyDescent="0.2">
      <c r="A158" s="346" t="str">
        <f>IF((SUM('Разделы 6, 7'!F31:F31)=0),"","Неверно!")</f>
        <v/>
      </c>
      <c r="B158" s="320" t="s">
        <v>1848</v>
      </c>
      <c r="C158" s="278" t="s">
        <v>11246</v>
      </c>
      <c r="D158" s="278" t="s">
        <v>1554</v>
      </c>
      <c r="E158" s="278" t="str">
        <f>CONCATENATE(SUM('Разделы 6, 7'!F31:F31),"=",0)</f>
        <v>0=0</v>
      </c>
      <c r="F158" s="278"/>
      <c r="G158" s="318"/>
      <c r="H158" s="348" t="str">
        <f>IF(('ФЛК (информационный)'!A158="Неверно!")*('ФЛК (информационный)'!G158=""),"Внести подтверждение к нарушенному информационному ФЛК"," ")</f>
        <v xml:space="preserve"> </v>
      </c>
    </row>
    <row r="159" spans="1:8" s="390" customFormat="1" ht="15.75" hidden="1" x14ac:dyDescent="0.2">
      <c r="A159" s="346" t="str">
        <f>IF((SUM('Разделы 6, 7'!G32:G32)=0),"","Неверно!")</f>
        <v/>
      </c>
      <c r="B159" s="320" t="s">
        <v>1848</v>
      </c>
      <c r="C159" s="278" t="s">
        <v>11247</v>
      </c>
      <c r="D159" s="278" t="s">
        <v>1554</v>
      </c>
      <c r="E159" s="278" t="str">
        <f>CONCATENATE(SUM('Разделы 6, 7'!G32:G32),"=",0)</f>
        <v>0=0</v>
      </c>
      <c r="F159" s="278"/>
      <c r="G159" s="318"/>
      <c r="H159" s="348" t="str">
        <f>IF(('ФЛК (информационный)'!A159="Неверно!")*('ФЛК (информационный)'!G159=""),"Внести подтверждение к нарушенному информационному ФЛК"," ")</f>
        <v xml:space="preserve"> </v>
      </c>
    </row>
    <row r="160" spans="1:8" s="390" customFormat="1" ht="15.75" hidden="1" x14ac:dyDescent="0.2">
      <c r="A160" s="346" t="str">
        <f>IF((SUM('Разделы 6, 7'!G33:G33)=0),"","Неверно!")</f>
        <v/>
      </c>
      <c r="B160" s="320" t="s">
        <v>1848</v>
      </c>
      <c r="C160" s="278" t="s">
        <v>11248</v>
      </c>
      <c r="D160" s="278" t="s">
        <v>1554</v>
      </c>
      <c r="E160" s="278" t="str">
        <f>CONCATENATE(SUM('Разделы 6, 7'!G33:G33),"=",0)</f>
        <v>0=0</v>
      </c>
      <c r="F160" s="278"/>
      <c r="G160" s="318"/>
      <c r="H160" s="348" t="str">
        <f>IF(('ФЛК (информационный)'!A160="Неверно!")*('ФЛК (информационный)'!G160=""),"Внести подтверждение к нарушенному информационному ФЛК"," ")</f>
        <v xml:space="preserve"> </v>
      </c>
    </row>
    <row r="161" spans="1:8" s="390" customFormat="1" ht="15.75" hidden="1" x14ac:dyDescent="0.2">
      <c r="A161" s="346" t="str">
        <f>IF((SUM('Разделы 6, 7'!G30:G30)=0),"","Неверно!")</f>
        <v/>
      </c>
      <c r="B161" s="320" t="s">
        <v>1848</v>
      </c>
      <c r="C161" s="278" t="s">
        <v>11249</v>
      </c>
      <c r="D161" s="278" t="s">
        <v>1554</v>
      </c>
      <c r="E161" s="278" t="str">
        <f>CONCATENATE(SUM('Разделы 6, 7'!G30:G30),"=",0)</f>
        <v>0=0</v>
      </c>
      <c r="F161" s="278"/>
      <c r="G161" s="318"/>
      <c r="H161" s="348" t="str">
        <f>IF(('ФЛК (информационный)'!A161="Неверно!")*('ФЛК (информационный)'!G161=""),"Внести подтверждение к нарушенному информационному ФЛК"," ")</f>
        <v xml:space="preserve"> </v>
      </c>
    </row>
    <row r="162" spans="1:8" s="390" customFormat="1" ht="15.75" hidden="1" x14ac:dyDescent="0.2">
      <c r="A162" s="346" t="str">
        <f>IF((SUM('Разделы 6, 7'!G31:G31)=0),"","Неверно!")</f>
        <v/>
      </c>
      <c r="B162" s="320" t="s">
        <v>1848</v>
      </c>
      <c r="C162" s="278" t="s">
        <v>11250</v>
      </c>
      <c r="D162" s="278" t="s">
        <v>1554</v>
      </c>
      <c r="E162" s="278" t="str">
        <f>CONCATENATE(SUM('Разделы 6, 7'!G31:G31),"=",0)</f>
        <v>0=0</v>
      </c>
      <c r="F162" s="278"/>
      <c r="G162" s="318"/>
      <c r="H162" s="348" t="str">
        <f>IF(('ФЛК (информационный)'!A162="Неверно!")*('ФЛК (информационный)'!G162=""),"Внести подтверждение к нарушенному информационному ФЛК"," ")</f>
        <v xml:space="preserve"> </v>
      </c>
    </row>
    <row r="163" spans="1:8" s="390" customFormat="1" ht="15.75" hidden="1" x14ac:dyDescent="0.2">
      <c r="A163" s="346" t="str">
        <f>IF((SUM('Разделы 6, 7'!H32:H32)=0),"","Неверно!")</f>
        <v/>
      </c>
      <c r="B163" s="320" t="s">
        <v>1848</v>
      </c>
      <c r="C163" s="278" t="s">
        <v>11251</v>
      </c>
      <c r="D163" s="278" t="s">
        <v>1554</v>
      </c>
      <c r="E163" s="278" t="str">
        <f>CONCATENATE(SUM('Разделы 6, 7'!H32:H32),"=",0)</f>
        <v>0=0</v>
      </c>
      <c r="F163" s="278"/>
      <c r="G163" s="318"/>
      <c r="H163" s="348" t="str">
        <f>IF(('ФЛК (информационный)'!A163="Неверно!")*('ФЛК (информационный)'!G163=""),"Внести подтверждение к нарушенному информационному ФЛК"," ")</f>
        <v xml:space="preserve"> </v>
      </c>
    </row>
    <row r="164" spans="1:8" s="390" customFormat="1" ht="15.75" hidden="1" x14ac:dyDescent="0.2">
      <c r="A164" s="346" t="str">
        <f>IF((SUM('Разделы 6, 7'!H33:H33)=0),"","Неверно!")</f>
        <v/>
      </c>
      <c r="B164" s="320" t="s">
        <v>1848</v>
      </c>
      <c r="C164" s="278" t="s">
        <v>11252</v>
      </c>
      <c r="D164" s="278" t="s">
        <v>1554</v>
      </c>
      <c r="E164" s="278" t="str">
        <f>CONCATENATE(SUM('Разделы 6, 7'!H33:H33),"=",0)</f>
        <v>0=0</v>
      </c>
      <c r="F164" s="278"/>
      <c r="G164" s="318"/>
      <c r="H164" s="348" t="str">
        <f>IF(('ФЛК (информационный)'!A164="Неверно!")*('ФЛК (информационный)'!G164=""),"Внести подтверждение к нарушенному информационному ФЛК"," ")</f>
        <v xml:space="preserve"> </v>
      </c>
    </row>
    <row r="165" spans="1:8" s="390" customFormat="1" ht="15.75" hidden="1" x14ac:dyDescent="0.2">
      <c r="A165" s="346" t="str">
        <f>IF((SUM('Разделы 6, 7'!H30:H30)=0),"","Неверно!")</f>
        <v/>
      </c>
      <c r="B165" s="320" t="s">
        <v>1848</v>
      </c>
      <c r="C165" s="278" t="s">
        <v>11253</v>
      </c>
      <c r="D165" s="278" t="s">
        <v>1554</v>
      </c>
      <c r="E165" s="278" t="str">
        <f>CONCATENATE(SUM('Разделы 6, 7'!H30:H30),"=",0)</f>
        <v>0=0</v>
      </c>
      <c r="F165" s="278"/>
      <c r="G165" s="318"/>
      <c r="H165" s="348" t="str">
        <f>IF(('ФЛК (информационный)'!A165="Неверно!")*('ФЛК (информационный)'!G165=""),"Внести подтверждение к нарушенному информационному ФЛК"," ")</f>
        <v xml:space="preserve"> </v>
      </c>
    </row>
    <row r="166" spans="1:8" s="390" customFormat="1" ht="15.75" hidden="1" x14ac:dyDescent="0.2">
      <c r="A166" s="346" t="str">
        <f>IF((SUM('Разделы 6, 7'!H31:H31)=0),"","Неверно!")</f>
        <v/>
      </c>
      <c r="B166" s="320" t="s">
        <v>1848</v>
      </c>
      <c r="C166" s="278" t="s">
        <v>11254</v>
      </c>
      <c r="D166" s="278" t="s">
        <v>1554</v>
      </c>
      <c r="E166" s="278" t="str">
        <f>CONCATENATE(SUM('Разделы 6, 7'!H31:H31),"=",0)</f>
        <v>0=0</v>
      </c>
      <c r="F166" s="278"/>
      <c r="G166" s="318"/>
      <c r="H166" s="348" t="str">
        <f>IF(('ФЛК (информационный)'!A166="Неверно!")*('ФЛК (информационный)'!G166=""),"Внести подтверждение к нарушенному информационному ФЛК"," ")</f>
        <v xml:space="preserve"> </v>
      </c>
    </row>
    <row r="167" spans="1:8" s="390" customFormat="1" ht="15.75" hidden="1" x14ac:dyDescent="0.2">
      <c r="A167" s="346" t="str">
        <f>IF((SUM('Разделы 6, 7'!I32:I32)=0),"","Неверно!")</f>
        <v/>
      </c>
      <c r="B167" s="320" t="s">
        <v>1848</v>
      </c>
      <c r="C167" s="278" t="s">
        <v>11255</v>
      </c>
      <c r="D167" s="278" t="s">
        <v>1554</v>
      </c>
      <c r="E167" s="278" t="str">
        <f>CONCATENATE(SUM('Разделы 6, 7'!I32:I32),"=",0)</f>
        <v>0=0</v>
      </c>
      <c r="F167" s="278"/>
      <c r="G167" s="318"/>
      <c r="H167" s="348" t="str">
        <f>IF(('ФЛК (информационный)'!A167="Неверно!")*('ФЛК (информационный)'!G167=""),"Внести подтверждение к нарушенному информационному ФЛК"," ")</f>
        <v xml:space="preserve"> </v>
      </c>
    </row>
    <row r="168" spans="1:8" s="390" customFormat="1" ht="15.75" hidden="1" x14ac:dyDescent="0.2">
      <c r="A168" s="346" t="str">
        <f>IF((SUM('Разделы 6, 7'!I33:I33)=0),"","Неверно!")</f>
        <v/>
      </c>
      <c r="B168" s="320" t="s">
        <v>1848</v>
      </c>
      <c r="C168" s="278" t="s">
        <v>11256</v>
      </c>
      <c r="D168" s="278" t="s">
        <v>1554</v>
      </c>
      <c r="E168" s="278" t="str">
        <f>CONCATENATE(SUM('Разделы 6, 7'!I33:I33),"=",0)</f>
        <v>0=0</v>
      </c>
      <c r="F168" s="278"/>
      <c r="G168" s="318"/>
      <c r="H168" s="348" t="str">
        <f>IF(('ФЛК (информационный)'!A168="Неверно!")*('ФЛК (информационный)'!G168=""),"Внести подтверждение к нарушенному информационному ФЛК"," ")</f>
        <v xml:space="preserve"> </v>
      </c>
    </row>
    <row r="169" spans="1:8" s="390" customFormat="1" ht="15.75" hidden="1" x14ac:dyDescent="0.2">
      <c r="A169" s="346" t="str">
        <f>IF((SUM('Разделы 6, 7'!I30:I30)=0),"","Неверно!")</f>
        <v/>
      </c>
      <c r="B169" s="320" t="s">
        <v>1848</v>
      </c>
      <c r="C169" s="278" t="s">
        <v>11257</v>
      </c>
      <c r="D169" s="278" t="s">
        <v>1554</v>
      </c>
      <c r="E169" s="278" t="str">
        <f>CONCATENATE(SUM('Разделы 6, 7'!I30:I30),"=",0)</f>
        <v>0=0</v>
      </c>
      <c r="F169" s="278"/>
      <c r="G169" s="318"/>
      <c r="H169" s="348" t="str">
        <f>IF(('ФЛК (информационный)'!A169="Неверно!")*('ФЛК (информационный)'!G169=""),"Внести подтверждение к нарушенному информационному ФЛК"," ")</f>
        <v xml:space="preserve"> </v>
      </c>
    </row>
    <row r="170" spans="1:8" s="390" customFormat="1" ht="15.75" hidden="1" x14ac:dyDescent="0.2">
      <c r="A170" s="346" t="str">
        <f>IF((SUM('Разделы 6, 7'!I31:I31)=0),"","Неверно!")</f>
        <v/>
      </c>
      <c r="B170" s="320" t="s">
        <v>1848</v>
      </c>
      <c r="C170" s="278" t="s">
        <v>11258</v>
      </c>
      <c r="D170" s="278" t="s">
        <v>1554</v>
      </c>
      <c r="E170" s="278" t="str">
        <f>CONCATENATE(SUM('Разделы 6, 7'!I31:I31),"=",0)</f>
        <v>0=0</v>
      </c>
      <c r="F170" s="278"/>
      <c r="G170" s="318"/>
      <c r="H170" s="348" t="str">
        <f>IF(('ФЛК (информационный)'!A170="Неверно!")*('ФЛК (информационный)'!G170=""),"Внести подтверждение к нарушенному информационному ФЛК"," ")</f>
        <v xml:space="preserve"> </v>
      </c>
    </row>
    <row r="171" spans="1:8" s="390" customFormat="1" ht="78.75" hidden="1" x14ac:dyDescent="0.2">
      <c r="A171" s="346" t="e">
        <f>IF((SUM('Раздел 3'!J11:J11)/SUM('Раздел 3'!K11:K11)&gt;1),"","Неверно!")</f>
        <v>#DIV/0!</v>
      </c>
      <c r="B171" s="320" t="s">
        <v>1849</v>
      </c>
      <c r="C171" s="278" t="s">
        <v>11259</v>
      </c>
      <c r="D171" s="278" t="s">
        <v>1850</v>
      </c>
      <c r="E171" s="278" t="str">
        <f>CONCATENATE(SUM('Раздел 3'!J11:J11),"/",SUM('Раздел 3'!K11:K11),"&gt;",1)</f>
        <v>324187/0&gt;1</v>
      </c>
      <c r="F171" s="278" t="s">
        <v>1851</v>
      </c>
      <c r="G171" s="318"/>
      <c r="H171" s="348" t="e">
        <f>IF(('ФЛК (информационный)'!A171="Неверно!")*('ФЛК (информационный)'!G171=""),"Внести подтверждение к нарушенному информационному ФЛК"," ")</f>
        <v>#DIV/0!</v>
      </c>
    </row>
    <row r="172" spans="1:8" s="390" customFormat="1" ht="78.75" hidden="1" x14ac:dyDescent="0.2">
      <c r="A172" s="346" t="e">
        <f>IF((SUM('Раздел 3'!J20:J20)/SUM('Раздел 3'!K20:K20)&gt;1),"","Неверно!")</f>
        <v>#DIV/0!</v>
      </c>
      <c r="B172" s="320" t="s">
        <v>1849</v>
      </c>
      <c r="C172" s="278" t="s">
        <v>11260</v>
      </c>
      <c r="D172" s="278" t="s">
        <v>1850</v>
      </c>
      <c r="E172" s="278" t="str">
        <f>CONCATENATE(SUM('Раздел 3'!J20:J20),"/",SUM('Раздел 3'!K20:K20),"&gt;",1)</f>
        <v>0/0&gt;1</v>
      </c>
      <c r="F172" s="278" t="s">
        <v>1851</v>
      </c>
      <c r="G172" s="318"/>
      <c r="H172" s="348" t="e">
        <f>IF(('ФЛК (информационный)'!A172="Неверно!")*('ФЛК (информационный)'!G172=""),"Внести подтверждение к нарушенному информационному ФЛК"," ")</f>
        <v>#DIV/0!</v>
      </c>
    </row>
    <row r="173" spans="1:8" s="390" customFormat="1" ht="78.75" hidden="1" x14ac:dyDescent="0.2">
      <c r="A173" s="346" t="e">
        <f>IF((SUM('Раздел 3'!J110:J110)/SUM('Раздел 3'!K110:K110)&gt;1),"","Неверно!")</f>
        <v>#DIV/0!</v>
      </c>
      <c r="B173" s="320" t="s">
        <v>1849</v>
      </c>
      <c r="C173" s="278" t="s">
        <v>11261</v>
      </c>
      <c r="D173" s="278" t="s">
        <v>1850</v>
      </c>
      <c r="E173" s="278" t="str">
        <f>CONCATENATE(SUM('Раздел 3'!J110:J110),"/",SUM('Раздел 3'!K110:K110),"&gt;",1)</f>
        <v>0/0&gt;1</v>
      </c>
      <c r="F173" s="278" t="s">
        <v>1851</v>
      </c>
      <c r="G173" s="318"/>
      <c r="H173" s="348" t="e">
        <f>IF(('ФЛК (информационный)'!A173="Неверно!")*('ФЛК (информационный)'!G173=""),"Внести подтверждение к нарушенному информационному ФЛК"," ")</f>
        <v>#DIV/0!</v>
      </c>
    </row>
    <row r="174" spans="1:8" s="390" customFormat="1" ht="78.75" hidden="1" x14ac:dyDescent="0.2">
      <c r="A174" s="346" t="e">
        <f>IF((SUM('Раздел 3'!J111:J111)/SUM('Раздел 3'!K111:K111)&gt;1),"","Неверно!")</f>
        <v>#DIV/0!</v>
      </c>
      <c r="B174" s="320" t="s">
        <v>1849</v>
      </c>
      <c r="C174" s="278" t="s">
        <v>11262</v>
      </c>
      <c r="D174" s="278" t="s">
        <v>1850</v>
      </c>
      <c r="E174" s="278" t="str">
        <f>CONCATENATE(SUM('Раздел 3'!J111:J111),"/",SUM('Раздел 3'!K111:K111),"&gt;",1)</f>
        <v>0/0&gt;1</v>
      </c>
      <c r="F174" s="278" t="s">
        <v>1851</v>
      </c>
      <c r="G174" s="318"/>
      <c r="H174" s="348" t="e">
        <f>IF(('ФЛК (информационный)'!A174="Неверно!")*('ФЛК (информационный)'!G174=""),"Внести подтверждение к нарушенному информационному ФЛК"," ")</f>
        <v>#DIV/0!</v>
      </c>
    </row>
    <row r="175" spans="1:8" s="390" customFormat="1" ht="78.75" hidden="1" x14ac:dyDescent="0.2">
      <c r="A175" s="346" t="e">
        <f>IF((SUM('Раздел 3'!J112:J112)/SUM('Раздел 3'!K112:K112)&gt;1),"","Неверно!")</f>
        <v>#DIV/0!</v>
      </c>
      <c r="B175" s="320" t="s">
        <v>1849</v>
      </c>
      <c r="C175" s="278" t="s">
        <v>11263</v>
      </c>
      <c r="D175" s="278" t="s">
        <v>1850</v>
      </c>
      <c r="E175" s="278" t="str">
        <f>CONCATENATE(SUM('Раздел 3'!J112:J112),"/",SUM('Раздел 3'!K112:K112),"&gt;",1)</f>
        <v>0/0&gt;1</v>
      </c>
      <c r="F175" s="278" t="s">
        <v>1851</v>
      </c>
      <c r="G175" s="318"/>
      <c r="H175" s="348" t="e">
        <f>IF(('ФЛК (информационный)'!A175="Неверно!")*('ФЛК (информационный)'!G175=""),"Внести подтверждение к нарушенному информационному ФЛК"," ")</f>
        <v>#DIV/0!</v>
      </c>
    </row>
    <row r="176" spans="1:8" s="390" customFormat="1" ht="78.75" hidden="1" x14ac:dyDescent="0.2">
      <c r="A176" s="346" t="e">
        <f>IF((SUM('Раздел 3'!J113:J113)/SUM('Раздел 3'!K113:K113)&gt;1),"","Неверно!")</f>
        <v>#DIV/0!</v>
      </c>
      <c r="B176" s="320" t="s">
        <v>1849</v>
      </c>
      <c r="C176" s="278" t="s">
        <v>11264</v>
      </c>
      <c r="D176" s="278" t="s">
        <v>1850</v>
      </c>
      <c r="E176" s="278" t="str">
        <f>CONCATENATE(SUM('Раздел 3'!J113:J113),"/",SUM('Раздел 3'!K113:K113),"&gt;",1)</f>
        <v>0/0&gt;1</v>
      </c>
      <c r="F176" s="278" t="s">
        <v>1851</v>
      </c>
      <c r="G176" s="318"/>
      <c r="H176" s="348" t="e">
        <f>IF(('ФЛК (информационный)'!A176="Неверно!")*('ФЛК (информационный)'!G176=""),"Внести подтверждение к нарушенному информационному ФЛК"," ")</f>
        <v>#DIV/0!</v>
      </c>
    </row>
    <row r="177" spans="1:8" s="390" customFormat="1" ht="78.75" hidden="1" x14ac:dyDescent="0.2">
      <c r="A177" s="346" t="e">
        <f>IF((SUM('Раздел 3'!J114:J114)/SUM('Раздел 3'!K114:K114)&gt;1),"","Неверно!")</f>
        <v>#DIV/0!</v>
      </c>
      <c r="B177" s="320" t="s">
        <v>1849</v>
      </c>
      <c r="C177" s="278" t="s">
        <v>11265</v>
      </c>
      <c r="D177" s="278" t="s">
        <v>1850</v>
      </c>
      <c r="E177" s="278" t="str">
        <f>CONCATENATE(SUM('Раздел 3'!J114:J114),"/",SUM('Раздел 3'!K114:K114),"&gt;",1)</f>
        <v>0/0&gt;1</v>
      </c>
      <c r="F177" s="278" t="s">
        <v>1851</v>
      </c>
      <c r="G177" s="318"/>
      <c r="H177" s="348" t="e">
        <f>IF(('ФЛК (информационный)'!A177="Неверно!")*('ФЛК (информационный)'!G177=""),"Внести подтверждение к нарушенному информационному ФЛК"," ")</f>
        <v>#DIV/0!</v>
      </c>
    </row>
    <row r="178" spans="1:8" s="390" customFormat="1" ht="78.75" hidden="1" x14ac:dyDescent="0.2">
      <c r="A178" s="346" t="e">
        <f>IF((SUM('Раздел 3'!J115:J115)/SUM('Раздел 3'!K115:K115)&gt;1),"","Неверно!")</f>
        <v>#DIV/0!</v>
      </c>
      <c r="B178" s="320" t="s">
        <v>1849</v>
      </c>
      <c r="C178" s="278" t="s">
        <v>11266</v>
      </c>
      <c r="D178" s="278" t="s">
        <v>1850</v>
      </c>
      <c r="E178" s="278" t="str">
        <f>CONCATENATE(SUM('Раздел 3'!J115:J115),"/",SUM('Раздел 3'!K115:K115),"&gt;",1)</f>
        <v>0/0&gt;1</v>
      </c>
      <c r="F178" s="278" t="s">
        <v>1851</v>
      </c>
      <c r="G178" s="318"/>
      <c r="H178" s="348" t="e">
        <f>IF(('ФЛК (информационный)'!A178="Неверно!")*('ФЛК (информационный)'!G178=""),"Внести подтверждение к нарушенному информационному ФЛК"," ")</f>
        <v>#DIV/0!</v>
      </c>
    </row>
    <row r="179" spans="1:8" s="390" customFormat="1" ht="78.75" hidden="1" x14ac:dyDescent="0.2">
      <c r="A179" s="346" t="e">
        <f>IF((SUM('Раздел 3'!J116:J116)/SUM('Раздел 3'!K116:K116)&gt;1),"","Неверно!")</f>
        <v>#DIV/0!</v>
      </c>
      <c r="B179" s="320" t="s">
        <v>1849</v>
      </c>
      <c r="C179" s="278" t="s">
        <v>11267</v>
      </c>
      <c r="D179" s="278" t="s">
        <v>1850</v>
      </c>
      <c r="E179" s="278" t="str">
        <f>CONCATENATE(SUM('Раздел 3'!J116:J116),"/",SUM('Раздел 3'!K116:K116),"&gt;",1)</f>
        <v>0/0&gt;1</v>
      </c>
      <c r="F179" s="278" t="s">
        <v>1851</v>
      </c>
      <c r="G179" s="318"/>
      <c r="H179" s="348" t="e">
        <f>IF(('ФЛК (информационный)'!A179="Неверно!")*('ФЛК (информационный)'!G179=""),"Внести подтверждение к нарушенному информационному ФЛК"," ")</f>
        <v>#DIV/0!</v>
      </c>
    </row>
    <row r="180" spans="1:8" s="390" customFormat="1" ht="78.75" hidden="1" x14ac:dyDescent="0.2">
      <c r="A180" s="346" t="e">
        <f>IF((SUM('Раздел 3'!J117:J117)/SUM('Раздел 3'!K117:K117)&gt;1),"","Неверно!")</f>
        <v>#DIV/0!</v>
      </c>
      <c r="B180" s="320" t="s">
        <v>1849</v>
      </c>
      <c r="C180" s="278" t="s">
        <v>11268</v>
      </c>
      <c r="D180" s="278" t="s">
        <v>1850</v>
      </c>
      <c r="E180" s="278" t="str">
        <f>CONCATENATE(SUM('Раздел 3'!J117:J117),"/",SUM('Раздел 3'!K117:K117),"&gt;",1)</f>
        <v>0/0&gt;1</v>
      </c>
      <c r="F180" s="278" t="s">
        <v>1851</v>
      </c>
      <c r="G180" s="318"/>
      <c r="H180" s="348" t="e">
        <f>IF(('ФЛК (информационный)'!A180="Неверно!")*('ФЛК (информационный)'!G180=""),"Внести подтверждение к нарушенному информационному ФЛК"," ")</f>
        <v>#DIV/0!</v>
      </c>
    </row>
    <row r="181" spans="1:8" s="390" customFormat="1" ht="78.75" hidden="1" x14ac:dyDescent="0.2">
      <c r="A181" s="346" t="e">
        <f>IF((SUM('Раздел 3'!J118:J118)/SUM('Раздел 3'!K118:K118)&gt;1),"","Неверно!")</f>
        <v>#DIV/0!</v>
      </c>
      <c r="B181" s="320" t="s">
        <v>1849</v>
      </c>
      <c r="C181" s="278" t="s">
        <v>11269</v>
      </c>
      <c r="D181" s="278" t="s">
        <v>1850</v>
      </c>
      <c r="E181" s="278" t="str">
        <f>CONCATENATE(SUM('Раздел 3'!J118:J118),"/",SUM('Раздел 3'!K118:K118),"&gt;",1)</f>
        <v>0/0&gt;1</v>
      </c>
      <c r="F181" s="278" t="s">
        <v>1851</v>
      </c>
      <c r="G181" s="318"/>
      <c r="H181" s="348" t="e">
        <f>IF(('ФЛК (информационный)'!A181="Неверно!")*('ФЛК (информационный)'!G181=""),"Внести подтверждение к нарушенному информационному ФЛК"," ")</f>
        <v>#DIV/0!</v>
      </c>
    </row>
    <row r="182" spans="1:8" s="390" customFormat="1" ht="78.75" hidden="1" x14ac:dyDescent="0.2">
      <c r="A182" s="346" t="e">
        <f>IF((SUM('Раздел 3'!J119:J119)/SUM('Раздел 3'!K119:K119)&gt;1),"","Неверно!")</f>
        <v>#DIV/0!</v>
      </c>
      <c r="B182" s="320" t="s">
        <v>1849</v>
      </c>
      <c r="C182" s="278" t="s">
        <v>11270</v>
      </c>
      <c r="D182" s="278" t="s">
        <v>1850</v>
      </c>
      <c r="E182" s="278" t="str">
        <f>CONCATENATE(SUM('Раздел 3'!J119:J119),"/",SUM('Раздел 3'!K119:K119),"&gt;",1)</f>
        <v>0/0&gt;1</v>
      </c>
      <c r="F182" s="278" t="s">
        <v>1851</v>
      </c>
      <c r="G182" s="318"/>
      <c r="H182" s="348" t="e">
        <f>IF(('ФЛК (информационный)'!A182="Неверно!")*('ФЛК (информационный)'!G182=""),"Внести подтверждение к нарушенному информационному ФЛК"," ")</f>
        <v>#DIV/0!</v>
      </c>
    </row>
    <row r="183" spans="1:8" s="390" customFormat="1" ht="78.75" hidden="1" x14ac:dyDescent="0.2">
      <c r="A183" s="346" t="e">
        <f>IF((SUM('Раздел 3'!J21:J21)/SUM('Раздел 3'!K21:K21)&gt;1),"","Неверно!")</f>
        <v>#DIV/0!</v>
      </c>
      <c r="B183" s="320" t="s">
        <v>1849</v>
      </c>
      <c r="C183" s="278" t="s">
        <v>11271</v>
      </c>
      <c r="D183" s="278" t="s">
        <v>1850</v>
      </c>
      <c r="E183" s="278" t="str">
        <f>CONCATENATE(SUM('Раздел 3'!J21:J21),"/",SUM('Раздел 3'!K21:K21),"&gt;",1)</f>
        <v>0/0&gt;1</v>
      </c>
      <c r="F183" s="278" t="s">
        <v>1851</v>
      </c>
      <c r="G183" s="318"/>
      <c r="H183" s="348" t="e">
        <f>IF(('ФЛК (информационный)'!A183="Неверно!")*('ФЛК (информационный)'!G183=""),"Внести подтверждение к нарушенному информационному ФЛК"," ")</f>
        <v>#DIV/0!</v>
      </c>
    </row>
    <row r="184" spans="1:8" s="390" customFormat="1" ht="78.75" hidden="1" x14ac:dyDescent="0.2">
      <c r="A184" s="346" t="e">
        <f>IF((SUM('Раздел 3'!J120:J120)/SUM('Раздел 3'!K120:K120)&gt;1),"","Неверно!")</f>
        <v>#DIV/0!</v>
      </c>
      <c r="B184" s="320" t="s">
        <v>1849</v>
      </c>
      <c r="C184" s="278" t="s">
        <v>11272</v>
      </c>
      <c r="D184" s="278" t="s">
        <v>1850</v>
      </c>
      <c r="E184" s="278" t="str">
        <f>CONCATENATE(SUM('Раздел 3'!J120:J120),"/",SUM('Раздел 3'!K120:K120),"&gt;",1)</f>
        <v>0/0&gt;1</v>
      </c>
      <c r="F184" s="278" t="s">
        <v>1851</v>
      </c>
      <c r="G184" s="318"/>
      <c r="H184" s="348" t="e">
        <f>IF(('ФЛК (информационный)'!A184="Неверно!")*('ФЛК (информационный)'!G184=""),"Внести подтверждение к нарушенному информационному ФЛК"," ")</f>
        <v>#DIV/0!</v>
      </c>
    </row>
    <row r="185" spans="1:8" s="390" customFormat="1" ht="78.75" hidden="1" x14ac:dyDescent="0.2">
      <c r="A185" s="346" t="e">
        <f>IF((SUM('Раздел 3'!J121:J121)/SUM('Раздел 3'!K121:K121)&gt;1),"","Неверно!")</f>
        <v>#DIV/0!</v>
      </c>
      <c r="B185" s="320" t="s">
        <v>1849</v>
      </c>
      <c r="C185" s="278" t="s">
        <v>11273</v>
      </c>
      <c r="D185" s="278" t="s">
        <v>1850</v>
      </c>
      <c r="E185" s="278" t="str">
        <f>CONCATENATE(SUM('Раздел 3'!J121:J121),"/",SUM('Раздел 3'!K121:K121),"&gt;",1)</f>
        <v>0/0&gt;1</v>
      </c>
      <c r="F185" s="278" t="s">
        <v>1851</v>
      </c>
      <c r="G185" s="318"/>
      <c r="H185" s="348" t="e">
        <f>IF(('ФЛК (информационный)'!A185="Неверно!")*('ФЛК (информационный)'!G185=""),"Внести подтверждение к нарушенному информационному ФЛК"," ")</f>
        <v>#DIV/0!</v>
      </c>
    </row>
    <row r="186" spans="1:8" s="390" customFormat="1" ht="78.75" hidden="1" x14ac:dyDescent="0.2">
      <c r="A186" s="346" t="e">
        <f>IF((SUM('Раздел 3'!J122:J122)/SUM('Раздел 3'!K122:K122)&gt;1),"","Неверно!")</f>
        <v>#DIV/0!</v>
      </c>
      <c r="B186" s="320" t="s">
        <v>1849</v>
      </c>
      <c r="C186" s="278" t="s">
        <v>11274</v>
      </c>
      <c r="D186" s="278" t="s">
        <v>1850</v>
      </c>
      <c r="E186" s="278" t="str">
        <f>CONCATENATE(SUM('Раздел 3'!J122:J122),"/",SUM('Раздел 3'!K122:K122),"&gt;",1)</f>
        <v>0/0&gt;1</v>
      </c>
      <c r="F186" s="278" t="s">
        <v>1851</v>
      </c>
      <c r="G186" s="318"/>
      <c r="H186" s="348" t="e">
        <f>IF(('ФЛК (информационный)'!A186="Неверно!")*('ФЛК (информационный)'!G186=""),"Внести подтверждение к нарушенному информационному ФЛК"," ")</f>
        <v>#DIV/0!</v>
      </c>
    </row>
    <row r="187" spans="1:8" s="390" customFormat="1" ht="78.75" hidden="1" x14ac:dyDescent="0.2">
      <c r="A187" s="346" t="e">
        <f>IF((SUM('Раздел 3'!J123:J123)/SUM('Раздел 3'!K123:K123)&gt;1),"","Неверно!")</f>
        <v>#DIV/0!</v>
      </c>
      <c r="B187" s="320" t="s">
        <v>1849</v>
      </c>
      <c r="C187" s="278" t="s">
        <v>11275</v>
      </c>
      <c r="D187" s="278" t="s">
        <v>1850</v>
      </c>
      <c r="E187" s="278" t="str">
        <f>CONCATENATE(SUM('Раздел 3'!J123:J123),"/",SUM('Раздел 3'!K123:K123),"&gt;",1)</f>
        <v>0/0&gt;1</v>
      </c>
      <c r="F187" s="278" t="s">
        <v>1851</v>
      </c>
      <c r="G187" s="318"/>
      <c r="H187" s="348" t="e">
        <f>IF(('ФЛК (информационный)'!A187="Неверно!")*('ФЛК (информационный)'!G187=""),"Внести подтверждение к нарушенному информационному ФЛК"," ")</f>
        <v>#DIV/0!</v>
      </c>
    </row>
    <row r="188" spans="1:8" s="390" customFormat="1" ht="78.75" hidden="1" x14ac:dyDescent="0.2">
      <c r="A188" s="346" t="e">
        <f>IF((SUM('Раздел 3'!J124:J124)/SUM('Раздел 3'!K124:K124)&gt;1),"","Неверно!")</f>
        <v>#DIV/0!</v>
      </c>
      <c r="B188" s="320" t="s">
        <v>1849</v>
      </c>
      <c r="C188" s="278" t="s">
        <v>11276</v>
      </c>
      <c r="D188" s="278" t="s">
        <v>1850</v>
      </c>
      <c r="E188" s="278" t="str">
        <f>CONCATENATE(SUM('Раздел 3'!J124:J124),"/",SUM('Раздел 3'!K124:K124),"&gt;",1)</f>
        <v>0/0&gt;1</v>
      </c>
      <c r="F188" s="278" t="s">
        <v>1851</v>
      </c>
      <c r="G188" s="318"/>
      <c r="H188" s="348" t="e">
        <f>IF(('ФЛК (информационный)'!A188="Неверно!")*('ФЛК (информационный)'!G188=""),"Внести подтверждение к нарушенному информационному ФЛК"," ")</f>
        <v>#DIV/0!</v>
      </c>
    </row>
    <row r="189" spans="1:8" s="390" customFormat="1" ht="78.75" hidden="1" x14ac:dyDescent="0.2">
      <c r="A189" s="346" t="e">
        <f>IF((SUM('Раздел 3'!J125:J125)/SUM('Раздел 3'!K125:K125)&gt;1),"","Неверно!")</f>
        <v>#DIV/0!</v>
      </c>
      <c r="B189" s="320" t="s">
        <v>1849</v>
      </c>
      <c r="C189" s="278" t="s">
        <v>11277</v>
      </c>
      <c r="D189" s="278" t="s">
        <v>1850</v>
      </c>
      <c r="E189" s="278" t="str">
        <f>CONCATENATE(SUM('Раздел 3'!J125:J125),"/",SUM('Раздел 3'!K125:K125),"&gt;",1)</f>
        <v>0/0&gt;1</v>
      </c>
      <c r="F189" s="278" t="s">
        <v>1851</v>
      </c>
      <c r="G189" s="318"/>
      <c r="H189" s="348" t="e">
        <f>IF(('ФЛК (информационный)'!A189="Неверно!")*('ФЛК (информационный)'!G189=""),"Внести подтверждение к нарушенному информационному ФЛК"," ")</f>
        <v>#DIV/0!</v>
      </c>
    </row>
    <row r="190" spans="1:8" s="390" customFormat="1" ht="78.75" hidden="1" x14ac:dyDescent="0.2">
      <c r="A190" s="346" t="e">
        <f>IF((SUM('Раздел 3'!J126:J126)/SUM('Раздел 3'!K126:K126)&gt;1),"","Неверно!")</f>
        <v>#DIV/0!</v>
      </c>
      <c r="B190" s="320" t="s">
        <v>1849</v>
      </c>
      <c r="C190" s="278" t="s">
        <v>11278</v>
      </c>
      <c r="D190" s="278" t="s">
        <v>1850</v>
      </c>
      <c r="E190" s="278" t="str">
        <f>CONCATENATE(SUM('Раздел 3'!J126:J126),"/",SUM('Раздел 3'!K126:K126),"&gt;",1)</f>
        <v>0/0&gt;1</v>
      </c>
      <c r="F190" s="278" t="s">
        <v>1851</v>
      </c>
      <c r="G190" s="318"/>
      <c r="H190" s="348" t="e">
        <f>IF(('ФЛК (информационный)'!A190="Неверно!")*('ФЛК (информационный)'!G190=""),"Внести подтверждение к нарушенному информационному ФЛК"," ")</f>
        <v>#DIV/0!</v>
      </c>
    </row>
    <row r="191" spans="1:8" s="390" customFormat="1" ht="78.75" hidden="1" x14ac:dyDescent="0.2">
      <c r="A191" s="346" t="e">
        <f>IF((SUM('Раздел 3'!J127:J127)/SUM('Раздел 3'!K127:K127)&gt;1),"","Неверно!")</f>
        <v>#DIV/0!</v>
      </c>
      <c r="B191" s="320" t="s">
        <v>1849</v>
      </c>
      <c r="C191" s="278" t="s">
        <v>11279</v>
      </c>
      <c r="D191" s="278" t="s">
        <v>1850</v>
      </c>
      <c r="E191" s="278" t="str">
        <f>CONCATENATE(SUM('Раздел 3'!J127:J127),"/",SUM('Раздел 3'!K127:K127),"&gt;",1)</f>
        <v>0/0&gt;1</v>
      </c>
      <c r="F191" s="278" t="s">
        <v>1851</v>
      </c>
      <c r="G191" s="318"/>
      <c r="H191" s="348" t="e">
        <f>IF(('ФЛК (информационный)'!A191="Неверно!")*('ФЛК (информационный)'!G191=""),"Внести подтверждение к нарушенному информационному ФЛК"," ")</f>
        <v>#DIV/0!</v>
      </c>
    </row>
    <row r="192" spans="1:8" s="390" customFormat="1" ht="78.75" hidden="1" x14ac:dyDescent="0.2">
      <c r="A192" s="346" t="e">
        <f>IF((SUM('Раздел 3'!J128:J128)/SUM('Раздел 3'!K128:K128)&gt;1),"","Неверно!")</f>
        <v>#DIV/0!</v>
      </c>
      <c r="B192" s="320" t="s">
        <v>1849</v>
      </c>
      <c r="C192" s="278" t="s">
        <v>11280</v>
      </c>
      <c r="D192" s="278" t="s">
        <v>1850</v>
      </c>
      <c r="E192" s="278" t="str">
        <f>CONCATENATE(SUM('Раздел 3'!J128:J128),"/",SUM('Раздел 3'!K128:K128),"&gt;",1)</f>
        <v>0/0&gt;1</v>
      </c>
      <c r="F192" s="278" t="s">
        <v>1851</v>
      </c>
      <c r="G192" s="318"/>
      <c r="H192" s="348" t="e">
        <f>IF(('ФЛК (информационный)'!A192="Неверно!")*('ФЛК (информационный)'!G192=""),"Внести подтверждение к нарушенному информационному ФЛК"," ")</f>
        <v>#DIV/0!</v>
      </c>
    </row>
    <row r="193" spans="1:8" s="390" customFormat="1" ht="78.75" hidden="1" x14ac:dyDescent="0.2">
      <c r="A193" s="346" t="e">
        <f>IF((SUM('Раздел 3'!J129:J129)/SUM('Раздел 3'!K129:K129)&gt;1),"","Неверно!")</f>
        <v>#DIV/0!</v>
      </c>
      <c r="B193" s="320" t="s">
        <v>1849</v>
      </c>
      <c r="C193" s="278" t="s">
        <v>11281</v>
      </c>
      <c r="D193" s="278" t="s">
        <v>1850</v>
      </c>
      <c r="E193" s="278" t="str">
        <f>CONCATENATE(SUM('Раздел 3'!J129:J129),"/",SUM('Раздел 3'!K129:K129),"&gt;",1)</f>
        <v>0/0&gt;1</v>
      </c>
      <c r="F193" s="278" t="s">
        <v>1851</v>
      </c>
      <c r="G193" s="318"/>
      <c r="H193" s="348" t="e">
        <f>IF(('ФЛК (информационный)'!A193="Неверно!")*('ФЛК (информационный)'!G193=""),"Внести подтверждение к нарушенному информационному ФЛК"," ")</f>
        <v>#DIV/0!</v>
      </c>
    </row>
    <row r="194" spans="1:8" s="390" customFormat="1" ht="78.75" hidden="1" x14ac:dyDescent="0.2">
      <c r="A194" s="346" t="e">
        <f>IF((SUM('Раздел 3'!J22:J22)/SUM('Раздел 3'!K22:K22)&gt;1),"","Неверно!")</f>
        <v>#DIV/0!</v>
      </c>
      <c r="B194" s="320" t="s">
        <v>1849</v>
      </c>
      <c r="C194" s="278" t="s">
        <v>11282</v>
      </c>
      <c r="D194" s="278" t="s">
        <v>1850</v>
      </c>
      <c r="E194" s="278" t="str">
        <f>CONCATENATE(SUM('Раздел 3'!J22:J22),"/",SUM('Раздел 3'!K22:K22),"&gt;",1)</f>
        <v>0/0&gt;1</v>
      </c>
      <c r="F194" s="278" t="s">
        <v>1851</v>
      </c>
      <c r="G194" s="318"/>
      <c r="H194" s="348" t="e">
        <f>IF(('ФЛК (информационный)'!A194="Неверно!")*('ФЛК (информационный)'!G194=""),"Внести подтверждение к нарушенному информационному ФЛК"," ")</f>
        <v>#DIV/0!</v>
      </c>
    </row>
    <row r="195" spans="1:8" s="390" customFormat="1" ht="78.75" hidden="1" x14ac:dyDescent="0.2">
      <c r="A195" s="346" t="e">
        <f>IF((SUM('Раздел 3'!J130:J130)/SUM('Раздел 3'!K130:K130)&gt;1),"","Неверно!")</f>
        <v>#DIV/0!</v>
      </c>
      <c r="B195" s="320" t="s">
        <v>1849</v>
      </c>
      <c r="C195" s="278" t="s">
        <v>11283</v>
      </c>
      <c r="D195" s="278" t="s">
        <v>1850</v>
      </c>
      <c r="E195" s="278" t="str">
        <f>CONCATENATE(SUM('Раздел 3'!J130:J130),"/",SUM('Раздел 3'!K130:K130),"&gt;",1)</f>
        <v>0/0&gt;1</v>
      </c>
      <c r="F195" s="278" t="s">
        <v>1851</v>
      </c>
      <c r="G195" s="318"/>
      <c r="H195" s="348" t="e">
        <f>IF(('ФЛК (информационный)'!A195="Неверно!")*('ФЛК (информационный)'!G195=""),"Внести подтверждение к нарушенному информационному ФЛК"," ")</f>
        <v>#DIV/0!</v>
      </c>
    </row>
    <row r="196" spans="1:8" s="390" customFormat="1" ht="78.75" hidden="1" x14ac:dyDescent="0.2">
      <c r="A196" s="346" t="e">
        <f>IF((SUM('Раздел 3'!J131:J131)/SUM('Раздел 3'!K131:K131)&gt;1),"","Неверно!")</f>
        <v>#DIV/0!</v>
      </c>
      <c r="B196" s="320" t="s">
        <v>1849</v>
      </c>
      <c r="C196" s="278" t="s">
        <v>11284</v>
      </c>
      <c r="D196" s="278" t="s">
        <v>1850</v>
      </c>
      <c r="E196" s="278" t="str">
        <f>CONCATENATE(SUM('Раздел 3'!J131:J131),"/",SUM('Раздел 3'!K131:K131),"&gt;",1)</f>
        <v>0/0&gt;1</v>
      </c>
      <c r="F196" s="278" t="s">
        <v>1851</v>
      </c>
      <c r="G196" s="318"/>
      <c r="H196" s="348" t="e">
        <f>IF(('ФЛК (информационный)'!A196="Неверно!")*('ФЛК (информационный)'!G196=""),"Внести подтверждение к нарушенному информационному ФЛК"," ")</f>
        <v>#DIV/0!</v>
      </c>
    </row>
    <row r="197" spans="1:8" s="390" customFormat="1" ht="78.75" hidden="1" x14ac:dyDescent="0.2">
      <c r="A197" s="346" t="e">
        <f>IF((SUM('Раздел 3'!J132:J132)/SUM('Раздел 3'!K132:K132)&gt;1),"","Неверно!")</f>
        <v>#DIV/0!</v>
      </c>
      <c r="B197" s="320" t="s">
        <v>1849</v>
      </c>
      <c r="C197" s="278" t="s">
        <v>11285</v>
      </c>
      <c r="D197" s="278" t="s">
        <v>1850</v>
      </c>
      <c r="E197" s="278" t="str">
        <f>CONCATENATE(SUM('Раздел 3'!J132:J132),"/",SUM('Раздел 3'!K132:K132),"&gt;",1)</f>
        <v>0/0&gt;1</v>
      </c>
      <c r="F197" s="278" t="s">
        <v>1851</v>
      </c>
      <c r="G197" s="318"/>
      <c r="H197" s="348" t="e">
        <f>IF(('ФЛК (информационный)'!A197="Неверно!")*('ФЛК (информационный)'!G197=""),"Внести подтверждение к нарушенному информационному ФЛК"," ")</f>
        <v>#DIV/0!</v>
      </c>
    </row>
    <row r="198" spans="1:8" s="390" customFormat="1" ht="78.75" hidden="1" x14ac:dyDescent="0.2">
      <c r="A198" s="346" t="e">
        <f>IF((SUM('Раздел 3'!J133:J133)/SUM('Раздел 3'!K133:K133)&gt;1),"","Неверно!")</f>
        <v>#DIV/0!</v>
      </c>
      <c r="B198" s="320" t="s">
        <v>1849</v>
      </c>
      <c r="C198" s="278" t="s">
        <v>11286</v>
      </c>
      <c r="D198" s="278" t="s">
        <v>1850</v>
      </c>
      <c r="E198" s="278" t="str">
        <f>CONCATENATE(SUM('Раздел 3'!J133:J133),"/",SUM('Раздел 3'!K133:K133),"&gt;",1)</f>
        <v>0/0&gt;1</v>
      </c>
      <c r="F198" s="278" t="s">
        <v>1851</v>
      </c>
      <c r="G198" s="318"/>
      <c r="H198" s="348" t="e">
        <f>IF(('ФЛК (информационный)'!A198="Неверно!")*('ФЛК (информационный)'!G198=""),"Внести подтверждение к нарушенному информационному ФЛК"," ")</f>
        <v>#DIV/0!</v>
      </c>
    </row>
    <row r="199" spans="1:8" s="390" customFormat="1" ht="78.75" hidden="1" x14ac:dyDescent="0.2">
      <c r="A199" s="346" t="e">
        <f>IF((SUM('Раздел 3'!J134:J134)/SUM('Раздел 3'!K134:K134)&gt;1),"","Неверно!")</f>
        <v>#DIV/0!</v>
      </c>
      <c r="B199" s="320" t="s">
        <v>1849</v>
      </c>
      <c r="C199" s="278" t="s">
        <v>11287</v>
      </c>
      <c r="D199" s="278" t="s">
        <v>1850</v>
      </c>
      <c r="E199" s="278" t="str">
        <f>CONCATENATE(SUM('Раздел 3'!J134:J134),"/",SUM('Раздел 3'!K134:K134),"&gt;",1)</f>
        <v>0/0&gt;1</v>
      </c>
      <c r="F199" s="278" t="s">
        <v>1851</v>
      </c>
      <c r="G199" s="318"/>
      <c r="H199" s="348" t="e">
        <f>IF(('ФЛК (информационный)'!A199="Неверно!")*('ФЛК (информационный)'!G199=""),"Внести подтверждение к нарушенному информационному ФЛК"," ")</f>
        <v>#DIV/0!</v>
      </c>
    </row>
    <row r="200" spans="1:8" s="390" customFormat="1" ht="78.75" hidden="1" x14ac:dyDescent="0.2">
      <c r="A200" s="346" t="e">
        <f>IF((SUM('Раздел 3'!J135:J135)/SUM('Раздел 3'!K135:K135)&gt;1),"","Неверно!")</f>
        <v>#DIV/0!</v>
      </c>
      <c r="B200" s="320" t="s">
        <v>1849</v>
      </c>
      <c r="C200" s="278" t="s">
        <v>11288</v>
      </c>
      <c r="D200" s="278" t="s">
        <v>1850</v>
      </c>
      <c r="E200" s="278" t="str">
        <f>CONCATENATE(SUM('Раздел 3'!J135:J135),"/",SUM('Раздел 3'!K135:K135),"&gt;",1)</f>
        <v>0/0&gt;1</v>
      </c>
      <c r="F200" s="278" t="s">
        <v>1851</v>
      </c>
      <c r="G200" s="318"/>
      <c r="H200" s="348" t="e">
        <f>IF(('ФЛК (информационный)'!A200="Неверно!")*('ФЛК (информационный)'!G200=""),"Внести подтверждение к нарушенному информационному ФЛК"," ")</f>
        <v>#DIV/0!</v>
      </c>
    </row>
    <row r="201" spans="1:8" s="390" customFormat="1" ht="78.75" hidden="1" x14ac:dyDescent="0.2">
      <c r="A201" s="346" t="e">
        <f>IF((SUM('Раздел 3'!J136:J136)/SUM('Раздел 3'!K136:K136)&gt;1),"","Неверно!")</f>
        <v>#DIV/0!</v>
      </c>
      <c r="B201" s="320" t="s">
        <v>1849</v>
      </c>
      <c r="C201" s="278" t="s">
        <v>11289</v>
      </c>
      <c r="D201" s="278" t="s">
        <v>1850</v>
      </c>
      <c r="E201" s="278" t="str">
        <f>CONCATENATE(SUM('Раздел 3'!J136:J136),"/",SUM('Раздел 3'!K136:K136),"&gt;",1)</f>
        <v>0/0&gt;1</v>
      </c>
      <c r="F201" s="278" t="s">
        <v>1851</v>
      </c>
      <c r="G201" s="318"/>
      <c r="H201" s="348" t="e">
        <f>IF(('ФЛК (информационный)'!A201="Неверно!")*('ФЛК (информационный)'!G201=""),"Внести подтверждение к нарушенному информационному ФЛК"," ")</f>
        <v>#DIV/0!</v>
      </c>
    </row>
    <row r="202" spans="1:8" s="390" customFormat="1" ht="78.75" hidden="1" x14ac:dyDescent="0.2">
      <c r="A202" s="346" t="e">
        <f>IF((SUM('Раздел 3'!J137:J137)/SUM('Раздел 3'!K137:K137)&gt;1),"","Неверно!")</f>
        <v>#DIV/0!</v>
      </c>
      <c r="B202" s="320" t="s">
        <v>1849</v>
      </c>
      <c r="C202" s="278" t="s">
        <v>11290</v>
      </c>
      <c r="D202" s="278" t="s">
        <v>1850</v>
      </c>
      <c r="E202" s="278" t="str">
        <f>CONCATENATE(SUM('Раздел 3'!J137:J137),"/",SUM('Раздел 3'!K137:K137),"&gt;",1)</f>
        <v>0/0&gt;1</v>
      </c>
      <c r="F202" s="278" t="s">
        <v>1851</v>
      </c>
      <c r="G202" s="318"/>
      <c r="H202" s="348" t="e">
        <f>IF(('ФЛК (информационный)'!A202="Неверно!")*('ФЛК (информационный)'!G202=""),"Внести подтверждение к нарушенному информационному ФЛК"," ")</f>
        <v>#DIV/0!</v>
      </c>
    </row>
    <row r="203" spans="1:8" s="390" customFormat="1" ht="78.75" hidden="1" x14ac:dyDescent="0.2">
      <c r="A203" s="346" t="e">
        <f>IF((SUM('Раздел 3'!J138:J138)/SUM('Раздел 3'!K138:K138)&gt;1),"","Неверно!")</f>
        <v>#DIV/0!</v>
      </c>
      <c r="B203" s="320" t="s">
        <v>1849</v>
      </c>
      <c r="C203" s="278" t="s">
        <v>11291</v>
      </c>
      <c r="D203" s="278" t="s">
        <v>1850</v>
      </c>
      <c r="E203" s="278" t="str">
        <f>CONCATENATE(SUM('Раздел 3'!J138:J138),"/",SUM('Раздел 3'!K138:K138),"&gt;",1)</f>
        <v>0/0&gt;1</v>
      </c>
      <c r="F203" s="278" t="s">
        <v>1851</v>
      </c>
      <c r="G203" s="318"/>
      <c r="H203" s="348" t="e">
        <f>IF(('ФЛК (информационный)'!A203="Неверно!")*('ФЛК (информационный)'!G203=""),"Внести подтверждение к нарушенному информационному ФЛК"," ")</f>
        <v>#DIV/0!</v>
      </c>
    </row>
    <row r="204" spans="1:8" s="390" customFormat="1" ht="78.75" hidden="1" x14ac:dyDescent="0.2">
      <c r="A204" s="346" t="e">
        <f>IF((SUM('Раздел 3'!J139:J139)/SUM('Раздел 3'!K139:K139)&gt;1),"","Неверно!")</f>
        <v>#DIV/0!</v>
      </c>
      <c r="B204" s="320" t="s">
        <v>1849</v>
      </c>
      <c r="C204" s="278" t="s">
        <v>11292</v>
      </c>
      <c r="D204" s="278" t="s">
        <v>1850</v>
      </c>
      <c r="E204" s="278" t="str">
        <f>CONCATENATE(SUM('Раздел 3'!J139:J139),"/",SUM('Раздел 3'!K139:K139),"&gt;",1)</f>
        <v>0/0&gt;1</v>
      </c>
      <c r="F204" s="278" t="s">
        <v>1851</v>
      </c>
      <c r="G204" s="318"/>
      <c r="H204" s="348" t="e">
        <f>IF(('ФЛК (информационный)'!A204="Неверно!")*('ФЛК (информационный)'!G204=""),"Внести подтверждение к нарушенному информационному ФЛК"," ")</f>
        <v>#DIV/0!</v>
      </c>
    </row>
    <row r="205" spans="1:8" s="390" customFormat="1" ht="78.75" hidden="1" x14ac:dyDescent="0.2">
      <c r="A205" s="346" t="e">
        <f>IF((SUM('Раздел 3'!J23:J23)/SUM('Раздел 3'!K23:K23)&gt;1),"","Неверно!")</f>
        <v>#DIV/0!</v>
      </c>
      <c r="B205" s="320" t="s">
        <v>1849</v>
      </c>
      <c r="C205" s="278" t="s">
        <v>11293</v>
      </c>
      <c r="D205" s="278" t="s">
        <v>1850</v>
      </c>
      <c r="E205" s="278" t="str">
        <f>CONCATENATE(SUM('Раздел 3'!J23:J23),"/",SUM('Раздел 3'!K23:K23),"&gt;",1)</f>
        <v>0/0&gt;1</v>
      </c>
      <c r="F205" s="278" t="s">
        <v>1851</v>
      </c>
      <c r="G205" s="318"/>
      <c r="H205" s="348" t="e">
        <f>IF(('ФЛК (информационный)'!A205="Неверно!")*('ФЛК (информационный)'!G205=""),"Внести подтверждение к нарушенному информационному ФЛК"," ")</f>
        <v>#DIV/0!</v>
      </c>
    </row>
    <row r="206" spans="1:8" s="390" customFormat="1" ht="78.75" hidden="1" x14ac:dyDescent="0.2">
      <c r="A206" s="346" t="e">
        <f>IF((SUM('Раздел 3'!J140:J140)/SUM('Раздел 3'!K140:K140)&gt;1),"","Неверно!")</f>
        <v>#DIV/0!</v>
      </c>
      <c r="B206" s="320" t="s">
        <v>1849</v>
      </c>
      <c r="C206" s="278" t="s">
        <v>11294</v>
      </c>
      <c r="D206" s="278" t="s">
        <v>1850</v>
      </c>
      <c r="E206" s="278" t="str">
        <f>CONCATENATE(SUM('Раздел 3'!J140:J140),"/",SUM('Раздел 3'!K140:K140),"&gt;",1)</f>
        <v>0/0&gt;1</v>
      </c>
      <c r="F206" s="278" t="s">
        <v>1851</v>
      </c>
      <c r="G206" s="318"/>
      <c r="H206" s="348" t="e">
        <f>IF(('ФЛК (информационный)'!A206="Неверно!")*('ФЛК (информационный)'!G206=""),"Внести подтверждение к нарушенному информационному ФЛК"," ")</f>
        <v>#DIV/0!</v>
      </c>
    </row>
    <row r="207" spans="1:8" s="390" customFormat="1" ht="78.75" hidden="1" x14ac:dyDescent="0.2">
      <c r="A207" s="346" t="e">
        <f>IF((SUM('Раздел 3'!J141:J141)/SUM('Раздел 3'!K141:K141)&gt;1),"","Неверно!")</f>
        <v>#DIV/0!</v>
      </c>
      <c r="B207" s="320" t="s">
        <v>1849</v>
      </c>
      <c r="C207" s="278" t="s">
        <v>11295</v>
      </c>
      <c r="D207" s="278" t="s">
        <v>1850</v>
      </c>
      <c r="E207" s="278" t="str">
        <f>CONCATENATE(SUM('Раздел 3'!J141:J141),"/",SUM('Раздел 3'!K141:K141),"&gt;",1)</f>
        <v>0/0&gt;1</v>
      </c>
      <c r="F207" s="278" t="s">
        <v>1851</v>
      </c>
      <c r="G207" s="318"/>
      <c r="H207" s="348" t="e">
        <f>IF(('ФЛК (информационный)'!A207="Неверно!")*('ФЛК (информационный)'!G207=""),"Внести подтверждение к нарушенному информационному ФЛК"," ")</f>
        <v>#DIV/0!</v>
      </c>
    </row>
    <row r="208" spans="1:8" s="390" customFormat="1" ht="78.75" hidden="1" x14ac:dyDescent="0.2">
      <c r="A208" s="346" t="e">
        <f>IF((SUM('Раздел 3'!J142:J142)/SUM('Раздел 3'!K142:K142)&gt;1),"","Неверно!")</f>
        <v>#DIV/0!</v>
      </c>
      <c r="B208" s="320" t="s">
        <v>1849</v>
      </c>
      <c r="C208" s="278" t="s">
        <v>11296</v>
      </c>
      <c r="D208" s="278" t="s">
        <v>1850</v>
      </c>
      <c r="E208" s="278" t="str">
        <f>CONCATENATE(SUM('Раздел 3'!J142:J142),"/",SUM('Раздел 3'!K142:K142),"&gt;",1)</f>
        <v>0/0&gt;1</v>
      </c>
      <c r="F208" s="278" t="s">
        <v>1851</v>
      </c>
      <c r="G208" s="318"/>
      <c r="H208" s="348" t="e">
        <f>IF(('ФЛК (информационный)'!A208="Неверно!")*('ФЛК (информационный)'!G208=""),"Внести подтверждение к нарушенному информационному ФЛК"," ")</f>
        <v>#DIV/0!</v>
      </c>
    </row>
    <row r="209" spans="1:8" s="390" customFormat="1" ht="78.75" hidden="1" x14ac:dyDescent="0.2">
      <c r="A209" s="346" t="e">
        <f>IF((SUM('Раздел 3'!J143:J143)/SUM('Раздел 3'!K143:K143)&gt;1),"","Неверно!")</f>
        <v>#DIV/0!</v>
      </c>
      <c r="B209" s="320" t="s">
        <v>1849</v>
      </c>
      <c r="C209" s="278" t="s">
        <v>11297</v>
      </c>
      <c r="D209" s="278" t="s">
        <v>1850</v>
      </c>
      <c r="E209" s="278" t="str">
        <f>CONCATENATE(SUM('Раздел 3'!J143:J143),"/",SUM('Раздел 3'!K143:K143),"&gt;",1)</f>
        <v>0/0&gt;1</v>
      </c>
      <c r="F209" s="278" t="s">
        <v>1851</v>
      </c>
      <c r="G209" s="318"/>
      <c r="H209" s="348" t="e">
        <f>IF(('ФЛК (информационный)'!A209="Неверно!")*('ФЛК (информационный)'!G209=""),"Внести подтверждение к нарушенному информационному ФЛК"," ")</f>
        <v>#DIV/0!</v>
      </c>
    </row>
    <row r="210" spans="1:8" s="390" customFormat="1" ht="78.75" hidden="1" x14ac:dyDescent="0.2">
      <c r="A210" s="346" t="e">
        <f>IF((SUM('Раздел 3'!J144:J144)/SUM('Раздел 3'!K144:K144)&gt;1),"","Неверно!")</f>
        <v>#DIV/0!</v>
      </c>
      <c r="B210" s="320" t="s">
        <v>1849</v>
      </c>
      <c r="C210" s="278" t="s">
        <v>11298</v>
      </c>
      <c r="D210" s="278" t="s">
        <v>1850</v>
      </c>
      <c r="E210" s="278" t="str">
        <f>CONCATENATE(SUM('Раздел 3'!J144:J144),"/",SUM('Раздел 3'!K144:K144),"&gt;",1)</f>
        <v>0/0&gt;1</v>
      </c>
      <c r="F210" s="278" t="s">
        <v>1851</v>
      </c>
      <c r="G210" s="318"/>
      <c r="H210" s="348" t="e">
        <f>IF(('ФЛК (информационный)'!A210="Неверно!")*('ФЛК (информационный)'!G210=""),"Внести подтверждение к нарушенному информационному ФЛК"," ")</f>
        <v>#DIV/0!</v>
      </c>
    </row>
    <row r="211" spans="1:8" s="390" customFormat="1" ht="78.75" hidden="1" x14ac:dyDescent="0.2">
      <c r="A211" s="346" t="e">
        <f>IF((SUM('Раздел 3'!J145:J145)/SUM('Раздел 3'!K145:K145)&gt;1),"","Неверно!")</f>
        <v>#DIV/0!</v>
      </c>
      <c r="B211" s="320" t="s">
        <v>1849</v>
      </c>
      <c r="C211" s="278" t="s">
        <v>11299</v>
      </c>
      <c r="D211" s="278" t="s">
        <v>1850</v>
      </c>
      <c r="E211" s="278" t="str">
        <f>CONCATENATE(SUM('Раздел 3'!J145:J145),"/",SUM('Раздел 3'!K145:K145),"&gt;",1)</f>
        <v>0/0&gt;1</v>
      </c>
      <c r="F211" s="278" t="s">
        <v>1851</v>
      </c>
      <c r="G211" s="318"/>
      <c r="H211" s="348" t="e">
        <f>IF(('ФЛК (информационный)'!A211="Неверно!")*('ФЛК (информационный)'!G211=""),"Внести подтверждение к нарушенному информационному ФЛК"," ")</f>
        <v>#DIV/0!</v>
      </c>
    </row>
    <row r="212" spans="1:8" s="390" customFormat="1" ht="78.75" hidden="1" x14ac:dyDescent="0.2">
      <c r="A212" s="346" t="e">
        <f>IF((SUM('Раздел 3'!J146:J146)/SUM('Раздел 3'!K146:K146)&gt;1),"","Неверно!")</f>
        <v>#DIV/0!</v>
      </c>
      <c r="B212" s="320" t="s">
        <v>1849</v>
      </c>
      <c r="C212" s="278" t="s">
        <v>11300</v>
      </c>
      <c r="D212" s="278" t="s">
        <v>1850</v>
      </c>
      <c r="E212" s="278" t="str">
        <f>CONCATENATE(SUM('Раздел 3'!J146:J146),"/",SUM('Раздел 3'!K146:K146),"&gt;",1)</f>
        <v>0/0&gt;1</v>
      </c>
      <c r="F212" s="278" t="s">
        <v>1851</v>
      </c>
      <c r="G212" s="318"/>
      <c r="H212" s="348" t="e">
        <f>IF(('ФЛК (информационный)'!A212="Неверно!")*('ФЛК (информационный)'!G212=""),"Внести подтверждение к нарушенному информационному ФЛК"," ")</f>
        <v>#DIV/0!</v>
      </c>
    </row>
    <row r="213" spans="1:8" s="390" customFormat="1" ht="78.75" hidden="1" x14ac:dyDescent="0.2">
      <c r="A213" s="346" t="e">
        <f>IF((SUM('Раздел 3'!J147:J147)/SUM('Раздел 3'!K147:K147)&gt;1),"","Неверно!")</f>
        <v>#DIV/0!</v>
      </c>
      <c r="B213" s="320" t="s">
        <v>1849</v>
      </c>
      <c r="C213" s="278" t="s">
        <v>11301</v>
      </c>
      <c r="D213" s="278" t="s">
        <v>1850</v>
      </c>
      <c r="E213" s="278" t="str">
        <f>CONCATENATE(SUM('Раздел 3'!J147:J147),"/",SUM('Раздел 3'!K147:K147),"&gt;",1)</f>
        <v>0/0&gt;1</v>
      </c>
      <c r="F213" s="278" t="s">
        <v>1851</v>
      </c>
      <c r="G213" s="318"/>
      <c r="H213" s="348" t="e">
        <f>IF(('ФЛК (информационный)'!A213="Неверно!")*('ФЛК (информационный)'!G213=""),"Внести подтверждение к нарушенному информационному ФЛК"," ")</f>
        <v>#DIV/0!</v>
      </c>
    </row>
    <row r="214" spans="1:8" s="390" customFormat="1" ht="78.75" hidden="1" x14ac:dyDescent="0.2">
      <c r="A214" s="346" t="e">
        <f>IF((SUM('Раздел 3'!J148:J148)/SUM('Раздел 3'!K148:K148)&gt;1),"","Неверно!")</f>
        <v>#DIV/0!</v>
      </c>
      <c r="B214" s="320" t="s">
        <v>1849</v>
      </c>
      <c r="C214" s="278" t="s">
        <v>11302</v>
      </c>
      <c r="D214" s="278" t="s">
        <v>1850</v>
      </c>
      <c r="E214" s="278" t="str">
        <f>CONCATENATE(SUM('Раздел 3'!J148:J148),"/",SUM('Раздел 3'!K148:K148),"&gt;",1)</f>
        <v>0/0&gt;1</v>
      </c>
      <c r="F214" s="278" t="s">
        <v>1851</v>
      </c>
      <c r="G214" s="318"/>
      <c r="H214" s="348" t="e">
        <f>IF(('ФЛК (информационный)'!A214="Неверно!")*('ФЛК (информационный)'!G214=""),"Внести подтверждение к нарушенному информационному ФЛК"," ")</f>
        <v>#DIV/0!</v>
      </c>
    </row>
    <row r="215" spans="1:8" s="390" customFormat="1" ht="78.75" hidden="1" x14ac:dyDescent="0.2">
      <c r="A215" s="346" t="e">
        <f>IF((SUM('Раздел 3'!J149:J149)/SUM('Раздел 3'!K149:K149)&gt;1),"","Неверно!")</f>
        <v>#DIV/0!</v>
      </c>
      <c r="B215" s="320" t="s">
        <v>1849</v>
      </c>
      <c r="C215" s="278" t="s">
        <v>11303</v>
      </c>
      <c r="D215" s="278" t="s">
        <v>1850</v>
      </c>
      <c r="E215" s="278" t="str">
        <f>CONCATENATE(SUM('Раздел 3'!J149:J149),"/",SUM('Раздел 3'!K149:K149),"&gt;",1)</f>
        <v>0/0&gt;1</v>
      </c>
      <c r="F215" s="278" t="s">
        <v>1851</v>
      </c>
      <c r="G215" s="318"/>
      <c r="H215" s="348" t="e">
        <f>IF(('ФЛК (информационный)'!A215="Неверно!")*('ФЛК (информационный)'!G215=""),"Внести подтверждение к нарушенному информационному ФЛК"," ")</f>
        <v>#DIV/0!</v>
      </c>
    </row>
    <row r="216" spans="1:8" s="390" customFormat="1" ht="78.75" hidden="1" x14ac:dyDescent="0.2">
      <c r="A216" s="346" t="e">
        <f>IF((SUM('Раздел 3'!J24:J24)/SUM('Раздел 3'!K24:K24)&gt;1),"","Неверно!")</f>
        <v>#DIV/0!</v>
      </c>
      <c r="B216" s="320" t="s">
        <v>1849</v>
      </c>
      <c r="C216" s="278" t="s">
        <v>11304</v>
      </c>
      <c r="D216" s="278" t="s">
        <v>1850</v>
      </c>
      <c r="E216" s="278" t="str">
        <f>CONCATENATE(SUM('Раздел 3'!J24:J24),"/",SUM('Раздел 3'!K24:K24),"&gt;",1)</f>
        <v>0/0&gt;1</v>
      </c>
      <c r="F216" s="278" t="s">
        <v>1851</v>
      </c>
      <c r="G216" s="318"/>
      <c r="H216" s="348" t="e">
        <f>IF(('ФЛК (информационный)'!A216="Неверно!")*('ФЛК (информационный)'!G216=""),"Внести подтверждение к нарушенному информационному ФЛК"," ")</f>
        <v>#DIV/0!</v>
      </c>
    </row>
    <row r="217" spans="1:8" s="390" customFormat="1" ht="78.75" hidden="1" x14ac:dyDescent="0.2">
      <c r="A217" s="346" t="e">
        <f>IF((SUM('Раздел 3'!J150:J150)/SUM('Раздел 3'!K150:K150)&gt;1),"","Неверно!")</f>
        <v>#DIV/0!</v>
      </c>
      <c r="B217" s="320" t="s">
        <v>1849</v>
      </c>
      <c r="C217" s="278" t="s">
        <v>11305</v>
      </c>
      <c r="D217" s="278" t="s">
        <v>1850</v>
      </c>
      <c r="E217" s="278" t="str">
        <f>CONCATENATE(SUM('Раздел 3'!J150:J150),"/",SUM('Раздел 3'!K150:K150),"&gt;",1)</f>
        <v>0/0&gt;1</v>
      </c>
      <c r="F217" s="278" t="s">
        <v>1851</v>
      </c>
      <c r="G217" s="318"/>
      <c r="H217" s="348" t="e">
        <f>IF(('ФЛК (информационный)'!A217="Неверно!")*('ФЛК (информационный)'!G217=""),"Внести подтверждение к нарушенному информационному ФЛК"," ")</f>
        <v>#DIV/0!</v>
      </c>
    </row>
    <row r="218" spans="1:8" s="390" customFormat="1" ht="78.75" hidden="1" x14ac:dyDescent="0.2">
      <c r="A218" s="346" t="e">
        <f>IF((SUM('Раздел 3'!J151:J151)/SUM('Раздел 3'!K151:K151)&gt;1),"","Неверно!")</f>
        <v>#DIV/0!</v>
      </c>
      <c r="B218" s="320" t="s">
        <v>1849</v>
      </c>
      <c r="C218" s="278" t="s">
        <v>11306</v>
      </c>
      <c r="D218" s="278" t="s">
        <v>1850</v>
      </c>
      <c r="E218" s="278" t="str">
        <f>CONCATENATE(SUM('Раздел 3'!J151:J151),"/",SUM('Раздел 3'!K151:K151),"&gt;",1)</f>
        <v>0/0&gt;1</v>
      </c>
      <c r="F218" s="278" t="s">
        <v>1851</v>
      </c>
      <c r="G218" s="318"/>
      <c r="H218" s="348" t="e">
        <f>IF(('ФЛК (информационный)'!A218="Неверно!")*('ФЛК (информационный)'!G218=""),"Внести подтверждение к нарушенному информационному ФЛК"," ")</f>
        <v>#DIV/0!</v>
      </c>
    </row>
    <row r="219" spans="1:8" s="390" customFormat="1" ht="78.75" hidden="1" x14ac:dyDescent="0.2">
      <c r="A219" s="346" t="e">
        <f>IF((SUM('Раздел 3'!J152:J152)/SUM('Раздел 3'!K152:K152)&gt;1),"","Неверно!")</f>
        <v>#DIV/0!</v>
      </c>
      <c r="B219" s="320" t="s">
        <v>1849</v>
      </c>
      <c r="C219" s="278" t="s">
        <v>11307</v>
      </c>
      <c r="D219" s="278" t="s">
        <v>1850</v>
      </c>
      <c r="E219" s="278" t="str">
        <f>CONCATENATE(SUM('Раздел 3'!J152:J152),"/",SUM('Раздел 3'!K152:K152),"&gt;",1)</f>
        <v>0/0&gt;1</v>
      </c>
      <c r="F219" s="278" t="s">
        <v>1851</v>
      </c>
      <c r="G219" s="318"/>
      <c r="H219" s="348" t="e">
        <f>IF(('ФЛК (информационный)'!A219="Неверно!")*('ФЛК (информационный)'!G219=""),"Внести подтверждение к нарушенному информационному ФЛК"," ")</f>
        <v>#DIV/0!</v>
      </c>
    </row>
    <row r="220" spans="1:8" s="390" customFormat="1" ht="78.75" hidden="1" x14ac:dyDescent="0.2">
      <c r="A220" s="346" t="e">
        <f>IF((SUM('Раздел 3'!J153:J153)/SUM('Раздел 3'!K153:K153)&gt;1),"","Неверно!")</f>
        <v>#DIV/0!</v>
      </c>
      <c r="B220" s="320" t="s">
        <v>1849</v>
      </c>
      <c r="C220" s="278" t="s">
        <v>11308</v>
      </c>
      <c r="D220" s="278" t="s">
        <v>1850</v>
      </c>
      <c r="E220" s="278" t="str">
        <f>CONCATENATE(SUM('Раздел 3'!J153:J153),"/",SUM('Раздел 3'!K153:K153),"&gt;",1)</f>
        <v>0/0&gt;1</v>
      </c>
      <c r="F220" s="278" t="s">
        <v>1851</v>
      </c>
      <c r="G220" s="318"/>
      <c r="H220" s="348" t="e">
        <f>IF(('ФЛК (информационный)'!A220="Неверно!")*('ФЛК (информационный)'!G220=""),"Внести подтверждение к нарушенному информационному ФЛК"," ")</f>
        <v>#DIV/0!</v>
      </c>
    </row>
    <row r="221" spans="1:8" s="390" customFormat="1" ht="78.75" hidden="1" x14ac:dyDescent="0.2">
      <c r="A221" s="346" t="e">
        <f>IF((SUM('Раздел 3'!J154:J154)/SUM('Раздел 3'!K154:K154)&gt;1),"","Неверно!")</f>
        <v>#DIV/0!</v>
      </c>
      <c r="B221" s="320" t="s">
        <v>1849</v>
      </c>
      <c r="C221" s="278" t="s">
        <v>11309</v>
      </c>
      <c r="D221" s="278" t="s">
        <v>1850</v>
      </c>
      <c r="E221" s="278" t="str">
        <f>CONCATENATE(SUM('Раздел 3'!J154:J154),"/",SUM('Раздел 3'!K154:K154),"&gt;",1)</f>
        <v>0/0&gt;1</v>
      </c>
      <c r="F221" s="278" t="s">
        <v>1851</v>
      </c>
      <c r="G221" s="318"/>
      <c r="H221" s="348" t="e">
        <f>IF(('ФЛК (информационный)'!A221="Неверно!")*('ФЛК (информационный)'!G221=""),"Внести подтверждение к нарушенному информационному ФЛК"," ")</f>
        <v>#DIV/0!</v>
      </c>
    </row>
    <row r="222" spans="1:8" s="390" customFormat="1" ht="78.75" hidden="1" x14ac:dyDescent="0.2">
      <c r="A222" s="346" t="e">
        <f>IF((SUM('Раздел 3'!J155:J155)/SUM('Раздел 3'!K155:K155)&gt;1),"","Неверно!")</f>
        <v>#DIV/0!</v>
      </c>
      <c r="B222" s="320" t="s">
        <v>1849</v>
      </c>
      <c r="C222" s="278" t="s">
        <v>11310</v>
      </c>
      <c r="D222" s="278" t="s">
        <v>1850</v>
      </c>
      <c r="E222" s="278" t="str">
        <f>CONCATENATE(SUM('Раздел 3'!J155:J155),"/",SUM('Раздел 3'!K155:K155),"&gt;",1)</f>
        <v>0/0&gt;1</v>
      </c>
      <c r="F222" s="278" t="s">
        <v>1851</v>
      </c>
      <c r="G222" s="318"/>
      <c r="H222" s="348" t="e">
        <f>IF(('ФЛК (информационный)'!A222="Неверно!")*('ФЛК (информационный)'!G222=""),"Внести подтверждение к нарушенному информационному ФЛК"," ")</f>
        <v>#DIV/0!</v>
      </c>
    </row>
    <row r="223" spans="1:8" s="390" customFormat="1" ht="78.75" hidden="1" x14ac:dyDescent="0.2">
      <c r="A223" s="346" t="e">
        <f>IF((SUM('Раздел 3'!J156:J156)/SUM('Раздел 3'!K156:K156)&gt;1),"","Неверно!")</f>
        <v>#DIV/0!</v>
      </c>
      <c r="B223" s="320" t="s">
        <v>1849</v>
      </c>
      <c r="C223" s="278" t="s">
        <v>11311</v>
      </c>
      <c r="D223" s="278" t="s">
        <v>1850</v>
      </c>
      <c r="E223" s="278" t="str">
        <f>CONCATENATE(SUM('Раздел 3'!J156:J156),"/",SUM('Раздел 3'!K156:K156),"&gt;",1)</f>
        <v>0/0&gt;1</v>
      </c>
      <c r="F223" s="278" t="s">
        <v>1851</v>
      </c>
      <c r="G223" s="318"/>
      <c r="H223" s="348" t="e">
        <f>IF(('ФЛК (информационный)'!A223="Неверно!")*('ФЛК (информационный)'!G223=""),"Внести подтверждение к нарушенному информационному ФЛК"," ")</f>
        <v>#DIV/0!</v>
      </c>
    </row>
    <row r="224" spans="1:8" s="390" customFormat="1" ht="78.75" hidden="1" x14ac:dyDescent="0.2">
      <c r="A224" s="346" t="e">
        <f>IF((SUM('Раздел 3'!J157:J157)/SUM('Раздел 3'!K157:K157)&gt;1),"","Неверно!")</f>
        <v>#DIV/0!</v>
      </c>
      <c r="B224" s="320" t="s">
        <v>1849</v>
      </c>
      <c r="C224" s="278" t="s">
        <v>11312</v>
      </c>
      <c r="D224" s="278" t="s">
        <v>1850</v>
      </c>
      <c r="E224" s="278" t="str">
        <f>CONCATENATE(SUM('Раздел 3'!J157:J157),"/",SUM('Раздел 3'!K157:K157),"&gt;",1)</f>
        <v>0/0&gt;1</v>
      </c>
      <c r="F224" s="278" t="s">
        <v>1851</v>
      </c>
      <c r="G224" s="318"/>
      <c r="H224" s="348" t="e">
        <f>IF(('ФЛК (информационный)'!A224="Неверно!")*('ФЛК (информационный)'!G224=""),"Внести подтверждение к нарушенному информационному ФЛК"," ")</f>
        <v>#DIV/0!</v>
      </c>
    </row>
    <row r="225" spans="1:8" s="390" customFormat="1" ht="78.75" hidden="1" x14ac:dyDescent="0.2">
      <c r="A225" s="346" t="e">
        <f>IF((SUM('Раздел 3'!J158:J158)/SUM('Раздел 3'!K158:K158)&gt;1),"","Неверно!")</f>
        <v>#DIV/0!</v>
      </c>
      <c r="B225" s="320" t="s">
        <v>1849</v>
      </c>
      <c r="C225" s="278" t="s">
        <v>11313</v>
      </c>
      <c r="D225" s="278" t="s">
        <v>1850</v>
      </c>
      <c r="E225" s="278" t="str">
        <f>CONCATENATE(SUM('Раздел 3'!J158:J158),"/",SUM('Раздел 3'!K158:K158),"&gt;",1)</f>
        <v>0/0&gt;1</v>
      </c>
      <c r="F225" s="278" t="s">
        <v>1851</v>
      </c>
      <c r="G225" s="318"/>
      <c r="H225" s="348" t="e">
        <f>IF(('ФЛК (информационный)'!A225="Неверно!")*('ФЛК (информационный)'!G225=""),"Внести подтверждение к нарушенному информационному ФЛК"," ")</f>
        <v>#DIV/0!</v>
      </c>
    </row>
    <row r="226" spans="1:8" s="390" customFormat="1" ht="78.75" hidden="1" x14ac:dyDescent="0.2">
      <c r="A226" s="346" t="e">
        <f>IF((SUM('Раздел 3'!J159:J159)/SUM('Раздел 3'!K159:K159)&gt;1),"","Неверно!")</f>
        <v>#DIV/0!</v>
      </c>
      <c r="B226" s="320" t="s">
        <v>1849</v>
      </c>
      <c r="C226" s="278" t="s">
        <v>11314</v>
      </c>
      <c r="D226" s="278" t="s">
        <v>1850</v>
      </c>
      <c r="E226" s="278" t="str">
        <f>CONCATENATE(SUM('Раздел 3'!J159:J159),"/",SUM('Раздел 3'!K159:K159),"&gt;",1)</f>
        <v>0/0&gt;1</v>
      </c>
      <c r="F226" s="278" t="s">
        <v>1851</v>
      </c>
      <c r="G226" s="318"/>
      <c r="H226" s="348" t="e">
        <f>IF(('ФЛК (информационный)'!A226="Неверно!")*('ФЛК (информационный)'!G226=""),"Внести подтверждение к нарушенному информационному ФЛК"," ")</f>
        <v>#DIV/0!</v>
      </c>
    </row>
    <row r="227" spans="1:8" s="390" customFormat="1" ht="78.75" hidden="1" x14ac:dyDescent="0.2">
      <c r="A227" s="346" t="e">
        <f>IF((SUM('Раздел 3'!J25:J25)/SUM('Раздел 3'!K25:K25)&gt;1),"","Неверно!")</f>
        <v>#DIV/0!</v>
      </c>
      <c r="B227" s="320" t="s">
        <v>1849</v>
      </c>
      <c r="C227" s="278" t="s">
        <v>11315</v>
      </c>
      <c r="D227" s="278" t="s">
        <v>1850</v>
      </c>
      <c r="E227" s="278" t="str">
        <f>CONCATENATE(SUM('Раздел 3'!J25:J25),"/",SUM('Раздел 3'!K25:K25),"&gt;",1)</f>
        <v>0/0&gt;1</v>
      </c>
      <c r="F227" s="278" t="s">
        <v>1851</v>
      </c>
      <c r="G227" s="318"/>
      <c r="H227" s="348" t="e">
        <f>IF(('ФЛК (информационный)'!A227="Неверно!")*('ФЛК (информационный)'!G227=""),"Внести подтверждение к нарушенному информационному ФЛК"," ")</f>
        <v>#DIV/0!</v>
      </c>
    </row>
    <row r="228" spans="1:8" s="390" customFormat="1" ht="78.75" hidden="1" x14ac:dyDescent="0.2">
      <c r="A228" s="346" t="e">
        <f>IF((SUM('Раздел 3'!J160:J160)/SUM('Раздел 3'!K160:K160)&gt;1),"","Неверно!")</f>
        <v>#DIV/0!</v>
      </c>
      <c r="B228" s="320" t="s">
        <v>1849</v>
      </c>
      <c r="C228" s="278" t="s">
        <v>11316</v>
      </c>
      <c r="D228" s="278" t="s">
        <v>1850</v>
      </c>
      <c r="E228" s="278" t="str">
        <f>CONCATENATE(SUM('Раздел 3'!J160:J160),"/",SUM('Раздел 3'!K160:K160),"&gt;",1)</f>
        <v>0/0&gt;1</v>
      </c>
      <c r="F228" s="278" t="s">
        <v>1851</v>
      </c>
      <c r="G228" s="318"/>
      <c r="H228" s="348" t="e">
        <f>IF(('ФЛК (информационный)'!A228="Неверно!")*('ФЛК (информационный)'!G228=""),"Внести подтверждение к нарушенному информационному ФЛК"," ")</f>
        <v>#DIV/0!</v>
      </c>
    </row>
    <row r="229" spans="1:8" s="390" customFormat="1" ht="78.75" hidden="1" x14ac:dyDescent="0.2">
      <c r="A229" s="346" t="e">
        <f>IF((SUM('Раздел 3'!J161:J161)/SUM('Раздел 3'!K161:K161)&gt;1),"","Неверно!")</f>
        <v>#DIV/0!</v>
      </c>
      <c r="B229" s="320" t="s">
        <v>1849</v>
      </c>
      <c r="C229" s="278" t="s">
        <v>11317</v>
      </c>
      <c r="D229" s="278" t="s">
        <v>1850</v>
      </c>
      <c r="E229" s="278" t="str">
        <f>CONCATENATE(SUM('Раздел 3'!J161:J161),"/",SUM('Раздел 3'!K161:K161),"&gt;",1)</f>
        <v>0/0&gt;1</v>
      </c>
      <c r="F229" s="278" t="s">
        <v>1851</v>
      </c>
      <c r="G229" s="318"/>
      <c r="H229" s="348" t="e">
        <f>IF(('ФЛК (информационный)'!A229="Неверно!")*('ФЛК (информационный)'!G229=""),"Внести подтверждение к нарушенному информационному ФЛК"," ")</f>
        <v>#DIV/0!</v>
      </c>
    </row>
    <row r="230" spans="1:8" s="390" customFormat="1" ht="78.75" hidden="1" x14ac:dyDescent="0.2">
      <c r="A230" s="346" t="e">
        <f>IF((SUM('Раздел 3'!J162:J162)/SUM('Раздел 3'!K162:K162)&gt;1),"","Неверно!")</f>
        <v>#DIV/0!</v>
      </c>
      <c r="B230" s="320" t="s">
        <v>1849</v>
      </c>
      <c r="C230" s="278" t="s">
        <v>11318</v>
      </c>
      <c r="D230" s="278" t="s">
        <v>1850</v>
      </c>
      <c r="E230" s="278" t="str">
        <f>CONCATENATE(SUM('Раздел 3'!J162:J162),"/",SUM('Раздел 3'!K162:K162),"&gt;",1)</f>
        <v>0/0&gt;1</v>
      </c>
      <c r="F230" s="278" t="s">
        <v>1851</v>
      </c>
      <c r="G230" s="318"/>
      <c r="H230" s="348" t="e">
        <f>IF(('ФЛК (информационный)'!A230="Неверно!")*('ФЛК (информационный)'!G230=""),"Внести подтверждение к нарушенному информационному ФЛК"," ")</f>
        <v>#DIV/0!</v>
      </c>
    </row>
    <row r="231" spans="1:8" s="390" customFormat="1" ht="78.75" hidden="1" x14ac:dyDescent="0.2">
      <c r="A231" s="346" t="e">
        <f>IF((SUM('Раздел 3'!J163:J163)/SUM('Раздел 3'!K163:K163)&gt;1),"","Неверно!")</f>
        <v>#DIV/0!</v>
      </c>
      <c r="B231" s="320" t="s">
        <v>1849</v>
      </c>
      <c r="C231" s="278" t="s">
        <v>11319</v>
      </c>
      <c r="D231" s="278" t="s">
        <v>1850</v>
      </c>
      <c r="E231" s="278" t="str">
        <f>CONCATENATE(SUM('Раздел 3'!J163:J163),"/",SUM('Раздел 3'!K163:K163),"&gt;",1)</f>
        <v>0/0&gt;1</v>
      </c>
      <c r="F231" s="278" t="s">
        <v>1851</v>
      </c>
      <c r="G231" s="318"/>
      <c r="H231" s="348" t="e">
        <f>IF(('ФЛК (информационный)'!A231="Неверно!")*('ФЛК (информационный)'!G231=""),"Внести подтверждение к нарушенному информационному ФЛК"," ")</f>
        <v>#DIV/0!</v>
      </c>
    </row>
    <row r="232" spans="1:8" s="390" customFormat="1" ht="78.75" hidden="1" x14ac:dyDescent="0.2">
      <c r="A232" s="346" t="e">
        <f>IF((SUM('Раздел 3'!J164:J164)/SUM('Раздел 3'!K164:K164)&gt;1),"","Неверно!")</f>
        <v>#DIV/0!</v>
      </c>
      <c r="B232" s="320" t="s">
        <v>1849</v>
      </c>
      <c r="C232" s="278" t="s">
        <v>11320</v>
      </c>
      <c r="D232" s="278" t="s">
        <v>1850</v>
      </c>
      <c r="E232" s="278" t="str">
        <f>CONCATENATE(SUM('Раздел 3'!J164:J164),"/",SUM('Раздел 3'!K164:K164),"&gt;",1)</f>
        <v>0/0&gt;1</v>
      </c>
      <c r="F232" s="278" t="s">
        <v>1851</v>
      </c>
      <c r="G232" s="318"/>
      <c r="H232" s="348" t="e">
        <f>IF(('ФЛК (информационный)'!A232="Неверно!")*('ФЛК (информационный)'!G232=""),"Внести подтверждение к нарушенному информационному ФЛК"," ")</f>
        <v>#DIV/0!</v>
      </c>
    </row>
    <row r="233" spans="1:8" s="390" customFormat="1" ht="78.75" hidden="1" x14ac:dyDescent="0.2">
      <c r="A233" s="346" t="e">
        <f>IF((SUM('Раздел 3'!J165:J165)/SUM('Раздел 3'!K165:K165)&gt;1),"","Неверно!")</f>
        <v>#DIV/0!</v>
      </c>
      <c r="B233" s="320" t="s">
        <v>1849</v>
      </c>
      <c r="C233" s="278" t="s">
        <v>11321</v>
      </c>
      <c r="D233" s="278" t="s">
        <v>1850</v>
      </c>
      <c r="E233" s="278" t="str">
        <f>CONCATENATE(SUM('Раздел 3'!J165:J165),"/",SUM('Раздел 3'!K165:K165),"&gt;",1)</f>
        <v>0/0&gt;1</v>
      </c>
      <c r="F233" s="278" t="s">
        <v>1851</v>
      </c>
      <c r="G233" s="318"/>
      <c r="H233" s="348" t="e">
        <f>IF(('ФЛК (информационный)'!A233="Неверно!")*('ФЛК (информационный)'!G233=""),"Внести подтверждение к нарушенному информационному ФЛК"," ")</f>
        <v>#DIV/0!</v>
      </c>
    </row>
    <row r="234" spans="1:8" s="390" customFormat="1" ht="78.75" hidden="1" x14ac:dyDescent="0.2">
      <c r="A234" s="346" t="e">
        <f>IF((SUM('Раздел 3'!J166:J166)/SUM('Раздел 3'!K166:K166)&gt;1),"","Неверно!")</f>
        <v>#DIV/0!</v>
      </c>
      <c r="B234" s="320" t="s">
        <v>1849</v>
      </c>
      <c r="C234" s="278" t="s">
        <v>11322</v>
      </c>
      <c r="D234" s="278" t="s">
        <v>1850</v>
      </c>
      <c r="E234" s="278" t="str">
        <f>CONCATENATE(SUM('Раздел 3'!J166:J166),"/",SUM('Раздел 3'!K166:K166),"&gt;",1)</f>
        <v>0/0&gt;1</v>
      </c>
      <c r="F234" s="278" t="s">
        <v>1851</v>
      </c>
      <c r="G234" s="318"/>
      <c r="H234" s="348" t="e">
        <f>IF(('ФЛК (информационный)'!A234="Неверно!")*('ФЛК (информационный)'!G234=""),"Внести подтверждение к нарушенному информационному ФЛК"," ")</f>
        <v>#DIV/0!</v>
      </c>
    </row>
    <row r="235" spans="1:8" s="390" customFormat="1" ht="78.75" hidden="1" x14ac:dyDescent="0.2">
      <c r="A235" s="346" t="e">
        <f>IF((SUM('Раздел 3'!J167:J167)/SUM('Раздел 3'!K167:K167)&gt;1),"","Неверно!")</f>
        <v>#DIV/0!</v>
      </c>
      <c r="B235" s="320" t="s">
        <v>1849</v>
      </c>
      <c r="C235" s="278" t="s">
        <v>11323</v>
      </c>
      <c r="D235" s="278" t="s">
        <v>1850</v>
      </c>
      <c r="E235" s="278" t="str">
        <f>CONCATENATE(SUM('Раздел 3'!J167:J167),"/",SUM('Раздел 3'!K167:K167),"&gt;",1)</f>
        <v>0/0&gt;1</v>
      </c>
      <c r="F235" s="278" t="s">
        <v>1851</v>
      </c>
      <c r="G235" s="318"/>
      <c r="H235" s="348" t="e">
        <f>IF(('ФЛК (информационный)'!A235="Неверно!")*('ФЛК (информационный)'!G235=""),"Внести подтверждение к нарушенному информационному ФЛК"," ")</f>
        <v>#DIV/0!</v>
      </c>
    </row>
    <row r="236" spans="1:8" s="390" customFormat="1" ht="78.75" hidden="1" x14ac:dyDescent="0.2">
      <c r="A236" s="346" t="e">
        <f>IF((SUM('Раздел 3'!J168:J168)/SUM('Раздел 3'!K168:K168)&gt;1),"","Неверно!")</f>
        <v>#DIV/0!</v>
      </c>
      <c r="B236" s="320" t="s">
        <v>1849</v>
      </c>
      <c r="C236" s="278" t="s">
        <v>11324</v>
      </c>
      <c r="D236" s="278" t="s">
        <v>1850</v>
      </c>
      <c r="E236" s="278" t="str">
        <f>CONCATENATE(SUM('Раздел 3'!J168:J168),"/",SUM('Раздел 3'!K168:K168),"&gt;",1)</f>
        <v>0/0&gt;1</v>
      </c>
      <c r="F236" s="278" t="s">
        <v>1851</v>
      </c>
      <c r="G236" s="318"/>
      <c r="H236" s="348" t="e">
        <f>IF(('ФЛК (информационный)'!A236="Неверно!")*('ФЛК (информационный)'!G236=""),"Внести подтверждение к нарушенному информационному ФЛК"," ")</f>
        <v>#DIV/0!</v>
      </c>
    </row>
    <row r="237" spans="1:8" s="390" customFormat="1" ht="78.75" hidden="1" x14ac:dyDescent="0.2">
      <c r="A237" s="346" t="e">
        <f>IF((SUM('Раздел 3'!J169:J169)/SUM('Раздел 3'!K169:K169)&gt;1),"","Неверно!")</f>
        <v>#DIV/0!</v>
      </c>
      <c r="B237" s="320" t="s">
        <v>1849</v>
      </c>
      <c r="C237" s="278" t="s">
        <v>11325</v>
      </c>
      <c r="D237" s="278" t="s">
        <v>1850</v>
      </c>
      <c r="E237" s="278" t="str">
        <f>CONCATENATE(SUM('Раздел 3'!J169:J169),"/",SUM('Раздел 3'!K169:K169),"&gt;",1)</f>
        <v>0/0&gt;1</v>
      </c>
      <c r="F237" s="278" t="s">
        <v>1851</v>
      </c>
      <c r="G237" s="318"/>
      <c r="H237" s="348" t="e">
        <f>IF(('ФЛК (информационный)'!A237="Неверно!")*('ФЛК (информационный)'!G237=""),"Внести подтверждение к нарушенному информационному ФЛК"," ")</f>
        <v>#DIV/0!</v>
      </c>
    </row>
    <row r="238" spans="1:8" s="390" customFormat="1" ht="78.75" hidden="1" x14ac:dyDescent="0.2">
      <c r="A238" s="346" t="e">
        <f>IF((SUM('Раздел 3'!J26:J26)/SUM('Раздел 3'!K26:K26)&gt;1),"","Неверно!")</f>
        <v>#DIV/0!</v>
      </c>
      <c r="B238" s="320" t="s">
        <v>1849</v>
      </c>
      <c r="C238" s="278" t="s">
        <v>11326</v>
      </c>
      <c r="D238" s="278" t="s">
        <v>1850</v>
      </c>
      <c r="E238" s="278" t="str">
        <f>CONCATENATE(SUM('Раздел 3'!J26:J26),"/",SUM('Раздел 3'!K26:K26),"&gt;",1)</f>
        <v>0/0&gt;1</v>
      </c>
      <c r="F238" s="278" t="s">
        <v>1851</v>
      </c>
      <c r="G238" s="318"/>
      <c r="H238" s="348" t="e">
        <f>IF(('ФЛК (информационный)'!A238="Неверно!")*('ФЛК (информационный)'!G238=""),"Внести подтверждение к нарушенному информационному ФЛК"," ")</f>
        <v>#DIV/0!</v>
      </c>
    </row>
    <row r="239" spans="1:8" s="390" customFormat="1" ht="78.75" hidden="1" x14ac:dyDescent="0.2">
      <c r="A239" s="346" t="e">
        <f>IF((SUM('Раздел 3'!J170:J170)/SUM('Раздел 3'!K170:K170)&gt;1),"","Неверно!")</f>
        <v>#DIV/0!</v>
      </c>
      <c r="B239" s="320" t="s">
        <v>1849</v>
      </c>
      <c r="C239" s="278" t="s">
        <v>11327</v>
      </c>
      <c r="D239" s="278" t="s">
        <v>1850</v>
      </c>
      <c r="E239" s="278" t="str">
        <f>CONCATENATE(SUM('Раздел 3'!J170:J170),"/",SUM('Раздел 3'!K170:K170),"&gt;",1)</f>
        <v>0/0&gt;1</v>
      </c>
      <c r="F239" s="278" t="s">
        <v>1851</v>
      </c>
      <c r="G239" s="318"/>
      <c r="H239" s="348" t="e">
        <f>IF(('ФЛК (информационный)'!A239="Неверно!")*('ФЛК (информационный)'!G239=""),"Внести подтверждение к нарушенному информационному ФЛК"," ")</f>
        <v>#DIV/0!</v>
      </c>
    </row>
    <row r="240" spans="1:8" s="390" customFormat="1" ht="78.75" hidden="1" x14ac:dyDescent="0.2">
      <c r="A240" s="346" t="e">
        <f>IF((SUM('Раздел 3'!J171:J171)/SUM('Раздел 3'!K171:K171)&gt;1),"","Неверно!")</f>
        <v>#DIV/0!</v>
      </c>
      <c r="B240" s="320" t="s">
        <v>1849</v>
      </c>
      <c r="C240" s="278" t="s">
        <v>11328</v>
      </c>
      <c r="D240" s="278" t="s">
        <v>1850</v>
      </c>
      <c r="E240" s="278" t="str">
        <f>CONCATENATE(SUM('Раздел 3'!J171:J171),"/",SUM('Раздел 3'!K171:K171),"&gt;",1)</f>
        <v>0/0&gt;1</v>
      </c>
      <c r="F240" s="278" t="s">
        <v>1851</v>
      </c>
      <c r="G240" s="318"/>
      <c r="H240" s="348" t="e">
        <f>IF(('ФЛК (информационный)'!A240="Неверно!")*('ФЛК (информационный)'!G240=""),"Внести подтверждение к нарушенному информационному ФЛК"," ")</f>
        <v>#DIV/0!</v>
      </c>
    </row>
    <row r="241" spans="1:8" s="390" customFormat="1" ht="78.75" hidden="1" x14ac:dyDescent="0.2">
      <c r="A241" s="346" t="e">
        <f>IF((SUM('Раздел 3'!J172:J172)/SUM('Раздел 3'!K172:K172)&gt;1),"","Неверно!")</f>
        <v>#DIV/0!</v>
      </c>
      <c r="B241" s="320" t="s">
        <v>1849</v>
      </c>
      <c r="C241" s="278" t="s">
        <v>11329</v>
      </c>
      <c r="D241" s="278" t="s">
        <v>1850</v>
      </c>
      <c r="E241" s="278" t="str">
        <f>CONCATENATE(SUM('Раздел 3'!J172:J172),"/",SUM('Раздел 3'!K172:K172),"&gt;",1)</f>
        <v>0/0&gt;1</v>
      </c>
      <c r="F241" s="278" t="s">
        <v>1851</v>
      </c>
      <c r="G241" s="318"/>
      <c r="H241" s="348" t="e">
        <f>IF(('ФЛК (информационный)'!A241="Неверно!")*('ФЛК (информационный)'!G241=""),"Внести подтверждение к нарушенному информационному ФЛК"," ")</f>
        <v>#DIV/0!</v>
      </c>
    </row>
    <row r="242" spans="1:8" s="390" customFormat="1" ht="78.75" hidden="1" x14ac:dyDescent="0.2">
      <c r="A242" s="346" t="e">
        <f>IF((SUM('Раздел 3'!J173:J173)/SUM('Раздел 3'!K173:K173)&gt;1),"","Неверно!")</f>
        <v>#DIV/0!</v>
      </c>
      <c r="B242" s="320" t="s">
        <v>1849</v>
      </c>
      <c r="C242" s="278" t="s">
        <v>11330</v>
      </c>
      <c r="D242" s="278" t="s">
        <v>1850</v>
      </c>
      <c r="E242" s="278" t="str">
        <f>CONCATENATE(SUM('Раздел 3'!J173:J173),"/",SUM('Раздел 3'!K173:K173),"&gt;",1)</f>
        <v>0/0&gt;1</v>
      </c>
      <c r="F242" s="278" t="s">
        <v>1851</v>
      </c>
      <c r="G242" s="318"/>
      <c r="H242" s="348" t="e">
        <f>IF(('ФЛК (информационный)'!A242="Неверно!")*('ФЛК (информационный)'!G242=""),"Внести подтверждение к нарушенному информационному ФЛК"," ")</f>
        <v>#DIV/0!</v>
      </c>
    </row>
    <row r="243" spans="1:8" s="390" customFormat="1" ht="78.75" hidden="1" x14ac:dyDescent="0.2">
      <c r="A243" s="346" t="e">
        <f>IF((SUM('Раздел 3'!J174:J174)/SUM('Раздел 3'!K174:K174)&gt;1),"","Неверно!")</f>
        <v>#DIV/0!</v>
      </c>
      <c r="B243" s="320" t="s">
        <v>1849</v>
      </c>
      <c r="C243" s="278" t="s">
        <v>11331</v>
      </c>
      <c r="D243" s="278" t="s">
        <v>1850</v>
      </c>
      <c r="E243" s="278" t="str">
        <f>CONCATENATE(SUM('Раздел 3'!J174:J174),"/",SUM('Раздел 3'!K174:K174),"&gt;",1)</f>
        <v>0/0&gt;1</v>
      </c>
      <c r="F243" s="278" t="s">
        <v>1851</v>
      </c>
      <c r="G243" s="318"/>
      <c r="H243" s="348" t="e">
        <f>IF(('ФЛК (информационный)'!A243="Неверно!")*('ФЛК (информационный)'!G243=""),"Внести подтверждение к нарушенному информационному ФЛК"," ")</f>
        <v>#DIV/0!</v>
      </c>
    </row>
    <row r="244" spans="1:8" s="390" customFormat="1" ht="78.75" hidden="1" x14ac:dyDescent="0.2">
      <c r="A244" s="346" t="e">
        <f>IF((SUM('Раздел 3'!J175:J175)/SUM('Раздел 3'!K175:K175)&gt;1),"","Неверно!")</f>
        <v>#DIV/0!</v>
      </c>
      <c r="B244" s="320" t="s">
        <v>1849</v>
      </c>
      <c r="C244" s="278" t="s">
        <v>11332</v>
      </c>
      <c r="D244" s="278" t="s">
        <v>1850</v>
      </c>
      <c r="E244" s="278" t="str">
        <f>CONCATENATE(SUM('Раздел 3'!J175:J175),"/",SUM('Раздел 3'!K175:K175),"&gt;",1)</f>
        <v>0/0&gt;1</v>
      </c>
      <c r="F244" s="278" t="s">
        <v>1851</v>
      </c>
      <c r="G244" s="318"/>
      <c r="H244" s="348" t="e">
        <f>IF(('ФЛК (информационный)'!A244="Неверно!")*('ФЛК (информационный)'!G244=""),"Внести подтверждение к нарушенному информационному ФЛК"," ")</f>
        <v>#DIV/0!</v>
      </c>
    </row>
    <row r="245" spans="1:8" s="390" customFormat="1" ht="78.75" hidden="1" x14ac:dyDescent="0.2">
      <c r="A245" s="346" t="e">
        <f>IF((SUM('Раздел 3'!J176:J176)/SUM('Раздел 3'!K176:K176)&gt;1),"","Неверно!")</f>
        <v>#DIV/0!</v>
      </c>
      <c r="B245" s="320" t="s">
        <v>1849</v>
      </c>
      <c r="C245" s="278" t="s">
        <v>11333</v>
      </c>
      <c r="D245" s="278" t="s">
        <v>1850</v>
      </c>
      <c r="E245" s="278" t="str">
        <f>CONCATENATE(SUM('Раздел 3'!J176:J176),"/",SUM('Раздел 3'!K176:K176),"&gt;",1)</f>
        <v>0/0&gt;1</v>
      </c>
      <c r="F245" s="278" t="s">
        <v>1851</v>
      </c>
      <c r="G245" s="318"/>
      <c r="H245" s="348" t="e">
        <f>IF(('ФЛК (информационный)'!A245="Неверно!")*('ФЛК (информационный)'!G245=""),"Внести подтверждение к нарушенному информационному ФЛК"," ")</f>
        <v>#DIV/0!</v>
      </c>
    </row>
    <row r="246" spans="1:8" s="390" customFormat="1" ht="78.75" hidden="1" x14ac:dyDescent="0.2">
      <c r="A246" s="346" t="e">
        <f>IF((SUM('Раздел 3'!J177:J177)/SUM('Раздел 3'!K177:K177)&gt;1),"","Неверно!")</f>
        <v>#DIV/0!</v>
      </c>
      <c r="B246" s="320" t="s">
        <v>1849</v>
      </c>
      <c r="C246" s="278" t="s">
        <v>11334</v>
      </c>
      <c r="D246" s="278" t="s">
        <v>1850</v>
      </c>
      <c r="E246" s="278" t="str">
        <f>CONCATENATE(SUM('Раздел 3'!J177:J177),"/",SUM('Раздел 3'!K177:K177),"&gt;",1)</f>
        <v>0/0&gt;1</v>
      </c>
      <c r="F246" s="278" t="s">
        <v>1851</v>
      </c>
      <c r="G246" s="318"/>
      <c r="H246" s="348" t="e">
        <f>IF(('ФЛК (информационный)'!A246="Неверно!")*('ФЛК (информационный)'!G246=""),"Внести подтверждение к нарушенному информационному ФЛК"," ")</f>
        <v>#DIV/0!</v>
      </c>
    </row>
    <row r="247" spans="1:8" s="390" customFormat="1" ht="78.75" hidden="1" x14ac:dyDescent="0.2">
      <c r="A247" s="346" t="e">
        <f>IF((SUM('Раздел 3'!J178:J178)/SUM('Раздел 3'!K178:K178)&gt;1),"","Неверно!")</f>
        <v>#DIV/0!</v>
      </c>
      <c r="B247" s="320" t="s">
        <v>1849</v>
      </c>
      <c r="C247" s="278" t="s">
        <v>11335</v>
      </c>
      <c r="D247" s="278" t="s">
        <v>1850</v>
      </c>
      <c r="E247" s="278" t="str">
        <f>CONCATENATE(SUM('Раздел 3'!J178:J178),"/",SUM('Раздел 3'!K178:K178),"&gt;",1)</f>
        <v>0/0&gt;1</v>
      </c>
      <c r="F247" s="278" t="s">
        <v>1851</v>
      </c>
      <c r="G247" s="318"/>
      <c r="H247" s="348" t="e">
        <f>IF(('ФЛК (информационный)'!A247="Неверно!")*('ФЛК (информационный)'!G247=""),"Внести подтверждение к нарушенному информационному ФЛК"," ")</f>
        <v>#DIV/0!</v>
      </c>
    </row>
    <row r="248" spans="1:8" s="390" customFormat="1" ht="78.75" hidden="1" x14ac:dyDescent="0.2">
      <c r="A248" s="346" t="e">
        <f>IF((SUM('Раздел 3'!J179:J179)/SUM('Раздел 3'!K179:K179)&gt;1),"","Неверно!")</f>
        <v>#DIV/0!</v>
      </c>
      <c r="B248" s="320" t="s">
        <v>1849</v>
      </c>
      <c r="C248" s="278" t="s">
        <v>11336</v>
      </c>
      <c r="D248" s="278" t="s">
        <v>1850</v>
      </c>
      <c r="E248" s="278" t="str">
        <f>CONCATENATE(SUM('Раздел 3'!J179:J179),"/",SUM('Раздел 3'!K179:K179),"&gt;",1)</f>
        <v>0/0&gt;1</v>
      </c>
      <c r="F248" s="278" t="s">
        <v>1851</v>
      </c>
      <c r="G248" s="318"/>
      <c r="H248" s="348" t="e">
        <f>IF(('ФЛК (информационный)'!A248="Неверно!")*('ФЛК (информационный)'!G248=""),"Внести подтверждение к нарушенному информационному ФЛК"," ")</f>
        <v>#DIV/0!</v>
      </c>
    </row>
    <row r="249" spans="1:8" s="390" customFormat="1" ht="78.75" hidden="1" x14ac:dyDescent="0.2">
      <c r="A249" s="346" t="e">
        <f>IF((SUM('Раздел 3'!J27:J27)/SUM('Раздел 3'!K27:K27)&gt;1),"","Неверно!")</f>
        <v>#DIV/0!</v>
      </c>
      <c r="B249" s="320" t="s">
        <v>1849</v>
      </c>
      <c r="C249" s="278" t="s">
        <v>11337</v>
      </c>
      <c r="D249" s="278" t="s">
        <v>1850</v>
      </c>
      <c r="E249" s="278" t="str">
        <f>CONCATENATE(SUM('Раздел 3'!J27:J27),"/",SUM('Раздел 3'!K27:K27),"&gt;",1)</f>
        <v>0/0&gt;1</v>
      </c>
      <c r="F249" s="278" t="s">
        <v>1851</v>
      </c>
      <c r="G249" s="318"/>
      <c r="H249" s="348" t="e">
        <f>IF(('ФЛК (информационный)'!A249="Неверно!")*('ФЛК (информационный)'!G249=""),"Внести подтверждение к нарушенному информационному ФЛК"," ")</f>
        <v>#DIV/0!</v>
      </c>
    </row>
    <row r="250" spans="1:8" s="390" customFormat="1" ht="78.75" hidden="1" x14ac:dyDescent="0.2">
      <c r="A250" s="346" t="e">
        <f>IF((SUM('Раздел 3'!J180:J180)/SUM('Раздел 3'!K180:K180)&gt;1),"","Неверно!")</f>
        <v>#DIV/0!</v>
      </c>
      <c r="B250" s="320" t="s">
        <v>1849</v>
      </c>
      <c r="C250" s="278" t="s">
        <v>11338</v>
      </c>
      <c r="D250" s="278" t="s">
        <v>1850</v>
      </c>
      <c r="E250" s="278" t="str">
        <f>CONCATENATE(SUM('Раздел 3'!J180:J180),"/",SUM('Раздел 3'!K180:K180),"&gt;",1)</f>
        <v>0/0&gt;1</v>
      </c>
      <c r="F250" s="278" t="s">
        <v>1851</v>
      </c>
      <c r="G250" s="318"/>
      <c r="H250" s="348" t="e">
        <f>IF(('ФЛК (информационный)'!A250="Неверно!")*('ФЛК (информационный)'!G250=""),"Внести подтверждение к нарушенному информационному ФЛК"," ")</f>
        <v>#DIV/0!</v>
      </c>
    </row>
    <row r="251" spans="1:8" s="390" customFormat="1" ht="78.75" hidden="1" x14ac:dyDescent="0.2">
      <c r="A251" s="346" t="e">
        <f>IF((SUM('Раздел 3'!J181:J181)/SUM('Раздел 3'!K181:K181)&gt;1),"","Неверно!")</f>
        <v>#DIV/0!</v>
      </c>
      <c r="B251" s="320" t="s">
        <v>1849</v>
      </c>
      <c r="C251" s="278" t="s">
        <v>11339</v>
      </c>
      <c r="D251" s="278" t="s">
        <v>1850</v>
      </c>
      <c r="E251" s="278" t="str">
        <f>CONCATENATE(SUM('Раздел 3'!J181:J181),"/",SUM('Раздел 3'!K181:K181),"&gt;",1)</f>
        <v>0/0&gt;1</v>
      </c>
      <c r="F251" s="278" t="s">
        <v>1851</v>
      </c>
      <c r="G251" s="318"/>
      <c r="H251" s="348" t="e">
        <f>IF(('ФЛК (информационный)'!A251="Неверно!")*('ФЛК (информационный)'!G251=""),"Внести подтверждение к нарушенному информационному ФЛК"," ")</f>
        <v>#DIV/0!</v>
      </c>
    </row>
    <row r="252" spans="1:8" s="390" customFormat="1" ht="78.75" hidden="1" x14ac:dyDescent="0.2">
      <c r="A252" s="346" t="e">
        <f>IF((SUM('Раздел 3'!J182:J182)/SUM('Раздел 3'!K182:K182)&gt;1),"","Неверно!")</f>
        <v>#DIV/0!</v>
      </c>
      <c r="B252" s="320" t="s">
        <v>1849</v>
      </c>
      <c r="C252" s="278" t="s">
        <v>11340</v>
      </c>
      <c r="D252" s="278" t="s">
        <v>1850</v>
      </c>
      <c r="E252" s="278" t="str">
        <f>CONCATENATE(SUM('Раздел 3'!J182:J182),"/",SUM('Раздел 3'!K182:K182),"&gt;",1)</f>
        <v>0/0&gt;1</v>
      </c>
      <c r="F252" s="278" t="s">
        <v>1851</v>
      </c>
      <c r="G252" s="318"/>
      <c r="H252" s="348" t="e">
        <f>IF(('ФЛК (информационный)'!A252="Неверно!")*('ФЛК (информационный)'!G252=""),"Внести подтверждение к нарушенному информационному ФЛК"," ")</f>
        <v>#DIV/0!</v>
      </c>
    </row>
    <row r="253" spans="1:8" s="390" customFormat="1" ht="78.75" hidden="1" x14ac:dyDescent="0.2">
      <c r="A253" s="346" t="e">
        <f>IF((SUM('Раздел 3'!J183:J183)/SUM('Раздел 3'!K183:K183)&gt;1),"","Неверно!")</f>
        <v>#DIV/0!</v>
      </c>
      <c r="B253" s="320" t="s">
        <v>1849</v>
      </c>
      <c r="C253" s="278" t="s">
        <v>11341</v>
      </c>
      <c r="D253" s="278" t="s">
        <v>1850</v>
      </c>
      <c r="E253" s="278" t="str">
        <f>CONCATENATE(SUM('Раздел 3'!J183:J183),"/",SUM('Раздел 3'!K183:K183),"&gt;",1)</f>
        <v>0/0&gt;1</v>
      </c>
      <c r="F253" s="278" t="s">
        <v>1851</v>
      </c>
      <c r="G253" s="318"/>
      <c r="H253" s="348" t="e">
        <f>IF(('ФЛК (информационный)'!A253="Неверно!")*('ФЛК (информационный)'!G253=""),"Внести подтверждение к нарушенному информационному ФЛК"," ")</f>
        <v>#DIV/0!</v>
      </c>
    </row>
    <row r="254" spans="1:8" s="390" customFormat="1" ht="78.75" hidden="1" x14ac:dyDescent="0.2">
      <c r="A254" s="346" t="e">
        <f>IF((SUM('Раздел 3'!J184:J184)/SUM('Раздел 3'!K184:K184)&gt;1),"","Неверно!")</f>
        <v>#DIV/0!</v>
      </c>
      <c r="B254" s="320" t="s">
        <v>1849</v>
      </c>
      <c r="C254" s="278" t="s">
        <v>11342</v>
      </c>
      <c r="D254" s="278" t="s">
        <v>1850</v>
      </c>
      <c r="E254" s="278" t="str">
        <f>CONCATENATE(SUM('Раздел 3'!J184:J184),"/",SUM('Раздел 3'!K184:K184),"&gt;",1)</f>
        <v>0/0&gt;1</v>
      </c>
      <c r="F254" s="278" t="s">
        <v>1851</v>
      </c>
      <c r="G254" s="318"/>
      <c r="H254" s="348" t="e">
        <f>IF(('ФЛК (информационный)'!A254="Неверно!")*('ФЛК (информационный)'!G254=""),"Внести подтверждение к нарушенному информационному ФЛК"," ")</f>
        <v>#DIV/0!</v>
      </c>
    </row>
    <row r="255" spans="1:8" s="390" customFormat="1" ht="78.75" hidden="1" x14ac:dyDescent="0.2">
      <c r="A255" s="346" t="e">
        <f>IF((SUM('Раздел 3'!J185:J185)/SUM('Раздел 3'!K185:K185)&gt;1),"","Неверно!")</f>
        <v>#DIV/0!</v>
      </c>
      <c r="B255" s="320" t="s">
        <v>1849</v>
      </c>
      <c r="C255" s="278" t="s">
        <v>11343</v>
      </c>
      <c r="D255" s="278" t="s">
        <v>1850</v>
      </c>
      <c r="E255" s="278" t="str">
        <f>CONCATENATE(SUM('Раздел 3'!J185:J185),"/",SUM('Раздел 3'!K185:K185),"&gt;",1)</f>
        <v>0/0&gt;1</v>
      </c>
      <c r="F255" s="278" t="s">
        <v>1851</v>
      </c>
      <c r="G255" s="318"/>
      <c r="H255" s="348" t="e">
        <f>IF(('ФЛК (информационный)'!A255="Неверно!")*('ФЛК (информационный)'!G255=""),"Внести подтверждение к нарушенному информационному ФЛК"," ")</f>
        <v>#DIV/0!</v>
      </c>
    </row>
    <row r="256" spans="1:8" s="390" customFormat="1" ht="78.75" hidden="1" x14ac:dyDescent="0.2">
      <c r="A256" s="346" t="e">
        <f>IF((SUM('Раздел 3'!J186:J186)/SUM('Раздел 3'!K186:K186)&gt;1),"","Неверно!")</f>
        <v>#DIV/0!</v>
      </c>
      <c r="B256" s="320" t="s">
        <v>1849</v>
      </c>
      <c r="C256" s="278" t="s">
        <v>11344</v>
      </c>
      <c r="D256" s="278" t="s">
        <v>1850</v>
      </c>
      <c r="E256" s="278" t="str">
        <f>CONCATENATE(SUM('Раздел 3'!J186:J186),"/",SUM('Раздел 3'!K186:K186),"&gt;",1)</f>
        <v>0/0&gt;1</v>
      </c>
      <c r="F256" s="278" t="s">
        <v>1851</v>
      </c>
      <c r="G256" s="318"/>
      <c r="H256" s="348" t="e">
        <f>IF(('ФЛК (информационный)'!A256="Неверно!")*('ФЛК (информационный)'!G256=""),"Внести подтверждение к нарушенному информационному ФЛК"," ")</f>
        <v>#DIV/0!</v>
      </c>
    </row>
    <row r="257" spans="1:8" s="390" customFormat="1" ht="78.75" hidden="1" x14ac:dyDescent="0.2">
      <c r="A257" s="346" t="e">
        <f>IF((SUM('Раздел 3'!J187:J187)/SUM('Раздел 3'!K187:K187)&gt;1),"","Неверно!")</f>
        <v>#DIV/0!</v>
      </c>
      <c r="B257" s="320" t="s">
        <v>1849</v>
      </c>
      <c r="C257" s="278" t="s">
        <v>11345</v>
      </c>
      <c r="D257" s="278" t="s">
        <v>1850</v>
      </c>
      <c r="E257" s="278" t="str">
        <f>CONCATENATE(SUM('Раздел 3'!J187:J187),"/",SUM('Раздел 3'!K187:K187),"&gt;",1)</f>
        <v>0/0&gt;1</v>
      </c>
      <c r="F257" s="278" t="s">
        <v>1851</v>
      </c>
      <c r="G257" s="318"/>
      <c r="H257" s="348" t="e">
        <f>IF(('ФЛК (информационный)'!A257="Неверно!")*('ФЛК (информационный)'!G257=""),"Внести подтверждение к нарушенному информационному ФЛК"," ")</f>
        <v>#DIV/0!</v>
      </c>
    </row>
    <row r="258" spans="1:8" s="390" customFormat="1" ht="78.75" hidden="1" x14ac:dyDescent="0.2">
      <c r="A258" s="346" t="e">
        <f>IF((SUM('Раздел 3'!J188:J188)/SUM('Раздел 3'!K188:K188)&gt;1),"","Неверно!")</f>
        <v>#DIV/0!</v>
      </c>
      <c r="B258" s="320" t="s">
        <v>1849</v>
      </c>
      <c r="C258" s="278" t="s">
        <v>11346</v>
      </c>
      <c r="D258" s="278" t="s">
        <v>1850</v>
      </c>
      <c r="E258" s="278" t="str">
        <f>CONCATENATE(SUM('Раздел 3'!J188:J188),"/",SUM('Раздел 3'!K188:K188),"&gt;",1)</f>
        <v>0/0&gt;1</v>
      </c>
      <c r="F258" s="278" t="s">
        <v>1851</v>
      </c>
      <c r="G258" s="318"/>
      <c r="H258" s="348" t="e">
        <f>IF(('ФЛК (информационный)'!A258="Неверно!")*('ФЛК (информационный)'!G258=""),"Внести подтверждение к нарушенному информационному ФЛК"," ")</f>
        <v>#DIV/0!</v>
      </c>
    </row>
    <row r="259" spans="1:8" s="390" customFormat="1" ht="78.75" hidden="1" x14ac:dyDescent="0.2">
      <c r="A259" s="346" t="e">
        <f>IF((SUM('Раздел 3'!J189:J189)/SUM('Раздел 3'!K189:K189)&gt;1),"","Неверно!")</f>
        <v>#DIV/0!</v>
      </c>
      <c r="B259" s="320" t="s">
        <v>1849</v>
      </c>
      <c r="C259" s="278" t="s">
        <v>11347</v>
      </c>
      <c r="D259" s="278" t="s">
        <v>1850</v>
      </c>
      <c r="E259" s="278" t="str">
        <f>CONCATENATE(SUM('Раздел 3'!J189:J189),"/",SUM('Раздел 3'!K189:K189),"&gt;",1)</f>
        <v>0/0&gt;1</v>
      </c>
      <c r="F259" s="278" t="s">
        <v>1851</v>
      </c>
      <c r="G259" s="318"/>
      <c r="H259" s="348" t="e">
        <f>IF(('ФЛК (информационный)'!A259="Неверно!")*('ФЛК (информационный)'!G259=""),"Внести подтверждение к нарушенному информационному ФЛК"," ")</f>
        <v>#DIV/0!</v>
      </c>
    </row>
    <row r="260" spans="1:8" s="390" customFormat="1" ht="78.75" hidden="1" x14ac:dyDescent="0.2">
      <c r="A260" s="346" t="e">
        <f>IF((SUM('Раздел 3'!J28:J28)/SUM('Раздел 3'!K28:K28)&gt;1),"","Неверно!")</f>
        <v>#DIV/0!</v>
      </c>
      <c r="B260" s="320" t="s">
        <v>1849</v>
      </c>
      <c r="C260" s="278" t="s">
        <v>11348</v>
      </c>
      <c r="D260" s="278" t="s">
        <v>1850</v>
      </c>
      <c r="E260" s="278" t="str">
        <f>CONCATENATE(SUM('Раздел 3'!J28:J28),"/",SUM('Раздел 3'!K28:K28),"&gt;",1)</f>
        <v>0/0&gt;1</v>
      </c>
      <c r="F260" s="278" t="s">
        <v>1851</v>
      </c>
      <c r="G260" s="318"/>
      <c r="H260" s="348" t="e">
        <f>IF(('ФЛК (информационный)'!A260="Неверно!")*('ФЛК (информационный)'!G260=""),"Внести подтверждение к нарушенному информационному ФЛК"," ")</f>
        <v>#DIV/0!</v>
      </c>
    </row>
    <row r="261" spans="1:8" s="390" customFormat="1" ht="78.75" hidden="1" x14ac:dyDescent="0.2">
      <c r="A261" s="346" t="e">
        <f>IF((SUM('Раздел 3'!J190:J190)/SUM('Раздел 3'!K190:K190)&gt;1),"","Неверно!")</f>
        <v>#DIV/0!</v>
      </c>
      <c r="B261" s="320" t="s">
        <v>1849</v>
      </c>
      <c r="C261" s="278" t="s">
        <v>11349</v>
      </c>
      <c r="D261" s="278" t="s">
        <v>1850</v>
      </c>
      <c r="E261" s="278" t="str">
        <f>CONCATENATE(SUM('Раздел 3'!J190:J190),"/",SUM('Раздел 3'!K190:K190),"&gt;",1)</f>
        <v>0/0&gt;1</v>
      </c>
      <c r="F261" s="278" t="s">
        <v>1851</v>
      </c>
      <c r="G261" s="318"/>
      <c r="H261" s="348" t="e">
        <f>IF(('ФЛК (информационный)'!A261="Неверно!")*('ФЛК (информационный)'!G261=""),"Внести подтверждение к нарушенному информационному ФЛК"," ")</f>
        <v>#DIV/0!</v>
      </c>
    </row>
    <row r="262" spans="1:8" s="390" customFormat="1" ht="78.75" hidden="1" x14ac:dyDescent="0.2">
      <c r="A262" s="346" t="e">
        <f>IF((SUM('Раздел 3'!J191:J191)/SUM('Раздел 3'!K191:K191)&gt;1),"","Неверно!")</f>
        <v>#DIV/0!</v>
      </c>
      <c r="B262" s="320" t="s">
        <v>1849</v>
      </c>
      <c r="C262" s="278" t="s">
        <v>11350</v>
      </c>
      <c r="D262" s="278" t="s">
        <v>1850</v>
      </c>
      <c r="E262" s="278" t="str">
        <f>CONCATENATE(SUM('Раздел 3'!J191:J191),"/",SUM('Раздел 3'!K191:K191),"&gt;",1)</f>
        <v>0/0&gt;1</v>
      </c>
      <c r="F262" s="278" t="s">
        <v>1851</v>
      </c>
      <c r="G262" s="318"/>
      <c r="H262" s="348" t="e">
        <f>IF(('ФЛК (информационный)'!A262="Неверно!")*('ФЛК (информационный)'!G262=""),"Внести подтверждение к нарушенному информационному ФЛК"," ")</f>
        <v>#DIV/0!</v>
      </c>
    </row>
    <row r="263" spans="1:8" s="390" customFormat="1" ht="78.75" hidden="1" x14ac:dyDescent="0.2">
      <c r="A263" s="346" t="e">
        <f>IF((SUM('Раздел 3'!J192:J192)/SUM('Раздел 3'!K192:K192)&gt;1),"","Неверно!")</f>
        <v>#DIV/0!</v>
      </c>
      <c r="B263" s="320" t="s">
        <v>1849</v>
      </c>
      <c r="C263" s="278" t="s">
        <v>11351</v>
      </c>
      <c r="D263" s="278" t="s">
        <v>1850</v>
      </c>
      <c r="E263" s="278" t="str">
        <f>CONCATENATE(SUM('Раздел 3'!J192:J192),"/",SUM('Раздел 3'!K192:K192),"&gt;",1)</f>
        <v>0/0&gt;1</v>
      </c>
      <c r="F263" s="278" t="s">
        <v>1851</v>
      </c>
      <c r="G263" s="318"/>
      <c r="H263" s="348" t="e">
        <f>IF(('ФЛК (информационный)'!A263="Неверно!")*('ФЛК (информационный)'!G263=""),"Внести подтверждение к нарушенному информационному ФЛК"," ")</f>
        <v>#DIV/0!</v>
      </c>
    </row>
    <row r="264" spans="1:8" s="390" customFormat="1" ht="78.75" hidden="1" x14ac:dyDescent="0.2">
      <c r="A264" s="346" t="e">
        <f>IF((SUM('Раздел 3'!J193:J193)/SUM('Раздел 3'!K193:K193)&gt;1),"","Неверно!")</f>
        <v>#DIV/0!</v>
      </c>
      <c r="B264" s="320" t="s">
        <v>1849</v>
      </c>
      <c r="C264" s="278" t="s">
        <v>11352</v>
      </c>
      <c r="D264" s="278" t="s">
        <v>1850</v>
      </c>
      <c r="E264" s="278" t="str">
        <f>CONCATENATE(SUM('Раздел 3'!J193:J193),"/",SUM('Раздел 3'!K193:K193),"&gt;",1)</f>
        <v>0/0&gt;1</v>
      </c>
      <c r="F264" s="278" t="s">
        <v>1851</v>
      </c>
      <c r="G264" s="318"/>
      <c r="H264" s="348" t="e">
        <f>IF(('ФЛК (информационный)'!A264="Неверно!")*('ФЛК (информационный)'!G264=""),"Внести подтверждение к нарушенному информационному ФЛК"," ")</f>
        <v>#DIV/0!</v>
      </c>
    </row>
    <row r="265" spans="1:8" s="390" customFormat="1" ht="78.75" hidden="1" x14ac:dyDescent="0.2">
      <c r="A265" s="346" t="e">
        <f>IF((SUM('Раздел 3'!J194:J194)/SUM('Раздел 3'!K194:K194)&gt;1),"","Неверно!")</f>
        <v>#DIV/0!</v>
      </c>
      <c r="B265" s="320" t="s">
        <v>1849</v>
      </c>
      <c r="C265" s="278" t="s">
        <v>11353</v>
      </c>
      <c r="D265" s="278" t="s">
        <v>1850</v>
      </c>
      <c r="E265" s="278" t="str">
        <f>CONCATENATE(SUM('Раздел 3'!J194:J194),"/",SUM('Раздел 3'!K194:K194),"&gt;",1)</f>
        <v>0/0&gt;1</v>
      </c>
      <c r="F265" s="278" t="s">
        <v>1851</v>
      </c>
      <c r="G265" s="318"/>
      <c r="H265" s="348" t="e">
        <f>IF(('ФЛК (информационный)'!A265="Неверно!")*('ФЛК (информационный)'!G265=""),"Внести подтверждение к нарушенному информационному ФЛК"," ")</f>
        <v>#DIV/0!</v>
      </c>
    </row>
    <row r="266" spans="1:8" s="390" customFormat="1" ht="78.75" hidden="1" x14ac:dyDescent="0.2">
      <c r="A266" s="346" t="e">
        <f>IF((SUM('Раздел 3'!J195:J195)/SUM('Раздел 3'!K195:K195)&gt;1),"","Неверно!")</f>
        <v>#DIV/0!</v>
      </c>
      <c r="B266" s="320" t="s">
        <v>1849</v>
      </c>
      <c r="C266" s="278" t="s">
        <v>11354</v>
      </c>
      <c r="D266" s="278" t="s">
        <v>1850</v>
      </c>
      <c r="E266" s="278" t="str">
        <f>CONCATENATE(SUM('Раздел 3'!J195:J195),"/",SUM('Раздел 3'!K195:K195),"&gt;",1)</f>
        <v>0/0&gt;1</v>
      </c>
      <c r="F266" s="278" t="s">
        <v>1851</v>
      </c>
      <c r="G266" s="318"/>
      <c r="H266" s="348" t="e">
        <f>IF(('ФЛК (информационный)'!A266="Неверно!")*('ФЛК (информационный)'!G266=""),"Внести подтверждение к нарушенному информационному ФЛК"," ")</f>
        <v>#DIV/0!</v>
      </c>
    </row>
    <row r="267" spans="1:8" s="390" customFormat="1" ht="78.75" hidden="1" x14ac:dyDescent="0.2">
      <c r="A267" s="346" t="e">
        <f>IF((SUM('Раздел 3'!J196:J196)/SUM('Раздел 3'!K196:K196)&gt;1),"","Неверно!")</f>
        <v>#DIV/0!</v>
      </c>
      <c r="B267" s="320" t="s">
        <v>1849</v>
      </c>
      <c r="C267" s="278" t="s">
        <v>11355</v>
      </c>
      <c r="D267" s="278" t="s">
        <v>1850</v>
      </c>
      <c r="E267" s="278" t="str">
        <f>CONCATENATE(SUM('Раздел 3'!J196:J196),"/",SUM('Раздел 3'!K196:K196),"&gt;",1)</f>
        <v>0/0&gt;1</v>
      </c>
      <c r="F267" s="278" t="s">
        <v>1851</v>
      </c>
      <c r="G267" s="318"/>
      <c r="H267" s="348" t="e">
        <f>IF(('ФЛК (информационный)'!A267="Неверно!")*('ФЛК (информационный)'!G267=""),"Внести подтверждение к нарушенному информационному ФЛК"," ")</f>
        <v>#DIV/0!</v>
      </c>
    </row>
    <row r="268" spans="1:8" s="390" customFormat="1" ht="78.75" hidden="1" x14ac:dyDescent="0.2">
      <c r="A268" s="346" t="e">
        <f>IF((SUM('Раздел 3'!J197:J197)/SUM('Раздел 3'!K197:K197)&gt;1),"","Неверно!")</f>
        <v>#DIV/0!</v>
      </c>
      <c r="B268" s="320" t="s">
        <v>1849</v>
      </c>
      <c r="C268" s="278" t="s">
        <v>11356</v>
      </c>
      <c r="D268" s="278" t="s">
        <v>1850</v>
      </c>
      <c r="E268" s="278" t="str">
        <f>CONCATENATE(SUM('Раздел 3'!J197:J197),"/",SUM('Раздел 3'!K197:K197),"&gt;",1)</f>
        <v>0/0&gt;1</v>
      </c>
      <c r="F268" s="278" t="s">
        <v>1851</v>
      </c>
      <c r="G268" s="318"/>
      <c r="H268" s="348" t="e">
        <f>IF(('ФЛК (информационный)'!A268="Неверно!")*('ФЛК (информационный)'!G268=""),"Внести подтверждение к нарушенному информационному ФЛК"," ")</f>
        <v>#DIV/0!</v>
      </c>
    </row>
    <row r="269" spans="1:8" s="390" customFormat="1" ht="78.75" hidden="1" x14ac:dyDescent="0.2">
      <c r="A269" s="346" t="e">
        <f>IF((SUM('Раздел 3'!J198:J198)/SUM('Раздел 3'!K198:K198)&gt;1),"","Неверно!")</f>
        <v>#DIV/0!</v>
      </c>
      <c r="B269" s="320" t="s">
        <v>1849</v>
      </c>
      <c r="C269" s="278" t="s">
        <v>11357</v>
      </c>
      <c r="D269" s="278" t="s">
        <v>1850</v>
      </c>
      <c r="E269" s="278" t="str">
        <f>CONCATENATE(SUM('Раздел 3'!J198:J198),"/",SUM('Раздел 3'!K198:K198),"&gt;",1)</f>
        <v>0/0&gt;1</v>
      </c>
      <c r="F269" s="278" t="s">
        <v>1851</v>
      </c>
      <c r="G269" s="318"/>
      <c r="H269" s="348" t="e">
        <f>IF(('ФЛК (информационный)'!A269="Неверно!")*('ФЛК (информационный)'!G269=""),"Внести подтверждение к нарушенному информационному ФЛК"," ")</f>
        <v>#DIV/0!</v>
      </c>
    </row>
    <row r="270" spans="1:8" s="390" customFormat="1" ht="78.75" hidden="1" x14ac:dyDescent="0.2">
      <c r="A270" s="346" t="e">
        <f>IF((SUM('Раздел 3'!J199:J199)/SUM('Раздел 3'!K199:K199)&gt;1),"","Неверно!")</f>
        <v>#DIV/0!</v>
      </c>
      <c r="B270" s="320" t="s">
        <v>1849</v>
      </c>
      <c r="C270" s="278" t="s">
        <v>11358</v>
      </c>
      <c r="D270" s="278" t="s">
        <v>1850</v>
      </c>
      <c r="E270" s="278" t="str">
        <f>CONCATENATE(SUM('Раздел 3'!J199:J199),"/",SUM('Раздел 3'!K199:K199),"&gt;",1)</f>
        <v>86300/0&gt;1</v>
      </c>
      <c r="F270" s="278" t="s">
        <v>1851</v>
      </c>
      <c r="G270" s="318"/>
      <c r="H270" s="348" t="e">
        <f>IF(('ФЛК (информационный)'!A270="Неверно!")*('ФЛК (информационный)'!G270=""),"Внести подтверждение к нарушенному информационному ФЛК"," ")</f>
        <v>#DIV/0!</v>
      </c>
    </row>
    <row r="271" spans="1:8" s="390" customFormat="1" ht="78.75" hidden="1" x14ac:dyDescent="0.2">
      <c r="A271" s="346" t="e">
        <f>IF((SUM('Раздел 3'!J29:J29)/SUM('Раздел 3'!K29:K29)&gt;1),"","Неверно!")</f>
        <v>#DIV/0!</v>
      </c>
      <c r="B271" s="320" t="s">
        <v>1849</v>
      </c>
      <c r="C271" s="278" t="s">
        <v>11359</v>
      </c>
      <c r="D271" s="278" t="s">
        <v>1850</v>
      </c>
      <c r="E271" s="278" t="str">
        <f>CONCATENATE(SUM('Раздел 3'!J29:J29),"/",SUM('Раздел 3'!K29:K29),"&gt;",1)</f>
        <v>0/0&gt;1</v>
      </c>
      <c r="F271" s="278" t="s">
        <v>1851</v>
      </c>
      <c r="G271" s="318"/>
      <c r="H271" s="348" t="e">
        <f>IF(('ФЛК (информационный)'!A271="Неверно!")*('ФЛК (информационный)'!G271=""),"Внести подтверждение к нарушенному информационному ФЛК"," ")</f>
        <v>#DIV/0!</v>
      </c>
    </row>
    <row r="272" spans="1:8" s="390" customFormat="1" ht="78.75" hidden="1" x14ac:dyDescent="0.2">
      <c r="A272" s="346" t="e">
        <f>IF((SUM('Раздел 3'!J200:J200)/SUM('Раздел 3'!K200:K200)&gt;1),"","Неверно!")</f>
        <v>#DIV/0!</v>
      </c>
      <c r="B272" s="320" t="s">
        <v>1849</v>
      </c>
      <c r="C272" s="278" t="s">
        <v>11360</v>
      </c>
      <c r="D272" s="278" t="s">
        <v>1850</v>
      </c>
      <c r="E272" s="278" t="str">
        <f>CONCATENATE(SUM('Раздел 3'!J200:J200),"/",SUM('Раздел 3'!K200:K200),"&gt;",1)</f>
        <v>0/0&gt;1</v>
      </c>
      <c r="F272" s="278" t="s">
        <v>1851</v>
      </c>
      <c r="G272" s="318"/>
      <c r="H272" s="348" t="e">
        <f>IF(('ФЛК (информационный)'!A272="Неверно!")*('ФЛК (информационный)'!G272=""),"Внести подтверждение к нарушенному информационному ФЛК"," ")</f>
        <v>#DIV/0!</v>
      </c>
    </row>
    <row r="273" spans="1:8" s="390" customFormat="1" ht="78.75" hidden="1" x14ac:dyDescent="0.2">
      <c r="A273" s="346" t="e">
        <f>IF((SUM('Раздел 3'!J201:J201)/SUM('Раздел 3'!K201:K201)&gt;1),"","Неверно!")</f>
        <v>#DIV/0!</v>
      </c>
      <c r="B273" s="320" t="s">
        <v>1849</v>
      </c>
      <c r="C273" s="278" t="s">
        <v>11361</v>
      </c>
      <c r="D273" s="278" t="s">
        <v>1850</v>
      </c>
      <c r="E273" s="278" t="str">
        <f>CONCATENATE(SUM('Раздел 3'!J201:J201),"/",SUM('Раздел 3'!K201:K201),"&gt;",1)</f>
        <v>0/0&gt;1</v>
      </c>
      <c r="F273" s="278" t="s">
        <v>1851</v>
      </c>
      <c r="G273" s="318"/>
      <c r="H273" s="348" t="e">
        <f>IF(('ФЛК (информационный)'!A273="Неверно!")*('ФЛК (информационный)'!G273=""),"Внести подтверждение к нарушенному информационному ФЛК"," ")</f>
        <v>#DIV/0!</v>
      </c>
    </row>
    <row r="274" spans="1:8" s="390" customFormat="1" ht="78.75" hidden="1" x14ac:dyDescent="0.2">
      <c r="A274" s="346" t="e">
        <f>IF((SUM('Раздел 3'!J202:J202)/SUM('Раздел 3'!K202:K202)&gt;1),"","Неверно!")</f>
        <v>#DIV/0!</v>
      </c>
      <c r="B274" s="320" t="s">
        <v>1849</v>
      </c>
      <c r="C274" s="278" t="s">
        <v>11362</v>
      </c>
      <c r="D274" s="278" t="s">
        <v>1850</v>
      </c>
      <c r="E274" s="278" t="str">
        <f>CONCATENATE(SUM('Раздел 3'!J202:J202),"/",SUM('Раздел 3'!K202:K202),"&gt;",1)</f>
        <v>0/0&gt;1</v>
      </c>
      <c r="F274" s="278" t="s">
        <v>1851</v>
      </c>
      <c r="G274" s="318"/>
      <c r="H274" s="348" t="e">
        <f>IF(('ФЛК (информационный)'!A274="Неверно!")*('ФЛК (информационный)'!G274=""),"Внести подтверждение к нарушенному информационному ФЛК"," ")</f>
        <v>#DIV/0!</v>
      </c>
    </row>
    <row r="275" spans="1:8" s="390" customFormat="1" ht="78.75" hidden="1" x14ac:dyDescent="0.2">
      <c r="A275" s="346" t="e">
        <f>IF((SUM('Раздел 3'!J203:J203)/SUM('Раздел 3'!K203:K203)&gt;1),"","Неверно!")</f>
        <v>#DIV/0!</v>
      </c>
      <c r="B275" s="320" t="s">
        <v>1849</v>
      </c>
      <c r="C275" s="278" t="s">
        <v>11363</v>
      </c>
      <c r="D275" s="278" t="s">
        <v>1850</v>
      </c>
      <c r="E275" s="278" t="str">
        <f>CONCATENATE(SUM('Раздел 3'!J203:J203),"/",SUM('Раздел 3'!K203:K203),"&gt;",1)</f>
        <v>0/0&gt;1</v>
      </c>
      <c r="F275" s="278" t="s">
        <v>1851</v>
      </c>
      <c r="G275" s="318"/>
      <c r="H275" s="348" t="e">
        <f>IF(('ФЛК (информационный)'!A275="Неверно!")*('ФЛК (информационный)'!G275=""),"Внести подтверждение к нарушенному информационному ФЛК"," ")</f>
        <v>#DIV/0!</v>
      </c>
    </row>
    <row r="276" spans="1:8" s="390" customFormat="1" ht="78.75" hidden="1" x14ac:dyDescent="0.2">
      <c r="A276" s="346" t="e">
        <f>IF((SUM('Раздел 3'!J204:J204)/SUM('Раздел 3'!K204:K204)&gt;1),"","Неверно!")</f>
        <v>#DIV/0!</v>
      </c>
      <c r="B276" s="320" t="s">
        <v>1849</v>
      </c>
      <c r="C276" s="278" t="s">
        <v>11364</v>
      </c>
      <c r="D276" s="278" t="s">
        <v>1850</v>
      </c>
      <c r="E276" s="278" t="str">
        <f>CONCATENATE(SUM('Раздел 3'!J204:J204),"/",SUM('Раздел 3'!K204:K204),"&gt;",1)</f>
        <v>237887/0&gt;1</v>
      </c>
      <c r="F276" s="278" t="s">
        <v>1851</v>
      </c>
      <c r="G276" s="318"/>
      <c r="H276" s="348" t="e">
        <f>IF(('ФЛК (информационный)'!A276="Неверно!")*('ФЛК (информационный)'!G276=""),"Внести подтверждение к нарушенному информационному ФЛК"," ")</f>
        <v>#DIV/0!</v>
      </c>
    </row>
    <row r="277" spans="1:8" s="390" customFormat="1" ht="78.75" hidden="1" x14ac:dyDescent="0.2">
      <c r="A277" s="346" t="e">
        <f>IF((SUM('Раздел 3'!J205:J205)/SUM('Раздел 3'!K205:K205)&gt;1),"","Неверно!")</f>
        <v>#DIV/0!</v>
      </c>
      <c r="B277" s="320" t="s">
        <v>1849</v>
      </c>
      <c r="C277" s="278" t="s">
        <v>11365</v>
      </c>
      <c r="D277" s="278" t="s">
        <v>1850</v>
      </c>
      <c r="E277" s="278" t="str">
        <f>CONCATENATE(SUM('Раздел 3'!J205:J205),"/",SUM('Раздел 3'!K205:K205),"&gt;",1)</f>
        <v>324187/0&gt;1</v>
      </c>
      <c r="F277" s="278" t="s">
        <v>1851</v>
      </c>
      <c r="G277" s="318"/>
      <c r="H277" s="348" t="e">
        <f>IF(('ФЛК (информационный)'!A277="Неверно!")*('ФЛК (информационный)'!G277=""),"Внести подтверждение к нарушенному информационному ФЛК"," ")</f>
        <v>#DIV/0!</v>
      </c>
    </row>
    <row r="278" spans="1:8" s="390" customFormat="1" ht="78.75" hidden="1" x14ac:dyDescent="0.2">
      <c r="A278" s="346" t="e">
        <f>IF((SUM('Раздел 3'!J206:J206)/SUM('Раздел 3'!K206:K206)&gt;1),"","Неверно!")</f>
        <v>#DIV/0!</v>
      </c>
      <c r="B278" s="320" t="s">
        <v>1849</v>
      </c>
      <c r="C278" s="278" t="s">
        <v>11366</v>
      </c>
      <c r="D278" s="278" t="s">
        <v>1850</v>
      </c>
      <c r="E278" s="278" t="str">
        <f>CONCATENATE(SUM('Раздел 3'!J206:J206),"/",SUM('Раздел 3'!K206:K206),"&gt;",1)</f>
        <v>0/0&gt;1</v>
      </c>
      <c r="F278" s="278" t="s">
        <v>1851</v>
      </c>
      <c r="G278" s="318"/>
      <c r="H278" s="348" t="e">
        <f>IF(('ФЛК (информационный)'!A278="Неверно!")*('ФЛК (информационный)'!G278=""),"Внести подтверждение к нарушенному информационному ФЛК"," ")</f>
        <v>#DIV/0!</v>
      </c>
    </row>
    <row r="279" spans="1:8" s="390" customFormat="1" ht="78.75" hidden="1" x14ac:dyDescent="0.2">
      <c r="A279" s="346" t="e">
        <f>IF((SUM('Раздел 3'!J207:J207)/SUM('Раздел 3'!K207:K207)&gt;1),"","Неверно!")</f>
        <v>#DIV/0!</v>
      </c>
      <c r="B279" s="320" t="s">
        <v>1849</v>
      </c>
      <c r="C279" s="278" t="s">
        <v>11367</v>
      </c>
      <c r="D279" s="278" t="s">
        <v>1850</v>
      </c>
      <c r="E279" s="278" t="str">
        <f>CONCATENATE(SUM('Раздел 3'!J207:J207),"/",SUM('Раздел 3'!K207:K207),"&gt;",1)</f>
        <v>0/0&gt;1</v>
      </c>
      <c r="F279" s="278" t="s">
        <v>1851</v>
      </c>
      <c r="G279" s="318"/>
      <c r="H279" s="348" t="e">
        <f>IF(('ФЛК (информационный)'!A279="Неверно!")*('ФЛК (информационный)'!G279=""),"Внести подтверждение к нарушенному информационному ФЛК"," ")</f>
        <v>#DIV/0!</v>
      </c>
    </row>
    <row r="280" spans="1:8" s="390" customFormat="1" ht="78.75" hidden="1" x14ac:dyDescent="0.2">
      <c r="A280" s="346" t="e">
        <f>IF((SUM('Раздел 3'!J208:J208)/SUM('Раздел 3'!K208:K208)&gt;1),"","Неверно!")</f>
        <v>#DIV/0!</v>
      </c>
      <c r="B280" s="320" t="s">
        <v>1849</v>
      </c>
      <c r="C280" s="278" t="s">
        <v>11368</v>
      </c>
      <c r="D280" s="278" t="s">
        <v>1850</v>
      </c>
      <c r="E280" s="278" t="str">
        <f>CONCATENATE(SUM('Раздел 3'!J208:J208),"/",SUM('Раздел 3'!K208:K208),"&gt;",1)</f>
        <v>0/0&gt;1</v>
      </c>
      <c r="F280" s="278" t="s">
        <v>1851</v>
      </c>
      <c r="G280" s="318"/>
      <c r="H280" s="348" t="e">
        <f>IF(('ФЛК (информационный)'!A280="Неверно!")*('ФЛК (информационный)'!G280=""),"Внести подтверждение к нарушенному информационному ФЛК"," ")</f>
        <v>#DIV/0!</v>
      </c>
    </row>
    <row r="281" spans="1:8" s="390" customFormat="1" ht="78.75" hidden="1" x14ac:dyDescent="0.2">
      <c r="A281" s="346" t="e">
        <f>IF((SUM('Раздел 3'!J209:J209)/SUM('Раздел 3'!K209:K209)&gt;1),"","Неверно!")</f>
        <v>#DIV/0!</v>
      </c>
      <c r="B281" s="320" t="s">
        <v>1849</v>
      </c>
      <c r="C281" s="278" t="s">
        <v>11369</v>
      </c>
      <c r="D281" s="278" t="s">
        <v>1850</v>
      </c>
      <c r="E281" s="278" t="str">
        <f>CONCATENATE(SUM('Раздел 3'!J209:J209),"/",SUM('Раздел 3'!K209:K209),"&gt;",1)</f>
        <v>0/0&gt;1</v>
      </c>
      <c r="F281" s="278" t="s">
        <v>1851</v>
      </c>
      <c r="G281" s="318"/>
      <c r="H281" s="348" t="e">
        <f>IF(('ФЛК (информационный)'!A281="Неверно!")*('ФЛК (информационный)'!G281=""),"Внести подтверждение к нарушенному информационному ФЛК"," ")</f>
        <v>#DIV/0!</v>
      </c>
    </row>
    <row r="282" spans="1:8" s="390" customFormat="1" ht="78.75" hidden="1" x14ac:dyDescent="0.2">
      <c r="A282" s="346" t="e">
        <f>IF((SUM('Раздел 3'!J12:J12)/SUM('Раздел 3'!K12:K12)&gt;1),"","Неверно!")</f>
        <v>#DIV/0!</v>
      </c>
      <c r="B282" s="320" t="s">
        <v>1849</v>
      </c>
      <c r="C282" s="278" t="s">
        <v>11370</v>
      </c>
      <c r="D282" s="278" t="s">
        <v>1850</v>
      </c>
      <c r="E282" s="278" t="str">
        <f>CONCATENATE(SUM('Раздел 3'!J12:J12),"/",SUM('Раздел 3'!K12:K12),"&gt;",1)</f>
        <v>0/0&gt;1</v>
      </c>
      <c r="F282" s="278" t="s">
        <v>1851</v>
      </c>
      <c r="G282" s="318"/>
      <c r="H282" s="348" t="e">
        <f>IF(('ФЛК (информационный)'!A282="Неверно!")*('ФЛК (информационный)'!G282=""),"Внести подтверждение к нарушенному информационному ФЛК"," ")</f>
        <v>#DIV/0!</v>
      </c>
    </row>
    <row r="283" spans="1:8" s="390" customFormat="1" ht="78.75" hidden="1" x14ac:dyDescent="0.2">
      <c r="A283" s="346" t="e">
        <f>IF((SUM('Раздел 3'!J30:J30)/SUM('Раздел 3'!K30:K30)&gt;1),"","Неверно!")</f>
        <v>#DIV/0!</v>
      </c>
      <c r="B283" s="320" t="s">
        <v>1849</v>
      </c>
      <c r="C283" s="278" t="s">
        <v>11371</v>
      </c>
      <c r="D283" s="278" t="s">
        <v>1850</v>
      </c>
      <c r="E283" s="278" t="str">
        <f>CONCATENATE(SUM('Раздел 3'!J30:J30),"/",SUM('Раздел 3'!K30:K30),"&gt;",1)</f>
        <v>0/0&gt;1</v>
      </c>
      <c r="F283" s="278" t="s">
        <v>1851</v>
      </c>
      <c r="G283" s="318"/>
      <c r="H283" s="348" t="e">
        <f>IF(('ФЛК (информационный)'!A283="Неверно!")*('ФЛК (информационный)'!G283=""),"Внести подтверждение к нарушенному информационному ФЛК"," ")</f>
        <v>#DIV/0!</v>
      </c>
    </row>
    <row r="284" spans="1:8" s="390" customFormat="1" ht="78.75" hidden="1" x14ac:dyDescent="0.2">
      <c r="A284" s="346" t="e">
        <f>IF((SUM('Раздел 3'!J210:J210)/SUM('Раздел 3'!K210:K210)&gt;1),"","Неверно!")</f>
        <v>#DIV/0!</v>
      </c>
      <c r="B284" s="320" t="s">
        <v>1849</v>
      </c>
      <c r="C284" s="278" t="s">
        <v>11372</v>
      </c>
      <c r="D284" s="278" t="s">
        <v>1850</v>
      </c>
      <c r="E284" s="278" t="str">
        <f>CONCATENATE(SUM('Раздел 3'!J210:J210),"/",SUM('Раздел 3'!K210:K210),"&gt;",1)</f>
        <v>0/0&gt;1</v>
      </c>
      <c r="F284" s="278" t="s">
        <v>1851</v>
      </c>
      <c r="G284" s="318"/>
      <c r="H284" s="348" t="e">
        <f>IF(('ФЛК (информационный)'!A284="Неверно!")*('ФЛК (информационный)'!G284=""),"Внести подтверждение к нарушенному информационному ФЛК"," ")</f>
        <v>#DIV/0!</v>
      </c>
    </row>
    <row r="285" spans="1:8" s="390" customFormat="1" ht="78.75" hidden="1" x14ac:dyDescent="0.2">
      <c r="A285" s="346" t="e">
        <f>IF((SUM('Раздел 3'!J211:J211)/SUM('Раздел 3'!K211:K211)&gt;1),"","Неверно!")</f>
        <v>#DIV/0!</v>
      </c>
      <c r="B285" s="320" t="s">
        <v>1849</v>
      </c>
      <c r="C285" s="278" t="s">
        <v>11373</v>
      </c>
      <c r="D285" s="278" t="s">
        <v>1850</v>
      </c>
      <c r="E285" s="278" t="str">
        <f>CONCATENATE(SUM('Раздел 3'!J211:J211),"/",SUM('Раздел 3'!K211:K211),"&gt;",1)</f>
        <v>0/0&gt;1</v>
      </c>
      <c r="F285" s="278" t="s">
        <v>1851</v>
      </c>
      <c r="G285" s="318"/>
      <c r="H285" s="348" t="e">
        <f>IF(('ФЛК (информационный)'!A285="Неверно!")*('ФЛК (информационный)'!G285=""),"Внести подтверждение к нарушенному информационному ФЛК"," ")</f>
        <v>#DIV/0!</v>
      </c>
    </row>
    <row r="286" spans="1:8" s="390" customFormat="1" ht="78.75" hidden="1" x14ac:dyDescent="0.2">
      <c r="A286" s="346" t="e">
        <f>IF((SUM('Раздел 3'!J212:J212)/SUM('Раздел 3'!K212:K212)&gt;1),"","Неверно!")</f>
        <v>#DIV/0!</v>
      </c>
      <c r="B286" s="320" t="s">
        <v>1849</v>
      </c>
      <c r="C286" s="278" t="s">
        <v>11374</v>
      </c>
      <c r="D286" s="278" t="s">
        <v>1850</v>
      </c>
      <c r="E286" s="278" t="str">
        <f>CONCATENATE(SUM('Раздел 3'!J212:J212),"/",SUM('Раздел 3'!K212:K212),"&gt;",1)</f>
        <v>0/0&gt;1</v>
      </c>
      <c r="F286" s="278" t="s">
        <v>1851</v>
      </c>
      <c r="G286" s="318"/>
      <c r="H286" s="348" t="e">
        <f>IF(('ФЛК (информационный)'!A286="Неверно!")*('ФЛК (информационный)'!G286=""),"Внести подтверждение к нарушенному информационному ФЛК"," ")</f>
        <v>#DIV/0!</v>
      </c>
    </row>
    <row r="287" spans="1:8" s="390" customFormat="1" ht="78.75" hidden="1" x14ac:dyDescent="0.2">
      <c r="A287" s="346" t="e">
        <f>IF((SUM('Раздел 3'!J213:J213)/SUM('Раздел 3'!K213:K213)&gt;1),"","Неверно!")</f>
        <v>#DIV/0!</v>
      </c>
      <c r="B287" s="320" t="s">
        <v>1849</v>
      </c>
      <c r="C287" s="278" t="s">
        <v>11375</v>
      </c>
      <c r="D287" s="278" t="s">
        <v>1850</v>
      </c>
      <c r="E287" s="278" t="str">
        <f>CONCATENATE(SUM('Раздел 3'!J213:J213),"/",SUM('Раздел 3'!K213:K213),"&gt;",1)</f>
        <v>0/0&gt;1</v>
      </c>
      <c r="F287" s="278" t="s">
        <v>1851</v>
      </c>
      <c r="G287" s="318"/>
      <c r="H287" s="348" t="e">
        <f>IF(('ФЛК (информационный)'!A287="Неверно!")*('ФЛК (информационный)'!G287=""),"Внести подтверждение к нарушенному информационному ФЛК"," ")</f>
        <v>#DIV/0!</v>
      </c>
    </row>
    <row r="288" spans="1:8" s="390" customFormat="1" ht="78.75" hidden="1" x14ac:dyDescent="0.2">
      <c r="A288" s="346" t="e">
        <f>IF((SUM('Раздел 3'!J214:J214)/SUM('Раздел 3'!K214:K214)&gt;1),"","Неверно!")</f>
        <v>#DIV/0!</v>
      </c>
      <c r="B288" s="320" t="s">
        <v>1849</v>
      </c>
      <c r="C288" s="278" t="s">
        <v>11376</v>
      </c>
      <c r="D288" s="278" t="s">
        <v>1850</v>
      </c>
      <c r="E288" s="278" t="str">
        <f>CONCATENATE(SUM('Раздел 3'!J214:J214),"/",SUM('Раздел 3'!K214:K214),"&gt;",1)</f>
        <v>0/0&gt;1</v>
      </c>
      <c r="F288" s="278" t="s">
        <v>1851</v>
      </c>
      <c r="G288" s="318"/>
      <c r="H288" s="348" t="e">
        <f>IF(('ФЛК (информационный)'!A288="Неверно!")*('ФЛК (информационный)'!G288=""),"Внести подтверждение к нарушенному информационному ФЛК"," ")</f>
        <v>#DIV/0!</v>
      </c>
    </row>
    <row r="289" spans="1:8" s="390" customFormat="1" ht="78.75" hidden="1" x14ac:dyDescent="0.2">
      <c r="A289" s="346" t="e">
        <f>IF((SUM('Раздел 3'!J215:J215)/SUM('Раздел 3'!K215:K215)&gt;1),"","Неверно!")</f>
        <v>#DIV/0!</v>
      </c>
      <c r="B289" s="320" t="s">
        <v>1849</v>
      </c>
      <c r="C289" s="278" t="s">
        <v>11377</v>
      </c>
      <c r="D289" s="278" t="s">
        <v>1850</v>
      </c>
      <c r="E289" s="278" t="str">
        <f>CONCATENATE(SUM('Раздел 3'!J215:J215),"/",SUM('Раздел 3'!K215:K215),"&gt;",1)</f>
        <v>0/0&gt;1</v>
      </c>
      <c r="F289" s="278" t="s">
        <v>1851</v>
      </c>
      <c r="G289" s="318"/>
      <c r="H289" s="348" t="e">
        <f>IF(('ФЛК (информационный)'!A289="Неверно!")*('ФЛК (информационный)'!G289=""),"Внести подтверждение к нарушенному информационному ФЛК"," ")</f>
        <v>#DIV/0!</v>
      </c>
    </row>
    <row r="290" spans="1:8" s="390" customFormat="1" ht="78.75" hidden="1" x14ac:dyDescent="0.2">
      <c r="A290" s="346" t="e">
        <f>IF((SUM('Раздел 3'!J216:J216)/SUM('Раздел 3'!K216:K216)&gt;1),"","Неверно!")</f>
        <v>#DIV/0!</v>
      </c>
      <c r="B290" s="320" t="s">
        <v>1849</v>
      </c>
      <c r="C290" s="278" t="s">
        <v>11378</v>
      </c>
      <c r="D290" s="278" t="s">
        <v>1850</v>
      </c>
      <c r="E290" s="278" t="str">
        <f>CONCATENATE(SUM('Раздел 3'!J216:J216),"/",SUM('Раздел 3'!K216:K216),"&gt;",1)</f>
        <v>0/0&gt;1</v>
      </c>
      <c r="F290" s="278" t="s">
        <v>1851</v>
      </c>
      <c r="G290" s="318"/>
      <c r="H290" s="348" t="e">
        <f>IF(('ФЛК (информационный)'!A290="Неверно!")*('ФЛК (информационный)'!G290=""),"Внести подтверждение к нарушенному информационному ФЛК"," ")</f>
        <v>#DIV/0!</v>
      </c>
    </row>
    <row r="291" spans="1:8" s="390" customFormat="1" ht="78.75" hidden="1" x14ac:dyDescent="0.2">
      <c r="A291" s="346" t="e">
        <f>IF((SUM('Раздел 3'!J217:J217)/SUM('Раздел 3'!K217:K217)&gt;1),"","Неверно!")</f>
        <v>#DIV/0!</v>
      </c>
      <c r="B291" s="320" t="s">
        <v>1849</v>
      </c>
      <c r="C291" s="278" t="s">
        <v>11379</v>
      </c>
      <c r="D291" s="278" t="s">
        <v>1850</v>
      </c>
      <c r="E291" s="278" t="str">
        <f>CONCATENATE(SUM('Раздел 3'!J217:J217),"/",SUM('Раздел 3'!K217:K217),"&gt;",1)</f>
        <v>0/0&gt;1</v>
      </c>
      <c r="F291" s="278" t="s">
        <v>1851</v>
      </c>
      <c r="G291" s="318"/>
      <c r="H291" s="348" t="e">
        <f>IF(('ФЛК (информационный)'!A291="Неверно!")*('ФЛК (информационный)'!G291=""),"Внести подтверждение к нарушенному информационному ФЛК"," ")</f>
        <v>#DIV/0!</v>
      </c>
    </row>
    <row r="292" spans="1:8" s="390" customFormat="1" ht="78.75" hidden="1" x14ac:dyDescent="0.2">
      <c r="A292" s="346" t="e">
        <f>IF((SUM('Раздел 3'!J218:J218)/SUM('Раздел 3'!K218:K218)&gt;1),"","Неверно!")</f>
        <v>#DIV/0!</v>
      </c>
      <c r="B292" s="320" t="s">
        <v>1849</v>
      </c>
      <c r="C292" s="278" t="s">
        <v>11380</v>
      </c>
      <c r="D292" s="278" t="s">
        <v>1850</v>
      </c>
      <c r="E292" s="278" t="str">
        <f>CONCATENATE(SUM('Раздел 3'!J218:J218),"/",SUM('Раздел 3'!K218:K218),"&gt;",1)</f>
        <v>0/0&gt;1</v>
      </c>
      <c r="F292" s="278" t="s">
        <v>1851</v>
      </c>
      <c r="G292" s="318"/>
      <c r="H292" s="348" t="e">
        <f>IF(('ФЛК (информационный)'!A292="Неверно!")*('ФЛК (информационный)'!G292=""),"Внести подтверждение к нарушенному информационному ФЛК"," ")</f>
        <v>#DIV/0!</v>
      </c>
    </row>
    <row r="293" spans="1:8" s="390" customFormat="1" ht="78.75" hidden="1" x14ac:dyDescent="0.2">
      <c r="A293" s="346" t="e">
        <f>IF((SUM('Раздел 3'!J219:J219)/SUM('Раздел 3'!K219:K219)&gt;1),"","Неверно!")</f>
        <v>#DIV/0!</v>
      </c>
      <c r="B293" s="320" t="s">
        <v>1849</v>
      </c>
      <c r="C293" s="278" t="s">
        <v>11381</v>
      </c>
      <c r="D293" s="278" t="s">
        <v>1850</v>
      </c>
      <c r="E293" s="278" t="str">
        <f>CONCATENATE(SUM('Раздел 3'!J219:J219),"/",SUM('Раздел 3'!K219:K219),"&gt;",1)</f>
        <v>0/0&gt;1</v>
      </c>
      <c r="F293" s="278" t="s">
        <v>1851</v>
      </c>
      <c r="G293" s="318"/>
      <c r="H293" s="348" t="e">
        <f>IF(('ФЛК (информационный)'!A293="Неверно!")*('ФЛК (информационный)'!G293=""),"Внести подтверждение к нарушенному информационному ФЛК"," ")</f>
        <v>#DIV/0!</v>
      </c>
    </row>
    <row r="294" spans="1:8" s="390" customFormat="1" ht="78.75" hidden="1" x14ac:dyDescent="0.2">
      <c r="A294" s="346" t="e">
        <f>IF((SUM('Раздел 3'!J31:J31)/SUM('Раздел 3'!K31:K31)&gt;1),"","Неверно!")</f>
        <v>#DIV/0!</v>
      </c>
      <c r="B294" s="320" t="s">
        <v>1849</v>
      </c>
      <c r="C294" s="278" t="s">
        <v>11382</v>
      </c>
      <c r="D294" s="278" t="s">
        <v>1850</v>
      </c>
      <c r="E294" s="278" t="str">
        <f>CONCATENATE(SUM('Раздел 3'!J31:J31),"/",SUM('Раздел 3'!K31:K31),"&gt;",1)</f>
        <v>0/0&gt;1</v>
      </c>
      <c r="F294" s="278" t="s">
        <v>1851</v>
      </c>
      <c r="G294" s="318"/>
      <c r="H294" s="348" t="e">
        <f>IF(('ФЛК (информационный)'!A294="Неверно!")*('ФЛК (информационный)'!G294=""),"Внести подтверждение к нарушенному информационному ФЛК"," ")</f>
        <v>#DIV/0!</v>
      </c>
    </row>
    <row r="295" spans="1:8" s="390" customFormat="1" ht="78.75" hidden="1" x14ac:dyDescent="0.2">
      <c r="A295" s="346" t="e">
        <f>IF((SUM('Раздел 3'!J220:J220)/SUM('Раздел 3'!K220:K220)&gt;1),"","Неверно!")</f>
        <v>#DIV/0!</v>
      </c>
      <c r="B295" s="320" t="s">
        <v>1849</v>
      </c>
      <c r="C295" s="278" t="s">
        <v>11383</v>
      </c>
      <c r="D295" s="278" t="s">
        <v>1850</v>
      </c>
      <c r="E295" s="278" t="str">
        <f>CONCATENATE(SUM('Раздел 3'!J220:J220),"/",SUM('Раздел 3'!K220:K220),"&gt;",1)</f>
        <v>0/0&gt;1</v>
      </c>
      <c r="F295" s="278" t="s">
        <v>1851</v>
      </c>
      <c r="G295" s="318"/>
      <c r="H295" s="348" t="e">
        <f>IF(('ФЛК (информационный)'!A295="Неверно!")*('ФЛК (информационный)'!G295=""),"Внести подтверждение к нарушенному информационному ФЛК"," ")</f>
        <v>#DIV/0!</v>
      </c>
    </row>
    <row r="296" spans="1:8" s="390" customFormat="1" ht="78.75" hidden="1" x14ac:dyDescent="0.2">
      <c r="A296" s="346" t="e">
        <f>IF((SUM('Раздел 3'!J221:J221)/SUM('Раздел 3'!K221:K221)&gt;1),"","Неверно!")</f>
        <v>#DIV/0!</v>
      </c>
      <c r="B296" s="320" t="s">
        <v>1849</v>
      </c>
      <c r="C296" s="278" t="s">
        <v>11384</v>
      </c>
      <c r="D296" s="278" t="s">
        <v>1850</v>
      </c>
      <c r="E296" s="278" t="str">
        <f>CONCATENATE(SUM('Раздел 3'!J221:J221),"/",SUM('Раздел 3'!K221:K221),"&gt;",1)</f>
        <v>0/0&gt;1</v>
      </c>
      <c r="F296" s="278" t="s">
        <v>1851</v>
      </c>
      <c r="G296" s="318"/>
      <c r="H296" s="348" t="e">
        <f>IF(('ФЛК (информационный)'!A296="Неверно!")*('ФЛК (информационный)'!G296=""),"Внести подтверждение к нарушенному информационному ФЛК"," ")</f>
        <v>#DIV/0!</v>
      </c>
    </row>
    <row r="297" spans="1:8" s="390" customFormat="1" ht="78.75" hidden="1" x14ac:dyDescent="0.2">
      <c r="A297" s="346" t="e">
        <f>IF((SUM('Раздел 3'!J222:J222)/SUM('Раздел 3'!K222:K222)&gt;1),"","Неверно!")</f>
        <v>#DIV/0!</v>
      </c>
      <c r="B297" s="320" t="s">
        <v>1849</v>
      </c>
      <c r="C297" s="278" t="s">
        <v>11385</v>
      </c>
      <c r="D297" s="278" t="s">
        <v>1850</v>
      </c>
      <c r="E297" s="278" t="str">
        <f>CONCATENATE(SUM('Раздел 3'!J222:J222),"/",SUM('Раздел 3'!K222:K222),"&gt;",1)</f>
        <v>0/0&gt;1</v>
      </c>
      <c r="F297" s="278" t="s">
        <v>1851</v>
      </c>
      <c r="G297" s="318"/>
      <c r="H297" s="348" t="e">
        <f>IF(('ФЛК (информационный)'!A297="Неверно!")*('ФЛК (информационный)'!G297=""),"Внести подтверждение к нарушенному информационному ФЛК"," ")</f>
        <v>#DIV/0!</v>
      </c>
    </row>
    <row r="298" spans="1:8" s="390" customFormat="1" ht="78.75" hidden="1" x14ac:dyDescent="0.2">
      <c r="A298" s="346" t="e">
        <f>IF((SUM('Раздел 3'!J223:J223)/SUM('Раздел 3'!K223:K223)&gt;1),"","Неверно!")</f>
        <v>#DIV/0!</v>
      </c>
      <c r="B298" s="320" t="s">
        <v>1849</v>
      </c>
      <c r="C298" s="278" t="s">
        <v>11386</v>
      </c>
      <c r="D298" s="278" t="s">
        <v>1850</v>
      </c>
      <c r="E298" s="278" t="str">
        <f>CONCATENATE(SUM('Раздел 3'!J223:J223),"/",SUM('Раздел 3'!K223:K223),"&gt;",1)</f>
        <v>0/0&gt;1</v>
      </c>
      <c r="F298" s="278" t="s">
        <v>1851</v>
      </c>
      <c r="G298" s="318"/>
      <c r="H298" s="348" t="e">
        <f>IF(('ФЛК (информационный)'!A298="Неверно!")*('ФЛК (информационный)'!G298=""),"Внести подтверждение к нарушенному информационному ФЛК"," ")</f>
        <v>#DIV/0!</v>
      </c>
    </row>
    <row r="299" spans="1:8" s="390" customFormat="1" ht="78.75" hidden="1" x14ac:dyDescent="0.2">
      <c r="A299" s="346" t="e">
        <f>IF((SUM('Раздел 3'!J224:J224)/SUM('Раздел 3'!K224:K224)&gt;1),"","Неверно!")</f>
        <v>#DIV/0!</v>
      </c>
      <c r="B299" s="320" t="s">
        <v>1849</v>
      </c>
      <c r="C299" s="278" t="s">
        <v>11387</v>
      </c>
      <c r="D299" s="278" t="s">
        <v>1850</v>
      </c>
      <c r="E299" s="278" t="str">
        <f>CONCATENATE(SUM('Раздел 3'!J224:J224),"/",SUM('Раздел 3'!K224:K224),"&gt;",1)</f>
        <v>0/0&gt;1</v>
      </c>
      <c r="F299" s="278" t="s">
        <v>1851</v>
      </c>
      <c r="G299" s="318"/>
      <c r="H299" s="348" t="e">
        <f>IF(('ФЛК (информационный)'!A299="Неверно!")*('ФЛК (информационный)'!G299=""),"Внести подтверждение к нарушенному информационному ФЛК"," ")</f>
        <v>#DIV/0!</v>
      </c>
    </row>
    <row r="300" spans="1:8" s="390" customFormat="1" ht="78.75" hidden="1" x14ac:dyDescent="0.2">
      <c r="A300" s="346" t="e">
        <f>IF((SUM('Раздел 3'!J225:J225)/SUM('Раздел 3'!K225:K225)&gt;1),"","Неверно!")</f>
        <v>#DIV/0!</v>
      </c>
      <c r="B300" s="320" t="s">
        <v>1849</v>
      </c>
      <c r="C300" s="278" t="s">
        <v>11388</v>
      </c>
      <c r="D300" s="278" t="s">
        <v>1850</v>
      </c>
      <c r="E300" s="278" t="str">
        <f>CONCATENATE(SUM('Раздел 3'!J225:J225),"/",SUM('Раздел 3'!K225:K225),"&gt;",1)</f>
        <v>0/0&gt;1</v>
      </c>
      <c r="F300" s="278" t="s">
        <v>1851</v>
      </c>
      <c r="G300" s="318"/>
      <c r="H300" s="348" t="e">
        <f>IF(('ФЛК (информационный)'!A300="Неверно!")*('ФЛК (информационный)'!G300=""),"Внести подтверждение к нарушенному информационному ФЛК"," ")</f>
        <v>#DIV/0!</v>
      </c>
    </row>
    <row r="301" spans="1:8" s="390" customFormat="1" ht="78.75" hidden="1" x14ac:dyDescent="0.2">
      <c r="A301" s="346" t="e">
        <f>IF((SUM('Раздел 3'!J226:J226)/SUM('Раздел 3'!K226:K226)&gt;1),"","Неверно!")</f>
        <v>#DIV/0!</v>
      </c>
      <c r="B301" s="320" t="s">
        <v>1849</v>
      </c>
      <c r="C301" s="278" t="s">
        <v>11389</v>
      </c>
      <c r="D301" s="278" t="s">
        <v>1850</v>
      </c>
      <c r="E301" s="278" t="str">
        <f>CONCATENATE(SUM('Раздел 3'!J226:J226),"/",SUM('Раздел 3'!K226:K226),"&gt;",1)</f>
        <v>0/0&gt;1</v>
      </c>
      <c r="F301" s="278" t="s">
        <v>1851</v>
      </c>
      <c r="G301" s="318"/>
      <c r="H301" s="348" t="e">
        <f>IF(('ФЛК (информационный)'!A301="Неверно!")*('ФЛК (информационный)'!G301=""),"Внести подтверждение к нарушенному информационному ФЛК"," ")</f>
        <v>#DIV/0!</v>
      </c>
    </row>
    <row r="302" spans="1:8" s="390" customFormat="1" ht="78.75" hidden="1" x14ac:dyDescent="0.2">
      <c r="A302" s="346" t="e">
        <f>IF((SUM('Раздел 3'!J227:J227)/SUM('Раздел 3'!K227:K227)&gt;1),"","Неверно!")</f>
        <v>#DIV/0!</v>
      </c>
      <c r="B302" s="320" t="s">
        <v>1849</v>
      </c>
      <c r="C302" s="278" t="s">
        <v>11390</v>
      </c>
      <c r="D302" s="278" t="s">
        <v>1850</v>
      </c>
      <c r="E302" s="278" t="str">
        <f>CONCATENATE(SUM('Раздел 3'!J227:J227),"/",SUM('Раздел 3'!K227:K227),"&gt;",1)</f>
        <v>0/0&gt;1</v>
      </c>
      <c r="F302" s="278" t="s">
        <v>1851</v>
      </c>
      <c r="G302" s="318"/>
      <c r="H302" s="348" t="e">
        <f>IF(('ФЛК (информационный)'!A302="Неверно!")*('ФЛК (информационный)'!G302=""),"Внести подтверждение к нарушенному информационному ФЛК"," ")</f>
        <v>#DIV/0!</v>
      </c>
    </row>
    <row r="303" spans="1:8" s="390" customFormat="1" ht="78.75" hidden="1" x14ac:dyDescent="0.2">
      <c r="A303" s="346" t="e">
        <f>IF((SUM('Раздел 3'!J228:J228)/SUM('Раздел 3'!K228:K228)&gt;1),"","Неверно!")</f>
        <v>#DIV/0!</v>
      </c>
      <c r="B303" s="320" t="s">
        <v>1849</v>
      </c>
      <c r="C303" s="278" t="s">
        <v>11391</v>
      </c>
      <c r="D303" s="278" t="s">
        <v>1850</v>
      </c>
      <c r="E303" s="278" t="str">
        <f>CONCATENATE(SUM('Раздел 3'!J228:J228),"/",SUM('Раздел 3'!K228:K228),"&gt;",1)</f>
        <v>0/0&gt;1</v>
      </c>
      <c r="F303" s="278" t="s">
        <v>1851</v>
      </c>
      <c r="G303" s="318"/>
      <c r="H303" s="348" t="e">
        <f>IF(('ФЛК (информационный)'!A303="Неверно!")*('ФЛК (информационный)'!G303=""),"Внести подтверждение к нарушенному информационному ФЛК"," ")</f>
        <v>#DIV/0!</v>
      </c>
    </row>
    <row r="304" spans="1:8" s="390" customFormat="1" ht="78.75" hidden="1" x14ac:dyDescent="0.2">
      <c r="A304" s="346" t="e">
        <f>IF((SUM('Раздел 3'!J229:J229)/SUM('Раздел 3'!K229:K229)&gt;1),"","Неверно!")</f>
        <v>#DIV/0!</v>
      </c>
      <c r="B304" s="320" t="s">
        <v>1849</v>
      </c>
      <c r="C304" s="278" t="s">
        <v>11392</v>
      </c>
      <c r="D304" s="278" t="s">
        <v>1850</v>
      </c>
      <c r="E304" s="278" t="str">
        <f>CONCATENATE(SUM('Раздел 3'!J229:J229),"/",SUM('Раздел 3'!K229:K229),"&gt;",1)</f>
        <v>0/0&gt;1</v>
      </c>
      <c r="F304" s="278" t="s">
        <v>1851</v>
      </c>
      <c r="G304" s="318"/>
      <c r="H304" s="348" t="e">
        <f>IF(('ФЛК (информационный)'!A304="Неверно!")*('ФЛК (информационный)'!G304=""),"Внести подтверждение к нарушенному информационному ФЛК"," ")</f>
        <v>#DIV/0!</v>
      </c>
    </row>
    <row r="305" spans="1:8" s="390" customFormat="1" ht="78.75" hidden="1" x14ac:dyDescent="0.2">
      <c r="A305" s="346" t="e">
        <f>IF((SUM('Раздел 3'!J32:J32)/SUM('Раздел 3'!K32:K32)&gt;1),"","Неверно!")</f>
        <v>#DIV/0!</v>
      </c>
      <c r="B305" s="320" t="s">
        <v>1849</v>
      </c>
      <c r="C305" s="278" t="s">
        <v>11393</v>
      </c>
      <c r="D305" s="278" t="s">
        <v>1850</v>
      </c>
      <c r="E305" s="278" t="str">
        <f>CONCATENATE(SUM('Раздел 3'!J32:J32),"/",SUM('Раздел 3'!K32:K32),"&gt;",1)</f>
        <v>0/0&gt;1</v>
      </c>
      <c r="F305" s="278" t="s">
        <v>1851</v>
      </c>
      <c r="G305" s="318"/>
      <c r="H305" s="348" t="e">
        <f>IF(('ФЛК (информационный)'!A305="Неверно!")*('ФЛК (информационный)'!G305=""),"Внести подтверждение к нарушенному информационному ФЛК"," ")</f>
        <v>#DIV/0!</v>
      </c>
    </row>
    <row r="306" spans="1:8" s="390" customFormat="1" ht="78.75" hidden="1" x14ac:dyDescent="0.2">
      <c r="A306" s="346" t="e">
        <f>IF((SUM('Раздел 3'!J230:J230)/SUM('Раздел 3'!K230:K230)&gt;1),"","Неверно!")</f>
        <v>#DIV/0!</v>
      </c>
      <c r="B306" s="320" t="s">
        <v>1849</v>
      </c>
      <c r="C306" s="278" t="s">
        <v>11394</v>
      </c>
      <c r="D306" s="278" t="s">
        <v>1850</v>
      </c>
      <c r="E306" s="278" t="str">
        <f>CONCATENATE(SUM('Раздел 3'!J230:J230),"/",SUM('Раздел 3'!K230:K230),"&gt;",1)</f>
        <v>0/0&gt;1</v>
      </c>
      <c r="F306" s="278" t="s">
        <v>1851</v>
      </c>
      <c r="G306" s="318"/>
      <c r="H306" s="348" t="e">
        <f>IF(('ФЛК (информационный)'!A306="Неверно!")*('ФЛК (информационный)'!G306=""),"Внести подтверждение к нарушенному информационному ФЛК"," ")</f>
        <v>#DIV/0!</v>
      </c>
    </row>
    <row r="307" spans="1:8" s="390" customFormat="1" ht="78.75" hidden="1" x14ac:dyDescent="0.2">
      <c r="A307" s="346" t="e">
        <f>IF((SUM('Раздел 3'!J231:J231)/SUM('Раздел 3'!K231:K231)&gt;1),"","Неверно!")</f>
        <v>#DIV/0!</v>
      </c>
      <c r="B307" s="320" t="s">
        <v>1849</v>
      </c>
      <c r="C307" s="278" t="s">
        <v>11395</v>
      </c>
      <c r="D307" s="278" t="s">
        <v>1850</v>
      </c>
      <c r="E307" s="278" t="str">
        <f>CONCATENATE(SUM('Раздел 3'!J231:J231),"/",SUM('Раздел 3'!K231:K231),"&gt;",1)</f>
        <v>0/0&gt;1</v>
      </c>
      <c r="F307" s="278" t="s">
        <v>1851</v>
      </c>
      <c r="G307" s="318"/>
      <c r="H307" s="348" t="e">
        <f>IF(('ФЛК (информационный)'!A307="Неверно!")*('ФЛК (информационный)'!G307=""),"Внести подтверждение к нарушенному информационному ФЛК"," ")</f>
        <v>#DIV/0!</v>
      </c>
    </row>
    <row r="308" spans="1:8" s="390" customFormat="1" ht="78.75" hidden="1" x14ac:dyDescent="0.2">
      <c r="A308" s="346" t="e">
        <f>IF((SUM('Раздел 3'!J232:J232)/SUM('Раздел 3'!K232:K232)&gt;1),"","Неверно!")</f>
        <v>#DIV/0!</v>
      </c>
      <c r="B308" s="320" t="s">
        <v>1849</v>
      </c>
      <c r="C308" s="278" t="s">
        <v>11396</v>
      </c>
      <c r="D308" s="278" t="s">
        <v>1850</v>
      </c>
      <c r="E308" s="278" t="str">
        <f>CONCATENATE(SUM('Раздел 3'!J232:J232),"/",SUM('Раздел 3'!K232:K232),"&gt;",1)</f>
        <v>0/0&gt;1</v>
      </c>
      <c r="F308" s="278" t="s">
        <v>1851</v>
      </c>
      <c r="G308" s="318"/>
      <c r="H308" s="348" t="e">
        <f>IF(('ФЛК (информационный)'!A308="Неверно!")*('ФЛК (информационный)'!G308=""),"Внести подтверждение к нарушенному информационному ФЛК"," ")</f>
        <v>#DIV/0!</v>
      </c>
    </row>
    <row r="309" spans="1:8" s="390" customFormat="1" ht="78.75" hidden="1" x14ac:dyDescent="0.2">
      <c r="A309" s="346" t="e">
        <f>IF((SUM('Раздел 3'!J233:J233)/SUM('Раздел 3'!K233:K233)&gt;1),"","Неверно!")</f>
        <v>#DIV/0!</v>
      </c>
      <c r="B309" s="320" t="s">
        <v>1849</v>
      </c>
      <c r="C309" s="278" t="s">
        <v>11397</v>
      </c>
      <c r="D309" s="278" t="s">
        <v>1850</v>
      </c>
      <c r="E309" s="278" t="str">
        <f>CONCATENATE(SUM('Раздел 3'!J233:J233),"/",SUM('Раздел 3'!K233:K233),"&gt;",1)</f>
        <v>0/0&gt;1</v>
      </c>
      <c r="F309" s="278" t="s">
        <v>1851</v>
      </c>
      <c r="G309" s="318"/>
      <c r="H309" s="348" t="e">
        <f>IF(('ФЛК (информационный)'!A309="Неверно!")*('ФЛК (информационный)'!G309=""),"Внести подтверждение к нарушенному информационному ФЛК"," ")</f>
        <v>#DIV/0!</v>
      </c>
    </row>
    <row r="310" spans="1:8" s="390" customFormat="1" ht="78.75" hidden="1" x14ac:dyDescent="0.2">
      <c r="A310" s="346" t="e">
        <f>IF((SUM('Раздел 3'!J234:J234)/SUM('Раздел 3'!K234:K234)&gt;1),"","Неверно!")</f>
        <v>#DIV/0!</v>
      </c>
      <c r="B310" s="320" t="s">
        <v>1849</v>
      </c>
      <c r="C310" s="278" t="s">
        <v>11398</v>
      </c>
      <c r="D310" s="278" t="s">
        <v>1850</v>
      </c>
      <c r="E310" s="278" t="str">
        <f>CONCATENATE(SUM('Раздел 3'!J234:J234),"/",SUM('Раздел 3'!K234:K234),"&gt;",1)</f>
        <v>0/0&gt;1</v>
      </c>
      <c r="F310" s="278" t="s">
        <v>1851</v>
      </c>
      <c r="G310" s="318"/>
      <c r="H310" s="348" t="e">
        <f>IF(('ФЛК (информационный)'!A310="Неверно!")*('ФЛК (информационный)'!G310=""),"Внести подтверждение к нарушенному информационному ФЛК"," ")</f>
        <v>#DIV/0!</v>
      </c>
    </row>
    <row r="311" spans="1:8" s="390" customFormat="1" ht="78.75" hidden="1" x14ac:dyDescent="0.2">
      <c r="A311" s="346" t="e">
        <f>IF((SUM('Раздел 3'!J235:J235)/SUM('Раздел 3'!K235:K235)&gt;1),"","Неверно!")</f>
        <v>#DIV/0!</v>
      </c>
      <c r="B311" s="320" t="s">
        <v>1849</v>
      </c>
      <c r="C311" s="278" t="s">
        <v>11399</v>
      </c>
      <c r="D311" s="278" t="s">
        <v>1850</v>
      </c>
      <c r="E311" s="278" t="str">
        <f>CONCATENATE(SUM('Раздел 3'!J235:J235),"/",SUM('Раздел 3'!K235:K235),"&gt;",1)</f>
        <v>0/0&gt;1</v>
      </c>
      <c r="F311" s="278" t="s">
        <v>1851</v>
      </c>
      <c r="G311" s="318"/>
      <c r="H311" s="348" t="e">
        <f>IF(('ФЛК (информационный)'!A311="Неверно!")*('ФЛК (информационный)'!G311=""),"Внести подтверждение к нарушенному информационному ФЛК"," ")</f>
        <v>#DIV/0!</v>
      </c>
    </row>
    <row r="312" spans="1:8" s="390" customFormat="1" ht="78.75" hidden="1" x14ac:dyDescent="0.2">
      <c r="A312" s="346" t="e">
        <f>IF((SUM('Раздел 3'!J236:J236)/SUM('Раздел 3'!K236:K236)&gt;1),"","Неверно!")</f>
        <v>#DIV/0!</v>
      </c>
      <c r="B312" s="320" t="s">
        <v>1849</v>
      </c>
      <c r="C312" s="278" t="s">
        <v>11400</v>
      </c>
      <c r="D312" s="278" t="s">
        <v>1850</v>
      </c>
      <c r="E312" s="278" t="str">
        <f>CONCATENATE(SUM('Раздел 3'!J236:J236),"/",SUM('Раздел 3'!K236:K236),"&gt;",1)</f>
        <v>0/0&gt;1</v>
      </c>
      <c r="F312" s="278" t="s">
        <v>1851</v>
      </c>
      <c r="G312" s="318"/>
      <c r="H312" s="348" t="e">
        <f>IF(('ФЛК (информационный)'!A312="Неверно!")*('ФЛК (информационный)'!G312=""),"Внести подтверждение к нарушенному информационному ФЛК"," ")</f>
        <v>#DIV/0!</v>
      </c>
    </row>
    <row r="313" spans="1:8" s="390" customFormat="1" ht="78.75" hidden="1" x14ac:dyDescent="0.2">
      <c r="A313" s="346" t="e">
        <f>IF((SUM('Раздел 3'!J237:J237)/SUM('Раздел 3'!K237:K237)&gt;1),"","Неверно!")</f>
        <v>#DIV/0!</v>
      </c>
      <c r="B313" s="320" t="s">
        <v>1849</v>
      </c>
      <c r="C313" s="278" t="s">
        <v>11401</v>
      </c>
      <c r="D313" s="278" t="s">
        <v>1850</v>
      </c>
      <c r="E313" s="278" t="str">
        <f>CONCATENATE(SUM('Раздел 3'!J237:J237),"/",SUM('Раздел 3'!K237:K237),"&gt;",1)</f>
        <v>0/0&gt;1</v>
      </c>
      <c r="F313" s="278" t="s">
        <v>1851</v>
      </c>
      <c r="G313" s="318"/>
      <c r="H313" s="348" t="e">
        <f>IF(('ФЛК (информационный)'!A313="Неверно!")*('ФЛК (информационный)'!G313=""),"Внести подтверждение к нарушенному информационному ФЛК"," ")</f>
        <v>#DIV/0!</v>
      </c>
    </row>
    <row r="314" spans="1:8" s="390" customFormat="1" ht="78.75" hidden="1" x14ac:dyDescent="0.2">
      <c r="A314" s="346" t="e">
        <f>IF((SUM('Раздел 3'!J238:J238)/SUM('Раздел 3'!K238:K238)&gt;1),"","Неверно!")</f>
        <v>#DIV/0!</v>
      </c>
      <c r="B314" s="320" t="s">
        <v>1849</v>
      </c>
      <c r="C314" s="278" t="s">
        <v>11402</v>
      </c>
      <c r="D314" s="278" t="s">
        <v>1850</v>
      </c>
      <c r="E314" s="278" t="str">
        <f>CONCATENATE(SUM('Раздел 3'!J238:J238),"/",SUM('Раздел 3'!K238:K238),"&gt;",1)</f>
        <v>0/0&gt;1</v>
      </c>
      <c r="F314" s="278" t="s">
        <v>1851</v>
      </c>
      <c r="G314" s="318"/>
      <c r="H314" s="348" t="e">
        <f>IF(('ФЛК (информационный)'!A314="Неверно!")*('ФЛК (информационный)'!G314=""),"Внести подтверждение к нарушенному информационному ФЛК"," ")</f>
        <v>#DIV/0!</v>
      </c>
    </row>
    <row r="315" spans="1:8" s="390" customFormat="1" ht="78.75" hidden="1" x14ac:dyDescent="0.2">
      <c r="A315" s="346" t="e">
        <f>IF((SUM('Раздел 3'!J239:J239)/SUM('Раздел 3'!K239:K239)&gt;1),"","Неверно!")</f>
        <v>#DIV/0!</v>
      </c>
      <c r="B315" s="320" t="s">
        <v>1849</v>
      </c>
      <c r="C315" s="278" t="s">
        <v>11403</v>
      </c>
      <c r="D315" s="278" t="s">
        <v>1850</v>
      </c>
      <c r="E315" s="278" t="str">
        <f>CONCATENATE(SUM('Раздел 3'!J239:J239),"/",SUM('Раздел 3'!K239:K239),"&gt;",1)</f>
        <v>324187/0&gt;1</v>
      </c>
      <c r="F315" s="278" t="s">
        <v>1851</v>
      </c>
      <c r="G315" s="318"/>
      <c r="H315" s="348" t="e">
        <f>IF(('ФЛК (информационный)'!A315="Неверно!")*('ФЛК (информационный)'!G315=""),"Внести подтверждение к нарушенному информационному ФЛК"," ")</f>
        <v>#DIV/0!</v>
      </c>
    </row>
    <row r="316" spans="1:8" s="390" customFormat="1" ht="78.75" hidden="1" x14ac:dyDescent="0.2">
      <c r="A316" s="346" t="e">
        <f>IF((SUM('Раздел 3'!J33:J33)/SUM('Раздел 3'!K33:K33)&gt;1),"","Неверно!")</f>
        <v>#DIV/0!</v>
      </c>
      <c r="B316" s="320" t="s">
        <v>1849</v>
      </c>
      <c r="C316" s="278" t="s">
        <v>11404</v>
      </c>
      <c r="D316" s="278" t="s">
        <v>1850</v>
      </c>
      <c r="E316" s="278" t="str">
        <f>CONCATENATE(SUM('Раздел 3'!J33:J33),"/",SUM('Раздел 3'!K33:K33),"&gt;",1)</f>
        <v>0/0&gt;1</v>
      </c>
      <c r="F316" s="278" t="s">
        <v>1851</v>
      </c>
      <c r="G316" s="318"/>
      <c r="H316" s="348" t="e">
        <f>IF(('ФЛК (информационный)'!A316="Неверно!")*('ФЛК (информационный)'!G316=""),"Внести подтверждение к нарушенному информационному ФЛК"," ")</f>
        <v>#DIV/0!</v>
      </c>
    </row>
    <row r="317" spans="1:8" s="390" customFormat="1" ht="78.75" hidden="1" x14ac:dyDescent="0.2">
      <c r="A317" s="346" t="e">
        <f>IF((SUM('Раздел 3'!J240:J240)/SUM('Раздел 3'!K240:K240)&gt;1),"","Неверно!")</f>
        <v>#DIV/0!</v>
      </c>
      <c r="B317" s="320" t="s">
        <v>1849</v>
      </c>
      <c r="C317" s="278" t="s">
        <v>11405</v>
      </c>
      <c r="D317" s="278" t="s">
        <v>1850</v>
      </c>
      <c r="E317" s="278" t="str">
        <f>CONCATENATE(SUM('Раздел 3'!J240:J240),"/",SUM('Раздел 3'!K240:K240),"&gt;",1)</f>
        <v>0/0&gt;1</v>
      </c>
      <c r="F317" s="278" t="s">
        <v>1851</v>
      </c>
      <c r="G317" s="318"/>
      <c r="H317" s="348" t="e">
        <f>IF(('ФЛК (информационный)'!A317="Неверно!")*('ФЛК (информационный)'!G317=""),"Внести подтверждение к нарушенному информационному ФЛК"," ")</f>
        <v>#DIV/0!</v>
      </c>
    </row>
    <row r="318" spans="1:8" s="390" customFormat="1" ht="78.75" hidden="1" x14ac:dyDescent="0.2">
      <c r="A318" s="346" t="e">
        <f>IF((SUM('Раздел 3'!J241:J241)/SUM('Раздел 3'!K241:K241)&gt;1),"","Неверно!")</f>
        <v>#DIV/0!</v>
      </c>
      <c r="B318" s="320" t="s">
        <v>1849</v>
      </c>
      <c r="C318" s="278" t="s">
        <v>11406</v>
      </c>
      <c r="D318" s="278" t="s">
        <v>1850</v>
      </c>
      <c r="E318" s="278" t="str">
        <f>CONCATENATE(SUM('Раздел 3'!J241:J241),"/",SUM('Раздел 3'!K241:K241),"&gt;",1)</f>
        <v>0/0&gt;1</v>
      </c>
      <c r="F318" s="278" t="s">
        <v>1851</v>
      </c>
      <c r="G318" s="318"/>
      <c r="H318" s="348" t="e">
        <f>IF(('ФЛК (информационный)'!A318="Неверно!")*('ФЛК (информационный)'!G318=""),"Внести подтверждение к нарушенному информационному ФЛК"," ")</f>
        <v>#DIV/0!</v>
      </c>
    </row>
    <row r="319" spans="1:8" s="390" customFormat="1" ht="78.75" hidden="1" x14ac:dyDescent="0.2">
      <c r="A319" s="346" t="e">
        <f>IF((SUM('Раздел 3'!J242:J242)/SUM('Раздел 3'!K242:K242)&gt;1),"","Неверно!")</f>
        <v>#DIV/0!</v>
      </c>
      <c r="B319" s="320" t="s">
        <v>1849</v>
      </c>
      <c r="C319" s="278" t="s">
        <v>11407</v>
      </c>
      <c r="D319" s="278" t="s">
        <v>1850</v>
      </c>
      <c r="E319" s="278" t="str">
        <f>CONCATENATE(SUM('Раздел 3'!J242:J242),"/",SUM('Раздел 3'!K242:K242),"&gt;",1)</f>
        <v>0/0&gt;1</v>
      </c>
      <c r="F319" s="278" t="s">
        <v>1851</v>
      </c>
      <c r="G319" s="318"/>
      <c r="H319" s="348" t="e">
        <f>IF(('ФЛК (информационный)'!A319="Неверно!")*('ФЛК (информационный)'!G319=""),"Внести подтверждение к нарушенному информационному ФЛК"," ")</f>
        <v>#DIV/0!</v>
      </c>
    </row>
    <row r="320" spans="1:8" s="390" customFormat="1" ht="78.75" hidden="1" x14ac:dyDescent="0.2">
      <c r="A320" s="346" t="e">
        <f>IF((SUM('Раздел 3'!J243:J243)/SUM('Раздел 3'!K243:K243)&gt;1),"","Неверно!")</f>
        <v>#DIV/0!</v>
      </c>
      <c r="B320" s="320" t="s">
        <v>1849</v>
      </c>
      <c r="C320" s="278" t="s">
        <v>11408</v>
      </c>
      <c r="D320" s="278" t="s">
        <v>1850</v>
      </c>
      <c r="E320" s="278" t="str">
        <f>CONCATENATE(SUM('Раздел 3'!J243:J243),"/",SUM('Раздел 3'!K243:K243),"&gt;",1)</f>
        <v>0/0&gt;1</v>
      </c>
      <c r="F320" s="278" t="s">
        <v>1851</v>
      </c>
      <c r="G320" s="318"/>
      <c r="H320" s="348" t="e">
        <f>IF(('ФЛК (информационный)'!A320="Неверно!")*('ФЛК (информационный)'!G320=""),"Внести подтверждение к нарушенному информационному ФЛК"," ")</f>
        <v>#DIV/0!</v>
      </c>
    </row>
    <row r="321" spans="1:8" s="390" customFormat="1" ht="78.75" hidden="1" x14ac:dyDescent="0.2">
      <c r="A321" s="346" t="e">
        <f>IF((SUM('Раздел 3'!J244:J244)/SUM('Раздел 3'!K244:K244)&gt;1),"","Неверно!")</f>
        <v>#DIV/0!</v>
      </c>
      <c r="B321" s="320" t="s">
        <v>1849</v>
      </c>
      <c r="C321" s="278" t="s">
        <v>11409</v>
      </c>
      <c r="D321" s="278" t="s">
        <v>1850</v>
      </c>
      <c r="E321" s="278" t="str">
        <f>CONCATENATE(SUM('Раздел 3'!J244:J244),"/",SUM('Раздел 3'!K244:K244),"&gt;",1)</f>
        <v>0/0&gt;1</v>
      </c>
      <c r="F321" s="278" t="s">
        <v>1851</v>
      </c>
      <c r="G321" s="318"/>
      <c r="H321" s="348" t="e">
        <f>IF(('ФЛК (информационный)'!A321="Неверно!")*('ФЛК (информационный)'!G321=""),"Внести подтверждение к нарушенному информационному ФЛК"," ")</f>
        <v>#DIV/0!</v>
      </c>
    </row>
    <row r="322" spans="1:8" s="390" customFormat="1" ht="78.75" hidden="1" x14ac:dyDescent="0.2">
      <c r="A322" s="346" t="e">
        <f>IF((SUM('Раздел 3'!J245:J245)/SUM('Раздел 3'!K245:K245)&gt;1),"","Неверно!")</f>
        <v>#DIV/0!</v>
      </c>
      <c r="B322" s="320" t="s">
        <v>1849</v>
      </c>
      <c r="C322" s="278" t="s">
        <v>11410</v>
      </c>
      <c r="D322" s="278" t="s">
        <v>1850</v>
      </c>
      <c r="E322" s="278" t="str">
        <f>CONCATENATE(SUM('Раздел 3'!J245:J245),"/",SUM('Раздел 3'!K245:K245),"&gt;",1)</f>
        <v>0/0&gt;1</v>
      </c>
      <c r="F322" s="278" t="s">
        <v>1851</v>
      </c>
      <c r="G322" s="318"/>
      <c r="H322" s="348" t="e">
        <f>IF(('ФЛК (информационный)'!A322="Неверно!")*('ФЛК (информационный)'!G322=""),"Внести подтверждение к нарушенному информационному ФЛК"," ")</f>
        <v>#DIV/0!</v>
      </c>
    </row>
    <row r="323" spans="1:8" s="390" customFormat="1" ht="78.75" hidden="1" x14ac:dyDescent="0.2">
      <c r="A323" s="346" t="e">
        <f>IF((SUM('Раздел 3'!J246:J246)/SUM('Раздел 3'!K246:K246)&gt;1),"","Неверно!")</f>
        <v>#DIV/0!</v>
      </c>
      <c r="B323" s="320" t="s">
        <v>1849</v>
      </c>
      <c r="C323" s="278" t="s">
        <v>11411</v>
      </c>
      <c r="D323" s="278" t="s">
        <v>1850</v>
      </c>
      <c r="E323" s="278" t="str">
        <f>CONCATENATE(SUM('Раздел 3'!J246:J246),"/",SUM('Раздел 3'!K246:K246),"&gt;",1)</f>
        <v>324187/0&gt;1</v>
      </c>
      <c r="F323" s="278" t="s">
        <v>1851</v>
      </c>
      <c r="G323" s="318"/>
      <c r="H323" s="348" t="e">
        <f>IF(('ФЛК (информационный)'!A323="Неверно!")*('ФЛК (информационный)'!G323=""),"Внести подтверждение к нарушенному информационному ФЛК"," ")</f>
        <v>#DIV/0!</v>
      </c>
    </row>
    <row r="324" spans="1:8" s="390" customFormat="1" ht="78.75" hidden="1" x14ac:dyDescent="0.2">
      <c r="A324" s="346" t="e">
        <f>IF((SUM('Раздел 3'!J247:J247)/SUM('Раздел 3'!K247:K247)&gt;1),"","Неверно!")</f>
        <v>#DIV/0!</v>
      </c>
      <c r="B324" s="320" t="s">
        <v>1849</v>
      </c>
      <c r="C324" s="278" t="s">
        <v>11412</v>
      </c>
      <c r="D324" s="278" t="s">
        <v>1850</v>
      </c>
      <c r="E324" s="278" t="str">
        <f>CONCATENATE(SUM('Раздел 3'!J247:J247),"/",SUM('Раздел 3'!K247:K247),"&gt;",1)</f>
        <v>0/0&gt;1</v>
      </c>
      <c r="F324" s="278" t="s">
        <v>1851</v>
      </c>
      <c r="G324" s="318"/>
      <c r="H324" s="348" t="e">
        <f>IF(('ФЛК (информационный)'!A324="Неверно!")*('ФЛК (информационный)'!G324=""),"Внести подтверждение к нарушенному информационному ФЛК"," ")</f>
        <v>#DIV/0!</v>
      </c>
    </row>
    <row r="325" spans="1:8" s="390" customFormat="1" ht="78.75" hidden="1" x14ac:dyDescent="0.2">
      <c r="A325" s="346" t="e">
        <f>IF((SUM('Раздел 3'!J248:J248)/SUM('Раздел 3'!K248:K248)&gt;1),"","Неверно!")</f>
        <v>#DIV/0!</v>
      </c>
      <c r="B325" s="320" t="s">
        <v>1849</v>
      </c>
      <c r="C325" s="278" t="s">
        <v>11413</v>
      </c>
      <c r="D325" s="278" t="s">
        <v>1850</v>
      </c>
      <c r="E325" s="278" t="str">
        <f>CONCATENATE(SUM('Раздел 3'!J248:J248),"/",SUM('Раздел 3'!K248:K248),"&gt;",1)</f>
        <v>0/0&gt;1</v>
      </c>
      <c r="F325" s="278" t="s">
        <v>1851</v>
      </c>
      <c r="G325" s="318"/>
      <c r="H325" s="348" t="e">
        <f>IF(('ФЛК (информационный)'!A325="Неверно!")*('ФЛК (информационный)'!G325=""),"Внести подтверждение к нарушенному информационному ФЛК"," ")</f>
        <v>#DIV/0!</v>
      </c>
    </row>
    <row r="326" spans="1:8" s="390" customFormat="1" ht="78.75" hidden="1" x14ac:dyDescent="0.2">
      <c r="A326" s="346" t="e">
        <f>IF((SUM('Раздел 3'!J249:J249)/SUM('Раздел 3'!K249:K249)&gt;1),"","Неверно!")</f>
        <v>#DIV/0!</v>
      </c>
      <c r="B326" s="320" t="s">
        <v>1849</v>
      </c>
      <c r="C326" s="278" t="s">
        <v>11414</v>
      </c>
      <c r="D326" s="278" t="s">
        <v>1850</v>
      </c>
      <c r="E326" s="278" t="str">
        <f>CONCATENATE(SUM('Раздел 3'!J249:J249),"/",SUM('Раздел 3'!K249:K249),"&gt;",1)</f>
        <v>0/0&gt;1</v>
      </c>
      <c r="F326" s="278" t="s">
        <v>1851</v>
      </c>
      <c r="G326" s="318"/>
      <c r="H326" s="348" t="e">
        <f>IF(('ФЛК (информационный)'!A326="Неверно!")*('ФЛК (информационный)'!G326=""),"Внести подтверждение к нарушенному информационному ФЛК"," ")</f>
        <v>#DIV/0!</v>
      </c>
    </row>
    <row r="327" spans="1:8" s="390" customFormat="1" ht="78.75" hidden="1" x14ac:dyDescent="0.2">
      <c r="A327" s="346" t="e">
        <f>IF((SUM('Раздел 3'!J34:J34)/SUM('Раздел 3'!K34:K34)&gt;1),"","Неверно!")</f>
        <v>#DIV/0!</v>
      </c>
      <c r="B327" s="320" t="s">
        <v>1849</v>
      </c>
      <c r="C327" s="278" t="s">
        <v>11415</v>
      </c>
      <c r="D327" s="278" t="s">
        <v>1850</v>
      </c>
      <c r="E327" s="278" t="str">
        <f>CONCATENATE(SUM('Раздел 3'!J34:J34),"/",SUM('Раздел 3'!K34:K34),"&gt;",1)</f>
        <v>0/0&gt;1</v>
      </c>
      <c r="F327" s="278" t="s">
        <v>1851</v>
      </c>
      <c r="G327" s="318"/>
      <c r="H327" s="348" t="e">
        <f>IF(('ФЛК (информационный)'!A327="Неверно!")*('ФЛК (информационный)'!G327=""),"Внести подтверждение к нарушенному информационному ФЛК"," ")</f>
        <v>#DIV/0!</v>
      </c>
    </row>
    <row r="328" spans="1:8" s="390" customFormat="1" ht="78.75" hidden="1" x14ac:dyDescent="0.2">
      <c r="A328" s="346" t="e">
        <f>IF((SUM('Раздел 3'!J250:J250)/SUM('Раздел 3'!K250:K250)&gt;1),"","Неверно!")</f>
        <v>#DIV/0!</v>
      </c>
      <c r="B328" s="320" t="s">
        <v>1849</v>
      </c>
      <c r="C328" s="278" t="s">
        <v>11416</v>
      </c>
      <c r="D328" s="278" t="s">
        <v>1850</v>
      </c>
      <c r="E328" s="278" t="str">
        <f>CONCATENATE(SUM('Раздел 3'!J250:J250),"/",SUM('Раздел 3'!K250:K250),"&gt;",1)</f>
        <v>0/0&gt;1</v>
      </c>
      <c r="F328" s="278" t="s">
        <v>1851</v>
      </c>
      <c r="G328" s="318"/>
      <c r="H328" s="348" t="e">
        <f>IF(('ФЛК (информационный)'!A328="Неверно!")*('ФЛК (информационный)'!G328=""),"Внести подтверждение к нарушенному информационному ФЛК"," ")</f>
        <v>#DIV/0!</v>
      </c>
    </row>
    <row r="329" spans="1:8" s="390" customFormat="1" ht="78.75" hidden="1" x14ac:dyDescent="0.2">
      <c r="A329" s="346" t="e">
        <f>IF((SUM('Раздел 3'!J251:J251)/SUM('Раздел 3'!K251:K251)&gt;1),"","Неверно!")</f>
        <v>#DIV/0!</v>
      </c>
      <c r="B329" s="320" t="s">
        <v>1849</v>
      </c>
      <c r="C329" s="278" t="s">
        <v>11417</v>
      </c>
      <c r="D329" s="278" t="s">
        <v>1850</v>
      </c>
      <c r="E329" s="278" t="str">
        <f>CONCATENATE(SUM('Раздел 3'!J251:J251),"/",SUM('Раздел 3'!K251:K251),"&gt;",1)</f>
        <v>0/0&gt;1</v>
      </c>
      <c r="F329" s="278" t="s">
        <v>1851</v>
      </c>
      <c r="G329" s="318"/>
      <c r="H329" s="348" t="e">
        <f>IF(('ФЛК (информационный)'!A329="Неверно!")*('ФЛК (информационный)'!G329=""),"Внести подтверждение к нарушенному информационному ФЛК"," ")</f>
        <v>#DIV/0!</v>
      </c>
    </row>
    <row r="330" spans="1:8" s="390" customFormat="1" ht="78.75" hidden="1" x14ac:dyDescent="0.2">
      <c r="A330" s="346" t="e">
        <f>IF((SUM('Раздел 3'!J252:J252)/SUM('Раздел 3'!K252:K252)&gt;1),"","Неверно!")</f>
        <v>#DIV/0!</v>
      </c>
      <c r="B330" s="320" t="s">
        <v>1849</v>
      </c>
      <c r="C330" s="278" t="s">
        <v>11418</v>
      </c>
      <c r="D330" s="278" t="s">
        <v>1850</v>
      </c>
      <c r="E330" s="278" t="str">
        <f>CONCATENATE(SUM('Раздел 3'!J252:J252),"/",SUM('Раздел 3'!K252:K252),"&gt;",1)</f>
        <v>0/0&gt;1</v>
      </c>
      <c r="F330" s="278" t="s">
        <v>1851</v>
      </c>
      <c r="G330" s="318"/>
      <c r="H330" s="348" t="e">
        <f>IF(('ФЛК (информационный)'!A330="Неверно!")*('ФЛК (информационный)'!G330=""),"Внести подтверждение к нарушенному информационному ФЛК"," ")</f>
        <v>#DIV/0!</v>
      </c>
    </row>
    <row r="331" spans="1:8" s="390" customFormat="1" ht="78.75" hidden="1" x14ac:dyDescent="0.2">
      <c r="A331" s="346" t="e">
        <f>IF((SUM('Раздел 3'!J253:J253)/SUM('Раздел 3'!K253:K253)&gt;1),"","Неверно!")</f>
        <v>#DIV/0!</v>
      </c>
      <c r="B331" s="320" t="s">
        <v>1849</v>
      </c>
      <c r="C331" s="278" t="s">
        <v>11419</v>
      </c>
      <c r="D331" s="278" t="s">
        <v>1850</v>
      </c>
      <c r="E331" s="278" t="str">
        <f>CONCATENATE(SUM('Раздел 3'!J253:J253),"/",SUM('Раздел 3'!K253:K253),"&gt;",1)</f>
        <v>0/0&gt;1</v>
      </c>
      <c r="F331" s="278" t="s">
        <v>1851</v>
      </c>
      <c r="G331" s="318"/>
      <c r="H331" s="348" t="e">
        <f>IF(('ФЛК (информационный)'!A331="Неверно!")*('ФЛК (информационный)'!G331=""),"Внести подтверждение к нарушенному информационному ФЛК"," ")</f>
        <v>#DIV/0!</v>
      </c>
    </row>
    <row r="332" spans="1:8" s="390" customFormat="1" ht="78.75" hidden="1" x14ac:dyDescent="0.2">
      <c r="A332" s="346" t="e">
        <f>IF((SUM('Раздел 3'!J254:J254)/SUM('Раздел 3'!K254:K254)&gt;1),"","Неверно!")</f>
        <v>#DIV/0!</v>
      </c>
      <c r="B332" s="320" t="s">
        <v>1849</v>
      </c>
      <c r="C332" s="278" t="s">
        <v>11420</v>
      </c>
      <c r="D332" s="278" t="s">
        <v>1850</v>
      </c>
      <c r="E332" s="278" t="str">
        <f>CONCATENATE(SUM('Раздел 3'!J254:J254),"/",SUM('Раздел 3'!K254:K254),"&gt;",1)</f>
        <v>0/0&gt;1</v>
      </c>
      <c r="F332" s="278" t="s">
        <v>1851</v>
      </c>
      <c r="G332" s="318"/>
      <c r="H332" s="348" t="e">
        <f>IF(('ФЛК (информационный)'!A332="Неверно!")*('ФЛК (информационный)'!G332=""),"Внести подтверждение к нарушенному информационному ФЛК"," ")</f>
        <v>#DIV/0!</v>
      </c>
    </row>
    <row r="333" spans="1:8" s="390" customFormat="1" ht="78.75" hidden="1" x14ac:dyDescent="0.2">
      <c r="A333" s="346" t="e">
        <f>IF((SUM('Раздел 3'!J255:J255)/SUM('Раздел 3'!K255:K255)&gt;1),"","Неверно!")</f>
        <v>#DIV/0!</v>
      </c>
      <c r="B333" s="320" t="s">
        <v>1849</v>
      </c>
      <c r="C333" s="278" t="s">
        <v>11421</v>
      </c>
      <c r="D333" s="278" t="s">
        <v>1850</v>
      </c>
      <c r="E333" s="278" t="str">
        <f>CONCATENATE(SUM('Раздел 3'!J255:J255),"/",SUM('Раздел 3'!K255:K255),"&gt;",1)</f>
        <v>0/0&gt;1</v>
      </c>
      <c r="F333" s="278" t="s">
        <v>1851</v>
      </c>
      <c r="G333" s="318"/>
      <c r="H333" s="348" t="e">
        <f>IF(('ФЛК (информационный)'!A333="Неверно!")*('ФЛК (информационный)'!G333=""),"Внести подтверждение к нарушенному информационному ФЛК"," ")</f>
        <v>#DIV/0!</v>
      </c>
    </row>
    <row r="334" spans="1:8" s="390" customFormat="1" ht="78.75" hidden="1" x14ac:dyDescent="0.2">
      <c r="A334" s="346" t="e">
        <f>IF((SUM('Раздел 3'!J256:J256)/SUM('Раздел 3'!K256:K256)&gt;1),"","Неверно!")</f>
        <v>#DIV/0!</v>
      </c>
      <c r="B334" s="320" t="s">
        <v>1849</v>
      </c>
      <c r="C334" s="278" t="s">
        <v>11422</v>
      </c>
      <c r="D334" s="278" t="s">
        <v>1850</v>
      </c>
      <c r="E334" s="278" t="str">
        <f>CONCATENATE(SUM('Раздел 3'!J256:J256),"/",SUM('Раздел 3'!K256:K256),"&gt;",1)</f>
        <v>0/0&gt;1</v>
      </c>
      <c r="F334" s="278" t="s">
        <v>1851</v>
      </c>
      <c r="G334" s="318"/>
      <c r="H334" s="348" t="e">
        <f>IF(('ФЛК (информационный)'!A334="Неверно!")*('ФЛК (информационный)'!G334=""),"Внести подтверждение к нарушенному информационному ФЛК"," ")</f>
        <v>#DIV/0!</v>
      </c>
    </row>
    <row r="335" spans="1:8" s="390" customFormat="1" ht="78.75" hidden="1" x14ac:dyDescent="0.2">
      <c r="A335" s="346" t="e">
        <f>IF((SUM('Раздел 3'!J257:J257)/SUM('Раздел 3'!K257:K257)&gt;1),"","Неверно!")</f>
        <v>#DIV/0!</v>
      </c>
      <c r="B335" s="320" t="s">
        <v>1849</v>
      </c>
      <c r="C335" s="278" t="s">
        <v>11423</v>
      </c>
      <c r="D335" s="278" t="s">
        <v>1850</v>
      </c>
      <c r="E335" s="278" t="str">
        <f>CONCATENATE(SUM('Раздел 3'!J257:J257),"/",SUM('Раздел 3'!K257:K257),"&gt;",1)</f>
        <v>0/0&gt;1</v>
      </c>
      <c r="F335" s="278" t="s">
        <v>1851</v>
      </c>
      <c r="G335" s="318"/>
      <c r="H335" s="348" t="e">
        <f>IF(('ФЛК (информационный)'!A335="Неверно!")*('ФЛК (информационный)'!G335=""),"Внести подтверждение к нарушенному информационному ФЛК"," ")</f>
        <v>#DIV/0!</v>
      </c>
    </row>
    <row r="336" spans="1:8" s="390" customFormat="1" ht="78.75" hidden="1" x14ac:dyDescent="0.2">
      <c r="A336" s="346" t="e">
        <f>IF((SUM('Раздел 3'!J258:J258)/SUM('Раздел 3'!K258:K258)&gt;1),"","Неверно!")</f>
        <v>#DIV/0!</v>
      </c>
      <c r="B336" s="320" t="s">
        <v>1849</v>
      </c>
      <c r="C336" s="278" t="s">
        <v>11424</v>
      </c>
      <c r="D336" s="278" t="s">
        <v>1850</v>
      </c>
      <c r="E336" s="278" t="str">
        <f>CONCATENATE(SUM('Раздел 3'!J258:J258),"/",SUM('Раздел 3'!K258:K258),"&gt;",1)</f>
        <v>0/0&gt;1</v>
      </c>
      <c r="F336" s="278" t="s">
        <v>1851</v>
      </c>
      <c r="G336" s="318"/>
      <c r="H336" s="348" t="e">
        <f>IF(('ФЛК (информационный)'!A336="Неверно!")*('ФЛК (информационный)'!G336=""),"Внести подтверждение к нарушенному информационному ФЛК"," ")</f>
        <v>#DIV/0!</v>
      </c>
    </row>
    <row r="337" spans="1:8" s="390" customFormat="1" ht="78.75" hidden="1" x14ac:dyDescent="0.2">
      <c r="A337" s="346" t="e">
        <f>IF((SUM('Раздел 3'!J259:J259)/SUM('Раздел 3'!K259:K259)&gt;1),"","Неверно!")</f>
        <v>#DIV/0!</v>
      </c>
      <c r="B337" s="320" t="s">
        <v>1849</v>
      </c>
      <c r="C337" s="278" t="s">
        <v>11425</v>
      </c>
      <c r="D337" s="278" t="s">
        <v>1850</v>
      </c>
      <c r="E337" s="278" t="str">
        <f>CONCATENATE(SUM('Раздел 3'!J259:J259),"/",SUM('Раздел 3'!K259:K259),"&gt;",1)</f>
        <v>0/0&gt;1</v>
      </c>
      <c r="F337" s="278" t="s">
        <v>1851</v>
      </c>
      <c r="G337" s="318"/>
      <c r="H337" s="348" t="e">
        <f>IF(('ФЛК (информационный)'!A337="Неверно!")*('ФЛК (информационный)'!G337=""),"Внести подтверждение к нарушенному информационному ФЛК"," ")</f>
        <v>#DIV/0!</v>
      </c>
    </row>
    <row r="338" spans="1:8" s="390" customFormat="1" ht="78.75" hidden="1" x14ac:dyDescent="0.2">
      <c r="A338" s="346" t="e">
        <f>IF((SUM('Раздел 3'!J35:J35)/SUM('Раздел 3'!K35:K35)&gt;1),"","Неверно!")</f>
        <v>#DIV/0!</v>
      </c>
      <c r="B338" s="320" t="s">
        <v>1849</v>
      </c>
      <c r="C338" s="278" t="s">
        <v>11426</v>
      </c>
      <c r="D338" s="278" t="s">
        <v>1850</v>
      </c>
      <c r="E338" s="278" t="str">
        <f>CONCATENATE(SUM('Раздел 3'!J35:J35),"/",SUM('Раздел 3'!K35:K35),"&gt;",1)</f>
        <v>0/0&gt;1</v>
      </c>
      <c r="F338" s="278" t="s">
        <v>1851</v>
      </c>
      <c r="G338" s="318"/>
      <c r="H338" s="348" t="e">
        <f>IF(('ФЛК (информационный)'!A338="Неверно!")*('ФЛК (информационный)'!G338=""),"Внести подтверждение к нарушенному информационному ФЛК"," ")</f>
        <v>#DIV/0!</v>
      </c>
    </row>
    <row r="339" spans="1:8" s="390" customFormat="1" ht="78.75" hidden="1" x14ac:dyDescent="0.2">
      <c r="A339" s="346" t="e">
        <f>IF((SUM('Раздел 3'!J260:J260)/SUM('Раздел 3'!K260:K260)&gt;1),"","Неверно!")</f>
        <v>#DIV/0!</v>
      </c>
      <c r="B339" s="320" t="s">
        <v>1849</v>
      </c>
      <c r="C339" s="278" t="s">
        <v>11427</v>
      </c>
      <c r="D339" s="278" t="s">
        <v>1850</v>
      </c>
      <c r="E339" s="278" t="str">
        <f>CONCATENATE(SUM('Раздел 3'!J260:J260),"/",SUM('Раздел 3'!K260:K260),"&gt;",1)</f>
        <v>0/0&gt;1</v>
      </c>
      <c r="F339" s="278" t="s">
        <v>1851</v>
      </c>
      <c r="G339" s="318"/>
      <c r="H339" s="348" t="e">
        <f>IF(('ФЛК (информационный)'!A339="Неверно!")*('ФЛК (информационный)'!G339=""),"Внести подтверждение к нарушенному информационному ФЛК"," ")</f>
        <v>#DIV/0!</v>
      </c>
    </row>
    <row r="340" spans="1:8" s="390" customFormat="1" ht="78.75" hidden="1" x14ac:dyDescent="0.2">
      <c r="A340" s="346" t="e">
        <f>IF((SUM('Раздел 3'!J261:J261)/SUM('Раздел 3'!K261:K261)&gt;1),"","Неверно!")</f>
        <v>#DIV/0!</v>
      </c>
      <c r="B340" s="320" t="s">
        <v>1849</v>
      </c>
      <c r="C340" s="278" t="s">
        <v>11428</v>
      </c>
      <c r="D340" s="278" t="s">
        <v>1850</v>
      </c>
      <c r="E340" s="278" t="str">
        <f>CONCATENATE(SUM('Раздел 3'!J261:J261),"/",SUM('Раздел 3'!K261:K261),"&gt;",1)</f>
        <v>0/0&gt;1</v>
      </c>
      <c r="F340" s="278" t="s">
        <v>1851</v>
      </c>
      <c r="G340" s="318"/>
      <c r="H340" s="348" t="e">
        <f>IF(('ФЛК (информационный)'!A340="Неверно!")*('ФЛК (информационный)'!G340=""),"Внести подтверждение к нарушенному информационному ФЛК"," ")</f>
        <v>#DIV/0!</v>
      </c>
    </row>
    <row r="341" spans="1:8" s="390" customFormat="1" ht="78.75" hidden="1" x14ac:dyDescent="0.2">
      <c r="A341" s="346" t="e">
        <f>IF((SUM('Раздел 3'!J262:J262)/SUM('Раздел 3'!K262:K262)&gt;1),"","Неверно!")</f>
        <v>#DIV/0!</v>
      </c>
      <c r="B341" s="320" t="s">
        <v>1849</v>
      </c>
      <c r="C341" s="278" t="s">
        <v>11429</v>
      </c>
      <c r="D341" s="278" t="s">
        <v>1850</v>
      </c>
      <c r="E341" s="278" t="str">
        <f>CONCATENATE(SUM('Раздел 3'!J262:J262),"/",SUM('Раздел 3'!K262:K262),"&gt;",1)</f>
        <v>0/0&gt;1</v>
      </c>
      <c r="F341" s="278" t="s">
        <v>1851</v>
      </c>
      <c r="G341" s="318"/>
      <c r="H341" s="348" t="e">
        <f>IF(('ФЛК (информационный)'!A341="Неверно!")*('ФЛК (информационный)'!G341=""),"Внести подтверждение к нарушенному информационному ФЛК"," ")</f>
        <v>#DIV/0!</v>
      </c>
    </row>
    <row r="342" spans="1:8" s="390" customFormat="1" ht="78.75" hidden="1" x14ac:dyDescent="0.2">
      <c r="A342" s="346" t="e">
        <f>IF((SUM('Раздел 3'!J263:J263)/SUM('Раздел 3'!K263:K263)&gt;1),"","Неверно!")</f>
        <v>#DIV/0!</v>
      </c>
      <c r="B342" s="320" t="s">
        <v>1849</v>
      </c>
      <c r="C342" s="278" t="s">
        <v>11430</v>
      </c>
      <c r="D342" s="278" t="s">
        <v>1850</v>
      </c>
      <c r="E342" s="278" t="str">
        <f>CONCATENATE(SUM('Раздел 3'!J263:J263),"/",SUM('Раздел 3'!K263:K263),"&gt;",1)</f>
        <v>0/0&gt;1</v>
      </c>
      <c r="F342" s="278" t="s">
        <v>1851</v>
      </c>
      <c r="G342" s="318"/>
      <c r="H342" s="348" t="e">
        <f>IF(('ФЛК (информационный)'!A342="Неверно!")*('ФЛК (информационный)'!G342=""),"Внести подтверждение к нарушенному информационному ФЛК"," ")</f>
        <v>#DIV/0!</v>
      </c>
    </row>
    <row r="343" spans="1:8" s="390" customFormat="1" ht="78.75" hidden="1" x14ac:dyDescent="0.2">
      <c r="A343" s="346" t="e">
        <f>IF((SUM('Раздел 3'!J264:J264)/SUM('Раздел 3'!K264:K264)&gt;1),"","Неверно!")</f>
        <v>#DIV/0!</v>
      </c>
      <c r="B343" s="320" t="s">
        <v>1849</v>
      </c>
      <c r="C343" s="278" t="s">
        <v>11431</v>
      </c>
      <c r="D343" s="278" t="s">
        <v>1850</v>
      </c>
      <c r="E343" s="278" t="str">
        <f>CONCATENATE(SUM('Раздел 3'!J264:J264),"/",SUM('Раздел 3'!K264:K264),"&gt;",1)</f>
        <v>0/0&gt;1</v>
      </c>
      <c r="F343" s="278" t="s">
        <v>1851</v>
      </c>
      <c r="G343" s="318"/>
      <c r="H343" s="348" t="e">
        <f>IF(('ФЛК (информационный)'!A343="Неверно!")*('ФЛК (информационный)'!G343=""),"Внести подтверждение к нарушенному информационному ФЛК"," ")</f>
        <v>#DIV/0!</v>
      </c>
    </row>
    <row r="344" spans="1:8" s="390" customFormat="1" ht="78.75" hidden="1" x14ac:dyDescent="0.2">
      <c r="A344" s="346" t="e">
        <f>IF((SUM('Раздел 3'!J265:J265)/SUM('Раздел 3'!K265:K265)&gt;1),"","Неверно!")</f>
        <v>#DIV/0!</v>
      </c>
      <c r="B344" s="320" t="s">
        <v>1849</v>
      </c>
      <c r="C344" s="278" t="s">
        <v>11432</v>
      </c>
      <c r="D344" s="278" t="s">
        <v>1850</v>
      </c>
      <c r="E344" s="278" t="str">
        <f>CONCATENATE(SUM('Раздел 3'!J265:J265),"/",SUM('Раздел 3'!K265:K265),"&gt;",1)</f>
        <v>0/0&gt;1</v>
      </c>
      <c r="F344" s="278" t="s">
        <v>1851</v>
      </c>
      <c r="G344" s="318"/>
      <c r="H344" s="348" t="e">
        <f>IF(('ФЛК (информационный)'!A344="Неверно!")*('ФЛК (информационный)'!G344=""),"Внести подтверждение к нарушенному информационному ФЛК"," ")</f>
        <v>#DIV/0!</v>
      </c>
    </row>
    <row r="345" spans="1:8" s="390" customFormat="1" ht="78.75" hidden="1" x14ac:dyDescent="0.2">
      <c r="A345" s="346" t="e">
        <f>IF((SUM('Раздел 3'!J266:J266)/SUM('Раздел 3'!K266:K266)&gt;1),"","Неверно!")</f>
        <v>#DIV/0!</v>
      </c>
      <c r="B345" s="320" t="s">
        <v>1849</v>
      </c>
      <c r="C345" s="278" t="s">
        <v>11433</v>
      </c>
      <c r="D345" s="278" t="s">
        <v>1850</v>
      </c>
      <c r="E345" s="278" t="str">
        <f>CONCATENATE(SUM('Раздел 3'!J266:J266),"/",SUM('Раздел 3'!K266:K266),"&gt;",1)</f>
        <v>0/0&gt;1</v>
      </c>
      <c r="F345" s="278" t="s">
        <v>1851</v>
      </c>
      <c r="G345" s="318"/>
      <c r="H345" s="348" t="e">
        <f>IF(('ФЛК (информационный)'!A345="Неверно!")*('ФЛК (информационный)'!G345=""),"Внести подтверждение к нарушенному информационному ФЛК"," ")</f>
        <v>#DIV/0!</v>
      </c>
    </row>
    <row r="346" spans="1:8" s="390" customFormat="1" ht="78.75" hidden="1" x14ac:dyDescent="0.2">
      <c r="A346" s="346" t="e">
        <f>IF((SUM('Раздел 3'!J267:J267)/SUM('Раздел 3'!K267:K267)&gt;1),"","Неверно!")</f>
        <v>#DIV/0!</v>
      </c>
      <c r="B346" s="320" t="s">
        <v>1849</v>
      </c>
      <c r="C346" s="278" t="s">
        <v>11434</v>
      </c>
      <c r="D346" s="278" t="s">
        <v>1850</v>
      </c>
      <c r="E346" s="278" t="str">
        <f>CONCATENATE(SUM('Раздел 3'!J267:J267),"/",SUM('Раздел 3'!K267:K267),"&gt;",1)</f>
        <v>0/0&gt;1</v>
      </c>
      <c r="F346" s="278" t="s">
        <v>1851</v>
      </c>
      <c r="G346" s="318"/>
      <c r="H346" s="348" t="e">
        <f>IF(('ФЛК (информационный)'!A346="Неверно!")*('ФЛК (информационный)'!G346=""),"Внести подтверждение к нарушенному информационному ФЛК"," ")</f>
        <v>#DIV/0!</v>
      </c>
    </row>
    <row r="347" spans="1:8" s="390" customFormat="1" ht="78.75" hidden="1" x14ac:dyDescent="0.2">
      <c r="A347" s="346" t="e">
        <f>IF((SUM('Раздел 3'!J268:J268)/SUM('Раздел 3'!K268:K268)&gt;1),"","Неверно!")</f>
        <v>#DIV/0!</v>
      </c>
      <c r="B347" s="320" t="s">
        <v>1849</v>
      </c>
      <c r="C347" s="278" t="s">
        <v>11435</v>
      </c>
      <c r="D347" s="278" t="s">
        <v>1850</v>
      </c>
      <c r="E347" s="278" t="str">
        <f>CONCATENATE(SUM('Раздел 3'!J268:J268),"/",SUM('Раздел 3'!K268:K268),"&gt;",1)</f>
        <v>0/0&gt;1</v>
      </c>
      <c r="F347" s="278" t="s">
        <v>1851</v>
      </c>
      <c r="G347" s="318"/>
      <c r="H347" s="348" t="e">
        <f>IF(('ФЛК (информационный)'!A347="Неверно!")*('ФЛК (информационный)'!G347=""),"Внести подтверждение к нарушенному информационному ФЛК"," ")</f>
        <v>#DIV/0!</v>
      </c>
    </row>
    <row r="348" spans="1:8" s="390" customFormat="1" ht="78.75" hidden="1" x14ac:dyDescent="0.2">
      <c r="A348" s="346" t="e">
        <f>IF((SUM('Раздел 3'!J269:J269)/SUM('Раздел 3'!K269:K269)&gt;1),"","Неверно!")</f>
        <v>#DIV/0!</v>
      </c>
      <c r="B348" s="320" t="s">
        <v>1849</v>
      </c>
      <c r="C348" s="278" t="s">
        <v>11436</v>
      </c>
      <c r="D348" s="278" t="s">
        <v>1850</v>
      </c>
      <c r="E348" s="278" t="str">
        <f>CONCATENATE(SUM('Раздел 3'!J269:J269),"/",SUM('Раздел 3'!K269:K269),"&gt;",1)</f>
        <v>0/0&gt;1</v>
      </c>
      <c r="F348" s="278" t="s">
        <v>1851</v>
      </c>
      <c r="G348" s="318"/>
      <c r="H348" s="348" t="e">
        <f>IF(('ФЛК (информационный)'!A348="Неверно!")*('ФЛК (информационный)'!G348=""),"Внести подтверждение к нарушенному информационному ФЛК"," ")</f>
        <v>#DIV/0!</v>
      </c>
    </row>
    <row r="349" spans="1:8" s="390" customFormat="1" ht="78.75" hidden="1" x14ac:dyDescent="0.2">
      <c r="A349" s="346" t="e">
        <f>IF((SUM('Раздел 3'!J36:J36)/SUM('Раздел 3'!K36:K36)&gt;1),"","Неверно!")</f>
        <v>#DIV/0!</v>
      </c>
      <c r="B349" s="320" t="s">
        <v>1849</v>
      </c>
      <c r="C349" s="278" t="s">
        <v>11437</v>
      </c>
      <c r="D349" s="278" t="s">
        <v>1850</v>
      </c>
      <c r="E349" s="278" t="str">
        <f>CONCATENATE(SUM('Раздел 3'!J36:J36),"/",SUM('Раздел 3'!K36:K36),"&gt;",1)</f>
        <v>0/0&gt;1</v>
      </c>
      <c r="F349" s="278" t="s">
        <v>1851</v>
      </c>
      <c r="G349" s="318"/>
      <c r="H349" s="348" t="e">
        <f>IF(('ФЛК (информационный)'!A349="Неверно!")*('ФЛК (информационный)'!G349=""),"Внести подтверждение к нарушенному информационному ФЛК"," ")</f>
        <v>#DIV/0!</v>
      </c>
    </row>
    <row r="350" spans="1:8" s="390" customFormat="1" ht="78.75" hidden="1" x14ac:dyDescent="0.2">
      <c r="A350" s="346" t="e">
        <f>IF((SUM('Раздел 3'!J270:J270)/SUM('Раздел 3'!K270:K270)&gt;1),"","Неверно!")</f>
        <v>#DIV/0!</v>
      </c>
      <c r="B350" s="320" t="s">
        <v>1849</v>
      </c>
      <c r="C350" s="278" t="s">
        <v>11438</v>
      </c>
      <c r="D350" s="278" t="s">
        <v>1850</v>
      </c>
      <c r="E350" s="278" t="str">
        <f>CONCATENATE(SUM('Раздел 3'!J270:J270),"/",SUM('Раздел 3'!K270:K270),"&gt;",1)</f>
        <v>0/0&gt;1</v>
      </c>
      <c r="F350" s="278" t="s">
        <v>1851</v>
      </c>
      <c r="G350" s="318"/>
      <c r="H350" s="348" t="e">
        <f>IF(('ФЛК (информационный)'!A350="Неверно!")*('ФЛК (информационный)'!G350=""),"Внести подтверждение к нарушенному информационному ФЛК"," ")</f>
        <v>#DIV/0!</v>
      </c>
    </row>
    <row r="351" spans="1:8" s="390" customFormat="1" ht="78.75" hidden="1" x14ac:dyDescent="0.2">
      <c r="A351" s="346" t="e">
        <f>IF((SUM('Раздел 3'!J271:J271)/SUM('Раздел 3'!K271:K271)&gt;1),"","Неверно!")</f>
        <v>#DIV/0!</v>
      </c>
      <c r="B351" s="320" t="s">
        <v>1849</v>
      </c>
      <c r="C351" s="278" t="s">
        <v>11439</v>
      </c>
      <c r="D351" s="278" t="s">
        <v>1850</v>
      </c>
      <c r="E351" s="278" t="str">
        <f>CONCATENATE(SUM('Раздел 3'!J271:J271),"/",SUM('Раздел 3'!K271:K271),"&gt;",1)</f>
        <v>0/0&gt;1</v>
      </c>
      <c r="F351" s="278" t="s">
        <v>1851</v>
      </c>
      <c r="G351" s="318"/>
      <c r="H351" s="348" t="e">
        <f>IF(('ФЛК (информационный)'!A351="Неверно!")*('ФЛК (информационный)'!G351=""),"Внести подтверждение к нарушенному информационному ФЛК"," ")</f>
        <v>#DIV/0!</v>
      </c>
    </row>
    <row r="352" spans="1:8" s="390" customFormat="1" ht="78.75" hidden="1" x14ac:dyDescent="0.2">
      <c r="A352" s="346" t="e">
        <f>IF((SUM('Раздел 3'!J272:J272)/SUM('Раздел 3'!K272:K272)&gt;1),"","Неверно!")</f>
        <v>#DIV/0!</v>
      </c>
      <c r="B352" s="320" t="s">
        <v>1849</v>
      </c>
      <c r="C352" s="278" t="s">
        <v>11440</v>
      </c>
      <c r="D352" s="278" t="s">
        <v>1850</v>
      </c>
      <c r="E352" s="278" t="str">
        <f>CONCATENATE(SUM('Раздел 3'!J272:J272),"/",SUM('Раздел 3'!K272:K272),"&gt;",1)</f>
        <v>0/0&gt;1</v>
      </c>
      <c r="F352" s="278" t="s">
        <v>1851</v>
      </c>
      <c r="G352" s="318"/>
      <c r="H352" s="348" t="e">
        <f>IF(('ФЛК (информационный)'!A352="Неверно!")*('ФЛК (информационный)'!G352=""),"Внести подтверждение к нарушенному информационному ФЛК"," ")</f>
        <v>#DIV/0!</v>
      </c>
    </row>
    <row r="353" spans="1:8" s="390" customFormat="1" ht="78.75" hidden="1" x14ac:dyDescent="0.2">
      <c r="A353" s="346" t="e">
        <f>IF((SUM('Раздел 3'!J273:J273)/SUM('Раздел 3'!K273:K273)&gt;1),"","Неверно!")</f>
        <v>#DIV/0!</v>
      </c>
      <c r="B353" s="320" t="s">
        <v>1849</v>
      </c>
      <c r="C353" s="278" t="s">
        <v>11441</v>
      </c>
      <c r="D353" s="278" t="s">
        <v>1850</v>
      </c>
      <c r="E353" s="278" t="str">
        <f>CONCATENATE(SUM('Раздел 3'!J273:J273),"/",SUM('Раздел 3'!K273:K273),"&gt;",1)</f>
        <v>0/0&gt;1</v>
      </c>
      <c r="F353" s="278" t="s">
        <v>1851</v>
      </c>
      <c r="G353" s="318"/>
      <c r="H353" s="348" t="e">
        <f>IF(('ФЛК (информационный)'!A353="Неверно!")*('ФЛК (информационный)'!G353=""),"Внести подтверждение к нарушенному информационному ФЛК"," ")</f>
        <v>#DIV/0!</v>
      </c>
    </row>
    <row r="354" spans="1:8" s="390" customFormat="1" ht="78.75" hidden="1" x14ac:dyDescent="0.2">
      <c r="A354" s="346" t="e">
        <f>IF((SUM('Раздел 3'!J274:J274)/SUM('Раздел 3'!K274:K274)&gt;1),"","Неверно!")</f>
        <v>#DIV/0!</v>
      </c>
      <c r="B354" s="320" t="s">
        <v>1849</v>
      </c>
      <c r="C354" s="278" t="s">
        <v>11442</v>
      </c>
      <c r="D354" s="278" t="s">
        <v>1850</v>
      </c>
      <c r="E354" s="278" t="str">
        <f>CONCATENATE(SUM('Раздел 3'!J274:J274),"/",SUM('Раздел 3'!K274:K274),"&gt;",1)</f>
        <v>0/0&gt;1</v>
      </c>
      <c r="F354" s="278" t="s">
        <v>1851</v>
      </c>
      <c r="G354" s="318"/>
      <c r="H354" s="348" t="e">
        <f>IF(('ФЛК (информационный)'!A354="Неверно!")*('ФЛК (информационный)'!G354=""),"Внести подтверждение к нарушенному информационному ФЛК"," ")</f>
        <v>#DIV/0!</v>
      </c>
    </row>
    <row r="355" spans="1:8" s="390" customFormat="1" ht="78.75" hidden="1" x14ac:dyDescent="0.2">
      <c r="A355" s="346" t="e">
        <f>IF((SUM('Раздел 3'!J275:J275)/SUM('Раздел 3'!K275:K275)&gt;1),"","Неверно!")</f>
        <v>#DIV/0!</v>
      </c>
      <c r="B355" s="320" t="s">
        <v>1849</v>
      </c>
      <c r="C355" s="278" t="s">
        <v>11443</v>
      </c>
      <c r="D355" s="278" t="s">
        <v>1850</v>
      </c>
      <c r="E355" s="278" t="str">
        <f>CONCATENATE(SUM('Раздел 3'!J275:J275),"/",SUM('Раздел 3'!K275:K275),"&gt;",1)</f>
        <v>0/0&gt;1</v>
      </c>
      <c r="F355" s="278" t="s">
        <v>1851</v>
      </c>
      <c r="G355" s="318"/>
      <c r="H355" s="348" t="e">
        <f>IF(('ФЛК (информационный)'!A355="Неверно!")*('ФЛК (информационный)'!G355=""),"Внести подтверждение к нарушенному информационному ФЛК"," ")</f>
        <v>#DIV/0!</v>
      </c>
    </row>
    <row r="356" spans="1:8" s="390" customFormat="1" ht="78.75" hidden="1" x14ac:dyDescent="0.2">
      <c r="A356" s="346" t="e">
        <f>IF((SUM('Раздел 3'!J276:J276)/SUM('Раздел 3'!K276:K276)&gt;1),"","Неверно!")</f>
        <v>#DIV/0!</v>
      </c>
      <c r="B356" s="320" t="s">
        <v>1849</v>
      </c>
      <c r="C356" s="278" t="s">
        <v>11444</v>
      </c>
      <c r="D356" s="278" t="s">
        <v>1850</v>
      </c>
      <c r="E356" s="278" t="str">
        <f>CONCATENATE(SUM('Раздел 3'!J276:J276),"/",SUM('Раздел 3'!K276:K276),"&gt;",1)</f>
        <v>0/0&gt;1</v>
      </c>
      <c r="F356" s="278" t="s">
        <v>1851</v>
      </c>
      <c r="G356" s="318"/>
      <c r="H356" s="348" t="e">
        <f>IF(('ФЛК (информационный)'!A356="Неверно!")*('ФЛК (информационный)'!G356=""),"Внести подтверждение к нарушенному информационному ФЛК"," ")</f>
        <v>#DIV/0!</v>
      </c>
    </row>
    <row r="357" spans="1:8" s="390" customFormat="1" ht="78.75" hidden="1" x14ac:dyDescent="0.2">
      <c r="A357" s="346" t="e">
        <f>IF((SUM('Раздел 3'!J277:J277)/SUM('Раздел 3'!K277:K277)&gt;1),"","Неверно!")</f>
        <v>#DIV/0!</v>
      </c>
      <c r="B357" s="320" t="s">
        <v>1849</v>
      </c>
      <c r="C357" s="278" t="s">
        <v>11445</v>
      </c>
      <c r="D357" s="278" t="s">
        <v>1850</v>
      </c>
      <c r="E357" s="278" t="str">
        <f>CONCATENATE(SUM('Раздел 3'!J277:J277),"/",SUM('Раздел 3'!K277:K277),"&gt;",1)</f>
        <v>0/0&gt;1</v>
      </c>
      <c r="F357" s="278" t="s">
        <v>1851</v>
      </c>
      <c r="G357" s="318"/>
      <c r="H357" s="348" t="e">
        <f>IF(('ФЛК (информационный)'!A357="Неверно!")*('ФЛК (информационный)'!G357=""),"Внести подтверждение к нарушенному информационному ФЛК"," ")</f>
        <v>#DIV/0!</v>
      </c>
    </row>
    <row r="358" spans="1:8" s="390" customFormat="1" ht="78.75" hidden="1" x14ac:dyDescent="0.2">
      <c r="A358" s="346" t="e">
        <f>IF((SUM('Раздел 3'!J278:J278)/SUM('Раздел 3'!K278:K278)&gt;1),"","Неверно!")</f>
        <v>#DIV/0!</v>
      </c>
      <c r="B358" s="320" t="s">
        <v>1849</v>
      </c>
      <c r="C358" s="278" t="s">
        <v>11446</v>
      </c>
      <c r="D358" s="278" t="s">
        <v>1850</v>
      </c>
      <c r="E358" s="278" t="str">
        <f>CONCATENATE(SUM('Раздел 3'!J278:J278),"/",SUM('Раздел 3'!K278:K278),"&gt;",1)</f>
        <v>0/0&gt;1</v>
      </c>
      <c r="F358" s="278" t="s">
        <v>1851</v>
      </c>
      <c r="G358" s="318"/>
      <c r="H358" s="348" t="e">
        <f>IF(('ФЛК (информационный)'!A358="Неверно!")*('ФЛК (информационный)'!G358=""),"Внести подтверждение к нарушенному информационному ФЛК"," ")</f>
        <v>#DIV/0!</v>
      </c>
    </row>
    <row r="359" spans="1:8" s="390" customFormat="1" ht="78.75" hidden="1" x14ac:dyDescent="0.2">
      <c r="A359" s="346" t="e">
        <f>IF((SUM('Раздел 3'!J279:J279)/SUM('Раздел 3'!K279:K279)&gt;1),"","Неверно!")</f>
        <v>#DIV/0!</v>
      </c>
      <c r="B359" s="320" t="s">
        <v>1849</v>
      </c>
      <c r="C359" s="278" t="s">
        <v>11447</v>
      </c>
      <c r="D359" s="278" t="s">
        <v>1850</v>
      </c>
      <c r="E359" s="278" t="str">
        <f>CONCATENATE(SUM('Раздел 3'!J279:J279),"/",SUM('Раздел 3'!K279:K279),"&gt;",1)</f>
        <v>0/0&gt;1</v>
      </c>
      <c r="F359" s="278" t="s">
        <v>1851</v>
      </c>
      <c r="G359" s="318"/>
      <c r="H359" s="348" t="e">
        <f>IF(('ФЛК (информационный)'!A359="Неверно!")*('ФЛК (информационный)'!G359=""),"Внести подтверждение к нарушенному информационному ФЛК"," ")</f>
        <v>#DIV/0!</v>
      </c>
    </row>
    <row r="360" spans="1:8" s="390" customFormat="1" ht="78.75" hidden="1" x14ac:dyDescent="0.2">
      <c r="A360" s="346" t="e">
        <f>IF((SUM('Раздел 3'!J37:J37)/SUM('Раздел 3'!K37:K37)&gt;1),"","Неверно!")</f>
        <v>#DIV/0!</v>
      </c>
      <c r="B360" s="320" t="s">
        <v>1849</v>
      </c>
      <c r="C360" s="278" t="s">
        <v>11448</v>
      </c>
      <c r="D360" s="278" t="s">
        <v>1850</v>
      </c>
      <c r="E360" s="278" t="str">
        <f>CONCATENATE(SUM('Раздел 3'!J37:J37),"/",SUM('Раздел 3'!K37:K37),"&gt;",1)</f>
        <v>0/0&gt;1</v>
      </c>
      <c r="F360" s="278" t="s">
        <v>1851</v>
      </c>
      <c r="G360" s="318"/>
      <c r="H360" s="348" t="e">
        <f>IF(('ФЛК (информационный)'!A360="Неверно!")*('ФЛК (информационный)'!G360=""),"Внести подтверждение к нарушенному информационному ФЛК"," ")</f>
        <v>#DIV/0!</v>
      </c>
    </row>
    <row r="361" spans="1:8" s="390" customFormat="1" ht="78.75" hidden="1" x14ac:dyDescent="0.2">
      <c r="A361" s="346" t="e">
        <f>IF((SUM('Раздел 3'!J280:J280)/SUM('Раздел 3'!K280:K280)&gt;1),"","Неверно!")</f>
        <v>#DIV/0!</v>
      </c>
      <c r="B361" s="320" t="s">
        <v>1849</v>
      </c>
      <c r="C361" s="278" t="s">
        <v>11449</v>
      </c>
      <c r="D361" s="278" t="s">
        <v>1850</v>
      </c>
      <c r="E361" s="278" t="str">
        <f>CONCATENATE(SUM('Раздел 3'!J280:J280),"/",SUM('Раздел 3'!K280:K280),"&gt;",1)</f>
        <v>0/0&gt;1</v>
      </c>
      <c r="F361" s="278" t="s">
        <v>1851</v>
      </c>
      <c r="G361" s="318"/>
      <c r="H361" s="348" t="e">
        <f>IF(('ФЛК (информационный)'!A361="Неверно!")*('ФЛК (информационный)'!G361=""),"Внести подтверждение к нарушенному информационному ФЛК"," ")</f>
        <v>#DIV/0!</v>
      </c>
    </row>
    <row r="362" spans="1:8" s="390" customFormat="1" ht="78.75" hidden="1" x14ac:dyDescent="0.2">
      <c r="A362" s="346" t="e">
        <f>IF((SUM('Раздел 3'!J281:J281)/SUM('Раздел 3'!K281:K281)&gt;1),"","Неверно!")</f>
        <v>#DIV/0!</v>
      </c>
      <c r="B362" s="320" t="s">
        <v>1849</v>
      </c>
      <c r="C362" s="278" t="s">
        <v>11450</v>
      </c>
      <c r="D362" s="278" t="s">
        <v>1850</v>
      </c>
      <c r="E362" s="278" t="str">
        <f>CONCATENATE(SUM('Раздел 3'!J281:J281),"/",SUM('Раздел 3'!K281:K281),"&gt;",1)</f>
        <v>0/0&gt;1</v>
      </c>
      <c r="F362" s="278" t="s">
        <v>1851</v>
      </c>
      <c r="G362" s="318"/>
      <c r="H362" s="348" t="e">
        <f>IF(('ФЛК (информационный)'!A362="Неверно!")*('ФЛК (информационный)'!G362=""),"Внести подтверждение к нарушенному информационному ФЛК"," ")</f>
        <v>#DIV/0!</v>
      </c>
    </row>
    <row r="363" spans="1:8" s="390" customFormat="1" ht="78.75" hidden="1" x14ac:dyDescent="0.2">
      <c r="A363" s="346" t="e">
        <f>IF((SUM('Раздел 3'!J282:J282)/SUM('Раздел 3'!K282:K282)&gt;1),"","Неверно!")</f>
        <v>#DIV/0!</v>
      </c>
      <c r="B363" s="320" t="s">
        <v>1849</v>
      </c>
      <c r="C363" s="278" t="s">
        <v>11451</v>
      </c>
      <c r="D363" s="278" t="s">
        <v>1850</v>
      </c>
      <c r="E363" s="278" t="str">
        <f>CONCATENATE(SUM('Раздел 3'!J282:J282),"/",SUM('Раздел 3'!K282:K282),"&gt;",1)</f>
        <v>0/0&gt;1</v>
      </c>
      <c r="F363" s="278" t="s">
        <v>1851</v>
      </c>
      <c r="G363" s="318"/>
      <c r="H363" s="348" t="e">
        <f>IF(('ФЛК (информационный)'!A363="Неверно!")*('ФЛК (информационный)'!G363=""),"Внести подтверждение к нарушенному информационному ФЛК"," ")</f>
        <v>#DIV/0!</v>
      </c>
    </row>
    <row r="364" spans="1:8" s="390" customFormat="1" ht="78.75" hidden="1" x14ac:dyDescent="0.2">
      <c r="A364" s="346" t="e">
        <f>IF((SUM('Раздел 3'!J283:J283)/SUM('Раздел 3'!K283:K283)&gt;1),"","Неверно!")</f>
        <v>#DIV/0!</v>
      </c>
      <c r="B364" s="320" t="s">
        <v>1849</v>
      </c>
      <c r="C364" s="278" t="s">
        <v>11452</v>
      </c>
      <c r="D364" s="278" t="s">
        <v>1850</v>
      </c>
      <c r="E364" s="278" t="str">
        <f>CONCATENATE(SUM('Раздел 3'!J283:J283),"/",SUM('Раздел 3'!K283:K283),"&gt;",1)</f>
        <v>0/0&gt;1</v>
      </c>
      <c r="F364" s="278" t="s">
        <v>1851</v>
      </c>
      <c r="G364" s="318"/>
      <c r="H364" s="348" t="e">
        <f>IF(('ФЛК (информационный)'!A364="Неверно!")*('ФЛК (информационный)'!G364=""),"Внести подтверждение к нарушенному информационному ФЛК"," ")</f>
        <v>#DIV/0!</v>
      </c>
    </row>
    <row r="365" spans="1:8" s="390" customFormat="1" ht="78.75" hidden="1" x14ac:dyDescent="0.2">
      <c r="A365" s="346" t="e">
        <f>IF((SUM('Раздел 3'!J284:J284)/SUM('Раздел 3'!K284:K284)&gt;1),"","Неверно!")</f>
        <v>#DIV/0!</v>
      </c>
      <c r="B365" s="320" t="s">
        <v>1849</v>
      </c>
      <c r="C365" s="278" t="s">
        <v>11453</v>
      </c>
      <c r="D365" s="278" t="s">
        <v>1850</v>
      </c>
      <c r="E365" s="278" t="str">
        <f>CONCATENATE(SUM('Раздел 3'!J284:J284),"/",SUM('Раздел 3'!K284:K284),"&gt;",1)</f>
        <v>0/0&gt;1</v>
      </c>
      <c r="F365" s="278" t="s">
        <v>1851</v>
      </c>
      <c r="G365" s="318"/>
      <c r="H365" s="348" t="e">
        <f>IF(('ФЛК (информационный)'!A365="Неверно!")*('ФЛК (информационный)'!G365=""),"Внести подтверждение к нарушенному информационному ФЛК"," ")</f>
        <v>#DIV/0!</v>
      </c>
    </row>
    <row r="366" spans="1:8" s="390" customFormat="1" ht="78.75" hidden="1" x14ac:dyDescent="0.2">
      <c r="A366" s="346" t="e">
        <f>IF((SUM('Раздел 3'!J285:J285)/SUM('Раздел 3'!K285:K285)&gt;1),"","Неверно!")</f>
        <v>#DIV/0!</v>
      </c>
      <c r="B366" s="320" t="s">
        <v>1849</v>
      </c>
      <c r="C366" s="278" t="s">
        <v>11454</v>
      </c>
      <c r="D366" s="278" t="s">
        <v>1850</v>
      </c>
      <c r="E366" s="278" t="str">
        <f>CONCATENATE(SUM('Раздел 3'!J285:J285),"/",SUM('Раздел 3'!K285:K285),"&gt;",1)</f>
        <v>0/0&gt;1</v>
      </c>
      <c r="F366" s="278" t="s">
        <v>1851</v>
      </c>
      <c r="G366" s="318"/>
      <c r="H366" s="348" t="e">
        <f>IF(('ФЛК (информационный)'!A366="Неверно!")*('ФЛК (информационный)'!G366=""),"Внести подтверждение к нарушенному информационному ФЛК"," ")</f>
        <v>#DIV/0!</v>
      </c>
    </row>
    <row r="367" spans="1:8" s="390" customFormat="1" ht="78.75" hidden="1" x14ac:dyDescent="0.2">
      <c r="A367" s="346" t="e">
        <f>IF((SUM('Раздел 3'!J286:J286)/SUM('Раздел 3'!K286:K286)&gt;1),"","Неверно!")</f>
        <v>#DIV/0!</v>
      </c>
      <c r="B367" s="320" t="s">
        <v>1849</v>
      </c>
      <c r="C367" s="278" t="s">
        <v>11455</v>
      </c>
      <c r="D367" s="278" t="s">
        <v>1850</v>
      </c>
      <c r="E367" s="278" t="str">
        <f>CONCATENATE(SUM('Раздел 3'!J286:J286),"/",SUM('Раздел 3'!K286:K286),"&gt;",1)</f>
        <v>0/0&gt;1</v>
      </c>
      <c r="F367" s="278" t="s">
        <v>1851</v>
      </c>
      <c r="G367" s="318"/>
      <c r="H367" s="348" t="e">
        <f>IF(('ФЛК (информационный)'!A367="Неверно!")*('ФЛК (информационный)'!G367=""),"Внести подтверждение к нарушенному информационному ФЛК"," ")</f>
        <v>#DIV/0!</v>
      </c>
    </row>
    <row r="368" spans="1:8" s="390" customFormat="1" ht="78.75" hidden="1" x14ac:dyDescent="0.2">
      <c r="A368" s="346" t="e">
        <f>IF((SUM('Раздел 3'!J287:J287)/SUM('Раздел 3'!K287:K287)&gt;1),"","Неверно!")</f>
        <v>#DIV/0!</v>
      </c>
      <c r="B368" s="320" t="s">
        <v>1849</v>
      </c>
      <c r="C368" s="278" t="s">
        <v>11456</v>
      </c>
      <c r="D368" s="278" t="s">
        <v>1850</v>
      </c>
      <c r="E368" s="278" t="str">
        <f>CONCATENATE(SUM('Раздел 3'!J287:J287),"/",SUM('Раздел 3'!K287:K287),"&gt;",1)</f>
        <v>0/0&gt;1</v>
      </c>
      <c r="F368" s="278" t="s">
        <v>1851</v>
      </c>
      <c r="G368" s="318"/>
      <c r="H368" s="348" t="e">
        <f>IF(('ФЛК (информационный)'!A368="Неверно!")*('ФЛК (информационный)'!G368=""),"Внести подтверждение к нарушенному информационному ФЛК"," ")</f>
        <v>#DIV/0!</v>
      </c>
    </row>
    <row r="369" spans="1:8" s="390" customFormat="1" ht="78.75" hidden="1" x14ac:dyDescent="0.2">
      <c r="A369" s="346" t="e">
        <f>IF((SUM('Раздел 3'!J288:J288)/SUM('Раздел 3'!K288:K288)&gt;1),"","Неверно!")</f>
        <v>#DIV/0!</v>
      </c>
      <c r="B369" s="320" t="s">
        <v>1849</v>
      </c>
      <c r="C369" s="278" t="s">
        <v>11457</v>
      </c>
      <c r="D369" s="278" t="s">
        <v>1850</v>
      </c>
      <c r="E369" s="278" t="str">
        <f>CONCATENATE(SUM('Раздел 3'!J288:J288),"/",SUM('Раздел 3'!K288:K288),"&gt;",1)</f>
        <v>0/0&gt;1</v>
      </c>
      <c r="F369" s="278" t="s">
        <v>1851</v>
      </c>
      <c r="G369" s="318"/>
      <c r="H369" s="348" t="e">
        <f>IF(('ФЛК (информационный)'!A369="Неверно!")*('ФЛК (информационный)'!G369=""),"Внести подтверждение к нарушенному информационному ФЛК"," ")</f>
        <v>#DIV/0!</v>
      </c>
    </row>
    <row r="370" spans="1:8" s="390" customFormat="1" ht="78.75" hidden="1" x14ac:dyDescent="0.2">
      <c r="A370" s="346" t="e">
        <f>IF((SUM('Раздел 3'!J289:J289)/SUM('Раздел 3'!K289:K289)&gt;1),"","Неверно!")</f>
        <v>#DIV/0!</v>
      </c>
      <c r="B370" s="320" t="s">
        <v>1849</v>
      </c>
      <c r="C370" s="278" t="s">
        <v>11458</v>
      </c>
      <c r="D370" s="278" t="s">
        <v>1850</v>
      </c>
      <c r="E370" s="278" t="str">
        <f>CONCATENATE(SUM('Раздел 3'!J289:J289),"/",SUM('Раздел 3'!K289:K289),"&gt;",1)</f>
        <v>0/0&gt;1</v>
      </c>
      <c r="F370" s="278" t="s">
        <v>1851</v>
      </c>
      <c r="G370" s="318"/>
      <c r="H370" s="348" t="e">
        <f>IF(('ФЛК (информационный)'!A370="Неверно!")*('ФЛК (информационный)'!G370=""),"Внести подтверждение к нарушенному информационному ФЛК"," ")</f>
        <v>#DIV/0!</v>
      </c>
    </row>
    <row r="371" spans="1:8" s="390" customFormat="1" ht="78.75" hidden="1" x14ac:dyDescent="0.2">
      <c r="A371" s="346" t="e">
        <f>IF((SUM('Раздел 3'!J38:J38)/SUM('Раздел 3'!K38:K38)&gt;1),"","Неверно!")</f>
        <v>#DIV/0!</v>
      </c>
      <c r="B371" s="320" t="s">
        <v>1849</v>
      </c>
      <c r="C371" s="278" t="s">
        <v>11459</v>
      </c>
      <c r="D371" s="278" t="s">
        <v>1850</v>
      </c>
      <c r="E371" s="278" t="str">
        <f>CONCATENATE(SUM('Раздел 3'!J38:J38),"/",SUM('Раздел 3'!K38:K38),"&gt;",1)</f>
        <v>0/0&gt;1</v>
      </c>
      <c r="F371" s="278" t="s">
        <v>1851</v>
      </c>
      <c r="G371" s="318"/>
      <c r="H371" s="348" t="e">
        <f>IF(('ФЛК (информационный)'!A371="Неверно!")*('ФЛК (информационный)'!G371=""),"Внести подтверждение к нарушенному информационному ФЛК"," ")</f>
        <v>#DIV/0!</v>
      </c>
    </row>
    <row r="372" spans="1:8" s="390" customFormat="1" ht="78.75" hidden="1" x14ac:dyDescent="0.2">
      <c r="A372" s="346" t="e">
        <f>IF((SUM('Раздел 3'!J290:J290)/SUM('Раздел 3'!K290:K290)&gt;1),"","Неверно!")</f>
        <v>#DIV/0!</v>
      </c>
      <c r="B372" s="320" t="s">
        <v>1849</v>
      </c>
      <c r="C372" s="278" t="s">
        <v>11460</v>
      </c>
      <c r="D372" s="278" t="s">
        <v>1850</v>
      </c>
      <c r="E372" s="278" t="str">
        <f>CONCATENATE(SUM('Раздел 3'!J290:J290),"/",SUM('Раздел 3'!K290:K290),"&gt;",1)</f>
        <v>0/0&gt;1</v>
      </c>
      <c r="F372" s="278" t="s">
        <v>1851</v>
      </c>
      <c r="G372" s="318"/>
      <c r="H372" s="348" t="e">
        <f>IF(('ФЛК (информационный)'!A372="Неверно!")*('ФЛК (информационный)'!G372=""),"Внести подтверждение к нарушенному информационному ФЛК"," ")</f>
        <v>#DIV/0!</v>
      </c>
    </row>
    <row r="373" spans="1:8" s="390" customFormat="1" ht="78.75" hidden="1" x14ac:dyDescent="0.2">
      <c r="A373" s="346" t="e">
        <f>IF((SUM('Раздел 3'!J291:J291)/SUM('Раздел 3'!K291:K291)&gt;1),"","Неверно!")</f>
        <v>#DIV/0!</v>
      </c>
      <c r="B373" s="320" t="s">
        <v>1849</v>
      </c>
      <c r="C373" s="278" t="s">
        <v>11461</v>
      </c>
      <c r="D373" s="278" t="s">
        <v>1850</v>
      </c>
      <c r="E373" s="278" t="str">
        <f>CONCATENATE(SUM('Раздел 3'!J291:J291),"/",SUM('Раздел 3'!K291:K291),"&gt;",1)</f>
        <v>0/0&gt;1</v>
      </c>
      <c r="F373" s="278" t="s">
        <v>1851</v>
      </c>
      <c r="G373" s="318"/>
      <c r="H373" s="348" t="e">
        <f>IF(('ФЛК (информационный)'!A373="Неверно!")*('ФЛК (информационный)'!G373=""),"Внести подтверждение к нарушенному информационному ФЛК"," ")</f>
        <v>#DIV/0!</v>
      </c>
    </row>
    <row r="374" spans="1:8" s="390" customFormat="1" ht="78.75" hidden="1" x14ac:dyDescent="0.2">
      <c r="A374" s="346" t="e">
        <f>IF((SUM('Раздел 3'!J292:J292)/SUM('Раздел 3'!K292:K292)&gt;1),"","Неверно!")</f>
        <v>#DIV/0!</v>
      </c>
      <c r="B374" s="320" t="s">
        <v>1849</v>
      </c>
      <c r="C374" s="278" t="s">
        <v>11462</v>
      </c>
      <c r="D374" s="278" t="s">
        <v>1850</v>
      </c>
      <c r="E374" s="278" t="str">
        <f>CONCATENATE(SUM('Раздел 3'!J292:J292),"/",SUM('Раздел 3'!K292:K292),"&gt;",1)</f>
        <v>0/0&gt;1</v>
      </c>
      <c r="F374" s="278" t="s">
        <v>1851</v>
      </c>
      <c r="G374" s="318"/>
      <c r="H374" s="348" t="e">
        <f>IF(('ФЛК (информационный)'!A374="Неверно!")*('ФЛК (информационный)'!G374=""),"Внести подтверждение к нарушенному информационному ФЛК"," ")</f>
        <v>#DIV/0!</v>
      </c>
    </row>
    <row r="375" spans="1:8" s="390" customFormat="1" ht="78.75" hidden="1" x14ac:dyDescent="0.2">
      <c r="A375" s="346" t="e">
        <f>IF((SUM('Раздел 3'!J293:J293)/SUM('Раздел 3'!K293:K293)&gt;1),"","Неверно!")</f>
        <v>#DIV/0!</v>
      </c>
      <c r="B375" s="320" t="s">
        <v>1849</v>
      </c>
      <c r="C375" s="278" t="s">
        <v>11463</v>
      </c>
      <c r="D375" s="278" t="s">
        <v>1850</v>
      </c>
      <c r="E375" s="278" t="str">
        <f>CONCATENATE(SUM('Раздел 3'!J293:J293),"/",SUM('Раздел 3'!K293:K293),"&gt;",1)</f>
        <v>0/0&gt;1</v>
      </c>
      <c r="F375" s="278" t="s">
        <v>1851</v>
      </c>
      <c r="G375" s="318"/>
      <c r="H375" s="348" t="e">
        <f>IF(('ФЛК (информационный)'!A375="Неверно!")*('ФЛК (информационный)'!G375=""),"Внести подтверждение к нарушенному информационному ФЛК"," ")</f>
        <v>#DIV/0!</v>
      </c>
    </row>
    <row r="376" spans="1:8" s="390" customFormat="1" ht="78.75" hidden="1" x14ac:dyDescent="0.2">
      <c r="A376" s="346" t="e">
        <f>IF((SUM('Раздел 3'!J294:J294)/SUM('Раздел 3'!K294:K294)&gt;1),"","Неверно!")</f>
        <v>#DIV/0!</v>
      </c>
      <c r="B376" s="320" t="s">
        <v>1849</v>
      </c>
      <c r="C376" s="278" t="s">
        <v>11464</v>
      </c>
      <c r="D376" s="278" t="s">
        <v>1850</v>
      </c>
      <c r="E376" s="278" t="str">
        <f>CONCATENATE(SUM('Раздел 3'!J294:J294),"/",SUM('Раздел 3'!K294:K294),"&gt;",1)</f>
        <v>0/0&gt;1</v>
      </c>
      <c r="F376" s="278" t="s">
        <v>1851</v>
      </c>
      <c r="G376" s="318"/>
      <c r="H376" s="348" t="e">
        <f>IF(('ФЛК (информационный)'!A376="Неверно!")*('ФЛК (информационный)'!G376=""),"Внести подтверждение к нарушенному информационному ФЛК"," ")</f>
        <v>#DIV/0!</v>
      </c>
    </row>
    <row r="377" spans="1:8" s="390" customFormat="1" ht="78.75" hidden="1" x14ac:dyDescent="0.2">
      <c r="A377" s="346" t="e">
        <f>IF((SUM('Раздел 3'!J295:J295)/SUM('Раздел 3'!K295:K295)&gt;1),"","Неверно!")</f>
        <v>#DIV/0!</v>
      </c>
      <c r="B377" s="320" t="s">
        <v>1849</v>
      </c>
      <c r="C377" s="278" t="s">
        <v>11465</v>
      </c>
      <c r="D377" s="278" t="s">
        <v>1850</v>
      </c>
      <c r="E377" s="278" t="str">
        <f>CONCATENATE(SUM('Раздел 3'!J295:J295),"/",SUM('Раздел 3'!K295:K295),"&gt;",1)</f>
        <v>0/0&gt;1</v>
      </c>
      <c r="F377" s="278" t="s">
        <v>1851</v>
      </c>
      <c r="G377" s="318"/>
      <c r="H377" s="348" t="e">
        <f>IF(('ФЛК (информационный)'!A377="Неверно!")*('ФЛК (информационный)'!G377=""),"Внести подтверждение к нарушенному информационному ФЛК"," ")</f>
        <v>#DIV/0!</v>
      </c>
    </row>
    <row r="378" spans="1:8" s="390" customFormat="1" ht="78.75" hidden="1" x14ac:dyDescent="0.2">
      <c r="A378" s="346" t="e">
        <f>IF((SUM('Раздел 3'!J296:J296)/SUM('Раздел 3'!K296:K296)&gt;1),"","Неверно!")</f>
        <v>#DIV/0!</v>
      </c>
      <c r="B378" s="320" t="s">
        <v>1849</v>
      </c>
      <c r="C378" s="278" t="s">
        <v>11466</v>
      </c>
      <c r="D378" s="278" t="s">
        <v>1850</v>
      </c>
      <c r="E378" s="278" t="str">
        <f>CONCATENATE(SUM('Раздел 3'!J296:J296),"/",SUM('Раздел 3'!K296:K296),"&gt;",1)</f>
        <v>0/0&gt;1</v>
      </c>
      <c r="F378" s="278" t="s">
        <v>1851</v>
      </c>
      <c r="G378" s="318"/>
      <c r="H378" s="348" t="e">
        <f>IF(('ФЛК (информационный)'!A378="Неверно!")*('ФЛК (информационный)'!G378=""),"Внести подтверждение к нарушенному информационному ФЛК"," ")</f>
        <v>#DIV/0!</v>
      </c>
    </row>
    <row r="379" spans="1:8" s="390" customFormat="1" ht="78.75" hidden="1" x14ac:dyDescent="0.2">
      <c r="A379" s="346" t="e">
        <f>IF((SUM('Раздел 3'!J297:J297)/SUM('Раздел 3'!K297:K297)&gt;1),"","Неверно!")</f>
        <v>#DIV/0!</v>
      </c>
      <c r="B379" s="320" t="s">
        <v>1849</v>
      </c>
      <c r="C379" s="278" t="s">
        <v>11467</v>
      </c>
      <c r="D379" s="278" t="s">
        <v>1850</v>
      </c>
      <c r="E379" s="278" t="str">
        <f>CONCATENATE(SUM('Раздел 3'!J297:J297),"/",SUM('Раздел 3'!K297:K297),"&gt;",1)</f>
        <v>0/0&gt;1</v>
      </c>
      <c r="F379" s="278" t="s">
        <v>1851</v>
      </c>
      <c r="G379" s="318"/>
      <c r="H379" s="348" t="e">
        <f>IF(('ФЛК (информационный)'!A379="Неверно!")*('ФЛК (информационный)'!G379=""),"Внести подтверждение к нарушенному информационному ФЛК"," ")</f>
        <v>#DIV/0!</v>
      </c>
    </row>
    <row r="380" spans="1:8" s="390" customFormat="1" ht="78.75" hidden="1" x14ac:dyDescent="0.2">
      <c r="A380" s="346" t="e">
        <f>IF((SUM('Раздел 3'!J298:J298)/SUM('Раздел 3'!K298:K298)&gt;1),"","Неверно!")</f>
        <v>#DIV/0!</v>
      </c>
      <c r="B380" s="320" t="s">
        <v>1849</v>
      </c>
      <c r="C380" s="278" t="s">
        <v>11468</v>
      </c>
      <c r="D380" s="278" t="s">
        <v>1850</v>
      </c>
      <c r="E380" s="278" t="str">
        <f>CONCATENATE(SUM('Раздел 3'!J298:J298),"/",SUM('Раздел 3'!K298:K298),"&gt;",1)</f>
        <v>0/0&gt;1</v>
      </c>
      <c r="F380" s="278" t="s">
        <v>1851</v>
      </c>
      <c r="G380" s="318"/>
      <c r="H380" s="348" t="e">
        <f>IF(('ФЛК (информационный)'!A380="Неверно!")*('ФЛК (информационный)'!G380=""),"Внести подтверждение к нарушенному информационному ФЛК"," ")</f>
        <v>#DIV/0!</v>
      </c>
    </row>
    <row r="381" spans="1:8" s="390" customFormat="1" ht="78.75" hidden="1" x14ac:dyDescent="0.2">
      <c r="A381" s="346" t="e">
        <f>IF((SUM('Раздел 3'!J299:J299)/SUM('Раздел 3'!K299:K299)&gt;1),"","Неверно!")</f>
        <v>#DIV/0!</v>
      </c>
      <c r="B381" s="320" t="s">
        <v>1849</v>
      </c>
      <c r="C381" s="278" t="s">
        <v>11469</v>
      </c>
      <c r="D381" s="278" t="s">
        <v>1850</v>
      </c>
      <c r="E381" s="278" t="str">
        <f>CONCATENATE(SUM('Раздел 3'!J299:J299),"/",SUM('Раздел 3'!K299:K299),"&gt;",1)</f>
        <v>0/0&gt;1</v>
      </c>
      <c r="F381" s="278" t="s">
        <v>1851</v>
      </c>
      <c r="G381" s="318"/>
      <c r="H381" s="348" t="e">
        <f>IF(('ФЛК (информационный)'!A381="Неверно!")*('ФЛК (информационный)'!G381=""),"Внести подтверждение к нарушенному информационному ФЛК"," ")</f>
        <v>#DIV/0!</v>
      </c>
    </row>
    <row r="382" spans="1:8" s="390" customFormat="1" ht="78.75" hidden="1" x14ac:dyDescent="0.2">
      <c r="A382" s="346" t="e">
        <f>IF((SUM('Раздел 3'!J39:J39)/SUM('Раздел 3'!K39:K39)&gt;1),"","Неверно!")</f>
        <v>#DIV/0!</v>
      </c>
      <c r="B382" s="320" t="s">
        <v>1849</v>
      </c>
      <c r="C382" s="278" t="s">
        <v>11470</v>
      </c>
      <c r="D382" s="278" t="s">
        <v>1850</v>
      </c>
      <c r="E382" s="278" t="str">
        <f>CONCATENATE(SUM('Раздел 3'!J39:J39),"/",SUM('Раздел 3'!K39:K39),"&gt;",1)</f>
        <v>0/0&gt;1</v>
      </c>
      <c r="F382" s="278" t="s">
        <v>1851</v>
      </c>
      <c r="G382" s="318"/>
      <c r="H382" s="348" t="e">
        <f>IF(('ФЛК (информационный)'!A382="Неверно!")*('ФЛК (информационный)'!G382=""),"Внести подтверждение к нарушенному информационному ФЛК"," ")</f>
        <v>#DIV/0!</v>
      </c>
    </row>
    <row r="383" spans="1:8" s="390" customFormat="1" ht="78.75" hidden="1" x14ac:dyDescent="0.2">
      <c r="A383" s="346" t="e">
        <f>IF((SUM('Раздел 3'!J300:J300)/SUM('Раздел 3'!K300:K300)&gt;1),"","Неверно!")</f>
        <v>#DIV/0!</v>
      </c>
      <c r="B383" s="320" t="s">
        <v>1849</v>
      </c>
      <c r="C383" s="278" t="s">
        <v>11471</v>
      </c>
      <c r="D383" s="278" t="s">
        <v>1850</v>
      </c>
      <c r="E383" s="278" t="str">
        <f>CONCATENATE(SUM('Раздел 3'!J300:J300),"/",SUM('Раздел 3'!K300:K300),"&gt;",1)</f>
        <v>0/0&gt;1</v>
      </c>
      <c r="F383" s="278" t="s">
        <v>1851</v>
      </c>
      <c r="G383" s="318"/>
      <c r="H383" s="348" t="e">
        <f>IF(('ФЛК (информационный)'!A383="Неверно!")*('ФЛК (информационный)'!G383=""),"Внести подтверждение к нарушенному информационному ФЛК"," ")</f>
        <v>#DIV/0!</v>
      </c>
    </row>
    <row r="384" spans="1:8" s="390" customFormat="1" ht="78.75" hidden="1" x14ac:dyDescent="0.2">
      <c r="A384" s="346" t="e">
        <f>IF((SUM('Раздел 3'!J301:J301)/SUM('Раздел 3'!K301:K301)&gt;1),"","Неверно!")</f>
        <v>#DIV/0!</v>
      </c>
      <c r="B384" s="320" t="s">
        <v>1849</v>
      </c>
      <c r="C384" s="278" t="s">
        <v>11472</v>
      </c>
      <c r="D384" s="278" t="s">
        <v>1850</v>
      </c>
      <c r="E384" s="278" t="str">
        <f>CONCATENATE(SUM('Раздел 3'!J301:J301),"/",SUM('Раздел 3'!K301:K301),"&gt;",1)</f>
        <v>0/0&gt;1</v>
      </c>
      <c r="F384" s="278" t="s">
        <v>1851</v>
      </c>
      <c r="G384" s="318"/>
      <c r="H384" s="348" t="e">
        <f>IF(('ФЛК (информационный)'!A384="Неверно!")*('ФЛК (информационный)'!G384=""),"Внести подтверждение к нарушенному информационному ФЛК"," ")</f>
        <v>#DIV/0!</v>
      </c>
    </row>
    <row r="385" spans="1:8" s="390" customFormat="1" ht="78.75" hidden="1" x14ac:dyDescent="0.2">
      <c r="A385" s="346" t="e">
        <f>IF((SUM('Раздел 3'!J302:J302)/SUM('Раздел 3'!K302:K302)&gt;1),"","Неверно!")</f>
        <v>#DIV/0!</v>
      </c>
      <c r="B385" s="320" t="s">
        <v>1849</v>
      </c>
      <c r="C385" s="278" t="s">
        <v>11473</v>
      </c>
      <c r="D385" s="278" t="s">
        <v>1850</v>
      </c>
      <c r="E385" s="278" t="str">
        <f>CONCATENATE(SUM('Раздел 3'!J302:J302),"/",SUM('Раздел 3'!K302:K302),"&gt;",1)</f>
        <v>0/0&gt;1</v>
      </c>
      <c r="F385" s="278" t="s">
        <v>1851</v>
      </c>
      <c r="G385" s="318"/>
      <c r="H385" s="348" t="e">
        <f>IF(('ФЛК (информационный)'!A385="Неверно!")*('ФЛК (информационный)'!G385=""),"Внести подтверждение к нарушенному информационному ФЛК"," ")</f>
        <v>#DIV/0!</v>
      </c>
    </row>
    <row r="386" spans="1:8" s="390" customFormat="1" ht="78.75" hidden="1" x14ac:dyDescent="0.2">
      <c r="A386" s="346" t="e">
        <f>IF((SUM('Раздел 3'!J303:J303)/SUM('Раздел 3'!K303:K303)&gt;1),"","Неверно!")</f>
        <v>#DIV/0!</v>
      </c>
      <c r="B386" s="320" t="s">
        <v>1849</v>
      </c>
      <c r="C386" s="278" t="s">
        <v>11474</v>
      </c>
      <c r="D386" s="278" t="s">
        <v>1850</v>
      </c>
      <c r="E386" s="278" t="str">
        <f>CONCATENATE(SUM('Раздел 3'!J303:J303),"/",SUM('Раздел 3'!K303:K303),"&gt;",1)</f>
        <v>0/0&gt;1</v>
      </c>
      <c r="F386" s="278" t="s">
        <v>1851</v>
      </c>
      <c r="G386" s="318"/>
      <c r="H386" s="348" t="e">
        <f>IF(('ФЛК (информационный)'!A386="Неверно!")*('ФЛК (информационный)'!G386=""),"Внести подтверждение к нарушенному информационному ФЛК"," ")</f>
        <v>#DIV/0!</v>
      </c>
    </row>
    <row r="387" spans="1:8" s="390" customFormat="1" ht="78.75" hidden="1" x14ac:dyDescent="0.2">
      <c r="A387" s="346" t="e">
        <f>IF((SUM('Раздел 3'!J304:J304)/SUM('Раздел 3'!K304:K304)&gt;1),"","Неверно!")</f>
        <v>#DIV/0!</v>
      </c>
      <c r="B387" s="320" t="s">
        <v>1849</v>
      </c>
      <c r="C387" s="278" t="s">
        <v>11475</v>
      </c>
      <c r="D387" s="278" t="s">
        <v>1850</v>
      </c>
      <c r="E387" s="278" t="str">
        <f>CONCATENATE(SUM('Раздел 3'!J304:J304),"/",SUM('Раздел 3'!K304:K304),"&gt;",1)</f>
        <v>0/0&gt;1</v>
      </c>
      <c r="F387" s="278" t="s">
        <v>1851</v>
      </c>
      <c r="G387" s="318"/>
      <c r="H387" s="348" t="e">
        <f>IF(('ФЛК (информационный)'!A387="Неверно!")*('ФЛК (информационный)'!G387=""),"Внести подтверждение к нарушенному информационному ФЛК"," ")</f>
        <v>#DIV/0!</v>
      </c>
    </row>
    <row r="388" spans="1:8" s="390" customFormat="1" ht="78.75" hidden="1" x14ac:dyDescent="0.2">
      <c r="A388" s="346" t="e">
        <f>IF((SUM('Раздел 3'!J305:J305)/SUM('Раздел 3'!K305:K305)&gt;1),"","Неверно!")</f>
        <v>#DIV/0!</v>
      </c>
      <c r="B388" s="320" t="s">
        <v>1849</v>
      </c>
      <c r="C388" s="278" t="s">
        <v>11476</v>
      </c>
      <c r="D388" s="278" t="s">
        <v>1850</v>
      </c>
      <c r="E388" s="278" t="str">
        <f>CONCATENATE(SUM('Раздел 3'!J305:J305),"/",SUM('Раздел 3'!K305:K305),"&gt;",1)</f>
        <v>0/0&gt;1</v>
      </c>
      <c r="F388" s="278" t="s">
        <v>1851</v>
      </c>
      <c r="G388" s="318"/>
      <c r="H388" s="348" t="e">
        <f>IF(('ФЛК (информационный)'!A388="Неверно!")*('ФЛК (информационный)'!G388=""),"Внести подтверждение к нарушенному информационному ФЛК"," ")</f>
        <v>#DIV/0!</v>
      </c>
    </row>
    <row r="389" spans="1:8" s="390" customFormat="1" ht="78.75" hidden="1" x14ac:dyDescent="0.2">
      <c r="A389" s="346" t="e">
        <f>IF((SUM('Раздел 3'!J306:J306)/SUM('Раздел 3'!K306:K306)&gt;1),"","Неверно!")</f>
        <v>#DIV/0!</v>
      </c>
      <c r="B389" s="320" t="s">
        <v>1849</v>
      </c>
      <c r="C389" s="278" t="s">
        <v>11477</v>
      </c>
      <c r="D389" s="278" t="s">
        <v>1850</v>
      </c>
      <c r="E389" s="278" t="str">
        <f>CONCATENATE(SUM('Раздел 3'!J306:J306),"/",SUM('Раздел 3'!K306:K306),"&gt;",1)</f>
        <v>0/0&gt;1</v>
      </c>
      <c r="F389" s="278" t="s">
        <v>1851</v>
      </c>
      <c r="G389" s="318"/>
      <c r="H389" s="348" t="e">
        <f>IF(('ФЛК (информационный)'!A389="Неверно!")*('ФЛК (информационный)'!G389=""),"Внести подтверждение к нарушенному информационному ФЛК"," ")</f>
        <v>#DIV/0!</v>
      </c>
    </row>
    <row r="390" spans="1:8" s="390" customFormat="1" ht="78.75" hidden="1" x14ac:dyDescent="0.2">
      <c r="A390" s="346" t="e">
        <f>IF((SUM('Раздел 3'!J307:J307)/SUM('Раздел 3'!K307:K307)&gt;1),"","Неверно!")</f>
        <v>#DIV/0!</v>
      </c>
      <c r="B390" s="320" t="s">
        <v>1849</v>
      </c>
      <c r="C390" s="278" t="s">
        <v>11478</v>
      </c>
      <c r="D390" s="278" t="s">
        <v>1850</v>
      </c>
      <c r="E390" s="278" t="str">
        <f>CONCATENATE(SUM('Раздел 3'!J307:J307),"/",SUM('Раздел 3'!K307:K307),"&gt;",1)</f>
        <v>0/0&gt;1</v>
      </c>
      <c r="F390" s="278" t="s">
        <v>1851</v>
      </c>
      <c r="G390" s="318"/>
      <c r="H390" s="348" t="e">
        <f>IF(('ФЛК (информационный)'!A390="Неверно!")*('ФЛК (информационный)'!G390=""),"Внести подтверждение к нарушенному информационному ФЛК"," ")</f>
        <v>#DIV/0!</v>
      </c>
    </row>
    <row r="391" spans="1:8" s="390" customFormat="1" ht="78.75" hidden="1" x14ac:dyDescent="0.2">
      <c r="A391" s="346" t="e">
        <f>IF((SUM('Раздел 3'!J308:J308)/SUM('Раздел 3'!K308:K308)&gt;1),"","Неверно!")</f>
        <v>#DIV/0!</v>
      </c>
      <c r="B391" s="320" t="s">
        <v>1849</v>
      </c>
      <c r="C391" s="278" t="s">
        <v>11479</v>
      </c>
      <c r="D391" s="278" t="s">
        <v>1850</v>
      </c>
      <c r="E391" s="278" t="str">
        <f>CONCATENATE(SUM('Раздел 3'!J308:J308),"/",SUM('Раздел 3'!K308:K308),"&gt;",1)</f>
        <v>0/0&gt;1</v>
      </c>
      <c r="F391" s="278" t="s">
        <v>1851</v>
      </c>
      <c r="G391" s="318"/>
      <c r="H391" s="348" t="e">
        <f>IF(('ФЛК (информационный)'!A391="Неверно!")*('ФЛК (информационный)'!G391=""),"Внести подтверждение к нарушенному информационному ФЛК"," ")</f>
        <v>#DIV/0!</v>
      </c>
    </row>
    <row r="392" spans="1:8" s="390" customFormat="1" ht="78.75" hidden="1" x14ac:dyDescent="0.2">
      <c r="A392" s="346" t="e">
        <f>IF((SUM('Раздел 3'!J309:J309)/SUM('Раздел 3'!K309:K309)&gt;1),"","Неверно!")</f>
        <v>#DIV/0!</v>
      </c>
      <c r="B392" s="320" t="s">
        <v>1849</v>
      </c>
      <c r="C392" s="278" t="s">
        <v>11480</v>
      </c>
      <c r="D392" s="278" t="s">
        <v>1850</v>
      </c>
      <c r="E392" s="278" t="str">
        <f>CONCATENATE(SUM('Раздел 3'!J309:J309),"/",SUM('Раздел 3'!K309:K309),"&gt;",1)</f>
        <v>0/0&gt;1</v>
      </c>
      <c r="F392" s="278" t="s">
        <v>1851</v>
      </c>
      <c r="G392" s="318"/>
      <c r="H392" s="348" t="e">
        <f>IF(('ФЛК (информационный)'!A392="Неверно!")*('ФЛК (информационный)'!G392=""),"Внести подтверждение к нарушенному информационному ФЛК"," ")</f>
        <v>#DIV/0!</v>
      </c>
    </row>
    <row r="393" spans="1:8" s="390" customFormat="1" ht="78.75" hidden="1" x14ac:dyDescent="0.2">
      <c r="A393" s="346" t="e">
        <f>IF((SUM('Раздел 3'!J13:J13)/SUM('Раздел 3'!K13:K13)&gt;1),"","Неверно!")</f>
        <v>#DIV/0!</v>
      </c>
      <c r="B393" s="320" t="s">
        <v>1849</v>
      </c>
      <c r="C393" s="278" t="s">
        <v>11481</v>
      </c>
      <c r="D393" s="278" t="s">
        <v>1850</v>
      </c>
      <c r="E393" s="278" t="str">
        <f>CONCATENATE(SUM('Раздел 3'!J13:J13),"/",SUM('Раздел 3'!K13:K13),"&gt;",1)</f>
        <v>0/0&gt;1</v>
      </c>
      <c r="F393" s="278" t="s">
        <v>1851</v>
      </c>
      <c r="G393" s="318"/>
      <c r="H393" s="348" t="e">
        <f>IF(('ФЛК (информационный)'!A393="Неверно!")*('ФЛК (информационный)'!G393=""),"Внести подтверждение к нарушенному информационному ФЛК"," ")</f>
        <v>#DIV/0!</v>
      </c>
    </row>
    <row r="394" spans="1:8" s="390" customFormat="1" ht="78.75" hidden="1" x14ac:dyDescent="0.2">
      <c r="A394" s="346" t="e">
        <f>IF((SUM('Раздел 3'!J40:J40)/SUM('Раздел 3'!K40:K40)&gt;1),"","Неверно!")</f>
        <v>#DIV/0!</v>
      </c>
      <c r="B394" s="320" t="s">
        <v>1849</v>
      </c>
      <c r="C394" s="278" t="s">
        <v>11482</v>
      </c>
      <c r="D394" s="278" t="s">
        <v>1850</v>
      </c>
      <c r="E394" s="278" t="str">
        <f>CONCATENATE(SUM('Раздел 3'!J40:J40),"/",SUM('Раздел 3'!K40:K40),"&gt;",1)</f>
        <v>0/0&gt;1</v>
      </c>
      <c r="F394" s="278" t="s">
        <v>1851</v>
      </c>
      <c r="G394" s="318"/>
      <c r="H394" s="348" t="e">
        <f>IF(('ФЛК (информационный)'!A394="Неверно!")*('ФЛК (информационный)'!G394=""),"Внести подтверждение к нарушенному информационному ФЛК"," ")</f>
        <v>#DIV/0!</v>
      </c>
    </row>
    <row r="395" spans="1:8" s="390" customFormat="1" ht="78.75" hidden="1" x14ac:dyDescent="0.2">
      <c r="A395" s="346" t="e">
        <f>IF((SUM('Раздел 3'!J310:J310)/SUM('Раздел 3'!K310:K310)&gt;1),"","Неверно!")</f>
        <v>#DIV/0!</v>
      </c>
      <c r="B395" s="320" t="s">
        <v>1849</v>
      </c>
      <c r="C395" s="278" t="s">
        <v>11483</v>
      </c>
      <c r="D395" s="278" t="s">
        <v>1850</v>
      </c>
      <c r="E395" s="278" t="str">
        <f>CONCATENATE(SUM('Раздел 3'!J310:J310),"/",SUM('Раздел 3'!K310:K310),"&gt;",1)</f>
        <v>0/0&gt;1</v>
      </c>
      <c r="F395" s="278" t="s">
        <v>1851</v>
      </c>
      <c r="G395" s="318"/>
      <c r="H395" s="348" t="e">
        <f>IF(('ФЛК (информационный)'!A395="Неверно!")*('ФЛК (информационный)'!G395=""),"Внести подтверждение к нарушенному информационному ФЛК"," ")</f>
        <v>#DIV/0!</v>
      </c>
    </row>
    <row r="396" spans="1:8" s="390" customFormat="1" ht="78.75" hidden="1" x14ac:dyDescent="0.2">
      <c r="A396" s="346" t="e">
        <f>IF((SUM('Раздел 3'!J311:J311)/SUM('Раздел 3'!K311:K311)&gt;1),"","Неверно!")</f>
        <v>#DIV/0!</v>
      </c>
      <c r="B396" s="320" t="s">
        <v>1849</v>
      </c>
      <c r="C396" s="278" t="s">
        <v>11484</v>
      </c>
      <c r="D396" s="278" t="s">
        <v>1850</v>
      </c>
      <c r="E396" s="278" t="str">
        <f>CONCATENATE(SUM('Раздел 3'!J311:J311),"/",SUM('Раздел 3'!K311:K311),"&gt;",1)</f>
        <v>0/0&gt;1</v>
      </c>
      <c r="F396" s="278" t="s">
        <v>1851</v>
      </c>
      <c r="G396" s="318"/>
      <c r="H396" s="348" t="e">
        <f>IF(('ФЛК (информационный)'!A396="Неверно!")*('ФЛК (информационный)'!G396=""),"Внести подтверждение к нарушенному информационному ФЛК"," ")</f>
        <v>#DIV/0!</v>
      </c>
    </row>
    <row r="397" spans="1:8" s="390" customFormat="1" ht="78.75" hidden="1" x14ac:dyDescent="0.2">
      <c r="A397" s="346" t="e">
        <f>IF((SUM('Раздел 3'!J312:J312)/SUM('Раздел 3'!K312:K312)&gt;1),"","Неверно!")</f>
        <v>#DIV/0!</v>
      </c>
      <c r="B397" s="320" t="s">
        <v>1849</v>
      </c>
      <c r="C397" s="278" t="s">
        <v>11485</v>
      </c>
      <c r="D397" s="278" t="s">
        <v>1850</v>
      </c>
      <c r="E397" s="278" t="str">
        <f>CONCATENATE(SUM('Раздел 3'!J312:J312),"/",SUM('Раздел 3'!K312:K312),"&gt;",1)</f>
        <v>0/0&gt;1</v>
      </c>
      <c r="F397" s="278" t="s">
        <v>1851</v>
      </c>
      <c r="G397" s="318"/>
      <c r="H397" s="348" t="e">
        <f>IF(('ФЛК (информационный)'!A397="Неверно!")*('ФЛК (информационный)'!G397=""),"Внести подтверждение к нарушенному информационному ФЛК"," ")</f>
        <v>#DIV/0!</v>
      </c>
    </row>
    <row r="398" spans="1:8" s="390" customFormat="1" ht="78.75" hidden="1" x14ac:dyDescent="0.2">
      <c r="A398" s="346" t="e">
        <f>IF((SUM('Раздел 3'!J313:J313)/SUM('Раздел 3'!K313:K313)&gt;1),"","Неверно!")</f>
        <v>#DIV/0!</v>
      </c>
      <c r="B398" s="320" t="s">
        <v>1849</v>
      </c>
      <c r="C398" s="278" t="s">
        <v>11486</v>
      </c>
      <c r="D398" s="278" t="s">
        <v>1850</v>
      </c>
      <c r="E398" s="278" t="str">
        <f>CONCATENATE(SUM('Раздел 3'!J313:J313),"/",SUM('Раздел 3'!K313:K313),"&gt;",1)</f>
        <v>0/0&gt;1</v>
      </c>
      <c r="F398" s="278" t="s">
        <v>1851</v>
      </c>
      <c r="G398" s="318"/>
      <c r="H398" s="348" t="e">
        <f>IF(('ФЛК (информационный)'!A398="Неверно!")*('ФЛК (информационный)'!G398=""),"Внести подтверждение к нарушенному информационному ФЛК"," ")</f>
        <v>#DIV/0!</v>
      </c>
    </row>
    <row r="399" spans="1:8" s="390" customFormat="1" ht="78.75" hidden="1" x14ac:dyDescent="0.2">
      <c r="A399" s="346" t="e">
        <f>IF((SUM('Раздел 3'!J314:J314)/SUM('Раздел 3'!K314:K314)&gt;1),"","Неверно!")</f>
        <v>#DIV/0!</v>
      </c>
      <c r="B399" s="320" t="s">
        <v>1849</v>
      </c>
      <c r="C399" s="278" t="s">
        <v>11487</v>
      </c>
      <c r="D399" s="278" t="s">
        <v>1850</v>
      </c>
      <c r="E399" s="278" t="str">
        <f>CONCATENATE(SUM('Раздел 3'!J314:J314),"/",SUM('Раздел 3'!K314:K314),"&gt;",1)</f>
        <v>0/0&gt;1</v>
      </c>
      <c r="F399" s="278" t="s">
        <v>1851</v>
      </c>
      <c r="G399" s="318"/>
      <c r="H399" s="348" t="e">
        <f>IF(('ФЛК (информационный)'!A399="Неверно!")*('ФЛК (информационный)'!G399=""),"Внести подтверждение к нарушенному информационному ФЛК"," ")</f>
        <v>#DIV/0!</v>
      </c>
    </row>
    <row r="400" spans="1:8" s="390" customFormat="1" ht="78.75" hidden="1" x14ac:dyDescent="0.2">
      <c r="A400" s="346" t="e">
        <f>IF((SUM('Раздел 3'!J315:J315)/SUM('Раздел 3'!K315:K315)&gt;1),"","Неверно!")</f>
        <v>#DIV/0!</v>
      </c>
      <c r="B400" s="320" t="s">
        <v>1849</v>
      </c>
      <c r="C400" s="278" t="s">
        <v>11488</v>
      </c>
      <c r="D400" s="278" t="s">
        <v>1850</v>
      </c>
      <c r="E400" s="278" t="str">
        <f>CONCATENATE(SUM('Раздел 3'!J315:J315),"/",SUM('Раздел 3'!K315:K315),"&gt;",1)</f>
        <v>0/0&gt;1</v>
      </c>
      <c r="F400" s="278" t="s">
        <v>1851</v>
      </c>
      <c r="G400" s="318"/>
      <c r="H400" s="348" t="e">
        <f>IF(('ФЛК (информационный)'!A400="Неверно!")*('ФЛК (информационный)'!G400=""),"Внести подтверждение к нарушенному информационному ФЛК"," ")</f>
        <v>#DIV/0!</v>
      </c>
    </row>
    <row r="401" spans="1:8" s="390" customFormat="1" ht="78.75" hidden="1" x14ac:dyDescent="0.2">
      <c r="A401" s="346" t="e">
        <f>IF((SUM('Раздел 3'!J316:J316)/SUM('Раздел 3'!K316:K316)&gt;1),"","Неверно!")</f>
        <v>#DIV/0!</v>
      </c>
      <c r="B401" s="320" t="s">
        <v>1849</v>
      </c>
      <c r="C401" s="278" t="s">
        <v>11489</v>
      </c>
      <c r="D401" s="278" t="s">
        <v>1850</v>
      </c>
      <c r="E401" s="278" t="str">
        <f>CONCATENATE(SUM('Раздел 3'!J316:J316),"/",SUM('Раздел 3'!K316:K316),"&gt;",1)</f>
        <v>0/0&gt;1</v>
      </c>
      <c r="F401" s="278" t="s">
        <v>1851</v>
      </c>
      <c r="G401" s="318"/>
      <c r="H401" s="348" t="e">
        <f>IF(('ФЛК (информационный)'!A401="Неверно!")*('ФЛК (информационный)'!G401=""),"Внести подтверждение к нарушенному информационному ФЛК"," ")</f>
        <v>#DIV/0!</v>
      </c>
    </row>
    <row r="402" spans="1:8" s="390" customFormat="1" ht="78.75" hidden="1" x14ac:dyDescent="0.2">
      <c r="A402" s="346" t="e">
        <f>IF((SUM('Раздел 3'!J317:J317)/SUM('Раздел 3'!K317:K317)&gt;1),"","Неверно!")</f>
        <v>#DIV/0!</v>
      </c>
      <c r="B402" s="320" t="s">
        <v>1849</v>
      </c>
      <c r="C402" s="278" t="s">
        <v>11490</v>
      </c>
      <c r="D402" s="278" t="s">
        <v>1850</v>
      </c>
      <c r="E402" s="278" t="str">
        <f>CONCATENATE(SUM('Раздел 3'!J317:J317),"/",SUM('Раздел 3'!K317:K317),"&gt;",1)</f>
        <v>0/0&gt;1</v>
      </c>
      <c r="F402" s="278" t="s">
        <v>1851</v>
      </c>
      <c r="G402" s="318"/>
      <c r="H402" s="348" t="e">
        <f>IF(('ФЛК (информационный)'!A402="Неверно!")*('ФЛК (информационный)'!G402=""),"Внести подтверждение к нарушенному информационному ФЛК"," ")</f>
        <v>#DIV/0!</v>
      </c>
    </row>
    <row r="403" spans="1:8" s="390" customFormat="1" ht="78.75" hidden="1" x14ac:dyDescent="0.2">
      <c r="A403" s="346" t="e">
        <f>IF((SUM('Раздел 3'!J318:J318)/SUM('Раздел 3'!K318:K318)&gt;1),"","Неверно!")</f>
        <v>#DIV/0!</v>
      </c>
      <c r="B403" s="320" t="s">
        <v>1849</v>
      </c>
      <c r="C403" s="278" t="s">
        <v>11491</v>
      </c>
      <c r="D403" s="278" t="s">
        <v>1850</v>
      </c>
      <c r="E403" s="278" t="str">
        <f>CONCATENATE(SUM('Раздел 3'!J318:J318),"/",SUM('Раздел 3'!K318:K318),"&gt;",1)</f>
        <v>0/0&gt;1</v>
      </c>
      <c r="F403" s="278" t="s">
        <v>1851</v>
      </c>
      <c r="G403" s="318"/>
      <c r="H403" s="348" t="e">
        <f>IF(('ФЛК (информационный)'!A403="Неверно!")*('ФЛК (информационный)'!G403=""),"Внести подтверждение к нарушенному информационному ФЛК"," ")</f>
        <v>#DIV/0!</v>
      </c>
    </row>
    <row r="404" spans="1:8" s="390" customFormat="1" ht="78.75" hidden="1" x14ac:dyDescent="0.2">
      <c r="A404" s="346" t="e">
        <f>IF((SUM('Раздел 3'!J319:J319)/SUM('Раздел 3'!K319:K319)&gt;1),"","Неверно!")</f>
        <v>#DIV/0!</v>
      </c>
      <c r="B404" s="320" t="s">
        <v>1849</v>
      </c>
      <c r="C404" s="278" t="s">
        <v>11492</v>
      </c>
      <c r="D404" s="278" t="s">
        <v>1850</v>
      </c>
      <c r="E404" s="278" t="str">
        <f>CONCATENATE(SUM('Раздел 3'!J319:J319),"/",SUM('Раздел 3'!K319:K319),"&gt;",1)</f>
        <v>0/0&gt;1</v>
      </c>
      <c r="F404" s="278" t="s">
        <v>1851</v>
      </c>
      <c r="G404" s="318"/>
      <c r="H404" s="348" t="e">
        <f>IF(('ФЛК (информационный)'!A404="Неверно!")*('ФЛК (информационный)'!G404=""),"Внести подтверждение к нарушенному информационному ФЛК"," ")</f>
        <v>#DIV/0!</v>
      </c>
    </row>
    <row r="405" spans="1:8" s="390" customFormat="1" ht="78.75" hidden="1" x14ac:dyDescent="0.2">
      <c r="A405" s="346" t="e">
        <f>IF((SUM('Раздел 3'!J41:J41)/SUM('Раздел 3'!K41:K41)&gt;1),"","Неверно!")</f>
        <v>#DIV/0!</v>
      </c>
      <c r="B405" s="320" t="s">
        <v>1849</v>
      </c>
      <c r="C405" s="278" t="s">
        <v>11493</v>
      </c>
      <c r="D405" s="278" t="s">
        <v>1850</v>
      </c>
      <c r="E405" s="278" t="str">
        <f>CONCATENATE(SUM('Раздел 3'!J41:J41),"/",SUM('Раздел 3'!K41:K41),"&gt;",1)</f>
        <v>0/0&gt;1</v>
      </c>
      <c r="F405" s="278" t="s">
        <v>1851</v>
      </c>
      <c r="G405" s="318"/>
      <c r="H405" s="348" t="e">
        <f>IF(('ФЛК (информационный)'!A405="Неверно!")*('ФЛК (информационный)'!G405=""),"Внести подтверждение к нарушенному информационному ФЛК"," ")</f>
        <v>#DIV/0!</v>
      </c>
    </row>
    <row r="406" spans="1:8" s="390" customFormat="1" ht="78.75" hidden="1" x14ac:dyDescent="0.2">
      <c r="A406" s="346" t="e">
        <f>IF((SUM('Раздел 3'!J320:J320)/SUM('Раздел 3'!K320:K320)&gt;1),"","Неверно!")</f>
        <v>#DIV/0!</v>
      </c>
      <c r="B406" s="320" t="s">
        <v>1849</v>
      </c>
      <c r="C406" s="278" t="s">
        <v>11494</v>
      </c>
      <c r="D406" s="278" t="s">
        <v>1850</v>
      </c>
      <c r="E406" s="278" t="str">
        <f>CONCATENATE(SUM('Раздел 3'!J320:J320),"/",SUM('Раздел 3'!K320:K320),"&gt;",1)</f>
        <v>0/0&gt;1</v>
      </c>
      <c r="F406" s="278" t="s">
        <v>1851</v>
      </c>
      <c r="G406" s="318"/>
      <c r="H406" s="348" t="e">
        <f>IF(('ФЛК (информационный)'!A406="Неверно!")*('ФЛК (информационный)'!G406=""),"Внести подтверждение к нарушенному информационному ФЛК"," ")</f>
        <v>#DIV/0!</v>
      </c>
    </row>
    <row r="407" spans="1:8" s="390" customFormat="1" ht="78.75" hidden="1" x14ac:dyDescent="0.2">
      <c r="A407" s="346" t="e">
        <f>IF((SUM('Раздел 3'!J321:J321)/SUM('Раздел 3'!K321:K321)&gt;1),"","Неверно!")</f>
        <v>#DIV/0!</v>
      </c>
      <c r="B407" s="320" t="s">
        <v>1849</v>
      </c>
      <c r="C407" s="278" t="s">
        <v>11495</v>
      </c>
      <c r="D407" s="278" t="s">
        <v>1850</v>
      </c>
      <c r="E407" s="278" t="str">
        <f>CONCATENATE(SUM('Раздел 3'!J321:J321),"/",SUM('Раздел 3'!K321:K321),"&gt;",1)</f>
        <v>0/0&gt;1</v>
      </c>
      <c r="F407" s="278" t="s">
        <v>1851</v>
      </c>
      <c r="G407" s="318"/>
      <c r="H407" s="348" t="e">
        <f>IF(('ФЛК (информационный)'!A407="Неверно!")*('ФЛК (информационный)'!G407=""),"Внести подтверждение к нарушенному информационному ФЛК"," ")</f>
        <v>#DIV/0!</v>
      </c>
    </row>
    <row r="408" spans="1:8" s="390" customFormat="1" ht="78.75" hidden="1" x14ac:dyDescent="0.2">
      <c r="A408" s="346" t="e">
        <f>IF((SUM('Раздел 3'!J322:J322)/SUM('Раздел 3'!K322:K322)&gt;1),"","Неверно!")</f>
        <v>#DIV/0!</v>
      </c>
      <c r="B408" s="320" t="s">
        <v>1849</v>
      </c>
      <c r="C408" s="278" t="s">
        <v>11496</v>
      </c>
      <c r="D408" s="278" t="s">
        <v>1850</v>
      </c>
      <c r="E408" s="278" t="str">
        <f>CONCATENATE(SUM('Раздел 3'!J322:J322),"/",SUM('Раздел 3'!K322:K322),"&gt;",1)</f>
        <v>0/0&gt;1</v>
      </c>
      <c r="F408" s="278" t="s">
        <v>1851</v>
      </c>
      <c r="G408" s="318"/>
      <c r="H408" s="348" t="e">
        <f>IF(('ФЛК (информационный)'!A408="Неверно!")*('ФЛК (информационный)'!G408=""),"Внести подтверждение к нарушенному информационному ФЛК"," ")</f>
        <v>#DIV/0!</v>
      </c>
    </row>
    <row r="409" spans="1:8" s="390" customFormat="1" ht="78.75" hidden="1" x14ac:dyDescent="0.2">
      <c r="A409" s="346" t="e">
        <f>IF((SUM('Раздел 3'!J42:J42)/SUM('Раздел 3'!K42:K42)&gt;1),"","Неверно!")</f>
        <v>#DIV/0!</v>
      </c>
      <c r="B409" s="320" t="s">
        <v>1849</v>
      </c>
      <c r="C409" s="278" t="s">
        <v>11497</v>
      </c>
      <c r="D409" s="278" t="s">
        <v>1850</v>
      </c>
      <c r="E409" s="278" t="str">
        <f>CONCATENATE(SUM('Раздел 3'!J42:J42),"/",SUM('Раздел 3'!K42:K42),"&gt;",1)</f>
        <v>0/0&gt;1</v>
      </c>
      <c r="F409" s="278" t="s">
        <v>1851</v>
      </c>
      <c r="G409" s="318"/>
      <c r="H409" s="348" t="e">
        <f>IF(('ФЛК (информационный)'!A409="Неверно!")*('ФЛК (информационный)'!G409=""),"Внести подтверждение к нарушенному информационному ФЛК"," ")</f>
        <v>#DIV/0!</v>
      </c>
    </row>
    <row r="410" spans="1:8" s="390" customFormat="1" ht="78.75" hidden="1" x14ac:dyDescent="0.2">
      <c r="A410" s="346" t="e">
        <f>IF((SUM('Раздел 3'!J43:J43)/SUM('Раздел 3'!K43:K43)&gt;1),"","Неверно!")</f>
        <v>#DIV/0!</v>
      </c>
      <c r="B410" s="320" t="s">
        <v>1849</v>
      </c>
      <c r="C410" s="278" t="s">
        <v>11498</v>
      </c>
      <c r="D410" s="278" t="s">
        <v>1850</v>
      </c>
      <c r="E410" s="278" t="str">
        <f>CONCATENATE(SUM('Раздел 3'!J43:J43),"/",SUM('Раздел 3'!K43:K43),"&gt;",1)</f>
        <v>0/0&gt;1</v>
      </c>
      <c r="F410" s="278" t="s">
        <v>1851</v>
      </c>
      <c r="G410" s="318"/>
      <c r="H410" s="348" t="e">
        <f>IF(('ФЛК (информационный)'!A410="Неверно!")*('ФЛК (информационный)'!G410=""),"Внести подтверждение к нарушенному информационному ФЛК"," ")</f>
        <v>#DIV/0!</v>
      </c>
    </row>
    <row r="411" spans="1:8" s="390" customFormat="1" ht="78.75" hidden="1" x14ac:dyDescent="0.2">
      <c r="A411" s="346" t="e">
        <f>IF((SUM('Раздел 3'!J44:J44)/SUM('Раздел 3'!K44:K44)&gt;1),"","Неверно!")</f>
        <v>#DIV/0!</v>
      </c>
      <c r="B411" s="320" t="s">
        <v>1849</v>
      </c>
      <c r="C411" s="278" t="s">
        <v>11499</v>
      </c>
      <c r="D411" s="278" t="s">
        <v>1850</v>
      </c>
      <c r="E411" s="278" t="str">
        <f>CONCATENATE(SUM('Раздел 3'!J44:J44),"/",SUM('Раздел 3'!K44:K44),"&gt;",1)</f>
        <v>0/0&gt;1</v>
      </c>
      <c r="F411" s="278" t="s">
        <v>1851</v>
      </c>
      <c r="G411" s="318"/>
      <c r="H411" s="348" t="e">
        <f>IF(('ФЛК (информационный)'!A411="Неверно!")*('ФЛК (информационный)'!G411=""),"Внести подтверждение к нарушенному информационному ФЛК"," ")</f>
        <v>#DIV/0!</v>
      </c>
    </row>
    <row r="412" spans="1:8" s="390" customFormat="1" ht="78.75" hidden="1" x14ac:dyDescent="0.2">
      <c r="A412" s="346" t="e">
        <f>IF((SUM('Раздел 3'!J45:J45)/SUM('Раздел 3'!K45:K45)&gt;1),"","Неверно!")</f>
        <v>#DIV/0!</v>
      </c>
      <c r="B412" s="320" t="s">
        <v>1849</v>
      </c>
      <c r="C412" s="278" t="s">
        <v>11500</v>
      </c>
      <c r="D412" s="278" t="s">
        <v>1850</v>
      </c>
      <c r="E412" s="278" t="str">
        <f>CONCATENATE(SUM('Раздел 3'!J45:J45),"/",SUM('Раздел 3'!K45:K45),"&gt;",1)</f>
        <v>0/0&gt;1</v>
      </c>
      <c r="F412" s="278" t="s">
        <v>1851</v>
      </c>
      <c r="G412" s="318"/>
      <c r="H412" s="348" t="e">
        <f>IF(('ФЛК (информационный)'!A412="Неверно!")*('ФЛК (информационный)'!G412=""),"Внести подтверждение к нарушенному информационному ФЛК"," ")</f>
        <v>#DIV/0!</v>
      </c>
    </row>
    <row r="413" spans="1:8" s="390" customFormat="1" ht="78.75" hidden="1" x14ac:dyDescent="0.2">
      <c r="A413" s="346" t="e">
        <f>IF((SUM('Раздел 3'!J46:J46)/SUM('Раздел 3'!K46:K46)&gt;1),"","Неверно!")</f>
        <v>#DIV/0!</v>
      </c>
      <c r="B413" s="320" t="s">
        <v>1849</v>
      </c>
      <c r="C413" s="278" t="s">
        <v>11501</v>
      </c>
      <c r="D413" s="278" t="s">
        <v>1850</v>
      </c>
      <c r="E413" s="278" t="str">
        <f>CONCATENATE(SUM('Раздел 3'!J46:J46),"/",SUM('Раздел 3'!K46:K46),"&gt;",1)</f>
        <v>0/0&gt;1</v>
      </c>
      <c r="F413" s="278" t="s">
        <v>1851</v>
      </c>
      <c r="G413" s="318"/>
      <c r="H413" s="348" t="e">
        <f>IF(('ФЛК (информационный)'!A413="Неверно!")*('ФЛК (информационный)'!G413=""),"Внести подтверждение к нарушенному информационному ФЛК"," ")</f>
        <v>#DIV/0!</v>
      </c>
    </row>
    <row r="414" spans="1:8" s="390" customFormat="1" ht="78.75" hidden="1" x14ac:dyDescent="0.2">
      <c r="A414" s="346" t="e">
        <f>IF((SUM('Раздел 3'!J47:J47)/SUM('Раздел 3'!K47:K47)&gt;1),"","Неверно!")</f>
        <v>#DIV/0!</v>
      </c>
      <c r="B414" s="320" t="s">
        <v>1849</v>
      </c>
      <c r="C414" s="278" t="s">
        <v>11502</v>
      </c>
      <c r="D414" s="278" t="s">
        <v>1850</v>
      </c>
      <c r="E414" s="278" t="str">
        <f>CONCATENATE(SUM('Раздел 3'!J47:J47),"/",SUM('Раздел 3'!K47:K47),"&gt;",1)</f>
        <v>0/0&gt;1</v>
      </c>
      <c r="F414" s="278" t="s">
        <v>1851</v>
      </c>
      <c r="G414" s="318"/>
      <c r="H414" s="348" t="e">
        <f>IF(('ФЛК (информационный)'!A414="Неверно!")*('ФЛК (информационный)'!G414=""),"Внести подтверждение к нарушенному информационному ФЛК"," ")</f>
        <v>#DIV/0!</v>
      </c>
    </row>
    <row r="415" spans="1:8" s="390" customFormat="1" ht="78.75" hidden="1" x14ac:dyDescent="0.2">
      <c r="A415" s="346" t="e">
        <f>IF((SUM('Раздел 3'!J48:J48)/SUM('Раздел 3'!K48:K48)&gt;1),"","Неверно!")</f>
        <v>#DIV/0!</v>
      </c>
      <c r="B415" s="320" t="s">
        <v>1849</v>
      </c>
      <c r="C415" s="278" t="s">
        <v>11503</v>
      </c>
      <c r="D415" s="278" t="s">
        <v>1850</v>
      </c>
      <c r="E415" s="278" t="str">
        <f>CONCATENATE(SUM('Раздел 3'!J48:J48),"/",SUM('Раздел 3'!K48:K48),"&gt;",1)</f>
        <v>0/0&gt;1</v>
      </c>
      <c r="F415" s="278" t="s">
        <v>1851</v>
      </c>
      <c r="G415" s="318"/>
      <c r="H415" s="348" t="e">
        <f>IF(('ФЛК (информационный)'!A415="Неверно!")*('ФЛК (информационный)'!G415=""),"Внести подтверждение к нарушенному информационному ФЛК"," ")</f>
        <v>#DIV/0!</v>
      </c>
    </row>
    <row r="416" spans="1:8" s="390" customFormat="1" ht="78.75" hidden="1" x14ac:dyDescent="0.2">
      <c r="A416" s="346" t="e">
        <f>IF((SUM('Раздел 3'!J49:J49)/SUM('Раздел 3'!K49:K49)&gt;1),"","Неверно!")</f>
        <v>#DIV/0!</v>
      </c>
      <c r="B416" s="320" t="s">
        <v>1849</v>
      </c>
      <c r="C416" s="278" t="s">
        <v>11504</v>
      </c>
      <c r="D416" s="278" t="s">
        <v>1850</v>
      </c>
      <c r="E416" s="278" t="str">
        <f>CONCATENATE(SUM('Раздел 3'!J49:J49),"/",SUM('Раздел 3'!K49:K49),"&gt;",1)</f>
        <v>0/0&gt;1</v>
      </c>
      <c r="F416" s="278" t="s">
        <v>1851</v>
      </c>
      <c r="G416" s="318"/>
      <c r="H416" s="348" t="e">
        <f>IF(('ФЛК (информационный)'!A416="Неверно!")*('ФЛК (информационный)'!G416=""),"Внести подтверждение к нарушенному информационному ФЛК"," ")</f>
        <v>#DIV/0!</v>
      </c>
    </row>
    <row r="417" spans="1:8" s="390" customFormat="1" ht="78.75" hidden="1" x14ac:dyDescent="0.2">
      <c r="A417" s="346" t="e">
        <f>IF((SUM('Раздел 3'!J14:J14)/SUM('Раздел 3'!K14:K14)&gt;1),"","Неверно!")</f>
        <v>#DIV/0!</v>
      </c>
      <c r="B417" s="320" t="s">
        <v>1849</v>
      </c>
      <c r="C417" s="278" t="s">
        <v>11505</v>
      </c>
      <c r="D417" s="278" t="s">
        <v>1850</v>
      </c>
      <c r="E417" s="278" t="str">
        <f>CONCATENATE(SUM('Раздел 3'!J14:J14),"/",SUM('Раздел 3'!K14:K14),"&gt;",1)</f>
        <v>0/0&gt;1</v>
      </c>
      <c r="F417" s="278" t="s">
        <v>1851</v>
      </c>
      <c r="G417" s="318"/>
      <c r="H417" s="348" t="e">
        <f>IF(('ФЛК (информационный)'!A417="Неверно!")*('ФЛК (информационный)'!G417=""),"Внести подтверждение к нарушенному информационному ФЛК"," ")</f>
        <v>#DIV/0!</v>
      </c>
    </row>
    <row r="418" spans="1:8" s="390" customFormat="1" ht="78.75" hidden="1" x14ac:dyDescent="0.2">
      <c r="A418" s="346" t="e">
        <f>IF((SUM('Раздел 3'!J50:J50)/SUM('Раздел 3'!K50:K50)&gt;1),"","Неверно!")</f>
        <v>#DIV/0!</v>
      </c>
      <c r="B418" s="320" t="s">
        <v>1849</v>
      </c>
      <c r="C418" s="278" t="s">
        <v>11506</v>
      </c>
      <c r="D418" s="278" t="s">
        <v>1850</v>
      </c>
      <c r="E418" s="278" t="str">
        <f>CONCATENATE(SUM('Раздел 3'!J50:J50),"/",SUM('Раздел 3'!K50:K50),"&gt;",1)</f>
        <v>0/0&gt;1</v>
      </c>
      <c r="F418" s="278" t="s">
        <v>1851</v>
      </c>
      <c r="G418" s="318"/>
      <c r="H418" s="348" t="e">
        <f>IF(('ФЛК (информационный)'!A418="Неверно!")*('ФЛК (информационный)'!G418=""),"Внести подтверждение к нарушенному информационному ФЛК"," ")</f>
        <v>#DIV/0!</v>
      </c>
    </row>
    <row r="419" spans="1:8" s="390" customFormat="1" ht="78.75" hidden="1" x14ac:dyDescent="0.2">
      <c r="A419" s="346" t="e">
        <f>IF((SUM('Раздел 3'!J51:J51)/SUM('Раздел 3'!K51:K51)&gt;1),"","Неверно!")</f>
        <v>#DIV/0!</v>
      </c>
      <c r="B419" s="320" t="s">
        <v>1849</v>
      </c>
      <c r="C419" s="278" t="s">
        <v>11507</v>
      </c>
      <c r="D419" s="278" t="s">
        <v>1850</v>
      </c>
      <c r="E419" s="278" t="str">
        <f>CONCATENATE(SUM('Раздел 3'!J51:J51),"/",SUM('Раздел 3'!K51:K51),"&gt;",1)</f>
        <v>0/0&gt;1</v>
      </c>
      <c r="F419" s="278" t="s">
        <v>1851</v>
      </c>
      <c r="G419" s="318"/>
      <c r="H419" s="348" t="e">
        <f>IF(('ФЛК (информационный)'!A419="Неверно!")*('ФЛК (информационный)'!G419=""),"Внести подтверждение к нарушенному информационному ФЛК"," ")</f>
        <v>#DIV/0!</v>
      </c>
    </row>
    <row r="420" spans="1:8" s="390" customFormat="1" ht="78.75" hidden="1" x14ac:dyDescent="0.2">
      <c r="A420" s="346" t="e">
        <f>IF((SUM('Раздел 3'!J52:J52)/SUM('Раздел 3'!K52:K52)&gt;1),"","Неверно!")</f>
        <v>#DIV/0!</v>
      </c>
      <c r="B420" s="320" t="s">
        <v>1849</v>
      </c>
      <c r="C420" s="278" t="s">
        <v>11508</v>
      </c>
      <c r="D420" s="278" t="s">
        <v>1850</v>
      </c>
      <c r="E420" s="278" t="str">
        <f>CONCATENATE(SUM('Раздел 3'!J52:J52),"/",SUM('Раздел 3'!K52:K52),"&gt;",1)</f>
        <v>0/0&gt;1</v>
      </c>
      <c r="F420" s="278" t="s">
        <v>1851</v>
      </c>
      <c r="G420" s="318"/>
      <c r="H420" s="348" t="e">
        <f>IF(('ФЛК (информационный)'!A420="Неверно!")*('ФЛК (информационный)'!G420=""),"Внести подтверждение к нарушенному информационному ФЛК"," ")</f>
        <v>#DIV/0!</v>
      </c>
    </row>
    <row r="421" spans="1:8" s="390" customFormat="1" ht="78.75" hidden="1" x14ac:dyDescent="0.2">
      <c r="A421" s="346" t="e">
        <f>IF((SUM('Раздел 3'!J53:J53)/SUM('Раздел 3'!K53:K53)&gt;1),"","Неверно!")</f>
        <v>#DIV/0!</v>
      </c>
      <c r="B421" s="320" t="s">
        <v>1849</v>
      </c>
      <c r="C421" s="278" t="s">
        <v>11509</v>
      </c>
      <c r="D421" s="278" t="s">
        <v>1850</v>
      </c>
      <c r="E421" s="278" t="str">
        <f>CONCATENATE(SUM('Раздел 3'!J53:J53),"/",SUM('Раздел 3'!K53:K53),"&gt;",1)</f>
        <v>0/0&gt;1</v>
      </c>
      <c r="F421" s="278" t="s">
        <v>1851</v>
      </c>
      <c r="G421" s="318"/>
      <c r="H421" s="348" t="e">
        <f>IF(('ФЛК (информационный)'!A421="Неверно!")*('ФЛК (информационный)'!G421=""),"Внести подтверждение к нарушенному информационному ФЛК"," ")</f>
        <v>#DIV/0!</v>
      </c>
    </row>
    <row r="422" spans="1:8" s="390" customFormat="1" ht="78.75" hidden="1" x14ac:dyDescent="0.2">
      <c r="A422" s="346" t="e">
        <f>IF((SUM('Раздел 3'!J54:J54)/SUM('Раздел 3'!K54:K54)&gt;1),"","Неверно!")</f>
        <v>#DIV/0!</v>
      </c>
      <c r="B422" s="320" t="s">
        <v>1849</v>
      </c>
      <c r="C422" s="278" t="s">
        <v>11510</v>
      </c>
      <c r="D422" s="278" t="s">
        <v>1850</v>
      </c>
      <c r="E422" s="278" t="str">
        <f>CONCATENATE(SUM('Раздел 3'!J54:J54),"/",SUM('Раздел 3'!K54:K54),"&gt;",1)</f>
        <v>0/0&gt;1</v>
      </c>
      <c r="F422" s="278" t="s">
        <v>1851</v>
      </c>
      <c r="G422" s="318"/>
      <c r="H422" s="348" t="e">
        <f>IF(('ФЛК (информационный)'!A422="Неверно!")*('ФЛК (информационный)'!G422=""),"Внести подтверждение к нарушенному информационному ФЛК"," ")</f>
        <v>#DIV/0!</v>
      </c>
    </row>
    <row r="423" spans="1:8" s="390" customFormat="1" ht="78.75" hidden="1" x14ac:dyDescent="0.2">
      <c r="A423" s="346" t="e">
        <f>IF((SUM('Раздел 3'!J55:J55)/SUM('Раздел 3'!K55:K55)&gt;1),"","Неверно!")</f>
        <v>#DIV/0!</v>
      </c>
      <c r="B423" s="320" t="s">
        <v>1849</v>
      </c>
      <c r="C423" s="278" t="s">
        <v>11511</v>
      </c>
      <c r="D423" s="278" t="s">
        <v>1850</v>
      </c>
      <c r="E423" s="278" t="str">
        <f>CONCATENATE(SUM('Раздел 3'!J55:J55),"/",SUM('Раздел 3'!K55:K55),"&gt;",1)</f>
        <v>0/0&gt;1</v>
      </c>
      <c r="F423" s="278" t="s">
        <v>1851</v>
      </c>
      <c r="G423" s="318"/>
      <c r="H423" s="348" t="e">
        <f>IF(('ФЛК (информационный)'!A423="Неверно!")*('ФЛК (информационный)'!G423=""),"Внести подтверждение к нарушенному информационному ФЛК"," ")</f>
        <v>#DIV/0!</v>
      </c>
    </row>
    <row r="424" spans="1:8" s="390" customFormat="1" ht="78.75" hidden="1" x14ac:dyDescent="0.2">
      <c r="A424" s="346" t="e">
        <f>IF((SUM('Раздел 3'!J56:J56)/SUM('Раздел 3'!K56:K56)&gt;1),"","Неверно!")</f>
        <v>#DIV/0!</v>
      </c>
      <c r="B424" s="320" t="s">
        <v>1849</v>
      </c>
      <c r="C424" s="278" t="s">
        <v>11512</v>
      </c>
      <c r="D424" s="278" t="s">
        <v>1850</v>
      </c>
      <c r="E424" s="278" t="str">
        <f>CONCATENATE(SUM('Раздел 3'!J56:J56),"/",SUM('Раздел 3'!K56:K56),"&gt;",1)</f>
        <v>0/0&gt;1</v>
      </c>
      <c r="F424" s="278" t="s">
        <v>1851</v>
      </c>
      <c r="G424" s="318"/>
      <c r="H424" s="348" t="e">
        <f>IF(('ФЛК (информационный)'!A424="Неверно!")*('ФЛК (информационный)'!G424=""),"Внести подтверждение к нарушенному информационному ФЛК"," ")</f>
        <v>#DIV/0!</v>
      </c>
    </row>
    <row r="425" spans="1:8" s="390" customFormat="1" ht="78.75" hidden="1" x14ac:dyDescent="0.2">
      <c r="A425" s="346" t="e">
        <f>IF((SUM('Раздел 3'!J57:J57)/SUM('Раздел 3'!K57:K57)&gt;1),"","Неверно!")</f>
        <v>#DIV/0!</v>
      </c>
      <c r="B425" s="320" t="s">
        <v>1849</v>
      </c>
      <c r="C425" s="278" t="s">
        <v>11513</v>
      </c>
      <c r="D425" s="278" t="s">
        <v>1850</v>
      </c>
      <c r="E425" s="278" t="str">
        <f>CONCATENATE(SUM('Раздел 3'!J57:J57),"/",SUM('Раздел 3'!K57:K57),"&gt;",1)</f>
        <v>0/0&gt;1</v>
      </c>
      <c r="F425" s="278" t="s">
        <v>1851</v>
      </c>
      <c r="G425" s="318"/>
      <c r="H425" s="348" t="e">
        <f>IF(('ФЛК (информационный)'!A425="Неверно!")*('ФЛК (информационный)'!G425=""),"Внести подтверждение к нарушенному информационному ФЛК"," ")</f>
        <v>#DIV/0!</v>
      </c>
    </row>
    <row r="426" spans="1:8" s="390" customFormat="1" ht="78.75" hidden="1" x14ac:dyDescent="0.2">
      <c r="A426" s="346" t="e">
        <f>IF((SUM('Раздел 3'!J58:J58)/SUM('Раздел 3'!K58:K58)&gt;1),"","Неверно!")</f>
        <v>#DIV/0!</v>
      </c>
      <c r="B426" s="320" t="s">
        <v>1849</v>
      </c>
      <c r="C426" s="278" t="s">
        <v>11514</v>
      </c>
      <c r="D426" s="278" t="s">
        <v>1850</v>
      </c>
      <c r="E426" s="278" t="str">
        <f>CONCATENATE(SUM('Раздел 3'!J58:J58),"/",SUM('Раздел 3'!K58:K58),"&gt;",1)</f>
        <v>0/0&gt;1</v>
      </c>
      <c r="F426" s="278" t="s">
        <v>1851</v>
      </c>
      <c r="G426" s="318"/>
      <c r="H426" s="348" t="e">
        <f>IF(('ФЛК (информационный)'!A426="Неверно!")*('ФЛК (информационный)'!G426=""),"Внести подтверждение к нарушенному информационному ФЛК"," ")</f>
        <v>#DIV/0!</v>
      </c>
    </row>
    <row r="427" spans="1:8" s="390" customFormat="1" ht="78.75" hidden="1" x14ac:dyDescent="0.2">
      <c r="A427" s="346" t="e">
        <f>IF((SUM('Раздел 3'!J59:J59)/SUM('Раздел 3'!K59:K59)&gt;1),"","Неверно!")</f>
        <v>#DIV/0!</v>
      </c>
      <c r="B427" s="320" t="s">
        <v>1849</v>
      </c>
      <c r="C427" s="278" t="s">
        <v>11515</v>
      </c>
      <c r="D427" s="278" t="s">
        <v>1850</v>
      </c>
      <c r="E427" s="278" t="str">
        <f>CONCATENATE(SUM('Раздел 3'!J59:J59),"/",SUM('Раздел 3'!K59:K59),"&gt;",1)</f>
        <v>0/0&gt;1</v>
      </c>
      <c r="F427" s="278" t="s">
        <v>1851</v>
      </c>
      <c r="G427" s="318"/>
      <c r="H427" s="348" t="e">
        <f>IF(('ФЛК (информационный)'!A427="Неверно!")*('ФЛК (информационный)'!G427=""),"Внести подтверждение к нарушенному информационному ФЛК"," ")</f>
        <v>#DIV/0!</v>
      </c>
    </row>
    <row r="428" spans="1:8" s="390" customFormat="1" ht="78.75" hidden="1" x14ac:dyDescent="0.2">
      <c r="A428" s="346" t="e">
        <f>IF((SUM('Раздел 3'!J15:J15)/SUM('Раздел 3'!K15:K15)&gt;1),"","Неверно!")</f>
        <v>#DIV/0!</v>
      </c>
      <c r="B428" s="320" t="s">
        <v>1849</v>
      </c>
      <c r="C428" s="278" t="s">
        <v>11516</v>
      </c>
      <c r="D428" s="278" t="s">
        <v>1850</v>
      </c>
      <c r="E428" s="278" t="str">
        <f>CONCATENATE(SUM('Раздел 3'!J15:J15),"/",SUM('Раздел 3'!K15:K15),"&gt;",1)</f>
        <v>0/0&gt;1</v>
      </c>
      <c r="F428" s="278" t="s">
        <v>1851</v>
      </c>
      <c r="G428" s="318"/>
      <c r="H428" s="348" t="e">
        <f>IF(('ФЛК (информационный)'!A428="Неверно!")*('ФЛК (информационный)'!G428=""),"Внести подтверждение к нарушенному информационному ФЛК"," ")</f>
        <v>#DIV/0!</v>
      </c>
    </row>
    <row r="429" spans="1:8" s="390" customFormat="1" ht="78.75" hidden="1" x14ac:dyDescent="0.2">
      <c r="A429" s="346" t="e">
        <f>IF((SUM('Раздел 3'!J60:J60)/SUM('Раздел 3'!K60:K60)&gt;1),"","Неверно!")</f>
        <v>#DIV/0!</v>
      </c>
      <c r="B429" s="320" t="s">
        <v>1849</v>
      </c>
      <c r="C429" s="278" t="s">
        <v>11517</v>
      </c>
      <c r="D429" s="278" t="s">
        <v>1850</v>
      </c>
      <c r="E429" s="278" t="str">
        <f>CONCATENATE(SUM('Раздел 3'!J60:J60),"/",SUM('Раздел 3'!K60:K60),"&gt;",1)</f>
        <v>0/0&gt;1</v>
      </c>
      <c r="F429" s="278" t="s">
        <v>1851</v>
      </c>
      <c r="G429" s="318"/>
      <c r="H429" s="348" t="e">
        <f>IF(('ФЛК (информационный)'!A429="Неверно!")*('ФЛК (информационный)'!G429=""),"Внести подтверждение к нарушенному информационному ФЛК"," ")</f>
        <v>#DIV/0!</v>
      </c>
    </row>
    <row r="430" spans="1:8" s="390" customFormat="1" ht="78.75" hidden="1" x14ac:dyDescent="0.2">
      <c r="A430" s="346" t="e">
        <f>IF((SUM('Раздел 3'!J61:J61)/SUM('Раздел 3'!K61:K61)&gt;1),"","Неверно!")</f>
        <v>#DIV/0!</v>
      </c>
      <c r="B430" s="320" t="s">
        <v>1849</v>
      </c>
      <c r="C430" s="278" t="s">
        <v>11518</v>
      </c>
      <c r="D430" s="278" t="s">
        <v>1850</v>
      </c>
      <c r="E430" s="278" t="str">
        <f>CONCATENATE(SUM('Раздел 3'!J61:J61),"/",SUM('Раздел 3'!K61:K61),"&gt;",1)</f>
        <v>0/0&gt;1</v>
      </c>
      <c r="F430" s="278" t="s">
        <v>1851</v>
      </c>
      <c r="G430" s="318"/>
      <c r="H430" s="348" t="e">
        <f>IF(('ФЛК (информационный)'!A430="Неверно!")*('ФЛК (информационный)'!G430=""),"Внести подтверждение к нарушенному информационному ФЛК"," ")</f>
        <v>#DIV/0!</v>
      </c>
    </row>
    <row r="431" spans="1:8" s="390" customFormat="1" ht="78.75" hidden="1" x14ac:dyDescent="0.2">
      <c r="A431" s="346" t="e">
        <f>IF((SUM('Раздел 3'!J62:J62)/SUM('Раздел 3'!K62:K62)&gt;1),"","Неверно!")</f>
        <v>#DIV/0!</v>
      </c>
      <c r="B431" s="320" t="s">
        <v>1849</v>
      </c>
      <c r="C431" s="278" t="s">
        <v>11519</v>
      </c>
      <c r="D431" s="278" t="s">
        <v>1850</v>
      </c>
      <c r="E431" s="278" t="str">
        <f>CONCATENATE(SUM('Раздел 3'!J62:J62),"/",SUM('Раздел 3'!K62:K62),"&gt;",1)</f>
        <v>0/0&gt;1</v>
      </c>
      <c r="F431" s="278" t="s">
        <v>1851</v>
      </c>
      <c r="G431" s="318"/>
      <c r="H431" s="348" t="e">
        <f>IF(('ФЛК (информационный)'!A431="Неверно!")*('ФЛК (информационный)'!G431=""),"Внести подтверждение к нарушенному информационному ФЛК"," ")</f>
        <v>#DIV/0!</v>
      </c>
    </row>
    <row r="432" spans="1:8" s="390" customFormat="1" ht="78.75" hidden="1" x14ac:dyDescent="0.2">
      <c r="A432" s="346" t="e">
        <f>IF((SUM('Раздел 3'!J63:J63)/SUM('Раздел 3'!K63:K63)&gt;1),"","Неверно!")</f>
        <v>#DIV/0!</v>
      </c>
      <c r="B432" s="320" t="s">
        <v>1849</v>
      </c>
      <c r="C432" s="278" t="s">
        <v>11520</v>
      </c>
      <c r="D432" s="278" t="s">
        <v>1850</v>
      </c>
      <c r="E432" s="278" t="str">
        <f>CONCATENATE(SUM('Раздел 3'!J63:J63),"/",SUM('Раздел 3'!K63:K63),"&gt;",1)</f>
        <v>0/0&gt;1</v>
      </c>
      <c r="F432" s="278" t="s">
        <v>1851</v>
      </c>
      <c r="G432" s="318"/>
      <c r="H432" s="348" t="e">
        <f>IF(('ФЛК (информационный)'!A432="Неверно!")*('ФЛК (информационный)'!G432=""),"Внести подтверждение к нарушенному информационному ФЛК"," ")</f>
        <v>#DIV/0!</v>
      </c>
    </row>
    <row r="433" spans="1:8" s="390" customFormat="1" ht="78.75" hidden="1" x14ac:dyDescent="0.2">
      <c r="A433" s="346" t="e">
        <f>IF((SUM('Раздел 3'!J64:J64)/SUM('Раздел 3'!K64:K64)&gt;1),"","Неверно!")</f>
        <v>#DIV/0!</v>
      </c>
      <c r="B433" s="320" t="s">
        <v>1849</v>
      </c>
      <c r="C433" s="278" t="s">
        <v>11521</v>
      </c>
      <c r="D433" s="278" t="s">
        <v>1850</v>
      </c>
      <c r="E433" s="278" t="str">
        <f>CONCATENATE(SUM('Раздел 3'!J64:J64),"/",SUM('Раздел 3'!K64:K64),"&gt;",1)</f>
        <v>0/0&gt;1</v>
      </c>
      <c r="F433" s="278" t="s">
        <v>1851</v>
      </c>
      <c r="G433" s="318"/>
      <c r="H433" s="348" t="e">
        <f>IF(('ФЛК (информационный)'!A433="Неверно!")*('ФЛК (информационный)'!G433=""),"Внести подтверждение к нарушенному информационному ФЛК"," ")</f>
        <v>#DIV/0!</v>
      </c>
    </row>
    <row r="434" spans="1:8" s="390" customFormat="1" ht="78.75" hidden="1" x14ac:dyDescent="0.2">
      <c r="A434" s="346" t="e">
        <f>IF((SUM('Раздел 3'!J65:J65)/SUM('Раздел 3'!K65:K65)&gt;1),"","Неверно!")</f>
        <v>#DIV/0!</v>
      </c>
      <c r="B434" s="320" t="s">
        <v>1849</v>
      </c>
      <c r="C434" s="278" t="s">
        <v>11522</v>
      </c>
      <c r="D434" s="278" t="s">
        <v>1850</v>
      </c>
      <c r="E434" s="278" t="str">
        <f>CONCATENATE(SUM('Раздел 3'!J65:J65),"/",SUM('Раздел 3'!K65:K65),"&gt;",1)</f>
        <v>0/0&gt;1</v>
      </c>
      <c r="F434" s="278" t="s">
        <v>1851</v>
      </c>
      <c r="G434" s="318"/>
      <c r="H434" s="348" t="e">
        <f>IF(('ФЛК (информационный)'!A434="Неверно!")*('ФЛК (информационный)'!G434=""),"Внести подтверждение к нарушенному информационному ФЛК"," ")</f>
        <v>#DIV/0!</v>
      </c>
    </row>
    <row r="435" spans="1:8" s="390" customFormat="1" ht="78.75" hidden="1" x14ac:dyDescent="0.2">
      <c r="A435" s="346" t="e">
        <f>IF((SUM('Раздел 3'!J66:J66)/SUM('Раздел 3'!K66:K66)&gt;1),"","Неверно!")</f>
        <v>#DIV/0!</v>
      </c>
      <c r="B435" s="320" t="s">
        <v>1849</v>
      </c>
      <c r="C435" s="278" t="s">
        <v>11523</v>
      </c>
      <c r="D435" s="278" t="s">
        <v>1850</v>
      </c>
      <c r="E435" s="278" t="str">
        <f>CONCATENATE(SUM('Раздел 3'!J66:J66),"/",SUM('Раздел 3'!K66:K66),"&gt;",1)</f>
        <v>0/0&gt;1</v>
      </c>
      <c r="F435" s="278" t="s">
        <v>1851</v>
      </c>
      <c r="G435" s="318"/>
      <c r="H435" s="348" t="e">
        <f>IF(('ФЛК (информационный)'!A435="Неверно!")*('ФЛК (информационный)'!G435=""),"Внести подтверждение к нарушенному информационному ФЛК"," ")</f>
        <v>#DIV/0!</v>
      </c>
    </row>
    <row r="436" spans="1:8" s="390" customFormat="1" ht="78.75" hidden="1" x14ac:dyDescent="0.2">
      <c r="A436" s="346" t="e">
        <f>IF((SUM('Раздел 3'!J67:J67)/SUM('Раздел 3'!K67:K67)&gt;1),"","Неверно!")</f>
        <v>#DIV/0!</v>
      </c>
      <c r="B436" s="320" t="s">
        <v>1849</v>
      </c>
      <c r="C436" s="278" t="s">
        <v>11524</v>
      </c>
      <c r="D436" s="278" t="s">
        <v>1850</v>
      </c>
      <c r="E436" s="278" t="str">
        <f>CONCATENATE(SUM('Раздел 3'!J67:J67),"/",SUM('Раздел 3'!K67:K67),"&gt;",1)</f>
        <v>0/0&gt;1</v>
      </c>
      <c r="F436" s="278" t="s">
        <v>1851</v>
      </c>
      <c r="G436" s="318"/>
      <c r="H436" s="348" t="e">
        <f>IF(('ФЛК (информационный)'!A436="Неверно!")*('ФЛК (информационный)'!G436=""),"Внести подтверждение к нарушенному информационному ФЛК"," ")</f>
        <v>#DIV/0!</v>
      </c>
    </row>
    <row r="437" spans="1:8" s="390" customFormat="1" ht="78.75" hidden="1" x14ac:dyDescent="0.2">
      <c r="A437" s="346" t="e">
        <f>IF((SUM('Раздел 3'!J68:J68)/SUM('Раздел 3'!K68:K68)&gt;1),"","Неверно!")</f>
        <v>#DIV/0!</v>
      </c>
      <c r="B437" s="320" t="s">
        <v>1849</v>
      </c>
      <c r="C437" s="278" t="s">
        <v>11525</v>
      </c>
      <c r="D437" s="278" t="s">
        <v>1850</v>
      </c>
      <c r="E437" s="278" t="str">
        <f>CONCATENATE(SUM('Раздел 3'!J68:J68),"/",SUM('Раздел 3'!K68:K68),"&gt;",1)</f>
        <v>0/0&gt;1</v>
      </c>
      <c r="F437" s="278" t="s">
        <v>1851</v>
      </c>
      <c r="G437" s="318"/>
      <c r="H437" s="348" t="e">
        <f>IF(('ФЛК (информационный)'!A437="Неверно!")*('ФЛК (информационный)'!G437=""),"Внести подтверждение к нарушенному информационному ФЛК"," ")</f>
        <v>#DIV/0!</v>
      </c>
    </row>
    <row r="438" spans="1:8" s="390" customFormat="1" ht="78.75" hidden="1" x14ac:dyDescent="0.2">
      <c r="A438" s="346" t="e">
        <f>IF((SUM('Раздел 3'!J69:J69)/SUM('Раздел 3'!K69:K69)&gt;1),"","Неверно!")</f>
        <v>#DIV/0!</v>
      </c>
      <c r="B438" s="320" t="s">
        <v>1849</v>
      </c>
      <c r="C438" s="278" t="s">
        <v>11526</v>
      </c>
      <c r="D438" s="278" t="s">
        <v>1850</v>
      </c>
      <c r="E438" s="278" t="str">
        <f>CONCATENATE(SUM('Раздел 3'!J69:J69),"/",SUM('Раздел 3'!K69:K69),"&gt;",1)</f>
        <v>0/0&gt;1</v>
      </c>
      <c r="F438" s="278" t="s">
        <v>1851</v>
      </c>
      <c r="G438" s="318"/>
      <c r="H438" s="348" t="e">
        <f>IF(('ФЛК (информационный)'!A438="Неверно!")*('ФЛК (информационный)'!G438=""),"Внести подтверждение к нарушенному информационному ФЛК"," ")</f>
        <v>#DIV/0!</v>
      </c>
    </row>
    <row r="439" spans="1:8" s="390" customFormat="1" ht="78.75" hidden="1" x14ac:dyDescent="0.2">
      <c r="A439" s="346" t="e">
        <f>IF((SUM('Раздел 3'!J16:J16)/SUM('Раздел 3'!K16:K16)&gt;1),"","Неверно!")</f>
        <v>#DIV/0!</v>
      </c>
      <c r="B439" s="320" t="s">
        <v>1849</v>
      </c>
      <c r="C439" s="278" t="s">
        <v>11527</v>
      </c>
      <c r="D439" s="278" t="s">
        <v>1850</v>
      </c>
      <c r="E439" s="278" t="str">
        <f>CONCATENATE(SUM('Раздел 3'!J16:J16),"/",SUM('Раздел 3'!K16:K16),"&gt;",1)</f>
        <v>0/0&gt;1</v>
      </c>
      <c r="F439" s="278" t="s">
        <v>1851</v>
      </c>
      <c r="G439" s="318"/>
      <c r="H439" s="348" t="e">
        <f>IF(('ФЛК (информационный)'!A439="Неверно!")*('ФЛК (информационный)'!G439=""),"Внести подтверждение к нарушенному информационному ФЛК"," ")</f>
        <v>#DIV/0!</v>
      </c>
    </row>
    <row r="440" spans="1:8" s="390" customFormat="1" ht="78.75" hidden="1" x14ac:dyDescent="0.2">
      <c r="A440" s="346" t="e">
        <f>IF((SUM('Раздел 3'!J70:J70)/SUM('Раздел 3'!K70:K70)&gt;1),"","Неверно!")</f>
        <v>#DIV/0!</v>
      </c>
      <c r="B440" s="320" t="s">
        <v>1849</v>
      </c>
      <c r="C440" s="278" t="s">
        <v>11528</v>
      </c>
      <c r="D440" s="278" t="s">
        <v>1850</v>
      </c>
      <c r="E440" s="278" t="str">
        <f>CONCATENATE(SUM('Раздел 3'!J70:J70),"/",SUM('Раздел 3'!K70:K70),"&gt;",1)</f>
        <v>0/0&gt;1</v>
      </c>
      <c r="F440" s="278" t="s">
        <v>1851</v>
      </c>
      <c r="G440" s="318"/>
      <c r="H440" s="348" t="e">
        <f>IF(('ФЛК (информационный)'!A440="Неверно!")*('ФЛК (информационный)'!G440=""),"Внести подтверждение к нарушенному информационному ФЛК"," ")</f>
        <v>#DIV/0!</v>
      </c>
    </row>
    <row r="441" spans="1:8" s="390" customFormat="1" ht="78.75" hidden="1" x14ac:dyDescent="0.2">
      <c r="A441" s="346" t="e">
        <f>IF((SUM('Раздел 3'!J71:J71)/SUM('Раздел 3'!K71:K71)&gt;1),"","Неверно!")</f>
        <v>#DIV/0!</v>
      </c>
      <c r="B441" s="320" t="s">
        <v>1849</v>
      </c>
      <c r="C441" s="278" t="s">
        <v>11529</v>
      </c>
      <c r="D441" s="278" t="s">
        <v>1850</v>
      </c>
      <c r="E441" s="278" t="str">
        <f>CONCATENATE(SUM('Раздел 3'!J71:J71),"/",SUM('Раздел 3'!K71:K71),"&gt;",1)</f>
        <v>0/0&gt;1</v>
      </c>
      <c r="F441" s="278" t="s">
        <v>1851</v>
      </c>
      <c r="G441" s="318"/>
      <c r="H441" s="348" t="e">
        <f>IF(('ФЛК (информационный)'!A441="Неверно!")*('ФЛК (информационный)'!G441=""),"Внести подтверждение к нарушенному информационному ФЛК"," ")</f>
        <v>#DIV/0!</v>
      </c>
    </row>
    <row r="442" spans="1:8" s="390" customFormat="1" ht="78.75" hidden="1" x14ac:dyDescent="0.2">
      <c r="A442" s="346" t="e">
        <f>IF((SUM('Раздел 3'!J72:J72)/SUM('Раздел 3'!K72:K72)&gt;1),"","Неверно!")</f>
        <v>#DIV/0!</v>
      </c>
      <c r="B442" s="320" t="s">
        <v>1849</v>
      </c>
      <c r="C442" s="278" t="s">
        <v>11530</v>
      </c>
      <c r="D442" s="278" t="s">
        <v>1850</v>
      </c>
      <c r="E442" s="278" t="str">
        <f>CONCATENATE(SUM('Раздел 3'!J72:J72),"/",SUM('Раздел 3'!K72:K72),"&gt;",1)</f>
        <v>0/0&gt;1</v>
      </c>
      <c r="F442" s="278" t="s">
        <v>1851</v>
      </c>
      <c r="G442" s="318"/>
      <c r="H442" s="348" t="e">
        <f>IF(('ФЛК (информационный)'!A442="Неверно!")*('ФЛК (информационный)'!G442=""),"Внести подтверждение к нарушенному информационному ФЛК"," ")</f>
        <v>#DIV/0!</v>
      </c>
    </row>
    <row r="443" spans="1:8" s="390" customFormat="1" ht="78.75" hidden="1" x14ac:dyDescent="0.2">
      <c r="A443" s="346" t="e">
        <f>IF((SUM('Раздел 3'!J73:J73)/SUM('Раздел 3'!K73:K73)&gt;1),"","Неверно!")</f>
        <v>#DIV/0!</v>
      </c>
      <c r="B443" s="320" t="s">
        <v>1849</v>
      </c>
      <c r="C443" s="278" t="s">
        <v>11531</v>
      </c>
      <c r="D443" s="278" t="s">
        <v>1850</v>
      </c>
      <c r="E443" s="278" t="str">
        <f>CONCATENATE(SUM('Раздел 3'!J73:J73),"/",SUM('Раздел 3'!K73:K73),"&gt;",1)</f>
        <v>0/0&gt;1</v>
      </c>
      <c r="F443" s="278" t="s">
        <v>1851</v>
      </c>
      <c r="G443" s="318"/>
      <c r="H443" s="348" t="e">
        <f>IF(('ФЛК (информационный)'!A443="Неверно!")*('ФЛК (информационный)'!G443=""),"Внести подтверждение к нарушенному информационному ФЛК"," ")</f>
        <v>#DIV/0!</v>
      </c>
    </row>
    <row r="444" spans="1:8" s="390" customFormat="1" ht="78.75" hidden="1" x14ac:dyDescent="0.2">
      <c r="A444" s="346" t="e">
        <f>IF((SUM('Раздел 3'!J74:J74)/SUM('Раздел 3'!K74:K74)&gt;1),"","Неверно!")</f>
        <v>#DIV/0!</v>
      </c>
      <c r="B444" s="320" t="s">
        <v>1849</v>
      </c>
      <c r="C444" s="278" t="s">
        <v>11532</v>
      </c>
      <c r="D444" s="278" t="s">
        <v>1850</v>
      </c>
      <c r="E444" s="278" t="str">
        <f>CONCATENATE(SUM('Раздел 3'!J74:J74),"/",SUM('Раздел 3'!K74:K74),"&gt;",1)</f>
        <v>0/0&gt;1</v>
      </c>
      <c r="F444" s="278" t="s">
        <v>1851</v>
      </c>
      <c r="G444" s="318"/>
      <c r="H444" s="348" t="e">
        <f>IF(('ФЛК (информационный)'!A444="Неверно!")*('ФЛК (информационный)'!G444=""),"Внести подтверждение к нарушенному информационному ФЛК"," ")</f>
        <v>#DIV/0!</v>
      </c>
    </row>
    <row r="445" spans="1:8" s="390" customFormat="1" ht="78.75" hidden="1" x14ac:dyDescent="0.2">
      <c r="A445" s="346" t="e">
        <f>IF((SUM('Раздел 3'!J75:J75)/SUM('Раздел 3'!K75:K75)&gt;1),"","Неверно!")</f>
        <v>#DIV/0!</v>
      </c>
      <c r="B445" s="320" t="s">
        <v>1849</v>
      </c>
      <c r="C445" s="278" t="s">
        <v>11533</v>
      </c>
      <c r="D445" s="278" t="s">
        <v>1850</v>
      </c>
      <c r="E445" s="278" t="str">
        <f>CONCATENATE(SUM('Раздел 3'!J75:J75),"/",SUM('Раздел 3'!K75:K75),"&gt;",1)</f>
        <v>0/0&gt;1</v>
      </c>
      <c r="F445" s="278" t="s">
        <v>1851</v>
      </c>
      <c r="G445" s="318"/>
      <c r="H445" s="348" t="e">
        <f>IF(('ФЛК (информационный)'!A445="Неверно!")*('ФЛК (информационный)'!G445=""),"Внести подтверждение к нарушенному информационному ФЛК"," ")</f>
        <v>#DIV/0!</v>
      </c>
    </row>
    <row r="446" spans="1:8" s="390" customFormat="1" ht="78.75" hidden="1" x14ac:dyDescent="0.2">
      <c r="A446" s="346" t="e">
        <f>IF((SUM('Раздел 3'!J76:J76)/SUM('Раздел 3'!K76:K76)&gt;1),"","Неверно!")</f>
        <v>#DIV/0!</v>
      </c>
      <c r="B446" s="320" t="s">
        <v>1849</v>
      </c>
      <c r="C446" s="278" t="s">
        <v>11534</v>
      </c>
      <c r="D446" s="278" t="s">
        <v>1850</v>
      </c>
      <c r="E446" s="278" t="str">
        <f>CONCATENATE(SUM('Раздел 3'!J76:J76),"/",SUM('Раздел 3'!K76:K76),"&gt;",1)</f>
        <v>0/0&gt;1</v>
      </c>
      <c r="F446" s="278" t="s">
        <v>1851</v>
      </c>
      <c r="G446" s="318"/>
      <c r="H446" s="348" t="e">
        <f>IF(('ФЛК (информационный)'!A446="Неверно!")*('ФЛК (информационный)'!G446=""),"Внести подтверждение к нарушенному информационному ФЛК"," ")</f>
        <v>#DIV/0!</v>
      </c>
    </row>
    <row r="447" spans="1:8" s="390" customFormat="1" ht="78.75" hidden="1" x14ac:dyDescent="0.2">
      <c r="A447" s="346" t="e">
        <f>IF((SUM('Раздел 3'!J77:J77)/SUM('Раздел 3'!K77:K77)&gt;1),"","Неверно!")</f>
        <v>#DIV/0!</v>
      </c>
      <c r="B447" s="320" t="s">
        <v>1849</v>
      </c>
      <c r="C447" s="278" t="s">
        <v>11535</v>
      </c>
      <c r="D447" s="278" t="s">
        <v>1850</v>
      </c>
      <c r="E447" s="278" t="str">
        <f>CONCATENATE(SUM('Раздел 3'!J77:J77),"/",SUM('Раздел 3'!K77:K77),"&gt;",1)</f>
        <v>0/0&gt;1</v>
      </c>
      <c r="F447" s="278" t="s">
        <v>1851</v>
      </c>
      <c r="G447" s="318"/>
      <c r="H447" s="348" t="e">
        <f>IF(('ФЛК (информационный)'!A447="Неверно!")*('ФЛК (информационный)'!G447=""),"Внести подтверждение к нарушенному информационному ФЛК"," ")</f>
        <v>#DIV/0!</v>
      </c>
    </row>
    <row r="448" spans="1:8" s="390" customFormat="1" ht="78.75" hidden="1" x14ac:dyDescent="0.2">
      <c r="A448" s="346" t="e">
        <f>IF((SUM('Раздел 3'!J78:J78)/SUM('Раздел 3'!K78:K78)&gt;1),"","Неверно!")</f>
        <v>#DIV/0!</v>
      </c>
      <c r="B448" s="320" t="s">
        <v>1849</v>
      </c>
      <c r="C448" s="278" t="s">
        <v>11536</v>
      </c>
      <c r="D448" s="278" t="s">
        <v>1850</v>
      </c>
      <c r="E448" s="278" t="str">
        <f>CONCATENATE(SUM('Раздел 3'!J78:J78),"/",SUM('Раздел 3'!K78:K78),"&gt;",1)</f>
        <v>0/0&gt;1</v>
      </c>
      <c r="F448" s="278" t="s">
        <v>1851</v>
      </c>
      <c r="G448" s="318"/>
      <c r="H448" s="348" t="e">
        <f>IF(('ФЛК (информационный)'!A448="Неверно!")*('ФЛК (информационный)'!G448=""),"Внести подтверждение к нарушенному информационному ФЛК"," ")</f>
        <v>#DIV/0!</v>
      </c>
    </row>
    <row r="449" spans="1:8" s="390" customFormat="1" ht="78.75" hidden="1" x14ac:dyDescent="0.2">
      <c r="A449" s="346" t="e">
        <f>IF((SUM('Раздел 3'!J79:J79)/SUM('Раздел 3'!K79:K79)&gt;1),"","Неверно!")</f>
        <v>#DIV/0!</v>
      </c>
      <c r="B449" s="320" t="s">
        <v>1849</v>
      </c>
      <c r="C449" s="278" t="s">
        <v>11537</v>
      </c>
      <c r="D449" s="278" t="s">
        <v>1850</v>
      </c>
      <c r="E449" s="278" t="str">
        <f>CONCATENATE(SUM('Раздел 3'!J79:J79),"/",SUM('Раздел 3'!K79:K79),"&gt;",1)</f>
        <v>0/0&gt;1</v>
      </c>
      <c r="F449" s="278" t="s">
        <v>1851</v>
      </c>
      <c r="G449" s="318"/>
      <c r="H449" s="348" t="e">
        <f>IF(('ФЛК (информационный)'!A449="Неверно!")*('ФЛК (информационный)'!G449=""),"Внести подтверждение к нарушенному информационному ФЛК"," ")</f>
        <v>#DIV/0!</v>
      </c>
    </row>
    <row r="450" spans="1:8" s="390" customFormat="1" ht="78.75" hidden="1" x14ac:dyDescent="0.2">
      <c r="A450" s="346" t="e">
        <f>IF((SUM('Раздел 3'!J17:J17)/SUM('Раздел 3'!K17:K17)&gt;1),"","Неверно!")</f>
        <v>#DIV/0!</v>
      </c>
      <c r="B450" s="320" t="s">
        <v>1849</v>
      </c>
      <c r="C450" s="278" t="s">
        <v>11538</v>
      </c>
      <c r="D450" s="278" t="s">
        <v>1850</v>
      </c>
      <c r="E450" s="278" t="str">
        <f>CONCATENATE(SUM('Раздел 3'!J17:J17),"/",SUM('Раздел 3'!K17:K17),"&gt;",1)</f>
        <v>0/0&gt;1</v>
      </c>
      <c r="F450" s="278" t="s">
        <v>1851</v>
      </c>
      <c r="G450" s="318"/>
      <c r="H450" s="348" t="e">
        <f>IF(('ФЛК (информационный)'!A450="Неверно!")*('ФЛК (информационный)'!G450=""),"Внести подтверждение к нарушенному информационному ФЛК"," ")</f>
        <v>#DIV/0!</v>
      </c>
    </row>
    <row r="451" spans="1:8" s="390" customFormat="1" ht="78.75" hidden="1" x14ac:dyDescent="0.2">
      <c r="A451" s="346" t="e">
        <f>IF((SUM('Раздел 3'!J80:J80)/SUM('Раздел 3'!K80:K80)&gt;1),"","Неверно!")</f>
        <v>#DIV/0!</v>
      </c>
      <c r="B451" s="320" t="s">
        <v>1849</v>
      </c>
      <c r="C451" s="278" t="s">
        <v>11539</v>
      </c>
      <c r="D451" s="278" t="s">
        <v>1850</v>
      </c>
      <c r="E451" s="278" t="str">
        <f>CONCATENATE(SUM('Раздел 3'!J80:J80),"/",SUM('Раздел 3'!K80:K80),"&gt;",1)</f>
        <v>0/0&gt;1</v>
      </c>
      <c r="F451" s="278" t="s">
        <v>1851</v>
      </c>
      <c r="G451" s="318"/>
      <c r="H451" s="348" t="e">
        <f>IF(('ФЛК (информационный)'!A451="Неверно!")*('ФЛК (информационный)'!G451=""),"Внести подтверждение к нарушенному информационному ФЛК"," ")</f>
        <v>#DIV/0!</v>
      </c>
    </row>
    <row r="452" spans="1:8" s="390" customFormat="1" ht="78.75" hidden="1" x14ac:dyDescent="0.2">
      <c r="A452" s="346" t="e">
        <f>IF((SUM('Раздел 3'!J81:J81)/SUM('Раздел 3'!K81:K81)&gt;1),"","Неверно!")</f>
        <v>#DIV/0!</v>
      </c>
      <c r="B452" s="320" t="s">
        <v>1849</v>
      </c>
      <c r="C452" s="278" t="s">
        <v>11540</v>
      </c>
      <c r="D452" s="278" t="s">
        <v>1850</v>
      </c>
      <c r="E452" s="278" t="str">
        <f>CONCATENATE(SUM('Раздел 3'!J81:J81),"/",SUM('Раздел 3'!K81:K81),"&gt;",1)</f>
        <v>0/0&gt;1</v>
      </c>
      <c r="F452" s="278" t="s">
        <v>1851</v>
      </c>
      <c r="G452" s="318"/>
      <c r="H452" s="348" t="e">
        <f>IF(('ФЛК (информационный)'!A452="Неверно!")*('ФЛК (информационный)'!G452=""),"Внести подтверждение к нарушенному информационному ФЛК"," ")</f>
        <v>#DIV/0!</v>
      </c>
    </row>
    <row r="453" spans="1:8" s="390" customFormat="1" ht="78.75" hidden="1" x14ac:dyDescent="0.2">
      <c r="A453" s="346" t="e">
        <f>IF((SUM('Раздел 3'!J82:J82)/SUM('Раздел 3'!K82:K82)&gt;1),"","Неверно!")</f>
        <v>#DIV/0!</v>
      </c>
      <c r="B453" s="320" t="s">
        <v>1849</v>
      </c>
      <c r="C453" s="278" t="s">
        <v>11541</v>
      </c>
      <c r="D453" s="278" t="s">
        <v>1850</v>
      </c>
      <c r="E453" s="278" t="str">
        <f>CONCATENATE(SUM('Раздел 3'!J82:J82),"/",SUM('Раздел 3'!K82:K82),"&gt;",1)</f>
        <v>0/0&gt;1</v>
      </c>
      <c r="F453" s="278" t="s">
        <v>1851</v>
      </c>
      <c r="G453" s="318"/>
      <c r="H453" s="348" t="e">
        <f>IF(('ФЛК (информационный)'!A453="Неверно!")*('ФЛК (информационный)'!G453=""),"Внести подтверждение к нарушенному информационному ФЛК"," ")</f>
        <v>#DIV/0!</v>
      </c>
    </row>
    <row r="454" spans="1:8" s="390" customFormat="1" ht="78.75" hidden="1" x14ac:dyDescent="0.2">
      <c r="A454" s="346" t="e">
        <f>IF((SUM('Раздел 3'!J83:J83)/SUM('Раздел 3'!K83:K83)&gt;1),"","Неверно!")</f>
        <v>#DIV/0!</v>
      </c>
      <c r="B454" s="320" t="s">
        <v>1849</v>
      </c>
      <c r="C454" s="278" t="s">
        <v>11542</v>
      </c>
      <c r="D454" s="278" t="s">
        <v>1850</v>
      </c>
      <c r="E454" s="278" t="str">
        <f>CONCATENATE(SUM('Раздел 3'!J83:J83),"/",SUM('Раздел 3'!K83:K83),"&gt;",1)</f>
        <v>0/0&gt;1</v>
      </c>
      <c r="F454" s="278" t="s">
        <v>1851</v>
      </c>
      <c r="G454" s="318"/>
      <c r="H454" s="348" t="e">
        <f>IF(('ФЛК (информационный)'!A454="Неверно!")*('ФЛК (информационный)'!G454=""),"Внести подтверждение к нарушенному информационному ФЛК"," ")</f>
        <v>#DIV/0!</v>
      </c>
    </row>
    <row r="455" spans="1:8" s="390" customFormat="1" ht="78.75" hidden="1" x14ac:dyDescent="0.2">
      <c r="A455" s="346" t="e">
        <f>IF((SUM('Раздел 3'!J84:J84)/SUM('Раздел 3'!K84:K84)&gt;1),"","Неверно!")</f>
        <v>#DIV/0!</v>
      </c>
      <c r="B455" s="320" t="s">
        <v>1849</v>
      </c>
      <c r="C455" s="278" t="s">
        <v>11543</v>
      </c>
      <c r="D455" s="278" t="s">
        <v>1850</v>
      </c>
      <c r="E455" s="278" t="str">
        <f>CONCATENATE(SUM('Раздел 3'!J84:J84),"/",SUM('Раздел 3'!K84:K84),"&gt;",1)</f>
        <v>0/0&gt;1</v>
      </c>
      <c r="F455" s="278" t="s">
        <v>1851</v>
      </c>
      <c r="G455" s="318"/>
      <c r="H455" s="348" t="e">
        <f>IF(('ФЛК (информационный)'!A455="Неверно!")*('ФЛК (информационный)'!G455=""),"Внести подтверждение к нарушенному информационному ФЛК"," ")</f>
        <v>#DIV/0!</v>
      </c>
    </row>
    <row r="456" spans="1:8" s="390" customFormat="1" ht="78.75" hidden="1" x14ac:dyDescent="0.2">
      <c r="A456" s="346" t="e">
        <f>IF((SUM('Раздел 3'!J85:J85)/SUM('Раздел 3'!K85:K85)&gt;1),"","Неверно!")</f>
        <v>#DIV/0!</v>
      </c>
      <c r="B456" s="320" t="s">
        <v>1849</v>
      </c>
      <c r="C456" s="278" t="s">
        <v>11544</v>
      </c>
      <c r="D456" s="278" t="s">
        <v>1850</v>
      </c>
      <c r="E456" s="278" t="str">
        <f>CONCATENATE(SUM('Раздел 3'!J85:J85),"/",SUM('Раздел 3'!K85:K85),"&gt;",1)</f>
        <v>0/0&gt;1</v>
      </c>
      <c r="F456" s="278" t="s">
        <v>1851</v>
      </c>
      <c r="G456" s="318"/>
      <c r="H456" s="348" t="e">
        <f>IF(('ФЛК (информационный)'!A456="Неверно!")*('ФЛК (информационный)'!G456=""),"Внести подтверждение к нарушенному информационному ФЛК"," ")</f>
        <v>#DIV/0!</v>
      </c>
    </row>
    <row r="457" spans="1:8" s="390" customFormat="1" ht="78.75" hidden="1" x14ac:dyDescent="0.2">
      <c r="A457" s="346" t="e">
        <f>IF((SUM('Раздел 3'!J86:J86)/SUM('Раздел 3'!K86:K86)&gt;1),"","Неверно!")</f>
        <v>#DIV/0!</v>
      </c>
      <c r="B457" s="320" t="s">
        <v>1849</v>
      </c>
      <c r="C457" s="278" t="s">
        <v>11545</v>
      </c>
      <c r="D457" s="278" t="s">
        <v>1850</v>
      </c>
      <c r="E457" s="278" t="str">
        <f>CONCATENATE(SUM('Раздел 3'!J86:J86),"/",SUM('Раздел 3'!K86:K86),"&gt;",1)</f>
        <v>0/0&gt;1</v>
      </c>
      <c r="F457" s="278" t="s">
        <v>1851</v>
      </c>
      <c r="G457" s="318"/>
      <c r="H457" s="348" t="e">
        <f>IF(('ФЛК (информационный)'!A457="Неверно!")*('ФЛК (информационный)'!G457=""),"Внести подтверждение к нарушенному информационному ФЛК"," ")</f>
        <v>#DIV/0!</v>
      </c>
    </row>
    <row r="458" spans="1:8" s="390" customFormat="1" ht="78.75" hidden="1" x14ac:dyDescent="0.2">
      <c r="A458" s="346" t="e">
        <f>IF((SUM('Раздел 3'!J87:J87)/SUM('Раздел 3'!K87:K87)&gt;1),"","Неверно!")</f>
        <v>#DIV/0!</v>
      </c>
      <c r="B458" s="320" t="s">
        <v>1849</v>
      </c>
      <c r="C458" s="278" t="s">
        <v>11546</v>
      </c>
      <c r="D458" s="278" t="s">
        <v>1850</v>
      </c>
      <c r="E458" s="278" t="str">
        <f>CONCATENATE(SUM('Раздел 3'!J87:J87),"/",SUM('Раздел 3'!K87:K87),"&gt;",1)</f>
        <v>0/0&gt;1</v>
      </c>
      <c r="F458" s="278" t="s">
        <v>1851</v>
      </c>
      <c r="G458" s="318"/>
      <c r="H458" s="348" t="e">
        <f>IF(('ФЛК (информационный)'!A458="Неверно!")*('ФЛК (информационный)'!G458=""),"Внести подтверждение к нарушенному информационному ФЛК"," ")</f>
        <v>#DIV/0!</v>
      </c>
    </row>
    <row r="459" spans="1:8" s="390" customFormat="1" ht="78.75" hidden="1" x14ac:dyDescent="0.2">
      <c r="A459" s="346" t="e">
        <f>IF((SUM('Раздел 3'!J88:J88)/SUM('Раздел 3'!K88:K88)&gt;1),"","Неверно!")</f>
        <v>#DIV/0!</v>
      </c>
      <c r="B459" s="320" t="s">
        <v>1849</v>
      </c>
      <c r="C459" s="278" t="s">
        <v>11547</v>
      </c>
      <c r="D459" s="278" t="s">
        <v>1850</v>
      </c>
      <c r="E459" s="278" t="str">
        <f>CONCATENATE(SUM('Раздел 3'!J88:J88),"/",SUM('Раздел 3'!K88:K88),"&gt;",1)</f>
        <v>0/0&gt;1</v>
      </c>
      <c r="F459" s="278" t="s">
        <v>1851</v>
      </c>
      <c r="G459" s="318"/>
      <c r="H459" s="348" t="e">
        <f>IF(('ФЛК (информационный)'!A459="Неверно!")*('ФЛК (информационный)'!G459=""),"Внести подтверждение к нарушенному информационному ФЛК"," ")</f>
        <v>#DIV/0!</v>
      </c>
    </row>
    <row r="460" spans="1:8" s="390" customFormat="1" ht="78.75" hidden="1" x14ac:dyDescent="0.2">
      <c r="A460" s="346" t="e">
        <f>IF((SUM('Раздел 3'!J89:J89)/SUM('Раздел 3'!K89:K89)&gt;1),"","Неверно!")</f>
        <v>#DIV/0!</v>
      </c>
      <c r="B460" s="320" t="s">
        <v>1849</v>
      </c>
      <c r="C460" s="278" t="s">
        <v>11548</v>
      </c>
      <c r="D460" s="278" t="s">
        <v>1850</v>
      </c>
      <c r="E460" s="278" t="str">
        <f>CONCATENATE(SUM('Раздел 3'!J89:J89),"/",SUM('Раздел 3'!K89:K89),"&gt;",1)</f>
        <v>0/0&gt;1</v>
      </c>
      <c r="F460" s="278" t="s">
        <v>1851</v>
      </c>
      <c r="G460" s="318"/>
      <c r="H460" s="348" t="e">
        <f>IF(('ФЛК (информационный)'!A460="Неверно!")*('ФЛК (информационный)'!G460=""),"Внести подтверждение к нарушенному информационному ФЛК"," ")</f>
        <v>#DIV/0!</v>
      </c>
    </row>
    <row r="461" spans="1:8" s="390" customFormat="1" ht="78.75" hidden="1" x14ac:dyDescent="0.2">
      <c r="A461" s="346" t="e">
        <f>IF((SUM('Раздел 3'!J18:J18)/SUM('Раздел 3'!K18:K18)&gt;1),"","Неверно!")</f>
        <v>#DIV/0!</v>
      </c>
      <c r="B461" s="320" t="s">
        <v>1849</v>
      </c>
      <c r="C461" s="278" t="s">
        <v>11549</v>
      </c>
      <c r="D461" s="278" t="s">
        <v>1850</v>
      </c>
      <c r="E461" s="278" t="str">
        <f>CONCATENATE(SUM('Раздел 3'!J18:J18),"/",SUM('Раздел 3'!K18:K18),"&gt;",1)</f>
        <v>0/0&gt;1</v>
      </c>
      <c r="F461" s="278" t="s">
        <v>1851</v>
      </c>
      <c r="G461" s="318"/>
      <c r="H461" s="348" t="e">
        <f>IF(('ФЛК (информационный)'!A461="Неверно!")*('ФЛК (информационный)'!G461=""),"Внести подтверждение к нарушенному информационному ФЛК"," ")</f>
        <v>#DIV/0!</v>
      </c>
    </row>
    <row r="462" spans="1:8" s="390" customFormat="1" ht="78.75" hidden="1" x14ac:dyDescent="0.2">
      <c r="A462" s="346" t="e">
        <f>IF((SUM('Раздел 3'!J90:J90)/SUM('Раздел 3'!K90:K90)&gt;1),"","Неверно!")</f>
        <v>#DIV/0!</v>
      </c>
      <c r="B462" s="320" t="s">
        <v>1849</v>
      </c>
      <c r="C462" s="278" t="s">
        <v>11550</v>
      </c>
      <c r="D462" s="278" t="s">
        <v>1850</v>
      </c>
      <c r="E462" s="278" t="str">
        <f>CONCATENATE(SUM('Раздел 3'!J90:J90),"/",SUM('Раздел 3'!K90:K90),"&gt;",1)</f>
        <v>0/0&gt;1</v>
      </c>
      <c r="F462" s="278" t="s">
        <v>1851</v>
      </c>
      <c r="G462" s="318"/>
      <c r="H462" s="348" t="e">
        <f>IF(('ФЛК (информационный)'!A462="Неверно!")*('ФЛК (информационный)'!G462=""),"Внести подтверждение к нарушенному информационному ФЛК"," ")</f>
        <v>#DIV/0!</v>
      </c>
    </row>
    <row r="463" spans="1:8" s="390" customFormat="1" ht="78.75" hidden="1" x14ac:dyDescent="0.2">
      <c r="A463" s="346" t="e">
        <f>IF((SUM('Раздел 3'!J91:J91)/SUM('Раздел 3'!K91:K91)&gt;1),"","Неверно!")</f>
        <v>#DIV/0!</v>
      </c>
      <c r="B463" s="320" t="s">
        <v>1849</v>
      </c>
      <c r="C463" s="278" t="s">
        <v>11551</v>
      </c>
      <c r="D463" s="278" t="s">
        <v>1850</v>
      </c>
      <c r="E463" s="278" t="str">
        <f>CONCATENATE(SUM('Раздел 3'!J91:J91),"/",SUM('Раздел 3'!K91:K91),"&gt;",1)</f>
        <v>0/0&gt;1</v>
      </c>
      <c r="F463" s="278" t="s">
        <v>1851</v>
      </c>
      <c r="G463" s="318"/>
      <c r="H463" s="348" t="e">
        <f>IF(('ФЛК (информационный)'!A463="Неверно!")*('ФЛК (информационный)'!G463=""),"Внести подтверждение к нарушенному информационному ФЛК"," ")</f>
        <v>#DIV/0!</v>
      </c>
    </row>
    <row r="464" spans="1:8" s="390" customFormat="1" ht="78.75" hidden="1" x14ac:dyDescent="0.2">
      <c r="A464" s="346" t="e">
        <f>IF((SUM('Раздел 3'!J92:J92)/SUM('Раздел 3'!K92:K92)&gt;1),"","Неверно!")</f>
        <v>#DIV/0!</v>
      </c>
      <c r="B464" s="320" t="s">
        <v>1849</v>
      </c>
      <c r="C464" s="278" t="s">
        <v>11552</v>
      </c>
      <c r="D464" s="278" t="s">
        <v>1850</v>
      </c>
      <c r="E464" s="278" t="str">
        <f>CONCATENATE(SUM('Раздел 3'!J92:J92),"/",SUM('Раздел 3'!K92:K92),"&gt;",1)</f>
        <v>0/0&gt;1</v>
      </c>
      <c r="F464" s="278" t="s">
        <v>1851</v>
      </c>
      <c r="G464" s="318"/>
      <c r="H464" s="348" t="e">
        <f>IF(('ФЛК (информационный)'!A464="Неверно!")*('ФЛК (информационный)'!G464=""),"Внести подтверждение к нарушенному информационному ФЛК"," ")</f>
        <v>#DIV/0!</v>
      </c>
    </row>
    <row r="465" spans="1:8" s="390" customFormat="1" ht="78.75" hidden="1" x14ac:dyDescent="0.2">
      <c r="A465" s="346" t="e">
        <f>IF((SUM('Раздел 3'!J93:J93)/SUM('Раздел 3'!K93:K93)&gt;1),"","Неверно!")</f>
        <v>#DIV/0!</v>
      </c>
      <c r="B465" s="320" t="s">
        <v>1849</v>
      </c>
      <c r="C465" s="278" t="s">
        <v>11553</v>
      </c>
      <c r="D465" s="278" t="s">
        <v>1850</v>
      </c>
      <c r="E465" s="278" t="str">
        <f>CONCATENATE(SUM('Раздел 3'!J93:J93),"/",SUM('Раздел 3'!K93:K93),"&gt;",1)</f>
        <v>0/0&gt;1</v>
      </c>
      <c r="F465" s="278" t="s">
        <v>1851</v>
      </c>
      <c r="G465" s="318"/>
      <c r="H465" s="348" t="e">
        <f>IF(('ФЛК (информационный)'!A465="Неверно!")*('ФЛК (информационный)'!G465=""),"Внести подтверждение к нарушенному информационному ФЛК"," ")</f>
        <v>#DIV/0!</v>
      </c>
    </row>
    <row r="466" spans="1:8" s="390" customFormat="1" ht="78.75" hidden="1" x14ac:dyDescent="0.2">
      <c r="A466" s="346" t="e">
        <f>IF((SUM('Раздел 3'!J94:J94)/SUM('Раздел 3'!K94:K94)&gt;1),"","Неверно!")</f>
        <v>#DIV/0!</v>
      </c>
      <c r="B466" s="320" t="s">
        <v>1849</v>
      </c>
      <c r="C466" s="278" t="s">
        <v>11554</v>
      </c>
      <c r="D466" s="278" t="s">
        <v>1850</v>
      </c>
      <c r="E466" s="278" t="str">
        <f>CONCATENATE(SUM('Раздел 3'!J94:J94),"/",SUM('Раздел 3'!K94:K94),"&gt;",1)</f>
        <v>0/0&gt;1</v>
      </c>
      <c r="F466" s="278" t="s">
        <v>1851</v>
      </c>
      <c r="G466" s="318"/>
      <c r="H466" s="348" t="e">
        <f>IF(('ФЛК (информационный)'!A466="Неверно!")*('ФЛК (информационный)'!G466=""),"Внести подтверждение к нарушенному информационному ФЛК"," ")</f>
        <v>#DIV/0!</v>
      </c>
    </row>
    <row r="467" spans="1:8" s="390" customFormat="1" ht="78.75" hidden="1" x14ac:dyDescent="0.2">
      <c r="A467" s="346" t="e">
        <f>IF((SUM('Раздел 3'!J95:J95)/SUM('Раздел 3'!K95:K95)&gt;1),"","Неверно!")</f>
        <v>#DIV/0!</v>
      </c>
      <c r="B467" s="320" t="s">
        <v>1849</v>
      </c>
      <c r="C467" s="278" t="s">
        <v>11555</v>
      </c>
      <c r="D467" s="278" t="s">
        <v>1850</v>
      </c>
      <c r="E467" s="278" t="str">
        <f>CONCATENATE(SUM('Раздел 3'!J95:J95),"/",SUM('Раздел 3'!K95:K95),"&gt;",1)</f>
        <v>0/0&gt;1</v>
      </c>
      <c r="F467" s="278" t="s">
        <v>1851</v>
      </c>
      <c r="G467" s="318"/>
      <c r="H467" s="348" t="e">
        <f>IF(('ФЛК (информационный)'!A467="Неверно!")*('ФЛК (информационный)'!G467=""),"Внести подтверждение к нарушенному информационному ФЛК"," ")</f>
        <v>#DIV/0!</v>
      </c>
    </row>
    <row r="468" spans="1:8" s="390" customFormat="1" ht="78.75" hidden="1" x14ac:dyDescent="0.2">
      <c r="A468" s="346" t="e">
        <f>IF((SUM('Раздел 3'!J96:J96)/SUM('Раздел 3'!K96:K96)&gt;1),"","Неверно!")</f>
        <v>#DIV/0!</v>
      </c>
      <c r="B468" s="320" t="s">
        <v>1849</v>
      </c>
      <c r="C468" s="278" t="s">
        <v>11556</v>
      </c>
      <c r="D468" s="278" t="s">
        <v>1850</v>
      </c>
      <c r="E468" s="278" t="str">
        <f>CONCATENATE(SUM('Раздел 3'!J96:J96),"/",SUM('Раздел 3'!K96:K96),"&gt;",1)</f>
        <v>0/0&gt;1</v>
      </c>
      <c r="F468" s="278" t="s">
        <v>1851</v>
      </c>
      <c r="G468" s="318"/>
      <c r="H468" s="348" t="e">
        <f>IF(('ФЛК (информационный)'!A468="Неверно!")*('ФЛК (информационный)'!G468=""),"Внести подтверждение к нарушенному информационному ФЛК"," ")</f>
        <v>#DIV/0!</v>
      </c>
    </row>
    <row r="469" spans="1:8" s="390" customFormat="1" ht="78.75" hidden="1" x14ac:dyDescent="0.2">
      <c r="A469" s="346" t="e">
        <f>IF((SUM('Раздел 3'!J97:J97)/SUM('Раздел 3'!K97:K97)&gt;1),"","Неверно!")</f>
        <v>#DIV/0!</v>
      </c>
      <c r="B469" s="320" t="s">
        <v>1849</v>
      </c>
      <c r="C469" s="278" t="s">
        <v>11557</v>
      </c>
      <c r="D469" s="278" t="s">
        <v>1850</v>
      </c>
      <c r="E469" s="278" t="str">
        <f>CONCATENATE(SUM('Раздел 3'!J97:J97),"/",SUM('Раздел 3'!K97:K97),"&gt;",1)</f>
        <v>0/0&gt;1</v>
      </c>
      <c r="F469" s="278" t="s">
        <v>1851</v>
      </c>
      <c r="G469" s="318"/>
      <c r="H469" s="348" t="e">
        <f>IF(('ФЛК (информационный)'!A469="Неверно!")*('ФЛК (информационный)'!G469=""),"Внести подтверждение к нарушенному информационному ФЛК"," ")</f>
        <v>#DIV/0!</v>
      </c>
    </row>
    <row r="470" spans="1:8" s="390" customFormat="1" ht="78.75" hidden="1" x14ac:dyDescent="0.2">
      <c r="A470" s="346" t="e">
        <f>IF((SUM('Раздел 3'!J98:J98)/SUM('Раздел 3'!K98:K98)&gt;1),"","Неверно!")</f>
        <v>#DIV/0!</v>
      </c>
      <c r="B470" s="320" t="s">
        <v>1849</v>
      </c>
      <c r="C470" s="278" t="s">
        <v>11558</v>
      </c>
      <c r="D470" s="278" t="s">
        <v>1850</v>
      </c>
      <c r="E470" s="278" t="str">
        <f>CONCATENATE(SUM('Раздел 3'!J98:J98),"/",SUM('Раздел 3'!K98:K98),"&gt;",1)</f>
        <v>0/0&gt;1</v>
      </c>
      <c r="F470" s="278" t="s">
        <v>1851</v>
      </c>
      <c r="G470" s="318"/>
      <c r="H470" s="348" t="e">
        <f>IF(('ФЛК (информационный)'!A470="Неверно!")*('ФЛК (информационный)'!G470=""),"Внести подтверждение к нарушенному информационному ФЛК"," ")</f>
        <v>#DIV/0!</v>
      </c>
    </row>
    <row r="471" spans="1:8" s="390" customFormat="1" ht="78.75" hidden="1" x14ac:dyDescent="0.2">
      <c r="A471" s="346" t="e">
        <f>IF((SUM('Раздел 3'!J99:J99)/SUM('Раздел 3'!K99:K99)&gt;1),"","Неверно!")</f>
        <v>#DIV/0!</v>
      </c>
      <c r="B471" s="320" t="s">
        <v>1849</v>
      </c>
      <c r="C471" s="278" t="s">
        <v>11559</v>
      </c>
      <c r="D471" s="278" t="s">
        <v>1850</v>
      </c>
      <c r="E471" s="278" t="str">
        <f>CONCATENATE(SUM('Раздел 3'!J99:J99),"/",SUM('Раздел 3'!K99:K99),"&gt;",1)</f>
        <v>0/0&gt;1</v>
      </c>
      <c r="F471" s="278" t="s">
        <v>1851</v>
      </c>
      <c r="G471" s="318"/>
      <c r="H471" s="348" t="e">
        <f>IF(('ФЛК (информационный)'!A471="Неверно!")*('ФЛК (информационный)'!G471=""),"Внести подтверждение к нарушенному информационному ФЛК"," ")</f>
        <v>#DIV/0!</v>
      </c>
    </row>
    <row r="472" spans="1:8" s="390" customFormat="1" ht="78.75" hidden="1" x14ac:dyDescent="0.2">
      <c r="A472" s="346" t="e">
        <f>IF((SUM('Раздел 3'!J19:J19)/SUM('Раздел 3'!K19:K19)&gt;1),"","Неверно!")</f>
        <v>#DIV/0!</v>
      </c>
      <c r="B472" s="320" t="s">
        <v>1849</v>
      </c>
      <c r="C472" s="278" t="s">
        <v>11560</v>
      </c>
      <c r="D472" s="278" t="s">
        <v>1850</v>
      </c>
      <c r="E472" s="278" t="str">
        <f>CONCATENATE(SUM('Раздел 3'!J19:J19),"/",SUM('Раздел 3'!K19:K19),"&gt;",1)</f>
        <v>0/0&gt;1</v>
      </c>
      <c r="F472" s="278" t="s">
        <v>1851</v>
      </c>
      <c r="G472" s="318"/>
      <c r="H472" s="348" t="e">
        <f>IF(('ФЛК (информационный)'!A472="Неверно!")*('ФЛК (информационный)'!G472=""),"Внести подтверждение к нарушенному информационному ФЛК"," ")</f>
        <v>#DIV/0!</v>
      </c>
    </row>
    <row r="473" spans="1:8" s="390" customFormat="1" ht="78.75" hidden="1" x14ac:dyDescent="0.2">
      <c r="A473" s="346" t="e">
        <f>IF((SUM('Раздел 3'!J100:J100)/SUM('Раздел 3'!K100:K100)&gt;1),"","Неверно!")</f>
        <v>#DIV/0!</v>
      </c>
      <c r="B473" s="320" t="s">
        <v>1849</v>
      </c>
      <c r="C473" s="278" t="s">
        <v>11561</v>
      </c>
      <c r="D473" s="278" t="s">
        <v>1850</v>
      </c>
      <c r="E473" s="278" t="str">
        <f>CONCATENATE(SUM('Раздел 3'!J100:J100),"/",SUM('Раздел 3'!K100:K100),"&gt;",1)</f>
        <v>0/0&gt;1</v>
      </c>
      <c r="F473" s="278" t="s">
        <v>1851</v>
      </c>
      <c r="G473" s="318"/>
      <c r="H473" s="348" t="e">
        <f>IF(('ФЛК (информационный)'!A473="Неверно!")*('ФЛК (информационный)'!G473=""),"Внести подтверждение к нарушенному информационному ФЛК"," ")</f>
        <v>#DIV/0!</v>
      </c>
    </row>
    <row r="474" spans="1:8" s="390" customFormat="1" ht="78.75" hidden="1" x14ac:dyDescent="0.2">
      <c r="A474" s="346" t="e">
        <f>IF((SUM('Раздел 3'!J101:J101)/SUM('Раздел 3'!K101:K101)&gt;1),"","Неверно!")</f>
        <v>#DIV/0!</v>
      </c>
      <c r="B474" s="320" t="s">
        <v>1849</v>
      </c>
      <c r="C474" s="278" t="s">
        <v>11562</v>
      </c>
      <c r="D474" s="278" t="s">
        <v>1850</v>
      </c>
      <c r="E474" s="278" t="str">
        <f>CONCATENATE(SUM('Раздел 3'!J101:J101),"/",SUM('Раздел 3'!K101:K101),"&gt;",1)</f>
        <v>0/0&gt;1</v>
      </c>
      <c r="F474" s="278" t="s">
        <v>1851</v>
      </c>
      <c r="G474" s="318"/>
      <c r="H474" s="348" t="e">
        <f>IF(('ФЛК (информационный)'!A474="Неверно!")*('ФЛК (информационный)'!G474=""),"Внести подтверждение к нарушенному информационному ФЛК"," ")</f>
        <v>#DIV/0!</v>
      </c>
    </row>
    <row r="475" spans="1:8" s="390" customFormat="1" ht="78.75" hidden="1" x14ac:dyDescent="0.2">
      <c r="A475" s="346" t="e">
        <f>IF((SUM('Раздел 3'!J102:J102)/SUM('Раздел 3'!K102:K102)&gt;1),"","Неверно!")</f>
        <v>#DIV/0!</v>
      </c>
      <c r="B475" s="320" t="s">
        <v>1849</v>
      </c>
      <c r="C475" s="278" t="s">
        <v>11563</v>
      </c>
      <c r="D475" s="278" t="s">
        <v>1850</v>
      </c>
      <c r="E475" s="278" t="str">
        <f>CONCATENATE(SUM('Раздел 3'!J102:J102),"/",SUM('Раздел 3'!K102:K102),"&gt;",1)</f>
        <v>0/0&gt;1</v>
      </c>
      <c r="F475" s="278" t="s">
        <v>1851</v>
      </c>
      <c r="G475" s="318"/>
      <c r="H475" s="348" t="e">
        <f>IF(('ФЛК (информационный)'!A475="Неверно!")*('ФЛК (информационный)'!G475=""),"Внести подтверждение к нарушенному информационному ФЛК"," ")</f>
        <v>#DIV/0!</v>
      </c>
    </row>
    <row r="476" spans="1:8" s="390" customFormat="1" ht="78.75" hidden="1" x14ac:dyDescent="0.2">
      <c r="A476" s="346" t="e">
        <f>IF((SUM('Раздел 3'!J103:J103)/SUM('Раздел 3'!K103:K103)&gt;1),"","Неверно!")</f>
        <v>#DIV/0!</v>
      </c>
      <c r="B476" s="320" t="s">
        <v>1849</v>
      </c>
      <c r="C476" s="278" t="s">
        <v>11564</v>
      </c>
      <c r="D476" s="278" t="s">
        <v>1850</v>
      </c>
      <c r="E476" s="278" t="str">
        <f>CONCATENATE(SUM('Раздел 3'!J103:J103),"/",SUM('Раздел 3'!K103:K103),"&gt;",1)</f>
        <v>0/0&gt;1</v>
      </c>
      <c r="F476" s="278" t="s">
        <v>1851</v>
      </c>
      <c r="G476" s="318"/>
      <c r="H476" s="348" t="e">
        <f>IF(('ФЛК (информационный)'!A476="Неверно!")*('ФЛК (информационный)'!G476=""),"Внести подтверждение к нарушенному информационному ФЛК"," ")</f>
        <v>#DIV/0!</v>
      </c>
    </row>
    <row r="477" spans="1:8" s="390" customFormat="1" ht="78.75" hidden="1" x14ac:dyDescent="0.2">
      <c r="A477" s="346" t="e">
        <f>IF((SUM('Раздел 3'!J104:J104)/SUM('Раздел 3'!K104:K104)&gt;1),"","Неверно!")</f>
        <v>#DIV/0!</v>
      </c>
      <c r="B477" s="320" t="s">
        <v>1849</v>
      </c>
      <c r="C477" s="278" t="s">
        <v>11565</v>
      </c>
      <c r="D477" s="278" t="s">
        <v>1850</v>
      </c>
      <c r="E477" s="278" t="str">
        <f>CONCATENATE(SUM('Раздел 3'!J104:J104),"/",SUM('Раздел 3'!K104:K104),"&gt;",1)</f>
        <v>0/0&gt;1</v>
      </c>
      <c r="F477" s="278" t="s">
        <v>1851</v>
      </c>
      <c r="G477" s="318"/>
      <c r="H477" s="348" t="e">
        <f>IF(('ФЛК (информационный)'!A477="Неверно!")*('ФЛК (информационный)'!G477=""),"Внести подтверждение к нарушенному информационному ФЛК"," ")</f>
        <v>#DIV/0!</v>
      </c>
    </row>
    <row r="478" spans="1:8" s="390" customFormat="1" ht="78.75" hidden="1" x14ac:dyDescent="0.2">
      <c r="A478" s="346" t="e">
        <f>IF((SUM('Раздел 3'!J105:J105)/SUM('Раздел 3'!K105:K105)&gt;1),"","Неверно!")</f>
        <v>#DIV/0!</v>
      </c>
      <c r="B478" s="320" t="s">
        <v>1849</v>
      </c>
      <c r="C478" s="278" t="s">
        <v>11566</v>
      </c>
      <c r="D478" s="278" t="s">
        <v>1850</v>
      </c>
      <c r="E478" s="278" t="str">
        <f>CONCATENATE(SUM('Раздел 3'!J105:J105),"/",SUM('Раздел 3'!K105:K105),"&gt;",1)</f>
        <v>0/0&gt;1</v>
      </c>
      <c r="F478" s="278" t="s">
        <v>1851</v>
      </c>
      <c r="G478" s="318"/>
      <c r="H478" s="348" t="e">
        <f>IF(('ФЛК (информационный)'!A478="Неверно!")*('ФЛК (информационный)'!G478=""),"Внести подтверждение к нарушенному информационному ФЛК"," ")</f>
        <v>#DIV/0!</v>
      </c>
    </row>
    <row r="479" spans="1:8" s="390" customFormat="1" ht="78.75" hidden="1" x14ac:dyDescent="0.2">
      <c r="A479" s="346" t="e">
        <f>IF((SUM('Раздел 3'!J106:J106)/SUM('Раздел 3'!K106:K106)&gt;1),"","Неверно!")</f>
        <v>#DIV/0!</v>
      </c>
      <c r="B479" s="320" t="s">
        <v>1849</v>
      </c>
      <c r="C479" s="278" t="s">
        <v>11567</v>
      </c>
      <c r="D479" s="278" t="s">
        <v>1850</v>
      </c>
      <c r="E479" s="278" t="str">
        <f>CONCATENATE(SUM('Раздел 3'!J106:J106),"/",SUM('Раздел 3'!K106:K106),"&gt;",1)</f>
        <v>0/0&gt;1</v>
      </c>
      <c r="F479" s="278" t="s">
        <v>1851</v>
      </c>
      <c r="G479" s="318"/>
      <c r="H479" s="348" t="e">
        <f>IF(('ФЛК (информационный)'!A479="Неверно!")*('ФЛК (информационный)'!G479=""),"Внести подтверждение к нарушенному информационному ФЛК"," ")</f>
        <v>#DIV/0!</v>
      </c>
    </row>
    <row r="480" spans="1:8" s="390" customFormat="1" ht="78.75" hidden="1" x14ac:dyDescent="0.2">
      <c r="A480" s="346" t="e">
        <f>IF((SUM('Раздел 3'!J107:J107)/SUM('Раздел 3'!K107:K107)&gt;1),"","Неверно!")</f>
        <v>#DIV/0!</v>
      </c>
      <c r="B480" s="320" t="s">
        <v>1849</v>
      </c>
      <c r="C480" s="278" t="s">
        <v>11568</v>
      </c>
      <c r="D480" s="278" t="s">
        <v>1850</v>
      </c>
      <c r="E480" s="278" t="str">
        <f>CONCATENATE(SUM('Раздел 3'!J107:J107),"/",SUM('Раздел 3'!K107:K107),"&gt;",1)</f>
        <v>0/0&gt;1</v>
      </c>
      <c r="F480" s="278" t="s">
        <v>1851</v>
      </c>
      <c r="G480" s="318"/>
      <c r="H480" s="348" t="e">
        <f>IF(('ФЛК (информационный)'!A480="Неверно!")*('ФЛК (информационный)'!G480=""),"Внести подтверждение к нарушенному информационному ФЛК"," ")</f>
        <v>#DIV/0!</v>
      </c>
    </row>
    <row r="481" spans="1:8" s="390" customFormat="1" ht="78.75" hidden="1" x14ac:dyDescent="0.2">
      <c r="A481" s="346" t="e">
        <f>IF((SUM('Раздел 3'!J108:J108)/SUM('Раздел 3'!K108:K108)&gt;1),"","Неверно!")</f>
        <v>#DIV/0!</v>
      </c>
      <c r="B481" s="320" t="s">
        <v>1849</v>
      </c>
      <c r="C481" s="278" t="s">
        <v>11569</v>
      </c>
      <c r="D481" s="278" t="s">
        <v>1850</v>
      </c>
      <c r="E481" s="278" t="str">
        <f>CONCATENATE(SUM('Раздел 3'!J108:J108),"/",SUM('Раздел 3'!K108:K108),"&gt;",1)</f>
        <v>0/0&gt;1</v>
      </c>
      <c r="F481" s="278" t="s">
        <v>1851</v>
      </c>
      <c r="G481" s="318"/>
      <c r="H481" s="348" t="e">
        <f>IF(('ФЛК (информационный)'!A481="Неверно!")*('ФЛК (информационный)'!G481=""),"Внести подтверждение к нарушенному информационному ФЛК"," ")</f>
        <v>#DIV/0!</v>
      </c>
    </row>
    <row r="482" spans="1:8" s="390" customFormat="1" ht="78.75" hidden="1" x14ac:dyDescent="0.2">
      <c r="A482" s="346" t="e">
        <f>IF((SUM('Раздел 3'!J109:J109)/SUM('Раздел 3'!K109:K109)&gt;1),"","Неверно!")</f>
        <v>#DIV/0!</v>
      </c>
      <c r="B482" s="320" t="s">
        <v>1849</v>
      </c>
      <c r="C482" s="278" t="s">
        <v>11570</v>
      </c>
      <c r="D482" s="278" t="s">
        <v>1850</v>
      </c>
      <c r="E482" s="278" t="str">
        <f>CONCATENATE(SUM('Раздел 3'!J109:J109),"/",SUM('Раздел 3'!K109:K109),"&gt;",1)</f>
        <v>0/0&gt;1</v>
      </c>
      <c r="F482" s="278" t="s">
        <v>1851</v>
      </c>
      <c r="G482" s="318"/>
      <c r="H482" s="348" t="e">
        <f>IF(('ФЛК (информационный)'!A482="Неверно!")*('ФЛК (информационный)'!G482=""),"Внести подтверждение к нарушенному информационному ФЛК"," ")</f>
        <v>#DIV/0!</v>
      </c>
    </row>
    <row r="483" spans="1:8" s="390" customFormat="1" ht="94.5" hidden="1" x14ac:dyDescent="0.2">
      <c r="A483" s="346" t="str">
        <f>IF((SUM('Раздел 3'!J11:J11)/SUM('Раздел 3'!AH11:AH11)&gt;=1),"","Неверно!")</f>
        <v/>
      </c>
      <c r="B483" s="320" t="s">
        <v>1852</v>
      </c>
      <c r="C483" s="278" t="s">
        <v>11571</v>
      </c>
      <c r="D483" s="278" t="s">
        <v>1853</v>
      </c>
      <c r="E483" s="278" t="str">
        <f>CONCATENATE(SUM('Раздел 3'!J11:J11),"/",SUM('Раздел 3'!AH11:AH11),"&gt;=",1)</f>
        <v>324187/166214&gt;=1</v>
      </c>
      <c r="F483" s="278" t="s">
        <v>1851</v>
      </c>
      <c r="G483" s="318"/>
      <c r="H483" s="348" t="str">
        <f>IF(('ФЛК (информационный)'!A483="Неверно!")*('ФЛК (информационный)'!G483=""),"Внести подтверждение к нарушенному информационному ФЛК"," ")</f>
        <v xml:space="preserve"> </v>
      </c>
    </row>
    <row r="484" spans="1:8" s="390" customFormat="1" ht="94.5" hidden="1" x14ac:dyDescent="0.2">
      <c r="A484" s="346" t="e">
        <f>IF((SUM('Раздел 3'!J20:J20)/SUM('Раздел 3'!AH20:AH20)&gt;=1),"","Неверно!")</f>
        <v>#DIV/0!</v>
      </c>
      <c r="B484" s="320" t="s">
        <v>1852</v>
      </c>
      <c r="C484" s="278" t="s">
        <v>11572</v>
      </c>
      <c r="D484" s="278" t="s">
        <v>1853</v>
      </c>
      <c r="E484" s="278" t="str">
        <f>CONCATENATE(SUM('Раздел 3'!J20:J20),"/",SUM('Раздел 3'!AH20:AH20),"&gt;=",1)</f>
        <v>0/0&gt;=1</v>
      </c>
      <c r="F484" s="278" t="s">
        <v>1851</v>
      </c>
      <c r="G484" s="318"/>
      <c r="H484" s="348" t="e">
        <f>IF(('ФЛК (информационный)'!A484="Неверно!")*('ФЛК (информационный)'!G484=""),"Внести подтверждение к нарушенному информационному ФЛК"," ")</f>
        <v>#DIV/0!</v>
      </c>
    </row>
    <row r="485" spans="1:8" s="390" customFormat="1" ht="94.5" hidden="1" x14ac:dyDescent="0.2">
      <c r="A485" s="346" t="e">
        <f>IF((SUM('Раздел 3'!J110:J110)/SUM('Раздел 3'!AH110:AH110)&gt;=1),"","Неверно!")</f>
        <v>#DIV/0!</v>
      </c>
      <c r="B485" s="320" t="s">
        <v>1852</v>
      </c>
      <c r="C485" s="278" t="s">
        <v>11573</v>
      </c>
      <c r="D485" s="278" t="s">
        <v>1853</v>
      </c>
      <c r="E485" s="278" t="str">
        <f>CONCATENATE(SUM('Раздел 3'!J110:J110),"/",SUM('Раздел 3'!AH110:AH110),"&gt;=",1)</f>
        <v>0/0&gt;=1</v>
      </c>
      <c r="F485" s="278" t="s">
        <v>1851</v>
      </c>
      <c r="G485" s="318"/>
      <c r="H485" s="348" t="e">
        <f>IF(('ФЛК (информационный)'!A485="Неверно!")*('ФЛК (информационный)'!G485=""),"Внести подтверждение к нарушенному информационному ФЛК"," ")</f>
        <v>#DIV/0!</v>
      </c>
    </row>
    <row r="486" spans="1:8" s="390" customFormat="1" ht="94.5" hidden="1" x14ac:dyDescent="0.2">
      <c r="A486" s="346" t="e">
        <f>IF((SUM('Раздел 3'!J111:J111)/SUM('Раздел 3'!AH111:AH111)&gt;=1),"","Неверно!")</f>
        <v>#DIV/0!</v>
      </c>
      <c r="B486" s="320" t="s">
        <v>1852</v>
      </c>
      <c r="C486" s="278" t="s">
        <v>11574</v>
      </c>
      <c r="D486" s="278" t="s">
        <v>1853</v>
      </c>
      <c r="E486" s="278" t="str">
        <f>CONCATENATE(SUM('Раздел 3'!J111:J111),"/",SUM('Раздел 3'!AH111:AH111),"&gt;=",1)</f>
        <v>0/0&gt;=1</v>
      </c>
      <c r="F486" s="278" t="s">
        <v>1851</v>
      </c>
      <c r="G486" s="318"/>
      <c r="H486" s="348" t="e">
        <f>IF(('ФЛК (информационный)'!A486="Неверно!")*('ФЛК (информационный)'!G486=""),"Внести подтверждение к нарушенному информационному ФЛК"," ")</f>
        <v>#DIV/0!</v>
      </c>
    </row>
    <row r="487" spans="1:8" s="390" customFormat="1" ht="94.5" hidden="1" x14ac:dyDescent="0.2">
      <c r="A487" s="346" t="e">
        <f>IF((SUM('Раздел 3'!J112:J112)/SUM('Раздел 3'!AH112:AH112)&gt;=1),"","Неверно!")</f>
        <v>#DIV/0!</v>
      </c>
      <c r="B487" s="320" t="s">
        <v>1852</v>
      </c>
      <c r="C487" s="278" t="s">
        <v>11575</v>
      </c>
      <c r="D487" s="278" t="s">
        <v>1853</v>
      </c>
      <c r="E487" s="278" t="str">
        <f>CONCATENATE(SUM('Раздел 3'!J112:J112),"/",SUM('Раздел 3'!AH112:AH112),"&gt;=",1)</f>
        <v>0/0&gt;=1</v>
      </c>
      <c r="F487" s="278" t="s">
        <v>1851</v>
      </c>
      <c r="G487" s="318"/>
      <c r="H487" s="348" t="e">
        <f>IF(('ФЛК (информационный)'!A487="Неверно!")*('ФЛК (информационный)'!G487=""),"Внести подтверждение к нарушенному информационному ФЛК"," ")</f>
        <v>#DIV/0!</v>
      </c>
    </row>
    <row r="488" spans="1:8" s="390" customFormat="1" ht="94.5" hidden="1" x14ac:dyDescent="0.2">
      <c r="A488" s="346" t="e">
        <f>IF((SUM('Раздел 3'!J113:J113)/SUM('Раздел 3'!AH113:AH113)&gt;=1),"","Неверно!")</f>
        <v>#DIV/0!</v>
      </c>
      <c r="B488" s="320" t="s">
        <v>1852</v>
      </c>
      <c r="C488" s="278" t="s">
        <v>11576</v>
      </c>
      <c r="D488" s="278" t="s">
        <v>1853</v>
      </c>
      <c r="E488" s="278" t="str">
        <f>CONCATENATE(SUM('Раздел 3'!J113:J113),"/",SUM('Раздел 3'!AH113:AH113),"&gt;=",1)</f>
        <v>0/0&gt;=1</v>
      </c>
      <c r="F488" s="278" t="s">
        <v>1851</v>
      </c>
      <c r="G488" s="318"/>
      <c r="H488" s="348" t="e">
        <f>IF(('ФЛК (информационный)'!A488="Неверно!")*('ФЛК (информационный)'!G488=""),"Внести подтверждение к нарушенному информационному ФЛК"," ")</f>
        <v>#DIV/0!</v>
      </c>
    </row>
    <row r="489" spans="1:8" s="390" customFormat="1" ht="94.5" hidden="1" x14ac:dyDescent="0.2">
      <c r="A489" s="346" t="e">
        <f>IF((SUM('Раздел 3'!J114:J114)/SUM('Раздел 3'!AH114:AH114)&gt;=1),"","Неверно!")</f>
        <v>#DIV/0!</v>
      </c>
      <c r="B489" s="320" t="s">
        <v>1852</v>
      </c>
      <c r="C489" s="278" t="s">
        <v>11577</v>
      </c>
      <c r="D489" s="278" t="s">
        <v>1853</v>
      </c>
      <c r="E489" s="278" t="str">
        <f>CONCATENATE(SUM('Раздел 3'!J114:J114),"/",SUM('Раздел 3'!AH114:AH114),"&gt;=",1)</f>
        <v>0/0&gt;=1</v>
      </c>
      <c r="F489" s="278" t="s">
        <v>1851</v>
      </c>
      <c r="G489" s="318"/>
      <c r="H489" s="348" t="e">
        <f>IF(('ФЛК (информационный)'!A489="Неверно!")*('ФЛК (информационный)'!G489=""),"Внести подтверждение к нарушенному информационному ФЛК"," ")</f>
        <v>#DIV/0!</v>
      </c>
    </row>
    <row r="490" spans="1:8" s="390" customFormat="1" ht="94.5" hidden="1" x14ac:dyDescent="0.2">
      <c r="A490" s="346" t="e">
        <f>IF((SUM('Раздел 3'!J115:J115)/SUM('Раздел 3'!AH115:AH115)&gt;=1),"","Неверно!")</f>
        <v>#DIV/0!</v>
      </c>
      <c r="B490" s="320" t="s">
        <v>1852</v>
      </c>
      <c r="C490" s="278" t="s">
        <v>11578</v>
      </c>
      <c r="D490" s="278" t="s">
        <v>1853</v>
      </c>
      <c r="E490" s="278" t="str">
        <f>CONCATENATE(SUM('Раздел 3'!J115:J115),"/",SUM('Раздел 3'!AH115:AH115),"&gt;=",1)</f>
        <v>0/0&gt;=1</v>
      </c>
      <c r="F490" s="278" t="s">
        <v>1851</v>
      </c>
      <c r="G490" s="318"/>
      <c r="H490" s="348" t="e">
        <f>IF(('ФЛК (информационный)'!A490="Неверно!")*('ФЛК (информационный)'!G490=""),"Внести подтверждение к нарушенному информационному ФЛК"," ")</f>
        <v>#DIV/0!</v>
      </c>
    </row>
    <row r="491" spans="1:8" s="390" customFormat="1" ht="94.5" hidden="1" x14ac:dyDescent="0.2">
      <c r="A491" s="346" t="e">
        <f>IF((SUM('Раздел 3'!J116:J116)/SUM('Раздел 3'!AH116:AH116)&gt;=1),"","Неверно!")</f>
        <v>#DIV/0!</v>
      </c>
      <c r="B491" s="320" t="s">
        <v>1852</v>
      </c>
      <c r="C491" s="278" t="s">
        <v>11579</v>
      </c>
      <c r="D491" s="278" t="s">
        <v>1853</v>
      </c>
      <c r="E491" s="278" t="str">
        <f>CONCATENATE(SUM('Раздел 3'!J116:J116),"/",SUM('Раздел 3'!AH116:AH116),"&gt;=",1)</f>
        <v>0/0&gt;=1</v>
      </c>
      <c r="F491" s="278" t="s">
        <v>1851</v>
      </c>
      <c r="G491" s="318"/>
      <c r="H491" s="348" t="e">
        <f>IF(('ФЛК (информационный)'!A491="Неверно!")*('ФЛК (информационный)'!G491=""),"Внести подтверждение к нарушенному информационному ФЛК"," ")</f>
        <v>#DIV/0!</v>
      </c>
    </row>
    <row r="492" spans="1:8" s="390" customFormat="1" ht="94.5" hidden="1" x14ac:dyDescent="0.2">
      <c r="A492" s="346" t="e">
        <f>IF((SUM('Раздел 3'!J117:J117)/SUM('Раздел 3'!AH117:AH117)&gt;=1),"","Неверно!")</f>
        <v>#DIV/0!</v>
      </c>
      <c r="B492" s="320" t="s">
        <v>1852</v>
      </c>
      <c r="C492" s="278" t="s">
        <v>11580</v>
      </c>
      <c r="D492" s="278" t="s">
        <v>1853</v>
      </c>
      <c r="E492" s="278" t="str">
        <f>CONCATENATE(SUM('Раздел 3'!J117:J117),"/",SUM('Раздел 3'!AH117:AH117),"&gt;=",1)</f>
        <v>0/0&gt;=1</v>
      </c>
      <c r="F492" s="278" t="s">
        <v>1851</v>
      </c>
      <c r="G492" s="318"/>
      <c r="H492" s="348" t="e">
        <f>IF(('ФЛК (информационный)'!A492="Неверно!")*('ФЛК (информационный)'!G492=""),"Внести подтверждение к нарушенному информационному ФЛК"," ")</f>
        <v>#DIV/0!</v>
      </c>
    </row>
    <row r="493" spans="1:8" s="390" customFormat="1" ht="94.5" hidden="1" x14ac:dyDescent="0.2">
      <c r="A493" s="346" t="e">
        <f>IF((SUM('Раздел 3'!J118:J118)/SUM('Раздел 3'!AH118:AH118)&gt;=1),"","Неверно!")</f>
        <v>#DIV/0!</v>
      </c>
      <c r="B493" s="320" t="s">
        <v>1852</v>
      </c>
      <c r="C493" s="278" t="s">
        <v>11581</v>
      </c>
      <c r="D493" s="278" t="s">
        <v>1853</v>
      </c>
      <c r="E493" s="278" t="str">
        <f>CONCATENATE(SUM('Раздел 3'!J118:J118),"/",SUM('Раздел 3'!AH118:AH118),"&gt;=",1)</f>
        <v>0/0&gt;=1</v>
      </c>
      <c r="F493" s="278" t="s">
        <v>1851</v>
      </c>
      <c r="G493" s="318"/>
      <c r="H493" s="348" t="e">
        <f>IF(('ФЛК (информационный)'!A493="Неверно!")*('ФЛК (информационный)'!G493=""),"Внести подтверждение к нарушенному информационному ФЛК"," ")</f>
        <v>#DIV/0!</v>
      </c>
    </row>
    <row r="494" spans="1:8" s="390" customFormat="1" ht="94.5" hidden="1" x14ac:dyDescent="0.2">
      <c r="A494" s="346" t="e">
        <f>IF((SUM('Раздел 3'!J119:J119)/SUM('Раздел 3'!AH119:AH119)&gt;=1),"","Неверно!")</f>
        <v>#DIV/0!</v>
      </c>
      <c r="B494" s="320" t="s">
        <v>1852</v>
      </c>
      <c r="C494" s="278" t="s">
        <v>11582</v>
      </c>
      <c r="D494" s="278" t="s">
        <v>1853</v>
      </c>
      <c r="E494" s="278" t="str">
        <f>CONCATENATE(SUM('Раздел 3'!J119:J119),"/",SUM('Раздел 3'!AH119:AH119),"&gt;=",1)</f>
        <v>0/0&gt;=1</v>
      </c>
      <c r="F494" s="278" t="s">
        <v>1851</v>
      </c>
      <c r="G494" s="318"/>
      <c r="H494" s="348" t="e">
        <f>IF(('ФЛК (информационный)'!A494="Неверно!")*('ФЛК (информационный)'!G494=""),"Внести подтверждение к нарушенному информационному ФЛК"," ")</f>
        <v>#DIV/0!</v>
      </c>
    </row>
    <row r="495" spans="1:8" s="390" customFormat="1" ht="94.5" hidden="1" x14ac:dyDescent="0.2">
      <c r="A495" s="346" t="e">
        <f>IF((SUM('Раздел 3'!J21:J21)/SUM('Раздел 3'!AH21:AH21)&gt;=1),"","Неверно!")</f>
        <v>#DIV/0!</v>
      </c>
      <c r="B495" s="320" t="s">
        <v>1852</v>
      </c>
      <c r="C495" s="278" t="s">
        <v>11583</v>
      </c>
      <c r="D495" s="278" t="s">
        <v>1853</v>
      </c>
      <c r="E495" s="278" t="str">
        <f>CONCATENATE(SUM('Раздел 3'!J21:J21),"/",SUM('Раздел 3'!AH21:AH21),"&gt;=",1)</f>
        <v>0/0&gt;=1</v>
      </c>
      <c r="F495" s="278" t="s">
        <v>1851</v>
      </c>
      <c r="G495" s="318"/>
      <c r="H495" s="348" t="e">
        <f>IF(('ФЛК (информационный)'!A495="Неверно!")*('ФЛК (информационный)'!G495=""),"Внести подтверждение к нарушенному информационному ФЛК"," ")</f>
        <v>#DIV/0!</v>
      </c>
    </row>
    <row r="496" spans="1:8" s="390" customFormat="1" ht="94.5" hidden="1" x14ac:dyDescent="0.2">
      <c r="A496" s="346" t="e">
        <f>IF((SUM('Раздел 3'!J120:J120)/SUM('Раздел 3'!AH120:AH120)&gt;=1),"","Неверно!")</f>
        <v>#DIV/0!</v>
      </c>
      <c r="B496" s="320" t="s">
        <v>1852</v>
      </c>
      <c r="C496" s="278" t="s">
        <v>11584</v>
      </c>
      <c r="D496" s="278" t="s">
        <v>1853</v>
      </c>
      <c r="E496" s="278" t="str">
        <f>CONCATENATE(SUM('Раздел 3'!J120:J120),"/",SUM('Раздел 3'!AH120:AH120),"&gt;=",1)</f>
        <v>0/0&gt;=1</v>
      </c>
      <c r="F496" s="278" t="s">
        <v>1851</v>
      </c>
      <c r="G496" s="318"/>
      <c r="H496" s="348" t="e">
        <f>IF(('ФЛК (информационный)'!A496="Неверно!")*('ФЛК (информационный)'!G496=""),"Внести подтверждение к нарушенному информационному ФЛК"," ")</f>
        <v>#DIV/0!</v>
      </c>
    </row>
    <row r="497" spans="1:8" s="390" customFormat="1" ht="94.5" hidden="1" x14ac:dyDescent="0.2">
      <c r="A497" s="346" t="e">
        <f>IF((SUM('Раздел 3'!J121:J121)/SUM('Раздел 3'!AH121:AH121)&gt;=1),"","Неверно!")</f>
        <v>#DIV/0!</v>
      </c>
      <c r="B497" s="320" t="s">
        <v>1852</v>
      </c>
      <c r="C497" s="278" t="s">
        <v>11585</v>
      </c>
      <c r="D497" s="278" t="s">
        <v>1853</v>
      </c>
      <c r="E497" s="278" t="str">
        <f>CONCATENATE(SUM('Раздел 3'!J121:J121),"/",SUM('Раздел 3'!AH121:AH121),"&gt;=",1)</f>
        <v>0/0&gt;=1</v>
      </c>
      <c r="F497" s="278" t="s">
        <v>1851</v>
      </c>
      <c r="G497" s="318"/>
      <c r="H497" s="348" t="e">
        <f>IF(('ФЛК (информационный)'!A497="Неверно!")*('ФЛК (информационный)'!G497=""),"Внести подтверждение к нарушенному информационному ФЛК"," ")</f>
        <v>#DIV/0!</v>
      </c>
    </row>
    <row r="498" spans="1:8" s="390" customFormat="1" ht="94.5" hidden="1" x14ac:dyDescent="0.2">
      <c r="A498" s="346" t="e">
        <f>IF((SUM('Раздел 3'!J122:J122)/SUM('Раздел 3'!AH122:AH122)&gt;=1),"","Неверно!")</f>
        <v>#DIV/0!</v>
      </c>
      <c r="B498" s="320" t="s">
        <v>1852</v>
      </c>
      <c r="C498" s="278" t="s">
        <v>11586</v>
      </c>
      <c r="D498" s="278" t="s">
        <v>1853</v>
      </c>
      <c r="E498" s="278" t="str">
        <f>CONCATENATE(SUM('Раздел 3'!J122:J122),"/",SUM('Раздел 3'!AH122:AH122),"&gt;=",1)</f>
        <v>0/0&gt;=1</v>
      </c>
      <c r="F498" s="278" t="s">
        <v>1851</v>
      </c>
      <c r="G498" s="318"/>
      <c r="H498" s="348" t="e">
        <f>IF(('ФЛК (информационный)'!A498="Неверно!")*('ФЛК (информационный)'!G498=""),"Внести подтверждение к нарушенному информационному ФЛК"," ")</f>
        <v>#DIV/0!</v>
      </c>
    </row>
    <row r="499" spans="1:8" s="390" customFormat="1" ht="94.5" hidden="1" x14ac:dyDescent="0.2">
      <c r="A499" s="346" t="e">
        <f>IF((SUM('Раздел 3'!J123:J123)/SUM('Раздел 3'!AH123:AH123)&gt;=1),"","Неверно!")</f>
        <v>#DIV/0!</v>
      </c>
      <c r="B499" s="320" t="s">
        <v>1852</v>
      </c>
      <c r="C499" s="278" t="s">
        <v>11587</v>
      </c>
      <c r="D499" s="278" t="s">
        <v>1853</v>
      </c>
      <c r="E499" s="278" t="str">
        <f>CONCATENATE(SUM('Раздел 3'!J123:J123),"/",SUM('Раздел 3'!AH123:AH123),"&gt;=",1)</f>
        <v>0/0&gt;=1</v>
      </c>
      <c r="F499" s="278" t="s">
        <v>1851</v>
      </c>
      <c r="G499" s="318"/>
      <c r="H499" s="348" t="e">
        <f>IF(('ФЛК (информационный)'!A499="Неверно!")*('ФЛК (информационный)'!G499=""),"Внести подтверждение к нарушенному информационному ФЛК"," ")</f>
        <v>#DIV/0!</v>
      </c>
    </row>
    <row r="500" spans="1:8" s="390" customFormat="1" ht="94.5" hidden="1" x14ac:dyDescent="0.2">
      <c r="A500" s="346" t="e">
        <f>IF((SUM('Раздел 3'!J124:J124)/SUM('Раздел 3'!AH124:AH124)&gt;=1),"","Неверно!")</f>
        <v>#DIV/0!</v>
      </c>
      <c r="B500" s="320" t="s">
        <v>1852</v>
      </c>
      <c r="C500" s="278" t="s">
        <v>11588</v>
      </c>
      <c r="D500" s="278" t="s">
        <v>1853</v>
      </c>
      <c r="E500" s="278" t="str">
        <f>CONCATENATE(SUM('Раздел 3'!J124:J124),"/",SUM('Раздел 3'!AH124:AH124),"&gt;=",1)</f>
        <v>0/0&gt;=1</v>
      </c>
      <c r="F500" s="278" t="s">
        <v>1851</v>
      </c>
      <c r="G500" s="318"/>
      <c r="H500" s="348" t="e">
        <f>IF(('ФЛК (информационный)'!A500="Неверно!")*('ФЛК (информационный)'!G500=""),"Внести подтверждение к нарушенному информационному ФЛК"," ")</f>
        <v>#DIV/0!</v>
      </c>
    </row>
    <row r="501" spans="1:8" s="390" customFormat="1" ht="94.5" hidden="1" x14ac:dyDescent="0.2">
      <c r="A501" s="346" t="e">
        <f>IF((SUM('Раздел 3'!J125:J125)/SUM('Раздел 3'!AH125:AH125)&gt;=1),"","Неверно!")</f>
        <v>#DIV/0!</v>
      </c>
      <c r="B501" s="320" t="s">
        <v>1852</v>
      </c>
      <c r="C501" s="278" t="s">
        <v>11589</v>
      </c>
      <c r="D501" s="278" t="s">
        <v>1853</v>
      </c>
      <c r="E501" s="278" t="str">
        <f>CONCATENATE(SUM('Раздел 3'!J125:J125),"/",SUM('Раздел 3'!AH125:AH125),"&gt;=",1)</f>
        <v>0/0&gt;=1</v>
      </c>
      <c r="F501" s="278" t="s">
        <v>1851</v>
      </c>
      <c r="G501" s="318"/>
      <c r="H501" s="348" t="e">
        <f>IF(('ФЛК (информационный)'!A501="Неверно!")*('ФЛК (информационный)'!G501=""),"Внести подтверждение к нарушенному информационному ФЛК"," ")</f>
        <v>#DIV/0!</v>
      </c>
    </row>
    <row r="502" spans="1:8" s="390" customFormat="1" ht="94.5" hidden="1" x14ac:dyDescent="0.2">
      <c r="A502" s="346" t="e">
        <f>IF((SUM('Раздел 3'!J126:J126)/SUM('Раздел 3'!AH126:AH126)&gt;=1),"","Неверно!")</f>
        <v>#DIV/0!</v>
      </c>
      <c r="B502" s="320" t="s">
        <v>1852</v>
      </c>
      <c r="C502" s="278" t="s">
        <v>11590</v>
      </c>
      <c r="D502" s="278" t="s">
        <v>1853</v>
      </c>
      <c r="E502" s="278" t="str">
        <f>CONCATENATE(SUM('Раздел 3'!J126:J126),"/",SUM('Раздел 3'!AH126:AH126),"&gt;=",1)</f>
        <v>0/0&gt;=1</v>
      </c>
      <c r="F502" s="278" t="s">
        <v>1851</v>
      </c>
      <c r="G502" s="318"/>
      <c r="H502" s="348" t="e">
        <f>IF(('ФЛК (информационный)'!A502="Неверно!")*('ФЛК (информационный)'!G502=""),"Внести подтверждение к нарушенному информационному ФЛК"," ")</f>
        <v>#DIV/0!</v>
      </c>
    </row>
    <row r="503" spans="1:8" s="390" customFormat="1" ht="94.5" hidden="1" x14ac:dyDescent="0.2">
      <c r="A503" s="346" t="e">
        <f>IF((SUM('Раздел 3'!J127:J127)/SUM('Раздел 3'!AH127:AH127)&gt;=1),"","Неверно!")</f>
        <v>#DIV/0!</v>
      </c>
      <c r="B503" s="320" t="s">
        <v>1852</v>
      </c>
      <c r="C503" s="278" t="s">
        <v>11591</v>
      </c>
      <c r="D503" s="278" t="s">
        <v>1853</v>
      </c>
      <c r="E503" s="278" t="str">
        <f>CONCATENATE(SUM('Раздел 3'!J127:J127),"/",SUM('Раздел 3'!AH127:AH127),"&gt;=",1)</f>
        <v>0/0&gt;=1</v>
      </c>
      <c r="F503" s="278" t="s">
        <v>1851</v>
      </c>
      <c r="G503" s="318"/>
      <c r="H503" s="348" t="e">
        <f>IF(('ФЛК (информационный)'!A503="Неверно!")*('ФЛК (информационный)'!G503=""),"Внести подтверждение к нарушенному информационному ФЛК"," ")</f>
        <v>#DIV/0!</v>
      </c>
    </row>
    <row r="504" spans="1:8" s="390" customFormat="1" ht="94.5" hidden="1" x14ac:dyDescent="0.2">
      <c r="A504" s="346" t="e">
        <f>IF((SUM('Раздел 3'!J128:J128)/SUM('Раздел 3'!AH128:AH128)&gt;=1),"","Неверно!")</f>
        <v>#DIV/0!</v>
      </c>
      <c r="B504" s="320" t="s">
        <v>1852</v>
      </c>
      <c r="C504" s="278" t="s">
        <v>11592</v>
      </c>
      <c r="D504" s="278" t="s">
        <v>1853</v>
      </c>
      <c r="E504" s="278" t="str">
        <f>CONCATENATE(SUM('Раздел 3'!J128:J128),"/",SUM('Раздел 3'!AH128:AH128),"&gt;=",1)</f>
        <v>0/0&gt;=1</v>
      </c>
      <c r="F504" s="278" t="s">
        <v>1851</v>
      </c>
      <c r="G504" s="318"/>
      <c r="H504" s="348" t="e">
        <f>IF(('ФЛК (информационный)'!A504="Неверно!")*('ФЛК (информационный)'!G504=""),"Внести подтверждение к нарушенному информационному ФЛК"," ")</f>
        <v>#DIV/0!</v>
      </c>
    </row>
    <row r="505" spans="1:8" s="390" customFormat="1" ht="94.5" hidden="1" x14ac:dyDescent="0.2">
      <c r="A505" s="346" t="e">
        <f>IF((SUM('Раздел 3'!J129:J129)/SUM('Раздел 3'!AH129:AH129)&gt;=1),"","Неверно!")</f>
        <v>#DIV/0!</v>
      </c>
      <c r="B505" s="320" t="s">
        <v>1852</v>
      </c>
      <c r="C505" s="278" t="s">
        <v>11593</v>
      </c>
      <c r="D505" s="278" t="s">
        <v>1853</v>
      </c>
      <c r="E505" s="278" t="str">
        <f>CONCATENATE(SUM('Раздел 3'!J129:J129),"/",SUM('Раздел 3'!AH129:AH129),"&gt;=",1)</f>
        <v>0/0&gt;=1</v>
      </c>
      <c r="F505" s="278" t="s">
        <v>1851</v>
      </c>
      <c r="G505" s="318"/>
      <c r="H505" s="348" t="e">
        <f>IF(('ФЛК (информационный)'!A505="Неверно!")*('ФЛК (информационный)'!G505=""),"Внести подтверждение к нарушенному информационному ФЛК"," ")</f>
        <v>#DIV/0!</v>
      </c>
    </row>
    <row r="506" spans="1:8" s="390" customFormat="1" ht="94.5" hidden="1" x14ac:dyDescent="0.2">
      <c r="A506" s="346" t="e">
        <f>IF((SUM('Раздел 3'!J22:J22)/SUM('Раздел 3'!AH22:AH22)&gt;=1),"","Неверно!")</f>
        <v>#DIV/0!</v>
      </c>
      <c r="B506" s="320" t="s">
        <v>1852</v>
      </c>
      <c r="C506" s="278" t="s">
        <v>11594</v>
      </c>
      <c r="D506" s="278" t="s">
        <v>1853</v>
      </c>
      <c r="E506" s="278" t="str">
        <f>CONCATENATE(SUM('Раздел 3'!J22:J22),"/",SUM('Раздел 3'!AH22:AH22),"&gt;=",1)</f>
        <v>0/0&gt;=1</v>
      </c>
      <c r="F506" s="278" t="s">
        <v>1851</v>
      </c>
      <c r="G506" s="318"/>
      <c r="H506" s="348" t="e">
        <f>IF(('ФЛК (информационный)'!A506="Неверно!")*('ФЛК (информационный)'!G506=""),"Внести подтверждение к нарушенному информационному ФЛК"," ")</f>
        <v>#DIV/0!</v>
      </c>
    </row>
    <row r="507" spans="1:8" s="390" customFormat="1" ht="94.5" hidden="1" x14ac:dyDescent="0.2">
      <c r="A507" s="346" t="e">
        <f>IF((SUM('Раздел 3'!J130:J130)/SUM('Раздел 3'!AH130:AH130)&gt;=1),"","Неверно!")</f>
        <v>#DIV/0!</v>
      </c>
      <c r="B507" s="320" t="s">
        <v>1852</v>
      </c>
      <c r="C507" s="278" t="s">
        <v>11595</v>
      </c>
      <c r="D507" s="278" t="s">
        <v>1853</v>
      </c>
      <c r="E507" s="278" t="str">
        <f>CONCATENATE(SUM('Раздел 3'!J130:J130),"/",SUM('Раздел 3'!AH130:AH130),"&gt;=",1)</f>
        <v>0/0&gt;=1</v>
      </c>
      <c r="F507" s="278" t="s">
        <v>1851</v>
      </c>
      <c r="G507" s="318"/>
      <c r="H507" s="348" t="e">
        <f>IF(('ФЛК (информационный)'!A507="Неверно!")*('ФЛК (информационный)'!G507=""),"Внести подтверждение к нарушенному информационному ФЛК"," ")</f>
        <v>#DIV/0!</v>
      </c>
    </row>
    <row r="508" spans="1:8" s="390" customFormat="1" ht="94.5" hidden="1" x14ac:dyDescent="0.2">
      <c r="A508" s="346" t="e">
        <f>IF((SUM('Раздел 3'!J131:J131)/SUM('Раздел 3'!AH131:AH131)&gt;=1),"","Неверно!")</f>
        <v>#DIV/0!</v>
      </c>
      <c r="B508" s="320" t="s">
        <v>1852</v>
      </c>
      <c r="C508" s="278" t="s">
        <v>11596</v>
      </c>
      <c r="D508" s="278" t="s">
        <v>1853</v>
      </c>
      <c r="E508" s="278" t="str">
        <f>CONCATENATE(SUM('Раздел 3'!J131:J131),"/",SUM('Раздел 3'!AH131:AH131),"&gt;=",1)</f>
        <v>0/0&gt;=1</v>
      </c>
      <c r="F508" s="278" t="s">
        <v>1851</v>
      </c>
      <c r="G508" s="318"/>
      <c r="H508" s="348" t="e">
        <f>IF(('ФЛК (информационный)'!A508="Неверно!")*('ФЛК (информационный)'!G508=""),"Внести подтверждение к нарушенному информационному ФЛК"," ")</f>
        <v>#DIV/0!</v>
      </c>
    </row>
    <row r="509" spans="1:8" s="390" customFormat="1" ht="94.5" hidden="1" x14ac:dyDescent="0.2">
      <c r="A509" s="346" t="e">
        <f>IF((SUM('Раздел 3'!J132:J132)/SUM('Раздел 3'!AH132:AH132)&gt;=1),"","Неверно!")</f>
        <v>#DIV/0!</v>
      </c>
      <c r="B509" s="320" t="s">
        <v>1852</v>
      </c>
      <c r="C509" s="278" t="s">
        <v>11597</v>
      </c>
      <c r="D509" s="278" t="s">
        <v>1853</v>
      </c>
      <c r="E509" s="278" t="str">
        <f>CONCATENATE(SUM('Раздел 3'!J132:J132),"/",SUM('Раздел 3'!AH132:AH132),"&gt;=",1)</f>
        <v>0/0&gt;=1</v>
      </c>
      <c r="F509" s="278" t="s">
        <v>1851</v>
      </c>
      <c r="G509" s="318"/>
      <c r="H509" s="348" t="e">
        <f>IF(('ФЛК (информационный)'!A509="Неверно!")*('ФЛК (информационный)'!G509=""),"Внести подтверждение к нарушенному информационному ФЛК"," ")</f>
        <v>#DIV/0!</v>
      </c>
    </row>
    <row r="510" spans="1:8" s="390" customFormat="1" ht="94.5" hidden="1" x14ac:dyDescent="0.2">
      <c r="A510" s="346" t="e">
        <f>IF((SUM('Раздел 3'!J133:J133)/SUM('Раздел 3'!AH133:AH133)&gt;=1),"","Неверно!")</f>
        <v>#DIV/0!</v>
      </c>
      <c r="B510" s="320" t="s">
        <v>1852</v>
      </c>
      <c r="C510" s="278" t="s">
        <v>11598</v>
      </c>
      <c r="D510" s="278" t="s">
        <v>1853</v>
      </c>
      <c r="E510" s="278" t="str">
        <f>CONCATENATE(SUM('Раздел 3'!J133:J133),"/",SUM('Раздел 3'!AH133:AH133),"&gt;=",1)</f>
        <v>0/0&gt;=1</v>
      </c>
      <c r="F510" s="278" t="s">
        <v>1851</v>
      </c>
      <c r="G510" s="318"/>
      <c r="H510" s="348" t="e">
        <f>IF(('ФЛК (информационный)'!A510="Неверно!")*('ФЛК (информационный)'!G510=""),"Внести подтверждение к нарушенному информационному ФЛК"," ")</f>
        <v>#DIV/0!</v>
      </c>
    </row>
    <row r="511" spans="1:8" s="390" customFormat="1" ht="94.5" hidden="1" x14ac:dyDescent="0.2">
      <c r="A511" s="346" t="e">
        <f>IF((SUM('Раздел 3'!J134:J134)/SUM('Раздел 3'!AH134:AH134)&gt;=1),"","Неверно!")</f>
        <v>#DIV/0!</v>
      </c>
      <c r="B511" s="320" t="s">
        <v>1852</v>
      </c>
      <c r="C511" s="278" t="s">
        <v>11599</v>
      </c>
      <c r="D511" s="278" t="s">
        <v>1853</v>
      </c>
      <c r="E511" s="278" t="str">
        <f>CONCATENATE(SUM('Раздел 3'!J134:J134),"/",SUM('Раздел 3'!AH134:AH134),"&gt;=",1)</f>
        <v>0/0&gt;=1</v>
      </c>
      <c r="F511" s="278" t="s">
        <v>1851</v>
      </c>
      <c r="G511" s="318"/>
      <c r="H511" s="348" t="e">
        <f>IF(('ФЛК (информационный)'!A511="Неверно!")*('ФЛК (информационный)'!G511=""),"Внести подтверждение к нарушенному информационному ФЛК"," ")</f>
        <v>#DIV/0!</v>
      </c>
    </row>
    <row r="512" spans="1:8" s="390" customFormat="1" ht="94.5" hidden="1" x14ac:dyDescent="0.2">
      <c r="A512" s="346" t="e">
        <f>IF((SUM('Раздел 3'!J135:J135)/SUM('Раздел 3'!AH135:AH135)&gt;=1),"","Неверно!")</f>
        <v>#DIV/0!</v>
      </c>
      <c r="B512" s="320" t="s">
        <v>1852</v>
      </c>
      <c r="C512" s="278" t="s">
        <v>11600</v>
      </c>
      <c r="D512" s="278" t="s">
        <v>1853</v>
      </c>
      <c r="E512" s="278" t="str">
        <f>CONCATENATE(SUM('Раздел 3'!J135:J135),"/",SUM('Раздел 3'!AH135:AH135),"&gt;=",1)</f>
        <v>0/0&gt;=1</v>
      </c>
      <c r="F512" s="278" t="s">
        <v>1851</v>
      </c>
      <c r="G512" s="318"/>
      <c r="H512" s="348" t="e">
        <f>IF(('ФЛК (информационный)'!A512="Неверно!")*('ФЛК (информационный)'!G512=""),"Внести подтверждение к нарушенному информационному ФЛК"," ")</f>
        <v>#DIV/0!</v>
      </c>
    </row>
    <row r="513" spans="1:8" s="390" customFormat="1" ht="94.5" hidden="1" x14ac:dyDescent="0.2">
      <c r="A513" s="346" t="e">
        <f>IF((SUM('Раздел 3'!J136:J136)/SUM('Раздел 3'!AH136:AH136)&gt;=1),"","Неверно!")</f>
        <v>#DIV/0!</v>
      </c>
      <c r="B513" s="320" t="s">
        <v>1852</v>
      </c>
      <c r="C513" s="278" t="s">
        <v>11601</v>
      </c>
      <c r="D513" s="278" t="s">
        <v>1853</v>
      </c>
      <c r="E513" s="278" t="str">
        <f>CONCATENATE(SUM('Раздел 3'!J136:J136),"/",SUM('Раздел 3'!AH136:AH136),"&gt;=",1)</f>
        <v>0/0&gt;=1</v>
      </c>
      <c r="F513" s="278" t="s">
        <v>1851</v>
      </c>
      <c r="G513" s="318"/>
      <c r="H513" s="348" t="e">
        <f>IF(('ФЛК (информационный)'!A513="Неверно!")*('ФЛК (информационный)'!G513=""),"Внести подтверждение к нарушенному информационному ФЛК"," ")</f>
        <v>#DIV/0!</v>
      </c>
    </row>
    <row r="514" spans="1:8" s="390" customFormat="1" ht="94.5" hidden="1" x14ac:dyDescent="0.2">
      <c r="A514" s="346" t="e">
        <f>IF((SUM('Раздел 3'!J137:J137)/SUM('Раздел 3'!AH137:AH137)&gt;=1),"","Неверно!")</f>
        <v>#DIV/0!</v>
      </c>
      <c r="B514" s="320" t="s">
        <v>1852</v>
      </c>
      <c r="C514" s="278" t="s">
        <v>11602</v>
      </c>
      <c r="D514" s="278" t="s">
        <v>1853</v>
      </c>
      <c r="E514" s="278" t="str">
        <f>CONCATENATE(SUM('Раздел 3'!J137:J137),"/",SUM('Раздел 3'!AH137:AH137),"&gt;=",1)</f>
        <v>0/0&gt;=1</v>
      </c>
      <c r="F514" s="278" t="s">
        <v>1851</v>
      </c>
      <c r="G514" s="318"/>
      <c r="H514" s="348" t="e">
        <f>IF(('ФЛК (информационный)'!A514="Неверно!")*('ФЛК (информационный)'!G514=""),"Внести подтверждение к нарушенному информационному ФЛК"," ")</f>
        <v>#DIV/0!</v>
      </c>
    </row>
    <row r="515" spans="1:8" s="390" customFormat="1" ht="94.5" hidden="1" x14ac:dyDescent="0.2">
      <c r="A515" s="346" t="e">
        <f>IF((SUM('Раздел 3'!J138:J138)/SUM('Раздел 3'!AH138:AH138)&gt;=1),"","Неверно!")</f>
        <v>#DIV/0!</v>
      </c>
      <c r="B515" s="320" t="s">
        <v>1852</v>
      </c>
      <c r="C515" s="278" t="s">
        <v>11603</v>
      </c>
      <c r="D515" s="278" t="s">
        <v>1853</v>
      </c>
      <c r="E515" s="278" t="str">
        <f>CONCATENATE(SUM('Раздел 3'!J138:J138),"/",SUM('Раздел 3'!AH138:AH138),"&gt;=",1)</f>
        <v>0/0&gt;=1</v>
      </c>
      <c r="F515" s="278" t="s">
        <v>1851</v>
      </c>
      <c r="G515" s="318"/>
      <c r="H515" s="348" t="e">
        <f>IF(('ФЛК (информационный)'!A515="Неверно!")*('ФЛК (информационный)'!G515=""),"Внести подтверждение к нарушенному информационному ФЛК"," ")</f>
        <v>#DIV/0!</v>
      </c>
    </row>
    <row r="516" spans="1:8" s="390" customFormat="1" ht="94.5" hidden="1" x14ac:dyDescent="0.2">
      <c r="A516" s="346" t="e">
        <f>IF((SUM('Раздел 3'!J139:J139)/SUM('Раздел 3'!AH139:AH139)&gt;=1),"","Неверно!")</f>
        <v>#DIV/0!</v>
      </c>
      <c r="B516" s="320" t="s">
        <v>1852</v>
      </c>
      <c r="C516" s="278" t="s">
        <v>11604</v>
      </c>
      <c r="D516" s="278" t="s">
        <v>1853</v>
      </c>
      <c r="E516" s="278" t="str">
        <f>CONCATENATE(SUM('Раздел 3'!J139:J139),"/",SUM('Раздел 3'!AH139:AH139),"&gt;=",1)</f>
        <v>0/0&gt;=1</v>
      </c>
      <c r="F516" s="278" t="s">
        <v>1851</v>
      </c>
      <c r="G516" s="318"/>
      <c r="H516" s="348" t="e">
        <f>IF(('ФЛК (информационный)'!A516="Неверно!")*('ФЛК (информационный)'!G516=""),"Внести подтверждение к нарушенному информационному ФЛК"," ")</f>
        <v>#DIV/0!</v>
      </c>
    </row>
    <row r="517" spans="1:8" s="390" customFormat="1" ht="94.5" hidden="1" x14ac:dyDescent="0.2">
      <c r="A517" s="346" t="e">
        <f>IF((SUM('Раздел 3'!J23:J23)/SUM('Раздел 3'!AH23:AH23)&gt;=1),"","Неверно!")</f>
        <v>#DIV/0!</v>
      </c>
      <c r="B517" s="320" t="s">
        <v>1852</v>
      </c>
      <c r="C517" s="278" t="s">
        <v>11605</v>
      </c>
      <c r="D517" s="278" t="s">
        <v>1853</v>
      </c>
      <c r="E517" s="278" t="str">
        <f>CONCATENATE(SUM('Раздел 3'!J23:J23),"/",SUM('Раздел 3'!AH23:AH23),"&gt;=",1)</f>
        <v>0/0&gt;=1</v>
      </c>
      <c r="F517" s="278" t="s">
        <v>1851</v>
      </c>
      <c r="G517" s="318"/>
      <c r="H517" s="348" t="e">
        <f>IF(('ФЛК (информационный)'!A517="Неверно!")*('ФЛК (информационный)'!G517=""),"Внести подтверждение к нарушенному информационному ФЛК"," ")</f>
        <v>#DIV/0!</v>
      </c>
    </row>
    <row r="518" spans="1:8" s="390" customFormat="1" ht="94.5" hidden="1" x14ac:dyDescent="0.2">
      <c r="A518" s="346" t="e">
        <f>IF((SUM('Раздел 3'!J140:J140)/SUM('Раздел 3'!AH140:AH140)&gt;=1),"","Неверно!")</f>
        <v>#DIV/0!</v>
      </c>
      <c r="B518" s="320" t="s">
        <v>1852</v>
      </c>
      <c r="C518" s="278" t="s">
        <v>11606</v>
      </c>
      <c r="D518" s="278" t="s">
        <v>1853</v>
      </c>
      <c r="E518" s="278" t="str">
        <f>CONCATENATE(SUM('Раздел 3'!J140:J140),"/",SUM('Раздел 3'!AH140:AH140),"&gt;=",1)</f>
        <v>0/0&gt;=1</v>
      </c>
      <c r="F518" s="278" t="s">
        <v>1851</v>
      </c>
      <c r="G518" s="318"/>
      <c r="H518" s="348" t="e">
        <f>IF(('ФЛК (информационный)'!A518="Неверно!")*('ФЛК (информационный)'!G518=""),"Внести подтверждение к нарушенному информационному ФЛК"," ")</f>
        <v>#DIV/0!</v>
      </c>
    </row>
    <row r="519" spans="1:8" s="390" customFormat="1" ht="94.5" hidden="1" x14ac:dyDescent="0.2">
      <c r="A519" s="346" t="e">
        <f>IF((SUM('Раздел 3'!J141:J141)/SUM('Раздел 3'!AH141:AH141)&gt;=1),"","Неверно!")</f>
        <v>#DIV/0!</v>
      </c>
      <c r="B519" s="320" t="s">
        <v>1852</v>
      </c>
      <c r="C519" s="278" t="s">
        <v>11607</v>
      </c>
      <c r="D519" s="278" t="s">
        <v>1853</v>
      </c>
      <c r="E519" s="278" t="str">
        <f>CONCATENATE(SUM('Раздел 3'!J141:J141),"/",SUM('Раздел 3'!AH141:AH141),"&gt;=",1)</f>
        <v>0/0&gt;=1</v>
      </c>
      <c r="F519" s="278" t="s">
        <v>1851</v>
      </c>
      <c r="G519" s="318"/>
      <c r="H519" s="348" t="e">
        <f>IF(('ФЛК (информационный)'!A519="Неверно!")*('ФЛК (информационный)'!G519=""),"Внести подтверждение к нарушенному информационному ФЛК"," ")</f>
        <v>#DIV/0!</v>
      </c>
    </row>
    <row r="520" spans="1:8" s="390" customFormat="1" ht="94.5" hidden="1" x14ac:dyDescent="0.2">
      <c r="A520" s="346" t="e">
        <f>IF((SUM('Раздел 3'!J142:J142)/SUM('Раздел 3'!AH142:AH142)&gt;=1),"","Неверно!")</f>
        <v>#DIV/0!</v>
      </c>
      <c r="B520" s="320" t="s">
        <v>1852</v>
      </c>
      <c r="C520" s="278" t="s">
        <v>11608</v>
      </c>
      <c r="D520" s="278" t="s">
        <v>1853</v>
      </c>
      <c r="E520" s="278" t="str">
        <f>CONCATENATE(SUM('Раздел 3'!J142:J142),"/",SUM('Раздел 3'!AH142:AH142),"&gt;=",1)</f>
        <v>0/0&gt;=1</v>
      </c>
      <c r="F520" s="278" t="s">
        <v>1851</v>
      </c>
      <c r="G520" s="318"/>
      <c r="H520" s="348" t="e">
        <f>IF(('ФЛК (информационный)'!A520="Неверно!")*('ФЛК (информационный)'!G520=""),"Внести подтверждение к нарушенному информационному ФЛК"," ")</f>
        <v>#DIV/0!</v>
      </c>
    </row>
    <row r="521" spans="1:8" s="390" customFormat="1" ht="94.5" hidden="1" x14ac:dyDescent="0.2">
      <c r="A521" s="346" t="e">
        <f>IF((SUM('Раздел 3'!J143:J143)/SUM('Раздел 3'!AH143:AH143)&gt;=1),"","Неверно!")</f>
        <v>#DIV/0!</v>
      </c>
      <c r="B521" s="320" t="s">
        <v>1852</v>
      </c>
      <c r="C521" s="278" t="s">
        <v>11609</v>
      </c>
      <c r="D521" s="278" t="s">
        <v>1853</v>
      </c>
      <c r="E521" s="278" t="str">
        <f>CONCATENATE(SUM('Раздел 3'!J143:J143),"/",SUM('Раздел 3'!AH143:AH143),"&gt;=",1)</f>
        <v>0/0&gt;=1</v>
      </c>
      <c r="F521" s="278" t="s">
        <v>1851</v>
      </c>
      <c r="G521" s="318"/>
      <c r="H521" s="348" t="e">
        <f>IF(('ФЛК (информационный)'!A521="Неверно!")*('ФЛК (информационный)'!G521=""),"Внести подтверждение к нарушенному информационному ФЛК"," ")</f>
        <v>#DIV/0!</v>
      </c>
    </row>
    <row r="522" spans="1:8" s="390" customFormat="1" ht="94.5" hidden="1" x14ac:dyDescent="0.2">
      <c r="A522" s="346" t="e">
        <f>IF((SUM('Раздел 3'!J144:J144)/SUM('Раздел 3'!AH144:AH144)&gt;=1),"","Неверно!")</f>
        <v>#DIV/0!</v>
      </c>
      <c r="B522" s="320" t="s">
        <v>1852</v>
      </c>
      <c r="C522" s="278" t="s">
        <v>11610</v>
      </c>
      <c r="D522" s="278" t="s">
        <v>1853</v>
      </c>
      <c r="E522" s="278" t="str">
        <f>CONCATENATE(SUM('Раздел 3'!J144:J144),"/",SUM('Раздел 3'!AH144:AH144),"&gt;=",1)</f>
        <v>0/0&gt;=1</v>
      </c>
      <c r="F522" s="278" t="s">
        <v>1851</v>
      </c>
      <c r="G522" s="318"/>
      <c r="H522" s="348" t="e">
        <f>IF(('ФЛК (информационный)'!A522="Неверно!")*('ФЛК (информационный)'!G522=""),"Внести подтверждение к нарушенному информационному ФЛК"," ")</f>
        <v>#DIV/0!</v>
      </c>
    </row>
    <row r="523" spans="1:8" s="390" customFormat="1" ht="94.5" hidden="1" x14ac:dyDescent="0.2">
      <c r="A523" s="346" t="e">
        <f>IF((SUM('Раздел 3'!J145:J145)/SUM('Раздел 3'!AH145:AH145)&gt;=1),"","Неверно!")</f>
        <v>#DIV/0!</v>
      </c>
      <c r="B523" s="320" t="s">
        <v>1852</v>
      </c>
      <c r="C523" s="278" t="s">
        <v>11611</v>
      </c>
      <c r="D523" s="278" t="s">
        <v>1853</v>
      </c>
      <c r="E523" s="278" t="str">
        <f>CONCATENATE(SUM('Раздел 3'!J145:J145),"/",SUM('Раздел 3'!AH145:AH145),"&gt;=",1)</f>
        <v>0/0&gt;=1</v>
      </c>
      <c r="F523" s="278" t="s">
        <v>1851</v>
      </c>
      <c r="G523" s="318"/>
      <c r="H523" s="348" t="e">
        <f>IF(('ФЛК (информационный)'!A523="Неверно!")*('ФЛК (информационный)'!G523=""),"Внести подтверждение к нарушенному информационному ФЛК"," ")</f>
        <v>#DIV/0!</v>
      </c>
    </row>
    <row r="524" spans="1:8" s="390" customFormat="1" ht="94.5" hidden="1" x14ac:dyDescent="0.2">
      <c r="A524" s="346" t="e">
        <f>IF((SUM('Раздел 3'!J146:J146)/SUM('Раздел 3'!AH146:AH146)&gt;=1),"","Неверно!")</f>
        <v>#DIV/0!</v>
      </c>
      <c r="B524" s="320" t="s">
        <v>1852</v>
      </c>
      <c r="C524" s="278" t="s">
        <v>11612</v>
      </c>
      <c r="D524" s="278" t="s">
        <v>1853</v>
      </c>
      <c r="E524" s="278" t="str">
        <f>CONCATENATE(SUM('Раздел 3'!J146:J146),"/",SUM('Раздел 3'!AH146:AH146),"&gt;=",1)</f>
        <v>0/0&gt;=1</v>
      </c>
      <c r="F524" s="278" t="s">
        <v>1851</v>
      </c>
      <c r="G524" s="318"/>
      <c r="H524" s="348" t="e">
        <f>IF(('ФЛК (информационный)'!A524="Неверно!")*('ФЛК (информационный)'!G524=""),"Внести подтверждение к нарушенному информационному ФЛК"," ")</f>
        <v>#DIV/0!</v>
      </c>
    </row>
    <row r="525" spans="1:8" s="390" customFormat="1" ht="94.5" hidden="1" x14ac:dyDescent="0.2">
      <c r="A525" s="346" t="e">
        <f>IF((SUM('Раздел 3'!J147:J147)/SUM('Раздел 3'!AH147:AH147)&gt;=1),"","Неверно!")</f>
        <v>#DIV/0!</v>
      </c>
      <c r="B525" s="320" t="s">
        <v>1852</v>
      </c>
      <c r="C525" s="278" t="s">
        <v>11613</v>
      </c>
      <c r="D525" s="278" t="s">
        <v>1853</v>
      </c>
      <c r="E525" s="278" t="str">
        <f>CONCATENATE(SUM('Раздел 3'!J147:J147),"/",SUM('Раздел 3'!AH147:AH147),"&gt;=",1)</f>
        <v>0/0&gt;=1</v>
      </c>
      <c r="F525" s="278" t="s">
        <v>1851</v>
      </c>
      <c r="G525" s="318"/>
      <c r="H525" s="348" t="e">
        <f>IF(('ФЛК (информационный)'!A525="Неверно!")*('ФЛК (информационный)'!G525=""),"Внести подтверждение к нарушенному информационному ФЛК"," ")</f>
        <v>#DIV/0!</v>
      </c>
    </row>
    <row r="526" spans="1:8" s="390" customFormat="1" ht="94.5" hidden="1" x14ac:dyDescent="0.2">
      <c r="A526" s="346" t="e">
        <f>IF((SUM('Раздел 3'!J148:J148)/SUM('Раздел 3'!AH148:AH148)&gt;=1),"","Неверно!")</f>
        <v>#DIV/0!</v>
      </c>
      <c r="B526" s="320" t="s">
        <v>1852</v>
      </c>
      <c r="C526" s="278" t="s">
        <v>11614</v>
      </c>
      <c r="D526" s="278" t="s">
        <v>1853</v>
      </c>
      <c r="E526" s="278" t="str">
        <f>CONCATENATE(SUM('Раздел 3'!J148:J148),"/",SUM('Раздел 3'!AH148:AH148),"&gt;=",1)</f>
        <v>0/0&gt;=1</v>
      </c>
      <c r="F526" s="278" t="s">
        <v>1851</v>
      </c>
      <c r="G526" s="318"/>
      <c r="H526" s="348" t="e">
        <f>IF(('ФЛК (информационный)'!A526="Неверно!")*('ФЛК (информационный)'!G526=""),"Внести подтверждение к нарушенному информационному ФЛК"," ")</f>
        <v>#DIV/0!</v>
      </c>
    </row>
    <row r="527" spans="1:8" s="390" customFormat="1" ht="94.5" hidden="1" x14ac:dyDescent="0.2">
      <c r="A527" s="346" t="e">
        <f>IF((SUM('Раздел 3'!J149:J149)/SUM('Раздел 3'!AH149:AH149)&gt;=1),"","Неверно!")</f>
        <v>#DIV/0!</v>
      </c>
      <c r="B527" s="320" t="s">
        <v>1852</v>
      </c>
      <c r="C527" s="278" t="s">
        <v>11615</v>
      </c>
      <c r="D527" s="278" t="s">
        <v>1853</v>
      </c>
      <c r="E527" s="278" t="str">
        <f>CONCATENATE(SUM('Раздел 3'!J149:J149),"/",SUM('Раздел 3'!AH149:AH149),"&gt;=",1)</f>
        <v>0/0&gt;=1</v>
      </c>
      <c r="F527" s="278" t="s">
        <v>1851</v>
      </c>
      <c r="G527" s="318"/>
      <c r="H527" s="348" t="e">
        <f>IF(('ФЛК (информационный)'!A527="Неверно!")*('ФЛК (информационный)'!G527=""),"Внести подтверждение к нарушенному информационному ФЛК"," ")</f>
        <v>#DIV/0!</v>
      </c>
    </row>
    <row r="528" spans="1:8" s="390" customFormat="1" ht="94.5" hidden="1" x14ac:dyDescent="0.2">
      <c r="A528" s="346" t="e">
        <f>IF((SUM('Раздел 3'!J24:J24)/SUM('Раздел 3'!AH24:AH24)&gt;=1),"","Неверно!")</f>
        <v>#DIV/0!</v>
      </c>
      <c r="B528" s="320" t="s">
        <v>1852</v>
      </c>
      <c r="C528" s="278" t="s">
        <v>11616</v>
      </c>
      <c r="D528" s="278" t="s">
        <v>1853</v>
      </c>
      <c r="E528" s="278" t="str">
        <f>CONCATENATE(SUM('Раздел 3'!J24:J24),"/",SUM('Раздел 3'!AH24:AH24),"&gt;=",1)</f>
        <v>0/0&gt;=1</v>
      </c>
      <c r="F528" s="278" t="s">
        <v>1851</v>
      </c>
      <c r="G528" s="318"/>
      <c r="H528" s="348" t="e">
        <f>IF(('ФЛК (информационный)'!A528="Неверно!")*('ФЛК (информационный)'!G528=""),"Внести подтверждение к нарушенному информационному ФЛК"," ")</f>
        <v>#DIV/0!</v>
      </c>
    </row>
    <row r="529" spans="1:8" s="390" customFormat="1" ht="94.5" hidden="1" x14ac:dyDescent="0.2">
      <c r="A529" s="346" t="e">
        <f>IF((SUM('Раздел 3'!J150:J150)/SUM('Раздел 3'!AH150:AH150)&gt;=1),"","Неверно!")</f>
        <v>#DIV/0!</v>
      </c>
      <c r="B529" s="320" t="s">
        <v>1852</v>
      </c>
      <c r="C529" s="278" t="s">
        <v>11617</v>
      </c>
      <c r="D529" s="278" t="s">
        <v>1853</v>
      </c>
      <c r="E529" s="278" t="str">
        <f>CONCATENATE(SUM('Раздел 3'!J150:J150),"/",SUM('Раздел 3'!AH150:AH150),"&gt;=",1)</f>
        <v>0/0&gt;=1</v>
      </c>
      <c r="F529" s="278" t="s">
        <v>1851</v>
      </c>
      <c r="G529" s="318"/>
      <c r="H529" s="348" t="e">
        <f>IF(('ФЛК (информационный)'!A529="Неверно!")*('ФЛК (информационный)'!G529=""),"Внести подтверждение к нарушенному информационному ФЛК"," ")</f>
        <v>#DIV/0!</v>
      </c>
    </row>
    <row r="530" spans="1:8" s="390" customFormat="1" ht="94.5" hidden="1" x14ac:dyDescent="0.2">
      <c r="A530" s="346" t="e">
        <f>IF((SUM('Раздел 3'!J151:J151)/SUM('Раздел 3'!AH151:AH151)&gt;=1),"","Неверно!")</f>
        <v>#DIV/0!</v>
      </c>
      <c r="B530" s="320" t="s">
        <v>1852</v>
      </c>
      <c r="C530" s="278" t="s">
        <v>11618</v>
      </c>
      <c r="D530" s="278" t="s">
        <v>1853</v>
      </c>
      <c r="E530" s="278" t="str">
        <f>CONCATENATE(SUM('Раздел 3'!J151:J151),"/",SUM('Раздел 3'!AH151:AH151),"&gt;=",1)</f>
        <v>0/0&gt;=1</v>
      </c>
      <c r="F530" s="278" t="s">
        <v>1851</v>
      </c>
      <c r="G530" s="318"/>
      <c r="H530" s="348" t="e">
        <f>IF(('ФЛК (информационный)'!A530="Неверно!")*('ФЛК (информационный)'!G530=""),"Внести подтверждение к нарушенному информационному ФЛК"," ")</f>
        <v>#DIV/0!</v>
      </c>
    </row>
    <row r="531" spans="1:8" s="390" customFormat="1" ht="94.5" hidden="1" x14ac:dyDescent="0.2">
      <c r="A531" s="346" t="e">
        <f>IF((SUM('Раздел 3'!J152:J152)/SUM('Раздел 3'!AH152:AH152)&gt;=1),"","Неверно!")</f>
        <v>#DIV/0!</v>
      </c>
      <c r="B531" s="320" t="s">
        <v>1852</v>
      </c>
      <c r="C531" s="278" t="s">
        <v>11619</v>
      </c>
      <c r="D531" s="278" t="s">
        <v>1853</v>
      </c>
      <c r="E531" s="278" t="str">
        <f>CONCATENATE(SUM('Раздел 3'!J152:J152),"/",SUM('Раздел 3'!AH152:AH152),"&gt;=",1)</f>
        <v>0/0&gt;=1</v>
      </c>
      <c r="F531" s="278" t="s">
        <v>1851</v>
      </c>
      <c r="G531" s="318"/>
      <c r="H531" s="348" t="e">
        <f>IF(('ФЛК (информационный)'!A531="Неверно!")*('ФЛК (информационный)'!G531=""),"Внести подтверждение к нарушенному информационному ФЛК"," ")</f>
        <v>#DIV/0!</v>
      </c>
    </row>
    <row r="532" spans="1:8" s="390" customFormat="1" ht="94.5" hidden="1" x14ac:dyDescent="0.2">
      <c r="A532" s="346" t="e">
        <f>IF((SUM('Раздел 3'!J153:J153)/SUM('Раздел 3'!AH153:AH153)&gt;=1),"","Неверно!")</f>
        <v>#DIV/0!</v>
      </c>
      <c r="B532" s="320" t="s">
        <v>1852</v>
      </c>
      <c r="C532" s="278" t="s">
        <v>11620</v>
      </c>
      <c r="D532" s="278" t="s">
        <v>1853</v>
      </c>
      <c r="E532" s="278" t="str">
        <f>CONCATENATE(SUM('Раздел 3'!J153:J153),"/",SUM('Раздел 3'!AH153:AH153),"&gt;=",1)</f>
        <v>0/0&gt;=1</v>
      </c>
      <c r="F532" s="278" t="s">
        <v>1851</v>
      </c>
      <c r="G532" s="318"/>
      <c r="H532" s="348" t="e">
        <f>IF(('ФЛК (информационный)'!A532="Неверно!")*('ФЛК (информационный)'!G532=""),"Внести подтверждение к нарушенному информационному ФЛК"," ")</f>
        <v>#DIV/0!</v>
      </c>
    </row>
    <row r="533" spans="1:8" s="390" customFormat="1" ht="94.5" hidden="1" x14ac:dyDescent="0.2">
      <c r="A533" s="346" t="e">
        <f>IF((SUM('Раздел 3'!J154:J154)/SUM('Раздел 3'!AH154:AH154)&gt;=1),"","Неверно!")</f>
        <v>#DIV/0!</v>
      </c>
      <c r="B533" s="320" t="s">
        <v>1852</v>
      </c>
      <c r="C533" s="278" t="s">
        <v>11621</v>
      </c>
      <c r="D533" s="278" t="s">
        <v>1853</v>
      </c>
      <c r="E533" s="278" t="str">
        <f>CONCATENATE(SUM('Раздел 3'!J154:J154),"/",SUM('Раздел 3'!AH154:AH154),"&gt;=",1)</f>
        <v>0/0&gt;=1</v>
      </c>
      <c r="F533" s="278" t="s">
        <v>1851</v>
      </c>
      <c r="G533" s="318"/>
      <c r="H533" s="348" t="e">
        <f>IF(('ФЛК (информационный)'!A533="Неверно!")*('ФЛК (информационный)'!G533=""),"Внести подтверждение к нарушенному информационному ФЛК"," ")</f>
        <v>#DIV/0!</v>
      </c>
    </row>
    <row r="534" spans="1:8" s="390" customFormat="1" ht="94.5" hidden="1" x14ac:dyDescent="0.2">
      <c r="A534" s="346" t="e">
        <f>IF((SUM('Раздел 3'!J155:J155)/SUM('Раздел 3'!AH155:AH155)&gt;=1),"","Неверно!")</f>
        <v>#DIV/0!</v>
      </c>
      <c r="B534" s="320" t="s">
        <v>1852</v>
      </c>
      <c r="C534" s="278" t="s">
        <v>11622</v>
      </c>
      <c r="D534" s="278" t="s">
        <v>1853</v>
      </c>
      <c r="E534" s="278" t="str">
        <f>CONCATENATE(SUM('Раздел 3'!J155:J155),"/",SUM('Раздел 3'!AH155:AH155),"&gt;=",1)</f>
        <v>0/0&gt;=1</v>
      </c>
      <c r="F534" s="278" t="s">
        <v>1851</v>
      </c>
      <c r="G534" s="318"/>
      <c r="H534" s="348" t="e">
        <f>IF(('ФЛК (информационный)'!A534="Неверно!")*('ФЛК (информационный)'!G534=""),"Внести подтверждение к нарушенному информационному ФЛК"," ")</f>
        <v>#DIV/0!</v>
      </c>
    </row>
    <row r="535" spans="1:8" s="390" customFormat="1" ht="94.5" hidden="1" x14ac:dyDescent="0.2">
      <c r="A535" s="346" t="e">
        <f>IF((SUM('Раздел 3'!J156:J156)/SUM('Раздел 3'!AH156:AH156)&gt;=1),"","Неверно!")</f>
        <v>#DIV/0!</v>
      </c>
      <c r="B535" s="320" t="s">
        <v>1852</v>
      </c>
      <c r="C535" s="278" t="s">
        <v>11623</v>
      </c>
      <c r="D535" s="278" t="s">
        <v>1853</v>
      </c>
      <c r="E535" s="278" t="str">
        <f>CONCATENATE(SUM('Раздел 3'!J156:J156),"/",SUM('Раздел 3'!AH156:AH156),"&gt;=",1)</f>
        <v>0/0&gt;=1</v>
      </c>
      <c r="F535" s="278" t="s">
        <v>1851</v>
      </c>
      <c r="G535" s="318"/>
      <c r="H535" s="348" t="e">
        <f>IF(('ФЛК (информационный)'!A535="Неверно!")*('ФЛК (информационный)'!G535=""),"Внести подтверждение к нарушенному информационному ФЛК"," ")</f>
        <v>#DIV/0!</v>
      </c>
    </row>
    <row r="536" spans="1:8" s="390" customFormat="1" ht="94.5" hidden="1" x14ac:dyDescent="0.2">
      <c r="A536" s="346" t="e">
        <f>IF((SUM('Раздел 3'!J157:J157)/SUM('Раздел 3'!AH157:AH157)&gt;=1),"","Неверно!")</f>
        <v>#DIV/0!</v>
      </c>
      <c r="B536" s="320" t="s">
        <v>1852</v>
      </c>
      <c r="C536" s="278" t="s">
        <v>11624</v>
      </c>
      <c r="D536" s="278" t="s">
        <v>1853</v>
      </c>
      <c r="E536" s="278" t="str">
        <f>CONCATENATE(SUM('Раздел 3'!J157:J157),"/",SUM('Раздел 3'!AH157:AH157),"&gt;=",1)</f>
        <v>0/0&gt;=1</v>
      </c>
      <c r="F536" s="278" t="s">
        <v>1851</v>
      </c>
      <c r="G536" s="318"/>
      <c r="H536" s="348" t="e">
        <f>IF(('ФЛК (информационный)'!A536="Неверно!")*('ФЛК (информационный)'!G536=""),"Внести подтверждение к нарушенному информационному ФЛК"," ")</f>
        <v>#DIV/0!</v>
      </c>
    </row>
    <row r="537" spans="1:8" s="390" customFormat="1" ht="94.5" hidden="1" x14ac:dyDescent="0.2">
      <c r="A537" s="346" t="e">
        <f>IF((SUM('Раздел 3'!J158:J158)/SUM('Раздел 3'!AH158:AH158)&gt;=1),"","Неверно!")</f>
        <v>#DIV/0!</v>
      </c>
      <c r="B537" s="320" t="s">
        <v>1852</v>
      </c>
      <c r="C537" s="278" t="s">
        <v>11625</v>
      </c>
      <c r="D537" s="278" t="s">
        <v>1853</v>
      </c>
      <c r="E537" s="278" t="str">
        <f>CONCATENATE(SUM('Раздел 3'!J158:J158),"/",SUM('Раздел 3'!AH158:AH158),"&gt;=",1)</f>
        <v>0/0&gt;=1</v>
      </c>
      <c r="F537" s="278" t="s">
        <v>1851</v>
      </c>
      <c r="G537" s="318"/>
      <c r="H537" s="348" t="e">
        <f>IF(('ФЛК (информационный)'!A537="Неверно!")*('ФЛК (информационный)'!G537=""),"Внести подтверждение к нарушенному информационному ФЛК"," ")</f>
        <v>#DIV/0!</v>
      </c>
    </row>
    <row r="538" spans="1:8" s="390" customFormat="1" ht="94.5" hidden="1" x14ac:dyDescent="0.2">
      <c r="A538" s="346" t="e">
        <f>IF((SUM('Раздел 3'!J159:J159)/SUM('Раздел 3'!AH159:AH159)&gt;=1),"","Неверно!")</f>
        <v>#DIV/0!</v>
      </c>
      <c r="B538" s="320" t="s">
        <v>1852</v>
      </c>
      <c r="C538" s="278" t="s">
        <v>11626</v>
      </c>
      <c r="D538" s="278" t="s">
        <v>1853</v>
      </c>
      <c r="E538" s="278" t="str">
        <f>CONCATENATE(SUM('Раздел 3'!J159:J159),"/",SUM('Раздел 3'!AH159:AH159),"&gt;=",1)</f>
        <v>0/0&gt;=1</v>
      </c>
      <c r="F538" s="278" t="s">
        <v>1851</v>
      </c>
      <c r="G538" s="318"/>
      <c r="H538" s="348" t="e">
        <f>IF(('ФЛК (информационный)'!A538="Неверно!")*('ФЛК (информационный)'!G538=""),"Внести подтверждение к нарушенному информационному ФЛК"," ")</f>
        <v>#DIV/0!</v>
      </c>
    </row>
    <row r="539" spans="1:8" s="390" customFormat="1" ht="94.5" hidden="1" x14ac:dyDescent="0.2">
      <c r="A539" s="346" t="e">
        <f>IF((SUM('Раздел 3'!J25:J25)/SUM('Раздел 3'!AH25:AH25)&gt;=1),"","Неверно!")</f>
        <v>#DIV/0!</v>
      </c>
      <c r="B539" s="320" t="s">
        <v>1852</v>
      </c>
      <c r="C539" s="278" t="s">
        <v>11627</v>
      </c>
      <c r="D539" s="278" t="s">
        <v>1853</v>
      </c>
      <c r="E539" s="278" t="str">
        <f>CONCATENATE(SUM('Раздел 3'!J25:J25),"/",SUM('Раздел 3'!AH25:AH25),"&gt;=",1)</f>
        <v>0/0&gt;=1</v>
      </c>
      <c r="F539" s="278" t="s">
        <v>1851</v>
      </c>
      <c r="G539" s="318"/>
      <c r="H539" s="348" t="e">
        <f>IF(('ФЛК (информационный)'!A539="Неверно!")*('ФЛК (информационный)'!G539=""),"Внести подтверждение к нарушенному информационному ФЛК"," ")</f>
        <v>#DIV/0!</v>
      </c>
    </row>
    <row r="540" spans="1:8" s="390" customFormat="1" ht="94.5" hidden="1" x14ac:dyDescent="0.2">
      <c r="A540" s="346" t="e">
        <f>IF((SUM('Раздел 3'!J160:J160)/SUM('Раздел 3'!AH160:AH160)&gt;=1),"","Неверно!")</f>
        <v>#DIV/0!</v>
      </c>
      <c r="B540" s="320" t="s">
        <v>1852</v>
      </c>
      <c r="C540" s="278" t="s">
        <v>11628</v>
      </c>
      <c r="D540" s="278" t="s">
        <v>1853</v>
      </c>
      <c r="E540" s="278" t="str">
        <f>CONCATENATE(SUM('Раздел 3'!J160:J160),"/",SUM('Раздел 3'!AH160:AH160),"&gt;=",1)</f>
        <v>0/0&gt;=1</v>
      </c>
      <c r="F540" s="278" t="s">
        <v>1851</v>
      </c>
      <c r="G540" s="318"/>
      <c r="H540" s="348" t="e">
        <f>IF(('ФЛК (информационный)'!A540="Неверно!")*('ФЛК (информационный)'!G540=""),"Внести подтверждение к нарушенному информационному ФЛК"," ")</f>
        <v>#DIV/0!</v>
      </c>
    </row>
    <row r="541" spans="1:8" s="390" customFormat="1" ht="94.5" hidden="1" x14ac:dyDescent="0.2">
      <c r="A541" s="346" t="e">
        <f>IF((SUM('Раздел 3'!J161:J161)/SUM('Раздел 3'!AH161:AH161)&gt;=1),"","Неверно!")</f>
        <v>#DIV/0!</v>
      </c>
      <c r="B541" s="320" t="s">
        <v>1852</v>
      </c>
      <c r="C541" s="278" t="s">
        <v>11629</v>
      </c>
      <c r="D541" s="278" t="s">
        <v>1853</v>
      </c>
      <c r="E541" s="278" t="str">
        <f>CONCATENATE(SUM('Раздел 3'!J161:J161),"/",SUM('Раздел 3'!AH161:AH161),"&gt;=",1)</f>
        <v>0/0&gt;=1</v>
      </c>
      <c r="F541" s="278" t="s">
        <v>1851</v>
      </c>
      <c r="G541" s="318"/>
      <c r="H541" s="348" t="e">
        <f>IF(('ФЛК (информационный)'!A541="Неверно!")*('ФЛК (информационный)'!G541=""),"Внести подтверждение к нарушенному информационному ФЛК"," ")</f>
        <v>#DIV/0!</v>
      </c>
    </row>
    <row r="542" spans="1:8" s="390" customFormat="1" ht="94.5" hidden="1" x14ac:dyDescent="0.2">
      <c r="A542" s="346" t="e">
        <f>IF((SUM('Раздел 3'!J162:J162)/SUM('Раздел 3'!AH162:AH162)&gt;=1),"","Неверно!")</f>
        <v>#DIV/0!</v>
      </c>
      <c r="B542" s="320" t="s">
        <v>1852</v>
      </c>
      <c r="C542" s="278" t="s">
        <v>11630</v>
      </c>
      <c r="D542" s="278" t="s">
        <v>1853</v>
      </c>
      <c r="E542" s="278" t="str">
        <f>CONCATENATE(SUM('Раздел 3'!J162:J162),"/",SUM('Раздел 3'!AH162:AH162),"&gt;=",1)</f>
        <v>0/0&gt;=1</v>
      </c>
      <c r="F542" s="278" t="s">
        <v>1851</v>
      </c>
      <c r="G542" s="318"/>
      <c r="H542" s="348" t="e">
        <f>IF(('ФЛК (информационный)'!A542="Неверно!")*('ФЛК (информационный)'!G542=""),"Внести подтверждение к нарушенному информационному ФЛК"," ")</f>
        <v>#DIV/0!</v>
      </c>
    </row>
    <row r="543" spans="1:8" s="390" customFormat="1" ht="94.5" hidden="1" x14ac:dyDescent="0.2">
      <c r="A543" s="346" t="e">
        <f>IF((SUM('Раздел 3'!J163:J163)/SUM('Раздел 3'!AH163:AH163)&gt;=1),"","Неверно!")</f>
        <v>#DIV/0!</v>
      </c>
      <c r="B543" s="320" t="s">
        <v>1852</v>
      </c>
      <c r="C543" s="278" t="s">
        <v>11631</v>
      </c>
      <c r="D543" s="278" t="s">
        <v>1853</v>
      </c>
      <c r="E543" s="278" t="str">
        <f>CONCATENATE(SUM('Раздел 3'!J163:J163),"/",SUM('Раздел 3'!AH163:AH163),"&gt;=",1)</f>
        <v>0/0&gt;=1</v>
      </c>
      <c r="F543" s="278" t="s">
        <v>1851</v>
      </c>
      <c r="G543" s="318"/>
      <c r="H543" s="348" t="e">
        <f>IF(('ФЛК (информационный)'!A543="Неверно!")*('ФЛК (информационный)'!G543=""),"Внести подтверждение к нарушенному информационному ФЛК"," ")</f>
        <v>#DIV/0!</v>
      </c>
    </row>
    <row r="544" spans="1:8" s="390" customFormat="1" ht="94.5" hidden="1" x14ac:dyDescent="0.2">
      <c r="A544" s="346" t="e">
        <f>IF((SUM('Раздел 3'!J164:J164)/SUM('Раздел 3'!AH164:AH164)&gt;=1),"","Неверно!")</f>
        <v>#DIV/0!</v>
      </c>
      <c r="B544" s="320" t="s">
        <v>1852</v>
      </c>
      <c r="C544" s="278" t="s">
        <v>11632</v>
      </c>
      <c r="D544" s="278" t="s">
        <v>1853</v>
      </c>
      <c r="E544" s="278" t="str">
        <f>CONCATENATE(SUM('Раздел 3'!J164:J164),"/",SUM('Раздел 3'!AH164:AH164),"&gt;=",1)</f>
        <v>0/0&gt;=1</v>
      </c>
      <c r="F544" s="278" t="s">
        <v>1851</v>
      </c>
      <c r="G544" s="318"/>
      <c r="H544" s="348" t="e">
        <f>IF(('ФЛК (информационный)'!A544="Неверно!")*('ФЛК (информационный)'!G544=""),"Внести подтверждение к нарушенному информационному ФЛК"," ")</f>
        <v>#DIV/0!</v>
      </c>
    </row>
    <row r="545" spans="1:8" s="390" customFormat="1" ht="94.5" hidden="1" x14ac:dyDescent="0.2">
      <c r="A545" s="346" t="e">
        <f>IF((SUM('Раздел 3'!J165:J165)/SUM('Раздел 3'!AH165:AH165)&gt;=1),"","Неверно!")</f>
        <v>#DIV/0!</v>
      </c>
      <c r="B545" s="320" t="s">
        <v>1852</v>
      </c>
      <c r="C545" s="278" t="s">
        <v>11633</v>
      </c>
      <c r="D545" s="278" t="s">
        <v>1853</v>
      </c>
      <c r="E545" s="278" t="str">
        <f>CONCATENATE(SUM('Раздел 3'!J165:J165),"/",SUM('Раздел 3'!AH165:AH165),"&gt;=",1)</f>
        <v>0/0&gt;=1</v>
      </c>
      <c r="F545" s="278" t="s">
        <v>1851</v>
      </c>
      <c r="G545" s="318"/>
      <c r="H545" s="348" t="e">
        <f>IF(('ФЛК (информационный)'!A545="Неверно!")*('ФЛК (информационный)'!G545=""),"Внести подтверждение к нарушенному информационному ФЛК"," ")</f>
        <v>#DIV/0!</v>
      </c>
    </row>
    <row r="546" spans="1:8" s="390" customFormat="1" ht="94.5" hidden="1" x14ac:dyDescent="0.2">
      <c r="A546" s="346" t="e">
        <f>IF((SUM('Раздел 3'!J166:J166)/SUM('Раздел 3'!AH166:AH166)&gt;=1),"","Неверно!")</f>
        <v>#DIV/0!</v>
      </c>
      <c r="B546" s="320" t="s">
        <v>1852</v>
      </c>
      <c r="C546" s="278" t="s">
        <v>11634</v>
      </c>
      <c r="D546" s="278" t="s">
        <v>1853</v>
      </c>
      <c r="E546" s="278" t="str">
        <f>CONCATENATE(SUM('Раздел 3'!J166:J166),"/",SUM('Раздел 3'!AH166:AH166),"&gt;=",1)</f>
        <v>0/0&gt;=1</v>
      </c>
      <c r="F546" s="278" t="s">
        <v>1851</v>
      </c>
      <c r="G546" s="318"/>
      <c r="H546" s="348" t="e">
        <f>IF(('ФЛК (информационный)'!A546="Неверно!")*('ФЛК (информационный)'!G546=""),"Внести подтверждение к нарушенному информационному ФЛК"," ")</f>
        <v>#DIV/0!</v>
      </c>
    </row>
    <row r="547" spans="1:8" s="390" customFormat="1" ht="94.5" hidden="1" x14ac:dyDescent="0.2">
      <c r="A547" s="346" t="e">
        <f>IF((SUM('Раздел 3'!J167:J167)/SUM('Раздел 3'!AH167:AH167)&gt;=1),"","Неверно!")</f>
        <v>#DIV/0!</v>
      </c>
      <c r="B547" s="320" t="s">
        <v>1852</v>
      </c>
      <c r="C547" s="278" t="s">
        <v>11635</v>
      </c>
      <c r="D547" s="278" t="s">
        <v>1853</v>
      </c>
      <c r="E547" s="278" t="str">
        <f>CONCATENATE(SUM('Раздел 3'!J167:J167),"/",SUM('Раздел 3'!AH167:AH167),"&gt;=",1)</f>
        <v>0/0&gt;=1</v>
      </c>
      <c r="F547" s="278" t="s">
        <v>1851</v>
      </c>
      <c r="G547" s="318"/>
      <c r="H547" s="348" t="e">
        <f>IF(('ФЛК (информационный)'!A547="Неверно!")*('ФЛК (информационный)'!G547=""),"Внести подтверждение к нарушенному информационному ФЛК"," ")</f>
        <v>#DIV/0!</v>
      </c>
    </row>
    <row r="548" spans="1:8" s="390" customFormat="1" ht="94.5" hidden="1" x14ac:dyDescent="0.2">
      <c r="A548" s="346" t="e">
        <f>IF((SUM('Раздел 3'!J168:J168)/SUM('Раздел 3'!AH168:AH168)&gt;=1),"","Неверно!")</f>
        <v>#DIV/0!</v>
      </c>
      <c r="B548" s="320" t="s">
        <v>1852</v>
      </c>
      <c r="C548" s="278" t="s">
        <v>11636</v>
      </c>
      <c r="D548" s="278" t="s">
        <v>1853</v>
      </c>
      <c r="E548" s="278" t="str">
        <f>CONCATENATE(SUM('Раздел 3'!J168:J168),"/",SUM('Раздел 3'!AH168:AH168),"&gt;=",1)</f>
        <v>0/0&gt;=1</v>
      </c>
      <c r="F548" s="278" t="s">
        <v>1851</v>
      </c>
      <c r="G548" s="318"/>
      <c r="H548" s="348" t="e">
        <f>IF(('ФЛК (информационный)'!A548="Неверно!")*('ФЛК (информационный)'!G548=""),"Внести подтверждение к нарушенному информационному ФЛК"," ")</f>
        <v>#DIV/0!</v>
      </c>
    </row>
    <row r="549" spans="1:8" s="390" customFormat="1" ht="94.5" hidden="1" x14ac:dyDescent="0.2">
      <c r="A549" s="346" t="e">
        <f>IF((SUM('Раздел 3'!J169:J169)/SUM('Раздел 3'!AH169:AH169)&gt;=1),"","Неверно!")</f>
        <v>#DIV/0!</v>
      </c>
      <c r="B549" s="320" t="s">
        <v>1852</v>
      </c>
      <c r="C549" s="278" t="s">
        <v>11637</v>
      </c>
      <c r="D549" s="278" t="s">
        <v>1853</v>
      </c>
      <c r="E549" s="278" t="str">
        <f>CONCATENATE(SUM('Раздел 3'!J169:J169),"/",SUM('Раздел 3'!AH169:AH169),"&gt;=",1)</f>
        <v>0/0&gt;=1</v>
      </c>
      <c r="F549" s="278" t="s">
        <v>1851</v>
      </c>
      <c r="G549" s="318"/>
      <c r="H549" s="348" t="e">
        <f>IF(('ФЛК (информационный)'!A549="Неверно!")*('ФЛК (информационный)'!G549=""),"Внести подтверждение к нарушенному информационному ФЛК"," ")</f>
        <v>#DIV/0!</v>
      </c>
    </row>
    <row r="550" spans="1:8" s="390" customFormat="1" ht="94.5" hidden="1" x14ac:dyDescent="0.2">
      <c r="A550" s="346" t="e">
        <f>IF((SUM('Раздел 3'!J26:J26)/SUM('Раздел 3'!AH26:AH26)&gt;=1),"","Неверно!")</f>
        <v>#DIV/0!</v>
      </c>
      <c r="B550" s="320" t="s">
        <v>1852</v>
      </c>
      <c r="C550" s="278" t="s">
        <v>11638</v>
      </c>
      <c r="D550" s="278" t="s">
        <v>1853</v>
      </c>
      <c r="E550" s="278" t="str">
        <f>CONCATENATE(SUM('Раздел 3'!J26:J26),"/",SUM('Раздел 3'!AH26:AH26),"&gt;=",1)</f>
        <v>0/0&gt;=1</v>
      </c>
      <c r="F550" s="278" t="s">
        <v>1851</v>
      </c>
      <c r="G550" s="318"/>
      <c r="H550" s="348" t="e">
        <f>IF(('ФЛК (информационный)'!A550="Неверно!")*('ФЛК (информационный)'!G550=""),"Внести подтверждение к нарушенному информационному ФЛК"," ")</f>
        <v>#DIV/0!</v>
      </c>
    </row>
    <row r="551" spans="1:8" s="390" customFormat="1" ht="94.5" hidden="1" x14ac:dyDescent="0.2">
      <c r="A551" s="346" t="e">
        <f>IF((SUM('Раздел 3'!J170:J170)/SUM('Раздел 3'!AH170:AH170)&gt;=1),"","Неверно!")</f>
        <v>#DIV/0!</v>
      </c>
      <c r="B551" s="320" t="s">
        <v>1852</v>
      </c>
      <c r="C551" s="278" t="s">
        <v>11639</v>
      </c>
      <c r="D551" s="278" t="s">
        <v>1853</v>
      </c>
      <c r="E551" s="278" t="str">
        <f>CONCATENATE(SUM('Раздел 3'!J170:J170),"/",SUM('Раздел 3'!AH170:AH170),"&gt;=",1)</f>
        <v>0/0&gt;=1</v>
      </c>
      <c r="F551" s="278" t="s">
        <v>1851</v>
      </c>
      <c r="G551" s="318"/>
      <c r="H551" s="348" t="e">
        <f>IF(('ФЛК (информационный)'!A551="Неверно!")*('ФЛК (информационный)'!G551=""),"Внести подтверждение к нарушенному информационному ФЛК"," ")</f>
        <v>#DIV/0!</v>
      </c>
    </row>
    <row r="552" spans="1:8" s="390" customFormat="1" ht="94.5" hidden="1" x14ac:dyDescent="0.2">
      <c r="A552" s="346" t="e">
        <f>IF((SUM('Раздел 3'!J171:J171)/SUM('Раздел 3'!AH171:AH171)&gt;=1),"","Неверно!")</f>
        <v>#DIV/0!</v>
      </c>
      <c r="B552" s="320" t="s">
        <v>1852</v>
      </c>
      <c r="C552" s="278" t="s">
        <v>11640</v>
      </c>
      <c r="D552" s="278" t="s">
        <v>1853</v>
      </c>
      <c r="E552" s="278" t="str">
        <f>CONCATENATE(SUM('Раздел 3'!J171:J171),"/",SUM('Раздел 3'!AH171:AH171),"&gt;=",1)</f>
        <v>0/0&gt;=1</v>
      </c>
      <c r="F552" s="278" t="s">
        <v>1851</v>
      </c>
      <c r="G552" s="318"/>
      <c r="H552" s="348" t="e">
        <f>IF(('ФЛК (информационный)'!A552="Неверно!")*('ФЛК (информационный)'!G552=""),"Внести подтверждение к нарушенному информационному ФЛК"," ")</f>
        <v>#DIV/0!</v>
      </c>
    </row>
    <row r="553" spans="1:8" s="390" customFormat="1" ht="94.5" hidden="1" x14ac:dyDescent="0.2">
      <c r="A553" s="346" t="e">
        <f>IF((SUM('Раздел 3'!J172:J172)/SUM('Раздел 3'!AH172:AH172)&gt;=1),"","Неверно!")</f>
        <v>#DIV/0!</v>
      </c>
      <c r="B553" s="320" t="s">
        <v>1852</v>
      </c>
      <c r="C553" s="278" t="s">
        <v>11641</v>
      </c>
      <c r="D553" s="278" t="s">
        <v>1853</v>
      </c>
      <c r="E553" s="278" t="str">
        <f>CONCATENATE(SUM('Раздел 3'!J172:J172),"/",SUM('Раздел 3'!AH172:AH172),"&gt;=",1)</f>
        <v>0/0&gt;=1</v>
      </c>
      <c r="F553" s="278" t="s">
        <v>1851</v>
      </c>
      <c r="G553" s="318"/>
      <c r="H553" s="348" t="e">
        <f>IF(('ФЛК (информационный)'!A553="Неверно!")*('ФЛК (информационный)'!G553=""),"Внести подтверждение к нарушенному информационному ФЛК"," ")</f>
        <v>#DIV/0!</v>
      </c>
    </row>
    <row r="554" spans="1:8" s="390" customFormat="1" ht="94.5" hidden="1" x14ac:dyDescent="0.2">
      <c r="A554" s="346" t="e">
        <f>IF((SUM('Раздел 3'!J173:J173)/SUM('Раздел 3'!AH173:AH173)&gt;=1),"","Неверно!")</f>
        <v>#DIV/0!</v>
      </c>
      <c r="B554" s="320" t="s">
        <v>1852</v>
      </c>
      <c r="C554" s="278" t="s">
        <v>11642</v>
      </c>
      <c r="D554" s="278" t="s">
        <v>1853</v>
      </c>
      <c r="E554" s="278" t="str">
        <f>CONCATENATE(SUM('Раздел 3'!J173:J173),"/",SUM('Раздел 3'!AH173:AH173),"&gt;=",1)</f>
        <v>0/0&gt;=1</v>
      </c>
      <c r="F554" s="278" t="s">
        <v>1851</v>
      </c>
      <c r="G554" s="318"/>
      <c r="H554" s="348" t="e">
        <f>IF(('ФЛК (информационный)'!A554="Неверно!")*('ФЛК (информационный)'!G554=""),"Внести подтверждение к нарушенному информационному ФЛК"," ")</f>
        <v>#DIV/0!</v>
      </c>
    </row>
    <row r="555" spans="1:8" s="390" customFormat="1" ht="94.5" hidden="1" x14ac:dyDescent="0.2">
      <c r="A555" s="346" t="e">
        <f>IF((SUM('Раздел 3'!J174:J174)/SUM('Раздел 3'!AH174:AH174)&gt;=1),"","Неверно!")</f>
        <v>#DIV/0!</v>
      </c>
      <c r="B555" s="320" t="s">
        <v>1852</v>
      </c>
      <c r="C555" s="278" t="s">
        <v>11643</v>
      </c>
      <c r="D555" s="278" t="s">
        <v>1853</v>
      </c>
      <c r="E555" s="278" t="str">
        <f>CONCATENATE(SUM('Раздел 3'!J174:J174),"/",SUM('Раздел 3'!AH174:AH174),"&gt;=",1)</f>
        <v>0/0&gt;=1</v>
      </c>
      <c r="F555" s="278" t="s">
        <v>1851</v>
      </c>
      <c r="G555" s="318"/>
      <c r="H555" s="348" t="e">
        <f>IF(('ФЛК (информационный)'!A555="Неверно!")*('ФЛК (информационный)'!G555=""),"Внести подтверждение к нарушенному информационному ФЛК"," ")</f>
        <v>#DIV/0!</v>
      </c>
    </row>
    <row r="556" spans="1:8" s="390" customFormat="1" ht="94.5" hidden="1" x14ac:dyDescent="0.2">
      <c r="A556" s="346" t="e">
        <f>IF((SUM('Раздел 3'!J175:J175)/SUM('Раздел 3'!AH175:AH175)&gt;=1),"","Неверно!")</f>
        <v>#DIV/0!</v>
      </c>
      <c r="B556" s="320" t="s">
        <v>1852</v>
      </c>
      <c r="C556" s="278" t="s">
        <v>11644</v>
      </c>
      <c r="D556" s="278" t="s">
        <v>1853</v>
      </c>
      <c r="E556" s="278" t="str">
        <f>CONCATENATE(SUM('Раздел 3'!J175:J175),"/",SUM('Раздел 3'!AH175:AH175),"&gt;=",1)</f>
        <v>0/0&gt;=1</v>
      </c>
      <c r="F556" s="278" t="s">
        <v>1851</v>
      </c>
      <c r="G556" s="318"/>
      <c r="H556" s="348" t="e">
        <f>IF(('ФЛК (информационный)'!A556="Неверно!")*('ФЛК (информационный)'!G556=""),"Внести подтверждение к нарушенному информационному ФЛК"," ")</f>
        <v>#DIV/0!</v>
      </c>
    </row>
    <row r="557" spans="1:8" s="390" customFormat="1" ht="94.5" hidden="1" x14ac:dyDescent="0.2">
      <c r="A557" s="346" t="e">
        <f>IF((SUM('Раздел 3'!J176:J176)/SUM('Раздел 3'!AH176:AH176)&gt;=1),"","Неверно!")</f>
        <v>#DIV/0!</v>
      </c>
      <c r="B557" s="320" t="s">
        <v>1852</v>
      </c>
      <c r="C557" s="278" t="s">
        <v>11645</v>
      </c>
      <c r="D557" s="278" t="s">
        <v>1853</v>
      </c>
      <c r="E557" s="278" t="str">
        <f>CONCATENATE(SUM('Раздел 3'!J176:J176),"/",SUM('Раздел 3'!AH176:AH176),"&gt;=",1)</f>
        <v>0/0&gt;=1</v>
      </c>
      <c r="F557" s="278" t="s">
        <v>1851</v>
      </c>
      <c r="G557" s="318"/>
      <c r="H557" s="348" t="e">
        <f>IF(('ФЛК (информационный)'!A557="Неверно!")*('ФЛК (информационный)'!G557=""),"Внести подтверждение к нарушенному информационному ФЛК"," ")</f>
        <v>#DIV/0!</v>
      </c>
    </row>
    <row r="558" spans="1:8" s="390" customFormat="1" ht="94.5" hidden="1" x14ac:dyDescent="0.2">
      <c r="A558" s="346" t="e">
        <f>IF((SUM('Раздел 3'!J177:J177)/SUM('Раздел 3'!AH177:AH177)&gt;=1),"","Неверно!")</f>
        <v>#DIV/0!</v>
      </c>
      <c r="B558" s="320" t="s">
        <v>1852</v>
      </c>
      <c r="C558" s="278" t="s">
        <v>11646</v>
      </c>
      <c r="D558" s="278" t="s">
        <v>1853</v>
      </c>
      <c r="E558" s="278" t="str">
        <f>CONCATENATE(SUM('Раздел 3'!J177:J177),"/",SUM('Раздел 3'!AH177:AH177),"&gt;=",1)</f>
        <v>0/0&gt;=1</v>
      </c>
      <c r="F558" s="278" t="s">
        <v>1851</v>
      </c>
      <c r="G558" s="318"/>
      <c r="H558" s="348" t="e">
        <f>IF(('ФЛК (информационный)'!A558="Неверно!")*('ФЛК (информационный)'!G558=""),"Внести подтверждение к нарушенному информационному ФЛК"," ")</f>
        <v>#DIV/0!</v>
      </c>
    </row>
    <row r="559" spans="1:8" s="390" customFormat="1" ht="94.5" hidden="1" x14ac:dyDescent="0.2">
      <c r="A559" s="346" t="e">
        <f>IF((SUM('Раздел 3'!J178:J178)/SUM('Раздел 3'!AH178:AH178)&gt;=1),"","Неверно!")</f>
        <v>#DIV/0!</v>
      </c>
      <c r="B559" s="320" t="s">
        <v>1852</v>
      </c>
      <c r="C559" s="278" t="s">
        <v>11647</v>
      </c>
      <c r="D559" s="278" t="s">
        <v>1853</v>
      </c>
      <c r="E559" s="278" t="str">
        <f>CONCATENATE(SUM('Раздел 3'!J178:J178),"/",SUM('Раздел 3'!AH178:AH178),"&gt;=",1)</f>
        <v>0/0&gt;=1</v>
      </c>
      <c r="F559" s="278" t="s">
        <v>1851</v>
      </c>
      <c r="G559" s="318"/>
      <c r="H559" s="348" t="e">
        <f>IF(('ФЛК (информационный)'!A559="Неверно!")*('ФЛК (информационный)'!G559=""),"Внести подтверждение к нарушенному информационному ФЛК"," ")</f>
        <v>#DIV/0!</v>
      </c>
    </row>
    <row r="560" spans="1:8" s="390" customFormat="1" ht="94.5" hidden="1" x14ac:dyDescent="0.2">
      <c r="A560" s="346" t="e">
        <f>IF((SUM('Раздел 3'!J179:J179)/SUM('Раздел 3'!AH179:AH179)&gt;=1),"","Неверно!")</f>
        <v>#DIV/0!</v>
      </c>
      <c r="B560" s="320" t="s">
        <v>1852</v>
      </c>
      <c r="C560" s="278" t="s">
        <v>11648</v>
      </c>
      <c r="D560" s="278" t="s">
        <v>1853</v>
      </c>
      <c r="E560" s="278" t="str">
        <f>CONCATENATE(SUM('Раздел 3'!J179:J179),"/",SUM('Раздел 3'!AH179:AH179),"&gt;=",1)</f>
        <v>0/0&gt;=1</v>
      </c>
      <c r="F560" s="278" t="s">
        <v>1851</v>
      </c>
      <c r="G560" s="318"/>
      <c r="H560" s="348" t="e">
        <f>IF(('ФЛК (информационный)'!A560="Неверно!")*('ФЛК (информационный)'!G560=""),"Внести подтверждение к нарушенному информационному ФЛК"," ")</f>
        <v>#DIV/0!</v>
      </c>
    </row>
    <row r="561" spans="1:8" s="390" customFormat="1" ht="94.5" hidden="1" x14ac:dyDescent="0.2">
      <c r="A561" s="346" t="e">
        <f>IF((SUM('Раздел 3'!J27:J27)/SUM('Раздел 3'!AH27:AH27)&gt;=1),"","Неверно!")</f>
        <v>#DIV/0!</v>
      </c>
      <c r="B561" s="320" t="s">
        <v>1852</v>
      </c>
      <c r="C561" s="278" t="s">
        <v>11649</v>
      </c>
      <c r="D561" s="278" t="s">
        <v>1853</v>
      </c>
      <c r="E561" s="278" t="str">
        <f>CONCATENATE(SUM('Раздел 3'!J27:J27),"/",SUM('Раздел 3'!AH27:AH27),"&gt;=",1)</f>
        <v>0/0&gt;=1</v>
      </c>
      <c r="F561" s="278" t="s">
        <v>1851</v>
      </c>
      <c r="G561" s="318"/>
      <c r="H561" s="348" t="e">
        <f>IF(('ФЛК (информационный)'!A561="Неверно!")*('ФЛК (информационный)'!G561=""),"Внести подтверждение к нарушенному информационному ФЛК"," ")</f>
        <v>#DIV/0!</v>
      </c>
    </row>
    <row r="562" spans="1:8" s="390" customFormat="1" ht="94.5" hidden="1" x14ac:dyDescent="0.2">
      <c r="A562" s="346" t="e">
        <f>IF((SUM('Раздел 3'!J180:J180)/SUM('Раздел 3'!AH180:AH180)&gt;=1),"","Неверно!")</f>
        <v>#DIV/0!</v>
      </c>
      <c r="B562" s="320" t="s">
        <v>1852</v>
      </c>
      <c r="C562" s="278" t="s">
        <v>11650</v>
      </c>
      <c r="D562" s="278" t="s">
        <v>1853</v>
      </c>
      <c r="E562" s="278" t="str">
        <f>CONCATENATE(SUM('Раздел 3'!J180:J180),"/",SUM('Раздел 3'!AH180:AH180),"&gt;=",1)</f>
        <v>0/0&gt;=1</v>
      </c>
      <c r="F562" s="278" t="s">
        <v>1851</v>
      </c>
      <c r="G562" s="318"/>
      <c r="H562" s="348" t="e">
        <f>IF(('ФЛК (информационный)'!A562="Неверно!")*('ФЛК (информационный)'!G562=""),"Внести подтверждение к нарушенному информационному ФЛК"," ")</f>
        <v>#DIV/0!</v>
      </c>
    </row>
    <row r="563" spans="1:8" s="390" customFormat="1" ht="94.5" hidden="1" x14ac:dyDescent="0.2">
      <c r="A563" s="346" t="e">
        <f>IF((SUM('Раздел 3'!J181:J181)/SUM('Раздел 3'!AH181:AH181)&gt;=1),"","Неверно!")</f>
        <v>#DIV/0!</v>
      </c>
      <c r="B563" s="320" t="s">
        <v>1852</v>
      </c>
      <c r="C563" s="278" t="s">
        <v>11651</v>
      </c>
      <c r="D563" s="278" t="s">
        <v>1853</v>
      </c>
      <c r="E563" s="278" t="str">
        <f>CONCATENATE(SUM('Раздел 3'!J181:J181),"/",SUM('Раздел 3'!AH181:AH181),"&gt;=",1)</f>
        <v>0/0&gt;=1</v>
      </c>
      <c r="F563" s="278" t="s">
        <v>1851</v>
      </c>
      <c r="G563" s="318"/>
      <c r="H563" s="348" t="e">
        <f>IF(('ФЛК (информационный)'!A563="Неверно!")*('ФЛК (информационный)'!G563=""),"Внести подтверждение к нарушенному информационному ФЛК"," ")</f>
        <v>#DIV/0!</v>
      </c>
    </row>
    <row r="564" spans="1:8" s="390" customFormat="1" ht="94.5" hidden="1" x14ac:dyDescent="0.2">
      <c r="A564" s="346" t="e">
        <f>IF((SUM('Раздел 3'!J182:J182)/SUM('Раздел 3'!AH182:AH182)&gt;=1),"","Неверно!")</f>
        <v>#DIV/0!</v>
      </c>
      <c r="B564" s="320" t="s">
        <v>1852</v>
      </c>
      <c r="C564" s="278" t="s">
        <v>11652</v>
      </c>
      <c r="D564" s="278" t="s">
        <v>1853</v>
      </c>
      <c r="E564" s="278" t="str">
        <f>CONCATENATE(SUM('Раздел 3'!J182:J182),"/",SUM('Раздел 3'!AH182:AH182),"&gt;=",1)</f>
        <v>0/0&gt;=1</v>
      </c>
      <c r="F564" s="278" t="s">
        <v>1851</v>
      </c>
      <c r="G564" s="318"/>
      <c r="H564" s="348" t="e">
        <f>IF(('ФЛК (информационный)'!A564="Неверно!")*('ФЛК (информационный)'!G564=""),"Внести подтверждение к нарушенному информационному ФЛК"," ")</f>
        <v>#DIV/0!</v>
      </c>
    </row>
    <row r="565" spans="1:8" s="390" customFormat="1" ht="94.5" hidden="1" x14ac:dyDescent="0.2">
      <c r="A565" s="346" t="e">
        <f>IF((SUM('Раздел 3'!J183:J183)/SUM('Раздел 3'!AH183:AH183)&gt;=1),"","Неверно!")</f>
        <v>#DIV/0!</v>
      </c>
      <c r="B565" s="320" t="s">
        <v>1852</v>
      </c>
      <c r="C565" s="278" t="s">
        <v>11653</v>
      </c>
      <c r="D565" s="278" t="s">
        <v>1853</v>
      </c>
      <c r="E565" s="278" t="str">
        <f>CONCATENATE(SUM('Раздел 3'!J183:J183),"/",SUM('Раздел 3'!AH183:AH183),"&gt;=",1)</f>
        <v>0/0&gt;=1</v>
      </c>
      <c r="F565" s="278" t="s">
        <v>1851</v>
      </c>
      <c r="G565" s="318"/>
      <c r="H565" s="348" t="e">
        <f>IF(('ФЛК (информационный)'!A565="Неверно!")*('ФЛК (информационный)'!G565=""),"Внести подтверждение к нарушенному информационному ФЛК"," ")</f>
        <v>#DIV/0!</v>
      </c>
    </row>
    <row r="566" spans="1:8" s="390" customFormat="1" ht="94.5" hidden="1" x14ac:dyDescent="0.2">
      <c r="A566" s="346" t="e">
        <f>IF((SUM('Раздел 3'!J184:J184)/SUM('Раздел 3'!AH184:AH184)&gt;=1),"","Неверно!")</f>
        <v>#DIV/0!</v>
      </c>
      <c r="B566" s="320" t="s">
        <v>1852</v>
      </c>
      <c r="C566" s="278" t="s">
        <v>11654</v>
      </c>
      <c r="D566" s="278" t="s">
        <v>1853</v>
      </c>
      <c r="E566" s="278" t="str">
        <f>CONCATENATE(SUM('Раздел 3'!J184:J184),"/",SUM('Раздел 3'!AH184:AH184),"&gt;=",1)</f>
        <v>0/0&gt;=1</v>
      </c>
      <c r="F566" s="278" t="s">
        <v>1851</v>
      </c>
      <c r="G566" s="318"/>
      <c r="H566" s="348" t="e">
        <f>IF(('ФЛК (информационный)'!A566="Неверно!")*('ФЛК (информационный)'!G566=""),"Внести подтверждение к нарушенному информационному ФЛК"," ")</f>
        <v>#DIV/0!</v>
      </c>
    </row>
    <row r="567" spans="1:8" s="390" customFormat="1" ht="94.5" hidden="1" x14ac:dyDescent="0.2">
      <c r="A567" s="346" t="e">
        <f>IF((SUM('Раздел 3'!J185:J185)/SUM('Раздел 3'!AH185:AH185)&gt;=1),"","Неверно!")</f>
        <v>#DIV/0!</v>
      </c>
      <c r="B567" s="320" t="s">
        <v>1852</v>
      </c>
      <c r="C567" s="278" t="s">
        <v>11655</v>
      </c>
      <c r="D567" s="278" t="s">
        <v>1853</v>
      </c>
      <c r="E567" s="278" t="str">
        <f>CONCATENATE(SUM('Раздел 3'!J185:J185),"/",SUM('Раздел 3'!AH185:AH185),"&gt;=",1)</f>
        <v>0/0&gt;=1</v>
      </c>
      <c r="F567" s="278" t="s">
        <v>1851</v>
      </c>
      <c r="G567" s="318"/>
      <c r="H567" s="348" t="e">
        <f>IF(('ФЛК (информационный)'!A567="Неверно!")*('ФЛК (информационный)'!G567=""),"Внести подтверждение к нарушенному информационному ФЛК"," ")</f>
        <v>#DIV/0!</v>
      </c>
    </row>
    <row r="568" spans="1:8" s="390" customFormat="1" ht="94.5" hidden="1" x14ac:dyDescent="0.2">
      <c r="A568" s="346" t="e">
        <f>IF((SUM('Раздел 3'!J186:J186)/SUM('Раздел 3'!AH186:AH186)&gt;=1),"","Неверно!")</f>
        <v>#DIV/0!</v>
      </c>
      <c r="B568" s="320" t="s">
        <v>1852</v>
      </c>
      <c r="C568" s="278" t="s">
        <v>11656</v>
      </c>
      <c r="D568" s="278" t="s">
        <v>1853</v>
      </c>
      <c r="E568" s="278" t="str">
        <f>CONCATENATE(SUM('Раздел 3'!J186:J186),"/",SUM('Раздел 3'!AH186:AH186),"&gt;=",1)</f>
        <v>0/0&gt;=1</v>
      </c>
      <c r="F568" s="278" t="s">
        <v>1851</v>
      </c>
      <c r="G568" s="318"/>
      <c r="H568" s="348" t="e">
        <f>IF(('ФЛК (информационный)'!A568="Неверно!")*('ФЛК (информационный)'!G568=""),"Внести подтверждение к нарушенному информационному ФЛК"," ")</f>
        <v>#DIV/0!</v>
      </c>
    </row>
    <row r="569" spans="1:8" s="390" customFormat="1" ht="94.5" hidden="1" x14ac:dyDescent="0.2">
      <c r="A569" s="346" t="e">
        <f>IF((SUM('Раздел 3'!J187:J187)/SUM('Раздел 3'!AH187:AH187)&gt;=1),"","Неверно!")</f>
        <v>#DIV/0!</v>
      </c>
      <c r="B569" s="320" t="s">
        <v>1852</v>
      </c>
      <c r="C569" s="278" t="s">
        <v>11657</v>
      </c>
      <c r="D569" s="278" t="s">
        <v>1853</v>
      </c>
      <c r="E569" s="278" t="str">
        <f>CONCATENATE(SUM('Раздел 3'!J187:J187),"/",SUM('Раздел 3'!AH187:AH187),"&gt;=",1)</f>
        <v>0/0&gt;=1</v>
      </c>
      <c r="F569" s="278" t="s">
        <v>1851</v>
      </c>
      <c r="G569" s="318"/>
      <c r="H569" s="348" t="e">
        <f>IF(('ФЛК (информационный)'!A569="Неверно!")*('ФЛК (информационный)'!G569=""),"Внести подтверждение к нарушенному информационному ФЛК"," ")</f>
        <v>#DIV/0!</v>
      </c>
    </row>
    <row r="570" spans="1:8" s="390" customFormat="1" ht="94.5" hidden="1" x14ac:dyDescent="0.2">
      <c r="A570" s="346" t="e">
        <f>IF((SUM('Раздел 3'!J188:J188)/SUM('Раздел 3'!AH188:AH188)&gt;=1),"","Неверно!")</f>
        <v>#DIV/0!</v>
      </c>
      <c r="B570" s="320" t="s">
        <v>1852</v>
      </c>
      <c r="C570" s="278" t="s">
        <v>11658</v>
      </c>
      <c r="D570" s="278" t="s">
        <v>1853</v>
      </c>
      <c r="E570" s="278" t="str">
        <f>CONCATENATE(SUM('Раздел 3'!J188:J188),"/",SUM('Раздел 3'!AH188:AH188),"&gt;=",1)</f>
        <v>0/0&gt;=1</v>
      </c>
      <c r="F570" s="278" t="s">
        <v>1851</v>
      </c>
      <c r="G570" s="318"/>
      <c r="H570" s="348" t="e">
        <f>IF(('ФЛК (информационный)'!A570="Неверно!")*('ФЛК (информационный)'!G570=""),"Внести подтверждение к нарушенному информационному ФЛК"," ")</f>
        <v>#DIV/0!</v>
      </c>
    </row>
    <row r="571" spans="1:8" s="390" customFormat="1" ht="94.5" hidden="1" x14ac:dyDescent="0.2">
      <c r="A571" s="346" t="e">
        <f>IF((SUM('Раздел 3'!J189:J189)/SUM('Раздел 3'!AH189:AH189)&gt;=1),"","Неверно!")</f>
        <v>#DIV/0!</v>
      </c>
      <c r="B571" s="320" t="s">
        <v>1852</v>
      </c>
      <c r="C571" s="278" t="s">
        <v>11659</v>
      </c>
      <c r="D571" s="278" t="s">
        <v>1853</v>
      </c>
      <c r="E571" s="278" t="str">
        <f>CONCATENATE(SUM('Раздел 3'!J189:J189),"/",SUM('Раздел 3'!AH189:AH189),"&gt;=",1)</f>
        <v>0/0&gt;=1</v>
      </c>
      <c r="F571" s="278" t="s">
        <v>1851</v>
      </c>
      <c r="G571" s="318"/>
      <c r="H571" s="348" t="e">
        <f>IF(('ФЛК (информационный)'!A571="Неверно!")*('ФЛК (информационный)'!G571=""),"Внести подтверждение к нарушенному информационному ФЛК"," ")</f>
        <v>#DIV/0!</v>
      </c>
    </row>
    <row r="572" spans="1:8" s="390" customFormat="1" ht="94.5" hidden="1" x14ac:dyDescent="0.2">
      <c r="A572" s="346" t="e">
        <f>IF((SUM('Раздел 3'!J28:J28)/SUM('Раздел 3'!AH28:AH28)&gt;=1),"","Неверно!")</f>
        <v>#DIV/0!</v>
      </c>
      <c r="B572" s="320" t="s">
        <v>1852</v>
      </c>
      <c r="C572" s="278" t="s">
        <v>11660</v>
      </c>
      <c r="D572" s="278" t="s">
        <v>1853</v>
      </c>
      <c r="E572" s="278" t="str">
        <f>CONCATENATE(SUM('Раздел 3'!J28:J28),"/",SUM('Раздел 3'!AH28:AH28),"&gt;=",1)</f>
        <v>0/0&gt;=1</v>
      </c>
      <c r="F572" s="278" t="s">
        <v>1851</v>
      </c>
      <c r="G572" s="318"/>
      <c r="H572" s="348" t="e">
        <f>IF(('ФЛК (информационный)'!A572="Неверно!")*('ФЛК (информационный)'!G572=""),"Внести подтверждение к нарушенному информационному ФЛК"," ")</f>
        <v>#DIV/0!</v>
      </c>
    </row>
    <row r="573" spans="1:8" s="390" customFormat="1" ht="94.5" hidden="1" x14ac:dyDescent="0.2">
      <c r="A573" s="346" t="e">
        <f>IF((SUM('Раздел 3'!J190:J190)/SUM('Раздел 3'!AH190:AH190)&gt;=1),"","Неверно!")</f>
        <v>#DIV/0!</v>
      </c>
      <c r="B573" s="320" t="s">
        <v>1852</v>
      </c>
      <c r="C573" s="278" t="s">
        <v>11661</v>
      </c>
      <c r="D573" s="278" t="s">
        <v>1853</v>
      </c>
      <c r="E573" s="278" t="str">
        <f>CONCATENATE(SUM('Раздел 3'!J190:J190),"/",SUM('Раздел 3'!AH190:AH190),"&gt;=",1)</f>
        <v>0/0&gt;=1</v>
      </c>
      <c r="F573" s="278" t="s">
        <v>1851</v>
      </c>
      <c r="G573" s="318"/>
      <c r="H573" s="348" t="e">
        <f>IF(('ФЛК (информационный)'!A573="Неверно!")*('ФЛК (информационный)'!G573=""),"Внести подтверждение к нарушенному информационному ФЛК"," ")</f>
        <v>#DIV/0!</v>
      </c>
    </row>
    <row r="574" spans="1:8" s="390" customFormat="1" ht="94.5" hidden="1" x14ac:dyDescent="0.2">
      <c r="A574" s="346" t="e">
        <f>IF((SUM('Раздел 3'!J191:J191)/SUM('Раздел 3'!AH191:AH191)&gt;=1),"","Неверно!")</f>
        <v>#DIV/0!</v>
      </c>
      <c r="B574" s="320" t="s">
        <v>1852</v>
      </c>
      <c r="C574" s="278" t="s">
        <v>11662</v>
      </c>
      <c r="D574" s="278" t="s">
        <v>1853</v>
      </c>
      <c r="E574" s="278" t="str">
        <f>CONCATENATE(SUM('Раздел 3'!J191:J191),"/",SUM('Раздел 3'!AH191:AH191),"&gt;=",1)</f>
        <v>0/0&gt;=1</v>
      </c>
      <c r="F574" s="278" t="s">
        <v>1851</v>
      </c>
      <c r="G574" s="318"/>
      <c r="H574" s="348" t="e">
        <f>IF(('ФЛК (информационный)'!A574="Неверно!")*('ФЛК (информационный)'!G574=""),"Внести подтверждение к нарушенному информационному ФЛК"," ")</f>
        <v>#DIV/0!</v>
      </c>
    </row>
    <row r="575" spans="1:8" s="390" customFormat="1" ht="94.5" hidden="1" x14ac:dyDescent="0.2">
      <c r="A575" s="346" t="e">
        <f>IF((SUM('Раздел 3'!J192:J192)/SUM('Раздел 3'!AH192:AH192)&gt;=1),"","Неверно!")</f>
        <v>#DIV/0!</v>
      </c>
      <c r="B575" s="320" t="s">
        <v>1852</v>
      </c>
      <c r="C575" s="278" t="s">
        <v>11663</v>
      </c>
      <c r="D575" s="278" t="s">
        <v>1853</v>
      </c>
      <c r="E575" s="278" t="str">
        <f>CONCATENATE(SUM('Раздел 3'!J192:J192),"/",SUM('Раздел 3'!AH192:AH192),"&gt;=",1)</f>
        <v>0/0&gt;=1</v>
      </c>
      <c r="F575" s="278" t="s">
        <v>1851</v>
      </c>
      <c r="G575" s="318"/>
      <c r="H575" s="348" t="e">
        <f>IF(('ФЛК (информационный)'!A575="Неверно!")*('ФЛК (информационный)'!G575=""),"Внести подтверждение к нарушенному информационному ФЛК"," ")</f>
        <v>#DIV/0!</v>
      </c>
    </row>
    <row r="576" spans="1:8" s="390" customFormat="1" ht="94.5" hidden="1" x14ac:dyDescent="0.2">
      <c r="A576" s="346" t="e">
        <f>IF((SUM('Раздел 3'!J193:J193)/SUM('Раздел 3'!AH193:AH193)&gt;=1),"","Неверно!")</f>
        <v>#DIV/0!</v>
      </c>
      <c r="B576" s="320" t="s">
        <v>1852</v>
      </c>
      <c r="C576" s="278" t="s">
        <v>11664</v>
      </c>
      <c r="D576" s="278" t="s">
        <v>1853</v>
      </c>
      <c r="E576" s="278" t="str">
        <f>CONCATENATE(SUM('Раздел 3'!J193:J193),"/",SUM('Раздел 3'!AH193:AH193),"&gt;=",1)</f>
        <v>0/0&gt;=1</v>
      </c>
      <c r="F576" s="278" t="s">
        <v>1851</v>
      </c>
      <c r="G576" s="318"/>
      <c r="H576" s="348" t="e">
        <f>IF(('ФЛК (информационный)'!A576="Неверно!")*('ФЛК (информационный)'!G576=""),"Внести подтверждение к нарушенному информационному ФЛК"," ")</f>
        <v>#DIV/0!</v>
      </c>
    </row>
    <row r="577" spans="1:8" s="390" customFormat="1" ht="94.5" hidden="1" x14ac:dyDescent="0.2">
      <c r="A577" s="346" t="e">
        <f>IF((SUM('Раздел 3'!J194:J194)/SUM('Раздел 3'!AH194:AH194)&gt;=1),"","Неверно!")</f>
        <v>#DIV/0!</v>
      </c>
      <c r="B577" s="320" t="s">
        <v>1852</v>
      </c>
      <c r="C577" s="278" t="s">
        <v>11665</v>
      </c>
      <c r="D577" s="278" t="s">
        <v>1853</v>
      </c>
      <c r="E577" s="278" t="str">
        <f>CONCATENATE(SUM('Раздел 3'!J194:J194),"/",SUM('Раздел 3'!AH194:AH194),"&gt;=",1)</f>
        <v>0/0&gt;=1</v>
      </c>
      <c r="F577" s="278" t="s">
        <v>1851</v>
      </c>
      <c r="G577" s="318"/>
      <c r="H577" s="348" t="e">
        <f>IF(('ФЛК (информационный)'!A577="Неверно!")*('ФЛК (информационный)'!G577=""),"Внести подтверждение к нарушенному информационному ФЛК"," ")</f>
        <v>#DIV/0!</v>
      </c>
    </row>
    <row r="578" spans="1:8" s="390" customFormat="1" ht="94.5" hidden="1" x14ac:dyDescent="0.2">
      <c r="A578" s="346" t="e">
        <f>IF((SUM('Раздел 3'!J195:J195)/SUM('Раздел 3'!AH195:AH195)&gt;=1),"","Неверно!")</f>
        <v>#DIV/0!</v>
      </c>
      <c r="B578" s="320" t="s">
        <v>1852</v>
      </c>
      <c r="C578" s="278" t="s">
        <v>11666</v>
      </c>
      <c r="D578" s="278" t="s">
        <v>1853</v>
      </c>
      <c r="E578" s="278" t="str">
        <f>CONCATENATE(SUM('Раздел 3'!J195:J195),"/",SUM('Раздел 3'!AH195:AH195),"&gt;=",1)</f>
        <v>0/0&gt;=1</v>
      </c>
      <c r="F578" s="278" t="s">
        <v>1851</v>
      </c>
      <c r="G578" s="318"/>
      <c r="H578" s="348" t="e">
        <f>IF(('ФЛК (информационный)'!A578="Неверно!")*('ФЛК (информационный)'!G578=""),"Внести подтверждение к нарушенному информационному ФЛК"," ")</f>
        <v>#DIV/0!</v>
      </c>
    </row>
    <row r="579" spans="1:8" s="390" customFormat="1" ht="94.5" hidden="1" x14ac:dyDescent="0.2">
      <c r="A579" s="346" t="e">
        <f>IF((SUM('Раздел 3'!J196:J196)/SUM('Раздел 3'!AH196:AH196)&gt;=1),"","Неверно!")</f>
        <v>#DIV/0!</v>
      </c>
      <c r="B579" s="320" t="s">
        <v>1852</v>
      </c>
      <c r="C579" s="278" t="s">
        <v>11667</v>
      </c>
      <c r="D579" s="278" t="s">
        <v>1853</v>
      </c>
      <c r="E579" s="278" t="str">
        <f>CONCATENATE(SUM('Раздел 3'!J196:J196),"/",SUM('Раздел 3'!AH196:AH196),"&gt;=",1)</f>
        <v>0/0&gt;=1</v>
      </c>
      <c r="F579" s="278" t="s">
        <v>1851</v>
      </c>
      <c r="G579" s="318"/>
      <c r="H579" s="348" t="e">
        <f>IF(('ФЛК (информационный)'!A579="Неверно!")*('ФЛК (информационный)'!G579=""),"Внести подтверждение к нарушенному информационному ФЛК"," ")</f>
        <v>#DIV/0!</v>
      </c>
    </row>
    <row r="580" spans="1:8" s="390" customFormat="1" ht="94.5" hidden="1" x14ac:dyDescent="0.2">
      <c r="A580" s="346" t="e">
        <f>IF((SUM('Раздел 3'!J197:J197)/SUM('Раздел 3'!AH197:AH197)&gt;=1),"","Неверно!")</f>
        <v>#DIV/0!</v>
      </c>
      <c r="B580" s="320" t="s">
        <v>1852</v>
      </c>
      <c r="C580" s="278" t="s">
        <v>11668</v>
      </c>
      <c r="D580" s="278" t="s">
        <v>1853</v>
      </c>
      <c r="E580" s="278" t="str">
        <f>CONCATENATE(SUM('Раздел 3'!J197:J197),"/",SUM('Раздел 3'!AH197:AH197),"&gt;=",1)</f>
        <v>0/0&gt;=1</v>
      </c>
      <c r="F580" s="278" t="s">
        <v>1851</v>
      </c>
      <c r="G580" s="318"/>
      <c r="H580" s="348" t="e">
        <f>IF(('ФЛК (информационный)'!A580="Неверно!")*('ФЛК (информационный)'!G580=""),"Внести подтверждение к нарушенному информационному ФЛК"," ")</f>
        <v>#DIV/0!</v>
      </c>
    </row>
    <row r="581" spans="1:8" s="390" customFormat="1" ht="94.5" hidden="1" x14ac:dyDescent="0.2">
      <c r="A581" s="346" t="e">
        <f>IF((SUM('Раздел 3'!J198:J198)/SUM('Раздел 3'!AH198:AH198)&gt;=1),"","Неверно!")</f>
        <v>#DIV/0!</v>
      </c>
      <c r="B581" s="320" t="s">
        <v>1852</v>
      </c>
      <c r="C581" s="278" t="s">
        <v>11669</v>
      </c>
      <c r="D581" s="278" t="s">
        <v>1853</v>
      </c>
      <c r="E581" s="278" t="str">
        <f>CONCATENATE(SUM('Раздел 3'!J198:J198),"/",SUM('Раздел 3'!AH198:AH198),"&gt;=",1)</f>
        <v>0/0&gt;=1</v>
      </c>
      <c r="F581" s="278" t="s">
        <v>1851</v>
      </c>
      <c r="G581" s="318"/>
      <c r="H581" s="348" t="e">
        <f>IF(('ФЛК (информационный)'!A581="Неверно!")*('ФЛК (информационный)'!G581=""),"Внести подтверждение к нарушенному информационному ФЛК"," ")</f>
        <v>#DIV/0!</v>
      </c>
    </row>
    <row r="582" spans="1:8" s="390" customFormat="1" ht="94.5" hidden="1" x14ac:dyDescent="0.2">
      <c r="A582" s="346" t="str">
        <f>IF((SUM('Раздел 3'!J199:J199)/SUM('Раздел 3'!AH199:AH199)&gt;=1),"","Неверно!")</f>
        <v/>
      </c>
      <c r="B582" s="320" t="s">
        <v>1852</v>
      </c>
      <c r="C582" s="278" t="s">
        <v>11670</v>
      </c>
      <c r="D582" s="278" t="s">
        <v>1853</v>
      </c>
      <c r="E582" s="278" t="str">
        <f>CONCATENATE(SUM('Раздел 3'!J199:J199),"/",SUM('Раздел 3'!AH199:AH199),"&gt;=",1)</f>
        <v>86300/77305&gt;=1</v>
      </c>
      <c r="F582" s="278" t="s">
        <v>1851</v>
      </c>
      <c r="G582" s="318"/>
      <c r="H582" s="348" t="str">
        <f>IF(('ФЛК (информационный)'!A582="Неверно!")*('ФЛК (информационный)'!G582=""),"Внести подтверждение к нарушенному информационному ФЛК"," ")</f>
        <v xml:space="preserve"> </v>
      </c>
    </row>
    <row r="583" spans="1:8" s="390" customFormat="1" ht="94.5" hidden="1" x14ac:dyDescent="0.2">
      <c r="A583" s="346" t="e">
        <f>IF((SUM('Раздел 3'!J29:J29)/SUM('Раздел 3'!AH29:AH29)&gt;=1),"","Неверно!")</f>
        <v>#DIV/0!</v>
      </c>
      <c r="B583" s="320" t="s">
        <v>1852</v>
      </c>
      <c r="C583" s="278" t="s">
        <v>11671</v>
      </c>
      <c r="D583" s="278" t="s">
        <v>1853</v>
      </c>
      <c r="E583" s="278" t="str">
        <f>CONCATENATE(SUM('Раздел 3'!J29:J29),"/",SUM('Раздел 3'!AH29:AH29),"&gt;=",1)</f>
        <v>0/0&gt;=1</v>
      </c>
      <c r="F583" s="278" t="s">
        <v>1851</v>
      </c>
      <c r="G583" s="318"/>
      <c r="H583" s="348" t="e">
        <f>IF(('ФЛК (информационный)'!A583="Неверно!")*('ФЛК (информационный)'!G583=""),"Внести подтверждение к нарушенному информационному ФЛК"," ")</f>
        <v>#DIV/0!</v>
      </c>
    </row>
    <row r="584" spans="1:8" s="390" customFormat="1" ht="94.5" hidden="1" x14ac:dyDescent="0.2">
      <c r="A584" s="346" t="e">
        <f>IF((SUM('Раздел 3'!J200:J200)/SUM('Раздел 3'!AH200:AH200)&gt;=1),"","Неверно!")</f>
        <v>#DIV/0!</v>
      </c>
      <c r="B584" s="320" t="s">
        <v>1852</v>
      </c>
      <c r="C584" s="278" t="s">
        <v>11672</v>
      </c>
      <c r="D584" s="278" t="s">
        <v>1853</v>
      </c>
      <c r="E584" s="278" t="str">
        <f>CONCATENATE(SUM('Раздел 3'!J200:J200),"/",SUM('Раздел 3'!AH200:AH200),"&gt;=",1)</f>
        <v>0/0&gt;=1</v>
      </c>
      <c r="F584" s="278" t="s">
        <v>1851</v>
      </c>
      <c r="G584" s="318"/>
      <c r="H584" s="348" t="e">
        <f>IF(('ФЛК (информационный)'!A584="Неверно!")*('ФЛК (информационный)'!G584=""),"Внести подтверждение к нарушенному информационному ФЛК"," ")</f>
        <v>#DIV/0!</v>
      </c>
    </row>
    <row r="585" spans="1:8" s="390" customFormat="1" ht="94.5" hidden="1" x14ac:dyDescent="0.2">
      <c r="A585" s="346" t="e">
        <f>IF((SUM('Раздел 3'!J201:J201)/SUM('Раздел 3'!AH201:AH201)&gt;=1),"","Неверно!")</f>
        <v>#DIV/0!</v>
      </c>
      <c r="B585" s="320" t="s">
        <v>1852</v>
      </c>
      <c r="C585" s="278" t="s">
        <v>11673</v>
      </c>
      <c r="D585" s="278" t="s">
        <v>1853</v>
      </c>
      <c r="E585" s="278" t="str">
        <f>CONCATENATE(SUM('Раздел 3'!J201:J201),"/",SUM('Раздел 3'!AH201:AH201),"&gt;=",1)</f>
        <v>0/0&gt;=1</v>
      </c>
      <c r="F585" s="278" t="s">
        <v>1851</v>
      </c>
      <c r="G585" s="318"/>
      <c r="H585" s="348" t="e">
        <f>IF(('ФЛК (информационный)'!A585="Неверно!")*('ФЛК (информационный)'!G585=""),"Внести подтверждение к нарушенному информационному ФЛК"," ")</f>
        <v>#DIV/0!</v>
      </c>
    </row>
    <row r="586" spans="1:8" s="390" customFormat="1" ht="94.5" hidden="1" x14ac:dyDescent="0.2">
      <c r="A586" s="346" t="e">
        <f>IF((SUM('Раздел 3'!J202:J202)/SUM('Раздел 3'!AH202:AH202)&gt;=1),"","Неверно!")</f>
        <v>#DIV/0!</v>
      </c>
      <c r="B586" s="320" t="s">
        <v>1852</v>
      </c>
      <c r="C586" s="278" t="s">
        <v>11674</v>
      </c>
      <c r="D586" s="278" t="s">
        <v>1853</v>
      </c>
      <c r="E586" s="278" t="str">
        <f>CONCATENATE(SUM('Раздел 3'!J202:J202),"/",SUM('Раздел 3'!AH202:AH202),"&gt;=",1)</f>
        <v>0/0&gt;=1</v>
      </c>
      <c r="F586" s="278" t="s">
        <v>1851</v>
      </c>
      <c r="G586" s="318"/>
      <c r="H586" s="348" t="e">
        <f>IF(('ФЛК (информационный)'!A586="Неверно!")*('ФЛК (информационный)'!G586=""),"Внести подтверждение к нарушенному информационному ФЛК"," ")</f>
        <v>#DIV/0!</v>
      </c>
    </row>
    <row r="587" spans="1:8" s="390" customFormat="1" ht="94.5" hidden="1" x14ac:dyDescent="0.2">
      <c r="A587" s="346" t="e">
        <f>IF((SUM('Раздел 3'!J203:J203)/SUM('Раздел 3'!AH203:AH203)&gt;=1),"","Неверно!")</f>
        <v>#DIV/0!</v>
      </c>
      <c r="B587" s="320" t="s">
        <v>1852</v>
      </c>
      <c r="C587" s="278" t="s">
        <v>11675</v>
      </c>
      <c r="D587" s="278" t="s">
        <v>1853</v>
      </c>
      <c r="E587" s="278" t="str">
        <f>CONCATENATE(SUM('Раздел 3'!J203:J203),"/",SUM('Раздел 3'!AH203:AH203),"&gt;=",1)</f>
        <v>0/0&gt;=1</v>
      </c>
      <c r="F587" s="278" t="s">
        <v>1851</v>
      </c>
      <c r="G587" s="318"/>
      <c r="H587" s="348" t="e">
        <f>IF(('ФЛК (информационный)'!A587="Неверно!")*('ФЛК (информационный)'!G587=""),"Внести подтверждение к нарушенному информационному ФЛК"," ")</f>
        <v>#DIV/0!</v>
      </c>
    </row>
    <row r="588" spans="1:8" s="390" customFormat="1" ht="94.5" hidden="1" x14ac:dyDescent="0.2">
      <c r="A588" s="346" t="str">
        <f>IF((SUM('Раздел 3'!J204:J204)/SUM('Раздел 3'!AH204:AH204)&gt;=1),"","Неверно!")</f>
        <v/>
      </c>
      <c r="B588" s="320" t="s">
        <v>1852</v>
      </c>
      <c r="C588" s="278" t="s">
        <v>11676</v>
      </c>
      <c r="D588" s="278" t="s">
        <v>1853</v>
      </c>
      <c r="E588" s="278" t="str">
        <f>CONCATENATE(SUM('Раздел 3'!J204:J204),"/",SUM('Раздел 3'!AH204:AH204),"&gt;=",1)</f>
        <v>237887/88909&gt;=1</v>
      </c>
      <c r="F588" s="278" t="s">
        <v>1851</v>
      </c>
      <c r="G588" s="318"/>
      <c r="H588" s="348" t="str">
        <f>IF(('ФЛК (информационный)'!A588="Неверно!")*('ФЛК (информационный)'!G588=""),"Внести подтверждение к нарушенному информационному ФЛК"," ")</f>
        <v xml:space="preserve"> </v>
      </c>
    </row>
    <row r="589" spans="1:8" s="390" customFormat="1" ht="94.5" hidden="1" x14ac:dyDescent="0.2">
      <c r="A589" s="346" t="str">
        <f>IF((SUM('Раздел 3'!J205:J205)/SUM('Раздел 3'!AH205:AH205)&gt;=1),"","Неверно!")</f>
        <v/>
      </c>
      <c r="B589" s="320" t="s">
        <v>1852</v>
      </c>
      <c r="C589" s="278" t="s">
        <v>11677</v>
      </c>
      <c r="D589" s="278" t="s">
        <v>1853</v>
      </c>
      <c r="E589" s="278" t="str">
        <f>CONCATENATE(SUM('Раздел 3'!J205:J205),"/",SUM('Раздел 3'!AH205:AH205),"&gt;=",1)</f>
        <v>324187/166214&gt;=1</v>
      </c>
      <c r="F589" s="278" t="s">
        <v>1851</v>
      </c>
      <c r="G589" s="318"/>
      <c r="H589" s="348" t="str">
        <f>IF(('ФЛК (информационный)'!A589="Неверно!")*('ФЛК (информационный)'!G589=""),"Внести подтверждение к нарушенному информационному ФЛК"," ")</f>
        <v xml:space="preserve"> </v>
      </c>
    </row>
    <row r="590" spans="1:8" s="390" customFormat="1" ht="94.5" hidden="1" x14ac:dyDescent="0.2">
      <c r="A590" s="346" t="e">
        <f>IF((SUM('Раздел 3'!J206:J206)/SUM('Раздел 3'!AH206:AH206)&gt;=1),"","Неверно!")</f>
        <v>#DIV/0!</v>
      </c>
      <c r="B590" s="320" t="s">
        <v>1852</v>
      </c>
      <c r="C590" s="278" t="s">
        <v>11678</v>
      </c>
      <c r="D590" s="278" t="s">
        <v>1853</v>
      </c>
      <c r="E590" s="278" t="str">
        <f>CONCATENATE(SUM('Раздел 3'!J206:J206),"/",SUM('Раздел 3'!AH206:AH206),"&gt;=",1)</f>
        <v>0/0&gt;=1</v>
      </c>
      <c r="F590" s="278" t="s">
        <v>1851</v>
      </c>
      <c r="G590" s="318"/>
      <c r="H590" s="348" t="e">
        <f>IF(('ФЛК (информационный)'!A590="Неверно!")*('ФЛК (информационный)'!G590=""),"Внести подтверждение к нарушенному информационному ФЛК"," ")</f>
        <v>#DIV/0!</v>
      </c>
    </row>
    <row r="591" spans="1:8" s="390" customFormat="1" ht="94.5" hidden="1" x14ac:dyDescent="0.2">
      <c r="A591" s="346" t="e">
        <f>IF((SUM('Раздел 3'!J207:J207)/SUM('Раздел 3'!AH207:AH207)&gt;=1),"","Неверно!")</f>
        <v>#DIV/0!</v>
      </c>
      <c r="B591" s="320" t="s">
        <v>1852</v>
      </c>
      <c r="C591" s="278" t="s">
        <v>11679</v>
      </c>
      <c r="D591" s="278" t="s">
        <v>1853</v>
      </c>
      <c r="E591" s="278" t="str">
        <f>CONCATENATE(SUM('Раздел 3'!J207:J207),"/",SUM('Раздел 3'!AH207:AH207),"&gt;=",1)</f>
        <v>0/0&gt;=1</v>
      </c>
      <c r="F591" s="278" t="s">
        <v>1851</v>
      </c>
      <c r="G591" s="318"/>
      <c r="H591" s="348" t="e">
        <f>IF(('ФЛК (информационный)'!A591="Неверно!")*('ФЛК (информационный)'!G591=""),"Внести подтверждение к нарушенному информационному ФЛК"," ")</f>
        <v>#DIV/0!</v>
      </c>
    </row>
    <row r="592" spans="1:8" s="390" customFormat="1" ht="94.5" hidden="1" x14ac:dyDescent="0.2">
      <c r="A592" s="346" t="e">
        <f>IF((SUM('Раздел 3'!J208:J208)/SUM('Раздел 3'!AH208:AH208)&gt;=1),"","Неверно!")</f>
        <v>#DIV/0!</v>
      </c>
      <c r="B592" s="320" t="s">
        <v>1852</v>
      </c>
      <c r="C592" s="278" t="s">
        <v>11680</v>
      </c>
      <c r="D592" s="278" t="s">
        <v>1853</v>
      </c>
      <c r="E592" s="278" t="str">
        <f>CONCATENATE(SUM('Раздел 3'!J208:J208),"/",SUM('Раздел 3'!AH208:AH208),"&gt;=",1)</f>
        <v>0/0&gt;=1</v>
      </c>
      <c r="F592" s="278" t="s">
        <v>1851</v>
      </c>
      <c r="G592" s="318"/>
      <c r="H592" s="348" t="e">
        <f>IF(('ФЛК (информационный)'!A592="Неверно!")*('ФЛК (информационный)'!G592=""),"Внести подтверждение к нарушенному информационному ФЛК"," ")</f>
        <v>#DIV/0!</v>
      </c>
    </row>
    <row r="593" spans="1:8" s="390" customFormat="1" ht="94.5" hidden="1" x14ac:dyDescent="0.2">
      <c r="A593" s="346" t="e">
        <f>IF((SUM('Раздел 3'!J209:J209)/SUM('Раздел 3'!AH209:AH209)&gt;=1),"","Неверно!")</f>
        <v>#DIV/0!</v>
      </c>
      <c r="B593" s="320" t="s">
        <v>1852</v>
      </c>
      <c r="C593" s="278" t="s">
        <v>11681</v>
      </c>
      <c r="D593" s="278" t="s">
        <v>1853</v>
      </c>
      <c r="E593" s="278" t="str">
        <f>CONCATENATE(SUM('Раздел 3'!J209:J209),"/",SUM('Раздел 3'!AH209:AH209),"&gt;=",1)</f>
        <v>0/0&gt;=1</v>
      </c>
      <c r="F593" s="278" t="s">
        <v>1851</v>
      </c>
      <c r="G593" s="318"/>
      <c r="H593" s="348" t="e">
        <f>IF(('ФЛК (информационный)'!A593="Неверно!")*('ФЛК (информационный)'!G593=""),"Внести подтверждение к нарушенному информационному ФЛК"," ")</f>
        <v>#DIV/0!</v>
      </c>
    </row>
    <row r="594" spans="1:8" s="390" customFormat="1" ht="94.5" hidden="1" x14ac:dyDescent="0.2">
      <c r="A594" s="346" t="e">
        <f>IF((SUM('Раздел 3'!J12:J12)/SUM('Раздел 3'!AH12:AH12)&gt;=1),"","Неверно!")</f>
        <v>#DIV/0!</v>
      </c>
      <c r="B594" s="320" t="s">
        <v>1852</v>
      </c>
      <c r="C594" s="278" t="s">
        <v>11682</v>
      </c>
      <c r="D594" s="278" t="s">
        <v>1853</v>
      </c>
      <c r="E594" s="278" t="str">
        <f>CONCATENATE(SUM('Раздел 3'!J12:J12),"/",SUM('Раздел 3'!AH12:AH12),"&gt;=",1)</f>
        <v>0/0&gt;=1</v>
      </c>
      <c r="F594" s="278" t="s">
        <v>1851</v>
      </c>
      <c r="G594" s="318"/>
      <c r="H594" s="348" t="e">
        <f>IF(('ФЛК (информационный)'!A594="Неверно!")*('ФЛК (информационный)'!G594=""),"Внести подтверждение к нарушенному информационному ФЛК"," ")</f>
        <v>#DIV/0!</v>
      </c>
    </row>
    <row r="595" spans="1:8" s="390" customFormat="1" ht="94.5" hidden="1" x14ac:dyDescent="0.2">
      <c r="A595" s="346" t="e">
        <f>IF((SUM('Раздел 3'!J30:J30)/SUM('Раздел 3'!AH30:AH30)&gt;=1),"","Неверно!")</f>
        <v>#DIV/0!</v>
      </c>
      <c r="B595" s="320" t="s">
        <v>1852</v>
      </c>
      <c r="C595" s="278" t="s">
        <v>11683</v>
      </c>
      <c r="D595" s="278" t="s">
        <v>1853</v>
      </c>
      <c r="E595" s="278" t="str">
        <f>CONCATENATE(SUM('Раздел 3'!J30:J30),"/",SUM('Раздел 3'!AH30:AH30),"&gt;=",1)</f>
        <v>0/0&gt;=1</v>
      </c>
      <c r="F595" s="278" t="s">
        <v>1851</v>
      </c>
      <c r="G595" s="318"/>
      <c r="H595" s="348" t="e">
        <f>IF(('ФЛК (информационный)'!A595="Неверно!")*('ФЛК (информационный)'!G595=""),"Внести подтверждение к нарушенному информационному ФЛК"," ")</f>
        <v>#DIV/0!</v>
      </c>
    </row>
    <row r="596" spans="1:8" s="390" customFormat="1" ht="94.5" hidden="1" x14ac:dyDescent="0.2">
      <c r="A596" s="346" t="e">
        <f>IF((SUM('Раздел 3'!J210:J210)/SUM('Раздел 3'!AH210:AH210)&gt;=1),"","Неверно!")</f>
        <v>#DIV/0!</v>
      </c>
      <c r="B596" s="320" t="s">
        <v>1852</v>
      </c>
      <c r="C596" s="278" t="s">
        <v>11684</v>
      </c>
      <c r="D596" s="278" t="s">
        <v>1853</v>
      </c>
      <c r="E596" s="278" t="str">
        <f>CONCATENATE(SUM('Раздел 3'!J210:J210),"/",SUM('Раздел 3'!AH210:AH210),"&gt;=",1)</f>
        <v>0/0&gt;=1</v>
      </c>
      <c r="F596" s="278" t="s">
        <v>1851</v>
      </c>
      <c r="G596" s="318"/>
      <c r="H596" s="348" t="e">
        <f>IF(('ФЛК (информационный)'!A596="Неверно!")*('ФЛК (информационный)'!G596=""),"Внести подтверждение к нарушенному информационному ФЛК"," ")</f>
        <v>#DIV/0!</v>
      </c>
    </row>
    <row r="597" spans="1:8" s="390" customFormat="1" ht="94.5" hidden="1" x14ac:dyDescent="0.2">
      <c r="A597" s="346" t="e">
        <f>IF((SUM('Раздел 3'!J211:J211)/SUM('Раздел 3'!AH211:AH211)&gt;=1),"","Неверно!")</f>
        <v>#DIV/0!</v>
      </c>
      <c r="B597" s="320" t="s">
        <v>1852</v>
      </c>
      <c r="C597" s="278" t="s">
        <v>11685</v>
      </c>
      <c r="D597" s="278" t="s">
        <v>1853</v>
      </c>
      <c r="E597" s="278" t="str">
        <f>CONCATENATE(SUM('Раздел 3'!J211:J211),"/",SUM('Раздел 3'!AH211:AH211),"&gt;=",1)</f>
        <v>0/0&gt;=1</v>
      </c>
      <c r="F597" s="278" t="s">
        <v>1851</v>
      </c>
      <c r="G597" s="318"/>
      <c r="H597" s="348" t="e">
        <f>IF(('ФЛК (информационный)'!A597="Неверно!")*('ФЛК (информационный)'!G597=""),"Внести подтверждение к нарушенному информационному ФЛК"," ")</f>
        <v>#DIV/0!</v>
      </c>
    </row>
    <row r="598" spans="1:8" s="390" customFormat="1" ht="94.5" hidden="1" x14ac:dyDescent="0.2">
      <c r="A598" s="346" t="e">
        <f>IF((SUM('Раздел 3'!J212:J212)/SUM('Раздел 3'!AH212:AH212)&gt;=1),"","Неверно!")</f>
        <v>#DIV/0!</v>
      </c>
      <c r="B598" s="320" t="s">
        <v>1852</v>
      </c>
      <c r="C598" s="278" t="s">
        <v>11686</v>
      </c>
      <c r="D598" s="278" t="s">
        <v>1853</v>
      </c>
      <c r="E598" s="278" t="str">
        <f>CONCATENATE(SUM('Раздел 3'!J212:J212),"/",SUM('Раздел 3'!AH212:AH212),"&gt;=",1)</f>
        <v>0/0&gt;=1</v>
      </c>
      <c r="F598" s="278" t="s">
        <v>1851</v>
      </c>
      <c r="G598" s="318"/>
      <c r="H598" s="348" t="e">
        <f>IF(('ФЛК (информационный)'!A598="Неверно!")*('ФЛК (информационный)'!G598=""),"Внести подтверждение к нарушенному информационному ФЛК"," ")</f>
        <v>#DIV/0!</v>
      </c>
    </row>
    <row r="599" spans="1:8" s="390" customFormat="1" ht="94.5" hidden="1" x14ac:dyDescent="0.2">
      <c r="A599" s="346" t="e">
        <f>IF((SUM('Раздел 3'!J213:J213)/SUM('Раздел 3'!AH213:AH213)&gt;=1),"","Неверно!")</f>
        <v>#DIV/0!</v>
      </c>
      <c r="B599" s="320" t="s">
        <v>1852</v>
      </c>
      <c r="C599" s="278" t="s">
        <v>11687</v>
      </c>
      <c r="D599" s="278" t="s">
        <v>1853</v>
      </c>
      <c r="E599" s="278" t="str">
        <f>CONCATENATE(SUM('Раздел 3'!J213:J213),"/",SUM('Раздел 3'!AH213:AH213),"&gt;=",1)</f>
        <v>0/0&gt;=1</v>
      </c>
      <c r="F599" s="278" t="s">
        <v>1851</v>
      </c>
      <c r="G599" s="318"/>
      <c r="H599" s="348" t="e">
        <f>IF(('ФЛК (информационный)'!A599="Неверно!")*('ФЛК (информационный)'!G599=""),"Внести подтверждение к нарушенному информационному ФЛК"," ")</f>
        <v>#DIV/0!</v>
      </c>
    </row>
    <row r="600" spans="1:8" s="390" customFormat="1" ht="94.5" hidden="1" x14ac:dyDescent="0.2">
      <c r="A600" s="346" t="e">
        <f>IF((SUM('Раздел 3'!J214:J214)/SUM('Раздел 3'!AH214:AH214)&gt;=1),"","Неверно!")</f>
        <v>#DIV/0!</v>
      </c>
      <c r="B600" s="320" t="s">
        <v>1852</v>
      </c>
      <c r="C600" s="278" t="s">
        <v>11688</v>
      </c>
      <c r="D600" s="278" t="s">
        <v>1853</v>
      </c>
      <c r="E600" s="278" t="str">
        <f>CONCATENATE(SUM('Раздел 3'!J214:J214),"/",SUM('Раздел 3'!AH214:AH214),"&gt;=",1)</f>
        <v>0/0&gt;=1</v>
      </c>
      <c r="F600" s="278" t="s">
        <v>1851</v>
      </c>
      <c r="G600" s="318"/>
      <c r="H600" s="348" t="e">
        <f>IF(('ФЛК (информационный)'!A600="Неверно!")*('ФЛК (информационный)'!G600=""),"Внести подтверждение к нарушенному информационному ФЛК"," ")</f>
        <v>#DIV/0!</v>
      </c>
    </row>
    <row r="601" spans="1:8" s="390" customFormat="1" ht="94.5" hidden="1" x14ac:dyDescent="0.2">
      <c r="A601" s="346" t="e">
        <f>IF((SUM('Раздел 3'!J215:J215)/SUM('Раздел 3'!AH215:AH215)&gt;=1),"","Неверно!")</f>
        <v>#DIV/0!</v>
      </c>
      <c r="B601" s="320" t="s">
        <v>1852</v>
      </c>
      <c r="C601" s="278" t="s">
        <v>11689</v>
      </c>
      <c r="D601" s="278" t="s">
        <v>1853</v>
      </c>
      <c r="E601" s="278" t="str">
        <f>CONCATENATE(SUM('Раздел 3'!J215:J215),"/",SUM('Раздел 3'!AH215:AH215),"&gt;=",1)</f>
        <v>0/0&gt;=1</v>
      </c>
      <c r="F601" s="278" t="s">
        <v>1851</v>
      </c>
      <c r="G601" s="318"/>
      <c r="H601" s="348" t="e">
        <f>IF(('ФЛК (информационный)'!A601="Неверно!")*('ФЛК (информационный)'!G601=""),"Внести подтверждение к нарушенному информационному ФЛК"," ")</f>
        <v>#DIV/0!</v>
      </c>
    </row>
    <row r="602" spans="1:8" s="390" customFormat="1" ht="94.5" hidden="1" x14ac:dyDescent="0.2">
      <c r="A602" s="346" t="e">
        <f>IF((SUM('Раздел 3'!J216:J216)/SUM('Раздел 3'!AH216:AH216)&gt;=1),"","Неверно!")</f>
        <v>#DIV/0!</v>
      </c>
      <c r="B602" s="320" t="s">
        <v>1852</v>
      </c>
      <c r="C602" s="278" t="s">
        <v>11690</v>
      </c>
      <c r="D602" s="278" t="s">
        <v>1853</v>
      </c>
      <c r="E602" s="278" t="str">
        <f>CONCATENATE(SUM('Раздел 3'!J216:J216),"/",SUM('Раздел 3'!AH216:AH216),"&gt;=",1)</f>
        <v>0/0&gt;=1</v>
      </c>
      <c r="F602" s="278" t="s">
        <v>1851</v>
      </c>
      <c r="G602" s="318"/>
      <c r="H602" s="348" t="e">
        <f>IF(('ФЛК (информационный)'!A602="Неверно!")*('ФЛК (информационный)'!G602=""),"Внести подтверждение к нарушенному информационному ФЛК"," ")</f>
        <v>#DIV/0!</v>
      </c>
    </row>
    <row r="603" spans="1:8" s="390" customFormat="1" ht="94.5" hidden="1" x14ac:dyDescent="0.2">
      <c r="A603" s="346" t="e">
        <f>IF((SUM('Раздел 3'!J217:J217)/SUM('Раздел 3'!AH217:AH217)&gt;=1),"","Неверно!")</f>
        <v>#DIV/0!</v>
      </c>
      <c r="B603" s="320" t="s">
        <v>1852</v>
      </c>
      <c r="C603" s="278" t="s">
        <v>11691</v>
      </c>
      <c r="D603" s="278" t="s">
        <v>1853</v>
      </c>
      <c r="E603" s="278" t="str">
        <f>CONCATENATE(SUM('Раздел 3'!J217:J217),"/",SUM('Раздел 3'!AH217:AH217),"&gt;=",1)</f>
        <v>0/0&gt;=1</v>
      </c>
      <c r="F603" s="278" t="s">
        <v>1851</v>
      </c>
      <c r="G603" s="318"/>
      <c r="H603" s="348" t="e">
        <f>IF(('ФЛК (информационный)'!A603="Неверно!")*('ФЛК (информационный)'!G603=""),"Внести подтверждение к нарушенному информационному ФЛК"," ")</f>
        <v>#DIV/0!</v>
      </c>
    </row>
    <row r="604" spans="1:8" s="390" customFormat="1" ht="94.5" hidden="1" x14ac:dyDescent="0.2">
      <c r="A604" s="346" t="e">
        <f>IF((SUM('Раздел 3'!J218:J218)/SUM('Раздел 3'!AH218:AH218)&gt;=1),"","Неверно!")</f>
        <v>#DIV/0!</v>
      </c>
      <c r="B604" s="320" t="s">
        <v>1852</v>
      </c>
      <c r="C604" s="278" t="s">
        <v>11692</v>
      </c>
      <c r="D604" s="278" t="s">
        <v>1853</v>
      </c>
      <c r="E604" s="278" t="str">
        <f>CONCATENATE(SUM('Раздел 3'!J218:J218),"/",SUM('Раздел 3'!AH218:AH218),"&gt;=",1)</f>
        <v>0/0&gt;=1</v>
      </c>
      <c r="F604" s="278" t="s">
        <v>1851</v>
      </c>
      <c r="G604" s="318"/>
      <c r="H604" s="348" t="e">
        <f>IF(('ФЛК (информационный)'!A604="Неверно!")*('ФЛК (информационный)'!G604=""),"Внести подтверждение к нарушенному информационному ФЛК"," ")</f>
        <v>#DIV/0!</v>
      </c>
    </row>
    <row r="605" spans="1:8" s="390" customFormat="1" ht="94.5" hidden="1" x14ac:dyDescent="0.2">
      <c r="A605" s="346" t="e">
        <f>IF((SUM('Раздел 3'!J219:J219)/SUM('Раздел 3'!AH219:AH219)&gt;=1),"","Неверно!")</f>
        <v>#DIV/0!</v>
      </c>
      <c r="B605" s="320" t="s">
        <v>1852</v>
      </c>
      <c r="C605" s="278" t="s">
        <v>11693</v>
      </c>
      <c r="D605" s="278" t="s">
        <v>1853</v>
      </c>
      <c r="E605" s="278" t="str">
        <f>CONCATENATE(SUM('Раздел 3'!J219:J219),"/",SUM('Раздел 3'!AH219:AH219),"&gt;=",1)</f>
        <v>0/0&gt;=1</v>
      </c>
      <c r="F605" s="278" t="s">
        <v>1851</v>
      </c>
      <c r="G605" s="318"/>
      <c r="H605" s="348" t="e">
        <f>IF(('ФЛК (информационный)'!A605="Неверно!")*('ФЛК (информационный)'!G605=""),"Внести подтверждение к нарушенному информационному ФЛК"," ")</f>
        <v>#DIV/0!</v>
      </c>
    </row>
    <row r="606" spans="1:8" s="390" customFormat="1" ht="94.5" hidden="1" x14ac:dyDescent="0.2">
      <c r="A606" s="346" t="e">
        <f>IF((SUM('Раздел 3'!J31:J31)/SUM('Раздел 3'!AH31:AH31)&gt;=1),"","Неверно!")</f>
        <v>#DIV/0!</v>
      </c>
      <c r="B606" s="320" t="s">
        <v>1852</v>
      </c>
      <c r="C606" s="278" t="s">
        <v>11694</v>
      </c>
      <c r="D606" s="278" t="s">
        <v>1853</v>
      </c>
      <c r="E606" s="278" t="str">
        <f>CONCATENATE(SUM('Раздел 3'!J31:J31),"/",SUM('Раздел 3'!AH31:AH31),"&gt;=",1)</f>
        <v>0/0&gt;=1</v>
      </c>
      <c r="F606" s="278" t="s">
        <v>1851</v>
      </c>
      <c r="G606" s="318"/>
      <c r="H606" s="348" t="e">
        <f>IF(('ФЛК (информационный)'!A606="Неверно!")*('ФЛК (информационный)'!G606=""),"Внести подтверждение к нарушенному информационному ФЛК"," ")</f>
        <v>#DIV/0!</v>
      </c>
    </row>
    <row r="607" spans="1:8" s="390" customFormat="1" ht="94.5" hidden="1" x14ac:dyDescent="0.2">
      <c r="A607" s="346" t="e">
        <f>IF((SUM('Раздел 3'!J220:J220)/SUM('Раздел 3'!AH220:AH220)&gt;=1),"","Неверно!")</f>
        <v>#DIV/0!</v>
      </c>
      <c r="B607" s="320" t="s">
        <v>1852</v>
      </c>
      <c r="C607" s="278" t="s">
        <v>11695</v>
      </c>
      <c r="D607" s="278" t="s">
        <v>1853</v>
      </c>
      <c r="E607" s="278" t="str">
        <f>CONCATENATE(SUM('Раздел 3'!J220:J220),"/",SUM('Раздел 3'!AH220:AH220),"&gt;=",1)</f>
        <v>0/0&gt;=1</v>
      </c>
      <c r="F607" s="278" t="s">
        <v>1851</v>
      </c>
      <c r="G607" s="318"/>
      <c r="H607" s="348" t="e">
        <f>IF(('ФЛК (информационный)'!A607="Неверно!")*('ФЛК (информационный)'!G607=""),"Внести подтверждение к нарушенному информационному ФЛК"," ")</f>
        <v>#DIV/0!</v>
      </c>
    </row>
    <row r="608" spans="1:8" s="390" customFormat="1" ht="94.5" hidden="1" x14ac:dyDescent="0.2">
      <c r="A608" s="346" t="e">
        <f>IF((SUM('Раздел 3'!J221:J221)/SUM('Раздел 3'!AH221:AH221)&gt;=1),"","Неверно!")</f>
        <v>#DIV/0!</v>
      </c>
      <c r="B608" s="320" t="s">
        <v>1852</v>
      </c>
      <c r="C608" s="278" t="s">
        <v>11696</v>
      </c>
      <c r="D608" s="278" t="s">
        <v>1853</v>
      </c>
      <c r="E608" s="278" t="str">
        <f>CONCATENATE(SUM('Раздел 3'!J221:J221),"/",SUM('Раздел 3'!AH221:AH221),"&gt;=",1)</f>
        <v>0/0&gt;=1</v>
      </c>
      <c r="F608" s="278" t="s">
        <v>1851</v>
      </c>
      <c r="G608" s="318"/>
      <c r="H608" s="348" t="e">
        <f>IF(('ФЛК (информационный)'!A608="Неверно!")*('ФЛК (информационный)'!G608=""),"Внести подтверждение к нарушенному информационному ФЛК"," ")</f>
        <v>#DIV/0!</v>
      </c>
    </row>
    <row r="609" spans="1:8" s="390" customFormat="1" ht="94.5" hidden="1" x14ac:dyDescent="0.2">
      <c r="A609" s="346" t="e">
        <f>IF((SUM('Раздел 3'!J222:J222)/SUM('Раздел 3'!AH222:AH222)&gt;=1),"","Неверно!")</f>
        <v>#DIV/0!</v>
      </c>
      <c r="B609" s="320" t="s">
        <v>1852</v>
      </c>
      <c r="C609" s="278" t="s">
        <v>11697</v>
      </c>
      <c r="D609" s="278" t="s">
        <v>1853</v>
      </c>
      <c r="E609" s="278" t="str">
        <f>CONCATENATE(SUM('Раздел 3'!J222:J222),"/",SUM('Раздел 3'!AH222:AH222),"&gt;=",1)</f>
        <v>0/0&gt;=1</v>
      </c>
      <c r="F609" s="278" t="s">
        <v>1851</v>
      </c>
      <c r="G609" s="318"/>
      <c r="H609" s="348" t="e">
        <f>IF(('ФЛК (информационный)'!A609="Неверно!")*('ФЛК (информационный)'!G609=""),"Внести подтверждение к нарушенному информационному ФЛК"," ")</f>
        <v>#DIV/0!</v>
      </c>
    </row>
    <row r="610" spans="1:8" s="390" customFormat="1" ht="94.5" hidden="1" x14ac:dyDescent="0.2">
      <c r="A610" s="346" t="e">
        <f>IF((SUM('Раздел 3'!J223:J223)/SUM('Раздел 3'!AH223:AH223)&gt;=1),"","Неверно!")</f>
        <v>#DIV/0!</v>
      </c>
      <c r="B610" s="320" t="s">
        <v>1852</v>
      </c>
      <c r="C610" s="278" t="s">
        <v>11698</v>
      </c>
      <c r="D610" s="278" t="s">
        <v>1853</v>
      </c>
      <c r="E610" s="278" t="str">
        <f>CONCATENATE(SUM('Раздел 3'!J223:J223),"/",SUM('Раздел 3'!AH223:AH223),"&gt;=",1)</f>
        <v>0/0&gt;=1</v>
      </c>
      <c r="F610" s="278" t="s">
        <v>1851</v>
      </c>
      <c r="G610" s="318"/>
      <c r="H610" s="348" t="e">
        <f>IF(('ФЛК (информационный)'!A610="Неверно!")*('ФЛК (информационный)'!G610=""),"Внести подтверждение к нарушенному информационному ФЛК"," ")</f>
        <v>#DIV/0!</v>
      </c>
    </row>
    <row r="611" spans="1:8" s="390" customFormat="1" ht="94.5" hidden="1" x14ac:dyDescent="0.2">
      <c r="A611" s="346" t="e">
        <f>IF((SUM('Раздел 3'!J224:J224)/SUM('Раздел 3'!AH224:AH224)&gt;=1),"","Неверно!")</f>
        <v>#DIV/0!</v>
      </c>
      <c r="B611" s="320" t="s">
        <v>1852</v>
      </c>
      <c r="C611" s="278" t="s">
        <v>11699</v>
      </c>
      <c r="D611" s="278" t="s">
        <v>1853</v>
      </c>
      <c r="E611" s="278" t="str">
        <f>CONCATENATE(SUM('Раздел 3'!J224:J224),"/",SUM('Раздел 3'!AH224:AH224),"&gt;=",1)</f>
        <v>0/0&gt;=1</v>
      </c>
      <c r="F611" s="278" t="s">
        <v>1851</v>
      </c>
      <c r="G611" s="318"/>
      <c r="H611" s="348" t="e">
        <f>IF(('ФЛК (информационный)'!A611="Неверно!")*('ФЛК (информационный)'!G611=""),"Внести подтверждение к нарушенному информационному ФЛК"," ")</f>
        <v>#DIV/0!</v>
      </c>
    </row>
    <row r="612" spans="1:8" s="390" customFormat="1" ht="94.5" hidden="1" x14ac:dyDescent="0.2">
      <c r="A612" s="346" t="e">
        <f>IF((SUM('Раздел 3'!J225:J225)/SUM('Раздел 3'!AH225:AH225)&gt;=1),"","Неверно!")</f>
        <v>#DIV/0!</v>
      </c>
      <c r="B612" s="320" t="s">
        <v>1852</v>
      </c>
      <c r="C612" s="278" t="s">
        <v>11700</v>
      </c>
      <c r="D612" s="278" t="s">
        <v>1853</v>
      </c>
      <c r="E612" s="278" t="str">
        <f>CONCATENATE(SUM('Раздел 3'!J225:J225),"/",SUM('Раздел 3'!AH225:AH225),"&gt;=",1)</f>
        <v>0/0&gt;=1</v>
      </c>
      <c r="F612" s="278" t="s">
        <v>1851</v>
      </c>
      <c r="G612" s="318"/>
      <c r="H612" s="348" t="e">
        <f>IF(('ФЛК (информационный)'!A612="Неверно!")*('ФЛК (информационный)'!G612=""),"Внести подтверждение к нарушенному информационному ФЛК"," ")</f>
        <v>#DIV/0!</v>
      </c>
    </row>
    <row r="613" spans="1:8" s="390" customFormat="1" ht="94.5" hidden="1" x14ac:dyDescent="0.2">
      <c r="A613" s="346" t="e">
        <f>IF((SUM('Раздел 3'!J226:J226)/SUM('Раздел 3'!AH226:AH226)&gt;=1),"","Неверно!")</f>
        <v>#DIV/0!</v>
      </c>
      <c r="B613" s="320" t="s">
        <v>1852</v>
      </c>
      <c r="C613" s="278" t="s">
        <v>11701</v>
      </c>
      <c r="D613" s="278" t="s">
        <v>1853</v>
      </c>
      <c r="E613" s="278" t="str">
        <f>CONCATENATE(SUM('Раздел 3'!J226:J226),"/",SUM('Раздел 3'!AH226:AH226),"&gt;=",1)</f>
        <v>0/0&gt;=1</v>
      </c>
      <c r="F613" s="278" t="s">
        <v>1851</v>
      </c>
      <c r="G613" s="318"/>
      <c r="H613" s="348" t="e">
        <f>IF(('ФЛК (информационный)'!A613="Неверно!")*('ФЛК (информационный)'!G613=""),"Внести подтверждение к нарушенному информационному ФЛК"," ")</f>
        <v>#DIV/0!</v>
      </c>
    </row>
    <row r="614" spans="1:8" s="390" customFormat="1" ht="94.5" hidden="1" x14ac:dyDescent="0.2">
      <c r="A614" s="346" t="e">
        <f>IF((SUM('Раздел 3'!J227:J227)/SUM('Раздел 3'!AH227:AH227)&gt;=1),"","Неверно!")</f>
        <v>#DIV/0!</v>
      </c>
      <c r="B614" s="320" t="s">
        <v>1852</v>
      </c>
      <c r="C614" s="278" t="s">
        <v>11702</v>
      </c>
      <c r="D614" s="278" t="s">
        <v>1853</v>
      </c>
      <c r="E614" s="278" t="str">
        <f>CONCATENATE(SUM('Раздел 3'!J227:J227),"/",SUM('Раздел 3'!AH227:AH227),"&gt;=",1)</f>
        <v>0/0&gt;=1</v>
      </c>
      <c r="F614" s="278" t="s">
        <v>1851</v>
      </c>
      <c r="G614" s="318"/>
      <c r="H614" s="348" t="e">
        <f>IF(('ФЛК (информационный)'!A614="Неверно!")*('ФЛК (информационный)'!G614=""),"Внести подтверждение к нарушенному информационному ФЛК"," ")</f>
        <v>#DIV/0!</v>
      </c>
    </row>
    <row r="615" spans="1:8" s="390" customFormat="1" ht="94.5" hidden="1" x14ac:dyDescent="0.2">
      <c r="A615" s="346" t="e">
        <f>IF((SUM('Раздел 3'!J228:J228)/SUM('Раздел 3'!AH228:AH228)&gt;=1),"","Неверно!")</f>
        <v>#DIV/0!</v>
      </c>
      <c r="B615" s="320" t="s">
        <v>1852</v>
      </c>
      <c r="C615" s="278" t="s">
        <v>11703</v>
      </c>
      <c r="D615" s="278" t="s">
        <v>1853</v>
      </c>
      <c r="E615" s="278" t="str">
        <f>CONCATENATE(SUM('Раздел 3'!J228:J228),"/",SUM('Раздел 3'!AH228:AH228),"&gt;=",1)</f>
        <v>0/0&gt;=1</v>
      </c>
      <c r="F615" s="278" t="s">
        <v>1851</v>
      </c>
      <c r="G615" s="318"/>
      <c r="H615" s="348" t="e">
        <f>IF(('ФЛК (информационный)'!A615="Неверно!")*('ФЛК (информационный)'!G615=""),"Внести подтверждение к нарушенному информационному ФЛК"," ")</f>
        <v>#DIV/0!</v>
      </c>
    </row>
    <row r="616" spans="1:8" s="390" customFormat="1" ht="94.5" hidden="1" x14ac:dyDescent="0.2">
      <c r="A616" s="346" t="e">
        <f>IF((SUM('Раздел 3'!J229:J229)/SUM('Раздел 3'!AH229:AH229)&gt;=1),"","Неверно!")</f>
        <v>#DIV/0!</v>
      </c>
      <c r="B616" s="320" t="s">
        <v>1852</v>
      </c>
      <c r="C616" s="278" t="s">
        <v>11704</v>
      </c>
      <c r="D616" s="278" t="s">
        <v>1853</v>
      </c>
      <c r="E616" s="278" t="str">
        <f>CONCATENATE(SUM('Раздел 3'!J229:J229),"/",SUM('Раздел 3'!AH229:AH229),"&gt;=",1)</f>
        <v>0/0&gt;=1</v>
      </c>
      <c r="F616" s="278" t="s">
        <v>1851</v>
      </c>
      <c r="G616" s="318"/>
      <c r="H616" s="348" t="e">
        <f>IF(('ФЛК (информационный)'!A616="Неверно!")*('ФЛК (информационный)'!G616=""),"Внести подтверждение к нарушенному информационному ФЛК"," ")</f>
        <v>#DIV/0!</v>
      </c>
    </row>
    <row r="617" spans="1:8" s="390" customFormat="1" ht="94.5" hidden="1" x14ac:dyDescent="0.2">
      <c r="A617" s="346" t="e">
        <f>IF((SUM('Раздел 3'!J32:J32)/SUM('Раздел 3'!AH32:AH32)&gt;=1),"","Неверно!")</f>
        <v>#DIV/0!</v>
      </c>
      <c r="B617" s="320" t="s">
        <v>1852</v>
      </c>
      <c r="C617" s="278" t="s">
        <v>11705</v>
      </c>
      <c r="D617" s="278" t="s">
        <v>1853</v>
      </c>
      <c r="E617" s="278" t="str">
        <f>CONCATENATE(SUM('Раздел 3'!J32:J32),"/",SUM('Раздел 3'!AH32:AH32),"&gt;=",1)</f>
        <v>0/0&gt;=1</v>
      </c>
      <c r="F617" s="278" t="s">
        <v>1851</v>
      </c>
      <c r="G617" s="318"/>
      <c r="H617" s="348" t="e">
        <f>IF(('ФЛК (информационный)'!A617="Неверно!")*('ФЛК (информационный)'!G617=""),"Внести подтверждение к нарушенному информационному ФЛК"," ")</f>
        <v>#DIV/0!</v>
      </c>
    </row>
    <row r="618" spans="1:8" s="390" customFormat="1" ht="94.5" hidden="1" x14ac:dyDescent="0.2">
      <c r="A618" s="346" t="e">
        <f>IF((SUM('Раздел 3'!J230:J230)/SUM('Раздел 3'!AH230:AH230)&gt;=1),"","Неверно!")</f>
        <v>#DIV/0!</v>
      </c>
      <c r="B618" s="320" t="s">
        <v>1852</v>
      </c>
      <c r="C618" s="278" t="s">
        <v>11706</v>
      </c>
      <c r="D618" s="278" t="s">
        <v>1853</v>
      </c>
      <c r="E618" s="278" t="str">
        <f>CONCATENATE(SUM('Раздел 3'!J230:J230),"/",SUM('Раздел 3'!AH230:AH230),"&gt;=",1)</f>
        <v>0/0&gt;=1</v>
      </c>
      <c r="F618" s="278" t="s">
        <v>1851</v>
      </c>
      <c r="G618" s="318"/>
      <c r="H618" s="348" t="e">
        <f>IF(('ФЛК (информационный)'!A618="Неверно!")*('ФЛК (информационный)'!G618=""),"Внести подтверждение к нарушенному информационному ФЛК"," ")</f>
        <v>#DIV/0!</v>
      </c>
    </row>
    <row r="619" spans="1:8" s="390" customFormat="1" ht="94.5" hidden="1" x14ac:dyDescent="0.2">
      <c r="A619" s="346" t="e">
        <f>IF((SUM('Раздел 3'!J231:J231)/SUM('Раздел 3'!AH231:AH231)&gt;=1),"","Неверно!")</f>
        <v>#DIV/0!</v>
      </c>
      <c r="B619" s="320" t="s">
        <v>1852</v>
      </c>
      <c r="C619" s="278" t="s">
        <v>11707</v>
      </c>
      <c r="D619" s="278" t="s">
        <v>1853</v>
      </c>
      <c r="E619" s="278" t="str">
        <f>CONCATENATE(SUM('Раздел 3'!J231:J231),"/",SUM('Раздел 3'!AH231:AH231),"&gt;=",1)</f>
        <v>0/0&gt;=1</v>
      </c>
      <c r="F619" s="278" t="s">
        <v>1851</v>
      </c>
      <c r="G619" s="318"/>
      <c r="H619" s="348" t="e">
        <f>IF(('ФЛК (информационный)'!A619="Неверно!")*('ФЛК (информационный)'!G619=""),"Внести подтверждение к нарушенному информационному ФЛК"," ")</f>
        <v>#DIV/0!</v>
      </c>
    </row>
    <row r="620" spans="1:8" s="390" customFormat="1" ht="94.5" hidden="1" x14ac:dyDescent="0.2">
      <c r="A620" s="346" t="e">
        <f>IF((SUM('Раздел 3'!J232:J232)/SUM('Раздел 3'!AH232:AH232)&gt;=1),"","Неверно!")</f>
        <v>#DIV/0!</v>
      </c>
      <c r="B620" s="320" t="s">
        <v>1852</v>
      </c>
      <c r="C620" s="278" t="s">
        <v>11708</v>
      </c>
      <c r="D620" s="278" t="s">
        <v>1853</v>
      </c>
      <c r="E620" s="278" t="str">
        <f>CONCATENATE(SUM('Раздел 3'!J232:J232),"/",SUM('Раздел 3'!AH232:AH232),"&gt;=",1)</f>
        <v>0/0&gt;=1</v>
      </c>
      <c r="F620" s="278" t="s">
        <v>1851</v>
      </c>
      <c r="G620" s="318"/>
      <c r="H620" s="348" t="e">
        <f>IF(('ФЛК (информационный)'!A620="Неверно!")*('ФЛК (информационный)'!G620=""),"Внести подтверждение к нарушенному информационному ФЛК"," ")</f>
        <v>#DIV/0!</v>
      </c>
    </row>
    <row r="621" spans="1:8" s="390" customFormat="1" ht="94.5" hidden="1" x14ac:dyDescent="0.2">
      <c r="A621" s="346" t="e">
        <f>IF((SUM('Раздел 3'!J233:J233)/SUM('Раздел 3'!AH233:AH233)&gt;=1),"","Неверно!")</f>
        <v>#DIV/0!</v>
      </c>
      <c r="B621" s="320" t="s">
        <v>1852</v>
      </c>
      <c r="C621" s="278" t="s">
        <v>11709</v>
      </c>
      <c r="D621" s="278" t="s">
        <v>1853</v>
      </c>
      <c r="E621" s="278" t="str">
        <f>CONCATENATE(SUM('Раздел 3'!J233:J233),"/",SUM('Раздел 3'!AH233:AH233),"&gt;=",1)</f>
        <v>0/0&gt;=1</v>
      </c>
      <c r="F621" s="278" t="s">
        <v>1851</v>
      </c>
      <c r="G621" s="318"/>
      <c r="H621" s="348" t="e">
        <f>IF(('ФЛК (информационный)'!A621="Неверно!")*('ФЛК (информационный)'!G621=""),"Внести подтверждение к нарушенному информационному ФЛК"," ")</f>
        <v>#DIV/0!</v>
      </c>
    </row>
    <row r="622" spans="1:8" s="390" customFormat="1" ht="94.5" hidden="1" x14ac:dyDescent="0.2">
      <c r="A622" s="346" t="e">
        <f>IF((SUM('Раздел 3'!J234:J234)/SUM('Раздел 3'!AH234:AH234)&gt;=1),"","Неверно!")</f>
        <v>#DIV/0!</v>
      </c>
      <c r="B622" s="320" t="s">
        <v>1852</v>
      </c>
      <c r="C622" s="278" t="s">
        <v>11710</v>
      </c>
      <c r="D622" s="278" t="s">
        <v>1853</v>
      </c>
      <c r="E622" s="278" t="str">
        <f>CONCATENATE(SUM('Раздел 3'!J234:J234),"/",SUM('Раздел 3'!AH234:AH234),"&gt;=",1)</f>
        <v>0/0&gt;=1</v>
      </c>
      <c r="F622" s="278" t="s">
        <v>1851</v>
      </c>
      <c r="G622" s="318"/>
      <c r="H622" s="348" t="e">
        <f>IF(('ФЛК (информационный)'!A622="Неверно!")*('ФЛК (информационный)'!G622=""),"Внести подтверждение к нарушенному информационному ФЛК"," ")</f>
        <v>#DIV/0!</v>
      </c>
    </row>
    <row r="623" spans="1:8" s="390" customFormat="1" ht="94.5" hidden="1" x14ac:dyDescent="0.2">
      <c r="A623" s="346" t="e">
        <f>IF((SUM('Раздел 3'!J235:J235)/SUM('Раздел 3'!AH235:AH235)&gt;=1),"","Неверно!")</f>
        <v>#DIV/0!</v>
      </c>
      <c r="B623" s="320" t="s">
        <v>1852</v>
      </c>
      <c r="C623" s="278" t="s">
        <v>11711</v>
      </c>
      <c r="D623" s="278" t="s">
        <v>1853</v>
      </c>
      <c r="E623" s="278" t="str">
        <f>CONCATENATE(SUM('Раздел 3'!J235:J235),"/",SUM('Раздел 3'!AH235:AH235),"&gt;=",1)</f>
        <v>0/0&gt;=1</v>
      </c>
      <c r="F623" s="278" t="s">
        <v>1851</v>
      </c>
      <c r="G623" s="318"/>
      <c r="H623" s="348" t="e">
        <f>IF(('ФЛК (информационный)'!A623="Неверно!")*('ФЛК (информационный)'!G623=""),"Внести подтверждение к нарушенному информационному ФЛК"," ")</f>
        <v>#DIV/0!</v>
      </c>
    </row>
    <row r="624" spans="1:8" s="390" customFormat="1" ht="94.5" hidden="1" x14ac:dyDescent="0.2">
      <c r="A624" s="346" t="e">
        <f>IF((SUM('Раздел 3'!J236:J236)/SUM('Раздел 3'!AH236:AH236)&gt;=1),"","Неверно!")</f>
        <v>#DIV/0!</v>
      </c>
      <c r="B624" s="320" t="s">
        <v>1852</v>
      </c>
      <c r="C624" s="278" t="s">
        <v>11712</v>
      </c>
      <c r="D624" s="278" t="s">
        <v>1853</v>
      </c>
      <c r="E624" s="278" t="str">
        <f>CONCATENATE(SUM('Раздел 3'!J236:J236),"/",SUM('Раздел 3'!AH236:AH236),"&gt;=",1)</f>
        <v>0/0&gt;=1</v>
      </c>
      <c r="F624" s="278" t="s">
        <v>1851</v>
      </c>
      <c r="G624" s="318"/>
      <c r="H624" s="348" t="e">
        <f>IF(('ФЛК (информационный)'!A624="Неверно!")*('ФЛК (информационный)'!G624=""),"Внести подтверждение к нарушенному информационному ФЛК"," ")</f>
        <v>#DIV/0!</v>
      </c>
    </row>
    <row r="625" spans="1:8" s="390" customFormat="1" ht="94.5" hidden="1" x14ac:dyDescent="0.2">
      <c r="A625" s="346" t="e">
        <f>IF((SUM('Раздел 3'!J237:J237)/SUM('Раздел 3'!AH237:AH237)&gt;=1),"","Неверно!")</f>
        <v>#DIV/0!</v>
      </c>
      <c r="B625" s="320" t="s">
        <v>1852</v>
      </c>
      <c r="C625" s="278" t="s">
        <v>11713</v>
      </c>
      <c r="D625" s="278" t="s">
        <v>1853</v>
      </c>
      <c r="E625" s="278" t="str">
        <f>CONCATENATE(SUM('Раздел 3'!J237:J237),"/",SUM('Раздел 3'!AH237:AH237),"&gt;=",1)</f>
        <v>0/0&gt;=1</v>
      </c>
      <c r="F625" s="278" t="s">
        <v>1851</v>
      </c>
      <c r="G625" s="318"/>
      <c r="H625" s="348" t="e">
        <f>IF(('ФЛК (информационный)'!A625="Неверно!")*('ФЛК (информационный)'!G625=""),"Внести подтверждение к нарушенному информационному ФЛК"," ")</f>
        <v>#DIV/0!</v>
      </c>
    </row>
    <row r="626" spans="1:8" s="390" customFormat="1" ht="94.5" hidden="1" x14ac:dyDescent="0.2">
      <c r="A626" s="346" t="e">
        <f>IF((SUM('Раздел 3'!J238:J238)/SUM('Раздел 3'!AH238:AH238)&gt;=1),"","Неверно!")</f>
        <v>#DIV/0!</v>
      </c>
      <c r="B626" s="320" t="s">
        <v>1852</v>
      </c>
      <c r="C626" s="278" t="s">
        <v>11714</v>
      </c>
      <c r="D626" s="278" t="s">
        <v>1853</v>
      </c>
      <c r="E626" s="278" t="str">
        <f>CONCATENATE(SUM('Раздел 3'!J238:J238),"/",SUM('Раздел 3'!AH238:AH238),"&gt;=",1)</f>
        <v>0/0&gt;=1</v>
      </c>
      <c r="F626" s="278" t="s">
        <v>1851</v>
      </c>
      <c r="G626" s="318"/>
      <c r="H626" s="348" t="e">
        <f>IF(('ФЛК (информационный)'!A626="Неверно!")*('ФЛК (информационный)'!G626=""),"Внести подтверждение к нарушенному информационному ФЛК"," ")</f>
        <v>#DIV/0!</v>
      </c>
    </row>
    <row r="627" spans="1:8" s="390" customFormat="1" ht="94.5" hidden="1" x14ac:dyDescent="0.2">
      <c r="A627" s="346" t="str">
        <f>IF((SUM('Раздел 3'!J239:J239)/SUM('Раздел 3'!AH239:AH239)&gt;=1),"","Неверно!")</f>
        <v/>
      </c>
      <c r="B627" s="320" t="s">
        <v>1852</v>
      </c>
      <c r="C627" s="278" t="s">
        <v>11715</v>
      </c>
      <c r="D627" s="278" t="s">
        <v>1853</v>
      </c>
      <c r="E627" s="278" t="str">
        <f>CONCATENATE(SUM('Раздел 3'!J239:J239),"/",SUM('Раздел 3'!AH239:AH239),"&gt;=",1)</f>
        <v>324187/166214&gt;=1</v>
      </c>
      <c r="F627" s="278" t="s">
        <v>1851</v>
      </c>
      <c r="G627" s="318"/>
      <c r="H627" s="348" t="str">
        <f>IF(('ФЛК (информационный)'!A627="Неверно!")*('ФЛК (информационный)'!G627=""),"Внести подтверждение к нарушенному информационному ФЛК"," ")</f>
        <v xml:space="preserve"> </v>
      </c>
    </row>
    <row r="628" spans="1:8" s="390" customFormat="1" ht="94.5" hidden="1" x14ac:dyDescent="0.2">
      <c r="A628" s="346" t="e">
        <f>IF((SUM('Раздел 3'!J33:J33)/SUM('Раздел 3'!AH33:AH33)&gt;=1),"","Неверно!")</f>
        <v>#DIV/0!</v>
      </c>
      <c r="B628" s="320" t="s">
        <v>1852</v>
      </c>
      <c r="C628" s="278" t="s">
        <v>11716</v>
      </c>
      <c r="D628" s="278" t="s">
        <v>1853</v>
      </c>
      <c r="E628" s="278" t="str">
        <f>CONCATENATE(SUM('Раздел 3'!J33:J33),"/",SUM('Раздел 3'!AH33:AH33),"&gt;=",1)</f>
        <v>0/0&gt;=1</v>
      </c>
      <c r="F628" s="278" t="s">
        <v>1851</v>
      </c>
      <c r="G628" s="318"/>
      <c r="H628" s="348" t="e">
        <f>IF(('ФЛК (информационный)'!A628="Неверно!")*('ФЛК (информационный)'!G628=""),"Внести подтверждение к нарушенному информационному ФЛК"," ")</f>
        <v>#DIV/0!</v>
      </c>
    </row>
    <row r="629" spans="1:8" s="390" customFormat="1" ht="94.5" hidden="1" x14ac:dyDescent="0.2">
      <c r="A629" s="346" t="e">
        <f>IF((SUM('Раздел 3'!J240:J240)/SUM('Раздел 3'!AH240:AH240)&gt;=1),"","Неверно!")</f>
        <v>#DIV/0!</v>
      </c>
      <c r="B629" s="320" t="s">
        <v>1852</v>
      </c>
      <c r="C629" s="278" t="s">
        <v>11717</v>
      </c>
      <c r="D629" s="278" t="s">
        <v>1853</v>
      </c>
      <c r="E629" s="278" t="str">
        <f>CONCATENATE(SUM('Раздел 3'!J240:J240),"/",SUM('Раздел 3'!AH240:AH240),"&gt;=",1)</f>
        <v>0/0&gt;=1</v>
      </c>
      <c r="F629" s="278" t="s">
        <v>1851</v>
      </c>
      <c r="G629" s="318"/>
      <c r="H629" s="348" t="e">
        <f>IF(('ФЛК (информационный)'!A629="Неверно!")*('ФЛК (информационный)'!G629=""),"Внести подтверждение к нарушенному информационному ФЛК"," ")</f>
        <v>#DIV/0!</v>
      </c>
    </row>
    <row r="630" spans="1:8" s="390" customFormat="1" ht="94.5" hidden="1" x14ac:dyDescent="0.2">
      <c r="A630" s="346" t="e">
        <f>IF((SUM('Раздел 3'!J241:J241)/SUM('Раздел 3'!AH241:AH241)&gt;=1),"","Неверно!")</f>
        <v>#DIV/0!</v>
      </c>
      <c r="B630" s="320" t="s">
        <v>1852</v>
      </c>
      <c r="C630" s="278" t="s">
        <v>11718</v>
      </c>
      <c r="D630" s="278" t="s">
        <v>1853</v>
      </c>
      <c r="E630" s="278" t="str">
        <f>CONCATENATE(SUM('Раздел 3'!J241:J241),"/",SUM('Раздел 3'!AH241:AH241),"&gt;=",1)</f>
        <v>0/0&gt;=1</v>
      </c>
      <c r="F630" s="278" t="s">
        <v>1851</v>
      </c>
      <c r="G630" s="318"/>
      <c r="H630" s="348" t="e">
        <f>IF(('ФЛК (информационный)'!A630="Неверно!")*('ФЛК (информационный)'!G630=""),"Внести подтверждение к нарушенному информационному ФЛК"," ")</f>
        <v>#DIV/0!</v>
      </c>
    </row>
    <row r="631" spans="1:8" s="390" customFormat="1" ht="94.5" hidden="1" x14ac:dyDescent="0.2">
      <c r="A631" s="346" t="e">
        <f>IF((SUM('Раздел 3'!J242:J242)/SUM('Раздел 3'!AH242:AH242)&gt;=1),"","Неверно!")</f>
        <v>#DIV/0!</v>
      </c>
      <c r="B631" s="320" t="s">
        <v>1852</v>
      </c>
      <c r="C631" s="278" t="s">
        <v>11719</v>
      </c>
      <c r="D631" s="278" t="s">
        <v>1853</v>
      </c>
      <c r="E631" s="278" t="str">
        <f>CONCATENATE(SUM('Раздел 3'!J242:J242),"/",SUM('Раздел 3'!AH242:AH242),"&gt;=",1)</f>
        <v>0/0&gt;=1</v>
      </c>
      <c r="F631" s="278" t="s">
        <v>1851</v>
      </c>
      <c r="G631" s="318"/>
      <c r="H631" s="348" t="e">
        <f>IF(('ФЛК (информационный)'!A631="Неверно!")*('ФЛК (информационный)'!G631=""),"Внести подтверждение к нарушенному информационному ФЛК"," ")</f>
        <v>#DIV/0!</v>
      </c>
    </row>
    <row r="632" spans="1:8" s="390" customFormat="1" ht="94.5" hidden="1" x14ac:dyDescent="0.2">
      <c r="A632" s="346" t="e">
        <f>IF((SUM('Раздел 3'!J243:J243)/SUM('Раздел 3'!AH243:AH243)&gt;=1),"","Неверно!")</f>
        <v>#DIV/0!</v>
      </c>
      <c r="B632" s="320" t="s">
        <v>1852</v>
      </c>
      <c r="C632" s="278" t="s">
        <v>11720</v>
      </c>
      <c r="D632" s="278" t="s">
        <v>1853</v>
      </c>
      <c r="E632" s="278" t="str">
        <f>CONCATENATE(SUM('Раздел 3'!J243:J243),"/",SUM('Раздел 3'!AH243:AH243),"&gt;=",1)</f>
        <v>0/0&gt;=1</v>
      </c>
      <c r="F632" s="278" t="s">
        <v>1851</v>
      </c>
      <c r="G632" s="318"/>
      <c r="H632" s="348" t="e">
        <f>IF(('ФЛК (информационный)'!A632="Неверно!")*('ФЛК (информационный)'!G632=""),"Внести подтверждение к нарушенному информационному ФЛК"," ")</f>
        <v>#DIV/0!</v>
      </c>
    </row>
    <row r="633" spans="1:8" s="390" customFormat="1" ht="94.5" hidden="1" x14ac:dyDescent="0.2">
      <c r="A633" s="346" t="e">
        <f>IF((SUM('Раздел 3'!J244:J244)/SUM('Раздел 3'!AH244:AH244)&gt;=1),"","Неверно!")</f>
        <v>#DIV/0!</v>
      </c>
      <c r="B633" s="320" t="s">
        <v>1852</v>
      </c>
      <c r="C633" s="278" t="s">
        <v>11721</v>
      </c>
      <c r="D633" s="278" t="s">
        <v>1853</v>
      </c>
      <c r="E633" s="278" t="str">
        <f>CONCATENATE(SUM('Раздел 3'!J244:J244),"/",SUM('Раздел 3'!AH244:AH244),"&gt;=",1)</f>
        <v>0/0&gt;=1</v>
      </c>
      <c r="F633" s="278" t="s">
        <v>1851</v>
      </c>
      <c r="G633" s="318"/>
      <c r="H633" s="348" t="e">
        <f>IF(('ФЛК (информационный)'!A633="Неверно!")*('ФЛК (информационный)'!G633=""),"Внести подтверждение к нарушенному информационному ФЛК"," ")</f>
        <v>#DIV/0!</v>
      </c>
    </row>
    <row r="634" spans="1:8" s="390" customFormat="1" ht="94.5" hidden="1" x14ac:dyDescent="0.2">
      <c r="A634" s="346" t="e">
        <f>IF((SUM('Раздел 3'!J245:J245)/SUM('Раздел 3'!AH245:AH245)&gt;=1),"","Неверно!")</f>
        <v>#DIV/0!</v>
      </c>
      <c r="B634" s="320" t="s">
        <v>1852</v>
      </c>
      <c r="C634" s="278" t="s">
        <v>11722</v>
      </c>
      <c r="D634" s="278" t="s">
        <v>1853</v>
      </c>
      <c r="E634" s="278" t="str">
        <f>CONCATENATE(SUM('Раздел 3'!J245:J245),"/",SUM('Раздел 3'!AH245:AH245),"&gt;=",1)</f>
        <v>0/0&gt;=1</v>
      </c>
      <c r="F634" s="278" t="s">
        <v>1851</v>
      </c>
      <c r="G634" s="318"/>
      <c r="H634" s="348" t="e">
        <f>IF(('ФЛК (информационный)'!A634="Неверно!")*('ФЛК (информационный)'!G634=""),"Внести подтверждение к нарушенному информационному ФЛК"," ")</f>
        <v>#DIV/0!</v>
      </c>
    </row>
    <row r="635" spans="1:8" s="390" customFormat="1" ht="94.5" hidden="1" x14ac:dyDescent="0.2">
      <c r="A635" s="346" t="str">
        <f>IF((SUM('Раздел 3'!J246:J246)/SUM('Раздел 3'!AH246:AH246)&gt;=1),"","Неверно!")</f>
        <v/>
      </c>
      <c r="B635" s="320" t="s">
        <v>1852</v>
      </c>
      <c r="C635" s="278" t="s">
        <v>11723</v>
      </c>
      <c r="D635" s="278" t="s">
        <v>1853</v>
      </c>
      <c r="E635" s="278" t="str">
        <f>CONCATENATE(SUM('Раздел 3'!J246:J246),"/",SUM('Раздел 3'!AH246:AH246),"&gt;=",1)</f>
        <v>324187/166214&gt;=1</v>
      </c>
      <c r="F635" s="278" t="s">
        <v>1851</v>
      </c>
      <c r="G635" s="318"/>
      <c r="H635" s="348" t="str">
        <f>IF(('ФЛК (информационный)'!A635="Неверно!")*('ФЛК (информационный)'!G635=""),"Внести подтверждение к нарушенному информационному ФЛК"," ")</f>
        <v xml:space="preserve"> </v>
      </c>
    </row>
    <row r="636" spans="1:8" s="390" customFormat="1" ht="94.5" hidden="1" x14ac:dyDescent="0.2">
      <c r="A636" s="346" t="e">
        <f>IF((SUM('Раздел 3'!J247:J247)/SUM('Раздел 3'!AH247:AH247)&gt;=1),"","Неверно!")</f>
        <v>#DIV/0!</v>
      </c>
      <c r="B636" s="320" t="s">
        <v>1852</v>
      </c>
      <c r="C636" s="278" t="s">
        <v>11724</v>
      </c>
      <c r="D636" s="278" t="s">
        <v>1853</v>
      </c>
      <c r="E636" s="278" t="str">
        <f>CONCATENATE(SUM('Раздел 3'!J247:J247),"/",SUM('Раздел 3'!AH247:AH247),"&gt;=",1)</f>
        <v>0/0&gt;=1</v>
      </c>
      <c r="F636" s="278" t="s">
        <v>1851</v>
      </c>
      <c r="G636" s="318"/>
      <c r="H636" s="348" t="e">
        <f>IF(('ФЛК (информационный)'!A636="Неверно!")*('ФЛК (информационный)'!G636=""),"Внести подтверждение к нарушенному информационному ФЛК"," ")</f>
        <v>#DIV/0!</v>
      </c>
    </row>
    <row r="637" spans="1:8" s="390" customFormat="1" ht="94.5" hidden="1" x14ac:dyDescent="0.2">
      <c r="A637" s="346" t="e">
        <f>IF((SUM('Раздел 3'!J248:J248)/SUM('Раздел 3'!AH248:AH248)&gt;=1),"","Неверно!")</f>
        <v>#DIV/0!</v>
      </c>
      <c r="B637" s="320" t="s">
        <v>1852</v>
      </c>
      <c r="C637" s="278" t="s">
        <v>11725</v>
      </c>
      <c r="D637" s="278" t="s">
        <v>1853</v>
      </c>
      <c r="E637" s="278" t="str">
        <f>CONCATENATE(SUM('Раздел 3'!J248:J248),"/",SUM('Раздел 3'!AH248:AH248),"&gt;=",1)</f>
        <v>0/0&gt;=1</v>
      </c>
      <c r="F637" s="278" t="s">
        <v>1851</v>
      </c>
      <c r="G637" s="318"/>
      <c r="H637" s="348" t="e">
        <f>IF(('ФЛК (информационный)'!A637="Неверно!")*('ФЛК (информационный)'!G637=""),"Внести подтверждение к нарушенному информационному ФЛК"," ")</f>
        <v>#DIV/0!</v>
      </c>
    </row>
    <row r="638" spans="1:8" s="390" customFormat="1" ht="94.5" hidden="1" x14ac:dyDescent="0.2">
      <c r="A638" s="346" t="e">
        <f>IF((SUM('Раздел 3'!J249:J249)/SUM('Раздел 3'!AH249:AH249)&gt;=1),"","Неверно!")</f>
        <v>#DIV/0!</v>
      </c>
      <c r="B638" s="320" t="s">
        <v>1852</v>
      </c>
      <c r="C638" s="278" t="s">
        <v>11726</v>
      </c>
      <c r="D638" s="278" t="s">
        <v>1853</v>
      </c>
      <c r="E638" s="278" t="str">
        <f>CONCATENATE(SUM('Раздел 3'!J249:J249),"/",SUM('Раздел 3'!AH249:AH249),"&gt;=",1)</f>
        <v>0/0&gt;=1</v>
      </c>
      <c r="F638" s="278" t="s">
        <v>1851</v>
      </c>
      <c r="G638" s="318"/>
      <c r="H638" s="348" t="e">
        <f>IF(('ФЛК (информационный)'!A638="Неверно!")*('ФЛК (информационный)'!G638=""),"Внести подтверждение к нарушенному информационному ФЛК"," ")</f>
        <v>#DIV/0!</v>
      </c>
    </row>
    <row r="639" spans="1:8" s="390" customFormat="1" ht="94.5" hidden="1" x14ac:dyDescent="0.2">
      <c r="A639" s="346" t="e">
        <f>IF((SUM('Раздел 3'!J34:J34)/SUM('Раздел 3'!AH34:AH34)&gt;=1),"","Неверно!")</f>
        <v>#DIV/0!</v>
      </c>
      <c r="B639" s="320" t="s">
        <v>1852</v>
      </c>
      <c r="C639" s="278" t="s">
        <v>11727</v>
      </c>
      <c r="D639" s="278" t="s">
        <v>1853</v>
      </c>
      <c r="E639" s="278" t="str">
        <f>CONCATENATE(SUM('Раздел 3'!J34:J34),"/",SUM('Раздел 3'!AH34:AH34),"&gt;=",1)</f>
        <v>0/0&gt;=1</v>
      </c>
      <c r="F639" s="278" t="s">
        <v>1851</v>
      </c>
      <c r="G639" s="318"/>
      <c r="H639" s="348" t="e">
        <f>IF(('ФЛК (информационный)'!A639="Неверно!")*('ФЛК (информационный)'!G639=""),"Внести подтверждение к нарушенному информационному ФЛК"," ")</f>
        <v>#DIV/0!</v>
      </c>
    </row>
    <row r="640" spans="1:8" s="390" customFormat="1" ht="94.5" hidden="1" x14ac:dyDescent="0.2">
      <c r="A640" s="346" t="e">
        <f>IF((SUM('Раздел 3'!J250:J250)/SUM('Раздел 3'!AH250:AH250)&gt;=1),"","Неверно!")</f>
        <v>#DIV/0!</v>
      </c>
      <c r="B640" s="320" t="s">
        <v>1852</v>
      </c>
      <c r="C640" s="278" t="s">
        <v>11728</v>
      </c>
      <c r="D640" s="278" t="s">
        <v>1853</v>
      </c>
      <c r="E640" s="278" t="str">
        <f>CONCATENATE(SUM('Раздел 3'!J250:J250),"/",SUM('Раздел 3'!AH250:AH250),"&gt;=",1)</f>
        <v>0/0&gt;=1</v>
      </c>
      <c r="F640" s="278" t="s">
        <v>1851</v>
      </c>
      <c r="G640" s="318"/>
      <c r="H640" s="348" t="e">
        <f>IF(('ФЛК (информационный)'!A640="Неверно!")*('ФЛК (информационный)'!G640=""),"Внести подтверждение к нарушенному информационному ФЛК"," ")</f>
        <v>#DIV/0!</v>
      </c>
    </row>
    <row r="641" spans="1:8" s="390" customFormat="1" ht="94.5" hidden="1" x14ac:dyDescent="0.2">
      <c r="A641" s="346" t="e">
        <f>IF((SUM('Раздел 3'!J251:J251)/SUM('Раздел 3'!AH251:AH251)&gt;=1),"","Неверно!")</f>
        <v>#DIV/0!</v>
      </c>
      <c r="B641" s="320" t="s">
        <v>1852</v>
      </c>
      <c r="C641" s="278" t="s">
        <v>11729</v>
      </c>
      <c r="D641" s="278" t="s">
        <v>1853</v>
      </c>
      <c r="E641" s="278" t="str">
        <f>CONCATENATE(SUM('Раздел 3'!J251:J251),"/",SUM('Раздел 3'!AH251:AH251),"&gt;=",1)</f>
        <v>0/0&gt;=1</v>
      </c>
      <c r="F641" s="278" t="s">
        <v>1851</v>
      </c>
      <c r="G641" s="318"/>
      <c r="H641" s="348" t="e">
        <f>IF(('ФЛК (информационный)'!A641="Неверно!")*('ФЛК (информационный)'!G641=""),"Внести подтверждение к нарушенному информационному ФЛК"," ")</f>
        <v>#DIV/0!</v>
      </c>
    </row>
    <row r="642" spans="1:8" s="390" customFormat="1" ht="94.5" hidden="1" x14ac:dyDescent="0.2">
      <c r="A642" s="346" t="e">
        <f>IF((SUM('Раздел 3'!J252:J252)/SUM('Раздел 3'!AH252:AH252)&gt;=1),"","Неверно!")</f>
        <v>#DIV/0!</v>
      </c>
      <c r="B642" s="320" t="s">
        <v>1852</v>
      </c>
      <c r="C642" s="278" t="s">
        <v>11730</v>
      </c>
      <c r="D642" s="278" t="s">
        <v>1853</v>
      </c>
      <c r="E642" s="278" t="str">
        <f>CONCATENATE(SUM('Раздел 3'!J252:J252),"/",SUM('Раздел 3'!AH252:AH252),"&gt;=",1)</f>
        <v>0/0&gt;=1</v>
      </c>
      <c r="F642" s="278" t="s">
        <v>1851</v>
      </c>
      <c r="G642" s="318"/>
      <c r="H642" s="348" t="e">
        <f>IF(('ФЛК (информационный)'!A642="Неверно!")*('ФЛК (информационный)'!G642=""),"Внести подтверждение к нарушенному информационному ФЛК"," ")</f>
        <v>#DIV/0!</v>
      </c>
    </row>
    <row r="643" spans="1:8" s="390" customFormat="1" ht="94.5" hidden="1" x14ac:dyDescent="0.2">
      <c r="A643" s="346" t="e">
        <f>IF((SUM('Раздел 3'!J253:J253)/SUM('Раздел 3'!AH253:AH253)&gt;=1),"","Неверно!")</f>
        <v>#DIV/0!</v>
      </c>
      <c r="B643" s="320" t="s">
        <v>1852</v>
      </c>
      <c r="C643" s="278" t="s">
        <v>11731</v>
      </c>
      <c r="D643" s="278" t="s">
        <v>1853</v>
      </c>
      <c r="E643" s="278" t="str">
        <f>CONCATENATE(SUM('Раздел 3'!J253:J253),"/",SUM('Раздел 3'!AH253:AH253),"&gt;=",1)</f>
        <v>0/0&gt;=1</v>
      </c>
      <c r="F643" s="278" t="s">
        <v>1851</v>
      </c>
      <c r="G643" s="318"/>
      <c r="H643" s="348" t="e">
        <f>IF(('ФЛК (информационный)'!A643="Неверно!")*('ФЛК (информационный)'!G643=""),"Внести подтверждение к нарушенному информационному ФЛК"," ")</f>
        <v>#DIV/0!</v>
      </c>
    </row>
    <row r="644" spans="1:8" s="390" customFormat="1" ht="94.5" hidden="1" x14ac:dyDescent="0.2">
      <c r="A644" s="346" t="e">
        <f>IF((SUM('Раздел 3'!J254:J254)/SUM('Раздел 3'!AH254:AH254)&gt;=1),"","Неверно!")</f>
        <v>#DIV/0!</v>
      </c>
      <c r="B644" s="320" t="s">
        <v>1852</v>
      </c>
      <c r="C644" s="278" t="s">
        <v>11732</v>
      </c>
      <c r="D644" s="278" t="s">
        <v>1853</v>
      </c>
      <c r="E644" s="278" t="str">
        <f>CONCATENATE(SUM('Раздел 3'!J254:J254),"/",SUM('Раздел 3'!AH254:AH254),"&gt;=",1)</f>
        <v>0/0&gt;=1</v>
      </c>
      <c r="F644" s="278" t="s">
        <v>1851</v>
      </c>
      <c r="G644" s="318"/>
      <c r="H644" s="348" t="e">
        <f>IF(('ФЛК (информационный)'!A644="Неверно!")*('ФЛК (информационный)'!G644=""),"Внести подтверждение к нарушенному информационному ФЛК"," ")</f>
        <v>#DIV/0!</v>
      </c>
    </row>
    <row r="645" spans="1:8" s="390" customFormat="1" ht="94.5" hidden="1" x14ac:dyDescent="0.2">
      <c r="A645" s="346" t="e">
        <f>IF((SUM('Раздел 3'!J255:J255)/SUM('Раздел 3'!AH255:AH255)&gt;=1),"","Неверно!")</f>
        <v>#DIV/0!</v>
      </c>
      <c r="B645" s="320" t="s">
        <v>1852</v>
      </c>
      <c r="C645" s="278" t="s">
        <v>11733</v>
      </c>
      <c r="D645" s="278" t="s">
        <v>1853</v>
      </c>
      <c r="E645" s="278" t="str">
        <f>CONCATENATE(SUM('Раздел 3'!J255:J255),"/",SUM('Раздел 3'!AH255:AH255),"&gt;=",1)</f>
        <v>0/0&gt;=1</v>
      </c>
      <c r="F645" s="278" t="s">
        <v>1851</v>
      </c>
      <c r="G645" s="318"/>
      <c r="H645" s="348" t="e">
        <f>IF(('ФЛК (информационный)'!A645="Неверно!")*('ФЛК (информационный)'!G645=""),"Внести подтверждение к нарушенному информационному ФЛК"," ")</f>
        <v>#DIV/0!</v>
      </c>
    </row>
    <row r="646" spans="1:8" s="390" customFormat="1" ht="94.5" hidden="1" x14ac:dyDescent="0.2">
      <c r="A646" s="346" t="e">
        <f>IF((SUM('Раздел 3'!J256:J256)/SUM('Раздел 3'!AH256:AH256)&gt;=1),"","Неверно!")</f>
        <v>#DIV/0!</v>
      </c>
      <c r="B646" s="320" t="s">
        <v>1852</v>
      </c>
      <c r="C646" s="278" t="s">
        <v>11734</v>
      </c>
      <c r="D646" s="278" t="s">
        <v>1853</v>
      </c>
      <c r="E646" s="278" t="str">
        <f>CONCATENATE(SUM('Раздел 3'!J256:J256),"/",SUM('Раздел 3'!AH256:AH256),"&gt;=",1)</f>
        <v>0/0&gt;=1</v>
      </c>
      <c r="F646" s="278" t="s">
        <v>1851</v>
      </c>
      <c r="G646" s="318"/>
      <c r="H646" s="348" t="e">
        <f>IF(('ФЛК (информационный)'!A646="Неверно!")*('ФЛК (информационный)'!G646=""),"Внести подтверждение к нарушенному информационному ФЛК"," ")</f>
        <v>#DIV/0!</v>
      </c>
    </row>
    <row r="647" spans="1:8" s="390" customFormat="1" ht="94.5" hidden="1" x14ac:dyDescent="0.2">
      <c r="A647" s="346" t="e">
        <f>IF((SUM('Раздел 3'!J257:J257)/SUM('Раздел 3'!AH257:AH257)&gt;=1),"","Неверно!")</f>
        <v>#DIV/0!</v>
      </c>
      <c r="B647" s="320" t="s">
        <v>1852</v>
      </c>
      <c r="C647" s="278" t="s">
        <v>11735</v>
      </c>
      <c r="D647" s="278" t="s">
        <v>1853</v>
      </c>
      <c r="E647" s="278" t="str">
        <f>CONCATENATE(SUM('Раздел 3'!J257:J257),"/",SUM('Раздел 3'!AH257:AH257),"&gt;=",1)</f>
        <v>0/0&gt;=1</v>
      </c>
      <c r="F647" s="278" t="s">
        <v>1851</v>
      </c>
      <c r="G647" s="318"/>
      <c r="H647" s="348" t="e">
        <f>IF(('ФЛК (информационный)'!A647="Неверно!")*('ФЛК (информационный)'!G647=""),"Внести подтверждение к нарушенному информационному ФЛК"," ")</f>
        <v>#DIV/0!</v>
      </c>
    </row>
    <row r="648" spans="1:8" s="390" customFormat="1" ht="94.5" hidden="1" x14ac:dyDescent="0.2">
      <c r="A648" s="346" t="e">
        <f>IF((SUM('Раздел 3'!J258:J258)/SUM('Раздел 3'!AH258:AH258)&gt;=1),"","Неверно!")</f>
        <v>#DIV/0!</v>
      </c>
      <c r="B648" s="320" t="s">
        <v>1852</v>
      </c>
      <c r="C648" s="278" t="s">
        <v>11736</v>
      </c>
      <c r="D648" s="278" t="s">
        <v>1853</v>
      </c>
      <c r="E648" s="278" t="str">
        <f>CONCATENATE(SUM('Раздел 3'!J258:J258),"/",SUM('Раздел 3'!AH258:AH258),"&gt;=",1)</f>
        <v>0/0&gt;=1</v>
      </c>
      <c r="F648" s="278" t="s">
        <v>1851</v>
      </c>
      <c r="G648" s="318"/>
      <c r="H648" s="348" t="e">
        <f>IF(('ФЛК (информационный)'!A648="Неверно!")*('ФЛК (информационный)'!G648=""),"Внести подтверждение к нарушенному информационному ФЛК"," ")</f>
        <v>#DIV/0!</v>
      </c>
    </row>
    <row r="649" spans="1:8" s="390" customFormat="1" ht="94.5" hidden="1" x14ac:dyDescent="0.2">
      <c r="A649" s="346" t="e">
        <f>IF((SUM('Раздел 3'!J259:J259)/SUM('Раздел 3'!AH259:AH259)&gt;=1),"","Неверно!")</f>
        <v>#DIV/0!</v>
      </c>
      <c r="B649" s="320" t="s">
        <v>1852</v>
      </c>
      <c r="C649" s="278" t="s">
        <v>11737</v>
      </c>
      <c r="D649" s="278" t="s">
        <v>1853</v>
      </c>
      <c r="E649" s="278" t="str">
        <f>CONCATENATE(SUM('Раздел 3'!J259:J259),"/",SUM('Раздел 3'!AH259:AH259),"&gt;=",1)</f>
        <v>0/0&gt;=1</v>
      </c>
      <c r="F649" s="278" t="s">
        <v>1851</v>
      </c>
      <c r="G649" s="318"/>
      <c r="H649" s="348" t="e">
        <f>IF(('ФЛК (информационный)'!A649="Неверно!")*('ФЛК (информационный)'!G649=""),"Внести подтверждение к нарушенному информационному ФЛК"," ")</f>
        <v>#DIV/0!</v>
      </c>
    </row>
    <row r="650" spans="1:8" s="390" customFormat="1" ht="94.5" hidden="1" x14ac:dyDescent="0.2">
      <c r="A650" s="346" t="e">
        <f>IF((SUM('Раздел 3'!J35:J35)/SUM('Раздел 3'!AH35:AH35)&gt;=1),"","Неверно!")</f>
        <v>#DIV/0!</v>
      </c>
      <c r="B650" s="320" t="s">
        <v>1852</v>
      </c>
      <c r="C650" s="278" t="s">
        <v>11738</v>
      </c>
      <c r="D650" s="278" t="s">
        <v>1853</v>
      </c>
      <c r="E650" s="278" t="str">
        <f>CONCATENATE(SUM('Раздел 3'!J35:J35),"/",SUM('Раздел 3'!AH35:AH35),"&gt;=",1)</f>
        <v>0/0&gt;=1</v>
      </c>
      <c r="F650" s="278" t="s">
        <v>1851</v>
      </c>
      <c r="G650" s="318"/>
      <c r="H650" s="348" t="e">
        <f>IF(('ФЛК (информационный)'!A650="Неверно!")*('ФЛК (информационный)'!G650=""),"Внести подтверждение к нарушенному информационному ФЛК"," ")</f>
        <v>#DIV/0!</v>
      </c>
    </row>
    <row r="651" spans="1:8" s="390" customFormat="1" ht="94.5" hidden="1" x14ac:dyDescent="0.2">
      <c r="A651" s="346" t="e">
        <f>IF((SUM('Раздел 3'!J260:J260)/SUM('Раздел 3'!AH260:AH260)&gt;=1),"","Неверно!")</f>
        <v>#DIV/0!</v>
      </c>
      <c r="B651" s="320" t="s">
        <v>1852</v>
      </c>
      <c r="C651" s="278" t="s">
        <v>11739</v>
      </c>
      <c r="D651" s="278" t="s">
        <v>1853</v>
      </c>
      <c r="E651" s="278" t="str">
        <f>CONCATENATE(SUM('Раздел 3'!J260:J260),"/",SUM('Раздел 3'!AH260:AH260),"&gt;=",1)</f>
        <v>0/0&gt;=1</v>
      </c>
      <c r="F651" s="278" t="s">
        <v>1851</v>
      </c>
      <c r="G651" s="318"/>
      <c r="H651" s="348" t="e">
        <f>IF(('ФЛК (информационный)'!A651="Неверно!")*('ФЛК (информационный)'!G651=""),"Внести подтверждение к нарушенному информационному ФЛК"," ")</f>
        <v>#DIV/0!</v>
      </c>
    </row>
    <row r="652" spans="1:8" s="390" customFormat="1" ht="94.5" hidden="1" x14ac:dyDescent="0.2">
      <c r="A652" s="346" t="e">
        <f>IF((SUM('Раздел 3'!J261:J261)/SUM('Раздел 3'!AH261:AH261)&gt;=1),"","Неверно!")</f>
        <v>#DIV/0!</v>
      </c>
      <c r="B652" s="320" t="s">
        <v>1852</v>
      </c>
      <c r="C652" s="278" t="s">
        <v>11740</v>
      </c>
      <c r="D652" s="278" t="s">
        <v>1853</v>
      </c>
      <c r="E652" s="278" t="str">
        <f>CONCATENATE(SUM('Раздел 3'!J261:J261),"/",SUM('Раздел 3'!AH261:AH261),"&gt;=",1)</f>
        <v>0/0&gt;=1</v>
      </c>
      <c r="F652" s="278" t="s">
        <v>1851</v>
      </c>
      <c r="G652" s="318"/>
      <c r="H652" s="348" t="e">
        <f>IF(('ФЛК (информационный)'!A652="Неверно!")*('ФЛК (информационный)'!G652=""),"Внести подтверждение к нарушенному информационному ФЛК"," ")</f>
        <v>#DIV/0!</v>
      </c>
    </row>
    <row r="653" spans="1:8" s="390" customFormat="1" ht="94.5" hidden="1" x14ac:dyDescent="0.2">
      <c r="A653" s="346" t="e">
        <f>IF((SUM('Раздел 3'!J262:J262)/SUM('Раздел 3'!AH262:AH262)&gt;=1),"","Неверно!")</f>
        <v>#DIV/0!</v>
      </c>
      <c r="B653" s="320" t="s">
        <v>1852</v>
      </c>
      <c r="C653" s="278" t="s">
        <v>11741</v>
      </c>
      <c r="D653" s="278" t="s">
        <v>1853</v>
      </c>
      <c r="E653" s="278" t="str">
        <f>CONCATENATE(SUM('Раздел 3'!J262:J262),"/",SUM('Раздел 3'!AH262:AH262),"&gt;=",1)</f>
        <v>0/0&gt;=1</v>
      </c>
      <c r="F653" s="278" t="s">
        <v>1851</v>
      </c>
      <c r="G653" s="318"/>
      <c r="H653" s="348" t="e">
        <f>IF(('ФЛК (информационный)'!A653="Неверно!")*('ФЛК (информационный)'!G653=""),"Внести подтверждение к нарушенному информационному ФЛК"," ")</f>
        <v>#DIV/0!</v>
      </c>
    </row>
    <row r="654" spans="1:8" s="390" customFormat="1" ht="94.5" hidden="1" x14ac:dyDescent="0.2">
      <c r="A654" s="346" t="e">
        <f>IF((SUM('Раздел 3'!J263:J263)/SUM('Раздел 3'!AH263:AH263)&gt;=1),"","Неверно!")</f>
        <v>#DIV/0!</v>
      </c>
      <c r="B654" s="320" t="s">
        <v>1852</v>
      </c>
      <c r="C654" s="278" t="s">
        <v>11742</v>
      </c>
      <c r="D654" s="278" t="s">
        <v>1853</v>
      </c>
      <c r="E654" s="278" t="str">
        <f>CONCATENATE(SUM('Раздел 3'!J263:J263),"/",SUM('Раздел 3'!AH263:AH263),"&gt;=",1)</f>
        <v>0/0&gt;=1</v>
      </c>
      <c r="F654" s="278" t="s">
        <v>1851</v>
      </c>
      <c r="G654" s="318"/>
      <c r="H654" s="348" t="e">
        <f>IF(('ФЛК (информационный)'!A654="Неверно!")*('ФЛК (информационный)'!G654=""),"Внести подтверждение к нарушенному информационному ФЛК"," ")</f>
        <v>#DIV/0!</v>
      </c>
    </row>
    <row r="655" spans="1:8" s="390" customFormat="1" ht="94.5" hidden="1" x14ac:dyDescent="0.2">
      <c r="A655" s="346" t="e">
        <f>IF((SUM('Раздел 3'!J264:J264)/SUM('Раздел 3'!AH264:AH264)&gt;=1),"","Неверно!")</f>
        <v>#DIV/0!</v>
      </c>
      <c r="B655" s="320" t="s">
        <v>1852</v>
      </c>
      <c r="C655" s="278" t="s">
        <v>11743</v>
      </c>
      <c r="D655" s="278" t="s">
        <v>1853</v>
      </c>
      <c r="E655" s="278" t="str">
        <f>CONCATENATE(SUM('Раздел 3'!J264:J264),"/",SUM('Раздел 3'!AH264:AH264),"&gt;=",1)</f>
        <v>0/0&gt;=1</v>
      </c>
      <c r="F655" s="278" t="s">
        <v>1851</v>
      </c>
      <c r="G655" s="318"/>
      <c r="H655" s="348" t="e">
        <f>IF(('ФЛК (информационный)'!A655="Неверно!")*('ФЛК (информационный)'!G655=""),"Внести подтверждение к нарушенному информационному ФЛК"," ")</f>
        <v>#DIV/0!</v>
      </c>
    </row>
    <row r="656" spans="1:8" s="390" customFormat="1" ht="94.5" hidden="1" x14ac:dyDescent="0.2">
      <c r="A656" s="346" t="e">
        <f>IF((SUM('Раздел 3'!J265:J265)/SUM('Раздел 3'!AH265:AH265)&gt;=1),"","Неверно!")</f>
        <v>#DIV/0!</v>
      </c>
      <c r="B656" s="320" t="s">
        <v>1852</v>
      </c>
      <c r="C656" s="278" t="s">
        <v>11744</v>
      </c>
      <c r="D656" s="278" t="s">
        <v>1853</v>
      </c>
      <c r="E656" s="278" t="str">
        <f>CONCATENATE(SUM('Раздел 3'!J265:J265),"/",SUM('Раздел 3'!AH265:AH265),"&gt;=",1)</f>
        <v>0/0&gt;=1</v>
      </c>
      <c r="F656" s="278" t="s">
        <v>1851</v>
      </c>
      <c r="G656" s="318"/>
      <c r="H656" s="348" t="e">
        <f>IF(('ФЛК (информационный)'!A656="Неверно!")*('ФЛК (информационный)'!G656=""),"Внести подтверждение к нарушенному информационному ФЛК"," ")</f>
        <v>#DIV/0!</v>
      </c>
    </row>
    <row r="657" spans="1:8" s="390" customFormat="1" ht="94.5" hidden="1" x14ac:dyDescent="0.2">
      <c r="A657" s="346" t="e">
        <f>IF((SUM('Раздел 3'!J266:J266)/SUM('Раздел 3'!AH266:AH266)&gt;=1),"","Неверно!")</f>
        <v>#DIV/0!</v>
      </c>
      <c r="B657" s="320" t="s">
        <v>1852</v>
      </c>
      <c r="C657" s="278" t="s">
        <v>11745</v>
      </c>
      <c r="D657" s="278" t="s">
        <v>1853</v>
      </c>
      <c r="E657" s="278" t="str">
        <f>CONCATENATE(SUM('Раздел 3'!J266:J266),"/",SUM('Раздел 3'!AH266:AH266),"&gt;=",1)</f>
        <v>0/0&gt;=1</v>
      </c>
      <c r="F657" s="278" t="s">
        <v>1851</v>
      </c>
      <c r="G657" s="318"/>
      <c r="H657" s="348" t="e">
        <f>IF(('ФЛК (информационный)'!A657="Неверно!")*('ФЛК (информационный)'!G657=""),"Внести подтверждение к нарушенному информационному ФЛК"," ")</f>
        <v>#DIV/0!</v>
      </c>
    </row>
    <row r="658" spans="1:8" s="390" customFormat="1" ht="94.5" hidden="1" x14ac:dyDescent="0.2">
      <c r="A658" s="346" t="e">
        <f>IF((SUM('Раздел 3'!J267:J267)/SUM('Раздел 3'!AH267:AH267)&gt;=1),"","Неверно!")</f>
        <v>#DIV/0!</v>
      </c>
      <c r="B658" s="320" t="s">
        <v>1852</v>
      </c>
      <c r="C658" s="278" t="s">
        <v>11746</v>
      </c>
      <c r="D658" s="278" t="s">
        <v>1853</v>
      </c>
      <c r="E658" s="278" t="str">
        <f>CONCATENATE(SUM('Раздел 3'!J267:J267),"/",SUM('Раздел 3'!AH267:AH267),"&gt;=",1)</f>
        <v>0/0&gt;=1</v>
      </c>
      <c r="F658" s="278" t="s">
        <v>1851</v>
      </c>
      <c r="G658" s="318"/>
      <c r="H658" s="348" t="e">
        <f>IF(('ФЛК (информационный)'!A658="Неверно!")*('ФЛК (информационный)'!G658=""),"Внести подтверждение к нарушенному информационному ФЛК"," ")</f>
        <v>#DIV/0!</v>
      </c>
    </row>
    <row r="659" spans="1:8" s="390" customFormat="1" ht="94.5" hidden="1" x14ac:dyDescent="0.2">
      <c r="A659" s="346" t="e">
        <f>IF((SUM('Раздел 3'!J268:J268)/SUM('Раздел 3'!AH268:AH268)&gt;=1),"","Неверно!")</f>
        <v>#DIV/0!</v>
      </c>
      <c r="B659" s="320" t="s">
        <v>1852</v>
      </c>
      <c r="C659" s="278" t="s">
        <v>11747</v>
      </c>
      <c r="D659" s="278" t="s">
        <v>1853</v>
      </c>
      <c r="E659" s="278" t="str">
        <f>CONCATENATE(SUM('Раздел 3'!J268:J268),"/",SUM('Раздел 3'!AH268:AH268),"&gt;=",1)</f>
        <v>0/0&gt;=1</v>
      </c>
      <c r="F659" s="278" t="s">
        <v>1851</v>
      </c>
      <c r="G659" s="318"/>
      <c r="H659" s="348" t="e">
        <f>IF(('ФЛК (информационный)'!A659="Неверно!")*('ФЛК (информационный)'!G659=""),"Внести подтверждение к нарушенному информационному ФЛК"," ")</f>
        <v>#DIV/0!</v>
      </c>
    </row>
    <row r="660" spans="1:8" s="390" customFormat="1" ht="94.5" hidden="1" x14ac:dyDescent="0.2">
      <c r="A660" s="346" t="e">
        <f>IF((SUM('Раздел 3'!J269:J269)/SUM('Раздел 3'!AH269:AH269)&gt;=1),"","Неверно!")</f>
        <v>#DIV/0!</v>
      </c>
      <c r="B660" s="320" t="s">
        <v>1852</v>
      </c>
      <c r="C660" s="278" t="s">
        <v>11748</v>
      </c>
      <c r="D660" s="278" t="s">
        <v>1853</v>
      </c>
      <c r="E660" s="278" t="str">
        <f>CONCATENATE(SUM('Раздел 3'!J269:J269),"/",SUM('Раздел 3'!AH269:AH269),"&gt;=",1)</f>
        <v>0/0&gt;=1</v>
      </c>
      <c r="F660" s="278" t="s">
        <v>1851</v>
      </c>
      <c r="G660" s="318"/>
      <c r="H660" s="348" t="e">
        <f>IF(('ФЛК (информационный)'!A660="Неверно!")*('ФЛК (информационный)'!G660=""),"Внести подтверждение к нарушенному информационному ФЛК"," ")</f>
        <v>#DIV/0!</v>
      </c>
    </row>
    <row r="661" spans="1:8" s="390" customFormat="1" ht="94.5" hidden="1" x14ac:dyDescent="0.2">
      <c r="A661" s="346" t="e">
        <f>IF((SUM('Раздел 3'!J36:J36)/SUM('Раздел 3'!AH36:AH36)&gt;=1),"","Неверно!")</f>
        <v>#DIV/0!</v>
      </c>
      <c r="B661" s="320" t="s">
        <v>1852</v>
      </c>
      <c r="C661" s="278" t="s">
        <v>11749</v>
      </c>
      <c r="D661" s="278" t="s">
        <v>1853</v>
      </c>
      <c r="E661" s="278" t="str">
        <f>CONCATENATE(SUM('Раздел 3'!J36:J36),"/",SUM('Раздел 3'!AH36:AH36),"&gt;=",1)</f>
        <v>0/0&gt;=1</v>
      </c>
      <c r="F661" s="278" t="s">
        <v>1851</v>
      </c>
      <c r="G661" s="318"/>
      <c r="H661" s="348" t="e">
        <f>IF(('ФЛК (информационный)'!A661="Неверно!")*('ФЛК (информационный)'!G661=""),"Внести подтверждение к нарушенному информационному ФЛК"," ")</f>
        <v>#DIV/0!</v>
      </c>
    </row>
    <row r="662" spans="1:8" s="390" customFormat="1" ht="94.5" hidden="1" x14ac:dyDescent="0.2">
      <c r="A662" s="346" t="e">
        <f>IF((SUM('Раздел 3'!J270:J270)/SUM('Раздел 3'!AH270:AH270)&gt;=1),"","Неверно!")</f>
        <v>#DIV/0!</v>
      </c>
      <c r="B662" s="320" t="s">
        <v>1852</v>
      </c>
      <c r="C662" s="278" t="s">
        <v>11750</v>
      </c>
      <c r="D662" s="278" t="s">
        <v>1853</v>
      </c>
      <c r="E662" s="278" t="str">
        <f>CONCATENATE(SUM('Раздел 3'!J270:J270),"/",SUM('Раздел 3'!AH270:AH270),"&gt;=",1)</f>
        <v>0/0&gt;=1</v>
      </c>
      <c r="F662" s="278" t="s">
        <v>1851</v>
      </c>
      <c r="G662" s="318"/>
      <c r="H662" s="348" t="e">
        <f>IF(('ФЛК (информационный)'!A662="Неверно!")*('ФЛК (информационный)'!G662=""),"Внести подтверждение к нарушенному информационному ФЛК"," ")</f>
        <v>#DIV/0!</v>
      </c>
    </row>
    <row r="663" spans="1:8" s="390" customFormat="1" ht="94.5" hidden="1" x14ac:dyDescent="0.2">
      <c r="A663" s="346" t="e">
        <f>IF((SUM('Раздел 3'!J271:J271)/SUM('Раздел 3'!AH271:AH271)&gt;=1),"","Неверно!")</f>
        <v>#DIV/0!</v>
      </c>
      <c r="B663" s="320" t="s">
        <v>1852</v>
      </c>
      <c r="C663" s="278" t="s">
        <v>11751</v>
      </c>
      <c r="D663" s="278" t="s">
        <v>1853</v>
      </c>
      <c r="E663" s="278" t="str">
        <f>CONCATENATE(SUM('Раздел 3'!J271:J271),"/",SUM('Раздел 3'!AH271:AH271),"&gt;=",1)</f>
        <v>0/0&gt;=1</v>
      </c>
      <c r="F663" s="278" t="s">
        <v>1851</v>
      </c>
      <c r="G663" s="318"/>
      <c r="H663" s="348" t="e">
        <f>IF(('ФЛК (информационный)'!A663="Неверно!")*('ФЛК (информационный)'!G663=""),"Внести подтверждение к нарушенному информационному ФЛК"," ")</f>
        <v>#DIV/0!</v>
      </c>
    </row>
    <row r="664" spans="1:8" s="390" customFormat="1" ht="94.5" hidden="1" x14ac:dyDescent="0.2">
      <c r="A664" s="346" t="e">
        <f>IF((SUM('Раздел 3'!J272:J272)/SUM('Раздел 3'!AH272:AH272)&gt;=1),"","Неверно!")</f>
        <v>#DIV/0!</v>
      </c>
      <c r="B664" s="320" t="s">
        <v>1852</v>
      </c>
      <c r="C664" s="278" t="s">
        <v>11752</v>
      </c>
      <c r="D664" s="278" t="s">
        <v>1853</v>
      </c>
      <c r="E664" s="278" t="str">
        <f>CONCATENATE(SUM('Раздел 3'!J272:J272),"/",SUM('Раздел 3'!AH272:AH272),"&gt;=",1)</f>
        <v>0/0&gt;=1</v>
      </c>
      <c r="F664" s="278" t="s">
        <v>1851</v>
      </c>
      <c r="G664" s="318"/>
      <c r="H664" s="348" t="e">
        <f>IF(('ФЛК (информационный)'!A664="Неверно!")*('ФЛК (информационный)'!G664=""),"Внести подтверждение к нарушенному информационному ФЛК"," ")</f>
        <v>#DIV/0!</v>
      </c>
    </row>
    <row r="665" spans="1:8" s="390" customFormat="1" ht="94.5" hidden="1" x14ac:dyDescent="0.2">
      <c r="A665" s="346" t="e">
        <f>IF((SUM('Раздел 3'!J273:J273)/SUM('Раздел 3'!AH273:AH273)&gt;=1),"","Неверно!")</f>
        <v>#DIV/0!</v>
      </c>
      <c r="B665" s="320" t="s">
        <v>1852</v>
      </c>
      <c r="C665" s="278" t="s">
        <v>11753</v>
      </c>
      <c r="D665" s="278" t="s">
        <v>1853</v>
      </c>
      <c r="E665" s="278" t="str">
        <f>CONCATENATE(SUM('Раздел 3'!J273:J273),"/",SUM('Раздел 3'!AH273:AH273),"&gt;=",1)</f>
        <v>0/0&gt;=1</v>
      </c>
      <c r="F665" s="278" t="s">
        <v>1851</v>
      </c>
      <c r="G665" s="318"/>
      <c r="H665" s="348" t="e">
        <f>IF(('ФЛК (информационный)'!A665="Неверно!")*('ФЛК (информационный)'!G665=""),"Внести подтверждение к нарушенному информационному ФЛК"," ")</f>
        <v>#DIV/0!</v>
      </c>
    </row>
    <row r="666" spans="1:8" s="390" customFormat="1" ht="94.5" hidden="1" x14ac:dyDescent="0.2">
      <c r="A666" s="346" t="e">
        <f>IF((SUM('Раздел 3'!J274:J274)/SUM('Раздел 3'!AH274:AH274)&gt;=1),"","Неверно!")</f>
        <v>#DIV/0!</v>
      </c>
      <c r="B666" s="320" t="s">
        <v>1852</v>
      </c>
      <c r="C666" s="278" t="s">
        <v>11754</v>
      </c>
      <c r="D666" s="278" t="s">
        <v>1853</v>
      </c>
      <c r="E666" s="278" t="str">
        <f>CONCATENATE(SUM('Раздел 3'!J274:J274),"/",SUM('Раздел 3'!AH274:AH274),"&gt;=",1)</f>
        <v>0/0&gt;=1</v>
      </c>
      <c r="F666" s="278" t="s">
        <v>1851</v>
      </c>
      <c r="G666" s="318"/>
      <c r="H666" s="348" t="e">
        <f>IF(('ФЛК (информационный)'!A666="Неверно!")*('ФЛК (информационный)'!G666=""),"Внести подтверждение к нарушенному информационному ФЛК"," ")</f>
        <v>#DIV/0!</v>
      </c>
    </row>
    <row r="667" spans="1:8" s="390" customFormat="1" ht="94.5" hidden="1" x14ac:dyDescent="0.2">
      <c r="A667" s="346" t="e">
        <f>IF((SUM('Раздел 3'!J275:J275)/SUM('Раздел 3'!AH275:AH275)&gt;=1),"","Неверно!")</f>
        <v>#DIV/0!</v>
      </c>
      <c r="B667" s="320" t="s">
        <v>1852</v>
      </c>
      <c r="C667" s="278" t="s">
        <v>11755</v>
      </c>
      <c r="D667" s="278" t="s">
        <v>1853</v>
      </c>
      <c r="E667" s="278" t="str">
        <f>CONCATENATE(SUM('Раздел 3'!J275:J275),"/",SUM('Раздел 3'!AH275:AH275),"&gt;=",1)</f>
        <v>0/0&gt;=1</v>
      </c>
      <c r="F667" s="278" t="s">
        <v>1851</v>
      </c>
      <c r="G667" s="318"/>
      <c r="H667" s="348" t="e">
        <f>IF(('ФЛК (информационный)'!A667="Неверно!")*('ФЛК (информационный)'!G667=""),"Внести подтверждение к нарушенному информационному ФЛК"," ")</f>
        <v>#DIV/0!</v>
      </c>
    </row>
    <row r="668" spans="1:8" s="390" customFormat="1" ht="94.5" hidden="1" x14ac:dyDescent="0.2">
      <c r="A668" s="346" t="e">
        <f>IF((SUM('Раздел 3'!J276:J276)/SUM('Раздел 3'!AH276:AH276)&gt;=1),"","Неверно!")</f>
        <v>#DIV/0!</v>
      </c>
      <c r="B668" s="320" t="s">
        <v>1852</v>
      </c>
      <c r="C668" s="278" t="s">
        <v>11756</v>
      </c>
      <c r="D668" s="278" t="s">
        <v>1853</v>
      </c>
      <c r="E668" s="278" t="str">
        <f>CONCATENATE(SUM('Раздел 3'!J276:J276),"/",SUM('Раздел 3'!AH276:AH276),"&gt;=",1)</f>
        <v>0/0&gt;=1</v>
      </c>
      <c r="F668" s="278" t="s">
        <v>1851</v>
      </c>
      <c r="G668" s="318"/>
      <c r="H668" s="348" t="e">
        <f>IF(('ФЛК (информационный)'!A668="Неверно!")*('ФЛК (информационный)'!G668=""),"Внести подтверждение к нарушенному информационному ФЛК"," ")</f>
        <v>#DIV/0!</v>
      </c>
    </row>
    <row r="669" spans="1:8" s="390" customFormat="1" ht="94.5" hidden="1" x14ac:dyDescent="0.2">
      <c r="A669" s="346" t="e">
        <f>IF((SUM('Раздел 3'!J277:J277)/SUM('Раздел 3'!AH277:AH277)&gt;=1),"","Неверно!")</f>
        <v>#DIV/0!</v>
      </c>
      <c r="B669" s="320" t="s">
        <v>1852</v>
      </c>
      <c r="C669" s="278" t="s">
        <v>11757</v>
      </c>
      <c r="D669" s="278" t="s">
        <v>1853</v>
      </c>
      <c r="E669" s="278" t="str">
        <f>CONCATENATE(SUM('Раздел 3'!J277:J277),"/",SUM('Раздел 3'!AH277:AH277),"&gt;=",1)</f>
        <v>0/0&gt;=1</v>
      </c>
      <c r="F669" s="278" t="s">
        <v>1851</v>
      </c>
      <c r="G669" s="318"/>
      <c r="H669" s="348" t="e">
        <f>IF(('ФЛК (информационный)'!A669="Неверно!")*('ФЛК (информационный)'!G669=""),"Внести подтверждение к нарушенному информационному ФЛК"," ")</f>
        <v>#DIV/0!</v>
      </c>
    </row>
    <row r="670" spans="1:8" s="390" customFormat="1" ht="94.5" hidden="1" x14ac:dyDescent="0.2">
      <c r="A670" s="346" t="e">
        <f>IF((SUM('Раздел 3'!J278:J278)/SUM('Раздел 3'!AH278:AH278)&gt;=1),"","Неверно!")</f>
        <v>#DIV/0!</v>
      </c>
      <c r="B670" s="320" t="s">
        <v>1852</v>
      </c>
      <c r="C670" s="278" t="s">
        <v>11758</v>
      </c>
      <c r="D670" s="278" t="s">
        <v>1853</v>
      </c>
      <c r="E670" s="278" t="str">
        <f>CONCATENATE(SUM('Раздел 3'!J278:J278),"/",SUM('Раздел 3'!AH278:AH278),"&gt;=",1)</f>
        <v>0/0&gt;=1</v>
      </c>
      <c r="F670" s="278" t="s">
        <v>1851</v>
      </c>
      <c r="G670" s="318"/>
      <c r="H670" s="348" t="e">
        <f>IF(('ФЛК (информационный)'!A670="Неверно!")*('ФЛК (информационный)'!G670=""),"Внести подтверждение к нарушенному информационному ФЛК"," ")</f>
        <v>#DIV/0!</v>
      </c>
    </row>
    <row r="671" spans="1:8" s="390" customFormat="1" ht="94.5" hidden="1" x14ac:dyDescent="0.2">
      <c r="A671" s="346" t="e">
        <f>IF((SUM('Раздел 3'!J279:J279)/SUM('Раздел 3'!AH279:AH279)&gt;=1),"","Неверно!")</f>
        <v>#DIV/0!</v>
      </c>
      <c r="B671" s="320" t="s">
        <v>1852</v>
      </c>
      <c r="C671" s="278" t="s">
        <v>11759</v>
      </c>
      <c r="D671" s="278" t="s">
        <v>1853</v>
      </c>
      <c r="E671" s="278" t="str">
        <f>CONCATENATE(SUM('Раздел 3'!J279:J279),"/",SUM('Раздел 3'!AH279:AH279),"&gt;=",1)</f>
        <v>0/0&gt;=1</v>
      </c>
      <c r="F671" s="278" t="s">
        <v>1851</v>
      </c>
      <c r="G671" s="318"/>
      <c r="H671" s="348" t="e">
        <f>IF(('ФЛК (информационный)'!A671="Неверно!")*('ФЛК (информационный)'!G671=""),"Внести подтверждение к нарушенному информационному ФЛК"," ")</f>
        <v>#DIV/0!</v>
      </c>
    </row>
    <row r="672" spans="1:8" s="390" customFormat="1" ht="94.5" hidden="1" x14ac:dyDescent="0.2">
      <c r="A672" s="346" t="e">
        <f>IF((SUM('Раздел 3'!J37:J37)/SUM('Раздел 3'!AH37:AH37)&gt;=1),"","Неверно!")</f>
        <v>#DIV/0!</v>
      </c>
      <c r="B672" s="320" t="s">
        <v>1852</v>
      </c>
      <c r="C672" s="278" t="s">
        <v>11760</v>
      </c>
      <c r="D672" s="278" t="s">
        <v>1853</v>
      </c>
      <c r="E672" s="278" t="str">
        <f>CONCATENATE(SUM('Раздел 3'!J37:J37),"/",SUM('Раздел 3'!AH37:AH37),"&gt;=",1)</f>
        <v>0/0&gt;=1</v>
      </c>
      <c r="F672" s="278" t="s">
        <v>1851</v>
      </c>
      <c r="G672" s="318"/>
      <c r="H672" s="348" t="e">
        <f>IF(('ФЛК (информационный)'!A672="Неверно!")*('ФЛК (информационный)'!G672=""),"Внести подтверждение к нарушенному информационному ФЛК"," ")</f>
        <v>#DIV/0!</v>
      </c>
    </row>
    <row r="673" spans="1:8" s="390" customFormat="1" ht="94.5" hidden="1" x14ac:dyDescent="0.2">
      <c r="A673" s="346" t="e">
        <f>IF((SUM('Раздел 3'!J280:J280)/SUM('Раздел 3'!AH280:AH280)&gt;=1),"","Неверно!")</f>
        <v>#DIV/0!</v>
      </c>
      <c r="B673" s="320" t="s">
        <v>1852</v>
      </c>
      <c r="C673" s="278" t="s">
        <v>11761</v>
      </c>
      <c r="D673" s="278" t="s">
        <v>1853</v>
      </c>
      <c r="E673" s="278" t="str">
        <f>CONCATENATE(SUM('Раздел 3'!J280:J280),"/",SUM('Раздел 3'!AH280:AH280),"&gt;=",1)</f>
        <v>0/0&gt;=1</v>
      </c>
      <c r="F673" s="278" t="s">
        <v>1851</v>
      </c>
      <c r="G673" s="318"/>
      <c r="H673" s="348" t="e">
        <f>IF(('ФЛК (информационный)'!A673="Неверно!")*('ФЛК (информационный)'!G673=""),"Внести подтверждение к нарушенному информационному ФЛК"," ")</f>
        <v>#DIV/0!</v>
      </c>
    </row>
    <row r="674" spans="1:8" s="390" customFormat="1" ht="94.5" hidden="1" x14ac:dyDescent="0.2">
      <c r="A674" s="346" t="e">
        <f>IF((SUM('Раздел 3'!J281:J281)/SUM('Раздел 3'!AH281:AH281)&gt;=1),"","Неверно!")</f>
        <v>#DIV/0!</v>
      </c>
      <c r="B674" s="320" t="s">
        <v>1852</v>
      </c>
      <c r="C674" s="278" t="s">
        <v>11762</v>
      </c>
      <c r="D674" s="278" t="s">
        <v>1853</v>
      </c>
      <c r="E674" s="278" t="str">
        <f>CONCATENATE(SUM('Раздел 3'!J281:J281),"/",SUM('Раздел 3'!AH281:AH281),"&gt;=",1)</f>
        <v>0/0&gt;=1</v>
      </c>
      <c r="F674" s="278" t="s">
        <v>1851</v>
      </c>
      <c r="G674" s="318"/>
      <c r="H674" s="348" t="e">
        <f>IF(('ФЛК (информационный)'!A674="Неверно!")*('ФЛК (информационный)'!G674=""),"Внести подтверждение к нарушенному информационному ФЛК"," ")</f>
        <v>#DIV/0!</v>
      </c>
    </row>
    <row r="675" spans="1:8" s="390" customFormat="1" ht="94.5" hidden="1" x14ac:dyDescent="0.2">
      <c r="A675" s="346" t="e">
        <f>IF((SUM('Раздел 3'!J282:J282)/SUM('Раздел 3'!AH282:AH282)&gt;=1),"","Неверно!")</f>
        <v>#DIV/0!</v>
      </c>
      <c r="B675" s="320" t="s">
        <v>1852</v>
      </c>
      <c r="C675" s="278" t="s">
        <v>11763</v>
      </c>
      <c r="D675" s="278" t="s">
        <v>1853</v>
      </c>
      <c r="E675" s="278" t="str">
        <f>CONCATENATE(SUM('Раздел 3'!J282:J282),"/",SUM('Раздел 3'!AH282:AH282),"&gt;=",1)</f>
        <v>0/0&gt;=1</v>
      </c>
      <c r="F675" s="278" t="s">
        <v>1851</v>
      </c>
      <c r="G675" s="318"/>
      <c r="H675" s="348" t="e">
        <f>IF(('ФЛК (информационный)'!A675="Неверно!")*('ФЛК (информационный)'!G675=""),"Внести подтверждение к нарушенному информационному ФЛК"," ")</f>
        <v>#DIV/0!</v>
      </c>
    </row>
    <row r="676" spans="1:8" s="390" customFormat="1" ht="94.5" hidden="1" x14ac:dyDescent="0.2">
      <c r="A676" s="346" t="e">
        <f>IF((SUM('Раздел 3'!J283:J283)/SUM('Раздел 3'!AH283:AH283)&gt;=1),"","Неверно!")</f>
        <v>#DIV/0!</v>
      </c>
      <c r="B676" s="320" t="s">
        <v>1852</v>
      </c>
      <c r="C676" s="278" t="s">
        <v>11764</v>
      </c>
      <c r="D676" s="278" t="s">
        <v>1853</v>
      </c>
      <c r="E676" s="278" t="str">
        <f>CONCATENATE(SUM('Раздел 3'!J283:J283),"/",SUM('Раздел 3'!AH283:AH283),"&gt;=",1)</f>
        <v>0/0&gt;=1</v>
      </c>
      <c r="F676" s="278" t="s">
        <v>1851</v>
      </c>
      <c r="G676" s="318"/>
      <c r="H676" s="348" t="e">
        <f>IF(('ФЛК (информационный)'!A676="Неверно!")*('ФЛК (информационный)'!G676=""),"Внести подтверждение к нарушенному информационному ФЛК"," ")</f>
        <v>#DIV/0!</v>
      </c>
    </row>
    <row r="677" spans="1:8" s="390" customFormat="1" ht="94.5" hidden="1" x14ac:dyDescent="0.2">
      <c r="A677" s="346" t="e">
        <f>IF((SUM('Раздел 3'!J284:J284)/SUM('Раздел 3'!AH284:AH284)&gt;=1),"","Неверно!")</f>
        <v>#DIV/0!</v>
      </c>
      <c r="B677" s="320" t="s">
        <v>1852</v>
      </c>
      <c r="C677" s="278" t="s">
        <v>11765</v>
      </c>
      <c r="D677" s="278" t="s">
        <v>1853</v>
      </c>
      <c r="E677" s="278" t="str">
        <f>CONCATENATE(SUM('Раздел 3'!J284:J284),"/",SUM('Раздел 3'!AH284:AH284),"&gt;=",1)</f>
        <v>0/0&gt;=1</v>
      </c>
      <c r="F677" s="278" t="s">
        <v>1851</v>
      </c>
      <c r="G677" s="318"/>
      <c r="H677" s="348" t="e">
        <f>IF(('ФЛК (информационный)'!A677="Неверно!")*('ФЛК (информационный)'!G677=""),"Внести подтверждение к нарушенному информационному ФЛК"," ")</f>
        <v>#DIV/0!</v>
      </c>
    </row>
    <row r="678" spans="1:8" s="390" customFormat="1" ht="94.5" hidden="1" x14ac:dyDescent="0.2">
      <c r="A678" s="346" t="e">
        <f>IF((SUM('Раздел 3'!J285:J285)/SUM('Раздел 3'!AH285:AH285)&gt;=1),"","Неверно!")</f>
        <v>#DIV/0!</v>
      </c>
      <c r="B678" s="320" t="s">
        <v>1852</v>
      </c>
      <c r="C678" s="278" t="s">
        <v>11766</v>
      </c>
      <c r="D678" s="278" t="s">
        <v>1853</v>
      </c>
      <c r="E678" s="278" t="str">
        <f>CONCATENATE(SUM('Раздел 3'!J285:J285),"/",SUM('Раздел 3'!AH285:AH285),"&gt;=",1)</f>
        <v>0/0&gt;=1</v>
      </c>
      <c r="F678" s="278" t="s">
        <v>1851</v>
      </c>
      <c r="G678" s="318"/>
      <c r="H678" s="348" t="e">
        <f>IF(('ФЛК (информационный)'!A678="Неверно!")*('ФЛК (информационный)'!G678=""),"Внести подтверждение к нарушенному информационному ФЛК"," ")</f>
        <v>#DIV/0!</v>
      </c>
    </row>
    <row r="679" spans="1:8" s="390" customFormat="1" ht="94.5" hidden="1" x14ac:dyDescent="0.2">
      <c r="A679" s="346" t="e">
        <f>IF((SUM('Раздел 3'!J286:J286)/SUM('Раздел 3'!AH286:AH286)&gt;=1),"","Неверно!")</f>
        <v>#DIV/0!</v>
      </c>
      <c r="B679" s="320" t="s">
        <v>1852</v>
      </c>
      <c r="C679" s="278" t="s">
        <v>11767</v>
      </c>
      <c r="D679" s="278" t="s">
        <v>1853</v>
      </c>
      <c r="E679" s="278" t="str">
        <f>CONCATENATE(SUM('Раздел 3'!J286:J286),"/",SUM('Раздел 3'!AH286:AH286),"&gt;=",1)</f>
        <v>0/0&gt;=1</v>
      </c>
      <c r="F679" s="278" t="s">
        <v>1851</v>
      </c>
      <c r="G679" s="318"/>
      <c r="H679" s="348" t="e">
        <f>IF(('ФЛК (информационный)'!A679="Неверно!")*('ФЛК (информационный)'!G679=""),"Внести подтверждение к нарушенному информационному ФЛК"," ")</f>
        <v>#DIV/0!</v>
      </c>
    </row>
    <row r="680" spans="1:8" s="390" customFormat="1" ht="94.5" hidden="1" x14ac:dyDescent="0.2">
      <c r="A680" s="346" t="e">
        <f>IF((SUM('Раздел 3'!J287:J287)/SUM('Раздел 3'!AH287:AH287)&gt;=1),"","Неверно!")</f>
        <v>#DIV/0!</v>
      </c>
      <c r="B680" s="320" t="s">
        <v>1852</v>
      </c>
      <c r="C680" s="278" t="s">
        <v>11768</v>
      </c>
      <c r="D680" s="278" t="s">
        <v>1853</v>
      </c>
      <c r="E680" s="278" t="str">
        <f>CONCATENATE(SUM('Раздел 3'!J287:J287),"/",SUM('Раздел 3'!AH287:AH287),"&gt;=",1)</f>
        <v>0/0&gt;=1</v>
      </c>
      <c r="F680" s="278" t="s">
        <v>1851</v>
      </c>
      <c r="G680" s="318"/>
      <c r="H680" s="348" t="e">
        <f>IF(('ФЛК (информационный)'!A680="Неверно!")*('ФЛК (информационный)'!G680=""),"Внести подтверждение к нарушенному информационному ФЛК"," ")</f>
        <v>#DIV/0!</v>
      </c>
    </row>
    <row r="681" spans="1:8" s="390" customFormat="1" ht="94.5" hidden="1" x14ac:dyDescent="0.2">
      <c r="A681" s="346" t="e">
        <f>IF((SUM('Раздел 3'!J288:J288)/SUM('Раздел 3'!AH288:AH288)&gt;=1),"","Неверно!")</f>
        <v>#DIV/0!</v>
      </c>
      <c r="B681" s="320" t="s">
        <v>1852</v>
      </c>
      <c r="C681" s="278" t="s">
        <v>11769</v>
      </c>
      <c r="D681" s="278" t="s">
        <v>1853</v>
      </c>
      <c r="E681" s="278" t="str">
        <f>CONCATENATE(SUM('Раздел 3'!J288:J288),"/",SUM('Раздел 3'!AH288:AH288),"&gt;=",1)</f>
        <v>0/0&gt;=1</v>
      </c>
      <c r="F681" s="278" t="s">
        <v>1851</v>
      </c>
      <c r="G681" s="318"/>
      <c r="H681" s="348" t="e">
        <f>IF(('ФЛК (информационный)'!A681="Неверно!")*('ФЛК (информационный)'!G681=""),"Внести подтверждение к нарушенному информационному ФЛК"," ")</f>
        <v>#DIV/0!</v>
      </c>
    </row>
    <row r="682" spans="1:8" s="390" customFormat="1" ht="94.5" hidden="1" x14ac:dyDescent="0.2">
      <c r="A682" s="346" t="e">
        <f>IF((SUM('Раздел 3'!J289:J289)/SUM('Раздел 3'!AH289:AH289)&gt;=1),"","Неверно!")</f>
        <v>#DIV/0!</v>
      </c>
      <c r="B682" s="320" t="s">
        <v>1852</v>
      </c>
      <c r="C682" s="278" t="s">
        <v>11770</v>
      </c>
      <c r="D682" s="278" t="s">
        <v>1853</v>
      </c>
      <c r="E682" s="278" t="str">
        <f>CONCATENATE(SUM('Раздел 3'!J289:J289),"/",SUM('Раздел 3'!AH289:AH289),"&gt;=",1)</f>
        <v>0/0&gt;=1</v>
      </c>
      <c r="F682" s="278" t="s">
        <v>1851</v>
      </c>
      <c r="G682" s="318"/>
      <c r="H682" s="348" t="e">
        <f>IF(('ФЛК (информационный)'!A682="Неверно!")*('ФЛК (информационный)'!G682=""),"Внести подтверждение к нарушенному информационному ФЛК"," ")</f>
        <v>#DIV/0!</v>
      </c>
    </row>
    <row r="683" spans="1:8" s="390" customFormat="1" ht="94.5" hidden="1" x14ac:dyDescent="0.2">
      <c r="A683" s="346" t="e">
        <f>IF((SUM('Раздел 3'!J38:J38)/SUM('Раздел 3'!AH38:AH38)&gt;=1),"","Неверно!")</f>
        <v>#DIV/0!</v>
      </c>
      <c r="B683" s="320" t="s">
        <v>1852</v>
      </c>
      <c r="C683" s="278" t="s">
        <v>11771</v>
      </c>
      <c r="D683" s="278" t="s">
        <v>1853</v>
      </c>
      <c r="E683" s="278" t="str">
        <f>CONCATENATE(SUM('Раздел 3'!J38:J38),"/",SUM('Раздел 3'!AH38:AH38),"&gt;=",1)</f>
        <v>0/0&gt;=1</v>
      </c>
      <c r="F683" s="278" t="s">
        <v>1851</v>
      </c>
      <c r="G683" s="318"/>
      <c r="H683" s="348" t="e">
        <f>IF(('ФЛК (информационный)'!A683="Неверно!")*('ФЛК (информационный)'!G683=""),"Внести подтверждение к нарушенному информационному ФЛК"," ")</f>
        <v>#DIV/0!</v>
      </c>
    </row>
    <row r="684" spans="1:8" s="390" customFormat="1" ht="94.5" hidden="1" x14ac:dyDescent="0.2">
      <c r="A684" s="346" t="e">
        <f>IF((SUM('Раздел 3'!J290:J290)/SUM('Раздел 3'!AH290:AH290)&gt;=1),"","Неверно!")</f>
        <v>#DIV/0!</v>
      </c>
      <c r="B684" s="320" t="s">
        <v>1852</v>
      </c>
      <c r="C684" s="278" t="s">
        <v>11772</v>
      </c>
      <c r="D684" s="278" t="s">
        <v>1853</v>
      </c>
      <c r="E684" s="278" t="str">
        <f>CONCATENATE(SUM('Раздел 3'!J290:J290),"/",SUM('Раздел 3'!AH290:AH290),"&gt;=",1)</f>
        <v>0/0&gt;=1</v>
      </c>
      <c r="F684" s="278" t="s">
        <v>1851</v>
      </c>
      <c r="G684" s="318"/>
      <c r="H684" s="348" t="e">
        <f>IF(('ФЛК (информационный)'!A684="Неверно!")*('ФЛК (информационный)'!G684=""),"Внести подтверждение к нарушенному информационному ФЛК"," ")</f>
        <v>#DIV/0!</v>
      </c>
    </row>
    <row r="685" spans="1:8" s="390" customFormat="1" ht="94.5" hidden="1" x14ac:dyDescent="0.2">
      <c r="A685" s="346" t="e">
        <f>IF((SUM('Раздел 3'!J291:J291)/SUM('Раздел 3'!AH291:AH291)&gt;=1),"","Неверно!")</f>
        <v>#DIV/0!</v>
      </c>
      <c r="B685" s="320" t="s">
        <v>1852</v>
      </c>
      <c r="C685" s="278" t="s">
        <v>11773</v>
      </c>
      <c r="D685" s="278" t="s">
        <v>1853</v>
      </c>
      <c r="E685" s="278" t="str">
        <f>CONCATENATE(SUM('Раздел 3'!J291:J291),"/",SUM('Раздел 3'!AH291:AH291),"&gt;=",1)</f>
        <v>0/0&gt;=1</v>
      </c>
      <c r="F685" s="278" t="s">
        <v>1851</v>
      </c>
      <c r="G685" s="318"/>
      <c r="H685" s="348" t="e">
        <f>IF(('ФЛК (информационный)'!A685="Неверно!")*('ФЛК (информационный)'!G685=""),"Внести подтверждение к нарушенному информационному ФЛК"," ")</f>
        <v>#DIV/0!</v>
      </c>
    </row>
    <row r="686" spans="1:8" s="390" customFormat="1" ht="94.5" hidden="1" x14ac:dyDescent="0.2">
      <c r="A686" s="346" t="e">
        <f>IF((SUM('Раздел 3'!J292:J292)/SUM('Раздел 3'!AH292:AH292)&gt;=1),"","Неверно!")</f>
        <v>#DIV/0!</v>
      </c>
      <c r="B686" s="320" t="s">
        <v>1852</v>
      </c>
      <c r="C686" s="278" t="s">
        <v>11774</v>
      </c>
      <c r="D686" s="278" t="s">
        <v>1853</v>
      </c>
      <c r="E686" s="278" t="str">
        <f>CONCATENATE(SUM('Раздел 3'!J292:J292),"/",SUM('Раздел 3'!AH292:AH292),"&gt;=",1)</f>
        <v>0/0&gt;=1</v>
      </c>
      <c r="F686" s="278" t="s">
        <v>1851</v>
      </c>
      <c r="G686" s="318"/>
      <c r="H686" s="348" t="e">
        <f>IF(('ФЛК (информационный)'!A686="Неверно!")*('ФЛК (информационный)'!G686=""),"Внести подтверждение к нарушенному информационному ФЛК"," ")</f>
        <v>#DIV/0!</v>
      </c>
    </row>
    <row r="687" spans="1:8" s="390" customFormat="1" ht="94.5" hidden="1" x14ac:dyDescent="0.2">
      <c r="A687" s="346" t="e">
        <f>IF((SUM('Раздел 3'!J293:J293)/SUM('Раздел 3'!AH293:AH293)&gt;=1),"","Неверно!")</f>
        <v>#DIV/0!</v>
      </c>
      <c r="B687" s="320" t="s">
        <v>1852</v>
      </c>
      <c r="C687" s="278" t="s">
        <v>11775</v>
      </c>
      <c r="D687" s="278" t="s">
        <v>1853</v>
      </c>
      <c r="E687" s="278" t="str">
        <f>CONCATENATE(SUM('Раздел 3'!J293:J293),"/",SUM('Раздел 3'!AH293:AH293),"&gt;=",1)</f>
        <v>0/0&gt;=1</v>
      </c>
      <c r="F687" s="278" t="s">
        <v>1851</v>
      </c>
      <c r="G687" s="318"/>
      <c r="H687" s="348" t="e">
        <f>IF(('ФЛК (информационный)'!A687="Неверно!")*('ФЛК (информационный)'!G687=""),"Внести подтверждение к нарушенному информационному ФЛК"," ")</f>
        <v>#DIV/0!</v>
      </c>
    </row>
    <row r="688" spans="1:8" s="390" customFormat="1" ht="94.5" hidden="1" x14ac:dyDescent="0.2">
      <c r="A688" s="346" t="e">
        <f>IF((SUM('Раздел 3'!J294:J294)/SUM('Раздел 3'!AH294:AH294)&gt;=1),"","Неверно!")</f>
        <v>#DIV/0!</v>
      </c>
      <c r="B688" s="320" t="s">
        <v>1852</v>
      </c>
      <c r="C688" s="278" t="s">
        <v>11776</v>
      </c>
      <c r="D688" s="278" t="s">
        <v>1853</v>
      </c>
      <c r="E688" s="278" t="str">
        <f>CONCATENATE(SUM('Раздел 3'!J294:J294),"/",SUM('Раздел 3'!AH294:AH294),"&gt;=",1)</f>
        <v>0/0&gt;=1</v>
      </c>
      <c r="F688" s="278" t="s">
        <v>1851</v>
      </c>
      <c r="G688" s="318"/>
      <c r="H688" s="348" t="e">
        <f>IF(('ФЛК (информационный)'!A688="Неверно!")*('ФЛК (информационный)'!G688=""),"Внести подтверждение к нарушенному информационному ФЛК"," ")</f>
        <v>#DIV/0!</v>
      </c>
    </row>
    <row r="689" spans="1:8" s="390" customFormat="1" ht="94.5" hidden="1" x14ac:dyDescent="0.2">
      <c r="A689" s="346" t="e">
        <f>IF((SUM('Раздел 3'!J295:J295)/SUM('Раздел 3'!AH295:AH295)&gt;=1),"","Неверно!")</f>
        <v>#DIV/0!</v>
      </c>
      <c r="B689" s="320" t="s">
        <v>1852</v>
      </c>
      <c r="C689" s="278" t="s">
        <v>11777</v>
      </c>
      <c r="D689" s="278" t="s">
        <v>1853</v>
      </c>
      <c r="E689" s="278" t="str">
        <f>CONCATENATE(SUM('Раздел 3'!J295:J295),"/",SUM('Раздел 3'!AH295:AH295),"&gt;=",1)</f>
        <v>0/0&gt;=1</v>
      </c>
      <c r="F689" s="278" t="s">
        <v>1851</v>
      </c>
      <c r="G689" s="318"/>
      <c r="H689" s="348" t="e">
        <f>IF(('ФЛК (информационный)'!A689="Неверно!")*('ФЛК (информационный)'!G689=""),"Внести подтверждение к нарушенному информационному ФЛК"," ")</f>
        <v>#DIV/0!</v>
      </c>
    </row>
    <row r="690" spans="1:8" s="390" customFormat="1" ht="94.5" hidden="1" x14ac:dyDescent="0.2">
      <c r="A690" s="346" t="e">
        <f>IF((SUM('Раздел 3'!J296:J296)/SUM('Раздел 3'!AH296:AH296)&gt;=1),"","Неверно!")</f>
        <v>#DIV/0!</v>
      </c>
      <c r="B690" s="320" t="s">
        <v>1852</v>
      </c>
      <c r="C690" s="278" t="s">
        <v>11778</v>
      </c>
      <c r="D690" s="278" t="s">
        <v>1853</v>
      </c>
      <c r="E690" s="278" t="str">
        <f>CONCATENATE(SUM('Раздел 3'!J296:J296),"/",SUM('Раздел 3'!AH296:AH296),"&gt;=",1)</f>
        <v>0/0&gt;=1</v>
      </c>
      <c r="F690" s="278" t="s">
        <v>1851</v>
      </c>
      <c r="G690" s="318"/>
      <c r="H690" s="348" t="e">
        <f>IF(('ФЛК (информационный)'!A690="Неверно!")*('ФЛК (информационный)'!G690=""),"Внести подтверждение к нарушенному информационному ФЛК"," ")</f>
        <v>#DIV/0!</v>
      </c>
    </row>
    <row r="691" spans="1:8" s="390" customFormat="1" ht="94.5" hidden="1" x14ac:dyDescent="0.2">
      <c r="A691" s="346" t="e">
        <f>IF((SUM('Раздел 3'!J297:J297)/SUM('Раздел 3'!AH297:AH297)&gt;=1),"","Неверно!")</f>
        <v>#DIV/0!</v>
      </c>
      <c r="B691" s="320" t="s">
        <v>1852</v>
      </c>
      <c r="C691" s="278" t="s">
        <v>11779</v>
      </c>
      <c r="D691" s="278" t="s">
        <v>1853</v>
      </c>
      <c r="E691" s="278" t="str">
        <f>CONCATENATE(SUM('Раздел 3'!J297:J297),"/",SUM('Раздел 3'!AH297:AH297),"&gt;=",1)</f>
        <v>0/0&gt;=1</v>
      </c>
      <c r="F691" s="278" t="s">
        <v>1851</v>
      </c>
      <c r="G691" s="318"/>
      <c r="H691" s="348" t="e">
        <f>IF(('ФЛК (информационный)'!A691="Неверно!")*('ФЛК (информационный)'!G691=""),"Внести подтверждение к нарушенному информационному ФЛК"," ")</f>
        <v>#DIV/0!</v>
      </c>
    </row>
    <row r="692" spans="1:8" s="390" customFormat="1" ht="94.5" hidden="1" x14ac:dyDescent="0.2">
      <c r="A692" s="346" t="e">
        <f>IF((SUM('Раздел 3'!J298:J298)/SUM('Раздел 3'!AH298:AH298)&gt;=1),"","Неверно!")</f>
        <v>#DIV/0!</v>
      </c>
      <c r="B692" s="320" t="s">
        <v>1852</v>
      </c>
      <c r="C692" s="278" t="s">
        <v>11780</v>
      </c>
      <c r="D692" s="278" t="s">
        <v>1853</v>
      </c>
      <c r="E692" s="278" t="str">
        <f>CONCATENATE(SUM('Раздел 3'!J298:J298),"/",SUM('Раздел 3'!AH298:AH298),"&gt;=",1)</f>
        <v>0/0&gt;=1</v>
      </c>
      <c r="F692" s="278" t="s">
        <v>1851</v>
      </c>
      <c r="G692" s="318"/>
      <c r="H692" s="348" t="e">
        <f>IF(('ФЛК (информационный)'!A692="Неверно!")*('ФЛК (информационный)'!G692=""),"Внести подтверждение к нарушенному информационному ФЛК"," ")</f>
        <v>#DIV/0!</v>
      </c>
    </row>
    <row r="693" spans="1:8" s="390" customFormat="1" ht="94.5" hidden="1" x14ac:dyDescent="0.2">
      <c r="A693" s="346" t="e">
        <f>IF((SUM('Раздел 3'!J299:J299)/SUM('Раздел 3'!AH299:AH299)&gt;=1),"","Неверно!")</f>
        <v>#DIV/0!</v>
      </c>
      <c r="B693" s="320" t="s">
        <v>1852</v>
      </c>
      <c r="C693" s="278" t="s">
        <v>11781</v>
      </c>
      <c r="D693" s="278" t="s">
        <v>1853</v>
      </c>
      <c r="E693" s="278" t="str">
        <f>CONCATENATE(SUM('Раздел 3'!J299:J299),"/",SUM('Раздел 3'!AH299:AH299),"&gt;=",1)</f>
        <v>0/0&gt;=1</v>
      </c>
      <c r="F693" s="278" t="s">
        <v>1851</v>
      </c>
      <c r="G693" s="318"/>
      <c r="H693" s="348" t="e">
        <f>IF(('ФЛК (информационный)'!A693="Неверно!")*('ФЛК (информационный)'!G693=""),"Внести подтверждение к нарушенному информационному ФЛК"," ")</f>
        <v>#DIV/0!</v>
      </c>
    </row>
    <row r="694" spans="1:8" s="390" customFormat="1" ht="94.5" hidden="1" x14ac:dyDescent="0.2">
      <c r="A694" s="346" t="e">
        <f>IF((SUM('Раздел 3'!J39:J39)/SUM('Раздел 3'!AH39:AH39)&gt;=1),"","Неверно!")</f>
        <v>#DIV/0!</v>
      </c>
      <c r="B694" s="320" t="s">
        <v>1852</v>
      </c>
      <c r="C694" s="278" t="s">
        <v>11782</v>
      </c>
      <c r="D694" s="278" t="s">
        <v>1853</v>
      </c>
      <c r="E694" s="278" t="str">
        <f>CONCATENATE(SUM('Раздел 3'!J39:J39),"/",SUM('Раздел 3'!AH39:AH39),"&gt;=",1)</f>
        <v>0/0&gt;=1</v>
      </c>
      <c r="F694" s="278" t="s">
        <v>1851</v>
      </c>
      <c r="G694" s="318"/>
      <c r="H694" s="348" t="e">
        <f>IF(('ФЛК (информационный)'!A694="Неверно!")*('ФЛК (информационный)'!G694=""),"Внести подтверждение к нарушенному информационному ФЛК"," ")</f>
        <v>#DIV/0!</v>
      </c>
    </row>
    <row r="695" spans="1:8" s="390" customFormat="1" ht="94.5" hidden="1" x14ac:dyDescent="0.2">
      <c r="A695" s="346" t="e">
        <f>IF((SUM('Раздел 3'!J300:J300)/SUM('Раздел 3'!AH300:AH300)&gt;=1),"","Неверно!")</f>
        <v>#DIV/0!</v>
      </c>
      <c r="B695" s="320" t="s">
        <v>1852</v>
      </c>
      <c r="C695" s="278" t="s">
        <v>11783</v>
      </c>
      <c r="D695" s="278" t="s">
        <v>1853</v>
      </c>
      <c r="E695" s="278" t="str">
        <f>CONCATENATE(SUM('Раздел 3'!J300:J300),"/",SUM('Раздел 3'!AH300:AH300),"&gt;=",1)</f>
        <v>0/0&gt;=1</v>
      </c>
      <c r="F695" s="278" t="s">
        <v>1851</v>
      </c>
      <c r="G695" s="318"/>
      <c r="H695" s="348" t="e">
        <f>IF(('ФЛК (информационный)'!A695="Неверно!")*('ФЛК (информационный)'!G695=""),"Внести подтверждение к нарушенному информационному ФЛК"," ")</f>
        <v>#DIV/0!</v>
      </c>
    </row>
    <row r="696" spans="1:8" s="390" customFormat="1" ht="94.5" hidden="1" x14ac:dyDescent="0.2">
      <c r="A696" s="346" t="e">
        <f>IF((SUM('Раздел 3'!J301:J301)/SUM('Раздел 3'!AH301:AH301)&gt;=1),"","Неверно!")</f>
        <v>#DIV/0!</v>
      </c>
      <c r="B696" s="320" t="s">
        <v>1852</v>
      </c>
      <c r="C696" s="278" t="s">
        <v>11784</v>
      </c>
      <c r="D696" s="278" t="s">
        <v>1853</v>
      </c>
      <c r="E696" s="278" t="str">
        <f>CONCATENATE(SUM('Раздел 3'!J301:J301),"/",SUM('Раздел 3'!AH301:AH301),"&gt;=",1)</f>
        <v>0/0&gt;=1</v>
      </c>
      <c r="F696" s="278" t="s">
        <v>1851</v>
      </c>
      <c r="G696" s="318"/>
      <c r="H696" s="348" t="e">
        <f>IF(('ФЛК (информационный)'!A696="Неверно!")*('ФЛК (информационный)'!G696=""),"Внести подтверждение к нарушенному информационному ФЛК"," ")</f>
        <v>#DIV/0!</v>
      </c>
    </row>
    <row r="697" spans="1:8" s="390" customFormat="1" ht="94.5" hidden="1" x14ac:dyDescent="0.2">
      <c r="A697" s="346" t="e">
        <f>IF((SUM('Раздел 3'!J302:J302)/SUM('Раздел 3'!AH302:AH302)&gt;=1),"","Неверно!")</f>
        <v>#DIV/0!</v>
      </c>
      <c r="B697" s="320" t="s">
        <v>1852</v>
      </c>
      <c r="C697" s="278" t="s">
        <v>11785</v>
      </c>
      <c r="D697" s="278" t="s">
        <v>1853</v>
      </c>
      <c r="E697" s="278" t="str">
        <f>CONCATENATE(SUM('Раздел 3'!J302:J302),"/",SUM('Раздел 3'!AH302:AH302),"&gt;=",1)</f>
        <v>0/0&gt;=1</v>
      </c>
      <c r="F697" s="278" t="s">
        <v>1851</v>
      </c>
      <c r="G697" s="318"/>
      <c r="H697" s="348" t="e">
        <f>IF(('ФЛК (информационный)'!A697="Неверно!")*('ФЛК (информационный)'!G697=""),"Внести подтверждение к нарушенному информационному ФЛК"," ")</f>
        <v>#DIV/0!</v>
      </c>
    </row>
    <row r="698" spans="1:8" s="390" customFormat="1" ht="94.5" hidden="1" x14ac:dyDescent="0.2">
      <c r="A698" s="346" t="e">
        <f>IF((SUM('Раздел 3'!J303:J303)/SUM('Раздел 3'!AH303:AH303)&gt;=1),"","Неверно!")</f>
        <v>#DIV/0!</v>
      </c>
      <c r="B698" s="320" t="s">
        <v>1852</v>
      </c>
      <c r="C698" s="278" t="s">
        <v>11786</v>
      </c>
      <c r="D698" s="278" t="s">
        <v>1853</v>
      </c>
      <c r="E698" s="278" t="str">
        <f>CONCATENATE(SUM('Раздел 3'!J303:J303),"/",SUM('Раздел 3'!AH303:AH303),"&gt;=",1)</f>
        <v>0/0&gt;=1</v>
      </c>
      <c r="F698" s="278" t="s">
        <v>1851</v>
      </c>
      <c r="G698" s="318"/>
      <c r="H698" s="348" t="e">
        <f>IF(('ФЛК (информационный)'!A698="Неверно!")*('ФЛК (информационный)'!G698=""),"Внести подтверждение к нарушенному информационному ФЛК"," ")</f>
        <v>#DIV/0!</v>
      </c>
    </row>
    <row r="699" spans="1:8" s="390" customFormat="1" ht="94.5" hidden="1" x14ac:dyDescent="0.2">
      <c r="A699" s="346" t="e">
        <f>IF((SUM('Раздел 3'!J304:J304)/SUM('Раздел 3'!AH304:AH304)&gt;=1),"","Неверно!")</f>
        <v>#DIV/0!</v>
      </c>
      <c r="B699" s="320" t="s">
        <v>1852</v>
      </c>
      <c r="C699" s="278" t="s">
        <v>11787</v>
      </c>
      <c r="D699" s="278" t="s">
        <v>1853</v>
      </c>
      <c r="E699" s="278" t="str">
        <f>CONCATENATE(SUM('Раздел 3'!J304:J304),"/",SUM('Раздел 3'!AH304:AH304),"&gt;=",1)</f>
        <v>0/0&gt;=1</v>
      </c>
      <c r="F699" s="278" t="s">
        <v>1851</v>
      </c>
      <c r="G699" s="318"/>
      <c r="H699" s="348" t="e">
        <f>IF(('ФЛК (информационный)'!A699="Неверно!")*('ФЛК (информационный)'!G699=""),"Внести подтверждение к нарушенному информационному ФЛК"," ")</f>
        <v>#DIV/0!</v>
      </c>
    </row>
    <row r="700" spans="1:8" s="390" customFormat="1" ht="94.5" hidden="1" x14ac:dyDescent="0.2">
      <c r="A700" s="346" t="e">
        <f>IF((SUM('Раздел 3'!J305:J305)/SUM('Раздел 3'!AH305:AH305)&gt;=1),"","Неверно!")</f>
        <v>#DIV/0!</v>
      </c>
      <c r="B700" s="320" t="s">
        <v>1852</v>
      </c>
      <c r="C700" s="278" t="s">
        <v>11788</v>
      </c>
      <c r="D700" s="278" t="s">
        <v>1853</v>
      </c>
      <c r="E700" s="278" t="str">
        <f>CONCATENATE(SUM('Раздел 3'!J305:J305),"/",SUM('Раздел 3'!AH305:AH305),"&gt;=",1)</f>
        <v>0/0&gt;=1</v>
      </c>
      <c r="F700" s="278" t="s">
        <v>1851</v>
      </c>
      <c r="G700" s="318"/>
      <c r="H700" s="348" t="e">
        <f>IF(('ФЛК (информационный)'!A700="Неверно!")*('ФЛК (информационный)'!G700=""),"Внести подтверждение к нарушенному информационному ФЛК"," ")</f>
        <v>#DIV/0!</v>
      </c>
    </row>
    <row r="701" spans="1:8" s="390" customFormat="1" ht="94.5" hidden="1" x14ac:dyDescent="0.2">
      <c r="A701" s="346" t="e">
        <f>IF((SUM('Раздел 3'!J306:J306)/SUM('Раздел 3'!AH306:AH306)&gt;=1),"","Неверно!")</f>
        <v>#DIV/0!</v>
      </c>
      <c r="B701" s="320" t="s">
        <v>1852</v>
      </c>
      <c r="C701" s="278" t="s">
        <v>11789</v>
      </c>
      <c r="D701" s="278" t="s">
        <v>1853</v>
      </c>
      <c r="E701" s="278" t="str">
        <f>CONCATENATE(SUM('Раздел 3'!J306:J306),"/",SUM('Раздел 3'!AH306:AH306),"&gt;=",1)</f>
        <v>0/0&gt;=1</v>
      </c>
      <c r="F701" s="278" t="s">
        <v>1851</v>
      </c>
      <c r="G701" s="318"/>
      <c r="H701" s="348" t="e">
        <f>IF(('ФЛК (информационный)'!A701="Неверно!")*('ФЛК (информационный)'!G701=""),"Внести подтверждение к нарушенному информационному ФЛК"," ")</f>
        <v>#DIV/0!</v>
      </c>
    </row>
    <row r="702" spans="1:8" s="390" customFormat="1" ht="94.5" hidden="1" x14ac:dyDescent="0.2">
      <c r="A702" s="346" t="e">
        <f>IF((SUM('Раздел 3'!J307:J307)/SUM('Раздел 3'!AH307:AH307)&gt;=1),"","Неверно!")</f>
        <v>#DIV/0!</v>
      </c>
      <c r="B702" s="320" t="s">
        <v>1852</v>
      </c>
      <c r="C702" s="278" t="s">
        <v>11790</v>
      </c>
      <c r="D702" s="278" t="s">
        <v>1853</v>
      </c>
      <c r="E702" s="278" t="str">
        <f>CONCATENATE(SUM('Раздел 3'!J307:J307),"/",SUM('Раздел 3'!AH307:AH307),"&gt;=",1)</f>
        <v>0/0&gt;=1</v>
      </c>
      <c r="F702" s="278" t="s">
        <v>1851</v>
      </c>
      <c r="G702" s="318"/>
      <c r="H702" s="348" t="e">
        <f>IF(('ФЛК (информационный)'!A702="Неверно!")*('ФЛК (информационный)'!G702=""),"Внести подтверждение к нарушенному информационному ФЛК"," ")</f>
        <v>#DIV/0!</v>
      </c>
    </row>
    <row r="703" spans="1:8" s="390" customFormat="1" ht="94.5" hidden="1" x14ac:dyDescent="0.2">
      <c r="A703" s="346" t="e">
        <f>IF((SUM('Раздел 3'!J308:J308)/SUM('Раздел 3'!AH308:AH308)&gt;=1),"","Неверно!")</f>
        <v>#DIV/0!</v>
      </c>
      <c r="B703" s="320" t="s">
        <v>1852</v>
      </c>
      <c r="C703" s="278" t="s">
        <v>11791</v>
      </c>
      <c r="D703" s="278" t="s">
        <v>1853</v>
      </c>
      <c r="E703" s="278" t="str">
        <f>CONCATENATE(SUM('Раздел 3'!J308:J308),"/",SUM('Раздел 3'!AH308:AH308),"&gt;=",1)</f>
        <v>0/0&gt;=1</v>
      </c>
      <c r="F703" s="278" t="s">
        <v>1851</v>
      </c>
      <c r="G703" s="318"/>
      <c r="H703" s="348" t="e">
        <f>IF(('ФЛК (информационный)'!A703="Неверно!")*('ФЛК (информационный)'!G703=""),"Внести подтверждение к нарушенному информационному ФЛК"," ")</f>
        <v>#DIV/0!</v>
      </c>
    </row>
    <row r="704" spans="1:8" s="390" customFormat="1" ht="94.5" hidden="1" x14ac:dyDescent="0.2">
      <c r="A704" s="346" t="e">
        <f>IF((SUM('Раздел 3'!J309:J309)/SUM('Раздел 3'!AH309:AH309)&gt;=1),"","Неверно!")</f>
        <v>#DIV/0!</v>
      </c>
      <c r="B704" s="320" t="s">
        <v>1852</v>
      </c>
      <c r="C704" s="278" t="s">
        <v>11792</v>
      </c>
      <c r="D704" s="278" t="s">
        <v>1853</v>
      </c>
      <c r="E704" s="278" t="str">
        <f>CONCATENATE(SUM('Раздел 3'!J309:J309),"/",SUM('Раздел 3'!AH309:AH309),"&gt;=",1)</f>
        <v>0/0&gt;=1</v>
      </c>
      <c r="F704" s="278" t="s">
        <v>1851</v>
      </c>
      <c r="G704" s="318"/>
      <c r="H704" s="348" t="e">
        <f>IF(('ФЛК (информационный)'!A704="Неверно!")*('ФЛК (информационный)'!G704=""),"Внести подтверждение к нарушенному информационному ФЛК"," ")</f>
        <v>#DIV/0!</v>
      </c>
    </row>
    <row r="705" spans="1:8" s="390" customFormat="1" ht="94.5" hidden="1" x14ac:dyDescent="0.2">
      <c r="A705" s="346" t="e">
        <f>IF((SUM('Раздел 3'!J13:J13)/SUM('Раздел 3'!AH13:AH13)&gt;=1),"","Неверно!")</f>
        <v>#DIV/0!</v>
      </c>
      <c r="B705" s="320" t="s">
        <v>1852</v>
      </c>
      <c r="C705" s="278" t="s">
        <v>11793</v>
      </c>
      <c r="D705" s="278" t="s">
        <v>1853</v>
      </c>
      <c r="E705" s="278" t="str">
        <f>CONCATENATE(SUM('Раздел 3'!J13:J13),"/",SUM('Раздел 3'!AH13:AH13),"&gt;=",1)</f>
        <v>0/0&gt;=1</v>
      </c>
      <c r="F705" s="278" t="s">
        <v>1851</v>
      </c>
      <c r="G705" s="318"/>
      <c r="H705" s="348" t="e">
        <f>IF(('ФЛК (информационный)'!A705="Неверно!")*('ФЛК (информационный)'!G705=""),"Внести подтверждение к нарушенному информационному ФЛК"," ")</f>
        <v>#DIV/0!</v>
      </c>
    </row>
    <row r="706" spans="1:8" s="390" customFormat="1" ht="94.5" hidden="1" x14ac:dyDescent="0.2">
      <c r="A706" s="346" t="e">
        <f>IF((SUM('Раздел 3'!J40:J40)/SUM('Раздел 3'!AH40:AH40)&gt;=1),"","Неверно!")</f>
        <v>#DIV/0!</v>
      </c>
      <c r="B706" s="320" t="s">
        <v>1852</v>
      </c>
      <c r="C706" s="278" t="s">
        <v>11794</v>
      </c>
      <c r="D706" s="278" t="s">
        <v>1853</v>
      </c>
      <c r="E706" s="278" t="str">
        <f>CONCATENATE(SUM('Раздел 3'!J40:J40),"/",SUM('Раздел 3'!AH40:AH40),"&gt;=",1)</f>
        <v>0/0&gt;=1</v>
      </c>
      <c r="F706" s="278" t="s">
        <v>1851</v>
      </c>
      <c r="G706" s="318"/>
      <c r="H706" s="348" t="e">
        <f>IF(('ФЛК (информационный)'!A706="Неверно!")*('ФЛК (информационный)'!G706=""),"Внести подтверждение к нарушенному информационному ФЛК"," ")</f>
        <v>#DIV/0!</v>
      </c>
    </row>
    <row r="707" spans="1:8" s="390" customFormat="1" ht="94.5" hidden="1" x14ac:dyDescent="0.2">
      <c r="A707" s="346" t="e">
        <f>IF((SUM('Раздел 3'!J310:J310)/SUM('Раздел 3'!AH310:AH310)&gt;=1),"","Неверно!")</f>
        <v>#DIV/0!</v>
      </c>
      <c r="B707" s="320" t="s">
        <v>1852</v>
      </c>
      <c r="C707" s="278" t="s">
        <v>11795</v>
      </c>
      <c r="D707" s="278" t="s">
        <v>1853</v>
      </c>
      <c r="E707" s="278" t="str">
        <f>CONCATENATE(SUM('Раздел 3'!J310:J310),"/",SUM('Раздел 3'!AH310:AH310),"&gt;=",1)</f>
        <v>0/0&gt;=1</v>
      </c>
      <c r="F707" s="278" t="s">
        <v>1851</v>
      </c>
      <c r="G707" s="318"/>
      <c r="H707" s="348" t="e">
        <f>IF(('ФЛК (информационный)'!A707="Неверно!")*('ФЛК (информационный)'!G707=""),"Внести подтверждение к нарушенному информационному ФЛК"," ")</f>
        <v>#DIV/0!</v>
      </c>
    </row>
    <row r="708" spans="1:8" s="390" customFormat="1" ht="94.5" hidden="1" x14ac:dyDescent="0.2">
      <c r="A708" s="346" t="e">
        <f>IF((SUM('Раздел 3'!J311:J311)/SUM('Раздел 3'!AH311:AH311)&gt;=1),"","Неверно!")</f>
        <v>#DIV/0!</v>
      </c>
      <c r="B708" s="320" t="s">
        <v>1852</v>
      </c>
      <c r="C708" s="278" t="s">
        <v>11796</v>
      </c>
      <c r="D708" s="278" t="s">
        <v>1853</v>
      </c>
      <c r="E708" s="278" t="str">
        <f>CONCATENATE(SUM('Раздел 3'!J311:J311),"/",SUM('Раздел 3'!AH311:AH311),"&gt;=",1)</f>
        <v>0/0&gt;=1</v>
      </c>
      <c r="F708" s="278" t="s">
        <v>1851</v>
      </c>
      <c r="G708" s="318"/>
      <c r="H708" s="348" t="e">
        <f>IF(('ФЛК (информационный)'!A708="Неверно!")*('ФЛК (информационный)'!G708=""),"Внести подтверждение к нарушенному информационному ФЛК"," ")</f>
        <v>#DIV/0!</v>
      </c>
    </row>
    <row r="709" spans="1:8" s="390" customFormat="1" ht="94.5" hidden="1" x14ac:dyDescent="0.2">
      <c r="A709" s="346" t="e">
        <f>IF((SUM('Раздел 3'!J312:J312)/SUM('Раздел 3'!AH312:AH312)&gt;=1),"","Неверно!")</f>
        <v>#DIV/0!</v>
      </c>
      <c r="B709" s="320" t="s">
        <v>1852</v>
      </c>
      <c r="C709" s="278" t="s">
        <v>11797</v>
      </c>
      <c r="D709" s="278" t="s">
        <v>1853</v>
      </c>
      <c r="E709" s="278" t="str">
        <f>CONCATENATE(SUM('Раздел 3'!J312:J312),"/",SUM('Раздел 3'!AH312:AH312),"&gt;=",1)</f>
        <v>0/0&gt;=1</v>
      </c>
      <c r="F709" s="278" t="s">
        <v>1851</v>
      </c>
      <c r="G709" s="318"/>
      <c r="H709" s="348" t="e">
        <f>IF(('ФЛК (информационный)'!A709="Неверно!")*('ФЛК (информационный)'!G709=""),"Внести подтверждение к нарушенному информационному ФЛК"," ")</f>
        <v>#DIV/0!</v>
      </c>
    </row>
    <row r="710" spans="1:8" s="390" customFormat="1" ht="94.5" hidden="1" x14ac:dyDescent="0.2">
      <c r="A710" s="346" t="e">
        <f>IF((SUM('Раздел 3'!J313:J313)/SUM('Раздел 3'!AH313:AH313)&gt;=1),"","Неверно!")</f>
        <v>#DIV/0!</v>
      </c>
      <c r="B710" s="320" t="s">
        <v>1852</v>
      </c>
      <c r="C710" s="278" t="s">
        <v>11798</v>
      </c>
      <c r="D710" s="278" t="s">
        <v>1853</v>
      </c>
      <c r="E710" s="278" t="str">
        <f>CONCATENATE(SUM('Раздел 3'!J313:J313),"/",SUM('Раздел 3'!AH313:AH313),"&gt;=",1)</f>
        <v>0/0&gt;=1</v>
      </c>
      <c r="F710" s="278" t="s">
        <v>1851</v>
      </c>
      <c r="G710" s="318"/>
      <c r="H710" s="348" t="e">
        <f>IF(('ФЛК (информационный)'!A710="Неверно!")*('ФЛК (информационный)'!G710=""),"Внести подтверждение к нарушенному информационному ФЛК"," ")</f>
        <v>#DIV/0!</v>
      </c>
    </row>
    <row r="711" spans="1:8" s="390" customFormat="1" ht="94.5" hidden="1" x14ac:dyDescent="0.2">
      <c r="A711" s="346" t="e">
        <f>IF((SUM('Раздел 3'!J314:J314)/SUM('Раздел 3'!AH314:AH314)&gt;=1),"","Неверно!")</f>
        <v>#DIV/0!</v>
      </c>
      <c r="B711" s="320" t="s">
        <v>1852</v>
      </c>
      <c r="C711" s="278" t="s">
        <v>11799</v>
      </c>
      <c r="D711" s="278" t="s">
        <v>1853</v>
      </c>
      <c r="E711" s="278" t="str">
        <f>CONCATENATE(SUM('Раздел 3'!J314:J314),"/",SUM('Раздел 3'!AH314:AH314),"&gt;=",1)</f>
        <v>0/0&gt;=1</v>
      </c>
      <c r="F711" s="278" t="s">
        <v>1851</v>
      </c>
      <c r="G711" s="318"/>
      <c r="H711" s="348" t="e">
        <f>IF(('ФЛК (информационный)'!A711="Неверно!")*('ФЛК (информационный)'!G711=""),"Внести подтверждение к нарушенному информационному ФЛК"," ")</f>
        <v>#DIV/0!</v>
      </c>
    </row>
    <row r="712" spans="1:8" s="390" customFormat="1" ht="94.5" hidden="1" x14ac:dyDescent="0.2">
      <c r="A712" s="346" t="e">
        <f>IF((SUM('Раздел 3'!J315:J315)/SUM('Раздел 3'!AH315:AH315)&gt;=1),"","Неверно!")</f>
        <v>#DIV/0!</v>
      </c>
      <c r="B712" s="320" t="s">
        <v>1852</v>
      </c>
      <c r="C712" s="278" t="s">
        <v>11800</v>
      </c>
      <c r="D712" s="278" t="s">
        <v>1853</v>
      </c>
      <c r="E712" s="278" t="str">
        <f>CONCATENATE(SUM('Раздел 3'!J315:J315),"/",SUM('Раздел 3'!AH315:AH315),"&gt;=",1)</f>
        <v>0/0&gt;=1</v>
      </c>
      <c r="F712" s="278" t="s">
        <v>1851</v>
      </c>
      <c r="G712" s="318"/>
      <c r="H712" s="348" t="e">
        <f>IF(('ФЛК (информационный)'!A712="Неверно!")*('ФЛК (информационный)'!G712=""),"Внести подтверждение к нарушенному информационному ФЛК"," ")</f>
        <v>#DIV/0!</v>
      </c>
    </row>
    <row r="713" spans="1:8" s="390" customFormat="1" ht="94.5" hidden="1" x14ac:dyDescent="0.2">
      <c r="A713" s="346" t="e">
        <f>IF((SUM('Раздел 3'!J316:J316)/SUM('Раздел 3'!AH316:AH316)&gt;=1),"","Неверно!")</f>
        <v>#DIV/0!</v>
      </c>
      <c r="B713" s="320" t="s">
        <v>1852</v>
      </c>
      <c r="C713" s="278" t="s">
        <v>11801</v>
      </c>
      <c r="D713" s="278" t="s">
        <v>1853</v>
      </c>
      <c r="E713" s="278" t="str">
        <f>CONCATENATE(SUM('Раздел 3'!J316:J316),"/",SUM('Раздел 3'!AH316:AH316),"&gt;=",1)</f>
        <v>0/0&gt;=1</v>
      </c>
      <c r="F713" s="278" t="s">
        <v>1851</v>
      </c>
      <c r="G713" s="318"/>
      <c r="H713" s="348" t="e">
        <f>IF(('ФЛК (информационный)'!A713="Неверно!")*('ФЛК (информационный)'!G713=""),"Внести подтверждение к нарушенному информационному ФЛК"," ")</f>
        <v>#DIV/0!</v>
      </c>
    </row>
    <row r="714" spans="1:8" s="390" customFormat="1" ht="94.5" hidden="1" x14ac:dyDescent="0.2">
      <c r="A714" s="346" t="e">
        <f>IF((SUM('Раздел 3'!J317:J317)/SUM('Раздел 3'!AH317:AH317)&gt;=1),"","Неверно!")</f>
        <v>#DIV/0!</v>
      </c>
      <c r="B714" s="320" t="s">
        <v>1852</v>
      </c>
      <c r="C714" s="278" t="s">
        <v>11802</v>
      </c>
      <c r="D714" s="278" t="s">
        <v>1853</v>
      </c>
      <c r="E714" s="278" t="str">
        <f>CONCATENATE(SUM('Раздел 3'!J317:J317),"/",SUM('Раздел 3'!AH317:AH317),"&gt;=",1)</f>
        <v>0/0&gt;=1</v>
      </c>
      <c r="F714" s="278" t="s">
        <v>1851</v>
      </c>
      <c r="G714" s="318"/>
      <c r="H714" s="348" t="e">
        <f>IF(('ФЛК (информационный)'!A714="Неверно!")*('ФЛК (информационный)'!G714=""),"Внести подтверждение к нарушенному информационному ФЛК"," ")</f>
        <v>#DIV/0!</v>
      </c>
    </row>
    <row r="715" spans="1:8" s="390" customFormat="1" ht="94.5" hidden="1" x14ac:dyDescent="0.2">
      <c r="A715" s="346" t="e">
        <f>IF((SUM('Раздел 3'!J318:J318)/SUM('Раздел 3'!AH318:AH318)&gt;=1),"","Неверно!")</f>
        <v>#DIV/0!</v>
      </c>
      <c r="B715" s="320" t="s">
        <v>1852</v>
      </c>
      <c r="C715" s="278" t="s">
        <v>11803</v>
      </c>
      <c r="D715" s="278" t="s">
        <v>1853</v>
      </c>
      <c r="E715" s="278" t="str">
        <f>CONCATENATE(SUM('Раздел 3'!J318:J318),"/",SUM('Раздел 3'!AH318:AH318),"&gt;=",1)</f>
        <v>0/0&gt;=1</v>
      </c>
      <c r="F715" s="278" t="s">
        <v>1851</v>
      </c>
      <c r="G715" s="318"/>
      <c r="H715" s="348" t="e">
        <f>IF(('ФЛК (информационный)'!A715="Неверно!")*('ФЛК (информационный)'!G715=""),"Внести подтверждение к нарушенному информационному ФЛК"," ")</f>
        <v>#DIV/0!</v>
      </c>
    </row>
    <row r="716" spans="1:8" s="390" customFormat="1" ht="94.5" hidden="1" x14ac:dyDescent="0.2">
      <c r="A716" s="346" t="e">
        <f>IF((SUM('Раздел 3'!J319:J319)/SUM('Раздел 3'!AH319:AH319)&gt;=1),"","Неверно!")</f>
        <v>#DIV/0!</v>
      </c>
      <c r="B716" s="320" t="s">
        <v>1852</v>
      </c>
      <c r="C716" s="278" t="s">
        <v>11804</v>
      </c>
      <c r="D716" s="278" t="s">
        <v>1853</v>
      </c>
      <c r="E716" s="278" t="str">
        <f>CONCATENATE(SUM('Раздел 3'!J319:J319),"/",SUM('Раздел 3'!AH319:AH319),"&gt;=",1)</f>
        <v>0/0&gt;=1</v>
      </c>
      <c r="F716" s="278" t="s">
        <v>1851</v>
      </c>
      <c r="G716" s="318"/>
      <c r="H716" s="348" t="e">
        <f>IF(('ФЛК (информационный)'!A716="Неверно!")*('ФЛК (информационный)'!G716=""),"Внести подтверждение к нарушенному информационному ФЛК"," ")</f>
        <v>#DIV/0!</v>
      </c>
    </row>
    <row r="717" spans="1:8" s="390" customFormat="1" ht="94.5" hidden="1" x14ac:dyDescent="0.2">
      <c r="A717" s="346" t="e">
        <f>IF((SUM('Раздел 3'!J41:J41)/SUM('Раздел 3'!AH41:AH41)&gt;=1),"","Неверно!")</f>
        <v>#DIV/0!</v>
      </c>
      <c r="B717" s="320" t="s">
        <v>1852</v>
      </c>
      <c r="C717" s="278" t="s">
        <v>11805</v>
      </c>
      <c r="D717" s="278" t="s">
        <v>1853</v>
      </c>
      <c r="E717" s="278" t="str">
        <f>CONCATENATE(SUM('Раздел 3'!J41:J41),"/",SUM('Раздел 3'!AH41:AH41),"&gt;=",1)</f>
        <v>0/0&gt;=1</v>
      </c>
      <c r="F717" s="278" t="s">
        <v>1851</v>
      </c>
      <c r="G717" s="318"/>
      <c r="H717" s="348" t="e">
        <f>IF(('ФЛК (информационный)'!A717="Неверно!")*('ФЛК (информационный)'!G717=""),"Внести подтверждение к нарушенному информационному ФЛК"," ")</f>
        <v>#DIV/0!</v>
      </c>
    </row>
    <row r="718" spans="1:8" s="390" customFormat="1" ht="94.5" hidden="1" x14ac:dyDescent="0.2">
      <c r="A718" s="346" t="e">
        <f>IF((SUM('Раздел 3'!J320:J320)/SUM('Раздел 3'!AH320:AH320)&gt;=1),"","Неверно!")</f>
        <v>#DIV/0!</v>
      </c>
      <c r="B718" s="320" t="s">
        <v>1852</v>
      </c>
      <c r="C718" s="278" t="s">
        <v>11806</v>
      </c>
      <c r="D718" s="278" t="s">
        <v>1853</v>
      </c>
      <c r="E718" s="278" t="str">
        <f>CONCATENATE(SUM('Раздел 3'!J320:J320),"/",SUM('Раздел 3'!AH320:AH320),"&gt;=",1)</f>
        <v>0/0&gt;=1</v>
      </c>
      <c r="F718" s="278" t="s">
        <v>1851</v>
      </c>
      <c r="G718" s="318"/>
      <c r="H718" s="348" t="e">
        <f>IF(('ФЛК (информационный)'!A718="Неверно!")*('ФЛК (информационный)'!G718=""),"Внести подтверждение к нарушенному информационному ФЛК"," ")</f>
        <v>#DIV/0!</v>
      </c>
    </row>
    <row r="719" spans="1:8" s="390" customFormat="1" ht="94.5" hidden="1" x14ac:dyDescent="0.2">
      <c r="A719" s="346" t="e">
        <f>IF((SUM('Раздел 3'!J321:J321)/SUM('Раздел 3'!AH321:AH321)&gt;=1),"","Неверно!")</f>
        <v>#DIV/0!</v>
      </c>
      <c r="B719" s="320" t="s">
        <v>1852</v>
      </c>
      <c r="C719" s="278" t="s">
        <v>11807</v>
      </c>
      <c r="D719" s="278" t="s">
        <v>1853</v>
      </c>
      <c r="E719" s="278" t="str">
        <f>CONCATENATE(SUM('Раздел 3'!J321:J321),"/",SUM('Раздел 3'!AH321:AH321),"&gt;=",1)</f>
        <v>0/0&gt;=1</v>
      </c>
      <c r="F719" s="278" t="s">
        <v>1851</v>
      </c>
      <c r="G719" s="318"/>
      <c r="H719" s="348" t="e">
        <f>IF(('ФЛК (информационный)'!A719="Неверно!")*('ФЛК (информационный)'!G719=""),"Внести подтверждение к нарушенному информационному ФЛК"," ")</f>
        <v>#DIV/0!</v>
      </c>
    </row>
    <row r="720" spans="1:8" s="390" customFormat="1" ht="94.5" hidden="1" x14ac:dyDescent="0.2">
      <c r="A720" s="346" t="e">
        <f>IF((SUM('Раздел 3'!J322:J322)/SUM('Раздел 3'!AH322:AH322)&gt;=1),"","Неверно!")</f>
        <v>#DIV/0!</v>
      </c>
      <c r="B720" s="320" t="s">
        <v>1852</v>
      </c>
      <c r="C720" s="278" t="s">
        <v>11808</v>
      </c>
      <c r="D720" s="278" t="s">
        <v>1853</v>
      </c>
      <c r="E720" s="278" t="str">
        <f>CONCATENATE(SUM('Раздел 3'!J322:J322),"/",SUM('Раздел 3'!AH322:AH322),"&gt;=",1)</f>
        <v>0/0&gt;=1</v>
      </c>
      <c r="F720" s="278" t="s">
        <v>1851</v>
      </c>
      <c r="G720" s="318"/>
      <c r="H720" s="348" t="e">
        <f>IF(('ФЛК (информационный)'!A720="Неверно!")*('ФЛК (информационный)'!G720=""),"Внести подтверждение к нарушенному информационному ФЛК"," ")</f>
        <v>#DIV/0!</v>
      </c>
    </row>
    <row r="721" spans="1:8" s="390" customFormat="1" ht="94.5" hidden="1" x14ac:dyDescent="0.2">
      <c r="A721" s="346" t="e">
        <f>IF((SUM('Раздел 3'!J42:J42)/SUM('Раздел 3'!AH42:AH42)&gt;=1),"","Неверно!")</f>
        <v>#DIV/0!</v>
      </c>
      <c r="B721" s="320" t="s">
        <v>1852</v>
      </c>
      <c r="C721" s="278" t="s">
        <v>11809</v>
      </c>
      <c r="D721" s="278" t="s">
        <v>1853</v>
      </c>
      <c r="E721" s="278" t="str">
        <f>CONCATENATE(SUM('Раздел 3'!J42:J42),"/",SUM('Раздел 3'!AH42:AH42),"&gt;=",1)</f>
        <v>0/0&gt;=1</v>
      </c>
      <c r="F721" s="278" t="s">
        <v>1851</v>
      </c>
      <c r="G721" s="318"/>
      <c r="H721" s="348" t="e">
        <f>IF(('ФЛК (информационный)'!A721="Неверно!")*('ФЛК (информационный)'!G721=""),"Внести подтверждение к нарушенному информационному ФЛК"," ")</f>
        <v>#DIV/0!</v>
      </c>
    </row>
    <row r="722" spans="1:8" s="390" customFormat="1" ht="94.5" hidden="1" x14ac:dyDescent="0.2">
      <c r="A722" s="346" t="e">
        <f>IF((SUM('Раздел 3'!J43:J43)/SUM('Раздел 3'!AH43:AH43)&gt;=1),"","Неверно!")</f>
        <v>#DIV/0!</v>
      </c>
      <c r="B722" s="320" t="s">
        <v>1852</v>
      </c>
      <c r="C722" s="278" t="s">
        <v>11810</v>
      </c>
      <c r="D722" s="278" t="s">
        <v>1853</v>
      </c>
      <c r="E722" s="278" t="str">
        <f>CONCATENATE(SUM('Раздел 3'!J43:J43),"/",SUM('Раздел 3'!AH43:AH43),"&gt;=",1)</f>
        <v>0/0&gt;=1</v>
      </c>
      <c r="F722" s="278" t="s">
        <v>1851</v>
      </c>
      <c r="G722" s="318"/>
      <c r="H722" s="348" t="e">
        <f>IF(('ФЛК (информационный)'!A722="Неверно!")*('ФЛК (информационный)'!G722=""),"Внести подтверждение к нарушенному информационному ФЛК"," ")</f>
        <v>#DIV/0!</v>
      </c>
    </row>
    <row r="723" spans="1:8" s="390" customFormat="1" ht="94.5" hidden="1" x14ac:dyDescent="0.2">
      <c r="A723" s="346" t="e">
        <f>IF((SUM('Раздел 3'!J44:J44)/SUM('Раздел 3'!AH44:AH44)&gt;=1),"","Неверно!")</f>
        <v>#DIV/0!</v>
      </c>
      <c r="B723" s="320" t="s">
        <v>1852</v>
      </c>
      <c r="C723" s="278" t="s">
        <v>11811</v>
      </c>
      <c r="D723" s="278" t="s">
        <v>1853</v>
      </c>
      <c r="E723" s="278" t="str">
        <f>CONCATENATE(SUM('Раздел 3'!J44:J44),"/",SUM('Раздел 3'!AH44:AH44),"&gt;=",1)</f>
        <v>0/0&gt;=1</v>
      </c>
      <c r="F723" s="278" t="s">
        <v>1851</v>
      </c>
      <c r="G723" s="318"/>
      <c r="H723" s="348" t="e">
        <f>IF(('ФЛК (информационный)'!A723="Неверно!")*('ФЛК (информационный)'!G723=""),"Внести подтверждение к нарушенному информационному ФЛК"," ")</f>
        <v>#DIV/0!</v>
      </c>
    </row>
    <row r="724" spans="1:8" s="390" customFormat="1" ht="94.5" hidden="1" x14ac:dyDescent="0.2">
      <c r="A724" s="346" t="e">
        <f>IF((SUM('Раздел 3'!J45:J45)/SUM('Раздел 3'!AH45:AH45)&gt;=1),"","Неверно!")</f>
        <v>#DIV/0!</v>
      </c>
      <c r="B724" s="320" t="s">
        <v>1852</v>
      </c>
      <c r="C724" s="278" t="s">
        <v>11812</v>
      </c>
      <c r="D724" s="278" t="s">
        <v>1853</v>
      </c>
      <c r="E724" s="278" t="str">
        <f>CONCATENATE(SUM('Раздел 3'!J45:J45),"/",SUM('Раздел 3'!AH45:AH45),"&gt;=",1)</f>
        <v>0/0&gt;=1</v>
      </c>
      <c r="F724" s="278" t="s">
        <v>1851</v>
      </c>
      <c r="G724" s="318"/>
      <c r="H724" s="348" t="e">
        <f>IF(('ФЛК (информационный)'!A724="Неверно!")*('ФЛК (информационный)'!G724=""),"Внести подтверждение к нарушенному информационному ФЛК"," ")</f>
        <v>#DIV/0!</v>
      </c>
    </row>
    <row r="725" spans="1:8" s="390" customFormat="1" ht="94.5" hidden="1" x14ac:dyDescent="0.2">
      <c r="A725" s="346" t="e">
        <f>IF((SUM('Раздел 3'!J46:J46)/SUM('Раздел 3'!AH46:AH46)&gt;=1),"","Неверно!")</f>
        <v>#DIV/0!</v>
      </c>
      <c r="B725" s="320" t="s">
        <v>1852</v>
      </c>
      <c r="C725" s="278" t="s">
        <v>11813</v>
      </c>
      <c r="D725" s="278" t="s">
        <v>1853</v>
      </c>
      <c r="E725" s="278" t="str">
        <f>CONCATENATE(SUM('Раздел 3'!J46:J46),"/",SUM('Раздел 3'!AH46:AH46),"&gt;=",1)</f>
        <v>0/0&gt;=1</v>
      </c>
      <c r="F725" s="278" t="s">
        <v>1851</v>
      </c>
      <c r="G725" s="318"/>
      <c r="H725" s="348" t="e">
        <f>IF(('ФЛК (информационный)'!A725="Неверно!")*('ФЛК (информационный)'!G725=""),"Внести подтверждение к нарушенному информационному ФЛК"," ")</f>
        <v>#DIV/0!</v>
      </c>
    </row>
    <row r="726" spans="1:8" s="390" customFormat="1" ht="94.5" hidden="1" x14ac:dyDescent="0.2">
      <c r="A726" s="346" t="e">
        <f>IF((SUM('Раздел 3'!J47:J47)/SUM('Раздел 3'!AH47:AH47)&gt;=1),"","Неверно!")</f>
        <v>#DIV/0!</v>
      </c>
      <c r="B726" s="320" t="s">
        <v>1852</v>
      </c>
      <c r="C726" s="278" t="s">
        <v>11814</v>
      </c>
      <c r="D726" s="278" t="s">
        <v>1853</v>
      </c>
      <c r="E726" s="278" t="str">
        <f>CONCATENATE(SUM('Раздел 3'!J47:J47),"/",SUM('Раздел 3'!AH47:AH47),"&gt;=",1)</f>
        <v>0/0&gt;=1</v>
      </c>
      <c r="F726" s="278" t="s">
        <v>1851</v>
      </c>
      <c r="G726" s="318"/>
      <c r="H726" s="348" t="e">
        <f>IF(('ФЛК (информационный)'!A726="Неверно!")*('ФЛК (информационный)'!G726=""),"Внести подтверждение к нарушенному информационному ФЛК"," ")</f>
        <v>#DIV/0!</v>
      </c>
    </row>
    <row r="727" spans="1:8" s="390" customFormat="1" ht="94.5" hidden="1" x14ac:dyDescent="0.2">
      <c r="A727" s="346" t="e">
        <f>IF((SUM('Раздел 3'!J48:J48)/SUM('Раздел 3'!AH48:AH48)&gt;=1),"","Неверно!")</f>
        <v>#DIV/0!</v>
      </c>
      <c r="B727" s="320" t="s">
        <v>1852</v>
      </c>
      <c r="C727" s="278" t="s">
        <v>11815</v>
      </c>
      <c r="D727" s="278" t="s">
        <v>1853</v>
      </c>
      <c r="E727" s="278" t="str">
        <f>CONCATENATE(SUM('Раздел 3'!J48:J48),"/",SUM('Раздел 3'!AH48:AH48),"&gt;=",1)</f>
        <v>0/0&gt;=1</v>
      </c>
      <c r="F727" s="278" t="s">
        <v>1851</v>
      </c>
      <c r="G727" s="318"/>
      <c r="H727" s="348" t="e">
        <f>IF(('ФЛК (информационный)'!A727="Неверно!")*('ФЛК (информационный)'!G727=""),"Внести подтверждение к нарушенному информационному ФЛК"," ")</f>
        <v>#DIV/0!</v>
      </c>
    </row>
    <row r="728" spans="1:8" s="390" customFormat="1" ht="94.5" hidden="1" x14ac:dyDescent="0.2">
      <c r="A728" s="346" t="e">
        <f>IF((SUM('Раздел 3'!J49:J49)/SUM('Раздел 3'!AH49:AH49)&gt;=1),"","Неверно!")</f>
        <v>#DIV/0!</v>
      </c>
      <c r="B728" s="320" t="s">
        <v>1852</v>
      </c>
      <c r="C728" s="278" t="s">
        <v>11816</v>
      </c>
      <c r="D728" s="278" t="s">
        <v>1853</v>
      </c>
      <c r="E728" s="278" t="str">
        <f>CONCATENATE(SUM('Раздел 3'!J49:J49),"/",SUM('Раздел 3'!AH49:AH49),"&gt;=",1)</f>
        <v>0/0&gt;=1</v>
      </c>
      <c r="F728" s="278" t="s">
        <v>1851</v>
      </c>
      <c r="G728" s="318"/>
      <c r="H728" s="348" t="e">
        <f>IF(('ФЛК (информационный)'!A728="Неверно!")*('ФЛК (информационный)'!G728=""),"Внести подтверждение к нарушенному информационному ФЛК"," ")</f>
        <v>#DIV/0!</v>
      </c>
    </row>
    <row r="729" spans="1:8" s="390" customFormat="1" ht="94.5" hidden="1" x14ac:dyDescent="0.2">
      <c r="A729" s="346" t="e">
        <f>IF((SUM('Раздел 3'!J14:J14)/SUM('Раздел 3'!AH14:AH14)&gt;=1),"","Неверно!")</f>
        <v>#DIV/0!</v>
      </c>
      <c r="B729" s="320" t="s">
        <v>1852</v>
      </c>
      <c r="C729" s="278" t="s">
        <v>11817</v>
      </c>
      <c r="D729" s="278" t="s">
        <v>1853</v>
      </c>
      <c r="E729" s="278" t="str">
        <f>CONCATENATE(SUM('Раздел 3'!J14:J14),"/",SUM('Раздел 3'!AH14:AH14),"&gt;=",1)</f>
        <v>0/0&gt;=1</v>
      </c>
      <c r="F729" s="278" t="s">
        <v>1851</v>
      </c>
      <c r="G729" s="318"/>
      <c r="H729" s="348" t="e">
        <f>IF(('ФЛК (информационный)'!A729="Неверно!")*('ФЛК (информационный)'!G729=""),"Внести подтверждение к нарушенному информационному ФЛК"," ")</f>
        <v>#DIV/0!</v>
      </c>
    </row>
    <row r="730" spans="1:8" s="390" customFormat="1" ht="94.5" hidden="1" x14ac:dyDescent="0.2">
      <c r="A730" s="346" t="e">
        <f>IF((SUM('Раздел 3'!J50:J50)/SUM('Раздел 3'!AH50:AH50)&gt;=1),"","Неверно!")</f>
        <v>#DIV/0!</v>
      </c>
      <c r="B730" s="320" t="s">
        <v>1852</v>
      </c>
      <c r="C730" s="278" t="s">
        <v>11818</v>
      </c>
      <c r="D730" s="278" t="s">
        <v>1853</v>
      </c>
      <c r="E730" s="278" t="str">
        <f>CONCATENATE(SUM('Раздел 3'!J50:J50),"/",SUM('Раздел 3'!AH50:AH50),"&gt;=",1)</f>
        <v>0/0&gt;=1</v>
      </c>
      <c r="F730" s="278" t="s">
        <v>1851</v>
      </c>
      <c r="G730" s="318"/>
      <c r="H730" s="348" t="e">
        <f>IF(('ФЛК (информационный)'!A730="Неверно!")*('ФЛК (информационный)'!G730=""),"Внести подтверждение к нарушенному информационному ФЛК"," ")</f>
        <v>#DIV/0!</v>
      </c>
    </row>
    <row r="731" spans="1:8" s="390" customFormat="1" ht="94.5" hidden="1" x14ac:dyDescent="0.2">
      <c r="A731" s="346" t="e">
        <f>IF((SUM('Раздел 3'!J51:J51)/SUM('Раздел 3'!AH51:AH51)&gt;=1),"","Неверно!")</f>
        <v>#DIV/0!</v>
      </c>
      <c r="B731" s="320" t="s">
        <v>1852</v>
      </c>
      <c r="C731" s="278" t="s">
        <v>11819</v>
      </c>
      <c r="D731" s="278" t="s">
        <v>1853</v>
      </c>
      <c r="E731" s="278" t="str">
        <f>CONCATENATE(SUM('Раздел 3'!J51:J51),"/",SUM('Раздел 3'!AH51:AH51),"&gt;=",1)</f>
        <v>0/0&gt;=1</v>
      </c>
      <c r="F731" s="278" t="s">
        <v>1851</v>
      </c>
      <c r="G731" s="318"/>
      <c r="H731" s="348" t="e">
        <f>IF(('ФЛК (информационный)'!A731="Неверно!")*('ФЛК (информационный)'!G731=""),"Внести подтверждение к нарушенному информационному ФЛК"," ")</f>
        <v>#DIV/0!</v>
      </c>
    </row>
    <row r="732" spans="1:8" s="390" customFormat="1" ht="94.5" hidden="1" x14ac:dyDescent="0.2">
      <c r="A732" s="346" t="e">
        <f>IF((SUM('Раздел 3'!J52:J52)/SUM('Раздел 3'!AH52:AH52)&gt;=1),"","Неверно!")</f>
        <v>#DIV/0!</v>
      </c>
      <c r="B732" s="320" t="s">
        <v>1852</v>
      </c>
      <c r="C732" s="278" t="s">
        <v>11820</v>
      </c>
      <c r="D732" s="278" t="s">
        <v>1853</v>
      </c>
      <c r="E732" s="278" t="str">
        <f>CONCATENATE(SUM('Раздел 3'!J52:J52),"/",SUM('Раздел 3'!AH52:AH52),"&gt;=",1)</f>
        <v>0/0&gt;=1</v>
      </c>
      <c r="F732" s="278" t="s">
        <v>1851</v>
      </c>
      <c r="G732" s="318"/>
      <c r="H732" s="348" t="e">
        <f>IF(('ФЛК (информационный)'!A732="Неверно!")*('ФЛК (информационный)'!G732=""),"Внести подтверждение к нарушенному информационному ФЛК"," ")</f>
        <v>#DIV/0!</v>
      </c>
    </row>
    <row r="733" spans="1:8" s="390" customFormat="1" ht="94.5" hidden="1" x14ac:dyDescent="0.2">
      <c r="A733" s="346" t="e">
        <f>IF((SUM('Раздел 3'!J53:J53)/SUM('Раздел 3'!AH53:AH53)&gt;=1),"","Неверно!")</f>
        <v>#DIV/0!</v>
      </c>
      <c r="B733" s="320" t="s">
        <v>1852</v>
      </c>
      <c r="C733" s="278" t="s">
        <v>11821</v>
      </c>
      <c r="D733" s="278" t="s">
        <v>1853</v>
      </c>
      <c r="E733" s="278" t="str">
        <f>CONCATENATE(SUM('Раздел 3'!J53:J53),"/",SUM('Раздел 3'!AH53:AH53),"&gt;=",1)</f>
        <v>0/0&gt;=1</v>
      </c>
      <c r="F733" s="278" t="s">
        <v>1851</v>
      </c>
      <c r="G733" s="318"/>
      <c r="H733" s="348" t="e">
        <f>IF(('ФЛК (информационный)'!A733="Неверно!")*('ФЛК (информационный)'!G733=""),"Внести подтверждение к нарушенному информационному ФЛК"," ")</f>
        <v>#DIV/0!</v>
      </c>
    </row>
    <row r="734" spans="1:8" s="390" customFormat="1" ht="94.5" hidden="1" x14ac:dyDescent="0.2">
      <c r="A734" s="346" t="e">
        <f>IF((SUM('Раздел 3'!J54:J54)/SUM('Раздел 3'!AH54:AH54)&gt;=1),"","Неверно!")</f>
        <v>#DIV/0!</v>
      </c>
      <c r="B734" s="320" t="s">
        <v>1852</v>
      </c>
      <c r="C734" s="278" t="s">
        <v>11822</v>
      </c>
      <c r="D734" s="278" t="s">
        <v>1853</v>
      </c>
      <c r="E734" s="278" t="str">
        <f>CONCATENATE(SUM('Раздел 3'!J54:J54),"/",SUM('Раздел 3'!AH54:AH54),"&gt;=",1)</f>
        <v>0/0&gt;=1</v>
      </c>
      <c r="F734" s="278" t="s">
        <v>1851</v>
      </c>
      <c r="G734" s="318"/>
      <c r="H734" s="348" t="e">
        <f>IF(('ФЛК (информационный)'!A734="Неверно!")*('ФЛК (информационный)'!G734=""),"Внести подтверждение к нарушенному информационному ФЛК"," ")</f>
        <v>#DIV/0!</v>
      </c>
    </row>
    <row r="735" spans="1:8" s="390" customFormat="1" ht="94.5" hidden="1" x14ac:dyDescent="0.2">
      <c r="A735" s="346" t="e">
        <f>IF((SUM('Раздел 3'!J55:J55)/SUM('Раздел 3'!AH55:AH55)&gt;=1),"","Неверно!")</f>
        <v>#DIV/0!</v>
      </c>
      <c r="B735" s="320" t="s">
        <v>1852</v>
      </c>
      <c r="C735" s="278" t="s">
        <v>11823</v>
      </c>
      <c r="D735" s="278" t="s">
        <v>1853</v>
      </c>
      <c r="E735" s="278" t="str">
        <f>CONCATENATE(SUM('Раздел 3'!J55:J55),"/",SUM('Раздел 3'!AH55:AH55),"&gt;=",1)</f>
        <v>0/0&gt;=1</v>
      </c>
      <c r="F735" s="278" t="s">
        <v>1851</v>
      </c>
      <c r="G735" s="318"/>
      <c r="H735" s="348" t="e">
        <f>IF(('ФЛК (информационный)'!A735="Неверно!")*('ФЛК (информационный)'!G735=""),"Внести подтверждение к нарушенному информационному ФЛК"," ")</f>
        <v>#DIV/0!</v>
      </c>
    </row>
    <row r="736" spans="1:8" s="390" customFormat="1" ht="94.5" hidden="1" x14ac:dyDescent="0.2">
      <c r="A736" s="346" t="e">
        <f>IF((SUM('Раздел 3'!J56:J56)/SUM('Раздел 3'!AH56:AH56)&gt;=1),"","Неверно!")</f>
        <v>#DIV/0!</v>
      </c>
      <c r="B736" s="320" t="s">
        <v>1852</v>
      </c>
      <c r="C736" s="278" t="s">
        <v>11824</v>
      </c>
      <c r="D736" s="278" t="s">
        <v>1853</v>
      </c>
      <c r="E736" s="278" t="str">
        <f>CONCATENATE(SUM('Раздел 3'!J56:J56),"/",SUM('Раздел 3'!AH56:AH56),"&gt;=",1)</f>
        <v>0/0&gt;=1</v>
      </c>
      <c r="F736" s="278" t="s">
        <v>1851</v>
      </c>
      <c r="G736" s="318"/>
      <c r="H736" s="348" t="e">
        <f>IF(('ФЛК (информационный)'!A736="Неверно!")*('ФЛК (информационный)'!G736=""),"Внести подтверждение к нарушенному информационному ФЛК"," ")</f>
        <v>#DIV/0!</v>
      </c>
    </row>
    <row r="737" spans="1:8" s="390" customFormat="1" ht="94.5" hidden="1" x14ac:dyDescent="0.2">
      <c r="A737" s="346" t="e">
        <f>IF((SUM('Раздел 3'!J57:J57)/SUM('Раздел 3'!AH57:AH57)&gt;=1),"","Неверно!")</f>
        <v>#DIV/0!</v>
      </c>
      <c r="B737" s="320" t="s">
        <v>1852</v>
      </c>
      <c r="C737" s="278" t="s">
        <v>11825</v>
      </c>
      <c r="D737" s="278" t="s">
        <v>1853</v>
      </c>
      <c r="E737" s="278" t="str">
        <f>CONCATENATE(SUM('Раздел 3'!J57:J57),"/",SUM('Раздел 3'!AH57:AH57),"&gt;=",1)</f>
        <v>0/0&gt;=1</v>
      </c>
      <c r="F737" s="278" t="s">
        <v>1851</v>
      </c>
      <c r="G737" s="318"/>
      <c r="H737" s="348" t="e">
        <f>IF(('ФЛК (информационный)'!A737="Неверно!")*('ФЛК (информационный)'!G737=""),"Внести подтверждение к нарушенному информационному ФЛК"," ")</f>
        <v>#DIV/0!</v>
      </c>
    </row>
    <row r="738" spans="1:8" s="390" customFormat="1" ht="94.5" hidden="1" x14ac:dyDescent="0.2">
      <c r="A738" s="346" t="e">
        <f>IF((SUM('Раздел 3'!J58:J58)/SUM('Раздел 3'!AH58:AH58)&gt;=1),"","Неверно!")</f>
        <v>#DIV/0!</v>
      </c>
      <c r="B738" s="320" t="s">
        <v>1852</v>
      </c>
      <c r="C738" s="278" t="s">
        <v>11826</v>
      </c>
      <c r="D738" s="278" t="s">
        <v>1853</v>
      </c>
      <c r="E738" s="278" t="str">
        <f>CONCATENATE(SUM('Раздел 3'!J58:J58),"/",SUM('Раздел 3'!AH58:AH58),"&gt;=",1)</f>
        <v>0/0&gt;=1</v>
      </c>
      <c r="F738" s="278" t="s">
        <v>1851</v>
      </c>
      <c r="G738" s="318"/>
      <c r="H738" s="348" t="e">
        <f>IF(('ФЛК (информационный)'!A738="Неверно!")*('ФЛК (информационный)'!G738=""),"Внести подтверждение к нарушенному информационному ФЛК"," ")</f>
        <v>#DIV/0!</v>
      </c>
    </row>
    <row r="739" spans="1:8" s="390" customFormat="1" ht="94.5" hidden="1" x14ac:dyDescent="0.2">
      <c r="A739" s="346" t="e">
        <f>IF((SUM('Раздел 3'!J59:J59)/SUM('Раздел 3'!AH59:AH59)&gt;=1),"","Неверно!")</f>
        <v>#DIV/0!</v>
      </c>
      <c r="B739" s="320" t="s">
        <v>1852</v>
      </c>
      <c r="C739" s="278" t="s">
        <v>11827</v>
      </c>
      <c r="D739" s="278" t="s">
        <v>1853</v>
      </c>
      <c r="E739" s="278" t="str">
        <f>CONCATENATE(SUM('Раздел 3'!J59:J59),"/",SUM('Раздел 3'!AH59:AH59),"&gt;=",1)</f>
        <v>0/0&gt;=1</v>
      </c>
      <c r="F739" s="278" t="s">
        <v>1851</v>
      </c>
      <c r="G739" s="318"/>
      <c r="H739" s="348" t="e">
        <f>IF(('ФЛК (информационный)'!A739="Неверно!")*('ФЛК (информационный)'!G739=""),"Внести подтверждение к нарушенному информационному ФЛК"," ")</f>
        <v>#DIV/0!</v>
      </c>
    </row>
    <row r="740" spans="1:8" s="390" customFormat="1" ht="94.5" hidden="1" x14ac:dyDescent="0.2">
      <c r="A740" s="346" t="e">
        <f>IF((SUM('Раздел 3'!J15:J15)/SUM('Раздел 3'!AH15:AH15)&gt;=1),"","Неверно!")</f>
        <v>#DIV/0!</v>
      </c>
      <c r="B740" s="320" t="s">
        <v>1852</v>
      </c>
      <c r="C740" s="278" t="s">
        <v>11828</v>
      </c>
      <c r="D740" s="278" t="s">
        <v>1853</v>
      </c>
      <c r="E740" s="278" t="str">
        <f>CONCATENATE(SUM('Раздел 3'!J15:J15),"/",SUM('Раздел 3'!AH15:AH15),"&gt;=",1)</f>
        <v>0/0&gt;=1</v>
      </c>
      <c r="F740" s="278" t="s">
        <v>1851</v>
      </c>
      <c r="G740" s="318"/>
      <c r="H740" s="348" t="e">
        <f>IF(('ФЛК (информационный)'!A740="Неверно!")*('ФЛК (информационный)'!G740=""),"Внести подтверждение к нарушенному информационному ФЛК"," ")</f>
        <v>#DIV/0!</v>
      </c>
    </row>
    <row r="741" spans="1:8" s="390" customFormat="1" ht="94.5" hidden="1" x14ac:dyDescent="0.2">
      <c r="A741" s="346" t="e">
        <f>IF((SUM('Раздел 3'!J60:J60)/SUM('Раздел 3'!AH60:AH60)&gt;=1),"","Неверно!")</f>
        <v>#DIV/0!</v>
      </c>
      <c r="B741" s="320" t="s">
        <v>1852</v>
      </c>
      <c r="C741" s="278" t="s">
        <v>11829</v>
      </c>
      <c r="D741" s="278" t="s">
        <v>1853</v>
      </c>
      <c r="E741" s="278" t="str">
        <f>CONCATENATE(SUM('Раздел 3'!J60:J60),"/",SUM('Раздел 3'!AH60:AH60),"&gt;=",1)</f>
        <v>0/0&gt;=1</v>
      </c>
      <c r="F741" s="278" t="s">
        <v>1851</v>
      </c>
      <c r="G741" s="318"/>
      <c r="H741" s="348" t="e">
        <f>IF(('ФЛК (информационный)'!A741="Неверно!")*('ФЛК (информационный)'!G741=""),"Внести подтверждение к нарушенному информационному ФЛК"," ")</f>
        <v>#DIV/0!</v>
      </c>
    </row>
    <row r="742" spans="1:8" s="390" customFormat="1" ht="94.5" hidden="1" x14ac:dyDescent="0.2">
      <c r="A742" s="346" t="e">
        <f>IF((SUM('Раздел 3'!J61:J61)/SUM('Раздел 3'!AH61:AH61)&gt;=1),"","Неверно!")</f>
        <v>#DIV/0!</v>
      </c>
      <c r="B742" s="320" t="s">
        <v>1852</v>
      </c>
      <c r="C742" s="278" t="s">
        <v>11830</v>
      </c>
      <c r="D742" s="278" t="s">
        <v>1853</v>
      </c>
      <c r="E742" s="278" t="str">
        <f>CONCATENATE(SUM('Раздел 3'!J61:J61),"/",SUM('Раздел 3'!AH61:AH61),"&gt;=",1)</f>
        <v>0/0&gt;=1</v>
      </c>
      <c r="F742" s="278" t="s">
        <v>1851</v>
      </c>
      <c r="G742" s="318"/>
      <c r="H742" s="348" t="e">
        <f>IF(('ФЛК (информационный)'!A742="Неверно!")*('ФЛК (информационный)'!G742=""),"Внести подтверждение к нарушенному информационному ФЛК"," ")</f>
        <v>#DIV/0!</v>
      </c>
    </row>
    <row r="743" spans="1:8" s="390" customFormat="1" ht="94.5" hidden="1" x14ac:dyDescent="0.2">
      <c r="A743" s="346" t="e">
        <f>IF((SUM('Раздел 3'!J62:J62)/SUM('Раздел 3'!AH62:AH62)&gt;=1),"","Неверно!")</f>
        <v>#DIV/0!</v>
      </c>
      <c r="B743" s="320" t="s">
        <v>1852</v>
      </c>
      <c r="C743" s="278" t="s">
        <v>11831</v>
      </c>
      <c r="D743" s="278" t="s">
        <v>1853</v>
      </c>
      <c r="E743" s="278" t="str">
        <f>CONCATENATE(SUM('Раздел 3'!J62:J62),"/",SUM('Раздел 3'!AH62:AH62),"&gt;=",1)</f>
        <v>0/0&gt;=1</v>
      </c>
      <c r="F743" s="278" t="s">
        <v>1851</v>
      </c>
      <c r="G743" s="318"/>
      <c r="H743" s="348" t="e">
        <f>IF(('ФЛК (информационный)'!A743="Неверно!")*('ФЛК (информационный)'!G743=""),"Внести подтверждение к нарушенному информационному ФЛК"," ")</f>
        <v>#DIV/0!</v>
      </c>
    </row>
    <row r="744" spans="1:8" s="390" customFormat="1" ht="94.5" hidden="1" x14ac:dyDescent="0.2">
      <c r="A744" s="346" t="e">
        <f>IF((SUM('Раздел 3'!J63:J63)/SUM('Раздел 3'!AH63:AH63)&gt;=1),"","Неверно!")</f>
        <v>#DIV/0!</v>
      </c>
      <c r="B744" s="320" t="s">
        <v>1852</v>
      </c>
      <c r="C744" s="278" t="s">
        <v>11832</v>
      </c>
      <c r="D744" s="278" t="s">
        <v>1853</v>
      </c>
      <c r="E744" s="278" t="str">
        <f>CONCATENATE(SUM('Раздел 3'!J63:J63),"/",SUM('Раздел 3'!AH63:AH63),"&gt;=",1)</f>
        <v>0/0&gt;=1</v>
      </c>
      <c r="F744" s="278" t="s">
        <v>1851</v>
      </c>
      <c r="G744" s="318"/>
      <c r="H744" s="348" t="e">
        <f>IF(('ФЛК (информационный)'!A744="Неверно!")*('ФЛК (информационный)'!G744=""),"Внести подтверждение к нарушенному информационному ФЛК"," ")</f>
        <v>#DIV/0!</v>
      </c>
    </row>
    <row r="745" spans="1:8" s="390" customFormat="1" ht="94.5" hidden="1" x14ac:dyDescent="0.2">
      <c r="A745" s="346" t="e">
        <f>IF((SUM('Раздел 3'!J64:J64)/SUM('Раздел 3'!AH64:AH64)&gt;=1),"","Неверно!")</f>
        <v>#DIV/0!</v>
      </c>
      <c r="B745" s="320" t="s">
        <v>1852</v>
      </c>
      <c r="C745" s="278" t="s">
        <v>11833</v>
      </c>
      <c r="D745" s="278" t="s">
        <v>1853</v>
      </c>
      <c r="E745" s="278" t="str">
        <f>CONCATENATE(SUM('Раздел 3'!J64:J64),"/",SUM('Раздел 3'!AH64:AH64),"&gt;=",1)</f>
        <v>0/0&gt;=1</v>
      </c>
      <c r="F745" s="278" t="s">
        <v>1851</v>
      </c>
      <c r="G745" s="318"/>
      <c r="H745" s="348" t="e">
        <f>IF(('ФЛК (информационный)'!A745="Неверно!")*('ФЛК (информационный)'!G745=""),"Внести подтверждение к нарушенному информационному ФЛК"," ")</f>
        <v>#DIV/0!</v>
      </c>
    </row>
    <row r="746" spans="1:8" s="390" customFormat="1" ht="94.5" hidden="1" x14ac:dyDescent="0.2">
      <c r="A746" s="346" t="e">
        <f>IF((SUM('Раздел 3'!J65:J65)/SUM('Раздел 3'!AH65:AH65)&gt;=1),"","Неверно!")</f>
        <v>#DIV/0!</v>
      </c>
      <c r="B746" s="320" t="s">
        <v>1852</v>
      </c>
      <c r="C746" s="278" t="s">
        <v>11834</v>
      </c>
      <c r="D746" s="278" t="s">
        <v>1853</v>
      </c>
      <c r="E746" s="278" t="str">
        <f>CONCATENATE(SUM('Раздел 3'!J65:J65),"/",SUM('Раздел 3'!AH65:AH65),"&gt;=",1)</f>
        <v>0/0&gt;=1</v>
      </c>
      <c r="F746" s="278" t="s">
        <v>1851</v>
      </c>
      <c r="G746" s="318"/>
      <c r="H746" s="348" t="e">
        <f>IF(('ФЛК (информационный)'!A746="Неверно!")*('ФЛК (информационный)'!G746=""),"Внести подтверждение к нарушенному информационному ФЛК"," ")</f>
        <v>#DIV/0!</v>
      </c>
    </row>
    <row r="747" spans="1:8" s="390" customFormat="1" ht="94.5" hidden="1" x14ac:dyDescent="0.2">
      <c r="A747" s="346" t="e">
        <f>IF((SUM('Раздел 3'!J66:J66)/SUM('Раздел 3'!AH66:AH66)&gt;=1),"","Неверно!")</f>
        <v>#DIV/0!</v>
      </c>
      <c r="B747" s="320" t="s">
        <v>1852</v>
      </c>
      <c r="C747" s="278" t="s">
        <v>11835</v>
      </c>
      <c r="D747" s="278" t="s">
        <v>1853</v>
      </c>
      <c r="E747" s="278" t="str">
        <f>CONCATENATE(SUM('Раздел 3'!J66:J66),"/",SUM('Раздел 3'!AH66:AH66),"&gt;=",1)</f>
        <v>0/0&gt;=1</v>
      </c>
      <c r="F747" s="278" t="s">
        <v>1851</v>
      </c>
      <c r="G747" s="318"/>
      <c r="H747" s="348" t="e">
        <f>IF(('ФЛК (информационный)'!A747="Неверно!")*('ФЛК (информационный)'!G747=""),"Внести подтверждение к нарушенному информационному ФЛК"," ")</f>
        <v>#DIV/0!</v>
      </c>
    </row>
    <row r="748" spans="1:8" s="390" customFormat="1" ht="94.5" hidden="1" x14ac:dyDescent="0.2">
      <c r="A748" s="346" t="e">
        <f>IF((SUM('Раздел 3'!J67:J67)/SUM('Раздел 3'!AH67:AH67)&gt;=1),"","Неверно!")</f>
        <v>#DIV/0!</v>
      </c>
      <c r="B748" s="320" t="s">
        <v>1852</v>
      </c>
      <c r="C748" s="278" t="s">
        <v>11836</v>
      </c>
      <c r="D748" s="278" t="s">
        <v>1853</v>
      </c>
      <c r="E748" s="278" t="str">
        <f>CONCATENATE(SUM('Раздел 3'!J67:J67),"/",SUM('Раздел 3'!AH67:AH67),"&gt;=",1)</f>
        <v>0/0&gt;=1</v>
      </c>
      <c r="F748" s="278" t="s">
        <v>1851</v>
      </c>
      <c r="G748" s="318"/>
      <c r="H748" s="348" t="e">
        <f>IF(('ФЛК (информационный)'!A748="Неверно!")*('ФЛК (информационный)'!G748=""),"Внести подтверждение к нарушенному информационному ФЛК"," ")</f>
        <v>#DIV/0!</v>
      </c>
    </row>
    <row r="749" spans="1:8" s="390" customFormat="1" ht="94.5" hidden="1" x14ac:dyDescent="0.2">
      <c r="A749" s="346" t="e">
        <f>IF((SUM('Раздел 3'!J68:J68)/SUM('Раздел 3'!AH68:AH68)&gt;=1),"","Неверно!")</f>
        <v>#DIV/0!</v>
      </c>
      <c r="B749" s="320" t="s">
        <v>1852</v>
      </c>
      <c r="C749" s="278" t="s">
        <v>11837</v>
      </c>
      <c r="D749" s="278" t="s">
        <v>1853</v>
      </c>
      <c r="E749" s="278" t="str">
        <f>CONCATENATE(SUM('Раздел 3'!J68:J68),"/",SUM('Раздел 3'!AH68:AH68),"&gt;=",1)</f>
        <v>0/0&gt;=1</v>
      </c>
      <c r="F749" s="278" t="s">
        <v>1851</v>
      </c>
      <c r="G749" s="318"/>
      <c r="H749" s="348" t="e">
        <f>IF(('ФЛК (информационный)'!A749="Неверно!")*('ФЛК (информационный)'!G749=""),"Внести подтверждение к нарушенному информационному ФЛК"," ")</f>
        <v>#DIV/0!</v>
      </c>
    </row>
    <row r="750" spans="1:8" s="390" customFormat="1" ht="94.5" hidden="1" x14ac:dyDescent="0.2">
      <c r="A750" s="346" t="e">
        <f>IF((SUM('Раздел 3'!J69:J69)/SUM('Раздел 3'!AH69:AH69)&gt;=1),"","Неверно!")</f>
        <v>#DIV/0!</v>
      </c>
      <c r="B750" s="320" t="s">
        <v>1852</v>
      </c>
      <c r="C750" s="278" t="s">
        <v>11838</v>
      </c>
      <c r="D750" s="278" t="s">
        <v>1853</v>
      </c>
      <c r="E750" s="278" t="str">
        <f>CONCATENATE(SUM('Раздел 3'!J69:J69),"/",SUM('Раздел 3'!AH69:AH69),"&gt;=",1)</f>
        <v>0/0&gt;=1</v>
      </c>
      <c r="F750" s="278" t="s">
        <v>1851</v>
      </c>
      <c r="G750" s="318"/>
      <c r="H750" s="348" t="e">
        <f>IF(('ФЛК (информационный)'!A750="Неверно!")*('ФЛК (информационный)'!G750=""),"Внести подтверждение к нарушенному информационному ФЛК"," ")</f>
        <v>#DIV/0!</v>
      </c>
    </row>
    <row r="751" spans="1:8" s="390" customFormat="1" ht="94.5" hidden="1" x14ac:dyDescent="0.2">
      <c r="A751" s="346" t="e">
        <f>IF((SUM('Раздел 3'!J16:J16)/SUM('Раздел 3'!AH16:AH16)&gt;=1),"","Неверно!")</f>
        <v>#DIV/0!</v>
      </c>
      <c r="B751" s="320" t="s">
        <v>1852</v>
      </c>
      <c r="C751" s="278" t="s">
        <v>11839</v>
      </c>
      <c r="D751" s="278" t="s">
        <v>1853</v>
      </c>
      <c r="E751" s="278" t="str">
        <f>CONCATENATE(SUM('Раздел 3'!J16:J16),"/",SUM('Раздел 3'!AH16:AH16),"&gt;=",1)</f>
        <v>0/0&gt;=1</v>
      </c>
      <c r="F751" s="278" t="s">
        <v>1851</v>
      </c>
      <c r="G751" s="318"/>
      <c r="H751" s="348" t="e">
        <f>IF(('ФЛК (информационный)'!A751="Неверно!")*('ФЛК (информационный)'!G751=""),"Внести подтверждение к нарушенному информационному ФЛК"," ")</f>
        <v>#DIV/0!</v>
      </c>
    </row>
    <row r="752" spans="1:8" s="390" customFormat="1" ht="94.5" hidden="1" x14ac:dyDescent="0.2">
      <c r="A752" s="346" t="e">
        <f>IF((SUM('Раздел 3'!J70:J70)/SUM('Раздел 3'!AH70:AH70)&gt;=1),"","Неверно!")</f>
        <v>#DIV/0!</v>
      </c>
      <c r="B752" s="320" t="s">
        <v>1852</v>
      </c>
      <c r="C752" s="278" t="s">
        <v>11840</v>
      </c>
      <c r="D752" s="278" t="s">
        <v>1853</v>
      </c>
      <c r="E752" s="278" t="str">
        <f>CONCATENATE(SUM('Раздел 3'!J70:J70),"/",SUM('Раздел 3'!AH70:AH70),"&gt;=",1)</f>
        <v>0/0&gt;=1</v>
      </c>
      <c r="F752" s="278" t="s">
        <v>1851</v>
      </c>
      <c r="G752" s="318"/>
      <c r="H752" s="348" t="e">
        <f>IF(('ФЛК (информационный)'!A752="Неверно!")*('ФЛК (информационный)'!G752=""),"Внести подтверждение к нарушенному информационному ФЛК"," ")</f>
        <v>#DIV/0!</v>
      </c>
    </row>
    <row r="753" spans="1:8" s="390" customFormat="1" ht="94.5" hidden="1" x14ac:dyDescent="0.2">
      <c r="A753" s="346" t="e">
        <f>IF((SUM('Раздел 3'!J71:J71)/SUM('Раздел 3'!AH71:AH71)&gt;=1),"","Неверно!")</f>
        <v>#DIV/0!</v>
      </c>
      <c r="B753" s="320" t="s">
        <v>1852</v>
      </c>
      <c r="C753" s="278" t="s">
        <v>11841</v>
      </c>
      <c r="D753" s="278" t="s">
        <v>1853</v>
      </c>
      <c r="E753" s="278" t="str">
        <f>CONCATENATE(SUM('Раздел 3'!J71:J71),"/",SUM('Раздел 3'!AH71:AH71),"&gt;=",1)</f>
        <v>0/0&gt;=1</v>
      </c>
      <c r="F753" s="278" t="s">
        <v>1851</v>
      </c>
      <c r="G753" s="318"/>
      <c r="H753" s="348" t="e">
        <f>IF(('ФЛК (информационный)'!A753="Неверно!")*('ФЛК (информационный)'!G753=""),"Внести подтверждение к нарушенному информационному ФЛК"," ")</f>
        <v>#DIV/0!</v>
      </c>
    </row>
    <row r="754" spans="1:8" s="390" customFormat="1" ht="94.5" hidden="1" x14ac:dyDescent="0.2">
      <c r="A754" s="346" t="e">
        <f>IF((SUM('Раздел 3'!J72:J72)/SUM('Раздел 3'!AH72:AH72)&gt;=1),"","Неверно!")</f>
        <v>#DIV/0!</v>
      </c>
      <c r="B754" s="320" t="s">
        <v>1852</v>
      </c>
      <c r="C754" s="278" t="s">
        <v>11842</v>
      </c>
      <c r="D754" s="278" t="s">
        <v>1853</v>
      </c>
      <c r="E754" s="278" t="str">
        <f>CONCATENATE(SUM('Раздел 3'!J72:J72),"/",SUM('Раздел 3'!AH72:AH72),"&gt;=",1)</f>
        <v>0/0&gt;=1</v>
      </c>
      <c r="F754" s="278" t="s">
        <v>1851</v>
      </c>
      <c r="G754" s="318"/>
      <c r="H754" s="348" t="e">
        <f>IF(('ФЛК (информационный)'!A754="Неверно!")*('ФЛК (информационный)'!G754=""),"Внести подтверждение к нарушенному информационному ФЛК"," ")</f>
        <v>#DIV/0!</v>
      </c>
    </row>
    <row r="755" spans="1:8" s="390" customFormat="1" ht="94.5" hidden="1" x14ac:dyDescent="0.2">
      <c r="A755" s="346" t="e">
        <f>IF((SUM('Раздел 3'!J73:J73)/SUM('Раздел 3'!AH73:AH73)&gt;=1),"","Неверно!")</f>
        <v>#DIV/0!</v>
      </c>
      <c r="B755" s="320" t="s">
        <v>1852</v>
      </c>
      <c r="C755" s="278" t="s">
        <v>11843</v>
      </c>
      <c r="D755" s="278" t="s">
        <v>1853</v>
      </c>
      <c r="E755" s="278" t="str">
        <f>CONCATENATE(SUM('Раздел 3'!J73:J73),"/",SUM('Раздел 3'!AH73:AH73),"&gt;=",1)</f>
        <v>0/0&gt;=1</v>
      </c>
      <c r="F755" s="278" t="s">
        <v>1851</v>
      </c>
      <c r="G755" s="318"/>
      <c r="H755" s="348" t="e">
        <f>IF(('ФЛК (информационный)'!A755="Неверно!")*('ФЛК (информационный)'!G755=""),"Внести подтверждение к нарушенному информационному ФЛК"," ")</f>
        <v>#DIV/0!</v>
      </c>
    </row>
    <row r="756" spans="1:8" s="390" customFormat="1" ht="94.5" hidden="1" x14ac:dyDescent="0.2">
      <c r="A756" s="346" t="e">
        <f>IF((SUM('Раздел 3'!J74:J74)/SUM('Раздел 3'!AH74:AH74)&gt;=1),"","Неверно!")</f>
        <v>#DIV/0!</v>
      </c>
      <c r="B756" s="320" t="s">
        <v>1852</v>
      </c>
      <c r="C756" s="278" t="s">
        <v>11844</v>
      </c>
      <c r="D756" s="278" t="s">
        <v>1853</v>
      </c>
      <c r="E756" s="278" t="str">
        <f>CONCATENATE(SUM('Раздел 3'!J74:J74),"/",SUM('Раздел 3'!AH74:AH74),"&gt;=",1)</f>
        <v>0/0&gt;=1</v>
      </c>
      <c r="F756" s="278" t="s">
        <v>1851</v>
      </c>
      <c r="G756" s="318"/>
      <c r="H756" s="348" t="e">
        <f>IF(('ФЛК (информационный)'!A756="Неверно!")*('ФЛК (информационный)'!G756=""),"Внести подтверждение к нарушенному информационному ФЛК"," ")</f>
        <v>#DIV/0!</v>
      </c>
    </row>
    <row r="757" spans="1:8" s="390" customFormat="1" ht="94.5" hidden="1" x14ac:dyDescent="0.2">
      <c r="A757" s="346" t="e">
        <f>IF((SUM('Раздел 3'!J75:J75)/SUM('Раздел 3'!AH75:AH75)&gt;=1),"","Неверно!")</f>
        <v>#DIV/0!</v>
      </c>
      <c r="B757" s="320" t="s">
        <v>1852</v>
      </c>
      <c r="C757" s="278" t="s">
        <v>11845</v>
      </c>
      <c r="D757" s="278" t="s">
        <v>1853</v>
      </c>
      <c r="E757" s="278" t="str">
        <f>CONCATENATE(SUM('Раздел 3'!J75:J75),"/",SUM('Раздел 3'!AH75:AH75),"&gt;=",1)</f>
        <v>0/0&gt;=1</v>
      </c>
      <c r="F757" s="278" t="s">
        <v>1851</v>
      </c>
      <c r="G757" s="318"/>
      <c r="H757" s="348" t="e">
        <f>IF(('ФЛК (информационный)'!A757="Неверно!")*('ФЛК (информационный)'!G757=""),"Внести подтверждение к нарушенному информационному ФЛК"," ")</f>
        <v>#DIV/0!</v>
      </c>
    </row>
    <row r="758" spans="1:8" s="390" customFormat="1" ht="94.5" hidden="1" x14ac:dyDescent="0.2">
      <c r="A758" s="346" t="e">
        <f>IF((SUM('Раздел 3'!J76:J76)/SUM('Раздел 3'!AH76:AH76)&gt;=1),"","Неверно!")</f>
        <v>#DIV/0!</v>
      </c>
      <c r="B758" s="320" t="s">
        <v>1852</v>
      </c>
      <c r="C758" s="278" t="s">
        <v>11846</v>
      </c>
      <c r="D758" s="278" t="s">
        <v>1853</v>
      </c>
      <c r="E758" s="278" t="str">
        <f>CONCATENATE(SUM('Раздел 3'!J76:J76),"/",SUM('Раздел 3'!AH76:AH76),"&gt;=",1)</f>
        <v>0/0&gt;=1</v>
      </c>
      <c r="F758" s="278" t="s">
        <v>1851</v>
      </c>
      <c r="G758" s="318"/>
      <c r="H758" s="348" t="e">
        <f>IF(('ФЛК (информационный)'!A758="Неверно!")*('ФЛК (информационный)'!G758=""),"Внести подтверждение к нарушенному информационному ФЛК"," ")</f>
        <v>#DIV/0!</v>
      </c>
    </row>
    <row r="759" spans="1:8" s="390" customFormat="1" ht="94.5" hidden="1" x14ac:dyDescent="0.2">
      <c r="A759" s="346" t="e">
        <f>IF((SUM('Раздел 3'!J77:J77)/SUM('Раздел 3'!AH77:AH77)&gt;=1),"","Неверно!")</f>
        <v>#DIV/0!</v>
      </c>
      <c r="B759" s="320" t="s">
        <v>1852</v>
      </c>
      <c r="C759" s="278" t="s">
        <v>11847</v>
      </c>
      <c r="D759" s="278" t="s">
        <v>1853</v>
      </c>
      <c r="E759" s="278" t="str">
        <f>CONCATENATE(SUM('Раздел 3'!J77:J77),"/",SUM('Раздел 3'!AH77:AH77),"&gt;=",1)</f>
        <v>0/0&gt;=1</v>
      </c>
      <c r="F759" s="278" t="s">
        <v>1851</v>
      </c>
      <c r="G759" s="318"/>
      <c r="H759" s="348" t="e">
        <f>IF(('ФЛК (информационный)'!A759="Неверно!")*('ФЛК (информационный)'!G759=""),"Внести подтверждение к нарушенному информационному ФЛК"," ")</f>
        <v>#DIV/0!</v>
      </c>
    </row>
    <row r="760" spans="1:8" s="390" customFormat="1" ht="94.5" hidden="1" x14ac:dyDescent="0.2">
      <c r="A760" s="346" t="e">
        <f>IF((SUM('Раздел 3'!J78:J78)/SUM('Раздел 3'!AH78:AH78)&gt;=1),"","Неверно!")</f>
        <v>#DIV/0!</v>
      </c>
      <c r="B760" s="320" t="s">
        <v>1852</v>
      </c>
      <c r="C760" s="278" t="s">
        <v>11848</v>
      </c>
      <c r="D760" s="278" t="s">
        <v>1853</v>
      </c>
      <c r="E760" s="278" t="str">
        <f>CONCATENATE(SUM('Раздел 3'!J78:J78),"/",SUM('Раздел 3'!AH78:AH78),"&gt;=",1)</f>
        <v>0/0&gt;=1</v>
      </c>
      <c r="F760" s="278" t="s">
        <v>1851</v>
      </c>
      <c r="G760" s="318"/>
      <c r="H760" s="348" t="e">
        <f>IF(('ФЛК (информационный)'!A760="Неверно!")*('ФЛК (информационный)'!G760=""),"Внести подтверждение к нарушенному информационному ФЛК"," ")</f>
        <v>#DIV/0!</v>
      </c>
    </row>
    <row r="761" spans="1:8" s="390" customFormat="1" ht="94.5" hidden="1" x14ac:dyDescent="0.2">
      <c r="A761" s="346" t="e">
        <f>IF((SUM('Раздел 3'!J79:J79)/SUM('Раздел 3'!AH79:AH79)&gt;=1),"","Неверно!")</f>
        <v>#DIV/0!</v>
      </c>
      <c r="B761" s="320" t="s">
        <v>1852</v>
      </c>
      <c r="C761" s="278" t="s">
        <v>11849</v>
      </c>
      <c r="D761" s="278" t="s">
        <v>1853</v>
      </c>
      <c r="E761" s="278" t="str">
        <f>CONCATENATE(SUM('Раздел 3'!J79:J79),"/",SUM('Раздел 3'!AH79:AH79),"&gt;=",1)</f>
        <v>0/0&gt;=1</v>
      </c>
      <c r="F761" s="278" t="s">
        <v>1851</v>
      </c>
      <c r="G761" s="318"/>
      <c r="H761" s="348" t="e">
        <f>IF(('ФЛК (информационный)'!A761="Неверно!")*('ФЛК (информационный)'!G761=""),"Внести подтверждение к нарушенному информационному ФЛК"," ")</f>
        <v>#DIV/0!</v>
      </c>
    </row>
    <row r="762" spans="1:8" s="390" customFormat="1" ht="94.5" hidden="1" x14ac:dyDescent="0.2">
      <c r="A762" s="346" t="e">
        <f>IF((SUM('Раздел 3'!J17:J17)/SUM('Раздел 3'!AH17:AH17)&gt;=1),"","Неверно!")</f>
        <v>#DIV/0!</v>
      </c>
      <c r="B762" s="320" t="s">
        <v>1852</v>
      </c>
      <c r="C762" s="278" t="s">
        <v>11850</v>
      </c>
      <c r="D762" s="278" t="s">
        <v>1853</v>
      </c>
      <c r="E762" s="278" t="str">
        <f>CONCATENATE(SUM('Раздел 3'!J17:J17),"/",SUM('Раздел 3'!AH17:AH17),"&gt;=",1)</f>
        <v>0/0&gt;=1</v>
      </c>
      <c r="F762" s="278" t="s">
        <v>1851</v>
      </c>
      <c r="G762" s="318"/>
      <c r="H762" s="348" t="e">
        <f>IF(('ФЛК (информационный)'!A762="Неверно!")*('ФЛК (информационный)'!G762=""),"Внести подтверждение к нарушенному информационному ФЛК"," ")</f>
        <v>#DIV/0!</v>
      </c>
    </row>
    <row r="763" spans="1:8" s="390" customFormat="1" ht="94.5" hidden="1" x14ac:dyDescent="0.2">
      <c r="A763" s="346" t="e">
        <f>IF((SUM('Раздел 3'!J80:J80)/SUM('Раздел 3'!AH80:AH80)&gt;=1),"","Неверно!")</f>
        <v>#DIV/0!</v>
      </c>
      <c r="B763" s="320" t="s">
        <v>1852</v>
      </c>
      <c r="C763" s="278" t="s">
        <v>11851</v>
      </c>
      <c r="D763" s="278" t="s">
        <v>1853</v>
      </c>
      <c r="E763" s="278" t="str">
        <f>CONCATENATE(SUM('Раздел 3'!J80:J80),"/",SUM('Раздел 3'!AH80:AH80),"&gt;=",1)</f>
        <v>0/0&gt;=1</v>
      </c>
      <c r="F763" s="278" t="s">
        <v>1851</v>
      </c>
      <c r="G763" s="318"/>
      <c r="H763" s="348" t="e">
        <f>IF(('ФЛК (информационный)'!A763="Неверно!")*('ФЛК (информационный)'!G763=""),"Внести подтверждение к нарушенному информационному ФЛК"," ")</f>
        <v>#DIV/0!</v>
      </c>
    </row>
    <row r="764" spans="1:8" s="390" customFormat="1" ht="94.5" hidden="1" x14ac:dyDescent="0.2">
      <c r="A764" s="346" t="e">
        <f>IF((SUM('Раздел 3'!J81:J81)/SUM('Раздел 3'!AH81:AH81)&gt;=1),"","Неверно!")</f>
        <v>#DIV/0!</v>
      </c>
      <c r="B764" s="320" t="s">
        <v>1852</v>
      </c>
      <c r="C764" s="278" t="s">
        <v>11852</v>
      </c>
      <c r="D764" s="278" t="s">
        <v>1853</v>
      </c>
      <c r="E764" s="278" t="str">
        <f>CONCATENATE(SUM('Раздел 3'!J81:J81),"/",SUM('Раздел 3'!AH81:AH81),"&gt;=",1)</f>
        <v>0/0&gt;=1</v>
      </c>
      <c r="F764" s="278" t="s">
        <v>1851</v>
      </c>
      <c r="G764" s="318"/>
      <c r="H764" s="348" t="e">
        <f>IF(('ФЛК (информационный)'!A764="Неверно!")*('ФЛК (информационный)'!G764=""),"Внести подтверждение к нарушенному информационному ФЛК"," ")</f>
        <v>#DIV/0!</v>
      </c>
    </row>
    <row r="765" spans="1:8" s="390" customFormat="1" ht="94.5" hidden="1" x14ac:dyDescent="0.2">
      <c r="A765" s="346" t="e">
        <f>IF((SUM('Раздел 3'!J82:J82)/SUM('Раздел 3'!AH82:AH82)&gt;=1),"","Неверно!")</f>
        <v>#DIV/0!</v>
      </c>
      <c r="B765" s="320" t="s">
        <v>1852</v>
      </c>
      <c r="C765" s="278" t="s">
        <v>11853</v>
      </c>
      <c r="D765" s="278" t="s">
        <v>1853</v>
      </c>
      <c r="E765" s="278" t="str">
        <f>CONCATENATE(SUM('Раздел 3'!J82:J82),"/",SUM('Раздел 3'!AH82:AH82),"&gt;=",1)</f>
        <v>0/0&gt;=1</v>
      </c>
      <c r="F765" s="278" t="s">
        <v>1851</v>
      </c>
      <c r="G765" s="318"/>
      <c r="H765" s="348" t="e">
        <f>IF(('ФЛК (информационный)'!A765="Неверно!")*('ФЛК (информационный)'!G765=""),"Внести подтверждение к нарушенному информационному ФЛК"," ")</f>
        <v>#DIV/0!</v>
      </c>
    </row>
    <row r="766" spans="1:8" s="390" customFormat="1" ht="94.5" hidden="1" x14ac:dyDescent="0.2">
      <c r="A766" s="346" t="e">
        <f>IF((SUM('Раздел 3'!J83:J83)/SUM('Раздел 3'!AH83:AH83)&gt;=1),"","Неверно!")</f>
        <v>#DIV/0!</v>
      </c>
      <c r="B766" s="320" t="s">
        <v>1852</v>
      </c>
      <c r="C766" s="278" t="s">
        <v>11854</v>
      </c>
      <c r="D766" s="278" t="s">
        <v>1853</v>
      </c>
      <c r="E766" s="278" t="str">
        <f>CONCATENATE(SUM('Раздел 3'!J83:J83),"/",SUM('Раздел 3'!AH83:AH83),"&gt;=",1)</f>
        <v>0/0&gt;=1</v>
      </c>
      <c r="F766" s="278" t="s">
        <v>1851</v>
      </c>
      <c r="G766" s="318"/>
      <c r="H766" s="348" t="e">
        <f>IF(('ФЛК (информационный)'!A766="Неверно!")*('ФЛК (информационный)'!G766=""),"Внести подтверждение к нарушенному информационному ФЛК"," ")</f>
        <v>#DIV/0!</v>
      </c>
    </row>
    <row r="767" spans="1:8" s="390" customFormat="1" ht="94.5" hidden="1" x14ac:dyDescent="0.2">
      <c r="A767" s="346" t="e">
        <f>IF((SUM('Раздел 3'!J84:J84)/SUM('Раздел 3'!AH84:AH84)&gt;=1),"","Неверно!")</f>
        <v>#DIV/0!</v>
      </c>
      <c r="B767" s="320" t="s">
        <v>1852</v>
      </c>
      <c r="C767" s="278" t="s">
        <v>11855</v>
      </c>
      <c r="D767" s="278" t="s">
        <v>1853</v>
      </c>
      <c r="E767" s="278" t="str">
        <f>CONCATENATE(SUM('Раздел 3'!J84:J84),"/",SUM('Раздел 3'!AH84:AH84),"&gt;=",1)</f>
        <v>0/0&gt;=1</v>
      </c>
      <c r="F767" s="278" t="s">
        <v>1851</v>
      </c>
      <c r="G767" s="318"/>
      <c r="H767" s="348" t="e">
        <f>IF(('ФЛК (информационный)'!A767="Неверно!")*('ФЛК (информационный)'!G767=""),"Внести подтверждение к нарушенному информационному ФЛК"," ")</f>
        <v>#DIV/0!</v>
      </c>
    </row>
    <row r="768" spans="1:8" s="390" customFormat="1" ht="94.5" hidden="1" x14ac:dyDescent="0.2">
      <c r="A768" s="346" t="e">
        <f>IF((SUM('Раздел 3'!J85:J85)/SUM('Раздел 3'!AH85:AH85)&gt;=1),"","Неверно!")</f>
        <v>#DIV/0!</v>
      </c>
      <c r="B768" s="320" t="s">
        <v>1852</v>
      </c>
      <c r="C768" s="278" t="s">
        <v>11856</v>
      </c>
      <c r="D768" s="278" t="s">
        <v>1853</v>
      </c>
      <c r="E768" s="278" t="str">
        <f>CONCATENATE(SUM('Раздел 3'!J85:J85),"/",SUM('Раздел 3'!AH85:AH85),"&gt;=",1)</f>
        <v>0/0&gt;=1</v>
      </c>
      <c r="F768" s="278" t="s">
        <v>1851</v>
      </c>
      <c r="G768" s="318"/>
      <c r="H768" s="348" t="e">
        <f>IF(('ФЛК (информационный)'!A768="Неверно!")*('ФЛК (информационный)'!G768=""),"Внести подтверждение к нарушенному информационному ФЛК"," ")</f>
        <v>#DIV/0!</v>
      </c>
    </row>
    <row r="769" spans="1:8" s="390" customFormat="1" ht="94.5" hidden="1" x14ac:dyDescent="0.2">
      <c r="A769" s="346" t="e">
        <f>IF((SUM('Раздел 3'!J86:J86)/SUM('Раздел 3'!AH86:AH86)&gt;=1),"","Неверно!")</f>
        <v>#DIV/0!</v>
      </c>
      <c r="B769" s="320" t="s">
        <v>1852</v>
      </c>
      <c r="C769" s="278" t="s">
        <v>11857</v>
      </c>
      <c r="D769" s="278" t="s">
        <v>1853</v>
      </c>
      <c r="E769" s="278" t="str">
        <f>CONCATENATE(SUM('Раздел 3'!J86:J86),"/",SUM('Раздел 3'!AH86:AH86),"&gt;=",1)</f>
        <v>0/0&gt;=1</v>
      </c>
      <c r="F769" s="278" t="s">
        <v>1851</v>
      </c>
      <c r="G769" s="318"/>
      <c r="H769" s="348" t="e">
        <f>IF(('ФЛК (информационный)'!A769="Неверно!")*('ФЛК (информационный)'!G769=""),"Внести подтверждение к нарушенному информационному ФЛК"," ")</f>
        <v>#DIV/0!</v>
      </c>
    </row>
    <row r="770" spans="1:8" s="390" customFormat="1" ht="94.5" hidden="1" x14ac:dyDescent="0.2">
      <c r="A770" s="346" t="e">
        <f>IF((SUM('Раздел 3'!J87:J87)/SUM('Раздел 3'!AH87:AH87)&gt;=1),"","Неверно!")</f>
        <v>#DIV/0!</v>
      </c>
      <c r="B770" s="320" t="s">
        <v>1852</v>
      </c>
      <c r="C770" s="278" t="s">
        <v>11858</v>
      </c>
      <c r="D770" s="278" t="s">
        <v>1853</v>
      </c>
      <c r="E770" s="278" t="str">
        <f>CONCATENATE(SUM('Раздел 3'!J87:J87),"/",SUM('Раздел 3'!AH87:AH87),"&gt;=",1)</f>
        <v>0/0&gt;=1</v>
      </c>
      <c r="F770" s="278" t="s">
        <v>1851</v>
      </c>
      <c r="G770" s="318"/>
      <c r="H770" s="348" t="e">
        <f>IF(('ФЛК (информационный)'!A770="Неверно!")*('ФЛК (информационный)'!G770=""),"Внести подтверждение к нарушенному информационному ФЛК"," ")</f>
        <v>#DIV/0!</v>
      </c>
    </row>
    <row r="771" spans="1:8" s="390" customFormat="1" ht="94.5" hidden="1" x14ac:dyDescent="0.2">
      <c r="A771" s="346" t="e">
        <f>IF((SUM('Раздел 3'!J88:J88)/SUM('Раздел 3'!AH88:AH88)&gt;=1),"","Неверно!")</f>
        <v>#DIV/0!</v>
      </c>
      <c r="B771" s="320" t="s">
        <v>1852</v>
      </c>
      <c r="C771" s="278" t="s">
        <v>11859</v>
      </c>
      <c r="D771" s="278" t="s">
        <v>1853</v>
      </c>
      <c r="E771" s="278" t="str">
        <f>CONCATENATE(SUM('Раздел 3'!J88:J88),"/",SUM('Раздел 3'!AH88:AH88),"&gt;=",1)</f>
        <v>0/0&gt;=1</v>
      </c>
      <c r="F771" s="278" t="s">
        <v>1851</v>
      </c>
      <c r="G771" s="318"/>
      <c r="H771" s="348" t="e">
        <f>IF(('ФЛК (информационный)'!A771="Неверно!")*('ФЛК (информационный)'!G771=""),"Внести подтверждение к нарушенному информационному ФЛК"," ")</f>
        <v>#DIV/0!</v>
      </c>
    </row>
    <row r="772" spans="1:8" s="390" customFormat="1" ht="94.5" hidden="1" x14ac:dyDescent="0.2">
      <c r="A772" s="346" t="e">
        <f>IF((SUM('Раздел 3'!J89:J89)/SUM('Раздел 3'!AH89:AH89)&gt;=1),"","Неверно!")</f>
        <v>#DIV/0!</v>
      </c>
      <c r="B772" s="320" t="s">
        <v>1852</v>
      </c>
      <c r="C772" s="278" t="s">
        <v>11860</v>
      </c>
      <c r="D772" s="278" t="s">
        <v>1853</v>
      </c>
      <c r="E772" s="278" t="str">
        <f>CONCATENATE(SUM('Раздел 3'!J89:J89),"/",SUM('Раздел 3'!AH89:AH89),"&gt;=",1)</f>
        <v>0/0&gt;=1</v>
      </c>
      <c r="F772" s="278" t="s">
        <v>1851</v>
      </c>
      <c r="G772" s="318"/>
      <c r="H772" s="348" t="e">
        <f>IF(('ФЛК (информационный)'!A772="Неверно!")*('ФЛК (информационный)'!G772=""),"Внести подтверждение к нарушенному информационному ФЛК"," ")</f>
        <v>#DIV/0!</v>
      </c>
    </row>
    <row r="773" spans="1:8" s="390" customFormat="1" ht="94.5" hidden="1" x14ac:dyDescent="0.2">
      <c r="A773" s="346" t="e">
        <f>IF((SUM('Раздел 3'!J18:J18)/SUM('Раздел 3'!AH18:AH18)&gt;=1),"","Неверно!")</f>
        <v>#DIV/0!</v>
      </c>
      <c r="B773" s="320" t="s">
        <v>1852</v>
      </c>
      <c r="C773" s="278" t="s">
        <v>11861</v>
      </c>
      <c r="D773" s="278" t="s">
        <v>1853</v>
      </c>
      <c r="E773" s="278" t="str">
        <f>CONCATENATE(SUM('Раздел 3'!J18:J18),"/",SUM('Раздел 3'!AH18:AH18),"&gt;=",1)</f>
        <v>0/0&gt;=1</v>
      </c>
      <c r="F773" s="278" t="s">
        <v>1851</v>
      </c>
      <c r="G773" s="318"/>
      <c r="H773" s="348" t="e">
        <f>IF(('ФЛК (информационный)'!A773="Неверно!")*('ФЛК (информационный)'!G773=""),"Внести подтверждение к нарушенному информационному ФЛК"," ")</f>
        <v>#DIV/0!</v>
      </c>
    </row>
    <row r="774" spans="1:8" s="390" customFormat="1" ht="94.5" hidden="1" x14ac:dyDescent="0.2">
      <c r="A774" s="346" t="e">
        <f>IF((SUM('Раздел 3'!J90:J90)/SUM('Раздел 3'!AH90:AH90)&gt;=1),"","Неверно!")</f>
        <v>#DIV/0!</v>
      </c>
      <c r="B774" s="320" t="s">
        <v>1852</v>
      </c>
      <c r="C774" s="278" t="s">
        <v>11862</v>
      </c>
      <c r="D774" s="278" t="s">
        <v>1853</v>
      </c>
      <c r="E774" s="278" t="str">
        <f>CONCATENATE(SUM('Раздел 3'!J90:J90),"/",SUM('Раздел 3'!AH90:AH90),"&gt;=",1)</f>
        <v>0/0&gt;=1</v>
      </c>
      <c r="F774" s="278" t="s">
        <v>1851</v>
      </c>
      <c r="G774" s="318"/>
      <c r="H774" s="348" t="e">
        <f>IF(('ФЛК (информационный)'!A774="Неверно!")*('ФЛК (информационный)'!G774=""),"Внести подтверждение к нарушенному информационному ФЛК"," ")</f>
        <v>#DIV/0!</v>
      </c>
    </row>
    <row r="775" spans="1:8" s="390" customFormat="1" ht="94.5" hidden="1" x14ac:dyDescent="0.2">
      <c r="A775" s="346" t="e">
        <f>IF((SUM('Раздел 3'!J91:J91)/SUM('Раздел 3'!AH91:AH91)&gt;=1),"","Неверно!")</f>
        <v>#DIV/0!</v>
      </c>
      <c r="B775" s="320" t="s">
        <v>1852</v>
      </c>
      <c r="C775" s="278" t="s">
        <v>11863</v>
      </c>
      <c r="D775" s="278" t="s">
        <v>1853</v>
      </c>
      <c r="E775" s="278" t="str">
        <f>CONCATENATE(SUM('Раздел 3'!J91:J91),"/",SUM('Раздел 3'!AH91:AH91),"&gt;=",1)</f>
        <v>0/0&gt;=1</v>
      </c>
      <c r="F775" s="278" t="s">
        <v>1851</v>
      </c>
      <c r="G775" s="318"/>
      <c r="H775" s="348" t="e">
        <f>IF(('ФЛК (информационный)'!A775="Неверно!")*('ФЛК (информационный)'!G775=""),"Внести подтверждение к нарушенному информационному ФЛК"," ")</f>
        <v>#DIV/0!</v>
      </c>
    </row>
    <row r="776" spans="1:8" s="390" customFormat="1" ht="94.5" hidden="1" x14ac:dyDescent="0.2">
      <c r="A776" s="346" t="e">
        <f>IF((SUM('Раздел 3'!J92:J92)/SUM('Раздел 3'!AH92:AH92)&gt;=1),"","Неверно!")</f>
        <v>#DIV/0!</v>
      </c>
      <c r="B776" s="320" t="s">
        <v>1852</v>
      </c>
      <c r="C776" s="278" t="s">
        <v>11864</v>
      </c>
      <c r="D776" s="278" t="s">
        <v>1853</v>
      </c>
      <c r="E776" s="278" t="str">
        <f>CONCATENATE(SUM('Раздел 3'!J92:J92),"/",SUM('Раздел 3'!AH92:AH92),"&gt;=",1)</f>
        <v>0/0&gt;=1</v>
      </c>
      <c r="F776" s="278" t="s">
        <v>1851</v>
      </c>
      <c r="G776" s="318"/>
      <c r="H776" s="348" t="e">
        <f>IF(('ФЛК (информационный)'!A776="Неверно!")*('ФЛК (информационный)'!G776=""),"Внести подтверждение к нарушенному информационному ФЛК"," ")</f>
        <v>#DIV/0!</v>
      </c>
    </row>
    <row r="777" spans="1:8" s="390" customFormat="1" ht="94.5" hidden="1" x14ac:dyDescent="0.2">
      <c r="A777" s="346" t="e">
        <f>IF((SUM('Раздел 3'!J93:J93)/SUM('Раздел 3'!AH93:AH93)&gt;=1),"","Неверно!")</f>
        <v>#DIV/0!</v>
      </c>
      <c r="B777" s="320" t="s">
        <v>1852</v>
      </c>
      <c r="C777" s="278" t="s">
        <v>11865</v>
      </c>
      <c r="D777" s="278" t="s">
        <v>1853</v>
      </c>
      <c r="E777" s="278" t="str">
        <f>CONCATENATE(SUM('Раздел 3'!J93:J93),"/",SUM('Раздел 3'!AH93:AH93),"&gt;=",1)</f>
        <v>0/0&gt;=1</v>
      </c>
      <c r="F777" s="278" t="s">
        <v>1851</v>
      </c>
      <c r="G777" s="318"/>
      <c r="H777" s="348" t="e">
        <f>IF(('ФЛК (информационный)'!A777="Неверно!")*('ФЛК (информационный)'!G777=""),"Внести подтверждение к нарушенному информационному ФЛК"," ")</f>
        <v>#DIV/0!</v>
      </c>
    </row>
    <row r="778" spans="1:8" s="390" customFormat="1" ht="94.5" hidden="1" x14ac:dyDescent="0.2">
      <c r="A778" s="346" t="e">
        <f>IF((SUM('Раздел 3'!J94:J94)/SUM('Раздел 3'!AH94:AH94)&gt;=1),"","Неверно!")</f>
        <v>#DIV/0!</v>
      </c>
      <c r="B778" s="320" t="s">
        <v>1852</v>
      </c>
      <c r="C778" s="278" t="s">
        <v>11866</v>
      </c>
      <c r="D778" s="278" t="s">
        <v>1853</v>
      </c>
      <c r="E778" s="278" t="str">
        <f>CONCATENATE(SUM('Раздел 3'!J94:J94),"/",SUM('Раздел 3'!AH94:AH94),"&gt;=",1)</f>
        <v>0/0&gt;=1</v>
      </c>
      <c r="F778" s="278" t="s">
        <v>1851</v>
      </c>
      <c r="G778" s="318"/>
      <c r="H778" s="348" t="e">
        <f>IF(('ФЛК (информационный)'!A778="Неверно!")*('ФЛК (информационный)'!G778=""),"Внести подтверждение к нарушенному информационному ФЛК"," ")</f>
        <v>#DIV/0!</v>
      </c>
    </row>
    <row r="779" spans="1:8" s="390" customFormat="1" ht="94.5" hidden="1" x14ac:dyDescent="0.2">
      <c r="A779" s="346" t="e">
        <f>IF((SUM('Раздел 3'!J95:J95)/SUM('Раздел 3'!AH95:AH95)&gt;=1),"","Неверно!")</f>
        <v>#DIV/0!</v>
      </c>
      <c r="B779" s="320" t="s">
        <v>1852</v>
      </c>
      <c r="C779" s="278" t="s">
        <v>11867</v>
      </c>
      <c r="D779" s="278" t="s">
        <v>1853</v>
      </c>
      <c r="E779" s="278" t="str">
        <f>CONCATENATE(SUM('Раздел 3'!J95:J95),"/",SUM('Раздел 3'!AH95:AH95),"&gt;=",1)</f>
        <v>0/0&gt;=1</v>
      </c>
      <c r="F779" s="278" t="s">
        <v>1851</v>
      </c>
      <c r="G779" s="318"/>
      <c r="H779" s="348" t="e">
        <f>IF(('ФЛК (информационный)'!A779="Неверно!")*('ФЛК (информационный)'!G779=""),"Внести подтверждение к нарушенному информационному ФЛК"," ")</f>
        <v>#DIV/0!</v>
      </c>
    </row>
    <row r="780" spans="1:8" s="390" customFormat="1" ht="94.5" hidden="1" x14ac:dyDescent="0.2">
      <c r="A780" s="346" t="e">
        <f>IF((SUM('Раздел 3'!J96:J96)/SUM('Раздел 3'!AH96:AH96)&gt;=1),"","Неверно!")</f>
        <v>#DIV/0!</v>
      </c>
      <c r="B780" s="320" t="s">
        <v>1852</v>
      </c>
      <c r="C780" s="278" t="s">
        <v>11868</v>
      </c>
      <c r="D780" s="278" t="s">
        <v>1853</v>
      </c>
      <c r="E780" s="278" t="str">
        <f>CONCATENATE(SUM('Раздел 3'!J96:J96),"/",SUM('Раздел 3'!AH96:AH96),"&gt;=",1)</f>
        <v>0/0&gt;=1</v>
      </c>
      <c r="F780" s="278" t="s">
        <v>1851</v>
      </c>
      <c r="G780" s="318"/>
      <c r="H780" s="348" t="e">
        <f>IF(('ФЛК (информационный)'!A780="Неверно!")*('ФЛК (информационный)'!G780=""),"Внести подтверждение к нарушенному информационному ФЛК"," ")</f>
        <v>#DIV/0!</v>
      </c>
    </row>
    <row r="781" spans="1:8" s="390" customFormat="1" ht="94.5" hidden="1" x14ac:dyDescent="0.2">
      <c r="A781" s="346" t="e">
        <f>IF((SUM('Раздел 3'!J97:J97)/SUM('Раздел 3'!AH97:AH97)&gt;=1),"","Неверно!")</f>
        <v>#DIV/0!</v>
      </c>
      <c r="B781" s="320" t="s">
        <v>1852</v>
      </c>
      <c r="C781" s="278" t="s">
        <v>11869</v>
      </c>
      <c r="D781" s="278" t="s">
        <v>1853</v>
      </c>
      <c r="E781" s="278" t="str">
        <f>CONCATENATE(SUM('Раздел 3'!J97:J97),"/",SUM('Раздел 3'!AH97:AH97),"&gt;=",1)</f>
        <v>0/0&gt;=1</v>
      </c>
      <c r="F781" s="278" t="s">
        <v>1851</v>
      </c>
      <c r="G781" s="318"/>
      <c r="H781" s="348" t="e">
        <f>IF(('ФЛК (информационный)'!A781="Неверно!")*('ФЛК (информационный)'!G781=""),"Внести подтверждение к нарушенному информационному ФЛК"," ")</f>
        <v>#DIV/0!</v>
      </c>
    </row>
    <row r="782" spans="1:8" s="390" customFormat="1" ht="94.5" hidden="1" x14ac:dyDescent="0.2">
      <c r="A782" s="346" t="e">
        <f>IF((SUM('Раздел 3'!J98:J98)/SUM('Раздел 3'!AH98:AH98)&gt;=1),"","Неверно!")</f>
        <v>#DIV/0!</v>
      </c>
      <c r="B782" s="320" t="s">
        <v>1852</v>
      </c>
      <c r="C782" s="278" t="s">
        <v>11870</v>
      </c>
      <c r="D782" s="278" t="s">
        <v>1853</v>
      </c>
      <c r="E782" s="278" t="str">
        <f>CONCATENATE(SUM('Раздел 3'!J98:J98),"/",SUM('Раздел 3'!AH98:AH98),"&gt;=",1)</f>
        <v>0/0&gt;=1</v>
      </c>
      <c r="F782" s="278" t="s">
        <v>1851</v>
      </c>
      <c r="G782" s="318"/>
      <c r="H782" s="348" t="e">
        <f>IF(('ФЛК (информационный)'!A782="Неверно!")*('ФЛК (информационный)'!G782=""),"Внести подтверждение к нарушенному информационному ФЛК"," ")</f>
        <v>#DIV/0!</v>
      </c>
    </row>
    <row r="783" spans="1:8" s="390" customFormat="1" ht="94.5" hidden="1" x14ac:dyDescent="0.2">
      <c r="A783" s="346" t="e">
        <f>IF((SUM('Раздел 3'!J99:J99)/SUM('Раздел 3'!AH99:AH99)&gt;=1),"","Неверно!")</f>
        <v>#DIV/0!</v>
      </c>
      <c r="B783" s="320" t="s">
        <v>1852</v>
      </c>
      <c r="C783" s="278" t="s">
        <v>11871</v>
      </c>
      <c r="D783" s="278" t="s">
        <v>1853</v>
      </c>
      <c r="E783" s="278" t="str">
        <f>CONCATENATE(SUM('Раздел 3'!J99:J99),"/",SUM('Раздел 3'!AH99:AH99),"&gt;=",1)</f>
        <v>0/0&gt;=1</v>
      </c>
      <c r="F783" s="278" t="s">
        <v>1851</v>
      </c>
      <c r="G783" s="318"/>
      <c r="H783" s="348" t="e">
        <f>IF(('ФЛК (информационный)'!A783="Неверно!")*('ФЛК (информационный)'!G783=""),"Внести подтверждение к нарушенному информационному ФЛК"," ")</f>
        <v>#DIV/0!</v>
      </c>
    </row>
    <row r="784" spans="1:8" s="390" customFormat="1" ht="94.5" hidden="1" x14ac:dyDescent="0.2">
      <c r="A784" s="346" t="e">
        <f>IF((SUM('Раздел 3'!J19:J19)/SUM('Раздел 3'!AH19:AH19)&gt;=1),"","Неверно!")</f>
        <v>#DIV/0!</v>
      </c>
      <c r="B784" s="320" t="s">
        <v>1852</v>
      </c>
      <c r="C784" s="278" t="s">
        <v>11872</v>
      </c>
      <c r="D784" s="278" t="s">
        <v>1853</v>
      </c>
      <c r="E784" s="278" t="str">
        <f>CONCATENATE(SUM('Раздел 3'!J19:J19),"/",SUM('Раздел 3'!AH19:AH19),"&gt;=",1)</f>
        <v>0/0&gt;=1</v>
      </c>
      <c r="F784" s="278" t="s">
        <v>1851</v>
      </c>
      <c r="G784" s="318"/>
      <c r="H784" s="348" t="e">
        <f>IF(('ФЛК (информационный)'!A784="Неверно!")*('ФЛК (информационный)'!G784=""),"Внести подтверждение к нарушенному информационному ФЛК"," ")</f>
        <v>#DIV/0!</v>
      </c>
    </row>
    <row r="785" spans="1:8" s="390" customFormat="1" ht="94.5" hidden="1" x14ac:dyDescent="0.2">
      <c r="A785" s="346" t="e">
        <f>IF((SUM('Раздел 3'!J100:J100)/SUM('Раздел 3'!AH100:AH100)&gt;=1),"","Неверно!")</f>
        <v>#DIV/0!</v>
      </c>
      <c r="B785" s="320" t="s">
        <v>1852</v>
      </c>
      <c r="C785" s="278" t="s">
        <v>11873</v>
      </c>
      <c r="D785" s="278" t="s">
        <v>1853</v>
      </c>
      <c r="E785" s="278" t="str">
        <f>CONCATENATE(SUM('Раздел 3'!J100:J100),"/",SUM('Раздел 3'!AH100:AH100),"&gt;=",1)</f>
        <v>0/0&gt;=1</v>
      </c>
      <c r="F785" s="278" t="s">
        <v>1851</v>
      </c>
      <c r="G785" s="318"/>
      <c r="H785" s="348" t="e">
        <f>IF(('ФЛК (информационный)'!A785="Неверно!")*('ФЛК (информационный)'!G785=""),"Внести подтверждение к нарушенному информационному ФЛК"," ")</f>
        <v>#DIV/0!</v>
      </c>
    </row>
    <row r="786" spans="1:8" s="390" customFormat="1" ht="94.5" hidden="1" x14ac:dyDescent="0.2">
      <c r="A786" s="346" t="e">
        <f>IF((SUM('Раздел 3'!J101:J101)/SUM('Раздел 3'!AH101:AH101)&gt;=1),"","Неверно!")</f>
        <v>#DIV/0!</v>
      </c>
      <c r="B786" s="320" t="s">
        <v>1852</v>
      </c>
      <c r="C786" s="278" t="s">
        <v>11874</v>
      </c>
      <c r="D786" s="278" t="s">
        <v>1853</v>
      </c>
      <c r="E786" s="278" t="str">
        <f>CONCATENATE(SUM('Раздел 3'!J101:J101),"/",SUM('Раздел 3'!AH101:AH101),"&gt;=",1)</f>
        <v>0/0&gt;=1</v>
      </c>
      <c r="F786" s="278" t="s">
        <v>1851</v>
      </c>
      <c r="G786" s="318"/>
      <c r="H786" s="348" t="e">
        <f>IF(('ФЛК (информационный)'!A786="Неверно!")*('ФЛК (информационный)'!G786=""),"Внести подтверждение к нарушенному информационному ФЛК"," ")</f>
        <v>#DIV/0!</v>
      </c>
    </row>
    <row r="787" spans="1:8" s="390" customFormat="1" ht="94.5" hidden="1" x14ac:dyDescent="0.2">
      <c r="A787" s="346" t="e">
        <f>IF((SUM('Раздел 3'!J102:J102)/SUM('Раздел 3'!AH102:AH102)&gt;=1),"","Неверно!")</f>
        <v>#DIV/0!</v>
      </c>
      <c r="B787" s="320" t="s">
        <v>1852</v>
      </c>
      <c r="C787" s="278" t="s">
        <v>11875</v>
      </c>
      <c r="D787" s="278" t="s">
        <v>1853</v>
      </c>
      <c r="E787" s="278" t="str">
        <f>CONCATENATE(SUM('Раздел 3'!J102:J102),"/",SUM('Раздел 3'!AH102:AH102),"&gt;=",1)</f>
        <v>0/0&gt;=1</v>
      </c>
      <c r="F787" s="278" t="s">
        <v>1851</v>
      </c>
      <c r="G787" s="318"/>
      <c r="H787" s="348" t="e">
        <f>IF(('ФЛК (информационный)'!A787="Неверно!")*('ФЛК (информационный)'!G787=""),"Внести подтверждение к нарушенному информационному ФЛК"," ")</f>
        <v>#DIV/0!</v>
      </c>
    </row>
    <row r="788" spans="1:8" s="390" customFormat="1" ht="94.5" hidden="1" x14ac:dyDescent="0.2">
      <c r="A788" s="346" t="e">
        <f>IF((SUM('Раздел 3'!J103:J103)/SUM('Раздел 3'!AH103:AH103)&gt;=1),"","Неверно!")</f>
        <v>#DIV/0!</v>
      </c>
      <c r="B788" s="320" t="s">
        <v>1852</v>
      </c>
      <c r="C788" s="278" t="s">
        <v>11876</v>
      </c>
      <c r="D788" s="278" t="s">
        <v>1853</v>
      </c>
      <c r="E788" s="278" t="str">
        <f>CONCATENATE(SUM('Раздел 3'!J103:J103),"/",SUM('Раздел 3'!AH103:AH103),"&gt;=",1)</f>
        <v>0/0&gt;=1</v>
      </c>
      <c r="F788" s="278" t="s">
        <v>1851</v>
      </c>
      <c r="G788" s="318"/>
      <c r="H788" s="348" t="e">
        <f>IF(('ФЛК (информационный)'!A788="Неверно!")*('ФЛК (информационный)'!G788=""),"Внести подтверждение к нарушенному информационному ФЛК"," ")</f>
        <v>#DIV/0!</v>
      </c>
    </row>
    <row r="789" spans="1:8" s="390" customFormat="1" ht="94.5" hidden="1" x14ac:dyDescent="0.2">
      <c r="A789" s="346" t="e">
        <f>IF((SUM('Раздел 3'!J104:J104)/SUM('Раздел 3'!AH104:AH104)&gt;=1),"","Неверно!")</f>
        <v>#DIV/0!</v>
      </c>
      <c r="B789" s="320" t="s">
        <v>1852</v>
      </c>
      <c r="C789" s="278" t="s">
        <v>11877</v>
      </c>
      <c r="D789" s="278" t="s">
        <v>1853</v>
      </c>
      <c r="E789" s="278" t="str">
        <f>CONCATENATE(SUM('Раздел 3'!J104:J104),"/",SUM('Раздел 3'!AH104:AH104),"&gt;=",1)</f>
        <v>0/0&gt;=1</v>
      </c>
      <c r="F789" s="278" t="s">
        <v>1851</v>
      </c>
      <c r="G789" s="318"/>
      <c r="H789" s="348" t="e">
        <f>IF(('ФЛК (информационный)'!A789="Неверно!")*('ФЛК (информационный)'!G789=""),"Внести подтверждение к нарушенному информационному ФЛК"," ")</f>
        <v>#DIV/0!</v>
      </c>
    </row>
    <row r="790" spans="1:8" s="390" customFormat="1" ht="94.5" hidden="1" x14ac:dyDescent="0.2">
      <c r="A790" s="346" t="e">
        <f>IF((SUM('Раздел 3'!J105:J105)/SUM('Раздел 3'!AH105:AH105)&gt;=1),"","Неверно!")</f>
        <v>#DIV/0!</v>
      </c>
      <c r="B790" s="320" t="s">
        <v>1852</v>
      </c>
      <c r="C790" s="278" t="s">
        <v>11878</v>
      </c>
      <c r="D790" s="278" t="s">
        <v>1853</v>
      </c>
      <c r="E790" s="278" t="str">
        <f>CONCATENATE(SUM('Раздел 3'!J105:J105),"/",SUM('Раздел 3'!AH105:AH105),"&gt;=",1)</f>
        <v>0/0&gt;=1</v>
      </c>
      <c r="F790" s="278" t="s">
        <v>1851</v>
      </c>
      <c r="G790" s="318"/>
      <c r="H790" s="348" t="e">
        <f>IF(('ФЛК (информационный)'!A790="Неверно!")*('ФЛК (информационный)'!G790=""),"Внести подтверждение к нарушенному информационному ФЛК"," ")</f>
        <v>#DIV/0!</v>
      </c>
    </row>
    <row r="791" spans="1:8" s="390" customFormat="1" ht="94.5" hidden="1" x14ac:dyDescent="0.2">
      <c r="A791" s="346" t="e">
        <f>IF((SUM('Раздел 3'!J106:J106)/SUM('Раздел 3'!AH106:AH106)&gt;=1),"","Неверно!")</f>
        <v>#DIV/0!</v>
      </c>
      <c r="B791" s="320" t="s">
        <v>1852</v>
      </c>
      <c r="C791" s="278" t="s">
        <v>11879</v>
      </c>
      <c r="D791" s="278" t="s">
        <v>1853</v>
      </c>
      <c r="E791" s="278" t="str">
        <f>CONCATENATE(SUM('Раздел 3'!J106:J106),"/",SUM('Раздел 3'!AH106:AH106),"&gt;=",1)</f>
        <v>0/0&gt;=1</v>
      </c>
      <c r="F791" s="278" t="s">
        <v>1851</v>
      </c>
      <c r="G791" s="318"/>
      <c r="H791" s="348" t="e">
        <f>IF(('ФЛК (информационный)'!A791="Неверно!")*('ФЛК (информационный)'!G791=""),"Внести подтверждение к нарушенному информационному ФЛК"," ")</f>
        <v>#DIV/0!</v>
      </c>
    </row>
    <row r="792" spans="1:8" s="390" customFormat="1" ht="94.5" hidden="1" x14ac:dyDescent="0.2">
      <c r="A792" s="346" t="e">
        <f>IF((SUM('Раздел 3'!J107:J107)/SUM('Раздел 3'!AH107:AH107)&gt;=1),"","Неверно!")</f>
        <v>#DIV/0!</v>
      </c>
      <c r="B792" s="320" t="s">
        <v>1852</v>
      </c>
      <c r="C792" s="278" t="s">
        <v>11880</v>
      </c>
      <c r="D792" s="278" t="s">
        <v>1853</v>
      </c>
      <c r="E792" s="278" t="str">
        <f>CONCATENATE(SUM('Раздел 3'!J107:J107),"/",SUM('Раздел 3'!AH107:AH107),"&gt;=",1)</f>
        <v>0/0&gt;=1</v>
      </c>
      <c r="F792" s="278" t="s">
        <v>1851</v>
      </c>
      <c r="G792" s="318"/>
      <c r="H792" s="348" t="e">
        <f>IF(('ФЛК (информационный)'!A792="Неверно!")*('ФЛК (информационный)'!G792=""),"Внести подтверждение к нарушенному информационному ФЛК"," ")</f>
        <v>#DIV/0!</v>
      </c>
    </row>
    <row r="793" spans="1:8" s="390" customFormat="1" ht="94.5" hidden="1" x14ac:dyDescent="0.2">
      <c r="A793" s="346" t="e">
        <f>IF((SUM('Раздел 3'!J108:J108)/SUM('Раздел 3'!AH108:AH108)&gt;=1),"","Неверно!")</f>
        <v>#DIV/0!</v>
      </c>
      <c r="B793" s="320" t="s">
        <v>1852</v>
      </c>
      <c r="C793" s="278" t="s">
        <v>11881</v>
      </c>
      <c r="D793" s="278" t="s">
        <v>1853</v>
      </c>
      <c r="E793" s="278" t="str">
        <f>CONCATENATE(SUM('Раздел 3'!J108:J108),"/",SUM('Раздел 3'!AH108:AH108),"&gt;=",1)</f>
        <v>0/0&gt;=1</v>
      </c>
      <c r="F793" s="278" t="s">
        <v>1851</v>
      </c>
      <c r="G793" s="318"/>
      <c r="H793" s="348" t="e">
        <f>IF(('ФЛК (информационный)'!A793="Неверно!")*('ФЛК (информационный)'!G793=""),"Внести подтверждение к нарушенному информационному ФЛК"," ")</f>
        <v>#DIV/0!</v>
      </c>
    </row>
    <row r="794" spans="1:8" s="390" customFormat="1" ht="94.5" hidden="1" x14ac:dyDescent="0.2">
      <c r="A794" s="346" t="e">
        <f>IF((SUM('Раздел 3'!J109:J109)/SUM('Раздел 3'!AH109:AH109)&gt;=1),"","Неверно!")</f>
        <v>#DIV/0!</v>
      </c>
      <c r="B794" s="320" t="s">
        <v>1852</v>
      </c>
      <c r="C794" s="278" t="s">
        <v>11882</v>
      </c>
      <c r="D794" s="278" t="s">
        <v>1853</v>
      </c>
      <c r="E794" s="278" t="str">
        <f>CONCATENATE(SUM('Раздел 3'!J109:J109),"/",SUM('Раздел 3'!AH109:AH109),"&gt;=",1)</f>
        <v>0/0&gt;=1</v>
      </c>
      <c r="F794" s="278" t="s">
        <v>1851</v>
      </c>
      <c r="G794" s="318"/>
      <c r="H794" s="348" t="e">
        <f>IF(('ФЛК (информационный)'!A794="Неверно!")*('ФЛК (информационный)'!G794=""),"Внести подтверждение к нарушенному информационному ФЛК"," ")</f>
        <v>#DIV/0!</v>
      </c>
    </row>
    <row r="795" spans="1:8" s="390" customFormat="1" ht="94.5" hidden="1" x14ac:dyDescent="0.2">
      <c r="A795" s="346" t="str">
        <f>IF((SUM('Раздел 2'!J11:J11)/SUM('Раздел 2'!AH11:AH11)&gt;=1),"","Неверно!")</f>
        <v/>
      </c>
      <c r="B795" s="320" t="s">
        <v>1854</v>
      </c>
      <c r="C795" s="278" t="s">
        <v>11883</v>
      </c>
      <c r="D795" s="278" t="s">
        <v>1855</v>
      </c>
      <c r="E795" s="278" t="str">
        <f>CONCATENATE(SUM('Раздел 2'!J11:J11),"/",SUM('Раздел 2'!AH11:AH11),"&gt;=",1)</f>
        <v>56452747/34724802&gt;=1</v>
      </c>
      <c r="F795" s="278" t="s">
        <v>1851</v>
      </c>
      <c r="G795" s="318"/>
      <c r="H795" s="348" t="str">
        <f>IF(('ФЛК (информационный)'!A795="Неверно!")*('ФЛК (информационный)'!G795=""),"Внести подтверждение к нарушенному информационному ФЛК"," ")</f>
        <v xml:space="preserve"> </v>
      </c>
    </row>
    <row r="796" spans="1:8" s="390" customFormat="1" ht="94.5" hidden="1" x14ac:dyDescent="0.2">
      <c r="A796" s="346" t="e">
        <f>IF((SUM('Раздел 2'!J20:J20)/SUM('Раздел 2'!AH20:AH20)&gt;=1),"","Неверно!")</f>
        <v>#DIV/0!</v>
      </c>
      <c r="B796" s="320" t="s">
        <v>1854</v>
      </c>
      <c r="C796" s="278" t="s">
        <v>11884</v>
      </c>
      <c r="D796" s="278" t="s">
        <v>1855</v>
      </c>
      <c r="E796" s="278" t="str">
        <f>CONCATENATE(SUM('Раздел 2'!J20:J20),"/",SUM('Раздел 2'!AH20:AH20),"&gt;=",1)</f>
        <v>0/0&gt;=1</v>
      </c>
      <c r="F796" s="278" t="s">
        <v>1851</v>
      </c>
      <c r="G796" s="318"/>
      <c r="H796" s="348" t="e">
        <f>IF(('ФЛК (информационный)'!A796="Неверно!")*('ФЛК (информационный)'!G796=""),"Внести подтверждение к нарушенному информационному ФЛК"," ")</f>
        <v>#DIV/0!</v>
      </c>
    </row>
    <row r="797" spans="1:8" s="390" customFormat="1" ht="94.5" hidden="1" x14ac:dyDescent="0.2">
      <c r="A797" s="346" t="e">
        <f>IF((SUM('Раздел 2'!J110:J110)/SUM('Раздел 2'!AH110:AH110)&gt;=1),"","Неверно!")</f>
        <v>#DIV/0!</v>
      </c>
      <c r="B797" s="320" t="s">
        <v>1854</v>
      </c>
      <c r="C797" s="278" t="s">
        <v>11885</v>
      </c>
      <c r="D797" s="278" t="s">
        <v>1855</v>
      </c>
      <c r="E797" s="278" t="str">
        <f>CONCATENATE(SUM('Раздел 2'!J110:J110),"/",SUM('Раздел 2'!AH110:AH110),"&gt;=",1)</f>
        <v>0/0&gt;=1</v>
      </c>
      <c r="F797" s="278" t="s">
        <v>1851</v>
      </c>
      <c r="G797" s="318"/>
      <c r="H797" s="348" t="e">
        <f>IF(('ФЛК (информационный)'!A797="Неверно!")*('ФЛК (информационный)'!G797=""),"Внести подтверждение к нарушенному информационному ФЛК"," ")</f>
        <v>#DIV/0!</v>
      </c>
    </row>
    <row r="798" spans="1:8" s="390" customFormat="1" ht="94.5" hidden="1" x14ac:dyDescent="0.2">
      <c r="A798" s="346" t="e">
        <f>IF((SUM('Раздел 2'!J111:J111)/SUM('Раздел 2'!AH111:AH111)&gt;=1),"","Неверно!")</f>
        <v>#DIV/0!</v>
      </c>
      <c r="B798" s="320" t="s">
        <v>1854</v>
      </c>
      <c r="C798" s="278" t="s">
        <v>11886</v>
      </c>
      <c r="D798" s="278" t="s">
        <v>1855</v>
      </c>
      <c r="E798" s="278" t="str">
        <f>CONCATENATE(SUM('Раздел 2'!J111:J111),"/",SUM('Раздел 2'!AH111:AH111),"&gt;=",1)</f>
        <v>0/0&gt;=1</v>
      </c>
      <c r="F798" s="278" t="s">
        <v>1851</v>
      </c>
      <c r="G798" s="318"/>
      <c r="H798" s="348" t="e">
        <f>IF(('ФЛК (информационный)'!A798="Неверно!")*('ФЛК (информационный)'!G798=""),"Внести подтверждение к нарушенному информационному ФЛК"," ")</f>
        <v>#DIV/0!</v>
      </c>
    </row>
    <row r="799" spans="1:8" s="390" customFormat="1" ht="94.5" hidden="1" x14ac:dyDescent="0.2">
      <c r="A799" s="346" t="e">
        <f>IF((SUM('Раздел 2'!J112:J112)/SUM('Раздел 2'!AH112:AH112)&gt;=1),"","Неверно!")</f>
        <v>#DIV/0!</v>
      </c>
      <c r="B799" s="320" t="s">
        <v>1854</v>
      </c>
      <c r="C799" s="278" t="s">
        <v>11887</v>
      </c>
      <c r="D799" s="278" t="s">
        <v>1855</v>
      </c>
      <c r="E799" s="278" t="str">
        <f>CONCATENATE(SUM('Раздел 2'!J112:J112),"/",SUM('Раздел 2'!AH112:AH112),"&gt;=",1)</f>
        <v>0/0&gt;=1</v>
      </c>
      <c r="F799" s="278" t="s">
        <v>1851</v>
      </c>
      <c r="G799" s="318"/>
      <c r="H799" s="348" t="e">
        <f>IF(('ФЛК (информационный)'!A799="Неверно!")*('ФЛК (информационный)'!G799=""),"Внести подтверждение к нарушенному информационному ФЛК"," ")</f>
        <v>#DIV/0!</v>
      </c>
    </row>
    <row r="800" spans="1:8" s="390" customFormat="1" ht="94.5" hidden="1" x14ac:dyDescent="0.2">
      <c r="A800" s="346" t="e">
        <f>IF((SUM('Раздел 2'!J113:J113)/SUM('Раздел 2'!AH113:AH113)&gt;=1),"","Неверно!")</f>
        <v>#DIV/0!</v>
      </c>
      <c r="B800" s="320" t="s">
        <v>1854</v>
      </c>
      <c r="C800" s="278" t="s">
        <v>11888</v>
      </c>
      <c r="D800" s="278" t="s">
        <v>1855</v>
      </c>
      <c r="E800" s="278" t="str">
        <f>CONCATENATE(SUM('Раздел 2'!J113:J113),"/",SUM('Раздел 2'!AH113:AH113),"&gt;=",1)</f>
        <v>0/0&gt;=1</v>
      </c>
      <c r="F800" s="278" t="s">
        <v>1851</v>
      </c>
      <c r="G800" s="318"/>
      <c r="H800" s="348" t="e">
        <f>IF(('ФЛК (информационный)'!A800="Неверно!")*('ФЛК (информационный)'!G800=""),"Внести подтверждение к нарушенному информационному ФЛК"," ")</f>
        <v>#DIV/0!</v>
      </c>
    </row>
    <row r="801" spans="1:8" s="390" customFormat="1" ht="94.5" hidden="1" x14ac:dyDescent="0.2">
      <c r="A801" s="346" t="e">
        <f>IF((SUM('Раздел 2'!J114:J114)/SUM('Раздел 2'!AH114:AH114)&gt;=1),"","Неверно!")</f>
        <v>#DIV/0!</v>
      </c>
      <c r="B801" s="320" t="s">
        <v>1854</v>
      </c>
      <c r="C801" s="278" t="s">
        <v>11889</v>
      </c>
      <c r="D801" s="278" t="s">
        <v>1855</v>
      </c>
      <c r="E801" s="278" t="str">
        <f>CONCATENATE(SUM('Раздел 2'!J114:J114),"/",SUM('Раздел 2'!AH114:AH114),"&gt;=",1)</f>
        <v>0/0&gt;=1</v>
      </c>
      <c r="F801" s="278" t="s">
        <v>1851</v>
      </c>
      <c r="G801" s="318"/>
      <c r="H801" s="348" t="e">
        <f>IF(('ФЛК (информационный)'!A801="Неверно!")*('ФЛК (информационный)'!G801=""),"Внести подтверждение к нарушенному информационному ФЛК"," ")</f>
        <v>#DIV/0!</v>
      </c>
    </row>
    <row r="802" spans="1:8" s="390" customFormat="1" ht="94.5" hidden="1" x14ac:dyDescent="0.2">
      <c r="A802" s="346" t="e">
        <f>IF((SUM('Раздел 2'!J115:J115)/SUM('Раздел 2'!AH115:AH115)&gt;=1),"","Неверно!")</f>
        <v>#DIV/0!</v>
      </c>
      <c r="B802" s="320" t="s">
        <v>1854</v>
      </c>
      <c r="C802" s="278" t="s">
        <v>11890</v>
      </c>
      <c r="D802" s="278" t="s">
        <v>1855</v>
      </c>
      <c r="E802" s="278" t="str">
        <f>CONCATENATE(SUM('Раздел 2'!J115:J115),"/",SUM('Раздел 2'!AH115:AH115),"&gt;=",1)</f>
        <v>0/0&gt;=1</v>
      </c>
      <c r="F802" s="278" t="s">
        <v>1851</v>
      </c>
      <c r="G802" s="318"/>
      <c r="H802" s="348" t="e">
        <f>IF(('ФЛК (информационный)'!A802="Неверно!")*('ФЛК (информационный)'!G802=""),"Внести подтверждение к нарушенному информационному ФЛК"," ")</f>
        <v>#DIV/0!</v>
      </c>
    </row>
    <row r="803" spans="1:8" s="390" customFormat="1" ht="94.5" hidden="1" x14ac:dyDescent="0.2">
      <c r="A803" s="346" t="e">
        <f>IF((SUM('Раздел 2'!J116:J116)/SUM('Раздел 2'!AH116:AH116)&gt;=1),"","Неверно!")</f>
        <v>#DIV/0!</v>
      </c>
      <c r="B803" s="320" t="s">
        <v>1854</v>
      </c>
      <c r="C803" s="278" t="s">
        <v>11891</v>
      </c>
      <c r="D803" s="278" t="s">
        <v>1855</v>
      </c>
      <c r="E803" s="278" t="str">
        <f>CONCATENATE(SUM('Раздел 2'!J116:J116),"/",SUM('Раздел 2'!AH116:AH116),"&gt;=",1)</f>
        <v>0/0&gt;=1</v>
      </c>
      <c r="F803" s="278" t="s">
        <v>1851</v>
      </c>
      <c r="G803" s="318"/>
      <c r="H803" s="348" t="e">
        <f>IF(('ФЛК (информационный)'!A803="Неверно!")*('ФЛК (информационный)'!G803=""),"Внести подтверждение к нарушенному информационному ФЛК"," ")</f>
        <v>#DIV/0!</v>
      </c>
    </row>
    <row r="804" spans="1:8" s="390" customFormat="1" ht="94.5" hidden="1" x14ac:dyDescent="0.2">
      <c r="A804" s="346" t="e">
        <f>IF((SUM('Раздел 2'!J117:J117)/SUM('Раздел 2'!AH117:AH117)&gt;=1),"","Неверно!")</f>
        <v>#DIV/0!</v>
      </c>
      <c r="B804" s="320" t="s">
        <v>1854</v>
      </c>
      <c r="C804" s="278" t="s">
        <v>11892</v>
      </c>
      <c r="D804" s="278" t="s">
        <v>1855</v>
      </c>
      <c r="E804" s="278" t="str">
        <f>CONCATENATE(SUM('Раздел 2'!J117:J117),"/",SUM('Раздел 2'!AH117:AH117),"&gt;=",1)</f>
        <v>0/0&gt;=1</v>
      </c>
      <c r="F804" s="278" t="s">
        <v>1851</v>
      </c>
      <c r="G804" s="318"/>
      <c r="H804" s="348" t="e">
        <f>IF(('ФЛК (информационный)'!A804="Неверно!")*('ФЛК (информационный)'!G804=""),"Внести подтверждение к нарушенному информационному ФЛК"," ")</f>
        <v>#DIV/0!</v>
      </c>
    </row>
    <row r="805" spans="1:8" s="390" customFormat="1" ht="94.5" hidden="1" x14ac:dyDescent="0.2">
      <c r="A805" s="346" t="e">
        <f>IF((SUM('Раздел 2'!J118:J118)/SUM('Раздел 2'!AH118:AH118)&gt;=1),"","Неверно!")</f>
        <v>#DIV/0!</v>
      </c>
      <c r="B805" s="320" t="s">
        <v>1854</v>
      </c>
      <c r="C805" s="278" t="s">
        <v>11893</v>
      </c>
      <c r="D805" s="278" t="s">
        <v>1855</v>
      </c>
      <c r="E805" s="278" t="str">
        <f>CONCATENATE(SUM('Раздел 2'!J118:J118),"/",SUM('Раздел 2'!AH118:AH118),"&gt;=",1)</f>
        <v>0/0&gt;=1</v>
      </c>
      <c r="F805" s="278" t="s">
        <v>1851</v>
      </c>
      <c r="G805" s="318"/>
      <c r="H805" s="348" t="e">
        <f>IF(('ФЛК (информационный)'!A805="Неверно!")*('ФЛК (информационный)'!G805=""),"Внести подтверждение к нарушенному информационному ФЛК"," ")</f>
        <v>#DIV/0!</v>
      </c>
    </row>
    <row r="806" spans="1:8" s="390" customFormat="1" ht="94.5" hidden="1" x14ac:dyDescent="0.2">
      <c r="A806" s="346" t="e">
        <f>IF((SUM('Раздел 2'!J119:J119)/SUM('Раздел 2'!AH119:AH119)&gt;=1),"","Неверно!")</f>
        <v>#DIV/0!</v>
      </c>
      <c r="B806" s="320" t="s">
        <v>1854</v>
      </c>
      <c r="C806" s="278" t="s">
        <v>11894</v>
      </c>
      <c r="D806" s="278" t="s">
        <v>1855</v>
      </c>
      <c r="E806" s="278" t="str">
        <f>CONCATENATE(SUM('Раздел 2'!J119:J119),"/",SUM('Раздел 2'!AH119:AH119),"&gt;=",1)</f>
        <v>0/0&gt;=1</v>
      </c>
      <c r="F806" s="278" t="s">
        <v>1851</v>
      </c>
      <c r="G806" s="318"/>
      <c r="H806" s="348" t="e">
        <f>IF(('ФЛК (информационный)'!A806="Неверно!")*('ФЛК (информационный)'!G806=""),"Внести подтверждение к нарушенному информационному ФЛК"," ")</f>
        <v>#DIV/0!</v>
      </c>
    </row>
    <row r="807" spans="1:8" s="390" customFormat="1" ht="94.5" hidden="1" x14ac:dyDescent="0.2">
      <c r="A807" s="346" t="e">
        <f>IF((SUM('Раздел 2'!J21:J21)/SUM('Раздел 2'!AH21:AH21)&gt;=1),"","Неверно!")</f>
        <v>#DIV/0!</v>
      </c>
      <c r="B807" s="320" t="s">
        <v>1854</v>
      </c>
      <c r="C807" s="278" t="s">
        <v>11895</v>
      </c>
      <c r="D807" s="278" t="s">
        <v>1855</v>
      </c>
      <c r="E807" s="278" t="str">
        <f>CONCATENATE(SUM('Раздел 2'!J21:J21),"/",SUM('Раздел 2'!AH21:AH21),"&gt;=",1)</f>
        <v>0/0&gt;=1</v>
      </c>
      <c r="F807" s="278" t="s">
        <v>1851</v>
      </c>
      <c r="G807" s="318"/>
      <c r="H807" s="348" t="e">
        <f>IF(('ФЛК (информационный)'!A807="Неверно!")*('ФЛК (информационный)'!G807=""),"Внести подтверждение к нарушенному информационному ФЛК"," ")</f>
        <v>#DIV/0!</v>
      </c>
    </row>
    <row r="808" spans="1:8" s="390" customFormat="1" ht="94.5" hidden="1" x14ac:dyDescent="0.2">
      <c r="A808" s="346" t="e">
        <f>IF((SUM('Раздел 2'!J120:J120)/SUM('Раздел 2'!AH120:AH120)&gt;=1),"","Неверно!")</f>
        <v>#DIV/0!</v>
      </c>
      <c r="B808" s="320" t="s">
        <v>1854</v>
      </c>
      <c r="C808" s="278" t="s">
        <v>11896</v>
      </c>
      <c r="D808" s="278" t="s">
        <v>1855</v>
      </c>
      <c r="E808" s="278" t="str">
        <f>CONCATENATE(SUM('Раздел 2'!J120:J120),"/",SUM('Раздел 2'!AH120:AH120),"&gt;=",1)</f>
        <v>0/0&gt;=1</v>
      </c>
      <c r="F808" s="278" t="s">
        <v>1851</v>
      </c>
      <c r="G808" s="318"/>
      <c r="H808" s="348" t="e">
        <f>IF(('ФЛК (информационный)'!A808="Неверно!")*('ФЛК (информационный)'!G808=""),"Внести подтверждение к нарушенному информационному ФЛК"," ")</f>
        <v>#DIV/0!</v>
      </c>
    </row>
    <row r="809" spans="1:8" s="390" customFormat="1" ht="94.5" hidden="1" x14ac:dyDescent="0.2">
      <c r="A809" s="346" t="e">
        <f>IF((SUM('Раздел 2'!J121:J121)/SUM('Раздел 2'!AH121:AH121)&gt;=1),"","Неверно!")</f>
        <v>#DIV/0!</v>
      </c>
      <c r="B809" s="320" t="s">
        <v>1854</v>
      </c>
      <c r="C809" s="278" t="s">
        <v>11897</v>
      </c>
      <c r="D809" s="278" t="s">
        <v>1855</v>
      </c>
      <c r="E809" s="278" t="str">
        <f>CONCATENATE(SUM('Раздел 2'!J121:J121),"/",SUM('Раздел 2'!AH121:AH121),"&gt;=",1)</f>
        <v>0/0&gt;=1</v>
      </c>
      <c r="F809" s="278" t="s">
        <v>1851</v>
      </c>
      <c r="G809" s="318"/>
      <c r="H809" s="348" t="e">
        <f>IF(('ФЛК (информационный)'!A809="Неверно!")*('ФЛК (информационный)'!G809=""),"Внести подтверждение к нарушенному информационному ФЛК"," ")</f>
        <v>#DIV/0!</v>
      </c>
    </row>
    <row r="810" spans="1:8" s="390" customFormat="1" ht="94.5" hidden="1" x14ac:dyDescent="0.2">
      <c r="A810" s="346" t="e">
        <f>IF((SUM('Раздел 2'!J122:J122)/SUM('Раздел 2'!AH122:AH122)&gt;=1),"","Неверно!")</f>
        <v>#DIV/0!</v>
      </c>
      <c r="B810" s="320" t="s">
        <v>1854</v>
      </c>
      <c r="C810" s="278" t="s">
        <v>11898</v>
      </c>
      <c r="D810" s="278" t="s">
        <v>1855</v>
      </c>
      <c r="E810" s="278" t="str">
        <f>CONCATENATE(SUM('Раздел 2'!J122:J122),"/",SUM('Раздел 2'!AH122:AH122),"&gt;=",1)</f>
        <v>0/0&gt;=1</v>
      </c>
      <c r="F810" s="278" t="s">
        <v>1851</v>
      </c>
      <c r="G810" s="318"/>
      <c r="H810" s="348" t="e">
        <f>IF(('ФЛК (информационный)'!A810="Неверно!")*('ФЛК (информационный)'!G810=""),"Внести подтверждение к нарушенному информационному ФЛК"," ")</f>
        <v>#DIV/0!</v>
      </c>
    </row>
    <row r="811" spans="1:8" s="390" customFormat="1" ht="94.5" hidden="1" x14ac:dyDescent="0.2">
      <c r="A811" s="346" t="e">
        <f>IF((SUM('Раздел 2'!J123:J123)/SUM('Раздел 2'!AH123:AH123)&gt;=1),"","Неверно!")</f>
        <v>#DIV/0!</v>
      </c>
      <c r="B811" s="320" t="s">
        <v>1854</v>
      </c>
      <c r="C811" s="278" t="s">
        <v>11899</v>
      </c>
      <c r="D811" s="278" t="s">
        <v>1855</v>
      </c>
      <c r="E811" s="278" t="str">
        <f>CONCATENATE(SUM('Раздел 2'!J123:J123),"/",SUM('Раздел 2'!AH123:AH123),"&gt;=",1)</f>
        <v>0/0&gt;=1</v>
      </c>
      <c r="F811" s="278" t="s">
        <v>1851</v>
      </c>
      <c r="G811" s="318"/>
      <c r="H811" s="348" t="e">
        <f>IF(('ФЛК (информационный)'!A811="Неверно!")*('ФЛК (информационный)'!G811=""),"Внести подтверждение к нарушенному информационному ФЛК"," ")</f>
        <v>#DIV/0!</v>
      </c>
    </row>
    <row r="812" spans="1:8" s="390" customFormat="1" ht="94.5" hidden="1" x14ac:dyDescent="0.2">
      <c r="A812" s="346" t="str">
        <f>IF((SUM('Раздел 2'!J124:J124)/SUM('Раздел 2'!AH124:AH124)&gt;=1),"","Неверно!")</f>
        <v/>
      </c>
      <c r="B812" s="320" t="s">
        <v>1854</v>
      </c>
      <c r="C812" s="278" t="s">
        <v>11900</v>
      </c>
      <c r="D812" s="278" t="s">
        <v>1855</v>
      </c>
      <c r="E812" s="278" t="str">
        <f>CONCATENATE(SUM('Раздел 2'!J124:J124),"/",SUM('Раздел 2'!AH124:AH124),"&gt;=",1)</f>
        <v>773179/396690&gt;=1</v>
      </c>
      <c r="F812" s="278" t="s">
        <v>1851</v>
      </c>
      <c r="G812" s="318"/>
      <c r="H812" s="348" t="str">
        <f>IF(('ФЛК (информационный)'!A812="Неверно!")*('ФЛК (информационный)'!G812=""),"Внести подтверждение к нарушенному информационному ФЛК"," ")</f>
        <v xml:space="preserve"> </v>
      </c>
    </row>
    <row r="813" spans="1:8" s="390" customFormat="1" ht="94.5" hidden="1" x14ac:dyDescent="0.2">
      <c r="A813" s="346" t="e">
        <f>IF((SUM('Раздел 2'!J125:J125)/SUM('Раздел 2'!AH125:AH125)&gt;=1),"","Неверно!")</f>
        <v>#DIV/0!</v>
      </c>
      <c r="B813" s="320" t="s">
        <v>1854</v>
      </c>
      <c r="C813" s="278" t="s">
        <v>11901</v>
      </c>
      <c r="D813" s="278" t="s">
        <v>1855</v>
      </c>
      <c r="E813" s="278" t="str">
        <f>CONCATENATE(SUM('Раздел 2'!J125:J125),"/",SUM('Раздел 2'!AH125:AH125),"&gt;=",1)</f>
        <v>0/0&gt;=1</v>
      </c>
      <c r="F813" s="278" t="s">
        <v>1851</v>
      </c>
      <c r="G813" s="318"/>
      <c r="H813" s="348" t="e">
        <f>IF(('ФЛК (информационный)'!A813="Неверно!")*('ФЛК (информационный)'!G813=""),"Внести подтверждение к нарушенному информационному ФЛК"," ")</f>
        <v>#DIV/0!</v>
      </c>
    </row>
    <row r="814" spans="1:8" s="390" customFormat="1" ht="94.5" hidden="1" x14ac:dyDescent="0.2">
      <c r="A814" s="346" t="e">
        <f>IF((SUM('Раздел 2'!J126:J126)/SUM('Раздел 2'!AH126:AH126)&gt;=1),"","Неверно!")</f>
        <v>#DIV/0!</v>
      </c>
      <c r="B814" s="320" t="s">
        <v>1854</v>
      </c>
      <c r="C814" s="278" t="s">
        <v>11902</v>
      </c>
      <c r="D814" s="278" t="s">
        <v>1855</v>
      </c>
      <c r="E814" s="278" t="str">
        <f>CONCATENATE(SUM('Раздел 2'!J126:J126),"/",SUM('Раздел 2'!AH126:AH126),"&gt;=",1)</f>
        <v>0/0&gt;=1</v>
      </c>
      <c r="F814" s="278" t="s">
        <v>1851</v>
      </c>
      <c r="G814" s="318"/>
      <c r="H814" s="348" t="e">
        <f>IF(('ФЛК (информационный)'!A814="Неверно!")*('ФЛК (информационный)'!G814=""),"Внести подтверждение к нарушенному информационному ФЛК"," ")</f>
        <v>#DIV/0!</v>
      </c>
    </row>
    <row r="815" spans="1:8" s="390" customFormat="1" ht="94.5" hidden="1" x14ac:dyDescent="0.2">
      <c r="A815" s="346" t="e">
        <f>IF((SUM('Раздел 2'!J127:J127)/SUM('Раздел 2'!AH127:AH127)&gt;=1),"","Неверно!")</f>
        <v>#DIV/0!</v>
      </c>
      <c r="B815" s="320" t="s">
        <v>1854</v>
      </c>
      <c r="C815" s="278" t="s">
        <v>11903</v>
      </c>
      <c r="D815" s="278" t="s">
        <v>1855</v>
      </c>
      <c r="E815" s="278" t="str">
        <f>CONCATENATE(SUM('Раздел 2'!J127:J127),"/",SUM('Раздел 2'!AH127:AH127),"&gt;=",1)</f>
        <v>0/0&gt;=1</v>
      </c>
      <c r="F815" s="278" t="s">
        <v>1851</v>
      </c>
      <c r="G815" s="318"/>
      <c r="H815" s="348" t="e">
        <f>IF(('ФЛК (информационный)'!A815="Неверно!")*('ФЛК (информационный)'!G815=""),"Внести подтверждение к нарушенному информационному ФЛК"," ")</f>
        <v>#DIV/0!</v>
      </c>
    </row>
    <row r="816" spans="1:8" s="390" customFormat="1" ht="94.5" hidden="1" x14ac:dyDescent="0.2">
      <c r="A816" s="346" t="e">
        <f>IF((SUM('Раздел 2'!J128:J128)/SUM('Раздел 2'!AH128:AH128)&gt;=1),"","Неверно!")</f>
        <v>#DIV/0!</v>
      </c>
      <c r="B816" s="320" t="s">
        <v>1854</v>
      </c>
      <c r="C816" s="278" t="s">
        <v>11904</v>
      </c>
      <c r="D816" s="278" t="s">
        <v>1855</v>
      </c>
      <c r="E816" s="278" t="str">
        <f>CONCATENATE(SUM('Раздел 2'!J128:J128),"/",SUM('Раздел 2'!AH128:AH128),"&gt;=",1)</f>
        <v>0/0&gt;=1</v>
      </c>
      <c r="F816" s="278" t="s">
        <v>1851</v>
      </c>
      <c r="G816" s="318"/>
      <c r="H816" s="348" t="e">
        <f>IF(('ФЛК (информационный)'!A816="Неверно!")*('ФЛК (информационный)'!G816=""),"Внести подтверждение к нарушенному информационному ФЛК"," ")</f>
        <v>#DIV/0!</v>
      </c>
    </row>
    <row r="817" spans="1:8" s="390" customFormat="1" ht="94.5" hidden="1" x14ac:dyDescent="0.2">
      <c r="A817" s="346" t="e">
        <f>IF((SUM('Раздел 2'!J129:J129)/SUM('Раздел 2'!AH129:AH129)&gt;=1),"","Неверно!")</f>
        <v>#DIV/0!</v>
      </c>
      <c r="B817" s="320" t="s">
        <v>1854</v>
      </c>
      <c r="C817" s="278" t="s">
        <v>11905</v>
      </c>
      <c r="D817" s="278" t="s">
        <v>1855</v>
      </c>
      <c r="E817" s="278" t="str">
        <f>CONCATENATE(SUM('Раздел 2'!J129:J129),"/",SUM('Раздел 2'!AH129:AH129),"&gt;=",1)</f>
        <v>0/0&gt;=1</v>
      </c>
      <c r="F817" s="278" t="s">
        <v>1851</v>
      </c>
      <c r="G817" s="318"/>
      <c r="H817" s="348" t="e">
        <f>IF(('ФЛК (информационный)'!A817="Неверно!")*('ФЛК (информационный)'!G817=""),"Внести подтверждение к нарушенному информационному ФЛК"," ")</f>
        <v>#DIV/0!</v>
      </c>
    </row>
    <row r="818" spans="1:8" s="390" customFormat="1" ht="94.5" hidden="1" x14ac:dyDescent="0.2">
      <c r="A818" s="346" t="e">
        <f>IF((SUM('Раздел 2'!J22:J22)/SUM('Раздел 2'!AH22:AH22)&gt;=1),"","Неверно!")</f>
        <v>#DIV/0!</v>
      </c>
      <c r="B818" s="320" t="s">
        <v>1854</v>
      </c>
      <c r="C818" s="278" t="s">
        <v>11906</v>
      </c>
      <c r="D818" s="278" t="s">
        <v>1855</v>
      </c>
      <c r="E818" s="278" t="str">
        <f>CONCATENATE(SUM('Раздел 2'!J22:J22),"/",SUM('Раздел 2'!AH22:AH22),"&gt;=",1)</f>
        <v>0/0&gt;=1</v>
      </c>
      <c r="F818" s="278" t="s">
        <v>1851</v>
      </c>
      <c r="G818" s="318"/>
      <c r="H818" s="348" t="e">
        <f>IF(('ФЛК (информационный)'!A818="Неверно!")*('ФЛК (информационный)'!G818=""),"Внести подтверждение к нарушенному информационному ФЛК"," ")</f>
        <v>#DIV/0!</v>
      </c>
    </row>
    <row r="819" spans="1:8" s="390" customFormat="1" ht="94.5" hidden="1" x14ac:dyDescent="0.2">
      <c r="A819" s="346" t="e">
        <f>IF((SUM('Раздел 2'!J130:J130)/SUM('Раздел 2'!AH130:AH130)&gt;=1),"","Неверно!")</f>
        <v>#DIV/0!</v>
      </c>
      <c r="B819" s="320" t="s">
        <v>1854</v>
      </c>
      <c r="C819" s="278" t="s">
        <v>11907</v>
      </c>
      <c r="D819" s="278" t="s">
        <v>1855</v>
      </c>
      <c r="E819" s="278" t="str">
        <f>CONCATENATE(SUM('Раздел 2'!J130:J130),"/",SUM('Раздел 2'!AH130:AH130),"&gt;=",1)</f>
        <v>0/0&gt;=1</v>
      </c>
      <c r="F819" s="278" t="s">
        <v>1851</v>
      </c>
      <c r="G819" s="318"/>
      <c r="H819" s="348" t="e">
        <f>IF(('ФЛК (информационный)'!A819="Неверно!")*('ФЛК (информационный)'!G819=""),"Внести подтверждение к нарушенному информационному ФЛК"," ")</f>
        <v>#DIV/0!</v>
      </c>
    </row>
    <row r="820" spans="1:8" s="390" customFormat="1" ht="94.5" hidden="1" x14ac:dyDescent="0.2">
      <c r="A820" s="346" t="e">
        <f>IF((SUM('Раздел 2'!J131:J131)/SUM('Раздел 2'!AH131:AH131)&gt;=1),"","Неверно!")</f>
        <v>#DIV/0!</v>
      </c>
      <c r="B820" s="320" t="s">
        <v>1854</v>
      </c>
      <c r="C820" s="278" t="s">
        <v>11908</v>
      </c>
      <c r="D820" s="278" t="s">
        <v>1855</v>
      </c>
      <c r="E820" s="278" t="str">
        <f>CONCATENATE(SUM('Раздел 2'!J131:J131),"/",SUM('Раздел 2'!AH131:AH131),"&gt;=",1)</f>
        <v>0/0&gt;=1</v>
      </c>
      <c r="F820" s="278" t="s">
        <v>1851</v>
      </c>
      <c r="G820" s="318"/>
      <c r="H820" s="348" t="e">
        <f>IF(('ФЛК (информационный)'!A820="Неверно!")*('ФЛК (информационный)'!G820=""),"Внести подтверждение к нарушенному информационному ФЛК"," ")</f>
        <v>#DIV/0!</v>
      </c>
    </row>
    <row r="821" spans="1:8" s="390" customFormat="1" ht="94.5" hidden="1" x14ac:dyDescent="0.2">
      <c r="A821" s="346" t="e">
        <f>IF((SUM('Раздел 2'!J132:J132)/SUM('Раздел 2'!AH132:AH132)&gt;=1),"","Неверно!")</f>
        <v>#DIV/0!</v>
      </c>
      <c r="B821" s="320" t="s">
        <v>1854</v>
      </c>
      <c r="C821" s="278" t="s">
        <v>11909</v>
      </c>
      <c r="D821" s="278" t="s">
        <v>1855</v>
      </c>
      <c r="E821" s="278" t="str">
        <f>CONCATENATE(SUM('Раздел 2'!J132:J132),"/",SUM('Раздел 2'!AH132:AH132),"&gt;=",1)</f>
        <v>0/0&gt;=1</v>
      </c>
      <c r="F821" s="278" t="s">
        <v>1851</v>
      </c>
      <c r="G821" s="318"/>
      <c r="H821" s="348" t="e">
        <f>IF(('ФЛК (информационный)'!A821="Неверно!")*('ФЛК (информационный)'!G821=""),"Внести подтверждение к нарушенному информационному ФЛК"," ")</f>
        <v>#DIV/0!</v>
      </c>
    </row>
    <row r="822" spans="1:8" s="390" customFormat="1" ht="94.5" hidden="1" x14ac:dyDescent="0.2">
      <c r="A822" s="346" t="e">
        <f>IF((SUM('Раздел 2'!J133:J133)/SUM('Раздел 2'!AH133:AH133)&gt;=1),"","Неверно!")</f>
        <v>#DIV/0!</v>
      </c>
      <c r="B822" s="320" t="s">
        <v>1854</v>
      </c>
      <c r="C822" s="278" t="s">
        <v>11910</v>
      </c>
      <c r="D822" s="278" t="s">
        <v>1855</v>
      </c>
      <c r="E822" s="278" t="str">
        <f>CONCATENATE(SUM('Раздел 2'!J133:J133),"/",SUM('Раздел 2'!AH133:AH133),"&gt;=",1)</f>
        <v>0/0&gt;=1</v>
      </c>
      <c r="F822" s="278" t="s">
        <v>1851</v>
      </c>
      <c r="G822" s="318"/>
      <c r="H822" s="348" t="e">
        <f>IF(('ФЛК (информационный)'!A822="Неверно!")*('ФЛК (информационный)'!G822=""),"Внести подтверждение к нарушенному информационному ФЛК"," ")</f>
        <v>#DIV/0!</v>
      </c>
    </row>
    <row r="823" spans="1:8" s="390" customFormat="1" ht="94.5" hidden="1" x14ac:dyDescent="0.2">
      <c r="A823" s="346" t="e">
        <f>IF((SUM('Раздел 2'!J134:J134)/SUM('Раздел 2'!AH134:AH134)&gt;=1),"","Неверно!")</f>
        <v>#DIV/0!</v>
      </c>
      <c r="B823" s="320" t="s">
        <v>1854</v>
      </c>
      <c r="C823" s="278" t="s">
        <v>11911</v>
      </c>
      <c r="D823" s="278" t="s">
        <v>1855</v>
      </c>
      <c r="E823" s="278" t="str">
        <f>CONCATENATE(SUM('Раздел 2'!J134:J134),"/",SUM('Раздел 2'!AH134:AH134),"&gt;=",1)</f>
        <v>0/0&gt;=1</v>
      </c>
      <c r="F823" s="278" t="s">
        <v>1851</v>
      </c>
      <c r="G823" s="318"/>
      <c r="H823" s="348" t="e">
        <f>IF(('ФЛК (информационный)'!A823="Неверно!")*('ФЛК (информационный)'!G823=""),"Внести подтверждение к нарушенному информационному ФЛК"," ")</f>
        <v>#DIV/0!</v>
      </c>
    </row>
    <row r="824" spans="1:8" s="390" customFormat="1" ht="94.5" hidden="1" x14ac:dyDescent="0.2">
      <c r="A824" s="346" t="e">
        <f>IF((SUM('Раздел 2'!J135:J135)/SUM('Раздел 2'!AH135:AH135)&gt;=1),"","Неверно!")</f>
        <v>#DIV/0!</v>
      </c>
      <c r="B824" s="320" t="s">
        <v>1854</v>
      </c>
      <c r="C824" s="278" t="s">
        <v>11912</v>
      </c>
      <c r="D824" s="278" t="s">
        <v>1855</v>
      </c>
      <c r="E824" s="278" t="str">
        <f>CONCATENATE(SUM('Раздел 2'!J135:J135),"/",SUM('Раздел 2'!AH135:AH135),"&gt;=",1)</f>
        <v>0/0&gt;=1</v>
      </c>
      <c r="F824" s="278" t="s">
        <v>1851</v>
      </c>
      <c r="G824" s="318"/>
      <c r="H824" s="348" t="e">
        <f>IF(('ФЛК (информационный)'!A824="Неверно!")*('ФЛК (информационный)'!G824=""),"Внести подтверждение к нарушенному информационному ФЛК"," ")</f>
        <v>#DIV/0!</v>
      </c>
    </row>
    <row r="825" spans="1:8" s="390" customFormat="1" ht="94.5" hidden="1" x14ac:dyDescent="0.2">
      <c r="A825" s="346" t="e">
        <f>IF((SUM('Раздел 2'!J136:J136)/SUM('Раздел 2'!AH136:AH136)&gt;=1),"","Неверно!")</f>
        <v>#DIV/0!</v>
      </c>
      <c r="B825" s="320" t="s">
        <v>1854</v>
      </c>
      <c r="C825" s="278" t="s">
        <v>11913</v>
      </c>
      <c r="D825" s="278" t="s">
        <v>1855</v>
      </c>
      <c r="E825" s="278" t="str">
        <f>CONCATENATE(SUM('Раздел 2'!J136:J136),"/",SUM('Раздел 2'!AH136:AH136),"&gt;=",1)</f>
        <v>0/0&gt;=1</v>
      </c>
      <c r="F825" s="278" t="s">
        <v>1851</v>
      </c>
      <c r="G825" s="318"/>
      <c r="H825" s="348" t="e">
        <f>IF(('ФЛК (информационный)'!A825="Неверно!")*('ФЛК (информационный)'!G825=""),"Внести подтверждение к нарушенному информационному ФЛК"," ")</f>
        <v>#DIV/0!</v>
      </c>
    </row>
    <row r="826" spans="1:8" s="390" customFormat="1" ht="94.5" hidden="1" x14ac:dyDescent="0.2">
      <c r="A826" s="346" t="e">
        <f>IF((SUM('Раздел 2'!J137:J137)/SUM('Раздел 2'!AH137:AH137)&gt;=1),"","Неверно!")</f>
        <v>#DIV/0!</v>
      </c>
      <c r="B826" s="320" t="s">
        <v>1854</v>
      </c>
      <c r="C826" s="278" t="s">
        <v>11914</v>
      </c>
      <c r="D826" s="278" t="s">
        <v>1855</v>
      </c>
      <c r="E826" s="278" t="str">
        <f>CONCATENATE(SUM('Раздел 2'!J137:J137),"/",SUM('Раздел 2'!AH137:AH137),"&gt;=",1)</f>
        <v>0/0&gt;=1</v>
      </c>
      <c r="F826" s="278" t="s">
        <v>1851</v>
      </c>
      <c r="G826" s="318"/>
      <c r="H826" s="348" t="e">
        <f>IF(('ФЛК (информационный)'!A826="Неверно!")*('ФЛК (информационный)'!G826=""),"Внести подтверждение к нарушенному информационному ФЛК"," ")</f>
        <v>#DIV/0!</v>
      </c>
    </row>
    <row r="827" spans="1:8" s="390" customFormat="1" ht="94.5" hidden="1" x14ac:dyDescent="0.2">
      <c r="A827" s="346" t="str">
        <f>IF((SUM('Раздел 2'!J138:J138)/SUM('Раздел 2'!AH138:AH138)&gt;=1),"","Неверно!")</f>
        <v/>
      </c>
      <c r="B827" s="320" t="s">
        <v>1854</v>
      </c>
      <c r="C827" s="278" t="s">
        <v>11915</v>
      </c>
      <c r="D827" s="278" t="s">
        <v>1855</v>
      </c>
      <c r="E827" s="278" t="str">
        <f>CONCATENATE(SUM('Раздел 2'!J138:J138),"/",SUM('Раздел 2'!AH138:AH138),"&gt;=",1)</f>
        <v>773179/396690&gt;=1</v>
      </c>
      <c r="F827" s="278" t="s">
        <v>1851</v>
      </c>
      <c r="G827" s="318"/>
      <c r="H827" s="348" t="str">
        <f>IF(('ФЛК (информационный)'!A827="Неверно!")*('ФЛК (информационный)'!G827=""),"Внести подтверждение к нарушенному информационному ФЛК"," ")</f>
        <v xml:space="preserve"> </v>
      </c>
    </row>
    <row r="828" spans="1:8" s="390" customFormat="1" ht="94.5" hidden="1" x14ac:dyDescent="0.2">
      <c r="A828" s="346" t="e">
        <f>IF((SUM('Раздел 2'!J139:J139)/SUM('Раздел 2'!AH139:AH139)&gt;=1),"","Неверно!")</f>
        <v>#DIV/0!</v>
      </c>
      <c r="B828" s="320" t="s">
        <v>1854</v>
      </c>
      <c r="C828" s="278" t="s">
        <v>11916</v>
      </c>
      <c r="D828" s="278" t="s">
        <v>1855</v>
      </c>
      <c r="E828" s="278" t="str">
        <f>CONCATENATE(SUM('Раздел 2'!J139:J139),"/",SUM('Раздел 2'!AH139:AH139),"&gt;=",1)</f>
        <v>0/0&gt;=1</v>
      </c>
      <c r="F828" s="278" t="s">
        <v>1851</v>
      </c>
      <c r="G828" s="318"/>
      <c r="H828" s="348" t="e">
        <f>IF(('ФЛК (информационный)'!A828="Неверно!")*('ФЛК (информационный)'!G828=""),"Внести подтверждение к нарушенному информационному ФЛК"," ")</f>
        <v>#DIV/0!</v>
      </c>
    </row>
    <row r="829" spans="1:8" s="390" customFormat="1" ht="94.5" hidden="1" x14ac:dyDescent="0.2">
      <c r="A829" s="346" t="e">
        <f>IF((SUM('Раздел 2'!J23:J23)/SUM('Раздел 2'!AH23:AH23)&gt;=1),"","Неверно!")</f>
        <v>#DIV/0!</v>
      </c>
      <c r="B829" s="320" t="s">
        <v>1854</v>
      </c>
      <c r="C829" s="278" t="s">
        <v>11917</v>
      </c>
      <c r="D829" s="278" t="s">
        <v>1855</v>
      </c>
      <c r="E829" s="278" t="str">
        <f>CONCATENATE(SUM('Раздел 2'!J23:J23),"/",SUM('Раздел 2'!AH23:AH23),"&gt;=",1)</f>
        <v>0/0&gt;=1</v>
      </c>
      <c r="F829" s="278" t="s">
        <v>1851</v>
      </c>
      <c r="G829" s="318"/>
      <c r="H829" s="348" t="e">
        <f>IF(('ФЛК (информационный)'!A829="Неверно!")*('ФЛК (информационный)'!G829=""),"Внести подтверждение к нарушенному информационному ФЛК"," ")</f>
        <v>#DIV/0!</v>
      </c>
    </row>
    <row r="830" spans="1:8" s="390" customFormat="1" ht="94.5" hidden="1" x14ac:dyDescent="0.2">
      <c r="A830" s="346" t="e">
        <f>IF((SUM('Раздел 2'!J140:J140)/SUM('Раздел 2'!AH140:AH140)&gt;=1),"","Неверно!")</f>
        <v>#DIV/0!</v>
      </c>
      <c r="B830" s="320" t="s">
        <v>1854</v>
      </c>
      <c r="C830" s="278" t="s">
        <v>11918</v>
      </c>
      <c r="D830" s="278" t="s">
        <v>1855</v>
      </c>
      <c r="E830" s="278" t="str">
        <f>CONCATENATE(SUM('Раздел 2'!J140:J140),"/",SUM('Раздел 2'!AH140:AH140),"&gt;=",1)</f>
        <v>0/0&gt;=1</v>
      </c>
      <c r="F830" s="278" t="s">
        <v>1851</v>
      </c>
      <c r="G830" s="318"/>
      <c r="H830" s="348" t="e">
        <f>IF(('ФЛК (информационный)'!A830="Неверно!")*('ФЛК (информационный)'!G830=""),"Внести подтверждение к нарушенному информационному ФЛК"," ")</f>
        <v>#DIV/0!</v>
      </c>
    </row>
    <row r="831" spans="1:8" s="390" customFormat="1" ht="94.5" hidden="1" x14ac:dyDescent="0.2">
      <c r="A831" s="346" t="e">
        <f>IF((SUM('Раздел 2'!J141:J141)/SUM('Раздел 2'!AH141:AH141)&gt;=1),"","Неверно!")</f>
        <v>#DIV/0!</v>
      </c>
      <c r="B831" s="320" t="s">
        <v>1854</v>
      </c>
      <c r="C831" s="278" t="s">
        <v>11919</v>
      </c>
      <c r="D831" s="278" t="s">
        <v>1855</v>
      </c>
      <c r="E831" s="278" t="str">
        <f>CONCATENATE(SUM('Раздел 2'!J141:J141),"/",SUM('Раздел 2'!AH141:AH141),"&gt;=",1)</f>
        <v>0/0&gt;=1</v>
      </c>
      <c r="F831" s="278" t="s">
        <v>1851</v>
      </c>
      <c r="G831" s="318"/>
      <c r="H831" s="348" t="e">
        <f>IF(('ФЛК (информационный)'!A831="Неверно!")*('ФЛК (информационный)'!G831=""),"Внести подтверждение к нарушенному информационному ФЛК"," ")</f>
        <v>#DIV/0!</v>
      </c>
    </row>
    <row r="832" spans="1:8" s="390" customFormat="1" ht="94.5" hidden="1" x14ac:dyDescent="0.2">
      <c r="A832" s="346" t="e">
        <f>IF((SUM('Раздел 2'!J142:J142)/SUM('Раздел 2'!AH142:AH142)&gt;=1),"","Неверно!")</f>
        <v>#DIV/0!</v>
      </c>
      <c r="B832" s="320" t="s">
        <v>1854</v>
      </c>
      <c r="C832" s="278" t="s">
        <v>11920</v>
      </c>
      <c r="D832" s="278" t="s">
        <v>1855</v>
      </c>
      <c r="E832" s="278" t="str">
        <f>CONCATENATE(SUM('Раздел 2'!J142:J142),"/",SUM('Раздел 2'!AH142:AH142),"&gt;=",1)</f>
        <v>0/0&gt;=1</v>
      </c>
      <c r="F832" s="278" t="s">
        <v>1851</v>
      </c>
      <c r="G832" s="318"/>
      <c r="H832" s="348" t="e">
        <f>IF(('ФЛК (информационный)'!A832="Неверно!")*('ФЛК (информационный)'!G832=""),"Внести подтверждение к нарушенному информационному ФЛК"," ")</f>
        <v>#DIV/0!</v>
      </c>
    </row>
    <row r="833" spans="1:8" s="390" customFormat="1" ht="94.5" hidden="1" x14ac:dyDescent="0.2">
      <c r="A833" s="346" t="e">
        <f>IF((SUM('Раздел 2'!J143:J143)/SUM('Раздел 2'!AH143:AH143)&gt;=1),"","Неверно!")</f>
        <v>#DIV/0!</v>
      </c>
      <c r="B833" s="320" t="s">
        <v>1854</v>
      </c>
      <c r="C833" s="278" t="s">
        <v>11921</v>
      </c>
      <c r="D833" s="278" t="s">
        <v>1855</v>
      </c>
      <c r="E833" s="278" t="str">
        <f>CONCATENATE(SUM('Раздел 2'!J143:J143),"/",SUM('Раздел 2'!AH143:AH143),"&gt;=",1)</f>
        <v>0/0&gt;=1</v>
      </c>
      <c r="F833" s="278" t="s">
        <v>1851</v>
      </c>
      <c r="G833" s="318"/>
      <c r="H833" s="348" t="e">
        <f>IF(('ФЛК (информационный)'!A833="Неверно!")*('ФЛК (информационный)'!G833=""),"Внести подтверждение к нарушенному информационному ФЛК"," ")</f>
        <v>#DIV/0!</v>
      </c>
    </row>
    <row r="834" spans="1:8" s="390" customFormat="1" ht="94.5" hidden="1" x14ac:dyDescent="0.2">
      <c r="A834" s="346" t="e">
        <f>IF((SUM('Раздел 2'!J144:J144)/SUM('Раздел 2'!AH144:AH144)&gt;=1),"","Неверно!")</f>
        <v>#DIV/0!</v>
      </c>
      <c r="B834" s="320" t="s">
        <v>1854</v>
      </c>
      <c r="C834" s="278" t="s">
        <v>11922</v>
      </c>
      <c r="D834" s="278" t="s">
        <v>1855</v>
      </c>
      <c r="E834" s="278" t="str">
        <f>CONCATENATE(SUM('Раздел 2'!J144:J144),"/",SUM('Раздел 2'!AH144:AH144),"&gt;=",1)</f>
        <v>0/0&gt;=1</v>
      </c>
      <c r="F834" s="278" t="s">
        <v>1851</v>
      </c>
      <c r="G834" s="318"/>
      <c r="H834" s="348" t="e">
        <f>IF(('ФЛК (информационный)'!A834="Неверно!")*('ФЛК (информационный)'!G834=""),"Внести подтверждение к нарушенному информационному ФЛК"," ")</f>
        <v>#DIV/0!</v>
      </c>
    </row>
    <row r="835" spans="1:8" s="390" customFormat="1" ht="94.5" hidden="1" x14ac:dyDescent="0.2">
      <c r="A835" s="346" t="e">
        <f>IF((SUM('Раздел 2'!J145:J145)/SUM('Раздел 2'!AH145:AH145)&gt;=1),"","Неверно!")</f>
        <v>#DIV/0!</v>
      </c>
      <c r="B835" s="320" t="s">
        <v>1854</v>
      </c>
      <c r="C835" s="278" t="s">
        <v>11923</v>
      </c>
      <c r="D835" s="278" t="s">
        <v>1855</v>
      </c>
      <c r="E835" s="278" t="str">
        <f>CONCATENATE(SUM('Раздел 2'!J145:J145),"/",SUM('Раздел 2'!AH145:AH145),"&gt;=",1)</f>
        <v>0/0&gt;=1</v>
      </c>
      <c r="F835" s="278" t="s">
        <v>1851</v>
      </c>
      <c r="G835" s="318"/>
      <c r="H835" s="348" t="e">
        <f>IF(('ФЛК (информационный)'!A835="Неверно!")*('ФЛК (информационный)'!G835=""),"Внести подтверждение к нарушенному информационному ФЛК"," ")</f>
        <v>#DIV/0!</v>
      </c>
    </row>
    <row r="836" spans="1:8" s="390" customFormat="1" ht="94.5" hidden="1" x14ac:dyDescent="0.2">
      <c r="A836" s="346" t="e">
        <f>IF((SUM('Раздел 2'!J146:J146)/SUM('Раздел 2'!AH146:AH146)&gt;=1),"","Неверно!")</f>
        <v>#DIV/0!</v>
      </c>
      <c r="B836" s="320" t="s">
        <v>1854</v>
      </c>
      <c r="C836" s="278" t="s">
        <v>11924</v>
      </c>
      <c r="D836" s="278" t="s">
        <v>1855</v>
      </c>
      <c r="E836" s="278" t="str">
        <f>CONCATENATE(SUM('Раздел 2'!J146:J146),"/",SUM('Раздел 2'!AH146:AH146),"&gt;=",1)</f>
        <v>0/0&gt;=1</v>
      </c>
      <c r="F836" s="278" t="s">
        <v>1851</v>
      </c>
      <c r="G836" s="318"/>
      <c r="H836" s="348" t="e">
        <f>IF(('ФЛК (информационный)'!A836="Неверно!")*('ФЛК (информационный)'!G836=""),"Внести подтверждение к нарушенному информационному ФЛК"," ")</f>
        <v>#DIV/0!</v>
      </c>
    </row>
    <row r="837" spans="1:8" s="390" customFormat="1" ht="94.5" hidden="1" x14ac:dyDescent="0.2">
      <c r="A837" s="346" t="e">
        <f>IF((SUM('Раздел 2'!J147:J147)/SUM('Раздел 2'!AH147:AH147)&gt;=1),"","Неверно!")</f>
        <v>#DIV/0!</v>
      </c>
      <c r="B837" s="320" t="s">
        <v>1854</v>
      </c>
      <c r="C837" s="278" t="s">
        <v>11925</v>
      </c>
      <c r="D837" s="278" t="s">
        <v>1855</v>
      </c>
      <c r="E837" s="278" t="str">
        <f>CONCATENATE(SUM('Раздел 2'!J147:J147),"/",SUM('Раздел 2'!AH147:AH147),"&gt;=",1)</f>
        <v>0/0&gt;=1</v>
      </c>
      <c r="F837" s="278" t="s">
        <v>1851</v>
      </c>
      <c r="G837" s="318"/>
      <c r="H837" s="348" t="e">
        <f>IF(('ФЛК (информационный)'!A837="Неверно!")*('ФЛК (информационный)'!G837=""),"Внести подтверждение к нарушенному информационному ФЛК"," ")</f>
        <v>#DIV/0!</v>
      </c>
    </row>
    <row r="838" spans="1:8" s="390" customFormat="1" ht="94.5" hidden="1" x14ac:dyDescent="0.2">
      <c r="A838" s="346" t="e">
        <f>IF((SUM('Раздел 2'!J148:J148)/SUM('Раздел 2'!AH148:AH148)&gt;=1),"","Неверно!")</f>
        <v>#DIV/0!</v>
      </c>
      <c r="B838" s="320" t="s">
        <v>1854</v>
      </c>
      <c r="C838" s="278" t="s">
        <v>11926</v>
      </c>
      <c r="D838" s="278" t="s">
        <v>1855</v>
      </c>
      <c r="E838" s="278" t="str">
        <f>CONCATENATE(SUM('Раздел 2'!J148:J148),"/",SUM('Раздел 2'!AH148:AH148),"&gt;=",1)</f>
        <v>0/0&gt;=1</v>
      </c>
      <c r="F838" s="278" t="s">
        <v>1851</v>
      </c>
      <c r="G838" s="318"/>
      <c r="H838" s="348" t="e">
        <f>IF(('ФЛК (информационный)'!A838="Неверно!")*('ФЛК (информационный)'!G838=""),"Внести подтверждение к нарушенному информационному ФЛК"," ")</f>
        <v>#DIV/0!</v>
      </c>
    </row>
    <row r="839" spans="1:8" s="390" customFormat="1" ht="94.5" hidden="1" x14ac:dyDescent="0.2">
      <c r="A839" s="346" t="e">
        <f>IF((SUM('Раздел 2'!J149:J149)/SUM('Раздел 2'!AH149:AH149)&gt;=1),"","Неверно!")</f>
        <v>#DIV/0!</v>
      </c>
      <c r="B839" s="320" t="s">
        <v>1854</v>
      </c>
      <c r="C839" s="278" t="s">
        <v>11927</v>
      </c>
      <c r="D839" s="278" t="s">
        <v>1855</v>
      </c>
      <c r="E839" s="278" t="str">
        <f>CONCATENATE(SUM('Раздел 2'!J149:J149),"/",SUM('Раздел 2'!AH149:AH149),"&gt;=",1)</f>
        <v>0/0&gt;=1</v>
      </c>
      <c r="F839" s="278" t="s">
        <v>1851</v>
      </c>
      <c r="G839" s="318"/>
      <c r="H839" s="348" t="e">
        <f>IF(('ФЛК (информационный)'!A839="Неверно!")*('ФЛК (информационный)'!G839=""),"Внести подтверждение к нарушенному информационному ФЛК"," ")</f>
        <v>#DIV/0!</v>
      </c>
    </row>
    <row r="840" spans="1:8" s="390" customFormat="1" ht="94.5" hidden="1" x14ac:dyDescent="0.2">
      <c r="A840" s="346" t="e">
        <f>IF((SUM('Раздел 2'!J24:J24)/SUM('Раздел 2'!AH24:AH24)&gt;=1),"","Неверно!")</f>
        <v>#DIV/0!</v>
      </c>
      <c r="B840" s="320" t="s">
        <v>1854</v>
      </c>
      <c r="C840" s="278" t="s">
        <v>11928</v>
      </c>
      <c r="D840" s="278" t="s">
        <v>1855</v>
      </c>
      <c r="E840" s="278" t="str">
        <f>CONCATENATE(SUM('Раздел 2'!J24:J24),"/",SUM('Раздел 2'!AH24:AH24),"&gt;=",1)</f>
        <v>0/0&gt;=1</v>
      </c>
      <c r="F840" s="278" t="s">
        <v>1851</v>
      </c>
      <c r="G840" s="318"/>
      <c r="H840" s="348" t="e">
        <f>IF(('ФЛК (информационный)'!A840="Неверно!")*('ФЛК (информационный)'!G840=""),"Внести подтверждение к нарушенному информационному ФЛК"," ")</f>
        <v>#DIV/0!</v>
      </c>
    </row>
    <row r="841" spans="1:8" s="390" customFormat="1" ht="94.5" hidden="1" x14ac:dyDescent="0.2">
      <c r="A841" s="346" t="e">
        <f>IF((SUM('Раздел 2'!J150:J150)/SUM('Раздел 2'!AH150:AH150)&gt;=1),"","Неверно!")</f>
        <v>#DIV/0!</v>
      </c>
      <c r="B841" s="320" t="s">
        <v>1854</v>
      </c>
      <c r="C841" s="278" t="s">
        <v>11929</v>
      </c>
      <c r="D841" s="278" t="s">
        <v>1855</v>
      </c>
      <c r="E841" s="278" t="str">
        <f>CONCATENATE(SUM('Раздел 2'!J150:J150),"/",SUM('Раздел 2'!AH150:AH150),"&gt;=",1)</f>
        <v>0/0&gt;=1</v>
      </c>
      <c r="F841" s="278" t="s">
        <v>1851</v>
      </c>
      <c r="G841" s="318"/>
      <c r="H841" s="348" t="e">
        <f>IF(('ФЛК (информационный)'!A841="Неверно!")*('ФЛК (информационный)'!G841=""),"Внести подтверждение к нарушенному информационному ФЛК"," ")</f>
        <v>#DIV/0!</v>
      </c>
    </row>
    <row r="842" spans="1:8" s="390" customFormat="1" ht="94.5" hidden="1" x14ac:dyDescent="0.2">
      <c r="A842" s="346" t="e">
        <f>IF((SUM('Раздел 2'!J151:J151)/SUM('Раздел 2'!AH151:AH151)&gt;=1),"","Неверно!")</f>
        <v>#DIV/0!</v>
      </c>
      <c r="B842" s="320" t="s">
        <v>1854</v>
      </c>
      <c r="C842" s="278" t="s">
        <v>11930</v>
      </c>
      <c r="D842" s="278" t="s">
        <v>1855</v>
      </c>
      <c r="E842" s="278" t="str">
        <f>CONCATENATE(SUM('Раздел 2'!J151:J151),"/",SUM('Раздел 2'!AH151:AH151),"&gt;=",1)</f>
        <v>0/0&gt;=1</v>
      </c>
      <c r="F842" s="278" t="s">
        <v>1851</v>
      </c>
      <c r="G842" s="318"/>
      <c r="H842" s="348" t="e">
        <f>IF(('ФЛК (информационный)'!A842="Неверно!")*('ФЛК (информационный)'!G842=""),"Внести подтверждение к нарушенному информационному ФЛК"," ")</f>
        <v>#DIV/0!</v>
      </c>
    </row>
    <row r="843" spans="1:8" s="390" customFormat="1" ht="94.5" hidden="1" x14ac:dyDescent="0.2">
      <c r="A843" s="346" t="e">
        <f>IF((SUM('Раздел 2'!J152:J152)/SUM('Раздел 2'!AH152:AH152)&gt;=1),"","Неверно!")</f>
        <v>#DIV/0!</v>
      </c>
      <c r="B843" s="320" t="s">
        <v>1854</v>
      </c>
      <c r="C843" s="278" t="s">
        <v>11931</v>
      </c>
      <c r="D843" s="278" t="s">
        <v>1855</v>
      </c>
      <c r="E843" s="278" t="str">
        <f>CONCATENATE(SUM('Раздел 2'!J152:J152),"/",SUM('Раздел 2'!AH152:AH152),"&gt;=",1)</f>
        <v>0/0&gt;=1</v>
      </c>
      <c r="F843" s="278" t="s">
        <v>1851</v>
      </c>
      <c r="G843" s="318"/>
      <c r="H843" s="348" t="e">
        <f>IF(('ФЛК (информационный)'!A843="Неверно!")*('ФЛК (информационный)'!G843=""),"Внести подтверждение к нарушенному информационному ФЛК"," ")</f>
        <v>#DIV/0!</v>
      </c>
    </row>
    <row r="844" spans="1:8" s="390" customFormat="1" ht="94.5" hidden="1" x14ac:dyDescent="0.2">
      <c r="A844" s="346" t="e">
        <f>IF((SUM('Раздел 2'!J153:J153)/SUM('Раздел 2'!AH153:AH153)&gt;=1),"","Неверно!")</f>
        <v>#DIV/0!</v>
      </c>
      <c r="B844" s="320" t="s">
        <v>1854</v>
      </c>
      <c r="C844" s="278" t="s">
        <v>11932</v>
      </c>
      <c r="D844" s="278" t="s">
        <v>1855</v>
      </c>
      <c r="E844" s="278" t="str">
        <f>CONCATENATE(SUM('Раздел 2'!J153:J153),"/",SUM('Раздел 2'!AH153:AH153),"&gt;=",1)</f>
        <v>0/0&gt;=1</v>
      </c>
      <c r="F844" s="278" t="s">
        <v>1851</v>
      </c>
      <c r="G844" s="318"/>
      <c r="H844" s="348" t="e">
        <f>IF(('ФЛК (информационный)'!A844="Неверно!")*('ФЛК (информационный)'!G844=""),"Внести подтверждение к нарушенному информационному ФЛК"," ")</f>
        <v>#DIV/0!</v>
      </c>
    </row>
    <row r="845" spans="1:8" s="390" customFormat="1" ht="94.5" hidden="1" x14ac:dyDescent="0.2">
      <c r="A845" s="346" t="e">
        <f>IF((SUM('Раздел 2'!J154:J154)/SUM('Раздел 2'!AH154:AH154)&gt;=1),"","Неверно!")</f>
        <v>#DIV/0!</v>
      </c>
      <c r="B845" s="320" t="s">
        <v>1854</v>
      </c>
      <c r="C845" s="278" t="s">
        <v>11933</v>
      </c>
      <c r="D845" s="278" t="s">
        <v>1855</v>
      </c>
      <c r="E845" s="278" t="str">
        <f>CONCATENATE(SUM('Раздел 2'!J154:J154),"/",SUM('Раздел 2'!AH154:AH154),"&gt;=",1)</f>
        <v>0/0&gt;=1</v>
      </c>
      <c r="F845" s="278" t="s">
        <v>1851</v>
      </c>
      <c r="G845" s="318"/>
      <c r="H845" s="348" t="e">
        <f>IF(('ФЛК (информационный)'!A845="Неверно!")*('ФЛК (информационный)'!G845=""),"Внести подтверждение к нарушенному информационному ФЛК"," ")</f>
        <v>#DIV/0!</v>
      </c>
    </row>
    <row r="846" spans="1:8" s="390" customFormat="1" ht="94.5" hidden="1" x14ac:dyDescent="0.2">
      <c r="A846" s="346" t="e">
        <f>IF((SUM('Раздел 2'!J155:J155)/SUM('Раздел 2'!AH155:AH155)&gt;=1),"","Неверно!")</f>
        <v>#DIV/0!</v>
      </c>
      <c r="B846" s="320" t="s">
        <v>1854</v>
      </c>
      <c r="C846" s="278" t="s">
        <v>11934</v>
      </c>
      <c r="D846" s="278" t="s">
        <v>1855</v>
      </c>
      <c r="E846" s="278" t="str">
        <f>CONCATENATE(SUM('Раздел 2'!J155:J155),"/",SUM('Раздел 2'!AH155:AH155),"&gt;=",1)</f>
        <v>0/0&gt;=1</v>
      </c>
      <c r="F846" s="278" t="s">
        <v>1851</v>
      </c>
      <c r="G846" s="318"/>
      <c r="H846" s="348" t="e">
        <f>IF(('ФЛК (информационный)'!A846="Неверно!")*('ФЛК (информационный)'!G846=""),"Внести подтверждение к нарушенному информационному ФЛК"," ")</f>
        <v>#DIV/0!</v>
      </c>
    </row>
    <row r="847" spans="1:8" s="390" customFormat="1" ht="94.5" hidden="1" x14ac:dyDescent="0.2">
      <c r="A847" s="346" t="e">
        <f>IF((SUM('Раздел 2'!J156:J156)/SUM('Раздел 2'!AH156:AH156)&gt;=1),"","Неверно!")</f>
        <v>#DIV/0!</v>
      </c>
      <c r="B847" s="320" t="s">
        <v>1854</v>
      </c>
      <c r="C847" s="278" t="s">
        <v>11935</v>
      </c>
      <c r="D847" s="278" t="s">
        <v>1855</v>
      </c>
      <c r="E847" s="278" t="str">
        <f>CONCATENATE(SUM('Раздел 2'!J156:J156),"/",SUM('Раздел 2'!AH156:AH156),"&gt;=",1)</f>
        <v>0/0&gt;=1</v>
      </c>
      <c r="F847" s="278" t="s">
        <v>1851</v>
      </c>
      <c r="G847" s="318"/>
      <c r="H847" s="348" t="e">
        <f>IF(('ФЛК (информационный)'!A847="Неверно!")*('ФЛК (информационный)'!G847=""),"Внести подтверждение к нарушенному информационному ФЛК"," ")</f>
        <v>#DIV/0!</v>
      </c>
    </row>
    <row r="848" spans="1:8" s="390" customFormat="1" ht="94.5" hidden="1" x14ac:dyDescent="0.2">
      <c r="A848" s="346" t="e">
        <f>IF((SUM('Раздел 2'!J157:J157)/SUM('Раздел 2'!AH157:AH157)&gt;=1),"","Неверно!")</f>
        <v>#DIV/0!</v>
      </c>
      <c r="B848" s="320" t="s">
        <v>1854</v>
      </c>
      <c r="C848" s="278" t="s">
        <v>11936</v>
      </c>
      <c r="D848" s="278" t="s">
        <v>1855</v>
      </c>
      <c r="E848" s="278" t="str">
        <f>CONCATENATE(SUM('Раздел 2'!J157:J157),"/",SUM('Раздел 2'!AH157:AH157),"&gt;=",1)</f>
        <v>0/0&gt;=1</v>
      </c>
      <c r="F848" s="278" t="s">
        <v>1851</v>
      </c>
      <c r="G848" s="318"/>
      <c r="H848" s="348" t="e">
        <f>IF(('ФЛК (информационный)'!A848="Неверно!")*('ФЛК (информационный)'!G848=""),"Внести подтверждение к нарушенному информационному ФЛК"," ")</f>
        <v>#DIV/0!</v>
      </c>
    </row>
    <row r="849" spans="1:8" s="390" customFormat="1" ht="94.5" hidden="1" x14ac:dyDescent="0.2">
      <c r="A849" s="346" t="e">
        <f>IF((SUM('Раздел 2'!J158:J158)/SUM('Раздел 2'!AH158:AH158)&gt;=1),"","Неверно!")</f>
        <v>#DIV/0!</v>
      </c>
      <c r="B849" s="320" t="s">
        <v>1854</v>
      </c>
      <c r="C849" s="278" t="s">
        <v>11937</v>
      </c>
      <c r="D849" s="278" t="s">
        <v>1855</v>
      </c>
      <c r="E849" s="278" t="str">
        <f>CONCATENATE(SUM('Раздел 2'!J158:J158),"/",SUM('Раздел 2'!AH158:AH158),"&gt;=",1)</f>
        <v>0/0&gt;=1</v>
      </c>
      <c r="F849" s="278" t="s">
        <v>1851</v>
      </c>
      <c r="G849" s="318"/>
      <c r="H849" s="348" t="e">
        <f>IF(('ФЛК (информационный)'!A849="Неверно!")*('ФЛК (информационный)'!G849=""),"Внести подтверждение к нарушенному информационному ФЛК"," ")</f>
        <v>#DIV/0!</v>
      </c>
    </row>
    <row r="850" spans="1:8" s="390" customFormat="1" ht="94.5" hidden="1" x14ac:dyDescent="0.2">
      <c r="A850" s="346" t="e">
        <f>IF((SUM('Раздел 2'!J159:J159)/SUM('Раздел 2'!AH159:AH159)&gt;=1),"","Неверно!")</f>
        <v>#DIV/0!</v>
      </c>
      <c r="B850" s="320" t="s">
        <v>1854</v>
      </c>
      <c r="C850" s="278" t="s">
        <v>11938</v>
      </c>
      <c r="D850" s="278" t="s">
        <v>1855</v>
      </c>
      <c r="E850" s="278" t="str">
        <f>CONCATENATE(SUM('Раздел 2'!J159:J159),"/",SUM('Раздел 2'!AH159:AH159),"&gt;=",1)</f>
        <v>0/0&gt;=1</v>
      </c>
      <c r="F850" s="278" t="s">
        <v>1851</v>
      </c>
      <c r="G850" s="318"/>
      <c r="H850" s="348" t="e">
        <f>IF(('ФЛК (информационный)'!A850="Неверно!")*('ФЛК (информационный)'!G850=""),"Внести подтверждение к нарушенному информационному ФЛК"," ")</f>
        <v>#DIV/0!</v>
      </c>
    </row>
    <row r="851" spans="1:8" s="390" customFormat="1" ht="94.5" hidden="1" x14ac:dyDescent="0.2">
      <c r="A851" s="346" t="e">
        <f>IF((SUM('Раздел 2'!J25:J25)/SUM('Раздел 2'!AH25:AH25)&gt;=1),"","Неверно!")</f>
        <v>#DIV/0!</v>
      </c>
      <c r="B851" s="320" t="s">
        <v>1854</v>
      </c>
      <c r="C851" s="278" t="s">
        <v>11939</v>
      </c>
      <c r="D851" s="278" t="s">
        <v>1855</v>
      </c>
      <c r="E851" s="278" t="str">
        <f>CONCATENATE(SUM('Раздел 2'!J25:J25),"/",SUM('Раздел 2'!AH25:AH25),"&gt;=",1)</f>
        <v>0/0&gt;=1</v>
      </c>
      <c r="F851" s="278" t="s">
        <v>1851</v>
      </c>
      <c r="G851" s="318"/>
      <c r="H851" s="348" t="e">
        <f>IF(('ФЛК (информационный)'!A851="Неверно!")*('ФЛК (информационный)'!G851=""),"Внести подтверждение к нарушенному информационному ФЛК"," ")</f>
        <v>#DIV/0!</v>
      </c>
    </row>
    <row r="852" spans="1:8" s="390" customFormat="1" ht="94.5" hidden="1" x14ac:dyDescent="0.2">
      <c r="A852" s="346" t="str">
        <f>IF((SUM('Раздел 2'!J160:J160)/SUM('Раздел 2'!AH160:AH160)&gt;=1),"","Неверно!")</f>
        <v/>
      </c>
      <c r="B852" s="320" t="s">
        <v>1854</v>
      </c>
      <c r="C852" s="278" t="s">
        <v>11940</v>
      </c>
      <c r="D852" s="278" t="s">
        <v>1855</v>
      </c>
      <c r="E852" s="278" t="str">
        <f>CONCATENATE(SUM('Раздел 2'!J160:J160),"/",SUM('Раздел 2'!AH160:AH160),"&gt;=",1)</f>
        <v>1950154/1242158&gt;=1</v>
      </c>
      <c r="F852" s="278" t="s">
        <v>1851</v>
      </c>
      <c r="G852" s="318"/>
      <c r="H852" s="348" t="str">
        <f>IF(('ФЛК (информационный)'!A852="Неверно!")*('ФЛК (информационный)'!G852=""),"Внести подтверждение к нарушенному информационному ФЛК"," ")</f>
        <v xml:space="preserve"> </v>
      </c>
    </row>
    <row r="853" spans="1:8" s="390" customFormat="1" ht="94.5" hidden="1" x14ac:dyDescent="0.2">
      <c r="A853" s="346" t="str">
        <f>IF((SUM('Раздел 2'!J161:J161)/SUM('Раздел 2'!AH161:AH161)&gt;=1),"","Неверно!")</f>
        <v/>
      </c>
      <c r="B853" s="320" t="s">
        <v>1854</v>
      </c>
      <c r="C853" s="278" t="s">
        <v>11941</v>
      </c>
      <c r="D853" s="278" t="s">
        <v>1855</v>
      </c>
      <c r="E853" s="278" t="str">
        <f>CONCATENATE(SUM('Раздел 2'!J161:J161),"/",SUM('Раздел 2'!AH161:AH161),"&gt;=",1)</f>
        <v>161712/109170&gt;=1</v>
      </c>
      <c r="F853" s="278" t="s">
        <v>1851</v>
      </c>
      <c r="G853" s="318"/>
      <c r="H853" s="348" t="str">
        <f>IF(('ФЛК (информационный)'!A853="Неверно!")*('ФЛК (информационный)'!G853=""),"Внести подтверждение к нарушенному информационному ФЛК"," ")</f>
        <v xml:space="preserve"> </v>
      </c>
    </row>
    <row r="854" spans="1:8" s="390" customFormat="1" ht="94.5" hidden="1" x14ac:dyDescent="0.2">
      <c r="A854" s="346" t="str">
        <f>IF((SUM('Раздел 2'!J162:J162)/SUM('Раздел 2'!AH162:AH162)&gt;=1),"","Неверно!")</f>
        <v/>
      </c>
      <c r="B854" s="320" t="s">
        <v>1854</v>
      </c>
      <c r="C854" s="278" t="s">
        <v>11942</v>
      </c>
      <c r="D854" s="278" t="s">
        <v>1855</v>
      </c>
      <c r="E854" s="278" t="str">
        <f>CONCATENATE(SUM('Раздел 2'!J162:J162),"/",SUM('Раздел 2'!AH162:AH162),"&gt;=",1)</f>
        <v>742876/528086&gt;=1</v>
      </c>
      <c r="F854" s="278" t="s">
        <v>1851</v>
      </c>
      <c r="G854" s="318"/>
      <c r="H854" s="348" t="str">
        <f>IF(('ФЛК (информационный)'!A854="Неверно!")*('ФЛК (информационный)'!G854=""),"Внести подтверждение к нарушенному информационному ФЛК"," ")</f>
        <v xml:space="preserve"> </v>
      </c>
    </row>
    <row r="855" spans="1:8" s="390" customFormat="1" ht="94.5" hidden="1" x14ac:dyDescent="0.2">
      <c r="A855" s="346" t="e">
        <f>IF((SUM('Раздел 2'!J163:J163)/SUM('Раздел 2'!AH163:AH163)&gt;=1),"","Неверно!")</f>
        <v>#DIV/0!</v>
      </c>
      <c r="B855" s="320" t="s">
        <v>1854</v>
      </c>
      <c r="C855" s="278" t="s">
        <v>11943</v>
      </c>
      <c r="D855" s="278" t="s">
        <v>1855</v>
      </c>
      <c r="E855" s="278" t="str">
        <f>CONCATENATE(SUM('Раздел 2'!J163:J163),"/",SUM('Раздел 2'!AH163:AH163),"&gt;=",1)</f>
        <v>0/0&gt;=1</v>
      </c>
      <c r="F855" s="278" t="s">
        <v>1851</v>
      </c>
      <c r="G855" s="318"/>
      <c r="H855" s="348" t="e">
        <f>IF(('ФЛК (информационный)'!A855="Неверно!")*('ФЛК (информационный)'!G855=""),"Внести подтверждение к нарушенному информационному ФЛК"," ")</f>
        <v>#DIV/0!</v>
      </c>
    </row>
    <row r="856" spans="1:8" s="390" customFormat="1" ht="94.5" hidden="1" x14ac:dyDescent="0.2">
      <c r="A856" s="346" t="e">
        <f>IF((SUM('Раздел 2'!J164:J164)/SUM('Раздел 2'!AH164:AH164)&gt;=1),"","Неверно!")</f>
        <v>#DIV/0!</v>
      </c>
      <c r="B856" s="320" t="s">
        <v>1854</v>
      </c>
      <c r="C856" s="278" t="s">
        <v>11944</v>
      </c>
      <c r="D856" s="278" t="s">
        <v>1855</v>
      </c>
      <c r="E856" s="278" t="str">
        <f>CONCATENATE(SUM('Раздел 2'!J164:J164),"/",SUM('Раздел 2'!AH164:AH164),"&gt;=",1)</f>
        <v>400000/0&gt;=1</v>
      </c>
      <c r="F856" s="278" t="s">
        <v>1851</v>
      </c>
      <c r="G856" s="318"/>
      <c r="H856" s="348" t="e">
        <f>IF(('ФЛК (информационный)'!A856="Неверно!")*('ФЛК (информационный)'!G856=""),"Внести подтверждение к нарушенному информационному ФЛК"," ")</f>
        <v>#DIV/0!</v>
      </c>
    </row>
    <row r="857" spans="1:8" s="390" customFormat="1" ht="94.5" hidden="1" x14ac:dyDescent="0.2">
      <c r="A857" s="346" t="str">
        <f>IF((SUM('Раздел 2'!J165:J165)/SUM('Раздел 2'!AH165:AH165)&gt;=1),"","Неверно!")</f>
        <v/>
      </c>
      <c r="B857" s="320" t="s">
        <v>1854</v>
      </c>
      <c r="C857" s="278" t="s">
        <v>11945</v>
      </c>
      <c r="D857" s="278" t="s">
        <v>1855</v>
      </c>
      <c r="E857" s="278" t="str">
        <f>CONCATENATE(SUM('Раздел 2'!J165:J165),"/",SUM('Раздел 2'!AH165:AH165),"&gt;=",1)</f>
        <v>1142876/528086&gt;=1</v>
      </c>
      <c r="F857" s="278" t="s">
        <v>1851</v>
      </c>
      <c r="G857" s="318"/>
      <c r="H857" s="348" t="str">
        <f>IF(('ФЛК (информационный)'!A857="Неверно!")*('ФЛК (информационный)'!G857=""),"Внести подтверждение к нарушенному информационному ФЛК"," ")</f>
        <v xml:space="preserve"> </v>
      </c>
    </row>
    <row r="858" spans="1:8" s="390" customFormat="1" ht="94.5" hidden="1" x14ac:dyDescent="0.2">
      <c r="A858" s="346" t="e">
        <f>IF((SUM('Раздел 2'!J166:J166)/SUM('Раздел 2'!AH166:AH166)&gt;=1),"","Неверно!")</f>
        <v>#DIV/0!</v>
      </c>
      <c r="B858" s="320" t="s">
        <v>1854</v>
      </c>
      <c r="C858" s="278" t="s">
        <v>11946</v>
      </c>
      <c r="D858" s="278" t="s">
        <v>1855</v>
      </c>
      <c r="E858" s="278" t="str">
        <f>CONCATENATE(SUM('Раздел 2'!J166:J166),"/",SUM('Раздел 2'!AH166:AH166),"&gt;=",1)</f>
        <v>0/0&gt;=1</v>
      </c>
      <c r="F858" s="278" t="s">
        <v>1851</v>
      </c>
      <c r="G858" s="318"/>
      <c r="H858" s="348" t="e">
        <f>IF(('ФЛК (информационный)'!A858="Неверно!")*('ФЛК (информационный)'!G858=""),"Внести подтверждение к нарушенному информационному ФЛК"," ")</f>
        <v>#DIV/0!</v>
      </c>
    </row>
    <row r="859" spans="1:8" s="390" customFormat="1" ht="94.5" hidden="1" x14ac:dyDescent="0.2">
      <c r="A859" s="346" t="e">
        <f>IF((SUM('Раздел 2'!J167:J167)/SUM('Раздел 2'!AH167:AH167)&gt;=1),"","Неверно!")</f>
        <v>#DIV/0!</v>
      </c>
      <c r="B859" s="320" t="s">
        <v>1854</v>
      </c>
      <c r="C859" s="278" t="s">
        <v>11947</v>
      </c>
      <c r="D859" s="278" t="s">
        <v>1855</v>
      </c>
      <c r="E859" s="278" t="str">
        <f>CONCATENATE(SUM('Раздел 2'!J167:J167),"/",SUM('Раздел 2'!AH167:AH167),"&gt;=",1)</f>
        <v>0/0&gt;=1</v>
      </c>
      <c r="F859" s="278" t="s">
        <v>1851</v>
      </c>
      <c r="G859" s="318"/>
      <c r="H859" s="348" t="e">
        <f>IF(('ФЛК (информационный)'!A859="Неверно!")*('ФЛК (информационный)'!G859=""),"Внести подтверждение к нарушенному информационному ФЛК"," ")</f>
        <v>#DIV/0!</v>
      </c>
    </row>
    <row r="860" spans="1:8" s="390" customFormat="1" ht="94.5" hidden="1" x14ac:dyDescent="0.2">
      <c r="A860" s="346" t="e">
        <f>IF((SUM('Раздел 2'!J168:J168)/SUM('Раздел 2'!AH168:AH168)&gt;=1),"","Неверно!")</f>
        <v>#DIV/0!</v>
      </c>
      <c r="B860" s="320" t="s">
        <v>1854</v>
      </c>
      <c r="C860" s="278" t="s">
        <v>11948</v>
      </c>
      <c r="D860" s="278" t="s">
        <v>1855</v>
      </c>
      <c r="E860" s="278" t="str">
        <f>CONCATENATE(SUM('Раздел 2'!J168:J168),"/",SUM('Раздел 2'!AH168:AH168),"&gt;=",1)</f>
        <v>0/0&gt;=1</v>
      </c>
      <c r="F860" s="278" t="s">
        <v>1851</v>
      </c>
      <c r="G860" s="318"/>
      <c r="H860" s="348" t="e">
        <f>IF(('ФЛК (информационный)'!A860="Неверно!")*('ФЛК (информационный)'!G860=""),"Внести подтверждение к нарушенному информационному ФЛК"," ")</f>
        <v>#DIV/0!</v>
      </c>
    </row>
    <row r="861" spans="1:8" s="390" customFormat="1" ht="94.5" hidden="1" x14ac:dyDescent="0.2">
      <c r="A861" s="346" t="e">
        <f>IF((SUM('Раздел 2'!J169:J169)/SUM('Раздел 2'!AH169:AH169)&gt;=1),"","Неверно!")</f>
        <v>#DIV/0!</v>
      </c>
      <c r="B861" s="320" t="s">
        <v>1854</v>
      </c>
      <c r="C861" s="278" t="s">
        <v>11949</v>
      </c>
      <c r="D861" s="278" t="s">
        <v>1855</v>
      </c>
      <c r="E861" s="278" t="str">
        <f>CONCATENATE(SUM('Раздел 2'!J169:J169),"/",SUM('Раздел 2'!AH169:AH169),"&gt;=",1)</f>
        <v>0/0&gt;=1</v>
      </c>
      <c r="F861" s="278" t="s">
        <v>1851</v>
      </c>
      <c r="G861" s="318"/>
      <c r="H861" s="348" t="e">
        <f>IF(('ФЛК (информационный)'!A861="Неверно!")*('ФЛК (информационный)'!G861=""),"Внести подтверждение к нарушенному информационному ФЛК"," ")</f>
        <v>#DIV/0!</v>
      </c>
    </row>
    <row r="862" spans="1:8" s="390" customFormat="1" ht="94.5" hidden="1" x14ac:dyDescent="0.2">
      <c r="A862" s="346" t="e">
        <f>IF((SUM('Раздел 2'!J26:J26)/SUM('Раздел 2'!AH26:AH26)&gt;=1),"","Неверно!")</f>
        <v>#DIV/0!</v>
      </c>
      <c r="B862" s="320" t="s">
        <v>1854</v>
      </c>
      <c r="C862" s="278" t="s">
        <v>11950</v>
      </c>
      <c r="D862" s="278" t="s">
        <v>1855</v>
      </c>
      <c r="E862" s="278" t="str">
        <f>CONCATENATE(SUM('Раздел 2'!J26:J26),"/",SUM('Раздел 2'!AH26:AH26),"&gt;=",1)</f>
        <v>0/0&gt;=1</v>
      </c>
      <c r="F862" s="278" t="s">
        <v>1851</v>
      </c>
      <c r="G862" s="318"/>
      <c r="H862" s="348" t="e">
        <f>IF(('ФЛК (информационный)'!A862="Неверно!")*('ФЛК (информационный)'!G862=""),"Внести подтверждение к нарушенному информационному ФЛК"," ")</f>
        <v>#DIV/0!</v>
      </c>
    </row>
    <row r="863" spans="1:8" s="390" customFormat="1" ht="94.5" hidden="1" x14ac:dyDescent="0.2">
      <c r="A863" s="346" t="e">
        <f>IF((SUM('Раздел 2'!J170:J170)/SUM('Раздел 2'!AH170:AH170)&gt;=1),"","Неверно!")</f>
        <v>#DIV/0!</v>
      </c>
      <c r="B863" s="320" t="s">
        <v>1854</v>
      </c>
      <c r="C863" s="278" t="s">
        <v>11951</v>
      </c>
      <c r="D863" s="278" t="s">
        <v>1855</v>
      </c>
      <c r="E863" s="278" t="str">
        <f>CONCATENATE(SUM('Раздел 2'!J170:J170),"/",SUM('Раздел 2'!AH170:AH170),"&gt;=",1)</f>
        <v>0/0&gt;=1</v>
      </c>
      <c r="F863" s="278" t="s">
        <v>1851</v>
      </c>
      <c r="G863" s="318"/>
      <c r="H863" s="348" t="e">
        <f>IF(('ФЛК (информационный)'!A863="Неверно!")*('ФЛК (информационный)'!G863=""),"Внести подтверждение к нарушенному информационному ФЛК"," ")</f>
        <v>#DIV/0!</v>
      </c>
    </row>
    <row r="864" spans="1:8" s="390" customFormat="1" ht="94.5" hidden="1" x14ac:dyDescent="0.2">
      <c r="A864" s="346" t="e">
        <f>IF((SUM('Раздел 2'!J171:J171)/SUM('Раздел 2'!AH171:AH171)&gt;=1),"","Неверно!")</f>
        <v>#DIV/0!</v>
      </c>
      <c r="B864" s="320" t="s">
        <v>1854</v>
      </c>
      <c r="C864" s="278" t="s">
        <v>11952</v>
      </c>
      <c r="D864" s="278" t="s">
        <v>1855</v>
      </c>
      <c r="E864" s="278" t="str">
        <f>CONCATENATE(SUM('Раздел 2'!J171:J171),"/",SUM('Раздел 2'!AH171:AH171),"&gt;=",1)</f>
        <v>0/0&gt;=1</v>
      </c>
      <c r="F864" s="278" t="s">
        <v>1851</v>
      </c>
      <c r="G864" s="318"/>
      <c r="H864" s="348" t="e">
        <f>IF(('ФЛК (информационный)'!A864="Неверно!")*('ФЛК (информационный)'!G864=""),"Внести подтверждение к нарушенному информационному ФЛК"," ")</f>
        <v>#DIV/0!</v>
      </c>
    </row>
    <row r="865" spans="1:8" s="390" customFormat="1" ht="94.5" hidden="1" x14ac:dyDescent="0.2">
      <c r="A865" s="346" t="e">
        <f>IF((SUM('Раздел 2'!J172:J172)/SUM('Раздел 2'!AH172:AH172)&gt;=1),"","Неверно!")</f>
        <v>#DIV/0!</v>
      </c>
      <c r="B865" s="320" t="s">
        <v>1854</v>
      </c>
      <c r="C865" s="278" t="s">
        <v>11953</v>
      </c>
      <c r="D865" s="278" t="s">
        <v>1855</v>
      </c>
      <c r="E865" s="278" t="str">
        <f>CONCATENATE(SUM('Раздел 2'!J172:J172),"/",SUM('Раздел 2'!AH172:AH172),"&gt;=",1)</f>
        <v>0/0&gt;=1</v>
      </c>
      <c r="F865" s="278" t="s">
        <v>1851</v>
      </c>
      <c r="G865" s="318"/>
      <c r="H865" s="348" t="e">
        <f>IF(('ФЛК (информационный)'!A865="Неверно!")*('ФЛК (информационный)'!G865=""),"Внести подтверждение к нарушенному информационному ФЛК"," ")</f>
        <v>#DIV/0!</v>
      </c>
    </row>
    <row r="866" spans="1:8" s="390" customFormat="1" ht="94.5" hidden="1" x14ac:dyDescent="0.2">
      <c r="A866" s="346" t="e">
        <f>IF((SUM('Раздел 2'!J173:J173)/SUM('Раздел 2'!AH173:AH173)&gt;=1),"","Неверно!")</f>
        <v>#DIV/0!</v>
      </c>
      <c r="B866" s="320" t="s">
        <v>1854</v>
      </c>
      <c r="C866" s="278" t="s">
        <v>11954</v>
      </c>
      <c r="D866" s="278" t="s">
        <v>1855</v>
      </c>
      <c r="E866" s="278" t="str">
        <f>CONCATENATE(SUM('Раздел 2'!J173:J173),"/",SUM('Раздел 2'!AH173:AH173),"&gt;=",1)</f>
        <v>0/0&gt;=1</v>
      </c>
      <c r="F866" s="278" t="s">
        <v>1851</v>
      </c>
      <c r="G866" s="318"/>
      <c r="H866" s="348" t="e">
        <f>IF(('ФЛК (информационный)'!A866="Неверно!")*('ФЛК (информационный)'!G866=""),"Внести подтверждение к нарушенному информационному ФЛК"," ")</f>
        <v>#DIV/0!</v>
      </c>
    </row>
    <row r="867" spans="1:8" s="390" customFormat="1" ht="94.5" hidden="1" x14ac:dyDescent="0.2">
      <c r="A867" s="346" t="e">
        <f>IF((SUM('Раздел 2'!J174:J174)/SUM('Раздел 2'!AH174:AH174)&gt;=1),"","Неверно!")</f>
        <v>#DIV/0!</v>
      </c>
      <c r="B867" s="320" t="s">
        <v>1854</v>
      </c>
      <c r="C867" s="278" t="s">
        <v>11955</v>
      </c>
      <c r="D867" s="278" t="s">
        <v>1855</v>
      </c>
      <c r="E867" s="278" t="str">
        <f>CONCATENATE(SUM('Раздел 2'!J174:J174),"/",SUM('Раздел 2'!AH174:AH174),"&gt;=",1)</f>
        <v>0/0&gt;=1</v>
      </c>
      <c r="F867" s="278" t="s">
        <v>1851</v>
      </c>
      <c r="G867" s="318"/>
      <c r="H867" s="348" t="e">
        <f>IF(('ФЛК (информационный)'!A867="Неверно!")*('ФЛК (информационный)'!G867=""),"Внести подтверждение к нарушенному информационному ФЛК"," ")</f>
        <v>#DIV/0!</v>
      </c>
    </row>
    <row r="868" spans="1:8" s="390" customFormat="1" ht="94.5" hidden="1" x14ac:dyDescent="0.2">
      <c r="A868" s="346" t="e">
        <f>IF((SUM('Раздел 2'!J175:J175)/SUM('Раздел 2'!AH175:AH175)&gt;=1),"","Неверно!")</f>
        <v>#DIV/0!</v>
      </c>
      <c r="B868" s="320" t="s">
        <v>1854</v>
      </c>
      <c r="C868" s="278" t="s">
        <v>11956</v>
      </c>
      <c r="D868" s="278" t="s">
        <v>1855</v>
      </c>
      <c r="E868" s="278" t="str">
        <f>CONCATENATE(SUM('Раздел 2'!J175:J175),"/",SUM('Раздел 2'!AH175:AH175),"&gt;=",1)</f>
        <v>0/0&gt;=1</v>
      </c>
      <c r="F868" s="278" t="s">
        <v>1851</v>
      </c>
      <c r="G868" s="318"/>
      <c r="H868" s="348" t="e">
        <f>IF(('ФЛК (информационный)'!A868="Неверно!")*('ФЛК (информационный)'!G868=""),"Внести подтверждение к нарушенному информационному ФЛК"," ")</f>
        <v>#DIV/0!</v>
      </c>
    </row>
    <row r="869" spans="1:8" s="390" customFormat="1" ht="94.5" hidden="1" x14ac:dyDescent="0.2">
      <c r="A869" s="346" t="e">
        <f>IF((SUM('Раздел 2'!J176:J176)/SUM('Раздел 2'!AH176:AH176)&gt;=1),"","Неверно!")</f>
        <v>#DIV/0!</v>
      </c>
      <c r="B869" s="320" t="s">
        <v>1854</v>
      </c>
      <c r="C869" s="278" t="s">
        <v>11957</v>
      </c>
      <c r="D869" s="278" t="s">
        <v>1855</v>
      </c>
      <c r="E869" s="278" t="str">
        <f>CONCATENATE(SUM('Раздел 2'!J176:J176),"/",SUM('Раздел 2'!AH176:AH176),"&gt;=",1)</f>
        <v>0/0&gt;=1</v>
      </c>
      <c r="F869" s="278" t="s">
        <v>1851</v>
      </c>
      <c r="G869" s="318"/>
      <c r="H869" s="348" t="e">
        <f>IF(('ФЛК (информационный)'!A869="Неверно!")*('ФЛК (информационный)'!G869=""),"Внести подтверждение к нарушенному информационному ФЛК"," ")</f>
        <v>#DIV/0!</v>
      </c>
    </row>
    <row r="870" spans="1:8" s="390" customFormat="1" ht="94.5" hidden="1" x14ac:dyDescent="0.2">
      <c r="A870" s="346" t="e">
        <f>IF((SUM('Раздел 2'!J177:J177)/SUM('Раздел 2'!AH177:AH177)&gt;=1),"","Неверно!")</f>
        <v>#DIV/0!</v>
      </c>
      <c r="B870" s="320" t="s">
        <v>1854</v>
      </c>
      <c r="C870" s="278" t="s">
        <v>11958</v>
      </c>
      <c r="D870" s="278" t="s">
        <v>1855</v>
      </c>
      <c r="E870" s="278" t="str">
        <f>CONCATENATE(SUM('Раздел 2'!J177:J177),"/",SUM('Раздел 2'!AH177:AH177),"&gt;=",1)</f>
        <v>0/0&gt;=1</v>
      </c>
      <c r="F870" s="278" t="s">
        <v>1851</v>
      </c>
      <c r="G870" s="318"/>
      <c r="H870" s="348" t="e">
        <f>IF(('ФЛК (информационный)'!A870="Неверно!")*('ФЛК (информационный)'!G870=""),"Внести подтверждение к нарушенному информационному ФЛК"," ")</f>
        <v>#DIV/0!</v>
      </c>
    </row>
    <row r="871" spans="1:8" s="390" customFormat="1" ht="94.5" hidden="1" x14ac:dyDescent="0.2">
      <c r="A871" s="346" t="str">
        <f>IF((SUM('Раздел 2'!J178:J178)/SUM('Раздел 2'!AH178:AH178)&gt;=1),"","Неверно!")</f>
        <v/>
      </c>
      <c r="B871" s="320" t="s">
        <v>1854</v>
      </c>
      <c r="C871" s="278" t="s">
        <v>11959</v>
      </c>
      <c r="D871" s="278" t="s">
        <v>1855</v>
      </c>
      <c r="E871" s="278" t="str">
        <f>CONCATENATE(SUM('Раздел 2'!J178:J178),"/",SUM('Раздел 2'!AH178:AH178),"&gt;=",1)</f>
        <v>270125/64827&gt;=1</v>
      </c>
      <c r="F871" s="278" t="s">
        <v>1851</v>
      </c>
      <c r="G871" s="318"/>
      <c r="H871" s="348" t="str">
        <f>IF(('ФЛК (информационный)'!A871="Неверно!")*('ФЛК (информационный)'!G871=""),"Внести подтверждение к нарушенному информационному ФЛК"," ")</f>
        <v xml:space="preserve"> </v>
      </c>
    </row>
    <row r="872" spans="1:8" s="390" customFormat="1" ht="94.5" x14ac:dyDescent="0.2">
      <c r="A872" s="346" t="str">
        <f>IF((SUM('Раздел 2'!J179:J179)/SUM('Раздел 2'!AH179:AH179)&gt;=1),"","Неверно!")</f>
        <v>Неверно!</v>
      </c>
      <c r="B872" s="320" t="s">
        <v>1854</v>
      </c>
      <c r="C872" s="278" t="s">
        <v>11960</v>
      </c>
      <c r="D872" s="278" t="s">
        <v>1855</v>
      </c>
      <c r="E872" s="278" t="str">
        <f>CONCATENATE(SUM('Раздел 2'!J179:J179),"/",SUM('Раздел 2'!AH179:AH179),"&gt;=",1)</f>
        <v>0/7000&gt;=1</v>
      </c>
      <c r="F872" s="278" t="s">
        <v>1851</v>
      </c>
      <c r="G872" s="318" t="s">
        <v>12456</v>
      </c>
      <c r="H872" s="348" t="str">
        <f>IF(('ФЛК (информационный)'!A872="Неверно!")*('ФЛК (информационный)'!G872=""),"Внести подтверждение к нарушенному информационному ФЛК"," ")</f>
        <v xml:space="preserve"> </v>
      </c>
    </row>
    <row r="873" spans="1:8" s="390" customFormat="1" ht="94.5" hidden="1" x14ac:dyDescent="0.2">
      <c r="A873" s="346" t="e">
        <f>IF((SUM('Раздел 2'!J27:J27)/SUM('Раздел 2'!AH27:AH27)&gt;=1),"","Неверно!")</f>
        <v>#DIV/0!</v>
      </c>
      <c r="B873" s="320" t="s">
        <v>1854</v>
      </c>
      <c r="C873" s="278" t="s">
        <v>11961</v>
      </c>
      <c r="D873" s="278" t="s">
        <v>1855</v>
      </c>
      <c r="E873" s="278" t="str">
        <f>CONCATENATE(SUM('Раздел 2'!J27:J27),"/",SUM('Раздел 2'!AH27:AH27),"&gt;=",1)</f>
        <v>0/0&gt;=1</v>
      </c>
      <c r="F873" s="278" t="s">
        <v>1851</v>
      </c>
      <c r="G873" s="318"/>
      <c r="H873" s="348" t="e">
        <f>IF(('ФЛК (информационный)'!A873="Неверно!")*('ФЛК (информационный)'!G873=""),"Внести подтверждение к нарушенному информационному ФЛК"," ")</f>
        <v>#DIV/0!</v>
      </c>
    </row>
    <row r="874" spans="1:8" s="390" customFormat="1" ht="94.5" hidden="1" x14ac:dyDescent="0.2">
      <c r="A874" s="346" t="str">
        <f>IF((SUM('Раздел 2'!J180:J180)/SUM('Раздел 2'!AH180:AH180)&gt;=1),"","Неверно!")</f>
        <v/>
      </c>
      <c r="B874" s="320" t="s">
        <v>1854</v>
      </c>
      <c r="C874" s="278" t="s">
        <v>11962</v>
      </c>
      <c r="D874" s="278" t="s">
        <v>1855</v>
      </c>
      <c r="E874" s="278" t="str">
        <f>CONCATENATE(SUM('Раздел 2'!J180:J180),"/",SUM('Раздел 2'!AH180:AH180),"&gt;=",1)</f>
        <v>270125/71827&gt;=1</v>
      </c>
      <c r="F874" s="278" t="s">
        <v>1851</v>
      </c>
      <c r="G874" s="318"/>
      <c r="H874" s="348" t="str">
        <f>IF(('ФЛК (информационный)'!A874="Неверно!")*('ФЛК (информационный)'!G874=""),"Внести подтверждение к нарушенному информационному ФЛК"," ")</f>
        <v xml:space="preserve"> </v>
      </c>
    </row>
    <row r="875" spans="1:8" s="390" customFormat="1" ht="94.5" hidden="1" x14ac:dyDescent="0.2">
      <c r="A875" s="346" t="str">
        <f>IF((SUM('Раздел 2'!J181:J181)/SUM('Раздел 2'!AH181:AH181)&gt;=1),"","Неверно!")</f>
        <v/>
      </c>
      <c r="B875" s="320" t="s">
        <v>1854</v>
      </c>
      <c r="C875" s="278" t="s">
        <v>11963</v>
      </c>
      <c r="D875" s="278" t="s">
        <v>1855</v>
      </c>
      <c r="E875" s="278" t="str">
        <f>CONCATENATE(SUM('Раздел 2'!J181:J181),"/",SUM('Раздел 2'!AH181:AH181),"&gt;=",1)</f>
        <v>266667/266667&gt;=1</v>
      </c>
      <c r="F875" s="278" t="s">
        <v>1851</v>
      </c>
      <c r="G875" s="318"/>
      <c r="H875" s="348" t="str">
        <f>IF(('ФЛК (информационный)'!A875="Неверно!")*('ФЛК (информационный)'!G875=""),"Внести подтверждение к нарушенному информационному ФЛК"," ")</f>
        <v xml:space="preserve"> </v>
      </c>
    </row>
    <row r="876" spans="1:8" s="390" customFormat="1" ht="94.5" hidden="1" x14ac:dyDescent="0.2">
      <c r="A876" s="346" t="e">
        <f>IF((SUM('Раздел 2'!J182:J182)/SUM('Раздел 2'!AH182:AH182)&gt;=1),"","Неверно!")</f>
        <v>#DIV/0!</v>
      </c>
      <c r="B876" s="320" t="s">
        <v>1854</v>
      </c>
      <c r="C876" s="278" t="s">
        <v>11964</v>
      </c>
      <c r="D876" s="278" t="s">
        <v>1855</v>
      </c>
      <c r="E876" s="278" t="str">
        <f>CONCATENATE(SUM('Раздел 2'!J182:J182),"/",SUM('Раздел 2'!AH182:AH182),"&gt;=",1)</f>
        <v>0/0&gt;=1</v>
      </c>
      <c r="F876" s="278" t="s">
        <v>1851</v>
      </c>
      <c r="G876" s="318"/>
      <c r="H876" s="348" t="e">
        <f>IF(('ФЛК (информационный)'!A876="Неверно!")*('ФЛК (информационный)'!G876=""),"Внести подтверждение к нарушенному информационному ФЛК"," ")</f>
        <v>#DIV/0!</v>
      </c>
    </row>
    <row r="877" spans="1:8" s="390" customFormat="1" ht="94.5" hidden="1" x14ac:dyDescent="0.2">
      <c r="A877" s="346" t="e">
        <f>IF((SUM('Раздел 2'!J183:J183)/SUM('Раздел 2'!AH183:AH183)&gt;=1),"","Неверно!")</f>
        <v>#DIV/0!</v>
      </c>
      <c r="B877" s="320" t="s">
        <v>1854</v>
      </c>
      <c r="C877" s="278" t="s">
        <v>11965</v>
      </c>
      <c r="D877" s="278" t="s">
        <v>1855</v>
      </c>
      <c r="E877" s="278" t="str">
        <f>CONCATENATE(SUM('Раздел 2'!J183:J183),"/",SUM('Раздел 2'!AH183:AH183),"&gt;=",1)</f>
        <v>0/0&gt;=1</v>
      </c>
      <c r="F877" s="278" t="s">
        <v>1851</v>
      </c>
      <c r="G877" s="318"/>
      <c r="H877" s="348" t="e">
        <f>IF(('ФЛК (информационный)'!A877="Неверно!")*('ФЛК (информационный)'!G877=""),"Внести подтверждение к нарушенному информационному ФЛК"," ")</f>
        <v>#DIV/0!</v>
      </c>
    </row>
    <row r="878" spans="1:8" s="390" customFormat="1" ht="94.5" hidden="1" x14ac:dyDescent="0.2">
      <c r="A878" s="346" t="str">
        <f>IF((SUM('Раздел 2'!J184:J184)/SUM('Раздел 2'!AH184:AH184)&gt;=1),"","Неверно!")</f>
        <v/>
      </c>
      <c r="B878" s="320" t="s">
        <v>1854</v>
      </c>
      <c r="C878" s="278" t="s">
        <v>11966</v>
      </c>
      <c r="D878" s="278" t="s">
        <v>1855</v>
      </c>
      <c r="E878" s="278" t="str">
        <f>CONCATENATE(SUM('Раздел 2'!J184:J184),"/",SUM('Раздел 2'!AH184:AH184),"&gt;=",1)</f>
        <v>217398/30488&gt;=1</v>
      </c>
      <c r="F878" s="278" t="s">
        <v>1851</v>
      </c>
      <c r="G878" s="318"/>
      <c r="H878" s="348" t="str">
        <f>IF(('ФЛК (информационный)'!A878="Неверно!")*('ФЛК (информационный)'!G878=""),"Внести подтверждение к нарушенному информационному ФЛК"," ")</f>
        <v xml:space="preserve"> </v>
      </c>
    </row>
    <row r="879" spans="1:8" s="390" customFormat="1" ht="94.5" hidden="1" x14ac:dyDescent="0.2">
      <c r="A879" s="346" t="e">
        <f>IF((SUM('Раздел 2'!J185:J185)/SUM('Раздел 2'!AH185:AH185)&gt;=1),"","Неверно!")</f>
        <v>#DIV/0!</v>
      </c>
      <c r="B879" s="320" t="s">
        <v>1854</v>
      </c>
      <c r="C879" s="278" t="s">
        <v>11967</v>
      </c>
      <c r="D879" s="278" t="s">
        <v>1855</v>
      </c>
      <c r="E879" s="278" t="str">
        <f>CONCATENATE(SUM('Раздел 2'!J185:J185),"/",SUM('Раздел 2'!AH185:AH185),"&gt;=",1)</f>
        <v>0/0&gt;=1</v>
      </c>
      <c r="F879" s="278" t="s">
        <v>1851</v>
      </c>
      <c r="G879" s="318"/>
      <c r="H879" s="348" t="e">
        <f>IF(('ФЛК (информационный)'!A879="Неверно!")*('ФЛК (информационный)'!G879=""),"Внести подтверждение к нарушенному информационному ФЛК"," ")</f>
        <v>#DIV/0!</v>
      </c>
    </row>
    <row r="880" spans="1:8" s="390" customFormat="1" ht="94.5" hidden="1" x14ac:dyDescent="0.2">
      <c r="A880" s="346" t="e">
        <f>IF((SUM('Раздел 2'!J186:J186)/SUM('Раздел 2'!AH186:AH186)&gt;=1),"","Неверно!")</f>
        <v>#DIV/0!</v>
      </c>
      <c r="B880" s="320" t="s">
        <v>1854</v>
      </c>
      <c r="C880" s="278" t="s">
        <v>11968</v>
      </c>
      <c r="D880" s="278" t="s">
        <v>1855</v>
      </c>
      <c r="E880" s="278" t="str">
        <f>CONCATENATE(SUM('Раздел 2'!J186:J186),"/",SUM('Раздел 2'!AH186:AH186),"&gt;=",1)</f>
        <v>0/0&gt;=1</v>
      </c>
      <c r="F880" s="278" t="s">
        <v>1851</v>
      </c>
      <c r="G880" s="318"/>
      <c r="H880" s="348" t="e">
        <f>IF(('ФЛК (информационный)'!A880="Неверно!")*('ФЛК (информационный)'!G880=""),"Внести подтверждение к нарушенному информационному ФЛК"," ")</f>
        <v>#DIV/0!</v>
      </c>
    </row>
    <row r="881" spans="1:8" s="390" customFormat="1" ht="94.5" hidden="1" x14ac:dyDescent="0.2">
      <c r="A881" s="346" t="str">
        <f>IF((SUM('Раздел 2'!J187:J187)/SUM('Раздел 2'!AH187:AH187)&gt;=1),"","Неверно!")</f>
        <v/>
      </c>
      <c r="B881" s="320" t="s">
        <v>1854</v>
      </c>
      <c r="C881" s="278" t="s">
        <v>11969</v>
      </c>
      <c r="D881" s="278" t="s">
        <v>1855</v>
      </c>
      <c r="E881" s="278" t="str">
        <f>CONCATENATE(SUM('Раздел 2'!J187:J187),"/",SUM('Раздел 2'!AH187:AH187),"&gt;=",1)</f>
        <v>484065/297155&gt;=1</v>
      </c>
      <c r="F881" s="278" t="s">
        <v>1851</v>
      </c>
      <c r="G881" s="318"/>
      <c r="H881" s="348" t="str">
        <f>IF(('ФЛК (информационный)'!A881="Неверно!")*('ФЛК (информационный)'!G881=""),"Внести подтверждение к нарушенному информационному ФЛК"," ")</f>
        <v xml:space="preserve"> </v>
      </c>
    </row>
    <row r="882" spans="1:8" s="390" customFormat="1" ht="94.5" hidden="1" x14ac:dyDescent="0.2">
      <c r="A882" s="346" t="e">
        <f>IF((SUM('Раздел 2'!J188:J188)/SUM('Раздел 2'!AH188:AH188)&gt;=1),"","Неверно!")</f>
        <v>#DIV/0!</v>
      </c>
      <c r="B882" s="320" t="s">
        <v>1854</v>
      </c>
      <c r="C882" s="278" t="s">
        <v>11970</v>
      </c>
      <c r="D882" s="278" t="s">
        <v>1855</v>
      </c>
      <c r="E882" s="278" t="str">
        <f>CONCATENATE(SUM('Раздел 2'!J188:J188),"/",SUM('Раздел 2'!AH188:AH188),"&gt;=",1)</f>
        <v>823026/0&gt;=1</v>
      </c>
      <c r="F882" s="278" t="s">
        <v>1851</v>
      </c>
      <c r="G882" s="318"/>
      <c r="H882" s="348" t="e">
        <f>IF(('ФЛК (информационный)'!A882="Неверно!")*('ФЛК (информационный)'!G882=""),"Внести подтверждение к нарушенному информационному ФЛК"," ")</f>
        <v>#DIV/0!</v>
      </c>
    </row>
    <row r="883" spans="1:8" s="390" customFormat="1" ht="94.5" hidden="1" x14ac:dyDescent="0.2">
      <c r="A883" s="346" t="e">
        <f>IF((SUM('Раздел 2'!J189:J189)/SUM('Раздел 2'!AH189:AH189)&gt;=1),"","Неверно!")</f>
        <v>#DIV/0!</v>
      </c>
      <c r="B883" s="320" t="s">
        <v>1854</v>
      </c>
      <c r="C883" s="278" t="s">
        <v>11971</v>
      </c>
      <c r="D883" s="278" t="s">
        <v>1855</v>
      </c>
      <c r="E883" s="278" t="str">
        <f>CONCATENATE(SUM('Раздел 2'!J189:J189),"/",SUM('Раздел 2'!AH189:AH189),"&gt;=",1)</f>
        <v>0/0&gt;=1</v>
      </c>
      <c r="F883" s="278" t="s">
        <v>1851</v>
      </c>
      <c r="G883" s="318"/>
      <c r="H883" s="348" t="e">
        <f>IF(('ФЛК (информационный)'!A883="Неверно!")*('ФЛК (информационный)'!G883=""),"Внести подтверждение к нарушенному информационному ФЛК"," ")</f>
        <v>#DIV/0!</v>
      </c>
    </row>
    <row r="884" spans="1:8" s="390" customFormat="1" ht="94.5" hidden="1" x14ac:dyDescent="0.2">
      <c r="A884" s="346" t="e">
        <f>IF((SUM('Раздел 2'!J28:J28)/SUM('Раздел 2'!AH28:AH28)&gt;=1),"","Неверно!")</f>
        <v>#DIV/0!</v>
      </c>
      <c r="B884" s="320" t="s">
        <v>1854</v>
      </c>
      <c r="C884" s="278" t="s">
        <v>11972</v>
      </c>
      <c r="D884" s="278" t="s">
        <v>1855</v>
      </c>
      <c r="E884" s="278" t="str">
        <f>CONCATENATE(SUM('Раздел 2'!J28:J28),"/",SUM('Раздел 2'!AH28:AH28),"&gt;=",1)</f>
        <v>0/0&gt;=1</v>
      </c>
      <c r="F884" s="278" t="s">
        <v>1851</v>
      </c>
      <c r="G884" s="318"/>
      <c r="H884" s="348" t="e">
        <f>IF(('ФЛК (информационный)'!A884="Неверно!")*('ФЛК (информационный)'!G884=""),"Внести подтверждение к нарушенному информационному ФЛК"," ")</f>
        <v>#DIV/0!</v>
      </c>
    </row>
    <row r="885" spans="1:8" s="390" customFormat="1" ht="94.5" hidden="1" x14ac:dyDescent="0.2">
      <c r="A885" s="346" t="e">
        <f>IF((SUM('Раздел 2'!J190:J190)/SUM('Раздел 2'!AH190:AH190)&gt;=1),"","Неверно!")</f>
        <v>#DIV/0!</v>
      </c>
      <c r="B885" s="320" t="s">
        <v>1854</v>
      </c>
      <c r="C885" s="278" t="s">
        <v>11973</v>
      </c>
      <c r="D885" s="278" t="s">
        <v>1855</v>
      </c>
      <c r="E885" s="278" t="str">
        <f>CONCATENATE(SUM('Раздел 2'!J190:J190),"/",SUM('Раздел 2'!AH190:AH190),"&gt;=",1)</f>
        <v>0/0&gt;=1</v>
      </c>
      <c r="F885" s="278" t="s">
        <v>1851</v>
      </c>
      <c r="G885" s="318"/>
      <c r="H885" s="348" t="e">
        <f>IF(('ФЛК (информационный)'!A885="Неверно!")*('ФЛК (информационный)'!G885=""),"Внести подтверждение к нарушенному информационному ФЛК"," ")</f>
        <v>#DIV/0!</v>
      </c>
    </row>
    <row r="886" spans="1:8" s="390" customFormat="1" ht="94.5" hidden="1" x14ac:dyDescent="0.2">
      <c r="A886" s="346" t="e">
        <f>IF((SUM('Раздел 2'!J191:J191)/SUM('Раздел 2'!AH191:AH191)&gt;=1),"","Неверно!")</f>
        <v>#DIV/0!</v>
      </c>
      <c r="B886" s="320" t="s">
        <v>1854</v>
      </c>
      <c r="C886" s="278" t="s">
        <v>11974</v>
      </c>
      <c r="D886" s="278" t="s">
        <v>1855</v>
      </c>
      <c r="E886" s="278" t="str">
        <f>CONCATENATE(SUM('Раздел 2'!J191:J191),"/",SUM('Раздел 2'!AH191:AH191),"&gt;=",1)</f>
        <v>0/0&gt;=1</v>
      </c>
      <c r="F886" s="278" t="s">
        <v>1851</v>
      </c>
      <c r="G886" s="318"/>
      <c r="H886" s="348" t="e">
        <f>IF(('ФЛК (информационный)'!A886="Неверно!")*('ФЛК (информационный)'!G886=""),"Внести подтверждение к нарушенному информационному ФЛК"," ")</f>
        <v>#DIV/0!</v>
      </c>
    </row>
    <row r="887" spans="1:8" s="390" customFormat="1" ht="94.5" hidden="1" x14ac:dyDescent="0.2">
      <c r="A887" s="346" t="e">
        <f>IF((SUM('Раздел 2'!J192:J192)/SUM('Раздел 2'!AH192:AH192)&gt;=1),"","Неверно!")</f>
        <v>#DIV/0!</v>
      </c>
      <c r="B887" s="320" t="s">
        <v>1854</v>
      </c>
      <c r="C887" s="278" t="s">
        <v>11975</v>
      </c>
      <c r="D887" s="278" t="s">
        <v>1855</v>
      </c>
      <c r="E887" s="278" t="str">
        <f>CONCATENATE(SUM('Раздел 2'!J192:J192),"/",SUM('Раздел 2'!AH192:AH192),"&gt;=",1)</f>
        <v>0/0&gt;=1</v>
      </c>
      <c r="F887" s="278" t="s">
        <v>1851</v>
      </c>
      <c r="G887" s="318"/>
      <c r="H887" s="348" t="e">
        <f>IF(('ФЛК (информационный)'!A887="Неверно!")*('ФЛК (информационный)'!G887=""),"Внести подтверждение к нарушенному информационному ФЛК"," ")</f>
        <v>#DIV/0!</v>
      </c>
    </row>
    <row r="888" spans="1:8" s="390" customFormat="1" ht="94.5" hidden="1" x14ac:dyDescent="0.2">
      <c r="A888" s="346" t="e">
        <f>IF((SUM('Раздел 2'!J193:J193)/SUM('Раздел 2'!AH193:AH193)&gt;=1),"","Неверно!")</f>
        <v>#DIV/0!</v>
      </c>
      <c r="B888" s="320" t="s">
        <v>1854</v>
      </c>
      <c r="C888" s="278" t="s">
        <v>11976</v>
      </c>
      <c r="D888" s="278" t="s">
        <v>1855</v>
      </c>
      <c r="E888" s="278" t="str">
        <f>CONCATENATE(SUM('Раздел 2'!J193:J193),"/",SUM('Раздел 2'!AH193:AH193),"&gt;=",1)</f>
        <v>0/0&gt;=1</v>
      </c>
      <c r="F888" s="278" t="s">
        <v>1851</v>
      </c>
      <c r="G888" s="318"/>
      <c r="H888" s="348" t="e">
        <f>IF(('ФЛК (информационный)'!A888="Неверно!")*('ФЛК (информационный)'!G888=""),"Внести подтверждение к нарушенному информационному ФЛК"," ")</f>
        <v>#DIV/0!</v>
      </c>
    </row>
    <row r="889" spans="1:8" s="390" customFormat="1" ht="94.5" hidden="1" x14ac:dyDescent="0.2">
      <c r="A889" s="346" t="e">
        <f>IF((SUM('Раздел 2'!J194:J194)/SUM('Раздел 2'!AH194:AH194)&gt;=1),"","Неверно!")</f>
        <v>#DIV/0!</v>
      </c>
      <c r="B889" s="320" t="s">
        <v>1854</v>
      </c>
      <c r="C889" s="278" t="s">
        <v>11977</v>
      </c>
      <c r="D889" s="278" t="s">
        <v>1855</v>
      </c>
      <c r="E889" s="278" t="str">
        <f>CONCATENATE(SUM('Раздел 2'!J194:J194),"/",SUM('Раздел 2'!AH194:AH194),"&gt;=",1)</f>
        <v>0/0&gt;=1</v>
      </c>
      <c r="F889" s="278" t="s">
        <v>1851</v>
      </c>
      <c r="G889" s="318"/>
      <c r="H889" s="348" t="e">
        <f>IF(('ФЛК (информационный)'!A889="Неверно!")*('ФЛК (информационный)'!G889=""),"Внести подтверждение к нарушенному информационному ФЛК"," ")</f>
        <v>#DIV/0!</v>
      </c>
    </row>
    <row r="890" spans="1:8" s="390" customFormat="1" ht="94.5" hidden="1" x14ac:dyDescent="0.2">
      <c r="A890" s="346" t="e">
        <f>IF((SUM('Раздел 2'!J195:J195)/SUM('Раздел 2'!AH195:AH195)&gt;=1),"","Неверно!")</f>
        <v>#DIV/0!</v>
      </c>
      <c r="B890" s="320" t="s">
        <v>1854</v>
      </c>
      <c r="C890" s="278" t="s">
        <v>11978</v>
      </c>
      <c r="D890" s="278" t="s">
        <v>1855</v>
      </c>
      <c r="E890" s="278" t="str">
        <f>CONCATENATE(SUM('Раздел 2'!J195:J195),"/",SUM('Раздел 2'!AH195:AH195),"&gt;=",1)</f>
        <v>0/0&gt;=1</v>
      </c>
      <c r="F890" s="278" t="s">
        <v>1851</v>
      </c>
      <c r="G890" s="318"/>
      <c r="H890" s="348" t="e">
        <f>IF(('ФЛК (информационный)'!A890="Неверно!")*('ФЛК (информационный)'!G890=""),"Внести подтверждение к нарушенному информационному ФЛК"," ")</f>
        <v>#DIV/0!</v>
      </c>
    </row>
    <row r="891" spans="1:8" s="390" customFormat="1" ht="94.5" hidden="1" x14ac:dyDescent="0.2">
      <c r="A891" s="346" t="e">
        <f>IF((SUM('Раздел 2'!J196:J196)/SUM('Раздел 2'!AH196:AH196)&gt;=1),"","Неверно!")</f>
        <v>#DIV/0!</v>
      </c>
      <c r="B891" s="320" t="s">
        <v>1854</v>
      </c>
      <c r="C891" s="278" t="s">
        <v>11979</v>
      </c>
      <c r="D891" s="278" t="s">
        <v>1855</v>
      </c>
      <c r="E891" s="278" t="str">
        <f>CONCATENATE(SUM('Раздел 2'!J196:J196),"/",SUM('Раздел 2'!AH196:AH196),"&gt;=",1)</f>
        <v>0/0&gt;=1</v>
      </c>
      <c r="F891" s="278" t="s">
        <v>1851</v>
      </c>
      <c r="G891" s="318"/>
      <c r="H891" s="348" t="e">
        <f>IF(('ФЛК (информационный)'!A891="Неверно!")*('ФЛК (информационный)'!G891=""),"Внести подтверждение к нарушенному информационному ФЛК"," ")</f>
        <v>#DIV/0!</v>
      </c>
    </row>
    <row r="892" spans="1:8" s="390" customFormat="1" ht="94.5" hidden="1" x14ac:dyDescent="0.2">
      <c r="A892" s="346" t="e">
        <f>IF((SUM('Раздел 2'!J197:J197)/SUM('Раздел 2'!AH197:AH197)&gt;=1),"","Неверно!")</f>
        <v>#DIV/0!</v>
      </c>
      <c r="B892" s="320" t="s">
        <v>1854</v>
      </c>
      <c r="C892" s="278" t="s">
        <v>11980</v>
      </c>
      <c r="D892" s="278" t="s">
        <v>1855</v>
      </c>
      <c r="E892" s="278" t="str">
        <f>CONCATENATE(SUM('Раздел 2'!J197:J197),"/",SUM('Раздел 2'!AH197:AH197),"&gt;=",1)</f>
        <v>0/0&gt;=1</v>
      </c>
      <c r="F892" s="278" t="s">
        <v>1851</v>
      </c>
      <c r="G892" s="318"/>
      <c r="H892" s="348" t="e">
        <f>IF(('ФЛК (информационный)'!A892="Неверно!")*('ФЛК (информационный)'!G892=""),"Внести подтверждение к нарушенному информационному ФЛК"," ")</f>
        <v>#DIV/0!</v>
      </c>
    </row>
    <row r="893" spans="1:8" s="390" customFormat="1" ht="94.5" hidden="1" x14ac:dyDescent="0.2">
      <c r="A893" s="346" t="e">
        <f>IF((SUM('Раздел 2'!J198:J198)/SUM('Раздел 2'!AH198:AH198)&gt;=1),"","Неверно!")</f>
        <v>#DIV/0!</v>
      </c>
      <c r="B893" s="320" t="s">
        <v>1854</v>
      </c>
      <c r="C893" s="278" t="s">
        <v>11981</v>
      </c>
      <c r="D893" s="278" t="s">
        <v>1855</v>
      </c>
      <c r="E893" s="278" t="str">
        <f>CONCATENATE(SUM('Раздел 2'!J198:J198),"/",SUM('Раздел 2'!AH198:AH198),"&gt;=",1)</f>
        <v>0/0&gt;=1</v>
      </c>
      <c r="F893" s="278" t="s">
        <v>1851</v>
      </c>
      <c r="G893" s="318"/>
      <c r="H893" s="348" t="e">
        <f>IF(('ФЛК (информационный)'!A893="Неверно!")*('ФЛК (информационный)'!G893=""),"Внести подтверждение к нарушенному информационному ФЛК"," ")</f>
        <v>#DIV/0!</v>
      </c>
    </row>
    <row r="894" spans="1:8" s="390" customFormat="1" ht="94.5" hidden="1" x14ac:dyDescent="0.2">
      <c r="A894" s="346" t="e">
        <f>IF((SUM('Раздел 2'!J199:J199)/SUM('Раздел 2'!AH199:AH199)&gt;=1),"","Неверно!")</f>
        <v>#DIV/0!</v>
      </c>
      <c r="B894" s="320" t="s">
        <v>1854</v>
      </c>
      <c r="C894" s="278" t="s">
        <v>11982</v>
      </c>
      <c r="D894" s="278" t="s">
        <v>1855</v>
      </c>
      <c r="E894" s="278" t="str">
        <f>CONCATENATE(SUM('Раздел 2'!J199:J199),"/",SUM('Раздел 2'!AH199:AH199),"&gt;=",1)</f>
        <v>0/0&gt;=1</v>
      </c>
      <c r="F894" s="278" t="s">
        <v>1851</v>
      </c>
      <c r="G894" s="318"/>
      <c r="H894" s="348" t="e">
        <f>IF(('ФЛК (информационный)'!A894="Неверно!")*('ФЛК (информационный)'!G894=""),"Внести подтверждение к нарушенному информационному ФЛК"," ")</f>
        <v>#DIV/0!</v>
      </c>
    </row>
    <row r="895" spans="1:8" s="390" customFormat="1" ht="94.5" hidden="1" x14ac:dyDescent="0.2">
      <c r="A895" s="346" t="e">
        <f>IF((SUM('Раздел 2'!J29:J29)/SUM('Раздел 2'!AH29:AH29)&gt;=1),"","Неверно!")</f>
        <v>#DIV/0!</v>
      </c>
      <c r="B895" s="320" t="s">
        <v>1854</v>
      </c>
      <c r="C895" s="278" t="s">
        <v>11983</v>
      </c>
      <c r="D895" s="278" t="s">
        <v>1855</v>
      </c>
      <c r="E895" s="278" t="str">
        <f>CONCATENATE(SUM('Раздел 2'!J29:J29),"/",SUM('Раздел 2'!AH29:AH29),"&gt;=",1)</f>
        <v>0/0&gt;=1</v>
      </c>
      <c r="F895" s="278" t="s">
        <v>1851</v>
      </c>
      <c r="G895" s="318"/>
      <c r="H895" s="348" t="e">
        <f>IF(('ФЛК (информационный)'!A895="Неверно!")*('ФЛК (информационный)'!G895=""),"Внести подтверждение к нарушенному информационному ФЛК"," ")</f>
        <v>#DIV/0!</v>
      </c>
    </row>
    <row r="896" spans="1:8" s="390" customFormat="1" ht="94.5" hidden="1" x14ac:dyDescent="0.2">
      <c r="A896" s="346" t="e">
        <f>IF((SUM('Раздел 2'!J200:J200)/SUM('Раздел 2'!AH200:AH200)&gt;=1),"","Неверно!")</f>
        <v>#DIV/0!</v>
      </c>
      <c r="B896" s="320" t="s">
        <v>1854</v>
      </c>
      <c r="C896" s="278" t="s">
        <v>11984</v>
      </c>
      <c r="D896" s="278" t="s">
        <v>1855</v>
      </c>
      <c r="E896" s="278" t="str">
        <f>CONCATENATE(SUM('Раздел 2'!J200:J200),"/",SUM('Раздел 2'!AH200:AH200),"&gt;=",1)</f>
        <v>0/0&gt;=1</v>
      </c>
      <c r="F896" s="278" t="s">
        <v>1851</v>
      </c>
      <c r="G896" s="318"/>
      <c r="H896" s="348" t="e">
        <f>IF(('ФЛК (информационный)'!A896="Неверно!")*('ФЛК (информационный)'!G896=""),"Внести подтверждение к нарушенному информационному ФЛК"," ")</f>
        <v>#DIV/0!</v>
      </c>
    </row>
    <row r="897" spans="1:8" s="390" customFormat="1" ht="94.5" hidden="1" x14ac:dyDescent="0.2">
      <c r="A897" s="346" t="e">
        <f>IF((SUM('Раздел 2'!J201:J201)/SUM('Раздел 2'!AH201:AH201)&gt;=1),"","Неверно!")</f>
        <v>#DIV/0!</v>
      </c>
      <c r="B897" s="320" t="s">
        <v>1854</v>
      </c>
      <c r="C897" s="278" t="s">
        <v>11985</v>
      </c>
      <c r="D897" s="278" t="s">
        <v>1855</v>
      </c>
      <c r="E897" s="278" t="str">
        <f>CONCATENATE(SUM('Раздел 2'!J201:J201),"/",SUM('Раздел 2'!AH201:AH201),"&gt;=",1)</f>
        <v>0/0&gt;=1</v>
      </c>
      <c r="F897" s="278" t="s">
        <v>1851</v>
      </c>
      <c r="G897" s="318"/>
      <c r="H897" s="348" t="e">
        <f>IF(('ФЛК (информационный)'!A897="Неверно!")*('ФЛК (информационный)'!G897=""),"Внести подтверждение к нарушенному информационному ФЛК"," ")</f>
        <v>#DIV/0!</v>
      </c>
    </row>
    <row r="898" spans="1:8" s="390" customFormat="1" ht="94.5" hidden="1" x14ac:dyDescent="0.2">
      <c r="A898" s="346" t="e">
        <f>IF((SUM('Раздел 2'!J202:J202)/SUM('Раздел 2'!AH202:AH202)&gt;=1),"","Неверно!")</f>
        <v>#DIV/0!</v>
      </c>
      <c r="B898" s="320" t="s">
        <v>1854</v>
      </c>
      <c r="C898" s="278" t="s">
        <v>11986</v>
      </c>
      <c r="D898" s="278" t="s">
        <v>1855</v>
      </c>
      <c r="E898" s="278" t="str">
        <f>CONCATENATE(SUM('Раздел 2'!J202:J202),"/",SUM('Раздел 2'!AH202:AH202),"&gt;=",1)</f>
        <v>0/0&gt;=1</v>
      </c>
      <c r="F898" s="278" t="s">
        <v>1851</v>
      </c>
      <c r="G898" s="318"/>
      <c r="H898" s="348" t="e">
        <f>IF(('ФЛК (информационный)'!A898="Неверно!")*('ФЛК (информационный)'!G898=""),"Внести подтверждение к нарушенному информационному ФЛК"," ")</f>
        <v>#DIV/0!</v>
      </c>
    </row>
    <row r="899" spans="1:8" s="390" customFormat="1" ht="94.5" hidden="1" x14ac:dyDescent="0.2">
      <c r="A899" s="346" t="e">
        <f>IF((SUM('Раздел 2'!J203:J203)/SUM('Раздел 2'!AH203:AH203)&gt;=1),"","Неверно!")</f>
        <v>#DIV/0!</v>
      </c>
      <c r="B899" s="320" t="s">
        <v>1854</v>
      </c>
      <c r="C899" s="278" t="s">
        <v>11987</v>
      </c>
      <c r="D899" s="278" t="s">
        <v>1855</v>
      </c>
      <c r="E899" s="278" t="str">
        <f>CONCATENATE(SUM('Раздел 2'!J203:J203),"/",SUM('Раздел 2'!AH203:AH203),"&gt;=",1)</f>
        <v>0/0&gt;=1</v>
      </c>
      <c r="F899" s="278" t="s">
        <v>1851</v>
      </c>
      <c r="G899" s="318"/>
      <c r="H899" s="348" t="e">
        <f>IF(('ФЛК (информационный)'!A899="Неверно!")*('ФЛК (информационный)'!G899=""),"Внести подтверждение к нарушенному информационному ФЛК"," ")</f>
        <v>#DIV/0!</v>
      </c>
    </row>
    <row r="900" spans="1:8" s="390" customFormat="1" ht="94.5" hidden="1" x14ac:dyDescent="0.2">
      <c r="A900" s="346" t="e">
        <f>IF((SUM('Раздел 2'!J204:J204)/SUM('Раздел 2'!AH204:AH204)&gt;=1),"","Неверно!")</f>
        <v>#DIV/0!</v>
      </c>
      <c r="B900" s="320" t="s">
        <v>1854</v>
      </c>
      <c r="C900" s="278" t="s">
        <v>11988</v>
      </c>
      <c r="D900" s="278" t="s">
        <v>1855</v>
      </c>
      <c r="E900" s="278" t="str">
        <f>CONCATENATE(SUM('Раздел 2'!J204:J204),"/",SUM('Раздел 2'!AH204:AH204),"&gt;=",1)</f>
        <v>0/0&gt;=1</v>
      </c>
      <c r="F900" s="278" t="s">
        <v>1851</v>
      </c>
      <c r="G900" s="318"/>
      <c r="H900" s="348" t="e">
        <f>IF(('ФЛК (информационный)'!A900="Неверно!")*('ФЛК (информационный)'!G900=""),"Внести подтверждение к нарушенному информационному ФЛК"," ")</f>
        <v>#DIV/0!</v>
      </c>
    </row>
    <row r="901" spans="1:8" s="390" customFormat="1" ht="94.5" hidden="1" x14ac:dyDescent="0.2">
      <c r="A901" s="346" t="e">
        <f>IF((SUM('Раздел 2'!J205:J205)/SUM('Раздел 2'!AH205:AH205)&gt;=1),"","Неверно!")</f>
        <v>#DIV/0!</v>
      </c>
      <c r="B901" s="320" t="s">
        <v>1854</v>
      </c>
      <c r="C901" s="278" t="s">
        <v>11989</v>
      </c>
      <c r="D901" s="278" t="s">
        <v>1855</v>
      </c>
      <c r="E901" s="278" t="str">
        <f>CONCATENATE(SUM('Раздел 2'!J205:J205),"/",SUM('Раздел 2'!AH205:AH205),"&gt;=",1)</f>
        <v>0/0&gt;=1</v>
      </c>
      <c r="F901" s="278" t="s">
        <v>1851</v>
      </c>
      <c r="G901" s="318"/>
      <c r="H901" s="348" t="e">
        <f>IF(('ФЛК (информационный)'!A901="Неверно!")*('ФЛК (информационный)'!G901=""),"Внести подтверждение к нарушенному информационному ФЛК"," ")</f>
        <v>#DIV/0!</v>
      </c>
    </row>
    <row r="902" spans="1:8" s="390" customFormat="1" ht="94.5" hidden="1" x14ac:dyDescent="0.2">
      <c r="A902" s="346" t="e">
        <f>IF((SUM('Раздел 2'!J206:J206)/SUM('Раздел 2'!AH206:AH206)&gt;=1),"","Неверно!")</f>
        <v>#DIV/0!</v>
      </c>
      <c r="B902" s="320" t="s">
        <v>1854</v>
      </c>
      <c r="C902" s="278" t="s">
        <v>11990</v>
      </c>
      <c r="D902" s="278" t="s">
        <v>1855</v>
      </c>
      <c r="E902" s="278" t="str">
        <f>CONCATENATE(SUM('Раздел 2'!J206:J206),"/",SUM('Раздел 2'!AH206:AH206),"&gt;=",1)</f>
        <v>0/0&gt;=1</v>
      </c>
      <c r="F902" s="278" t="s">
        <v>1851</v>
      </c>
      <c r="G902" s="318"/>
      <c r="H902" s="348" t="e">
        <f>IF(('ФЛК (информационный)'!A902="Неверно!")*('ФЛК (информационный)'!G902=""),"Внести подтверждение к нарушенному информационному ФЛК"," ")</f>
        <v>#DIV/0!</v>
      </c>
    </row>
    <row r="903" spans="1:8" s="390" customFormat="1" ht="94.5" hidden="1" x14ac:dyDescent="0.2">
      <c r="A903" s="346" t="e">
        <f>IF((SUM('Раздел 2'!J207:J207)/SUM('Раздел 2'!AH207:AH207)&gt;=1),"","Неверно!")</f>
        <v>#DIV/0!</v>
      </c>
      <c r="B903" s="320" t="s">
        <v>1854</v>
      </c>
      <c r="C903" s="278" t="s">
        <v>11991</v>
      </c>
      <c r="D903" s="278" t="s">
        <v>1855</v>
      </c>
      <c r="E903" s="278" t="str">
        <f>CONCATENATE(SUM('Раздел 2'!J207:J207),"/",SUM('Раздел 2'!AH207:AH207),"&gt;=",1)</f>
        <v>0/0&gt;=1</v>
      </c>
      <c r="F903" s="278" t="s">
        <v>1851</v>
      </c>
      <c r="G903" s="318"/>
      <c r="H903" s="348" t="e">
        <f>IF(('ФЛК (информационный)'!A903="Неверно!")*('ФЛК (информационный)'!G903=""),"Внести подтверждение к нарушенному информационному ФЛК"," ")</f>
        <v>#DIV/0!</v>
      </c>
    </row>
    <row r="904" spans="1:8" s="390" customFormat="1" ht="94.5" hidden="1" x14ac:dyDescent="0.2">
      <c r="A904" s="346" t="e">
        <f>IF((SUM('Раздел 2'!J208:J208)/SUM('Раздел 2'!AH208:AH208)&gt;=1),"","Неверно!")</f>
        <v>#DIV/0!</v>
      </c>
      <c r="B904" s="320" t="s">
        <v>1854</v>
      </c>
      <c r="C904" s="278" t="s">
        <v>11992</v>
      </c>
      <c r="D904" s="278" t="s">
        <v>1855</v>
      </c>
      <c r="E904" s="278" t="str">
        <f>CONCATENATE(SUM('Раздел 2'!J208:J208),"/",SUM('Раздел 2'!AH208:AH208),"&gt;=",1)</f>
        <v>0/0&gt;=1</v>
      </c>
      <c r="F904" s="278" t="s">
        <v>1851</v>
      </c>
      <c r="G904" s="318"/>
      <c r="H904" s="348" t="e">
        <f>IF(('ФЛК (информационный)'!A904="Неверно!")*('ФЛК (информационный)'!G904=""),"Внести подтверждение к нарушенному информационному ФЛК"," ")</f>
        <v>#DIV/0!</v>
      </c>
    </row>
    <row r="905" spans="1:8" s="390" customFormat="1" ht="94.5" hidden="1" x14ac:dyDescent="0.2">
      <c r="A905" s="346" t="e">
        <f>IF((SUM('Раздел 2'!J209:J209)/SUM('Раздел 2'!AH209:AH209)&gt;=1),"","Неверно!")</f>
        <v>#DIV/0!</v>
      </c>
      <c r="B905" s="320" t="s">
        <v>1854</v>
      </c>
      <c r="C905" s="278" t="s">
        <v>11993</v>
      </c>
      <c r="D905" s="278" t="s">
        <v>1855</v>
      </c>
      <c r="E905" s="278" t="str">
        <f>CONCATENATE(SUM('Раздел 2'!J209:J209),"/",SUM('Раздел 2'!AH209:AH209),"&gt;=",1)</f>
        <v>0/0&gt;=1</v>
      </c>
      <c r="F905" s="278" t="s">
        <v>1851</v>
      </c>
      <c r="G905" s="318"/>
      <c r="H905" s="348" t="e">
        <f>IF(('ФЛК (информационный)'!A905="Неверно!")*('ФЛК (информационный)'!G905=""),"Внести подтверждение к нарушенному информационному ФЛК"," ")</f>
        <v>#DIV/0!</v>
      </c>
    </row>
    <row r="906" spans="1:8" s="390" customFormat="1" ht="94.5" hidden="1" x14ac:dyDescent="0.2">
      <c r="A906" s="346" t="e">
        <f>IF((SUM('Раздел 2'!J12:J12)/SUM('Раздел 2'!AH12:AH12)&gt;=1),"","Неверно!")</f>
        <v>#DIV/0!</v>
      </c>
      <c r="B906" s="320" t="s">
        <v>1854</v>
      </c>
      <c r="C906" s="278" t="s">
        <v>11994</v>
      </c>
      <c r="D906" s="278" t="s">
        <v>1855</v>
      </c>
      <c r="E906" s="278" t="str">
        <f>CONCATENATE(SUM('Раздел 2'!J12:J12),"/",SUM('Раздел 2'!AH12:AH12),"&gt;=",1)</f>
        <v>0/0&gt;=1</v>
      </c>
      <c r="F906" s="278" t="s">
        <v>1851</v>
      </c>
      <c r="G906" s="318"/>
      <c r="H906" s="348" t="e">
        <f>IF(('ФЛК (информационный)'!A906="Неверно!")*('ФЛК (информационный)'!G906=""),"Внести подтверждение к нарушенному информационному ФЛК"," ")</f>
        <v>#DIV/0!</v>
      </c>
    </row>
    <row r="907" spans="1:8" s="390" customFormat="1" ht="94.5" hidden="1" x14ac:dyDescent="0.2">
      <c r="A907" s="346" t="e">
        <f>IF((SUM('Раздел 2'!J30:J30)/SUM('Раздел 2'!AH30:AH30)&gt;=1),"","Неверно!")</f>
        <v>#DIV/0!</v>
      </c>
      <c r="B907" s="320" t="s">
        <v>1854</v>
      </c>
      <c r="C907" s="278" t="s">
        <v>11995</v>
      </c>
      <c r="D907" s="278" t="s">
        <v>1855</v>
      </c>
      <c r="E907" s="278" t="str">
        <f>CONCATENATE(SUM('Раздел 2'!J30:J30),"/",SUM('Раздел 2'!AH30:AH30),"&gt;=",1)</f>
        <v>0/0&gt;=1</v>
      </c>
      <c r="F907" s="278" t="s">
        <v>1851</v>
      </c>
      <c r="G907" s="318"/>
      <c r="H907" s="348" t="e">
        <f>IF(('ФЛК (информационный)'!A907="Неверно!")*('ФЛК (информационный)'!G907=""),"Внести подтверждение к нарушенному информационному ФЛК"," ")</f>
        <v>#DIV/0!</v>
      </c>
    </row>
    <row r="908" spans="1:8" s="390" customFormat="1" ht="94.5" hidden="1" x14ac:dyDescent="0.2">
      <c r="A908" s="346" t="e">
        <f>IF((SUM('Раздел 2'!J210:J210)/SUM('Раздел 2'!AH210:AH210)&gt;=1),"","Неверно!")</f>
        <v>#DIV/0!</v>
      </c>
      <c r="B908" s="320" t="s">
        <v>1854</v>
      </c>
      <c r="C908" s="278" t="s">
        <v>11996</v>
      </c>
      <c r="D908" s="278" t="s">
        <v>1855</v>
      </c>
      <c r="E908" s="278" t="str">
        <f>CONCATENATE(SUM('Раздел 2'!J210:J210),"/",SUM('Раздел 2'!AH210:AH210),"&gt;=",1)</f>
        <v>0/0&gt;=1</v>
      </c>
      <c r="F908" s="278" t="s">
        <v>1851</v>
      </c>
      <c r="G908" s="318"/>
      <c r="H908" s="348" t="e">
        <f>IF(('ФЛК (информационный)'!A908="Неверно!")*('ФЛК (информационный)'!G908=""),"Внести подтверждение к нарушенному информационному ФЛК"," ")</f>
        <v>#DIV/0!</v>
      </c>
    </row>
    <row r="909" spans="1:8" s="390" customFormat="1" ht="94.5" hidden="1" x14ac:dyDescent="0.2">
      <c r="A909" s="346" t="e">
        <f>IF((SUM('Раздел 2'!J211:J211)/SUM('Раздел 2'!AH211:AH211)&gt;=1),"","Неверно!")</f>
        <v>#DIV/0!</v>
      </c>
      <c r="B909" s="320" t="s">
        <v>1854</v>
      </c>
      <c r="C909" s="278" t="s">
        <v>11997</v>
      </c>
      <c r="D909" s="278" t="s">
        <v>1855</v>
      </c>
      <c r="E909" s="278" t="str">
        <f>CONCATENATE(SUM('Раздел 2'!J211:J211),"/",SUM('Раздел 2'!AH211:AH211),"&gt;=",1)</f>
        <v>0/0&gt;=1</v>
      </c>
      <c r="F909" s="278" t="s">
        <v>1851</v>
      </c>
      <c r="G909" s="318"/>
      <c r="H909" s="348" t="e">
        <f>IF(('ФЛК (информационный)'!A909="Неверно!")*('ФЛК (информационный)'!G909=""),"Внести подтверждение к нарушенному информационному ФЛК"," ")</f>
        <v>#DIV/0!</v>
      </c>
    </row>
    <row r="910" spans="1:8" s="390" customFormat="1" ht="94.5" hidden="1" x14ac:dyDescent="0.2">
      <c r="A910" s="346" t="str">
        <f>IF((SUM('Раздел 2'!J212:J212)/SUM('Раздел 2'!AH212:AH212)&gt;=1),"","Неверно!")</f>
        <v/>
      </c>
      <c r="B910" s="320" t="s">
        <v>1854</v>
      </c>
      <c r="C910" s="278" t="s">
        <v>11998</v>
      </c>
      <c r="D910" s="278" t="s">
        <v>1855</v>
      </c>
      <c r="E910" s="278" t="str">
        <f>CONCATENATE(SUM('Раздел 2'!J212:J212),"/",SUM('Раздел 2'!AH212:AH212),"&gt;=",1)</f>
        <v>9467020/2434016&gt;=1</v>
      </c>
      <c r="F910" s="278" t="s">
        <v>1851</v>
      </c>
      <c r="G910" s="318"/>
      <c r="H910" s="348" t="str">
        <f>IF(('ФЛК (информационный)'!A910="Неверно!")*('ФЛК (информационный)'!G910=""),"Внести подтверждение к нарушенному информационному ФЛК"," ")</f>
        <v xml:space="preserve"> </v>
      </c>
    </row>
    <row r="911" spans="1:8" s="390" customFormat="1" ht="94.5" hidden="1" x14ac:dyDescent="0.2">
      <c r="A911" s="346" t="str">
        <f>IF((SUM('Раздел 2'!J213:J213)/SUM('Раздел 2'!AH213:AH213)&gt;=1),"","Неверно!")</f>
        <v/>
      </c>
      <c r="B911" s="320" t="s">
        <v>1854</v>
      </c>
      <c r="C911" s="278" t="s">
        <v>11999</v>
      </c>
      <c r="D911" s="278" t="s">
        <v>1855</v>
      </c>
      <c r="E911" s="278" t="str">
        <f>CONCATENATE(SUM('Раздел 2'!J213:J213),"/",SUM('Раздел 2'!AH213:AH213),"&gt;=",1)</f>
        <v>35459240/27220577&gt;=1</v>
      </c>
      <c r="F911" s="278" t="s">
        <v>1851</v>
      </c>
      <c r="G911" s="318"/>
      <c r="H911" s="348" t="str">
        <f>IF(('ФЛК (информационный)'!A911="Неверно!")*('ФЛК (информационный)'!G911=""),"Внести подтверждение к нарушенному информационному ФЛК"," ")</f>
        <v xml:space="preserve"> </v>
      </c>
    </row>
    <row r="912" spans="1:8" s="390" customFormat="1" ht="94.5" hidden="1" x14ac:dyDescent="0.2">
      <c r="A912" s="346" t="str">
        <f>IF((SUM('Раздел 2'!J214:J214)/SUM('Раздел 2'!AH214:AH214)&gt;=1),"","Неверно!")</f>
        <v/>
      </c>
      <c r="B912" s="320" t="s">
        <v>1854</v>
      </c>
      <c r="C912" s="278" t="s">
        <v>12000</v>
      </c>
      <c r="D912" s="278" t="s">
        <v>1855</v>
      </c>
      <c r="E912" s="278" t="str">
        <f>CONCATENATE(SUM('Раздел 2'!J214:J214),"/",SUM('Раздел 2'!AH214:AH214),"&gt;=",1)</f>
        <v>143560/143556&gt;=1</v>
      </c>
      <c r="F912" s="278" t="s">
        <v>1851</v>
      </c>
      <c r="G912" s="318"/>
      <c r="H912" s="348" t="str">
        <f>IF(('ФЛК (информационный)'!A912="Неверно!")*('ФЛК (информационный)'!G912=""),"Внести подтверждение к нарушенному информационному ФЛК"," ")</f>
        <v xml:space="preserve"> </v>
      </c>
    </row>
    <row r="913" spans="1:8" s="390" customFormat="1" ht="94.5" hidden="1" x14ac:dyDescent="0.2">
      <c r="A913" s="346" t="e">
        <f>IF((SUM('Раздел 2'!J215:J215)/SUM('Раздел 2'!AH215:AH215)&gt;=1),"","Неверно!")</f>
        <v>#DIV/0!</v>
      </c>
      <c r="B913" s="320" t="s">
        <v>1854</v>
      </c>
      <c r="C913" s="278" t="s">
        <v>12001</v>
      </c>
      <c r="D913" s="278" t="s">
        <v>1855</v>
      </c>
      <c r="E913" s="278" t="str">
        <f>CONCATENATE(SUM('Раздел 2'!J215:J215),"/",SUM('Раздел 2'!AH215:AH215),"&gt;=",1)</f>
        <v>0/0&gt;=1</v>
      </c>
      <c r="F913" s="278" t="s">
        <v>1851</v>
      </c>
      <c r="G913" s="318"/>
      <c r="H913" s="348" t="e">
        <f>IF(('ФЛК (информационный)'!A913="Неверно!")*('ФЛК (информационный)'!G913=""),"Внести подтверждение к нарушенному информационному ФЛК"," ")</f>
        <v>#DIV/0!</v>
      </c>
    </row>
    <row r="914" spans="1:8" s="390" customFormat="1" ht="94.5" hidden="1" x14ac:dyDescent="0.2">
      <c r="A914" s="346" t="e">
        <f>IF((SUM('Раздел 2'!J216:J216)/SUM('Раздел 2'!AH216:AH216)&gt;=1),"","Неверно!")</f>
        <v>#DIV/0!</v>
      </c>
      <c r="B914" s="320" t="s">
        <v>1854</v>
      </c>
      <c r="C914" s="278" t="s">
        <v>12002</v>
      </c>
      <c r="D914" s="278" t="s">
        <v>1855</v>
      </c>
      <c r="E914" s="278" t="str">
        <f>CONCATENATE(SUM('Раздел 2'!J216:J216),"/",SUM('Раздел 2'!AH216:AH216),"&gt;=",1)</f>
        <v>0/0&gt;=1</v>
      </c>
      <c r="F914" s="278" t="s">
        <v>1851</v>
      </c>
      <c r="G914" s="318"/>
      <c r="H914" s="348" t="e">
        <f>IF(('ФЛК (информационный)'!A914="Неверно!")*('ФЛК (информационный)'!G914=""),"Внести подтверждение к нарушенному информационному ФЛК"," ")</f>
        <v>#DIV/0!</v>
      </c>
    </row>
    <row r="915" spans="1:8" s="390" customFormat="1" ht="94.5" hidden="1" x14ac:dyDescent="0.2">
      <c r="A915" s="346" t="e">
        <f>IF((SUM('Раздел 2'!J217:J217)/SUM('Раздел 2'!AH217:AH217)&gt;=1),"","Неверно!")</f>
        <v>#DIV/0!</v>
      </c>
      <c r="B915" s="320" t="s">
        <v>1854</v>
      </c>
      <c r="C915" s="278" t="s">
        <v>12003</v>
      </c>
      <c r="D915" s="278" t="s">
        <v>1855</v>
      </c>
      <c r="E915" s="278" t="str">
        <f>CONCATENATE(SUM('Раздел 2'!J217:J217),"/",SUM('Раздел 2'!AH217:AH217),"&gt;=",1)</f>
        <v>0/0&gt;=1</v>
      </c>
      <c r="F915" s="278" t="s">
        <v>1851</v>
      </c>
      <c r="G915" s="318"/>
      <c r="H915" s="348" t="e">
        <f>IF(('ФЛК (информационный)'!A915="Неверно!")*('ФЛК (информационный)'!G915=""),"Внести подтверждение к нарушенному информационному ФЛК"," ")</f>
        <v>#DIV/0!</v>
      </c>
    </row>
    <row r="916" spans="1:8" s="390" customFormat="1" ht="94.5" hidden="1" x14ac:dyDescent="0.2">
      <c r="A916" s="346" t="e">
        <f>IF((SUM('Раздел 2'!J218:J218)/SUM('Раздел 2'!AH218:AH218)&gt;=1),"","Неверно!")</f>
        <v>#DIV/0!</v>
      </c>
      <c r="B916" s="320" t="s">
        <v>1854</v>
      </c>
      <c r="C916" s="278" t="s">
        <v>12004</v>
      </c>
      <c r="D916" s="278" t="s">
        <v>1855</v>
      </c>
      <c r="E916" s="278" t="str">
        <f>CONCATENATE(SUM('Раздел 2'!J218:J218),"/",SUM('Раздел 2'!AH218:AH218),"&gt;=",1)</f>
        <v>0/0&gt;=1</v>
      </c>
      <c r="F916" s="278" t="s">
        <v>1851</v>
      </c>
      <c r="G916" s="318"/>
      <c r="H916" s="348" t="e">
        <f>IF(('ФЛК (информационный)'!A916="Неверно!")*('ФЛК (информационный)'!G916=""),"Внести подтверждение к нарушенному информационному ФЛК"," ")</f>
        <v>#DIV/0!</v>
      </c>
    </row>
    <row r="917" spans="1:8" s="390" customFormat="1" ht="94.5" hidden="1" x14ac:dyDescent="0.2">
      <c r="A917" s="346" t="str">
        <f>IF((SUM('Раздел 2'!J219:J219)/SUM('Раздел 2'!AH219:AH219)&gt;=1),"","Неверно!")</f>
        <v/>
      </c>
      <c r="B917" s="320" t="s">
        <v>1854</v>
      </c>
      <c r="C917" s="278" t="s">
        <v>12005</v>
      </c>
      <c r="D917" s="278" t="s">
        <v>1855</v>
      </c>
      <c r="E917" s="278" t="str">
        <f>CONCATENATE(SUM('Раздел 2'!J219:J219),"/",SUM('Раздел 2'!AH219:AH219),"&gt;=",1)</f>
        <v>4152518/1002896&gt;=1</v>
      </c>
      <c r="F917" s="278" t="s">
        <v>1851</v>
      </c>
      <c r="G917" s="318"/>
      <c r="H917" s="348" t="str">
        <f>IF(('ФЛК (информационный)'!A917="Неверно!")*('ФЛК (информационный)'!G917=""),"Внести подтверждение к нарушенному информационному ФЛК"," ")</f>
        <v xml:space="preserve"> </v>
      </c>
    </row>
    <row r="918" spans="1:8" s="390" customFormat="1" ht="94.5" hidden="1" x14ac:dyDescent="0.2">
      <c r="A918" s="346" t="e">
        <f>IF((SUM('Раздел 2'!J31:J31)/SUM('Раздел 2'!AH31:AH31)&gt;=1),"","Неверно!")</f>
        <v>#DIV/0!</v>
      </c>
      <c r="B918" s="320" t="s">
        <v>1854</v>
      </c>
      <c r="C918" s="278" t="s">
        <v>12006</v>
      </c>
      <c r="D918" s="278" t="s">
        <v>1855</v>
      </c>
      <c r="E918" s="278" t="str">
        <f>CONCATENATE(SUM('Раздел 2'!J31:J31),"/",SUM('Раздел 2'!AH31:AH31),"&gt;=",1)</f>
        <v>0/0&gt;=1</v>
      </c>
      <c r="F918" s="278" t="s">
        <v>1851</v>
      </c>
      <c r="G918" s="318"/>
      <c r="H918" s="348" t="e">
        <f>IF(('ФЛК (информационный)'!A918="Неверно!")*('ФЛК (информационный)'!G918=""),"Внести подтверждение к нарушенному информационному ФЛК"," ")</f>
        <v>#DIV/0!</v>
      </c>
    </row>
    <row r="919" spans="1:8" s="390" customFormat="1" ht="94.5" hidden="1" x14ac:dyDescent="0.2">
      <c r="A919" s="346" t="str">
        <f>IF((SUM('Раздел 2'!J220:J220)/SUM('Раздел 2'!AH220:AH220)&gt;=1),"","Неверно!")</f>
        <v/>
      </c>
      <c r="B919" s="320" t="s">
        <v>1854</v>
      </c>
      <c r="C919" s="278" t="s">
        <v>12007</v>
      </c>
      <c r="D919" s="278" t="s">
        <v>1855</v>
      </c>
      <c r="E919" s="278" t="str">
        <f>CONCATENATE(SUM('Раздел 2'!J220:J220),"/",SUM('Раздел 2'!AH220:AH220),"&gt;=",1)</f>
        <v>56452747/34724802&gt;=1</v>
      </c>
      <c r="F919" s="278" t="s">
        <v>1851</v>
      </c>
      <c r="G919" s="318"/>
      <c r="H919" s="348" t="str">
        <f>IF(('ФЛК (информационный)'!A919="Неверно!")*('ФЛК (информационный)'!G919=""),"Внести подтверждение к нарушенному информационному ФЛК"," ")</f>
        <v xml:space="preserve"> </v>
      </c>
    </row>
    <row r="920" spans="1:8" s="390" customFormat="1" ht="94.5" hidden="1" x14ac:dyDescent="0.2">
      <c r="A920" s="346" t="e">
        <f>IF((SUM('Раздел 2'!J221:J221)/SUM('Раздел 2'!AH221:AH221)&gt;=1),"","Неверно!")</f>
        <v>#DIV/0!</v>
      </c>
      <c r="B920" s="320" t="s">
        <v>1854</v>
      </c>
      <c r="C920" s="278" t="s">
        <v>12008</v>
      </c>
      <c r="D920" s="278" t="s">
        <v>1855</v>
      </c>
      <c r="E920" s="278" t="str">
        <f>CONCATENATE(SUM('Раздел 2'!J221:J221),"/",SUM('Раздел 2'!AH221:AH221),"&gt;=",1)</f>
        <v>0/0&gt;=1</v>
      </c>
      <c r="F920" s="278" t="s">
        <v>1851</v>
      </c>
      <c r="G920" s="318"/>
      <c r="H920" s="348" t="e">
        <f>IF(('ФЛК (информационный)'!A920="Неверно!")*('ФЛК (информационный)'!G920=""),"Внести подтверждение к нарушенному информационному ФЛК"," ")</f>
        <v>#DIV/0!</v>
      </c>
    </row>
    <row r="921" spans="1:8" s="390" customFormat="1" ht="94.5" hidden="1" x14ac:dyDescent="0.2">
      <c r="A921" s="346" t="e">
        <f>IF((SUM('Раздел 2'!J222:J222)/SUM('Раздел 2'!AH222:AH222)&gt;=1),"","Неверно!")</f>
        <v>#DIV/0!</v>
      </c>
      <c r="B921" s="320" t="s">
        <v>1854</v>
      </c>
      <c r="C921" s="278" t="s">
        <v>12009</v>
      </c>
      <c r="D921" s="278" t="s">
        <v>1855</v>
      </c>
      <c r="E921" s="278" t="str">
        <f>CONCATENATE(SUM('Раздел 2'!J222:J222),"/",SUM('Раздел 2'!AH222:AH222),"&gt;=",1)</f>
        <v>0/0&gt;=1</v>
      </c>
      <c r="F921" s="278" t="s">
        <v>1851</v>
      </c>
      <c r="G921" s="318"/>
      <c r="H921" s="348" t="e">
        <f>IF(('ФЛК (информационный)'!A921="Неверно!")*('ФЛК (информационный)'!G921=""),"Внести подтверждение к нарушенному информационному ФЛК"," ")</f>
        <v>#DIV/0!</v>
      </c>
    </row>
    <row r="922" spans="1:8" s="390" customFormat="1" ht="94.5" hidden="1" x14ac:dyDescent="0.2">
      <c r="A922" s="346" t="e">
        <f>IF((SUM('Раздел 2'!J223:J223)/SUM('Раздел 2'!AH223:AH223)&gt;=1),"","Неверно!")</f>
        <v>#DIV/0!</v>
      </c>
      <c r="B922" s="320" t="s">
        <v>1854</v>
      </c>
      <c r="C922" s="278" t="s">
        <v>12010</v>
      </c>
      <c r="D922" s="278" t="s">
        <v>1855</v>
      </c>
      <c r="E922" s="278" t="str">
        <f>CONCATENATE(SUM('Раздел 2'!J223:J223),"/",SUM('Раздел 2'!AH223:AH223),"&gt;=",1)</f>
        <v>0/0&gt;=1</v>
      </c>
      <c r="F922" s="278" t="s">
        <v>1851</v>
      </c>
      <c r="G922" s="318"/>
      <c r="H922" s="348" t="e">
        <f>IF(('ФЛК (информационный)'!A922="Неверно!")*('ФЛК (информационный)'!G922=""),"Внести подтверждение к нарушенному информационному ФЛК"," ")</f>
        <v>#DIV/0!</v>
      </c>
    </row>
    <row r="923" spans="1:8" s="390" customFormat="1" ht="94.5" hidden="1" x14ac:dyDescent="0.2">
      <c r="A923" s="346" t="e">
        <f>IF((SUM('Раздел 2'!J224:J224)/SUM('Раздел 2'!AH224:AH224)&gt;=1),"","Неверно!")</f>
        <v>#DIV/0!</v>
      </c>
      <c r="B923" s="320" t="s">
        <v>1854</v>
      </c>
      <c r="C923" s="278" t="s">
        <v>12011</v>
      </c>
      <c r="D923" s="278" t="s">
        <v>1855</v>
      </c>
      <c r="E923" s="278" t="str">
        <f>CONCATENATE(SUM('Раздел 2'!J224:J224),"/",SUM('Раздел 2'!AH224:AH224),"&gt;=",1)</f>
        <v>0/0&gt;=1</v>
      </c>
      <c r="F923" s="278" t="s">
        <v>1851</v>
      </c>
      <c r="G923" s="318"/>
      <c r="H923" s="348" t="e">
        <f>IF(('ФЛК (информационный)'!A923="Неверно!")*('ФЛК (информационный)'!G923=""),"Внести подтверждение к нарушенному информационному ФЛК"," ")</f>
        <v>#DIV/0!</v>
      </c>
    </row>
    <row r="924" spans="1:8" s="390" customFormat="1" ht="94.5" hidden="1" x14ac:dyDescent="0.2">
      <c r="A924" s="346" t="e">
        <f>IF((SUM('Раздел 2'!J225:J225)/SUM('Раздел 2'!AH225:AH225)&gt;=1),"","Неверно!")</f>
        <v>#DIV/0!</v>
      </c>
      <c r="B924" s="320" t="s">
        <v>1854</v>
      </c>
      <c r="C924" s="278" t="s">
        <v>12012</v>
      </c>
      <c r="D924" s="278" t="s">
        <v>1855</v>
      </c>
      <c r="E924" s="278" t="str">
        <f>CONCATENATE(SUM('Раздел 2'!J225:J225),"/",SUM('Раздел 2'!AH225:AH225),"&gt;=",1)</f>
        <v>0/0&gt;=1</v>
      </c>
      <c r="F924" s="278" t="s">
        <v>1851</v>
      </c>
      <c r="G924" s="318"/>
      <c r="H924" s="348" t="e">
        <f>IF(('ФЛК (информационный)'!A924="Неверно!")*('ФЛК (информационный)'!G924=""),"Внести подтверждение к нарушенному информационному ФЛК"," ")</f>
        <v>#DIV/0!</v>
      </c>
    </row>
    <row r="925" spans="1:8" s="390" customFormat="1" ht="94.5" hidden="1" x14ac:dyDescent="0.2">
      <c r="A925" s="346" t="e">
        <f>IF((SUM('Раздел 2'!J226:J226)/SUM('Раздел 2'!AH226:AH226)&gt;=1),"","Неверно!")</f>
        <v>#DIV/0!</v>
      </c>
      <c r="B925" s="320" t="s">
        <v>1854</v>
      </c>
      <c r="C925" s="278" t="s">
        <v>12013</v>
      </c>
      <c r="D925" s="278" t="s">
        <v>1855</v>
      </c>
      <c r="E925" s="278" t="str">
        <f>CONCATENATE(SUM('Раздел 2'!J226:J226),"/",SUM('Раздел 2'!AH226:AH226),"&gt;=",1)</f>
        <v>0/0&gt;=1</v>
      </c>
      <c r="F925" s="278" t="s">
        <v>1851</v>
      </c>
      <c r="G925" s="318"/>
      <c r="H925" s="348" t="e">
        <f>IF(('ФЛК (информационный)'!A925="Неверно!")*('ФЛК (информационный)'!G925=""),"Внести подтверждение к нарушенному информационному ФЛК"," ")</f>
        <v>#DIV/0!</v>
      </c>
    </row>
    <row r="926" spans="1:8" s="390" customFormat="1" ht="94.5" hidden="1" x14ac:dyDescent="0.2">
      <c r="A926" s="346" t="e">
        <f>IF((SUM('Раздел 2'!J227:J227)/SUM('Раздел 2'!AH227:AH227)&gt;=1),"","Неверно!")</f>
        <v>#DIV/0!</v>
      </c>
      <c r="B926" s="320" t="s">
        <v>1854</v>
      </c>
      <c r="C926" s="278" t="s">
        <v>12014</v>
      </c>
      <c r="D926" s="278" t="s">
        <v>1855</v>
      </c>
      <c r="E926" s="278" t="str">
        <f>CONCATENATE(SUM('Раздел 2'!J227:J227),"/",SUM('Раздел 2'!AH227:AH227),"&gt;=",1)</f>
        <v>0/0&gt;=1</v>
      </c>
      <c r="F926" s="278" t="s">
        <v>1851</v>
      </c>
      <c r="G926" s="318"/>
      <c r="H926" s="348" t="e">
        <f>IF(('ФЛК (информационный)'!A926="Неверно!")*('ФЛК (информационный)'!G926=""),"Внести подтверждение к нарушенному информационному ФЛК"," ")</f>
        <v>#DIV/0!</v>
      </c>
    </row>
    <row r="927" spans="1:8" s="390" customFormat="1" ht="94.5" hidden="1" x14ac:dyDescent="0.2">
      <c r="A927" s="346" t="e">
        <f>IF((SUM('Раздел 2'!J228:J228)/SUM('Раздел 2'!AH228:AH228)&gt;=1),"","Неверно!")</f>
        <v>#DIV/0!</v>
      </c>
      <c r="B927" s="320" t="s">
        <v>1854</v>
      </c>
      <c r="C927" s="278" t="s">
        <v>12015</v>
      </c>
      <c r="D927" s="278" t="s">
        <v>1855</v>
      </c>
      <c r="E927" s="278" t="str">
        <f>CONCATENATE(SUM('Раздел 2'!J228:J228),"/",SUM('Раздел 2'!AH228:AH228),"&gt;=",1)</f>
        <v>0/0&gt;=1</v>
      </c>
      <c r="F927" s="278" t="s">
        <v>1851</v>
      </c>
      <c r="G927" s="318"/>
      <c r="H927" s="348" t="e">
        <f>IF(('ФЛК (информационный)'!A927="Неверно!")*('ФЛК (информационный)'!G927=""),"Внести подтверждение к нарушенному информационному ФЛК"," ")</f>
        <v>#DIV/0!</v>
      </c>
    </row>
    <row r="928" spans="1:8" s="390" customFormat="1" ht="94.5" hidden="1" x14ac:dyDescent="0.2">
      <c r="A928" s="346" t="e">
        <f>IF((SUM('Раздел 2'!J229:J229)/SUM('Раздел 2'!AH229:AH229)&gt;=1),"","Неверно!")</f>
        <v>#DIV/0!</v>
      </c>
      <c r="B928" s="320" t="s">
        <v>1854</v>
      </c>
      <c r="C928" s="278" t="s">
        <v>12016</v>
      </c>
      <c r="D928" s="278" t="s">
        <v>1855</v>
      </c>
      <c r="E928" s="278" t="str">
        <f>CONCATENATE(SUM('Раздел 2'!J229:J229),"/",SUM('Раздел 2'!AH229:AH229),"&gt;=",1)</f>
        <v>0/0&gt;=1</v>
      </c>
      <c r="F928" s="278" t="s">
        <v>1851</v>
      </c>
      <c r="G928" s="318"/>
      <c r="H928" s="348" t="e">
        <f>IF(('ФЛК (информационный)'!A928="Неверно!")*('ФЛК (информационный)'!G928=""),"Внести подтверждение к нарушенному информационному ФЛК"," ")</f>
        <v>#DIV/0!</v>
      </c>
    </row>
    <row r="929" spans="1:8" s="390" customFormat="1" ht="94.5" hidden="1" x14ac:dyDescent="0.2">
      <c r="A929" s="346" t="e">
        <f>IF((SUM('Раздел 2'!J32:J32)/SUM('Раздел 2'!AH32:AH32)&gt;=1),"","Неверно!")</f>
        <v>#DIV/0!</v>
      </c>
      <c r="B929" s="320" t="s">
        <v>1854</v>
      </c>
      <c r="C929" s="278" t="s">
        <v>12017</v>
      </c>
      <c r="D929" s="278" t="s">
        <v>1855</v>
      </c>
      <c r="E929" s="278" t="str">
        <f>CONCATENATE(SUM('Раздел 2'!J32:J32),"/",SUM('Раздел 2'!AH32:AH32),"&gt;=",1)</f>
        <v>0/0&gt;=1</v>
      </c>
      <c r="F929" s="278" t="s">
        <v>1851</v>
      </c>
      <c r="G929" s="318"/>
      <c r="H929" s="348" t="e">
        <f>IF(('ФЛК (информационный)'!A929="Неверно!")*('ФЛК (информационный)'!G929=""),"Внести подтверждение к нарушенному информационному ФЛК"," ")</f>
        <v>#DIV/0!</v>
      </c>
    </row>
    <row r="930" spans="1:8" s="390" customFormat="1" ht="94.5" hidden="1" x14ac:dyDescent="0.2">
      <c r="A930" s="346" t="e">
        <f>IF((SUM('Раздел 2'!J230:J230)/SUM('Раздел 2'!AH230:AH230)&gt;=1),"","Неверно!")</f>
        <v>#DIV/0!</v>
      </c>
      <c r="B930" s="320" t="s">
        <v>1854</v>
      </c>
      <c r="C930" s="278" t="s">
        <v>12018</v>
      </c>
      <c r="D930" s="278" t="s">
        <v>1855</v>
      </c>
      <c r="E930" s="278" t="str">
        <f>CONCATENATE(SUM('Раздел 2'!J230:J230),"/",SUM('Раздел 2'!AH230:AH230),"&gt;=",1)</f>
        <v>0/0&gt;=1</v>
      </c>
      <c r="F930" s="278" t="s">
        <v>1851</v>
      </c>
      <c r="G930" s="318"/>
      <c r="H930" s="348" t="e">
        <f>IF(('ФЛК (информационный)'!A930="Неверно!")*('ФЛК (информационный)'!G930=""),"Внести подтверждение к нарушенному информационному ФЛК"," ")</f>
        <v>#DIV/0!</v>
      </c>
    </row>
    <row r="931" spans="1:8" s="390" customFormat="1" ht="94.5" hidden="1" x14ac:dyDescent="0.2">
      <c r="A931" s="346" t="e">
        <f>IF((SUM('Раздел 2'!J231:J231)/SUM('Раздел 2'!AH231:AH231)&gt;=1),"","Неверно!")</f>
        <v>#DIV/0!</v>
      </c>
      <c r="B931" s="320" t="s">
        <v>1854</v>
      </c>
      <c r="C931" s="278" t="s">
        <v>12019</v>
      </c>
      <c r="D931" s="278" t="s">
        <v>1855</v>
      </c>
      <c r="E931" s="278" t="str">
        <f>CONCATENATE(SUM('Раздел 2'!J231:J231),"/",SUM('Раздел 2'!AH231:AH231),"&gt;=",1)</f>
        <v>0/0&gt;=1</v>
      </c>
      <c r="F931" s="278" t="s">
        <v>1851</v>
      </c>
      <c r="G931" s="318"/>
      <c r="H931" s="348" t="e">
        <f>IF(('ФЛК (информационный)'!A931="Неверно!")*('ФЛК (информационный)'!G931=""),"Внести подтверждение к нарушенному информационному ФЛК"," ")</f>
        <v>#DIV/0!</v>
      </c>
    </row>
    <row r="932" spans="1:8" s="390" customFormat="1" ht="94.5" hidden="1" x14ac:dyDescent="0.2">
      <c r="A932" s="346" t="e">
        <f>IF((SUM('Раздел 2'!J232:J232)/SUM('Раздел 2'!AH232:AH232)&gt;=1),"","Неверно!")</f>
        <v>#DIV/0!</v>
      </c>
      <c r="B932" s="320" t="s">
        <v>1854</v>
      </c>
      <c r="C932" s="278" t="s">
        <v>12020</v>
      </c>
      <c r="D932" s="278" t="s">
        <v>1855</v>
      </c>
      <c r="E932" s="278" t="str">
        <f>CONCATENATE(SUM('Раздел 2'!J232:J232),"/",SUM('Раздел 2'!AH232:AH232),"&gt;=",1)</f>
        <v>0/0&gt;=1</v>
      </c>
      <c r="F932" s="278" t="s">
        <v>1851</v>
      </c>
      <c r="G932" s="318"/>
      <c r="H932" s="348" t="e">
        <f>IF(('ФЛК (информационный)'!A932="Неверно!")*('ФЛК (информационный)'!G932=""),"Внести подтверждение к нарушенному информационному ФЛК"," ")</f>
        <v>#DIV/0!</v>
      </c>
    </row>
    <row r="933" spans="1:8" s="390" customFormat="1" ht="94.5" hidden="1" x14ac:dyDescent="0.2">
      <c r="A933" s="346" t="e">
        <f>IF((SUM('Раздел 2'!J233:J233)/SUM('Раздел 2'!AH233:AH233)&gt;=1),"","Неверно!")</f>
        <v>#DIV/0!</v>
      </c>
      <c r="B933" s="320" t="s">
        <v>1854</v>
      </c>
      <c r="C933" s="278" t="s">
        <v>12021</v>
      </c>
      <c r="D933" s="278" t="s">
        <v>1855</v>
      </c>
      <c r="E933" s="278" t="str">
        <f>CONCATENATE(SUM('Раздел 2'!J233:J233),"/",SUM('Раздел 2'!AH233:AH233),"&gt;=",1)</f>
        <v>0/0&gt;=1</v>
      </c>
      <c r="F933" s="278" t="s">
        <v>1851</v>
      </c>
      <c r="G933" s="318"/>
      <c r="H933" s="348" t="e">
        <f>IF(('ФЛК (информационный)'!A933="Неверно!")*('ФЛК (информационный)'!G933=""),"Внести подтверждение к нарушенному информационному ФЛК"," ")</f>
        <v>#DIV/0!</v>
      </c>
    </row>
    <row r="934" spans="1:8" s="390" customFormat="1" ht="94.5" hidden="1" x14ac:dyDescent="0.2">
      <c r="A934" s="346" t="e">
        <f>IF((SUM('Раздел 2'!J234:J234)/SUM('Раздел 2'!AH234:AH234)&gt;=1),"","Неверно!")</f>
        <v>#DIV/0!</v>
      </c>
      <c r="B934" s="320" t="s">
        <v>1854</v>
      </c>
      <c r="C934" s="278" t="s">
        <v>12022</v>
      </c>
      <c r="D934" s="278" t="s">
        <v>1855</v>
      </c>
      <c r="E934" s="278" t="str">
        <f>CONCATENATE(SUM('Раздел 2'!J234:J234),"/",SUM('Раздел 2'!AH234:AH234),"&gt;=",1)</f>
        <v>0/0&gt;=1</v>
      </c>
      <c r="F934" s="278" t="s">
        <v>1851</v>
      </c>
      <c r="G934" s="318"/>
      <c r="H934" s="348" t="e">
        <f>IF(('ФЛК (информационный)'!A934="Неверно!")*('ФЛК (информационный)'!G934=""),"Внести подтверждение к нарушенному информационному ФЛК"," ")</f>
        <v>#DIV/0!</v>
      </c>
    </row>
    <row r="935" spans="1:8" s="390" customFormat="1" ht="94.5" hidden="1" x14ac:dyDescent="0.2">
      <c r="A935" s="346" t="e">
        <f>IF((SUM('Раздел 2'!J235:J235)/SUM('Раздел 2'!AH235:AH235)&gt;=1),"","Неверно!")</f>
        <v>#DIV/0!</v>
      </c>
      <c r="B935" s="320" t="s">
        <v>1854</v>
      </c>
      <c r="C935" s="278" t="s">
        <v>12023</v>
      </c>
      <c r="D935" s="278" t="s">
        <v>1855</v>
      </c>
      <c r="E935" s="278" t="str">
        <f>CONCATENATE(SUM('Раздел 2'!J235:J235),"/",SUM('Раздел 2'!AH235:AH235),"&gt;=",1)</f>
        <v>0/0&gt;=1</v>
      </c>
      <c r="F935" s="278" t="s">
        <v>1851</v>
      </c>
      <c r="G935" s="318"/>
      <c r="H935" s="348" t="e">
        <f>IF(('ФЛК (информационный)'!A935="Неверно!")*('ФЛК (информационный)'!G935=""),"Внести подтверждение к нарушенному информационному ФЛК"," ")</f>
        <v>#DIV/0!</v>
      </c>
    </row>
    <row r="936" spans="1:8" s="390" customFormat="1" ht="94.5" hidden="1" x14ac:dyDescent="0.2">
      <c r="A936" s="346" t="e">
        <f>IF((SUM('Раздел 2'!J236:J236)/SUM('Раздел 2'!AH236:AH236)&gt;=1),"","Неверно!")</f>
        <v>#DIV/0!</v>
      </c>
      <c r="B936" s="320" t="s">
        <v>1854</v>
      </c>
      <c r="C936" s="278" t="s">
        <v>12024</v>
      </c>
      <c r="D936" s="278" t="s">
        <v>1855</v>
      </c>
      <c r="E936" s="278" t="str">
        <f>CONCATENATE(SUM('Раздел 2'!J236:J236),"/",SUM('Раздел 2'!AH236:AH236),"&gt;=",1)</f>
        <v>0/0&gt;=1</v>
      </c>
      <c r="F936" s="278" t="s">
        <v>1851</v>
      </c>
      <c r="G936" s="318"/>
      <c r="H936" s="348" t="e">
        <f>IF(('ФЛК (информационный)'!A936="Неверно!")*('ФЛК (информационный)'!G936=""),"Внести подтверждение к нарушенному информационному ФЛК"," ")</f>
        <v>#DIV/0!</v>
      </c>
    </row>
    <row r="937" spans="1:8" s="390" customFormat="1" ht="94.5" hidden="1" x14ac:dyDescent="0.2">
      <c r="A937" s="346" t="e">
        <f>IF((SUM('Раздел 2'!J237:J237)/SUM('Раздел 2'!AH237:AH237)&gt;=1),"","Неверно!")</f>
        <v>#DIV/0!</v>
      </c>
      <c r="B937" s="320" t="s">
        <v>1854</v>
      </c>
      <c r="C937" s="278" t="s">
        <v>12025</v>
      </c>
      <c r="D937" s="278" t="s">
        <v>1855</v>
      </c>
      <c r="E937" s="278" t="str">
        <f>CONCATENATE(SUM('Раздел 2'!J237:J237),"/",SUM('Раздел 2'!AH237:AH237),"&gt;=",1)</f>
        <v>0/0&gt;=1</v>
      </c>
      <c r="F937" s="278" t="s">
        <v>1851</v>
      </c>
      <c r="G937" s="318"/>
      <c r="H937" s="348" t="e">
        <f>IF(('ФЛК (информационный)'!A937="Неверно!")*('ФЛК (информационный)'!G937=""),"Внести подтверждение к нарушенному информационному ФЛК"," ")</f>
        <v>#DIV/0!</v>
      </c>
    </row>
    <row r="938" spans="1:8" s="390" customFormat="1" ht="94.5" hidden="1" x14ac:dyDescent="0.2">
      <c r="A938" s="346" t="e">
        <f>IF((SUM('Раздел 2'!J238:J238)/SUM('Раздел 2'!AH238:AH238)&gt;=1),"","Неверно!")</f>
        <v>#DIV/0!</v>
      </c>
      <c r="B938" s="320" t="s">
        <v>1854</v>
      </c>
      <c r="C938" s="278" t="s">
        <v>12026</v>
      </c>
      <c r="D938" s="278" t="s">
        <v>1855</v>
      </c>
      <c r="E938" s="278" t="str">
        <f>CONCATENATE(SUM('Раздел 2'!J238:J238),"/",SUM('Раздел 2'!AH238:AH238),"&gt;=",1)</f>
        <v>0/0&gt;=1</v>
      </c>
      <c r="F938" s="278" t="s">
        <v>1851</v>
      </c>
      <c r="G938" s="318"/>
      <c r="H938" s="348" t="e">
        <f>IF(('ФЛК (информационный)'!A938="Неверно!")*('ФЛК (информационный)'!G938=""),"Внести подтверждение к нарушенному информационному ФЛК"," ")</f>
        <v>#DIV/0!</v>
      </c>
    </row>
    <row r="939" spans="1:8" s="390" customFormat="1" ht="94.5" hidden="1" x14ac:dyDescent="0.2">
      <c r="A939" s="346" t="e">
        <f>IF((SUM('Раздел 2'!J239:J239)/SUM('Раздел 2'!AH239:AH239)&gt;=1),"","Неверно!")</f>
        <v>#DIV/0!</v>
      </c>
      <c r="B939" s="320" t="s">
        <v>1854</v>
      </c>
      <c r="C939" s="278" t="s">
        <v>12027</v>
      </c>
      <c r="D939" s="278" t="s">
        <v>1855</v>
      </c>
      <c r="E939" s="278" t="str">
        <f>CONCATENATE(SUM('Раздел 2'!J239:J239),"/",SUM('Раздел 2'!AH239:AH239),"&gt;=",1)</f>
        <v>0/0&gt;=1</v>
      </c>
      <c r="F939" s="278" t="s">
        <v>1851</v>
      </c>
      <c r="G939" s="318"/>
      <c r="H939" s="348" t="e">
        <f>IF(('ФЛК (информационный)'!A939="Неверно!")*('ФЛК (информационный)'!G939=""),"Внести подтверждение к нарушенному информационному ФЛК"," ")</f>
        <v>#DIV/0!</v>
      </c>
    </row>
    <row r="940" spans="1:8" s="390" customFormat="1" ht="94.5" hidden="1" x14ac:dyDescent="0.2">
      <c r="A940" s="346" t="e">
        <f>IF((SUM('Раздел 2'!J33:J33)/SUM('Раздел 2'!AH33:AH33)&gt;=1),"","Неверно!")</f>
        <v>#DIV/0!</v>
      </c>
      <c r="B940" s="320" t="s">
        <v>1854</v>
      </c>
      <c r="C940" s="278" t="s">
        <v>12028</v>
      </c>
      <c r="D940" s="278" t="s">
        <v>1855</v>
      </c>
      <c r="E940" s="278" t="str">
        <f>CONCATENATE(SUM('Раздел 2'!J33:J33),"/",SUM('Раздел 2'!AH33:AH33),"&gt;=",1)</f>
        <v>0/0&gt;=1</v>
      </c>
      <c r="F940" s="278" t="s">
        <v>1851</v>
      </c>
      <c r="G940" s="318"/>
      <c r="H940" s="348" t="e">
        <f>IF(('ФЛК (информационный)'!A940="Неверно!")*('ФЛК (информационный)'!G940=""),"Внести подтверждение к нарушенному информационному ФЛК"," ")</f>
        <v>#DIV/0!</v>
      </c>
    </row>
    <row r="941" spans="1:8" s="390" customFormat="1" ht="94.5" hidden="1" x14ac:dyDescent="0.2">
      <c r="A941" s="346" t="e">
        <f>IF((SUM('Раздел 2'!J240:J240)/SUM('Раздел 2'!AH240:AH240)&gt;=1),"","Неверно!")</f>
        <v>#DIV/0!</v>
      </c>
      <c r="B941" s="320" t="s">
        <v>1854</v>
      </c>
      <c r="C941" s="278" t="s">
        <v>12029</v>
      </c>
      <c r="D941" s="278" t="s">
        <v>1855</v>
      </c>
      <c r="E941" s="278" t="str">
        <f>CONCATENATE(SUM('Раздел 2'!J240:J240),"/",SUM('Раздел 2'!AH240:AH240),"&gt;=",1)</f>
        <v>0/0&gt;=1</v>
      </c>
      <c r="F941" s="278" t="s">
        <v>1851</v>
      </c>
      <c r="G941" s="318"/>
      <c r="H941" s="348" t="e">
        <f>IF(('ФЛК (информационный)'!A941="Неверно!")*('ФЛК (информационный)'!G941=""),"Внести подтверждение к нарушенному информационному ФЛК"," ")</f>
        <v>#DIV/0!</v>
      </c>
    </row>
    <row r="942" spans="1:8" s="390" customFormat="1" ht="94.5" hidden="1" x14ac:dyDescent="0.2">
      <c r="A942" s="346" t="e">
        <f>IF((SUM('Раздел 2'!J241:J241)/SUM('Раздел 2'!AH241:AH241)&gt;=1),"","Неверно!")</f>
        <v>#DIV/0!</v>
      </c>
      <c r="B942" s="320" t="s">
        <v>1854</v>
      </c>
      <c r="C942" s="278" t="s">
        <v>12030</v>
      </c>
      <c r="D942" s="278" t="s">
        <v>1855</v>
      </c>
      <c r="E942" s="278" t="str">
        <f>CONCATENATE(SUM('Раздел 2'!J241:J241),"/",SUM('Раздел 2'!AH241:AH241),"&gt;=",1)</f>
        <v>0/0&gt;=1</v>
      </c>
      <c r="F942" s="278" t="s">
        <v>1851</v>
      </c>
      <c r="G942" s="318"/>
      <c r="H942" s="348" t="e">
        <f>IF(('ФЛК (информационный)'!A942="Неверно!")*('ФЛК (информационный)'!G942=""),"Внести подтверждение к нарушенному информационному ФЛК"," ")</f>
        <v>#DIV/0!</v>
      </c>
    </row>
    <row r="943" spans="1:8" s="390" customFormat="1" ht="94.5" hidden="1" x14ac:dyDescent="0.2">
      <c r="A943" s="346" t="str">
        <f>IF((SUM('Раздел 2'!J242:J242)/SUM('Раздел 2'!AH242:AH242)&gt;=1),"","Неверно!")</f>
        <v/>
      </c>
      <c r="B943" s="320" t="s">
        <v>1854</v>
      </c>
      <c r="C943" s="278" t="s">
        <v>12031</v>
      </c>
      <c r="D943" s="278" t="s">
        <v>1855</v>
      </c>
      <c r="E943" s="278" t="str">
        <f>CONCATENATE(SUM('Раздел 2'!J242:J242),"/",SUM('Раздел 2'!AH242:AH242),"&gt;=",1)</f>
        <v>5250576/565703&gt;=1</v>
      </c>
      <c r="F943" s="278" t="s">
        <v>1851</v>
      </c>
      <c r="G943" s="318"/>
      <c r="H943" s="348" t="str">
        <f>IF(('ФЛК (информационный)'!A943="Неверно!")*('ФЛК (информационный)'!G943=""),"Внести подтверждение к нарушенному информационному ФЛК"," ")</f>
        <v xml:space="preserve"> </v>
      </c>
    </row>
    <row r="944" spans="1:8" s="390" customFormat="1" ht="94.5" hidden="1" x14ac:dyDescent="0.2">
      <c r="A944" s="346" t="str">
        <f>IF((SUM('Раздел 2'!J243:J243)/SUM('Раздел 2'!AH243:AH243)&gt;=1),"","Неверно!")</f>
        <v/>
      </c>
      <c r="B944" s="320" t="s">
        <v>1854</v>
      </c>
      <c r="C944" s="278" t="s">
        <v>12032</v>
      </c>
      <c r="D944" s="278" t="s">
        <v>1855</v>
      </c>
      <c r="E944" s="278" t="str">
        <f>CONCATENATE(SUM('Раздел 2'!J243:J243),"/",SUM('Раздел 2'!AH243:AH243),"&gt;=",1)</f>
        <v>210768/160768&gt;=1</v>
      </c>
      <c r="F944" s="278" t="s">
        <v>1851</v>
      </c>
      <c r="G944" s="318"/>
      <c r="H944" s="348" t="str">
        <f>IF(('ФЛК (информационный)'!A944="Неверно!")*('ФЛК (информационный)'!G944=""),"Внести подтверждение к нарушенному информационному ФЛК"," ")</f>
        <v xml:space="preserve"> </v>
      </c>
    </row>
    <row r="945" spans="1:8" s="390" customFormat="1" ht="94.5" hidden="1" x14ac:dyDescent="0.2">
      <c r="A945" s="346" t="str">
        <f>IF((SUM('Раздел 2'!J244:J244)/SUM('Раздел 2'!AH244:AH244)&gt;=1),"","Неверно!")</f>
        <v/>
      </c>
      <c r="B945" s="320" t="s">
        <v>1854</v>
      </c>
      <c r="C945" s="278" t="s">
        <v>12033</v>
      </c>
      <c r="D945" s="278" t="s">
        <v>1855</v>
      </c>
      <c r="E945" s="278" t="str">
        <f>CONCATENATE(SUM('Раздел 2'!J244:J244),"/",SUM('Раздел 2'!AH244:AH244),"&gt;=",1)</f>
        <v>39649167/28445665&gt;=1</v>
      </c>
      <c r="F945" s="278" t="s">
        <v>1851</v>
      </c>
      <c r="G945" s="318"/>
      <c r="H945" s="348" t="str">
        <f>IF(('ФЛК (информационный)'!A945="Неверно!")*('ФЛК (информационный)'!G945=""),"Внести подтверждение к нарушенному информационному ФЛК"," ")</f>
        <v xml:space="preserve"> </v>
      </c>
    </row>
    <row r="946" spans="1:8" s="390" customFormat="1" ht="94.5" hidden="1" x14ac:dyDescent="0.2">
      <c r="A946" s="346" t="str">
        <f>IF((SUM('Раздел 2'!J245:J245)/SUM('Раздел 2'!AH245:AH245)&gt;=1),"","Неверно!")</f>
        <v/>
      </c>
      <c r="B946" s="320" t="s">
        <v>1854</v>
      </c>
      <c r="C946" s="278" t="s">
        <v>12034</v>
      </c>
      <c r="D946" s="278" t="s">
        <v>1855</v>
      </c>
      <c r="E946" s="278" t="str">
        <f>CONCATENATE(SUM('Раздел 2'!J245:J245),"/",SUM('Раздел 2'!AH245:AH245),"&gt;=",1)</f>
        <v>672115/179798&gt;=1</v>
      </c>
      <c r="F946" s="278" t="s">
        <v>1851</v>
      </c>
      <c r="G946" s="318"/>
      <c r="H946" s="348" t="str">
        <f>IF(('ФЛК (информационный)'!A946="Неверно!")*('ФЛК (информационный)'!G946=""),"Внести подтверждение к нарушенному информационному ФЛК"," ")</f>
        <v xml:space="preserve"> </v>
      </c>
    </row>
    <row r="947" spans="1:8" s="390" customFormat="1" ht="94.5" hidden="1" x14ac:dyDescent="0.2">
      <c r="A947" s="346" t="str">
        <f>IF((SUM('Раздел 2'!J246:J246)/SUM('Раздел 2'!AH246:AH246)&gt;=1),"","Неверно!")</f>
        <v/>
      </c>
      <c r="B947" s="320" t="s">
        <v>1854</v>
      </c>
      <c r="C947" s="278" t="s">
        <v>12035</v>
      </c>
      <c r="D947" s="278" t="s">
        <v>1855</v>
      </c>
      <c r="E947" s="278" t="str">
        <f>CONCATENATE(SUM('Раздел 2'!J246:J246),"/",SUM('Раздел 2'!AH246:AH246),"&gt;=",1)</f>
        <v>11553004/5713434&gt;=1</v>
      </c>
      <c r="F947" s="278" t="s">
        <v>1851</v>
      </c>
      <c r="G947" s="318"/>
      <c r="H947" s="348" t="str">
        <f>IF(('ФЛК (информационный)'!A947="Неверно!")*('ФЛК (информационный)'!G947=""),"Внести подтверждение к нарушенному информационному ФЛК"," ")</f>
        <v xml:space="preserve"> </v>
      </c>
    </row>
    <row r="948" spans="1:8" s="390" customFormat="1" ht="94.5" hidden="1" x14ac:dyDescent="0.2">
      <c r="A948" s="346" t="e">
        <f>IF((SUM('Раздел 2'!J247:J247)/SUM('Раздел 2'!AH247:AH247)&gt;=1),"","Неверно!")</f>
        <v>#DIV/0!</v>
      </c>
      <c r="B948" s="320" t="s">
        <v>1854</v>
      </c>
      <c r="C948" s="278" t="s">
        <v>12036</v>
      </c>
      <c r="D948" s="278" t="s">
        <v>1855</v>
      </c>
      <c r="E948" s="278" t="str">
        <f>CONCATENATE(SUM('Раздел 2'!J247:J247),"/",SUM('Раздел 2'!AH247:AH247),"&gt;=",1)</f>
        <v>0/0&gt;=1</v>
      </c>
      <c r="F948" s="278" t="s">
        <v>1851</v>
      </c>
      <c r="G948" s="318"/>
      <c r="H948" s="348" t="e">
        <f>IF(('ФЛК (информационный)'!A948="Неверно!")*('ФЛК (информационный)'!G948=""),"Внести подтверждение к нарушенному информационному ФЛК"," ")</f>
        <v>#DIV/0!</v>
      </c>
    </row>
    <row r="949" spans="1:8" s="390" customFormat="1" ht="94.5" hidden="1" x14ac:dyDescent="0.2">
      <c r="A949" s="346" t="e">
        <f>IF((SUM('Раздел 2'!J34:J34)/SUM('Раздел 2'!AH34:AH34)&gt;=1),"","Неверно!")</f>
        <v>#DIV/0!</v>
      </c>
      <c r="B949" s="320" t="s">
        <v>1854</v>
      </c>
      <c r="C949" s="278" t="s">
        <v>12037</v>
      </c>
      <c r="D949" s="278" t="s">
        <v>1855</v>
      </c>
      <c r="E949" s="278" t="str">
        <f>CONCATENATE(SUM('Раздел 2'!J34:J34),"/",SUM('Раздел 2'!AH34:AH34),"&gt;=",1)</f>
        <v>0/0&gt;=1</v>
      </c>
      <c r="F949" s="278" t="s">
        <v>1851</v>
      </c>
      <c r="G949" s="318"/>
      <c r="H949" s="348" t="e">
        <f>IF(('ФЛК (информационный)'!A949="Неверно!")*('ФЛК (информационный)'!G949=""),"Внести подтверждение к нарушенному информационному ФЛК"," ")</f>
        <v>#DIV/0!</v>
      </c>
    </row>
    <row r="950" spans="1:8" s="390" customFormat="1" ht="94.5" hidden="1" x14ac:dyDescent="0.2">
      <c r="A950" s="346" t="e">
        <f>IF((SUM('Раздел 2'!J35:J35)/SUM('Раздел 2'!AH35:AH35)&gt;=1),"","Неверно!")</f>
        <v>#DIV/0!</v>
      </c>
      <c r="B950" s="320" t="s">
        <v>1854</v>
      </c>
      <c r="C950" s="278" t="s">
        <v>12038</v>
      </c>
      <c r="D950" s="278" t="s">
        <v>1855</v>
      </c>
      <c r="E950" s="278" t="str">
        <f>CONCATENATE(SUM('Раздел 2'!J35:J35),"/",SUM('Раздел 2'!AH35:AH35),"&gt;=",1)</f>
        <v>0/0&gt;=1</v>
      </c>
      <c r="F950" s="278" t="s">
        <v>1851</v>
      </c>
      <c r="G950" s="318"/>
      <c r="H950" s="348" t="e">
        <f>IF(('ФЛК (информационный)'!A950="Неверно!")*('ФЛК (информационный)'!G950=""),"Внести подтверждение к нарушенному информационному ФЛК"," ")</f>
        <v>#DIV/0!</v>
      </c>
    </row>
    <row r="951" spans="1:8" s="390" customFormat="1" ht="94.5" hidden="1" x14ac:dyDescent="0.2">
      <c r="A951" s="346" t="e">
        <f>IF((SUM('Раздел 2'!J36:J36)/SUM('Раздел 2'!AH36:AH36)&gt;=1),"","Неверно!")</f>
        <v>#DIV/0!</v>
      </c>
      <c r="B951" s="320" t="s">
        <v>1854</v>
      </c>
      <c r="C951" s="278" t="s">
        <v>12039</v>
      </c>
      <c r="D951" s="278" t="s">
        <v>1855</v>
      </c>
      <c r="E951" s="278" t="str">
        <f>CONCATENATE(SUM('Раздел 2'!J36:J36),"/",SUM('Раздел 2'!AH36:AH36),"&gt;=",1)</f>
        <v>0/0&gt;=1</v>
      </c>
      <c r="F951" s="278" t="s">
        <v>1851</v>
      </c>
      <c r="G951" s="318"/>
      <c r="H951" s="348" t="e">
        <f>IF(('ФЛК (информационный)'!A951="Неверно!")*('ФЛК (информационный)'!G951=""),"Внести подтверждение к нарушенному информационному ФЛК"," ")</f>
        <v>#DIV/0!</v>
      </c>
    </row>
    <row r="952" spans="1:8" s="390" customFormat="1" ht="94.5" hidden="1" x14ac:dyDescent="0.2">
      <c r="A952" s="346" t="e">
        <f>IF((SUM('Раздел 2'!J37:J37)/SUM('Раздел 2'!AH37:AH37)&gt;=1),"","Неверно!")</f>
        <v>#DIV/0!</v>
      </c>
      <c r="B952" s="320" t="s">
        <v>1854</v>
      </c>
      <c r="C952" s="278" t="s">
        <v>12040</v>
      </c>
      <c r="D952" s="278" t="s">
        <v>1855</v>
      </c>
      <c r="E952" s="278" t="str">
        <f>CONCATENATE(SUM('Раздел 2'!J37:J37),"/",SUM('Раздел 2'!AH37:AH37),"&gt;=",1)</f>
        <v>0/0&gt;=1</v>
      </c>
      <c r="F952" s="278" t="s">
        <v>1851</v>
      </c>
      <c r="G952" s="318"/>
      <c r="H952" s="348" t="e">
        <f>IF(('ФЛК (информационный)'!A952="Неверно!")*('ФЛК (информационный)'!G952=""),"Внести подтверждение к нарушенному информационному ФЛК"," ")</f>
        <v>#DIV/0!</v>
      </c>
    </row>
    <row r="953" spans="1:8" s="390" customFormat="1" ht="94.5" hidden="1" x14ac:dyDescent="0.2">
      <c r="A953" s="346" t="e">
        <f>IF((SUM('Раздел 2'!J38:J38)/SUM('Раздел 2'!AH38:AH38)&gt;=1),"","Неверно!")</f>
        <v>#DIV/0!</v>
      </c>
      <c r="B953" s="320" t="s">
        <v>1854</v>
      </c>
      <c r="C953" s="278" t="s">
        <v>12041</v>
      </c>
      <c r="D953" s="278" t="s">
        <v>1855</v>
      </c>
      <c r="E953" s="278" t="str">
        <f>CONCATENATE(SUM('Раздел 2'!J38:J38),"/",SUM('Раздел 2'!AH38:AH38),"&gt;=",1)</f>
        <v>0/0&gt;=1</v>
      </c>
      <c r="F953" s="278" t="s">
        <v>1851</v>
      </c>
      <c r="G953" s="318"/>
      <c r="H953" s="348" t="e">
        <f>IF(('ФЛК (информационный)'!A953="Неверно!")*('ФЛК (информационный)'!G953=""),"Внести подтверждение к нарушенному информационному ФЛК"," ")</f>
        <v>#DIV/0!</v>
      </c>
    </row>
    <row r="954" spans="1:8" s="390" customFormat="1" ht="94.5" hidden="1" x14ac:dyDescent="0.2">
      <c r="A954" s="346" t="e">
        <f>IF((SUM('Раздел 2'!J39:J39)/SUM('Раздел 2'!AH39:AH39)&gt;=1),"","Неверно!")</f>
        <v>#DIV/0!</v>
      </c>
      <c r="B954" s="320" t="s">
        <v>1854</v>
      </c>
      <c r="C954" s="278" t="s">
        <v>12042</v>
      </c>
      <c r="D954" s="278" t="s">
        <v>1855</v>
      </c>
      <c r="E954" s="278" t="str">
        <f>CONCATENATE(SUM('Раздел 2'!J39:J39),"/",SUM('Раздел 2'!AH39:AH39),"&gt;=",1)</f>
        <v>0/0&gt;=1</v>
      </c>
      <c r="F954" s="278" t="s">
        <v>1851</v>
      </c>
      <c r="G954" s="318"/>
      <c r="H954" s="348" t="e">
        <f>IF(('ФЛК (информационный)'!A954="Неверно!")*('ФЛК (информационный)'!G954=""),"Внести подтверждение к нарушенному информационному ФЛК"," ")</f>
        <v>#DIV/0!</v>
      </c>
    </row>
    <row r="955" spans="1:8" s="390" customFormat="1" ht="94.5" hidden="1" x14ac:dyDescent="0.2">
      <c r="A955" s="346" t="e">
        <f>IF((SUM('Раздел 2'!J13:J13)/SUM('Раздел 2'!AH13:AH13)&gt;=1),"","Неверно!")</f>
        <v>#DIV/0!</v>
      </c>
      <c r="B955" s="320" t="s">
        <v>1854</v>
      </c>
      <c r="C955" s="278" t="s">
        <v>12043</v>
      </c>
      <c r="D955" s="278" t="s">
        <v>1855</v>
      </c>
      <c r="E955" s="278" t="str">
        <f>CONCATENATE(SUM('Раздел 2'!J13:J13),"/",SUM('Раздел 2'!AH13:AH13),"&gt;=",1)</f>
        <v>0/0&gt;=1</v>
      </c>
      <c r="F955" s="278" t="s">
        <v>1851</v>
      </c>
      <c r="G955" s="318"/>
      <c r="H955" s="348" t="e">
        <f>IF(('ФЛК (информационный)'!A955="Неверно!")*('ФЛК (информационный)'!G955=""),"Внести подтверждение к нарушенному информационному ФЛК"," ")</f>
        <v>#DIV/0!</v>
      </c>
    </row>
    <row r="956" spans="1:8" s="390" customFormat="1" ht="94.5" hidden="1" x14ac:dyDescent="0.2">
      <c r="A956" s="346" t="e">
        <f>IF((SUM('Раздел 2'!J40:J40)/SUM('Раздел 2'!AH40:AH40)&gt;=1),"","Неверно!")</f>
        <v>#DIV/0!</v>
      </c>
      <c r="B956" s="320" t="s">
        <v>1854</v>
      </c>
      <c r="C956" s="278" t="s">
        <v>12044</v>
      </c>
      <c r="D956" s="278" t="s">
        <v>1855</v>
      </c>
      <c r="E956" s="278" t="str">
        <f>CONCATENATE(SUM('Раздел 2'!J40:J40),"/",SUM('Раздел 2'!AH40:AH40),"&gt;=",1)</f>
        <v>0/0&gt;=1</v>
      </c>
      <c r="F956" s="278" t="s">
        <v>1851</v>
      </c>
      <c r="G956" s="318"/>
      <c r="H956" s="348" t="e">
        <f>IF(('ФЛК (информационный)'!A956="Неверно!")*('ФЛК (информационный)'!G956=""),"Внести подтверждение к нарушенному информационному ФЛК"," ")</f>
        <v>#DIV/0!</v>
      </c>
    </row>
    <row r="957" spans="1:8" s="390" customFormat="1" ht="94.5" hidden="1" x14ac:dyDescent="0.2">
      <c r="A957" s="346" t="e">
        <f>IF((SUM('Раздел 2'!J41:J41)/SUM('Раздел 2'!AH41:AH41)&gt;=1),"","Неверно!")</f>
        <v>#DIV/0!</v>
      </c>
      <c r="B957" s="320" t="s">
        <v>1854</v>
      </c>
      <c r="C957" s="278" t="s">
        <v>12045</v>
      </c>
      <c r="D957" s="278" t="s">
        <v>1855</v>
      </c>
      <c r="E957" s="278" t="str">
        <f>CONCATENATE(SUM('Раздел 2'!J41:J41),"/",SUM('Раздел 2'!AH41:AH41),"&gt;=",1)</f>
        <v>0/0&gt;=1</v>
      </c>
      <c r="F957" s="278" t="s">
        <v>1851</v>
      </c>
      <c r="G957" s="318"/>
      <c r="H957" s="348" t="e">
        <f>IF(('ФЛК (информационный)'!A957="Неверно!")*('ФЛК (информационный)'!G957=""),"Внести подтверждение к нарушенному информационному ФЛК"," ")</f>
        <v>#DIV/0!</v>
      </c>
    </row>
    <row r="958" spans="1:8" s="390" customFormat="1" ht="94.5" hidden="1" x14ac:dyDescent="0.2">
      <c r="A958" s="346" t="str">
        <f>IF((SUM('Раздел 2'!J42:J42)/SUM('Раздел 2'!AH42:AH42)&gt;=1),"","Неверно!")</f>
        <v/>
      </c>
      <c r="B958" s="320" t="s">
        <v>1854</v>
      </c>
      <c r="C958" s="278" t="s">
        <v>12046</v>
      </c>
      <c r="D958" s="278" t="s">
        <v>1855</v>
      </c>
      <c r="E958" s="278" t="str">
        <f>CONCATENATE(SUM('Раздел 2'!J42:J42),"/",SUM('Раздел 2'!AH42:AH42),"&gt;=",1)</f>
        <v>267430/235890&gt;=1</v>
      </c>
      <c r="F958" s="278" t="s">
        <v>1851</v>
      </c>
      <c r="G958" s="318"/>
      <c r="H958" s="348" t="str">
        <f>IF(('ФЛК (информационный)'!A958="Неверно!")*('ФЛК (информационный)'!G958=""),"Внести подтверждение к нарушенному информационному ФЛК"," ")</f>
        <v xml:space="preserve"> </v>
      </c>
    </row>
    <row r="959" spans="1:8" s="390" customFormat="1" ht="94.5" hidden="1" x14ac:dyDescent="0.2">
      <c r="A959" s="346" t="e">
        <f>IF((SUM('Раздел 2'!J43:J43)/SUM('Раздел 2'!AH43:AH43)&gt;=1),"","Неверно!")</f>
        <v>#DIV/0!</v>
      </c>
      <c r="B959" s="320" t="s">
        <v>1854</v>
      </c>
      <c r="C959" s="278" t="s">
        <v>12047</v>
      </c>
      <c r="D959" s="278" t="s">
        <v>1855</v>
      </c>
      <c r="E959" s="278" t="str">
        <f>CONCATENATE(SUM('Раздел 2'!J43:J43),"/",SUM('Раздел 2'!AH43:AH43),"&gt;=",1)</f>
        <v>0/0&gt;=1</v>
      </c>
      <c r="F959" s="278" t="s">
        <v>1851</v>
      </c>
      <c r="G959" s="318"/>
      <c r="H959" s="348" t="e">
        <f>IF(('ФЛК (информационный)'!A959="Неверно!")*('ФЛК (информационный)'!G959=""),"Внести подтверждение к нарушенному информационному ФЛК"," ")</f>
        <v>#DIV/0!</v>
      </c>
    </row>
    <row r="960" spans="1:8" s="390" customFormat="1" ht="94.5" hidden="1" x14ac:dyDescent="0.2">
      <c r="A960" s="346" t="e">
        <f>IF((SUM('Раздел 2'!J44:J44)/SUM('Раздел 2'!AH44:AH44)&gt;=1),"","Неверно!")</f>
        <v>#DIV/0!</v>
      </c>
      <c r="B960" s="320" t="s">
        <v>1854</v>
      </c>
      <c r="C960" s="278" t="s">
        <v>12048</v>
      </c>
      <c r="D960" s="278" t="s">
        <v>1855</v>
      </c>
      <c r="E960" s="278" t="str">
        <f>CONCATENATE(SUM('Раздел 2'!J44:J44),"/",SUM('Раздел 2'!AH44:AH44),"&gt;=",1)</f>
        <v>0/0&gt;=1</v>
      </c>
      <c r="F960" s="278" t="s">
        <v>1851</v>
      </c>
      <c r="G960" s="318"/>
      <c r="H960" s="348" t="e">
        <f>IF(('ФЛК (информационный)'!A960="Неверно!")*('ФЛК (информационный)'!G960=""),"Внести подтверждение к нарушенному информационному ФЛК"," ")</f>
        <v>#DIV/0!</v>
      </c>
    </row>
    <row r="961" spans="1:8" s="390" customFormat="1" ht="94.5" hidden="1" x14ac:dyDescent="0.2">
      <c r="A961" s="346" t="e">
        <f>IF((SUM('Раздел 2'!J45:J45)/SUM('Раздел 2'!AH45:AH45)&gt;=1),"","Неверно!")</f>
        <v>#DIV/0!</v>
      </c>
      <c r="B961" s="320" t="s">
        <v>1854</v>
      </c>
      <c r="C961" s="278" t="s">
        <v>12049</v>
      </c>
      <c r="D961" s="278" t="s">
        <v>1855</v>
      </c>
      <c r="E961" s="278" t="str">
        <f>CONCATENATE(SUM('Раздел 2'!J45:J45),"/",SUM('Раздел 2'!AH45:AH45),"&gt;=",1)</f>
        <v>0/0&gt;=1</v>
      </c>
      <c r="F961" s="278" t="s">
        <v>1851</v>
      </c>
      <c r="G961" s="318"/>
      <c r="H961" s="348" t="e">
        <f>IF(('ФЛК (информационный)'!A961="Неверно!")*('ФЛК (информационный)'!G961=""),"Внести подтверждение к нарушенному информационному ФЛК"," ")</f>
        <v>#DIV/0!</v>
      </c>
    </row>
    <row r="962" spans="1:8" s="390" customFormat="1" ht="94.5" hidden="1" x14ac:dyDescent="0.2">
      <c r="A962" s="346" t="e">
        <f>IF((SUM('Раздел 2'!J46:J46)/SUM('Раздел 2'!AH46:AH46)&gt;=1),"","Неверно!")</f>
        <v>#DIV/0!</v>
      </c>
      <c r="B962" s="320" t="s">
        <v>1854</v>
      </c>
      <c r="C962" s="278" t="s">
        <v>12050</v>
      </c>
      <c r="D962" s="278" t="s">
        <v>1855</v>
      </c>
      <c r="E962" s="278" t="str">
        <f>CONCATENATE(SUM('Раздел 2'!J46:J46),"/",SUM('Раздел 2'!AH46:AH46),"&gt;=",1)</f>
        <v>0/0&gt;=1</v>
      </c>
      <c r="F962" s="278" t="s">
        <v>1851</v>
      </c>
      <c r="G962" s="318"/>
      <c r="H962" s="348" t="e">
        <f>IF(('ФЛК (информационный)'!A962="Неверно!")*('ФЛК (информационный)'!G962=""),"Внести подтверждение к нарушенному информационному ФЛК"," ")</f>
        <v>#DIV/0!</v>
      </c>
    </row>
    <row r="963" spans="1:8" s="390" customFormat="1" ht="94.5" hidden="1" x14ac:dyDescent="0.2">
      <c r="A963" s="346" t="e">
        <f>IF((SUM('Раздел 2'!J47:J47)/SUM('Раздел 2'!AH47:AH47)&gt;=1),"","Неверно!")</f>
        <v>#DIV/0!</v>
      </c>
      <c r="B963" s="320" t="s">
        <v>1854</v>
      </c>
      <c r="C963" s="278" t="s">
        <v>12051</v>
      </c>
      <c r="D963" s="278" t="s">
        <v>1855</v>
      </c>
      <c r="E963" s="278" t="str">
        <f>CONCATENATE(SUM('Раздел 2'!J47:J47),"/",SUM('Раздел 2'!AH47:AH47),"&gt;=",1)</f>
        <v>0/0&gt;=1</v>
      </c>
      <c r="F963" s="278" t="s">
        <v>1851</v>
      </c>
      <c r="G963" s="318"/>
      <c r="H963" s="348" t="e">
        <f>IF(('ФЛК (информационный)'!A963="Неверно!")*('ФЛК (информационный)'!G963=""),"Внести подтверждение к нарушенному информационному ФЛК"," ")</f>
        <v>#DIV/0!</v>
      </c>
    </row>
    <row r="964" spans="1:8" s="390" customFormat="1" ht="94.5" hidden="1" x14ac:dyDescent="0.2">
      <c r="A964" s="346" t="e">
        <f>IF((SUM('Раздел 2'!J48:J48)/SUM('Раздел 2'!AH48:AH48)&gt;=1),"","Неверно!")</f>
        <v>#DIV/0!</v>
      </c>
      <c r="B964" s="320" t="s">
        <v>1854</v>
      </c>
      <c r="C964" s="278" t="s">
        <v>12052</v>
      </c>
      <c r="D964" s="278" t="s">
        <v>1855</v>
      </c>
      <c r="E964" s="278" t="str">
        <f>CONCATENATE(SUM('Раздел 2'!J48:J48),"/",SUM('Раздел 2'!AH48:AH48),"&gt;=",1)</f>
        <v>0/0&gt;=1</v>
      </c>
      <c r="F964" s="278" t="s">
        <v>1851</v>
      </c>
      <c r="G964" s="318"/>
      <c r="H964" s="348" t="e">
        <f>IF(('ФЛК (информационный)'!A964="Неверно!")*('ФЛК (информационный)'!G964=""),"Внести подтверждение к нарушенному информационному ФЛК"," ")</f>
        <v>#DIV/0!</v>
      </c>
    </row>
    <row r="965" spans="1:8" s="390" customFormat="1" ht="94.5" hidden="1" x14ac:dyDescent="0.2">
      <c r="A965" s="346" t="e">
        <f>IF((SUM('Раздел 2'!J49:J49)/SUM('Раздел 2'!AH49:AH49)&gt;=1),"","Неверно!")</f>
        <v>#DIV/0!</v>
      </c>
      <c r="B965" s="320" t="s">
        <v>1854</v>
      </c>
      <c r="C965" s="278" t="s">
        <v>12053</v>
      </c>
      <c r="D965" s="278" t="s">
        <v>1855</v>
      </c>
      <c r="E965" s="278" t="str">
        <f>CONCATENATE(SUM('Раздел 2'!J49:J49),"/",SUM('Раздел 2'!AH49:AH49),"&gt;=",1)</f>
        <v>0/0&gt;=1</v>
      </c>
      <c r="F965" s="278" t="s">
        <v>1851</v>
      </c>
      <c r="G965" s="318"/>
      <c r="H965" s="348" t="e">
        <f>IF(('ФЛК (информационный)'!A965="Неверно!")*('ФЛК (информационный)'!G965=""),"Внести подтверждение к нарушенному информационному ФЛК"," ")</f>
        <v>#DIV/0!</v>
      </c>
    </row>
    <row r="966" spans="1:8" s="390" customFormat="1" ht="94.5" hidden="1" x14ac:dyDescent="0.2">
      <c r="A966" s="346" t="e">
        <f>IF((SUM('Раздел 2'!J14:J14)/SUM('Раздел 2'!AH14:AH14)&gt;=1),"","Неверно!")</f>
        <v>#DIV/0!</v>
      </c>
      <c r="B966" s="320" t="s">
        <v>1854</v>
      </c>
      <c r="C966" s="278" t="s">
        <v>12054</v>
      </c>
      <c r="D966" s="278" t="s">
        <v>1855</v>
      </c>
      <c r="E966" s="278" t="str">
        <f>CONCATENATE(SUM('Раздел 2'!J14:J14),"/",SUM('Раздел 2'!AH14:AH14),"&gt;=",1)</f>
        <v>0/0&gt;=1</v>
      </c>
      <c r="F966" s="278" t="s">
        <v>1851</v>
      </c>
      <c r="G966" s="318"/>
      <c r="H966" s="348" t="e">
        <f>IF(('ФЛК (информационный)'!A966="Неверно!")*('ФЛК (информационный)'!G966=""),"Внести подтверждение к нарушенному информационному ФЛК"," ")</f>
        <v>#DIV/0!</v>
      </c>
    </row>
    <row r="967" spans="1:8" s="390" customFormat="1" ht="94.5" hidden="1" x14ac:dyDescent="0.2">
      <c r="A967" s="346" t="e">
        <f>IF((SUM('Раздел 2'!J50:J50)/SUM('Раздел 2'!AH50:AH50)&gt;=1),"","Неверно!")</f>
        <v>#DIV/0!</v>
      </c>
      <c r="B967" s="320" t="s">
        <v>1854</v>
      </c>
      <c r="C967" s="278" t="s">
        <v>12055</v>
      </c>
      <c r="D967" s="278" t="s">
        <v>1855</v>
      </c>
      <c r="E967" s="278" t="str">
        <f>CONCATENATE(SUM('Раздел 2'!J50:J50),"/",SUM('Раздел 2'!AH50:AH50),"&gt;=",1)</f>
        <v>0/0&gt;=1</v>
      </c>
      <c r="F967" s="278" t="s">
        <v>1851</v>
      </c>
      <c r="G967" s="318"/>
      <c r="H967" s="348" t="e">
        <f>IF(('ФЛК (информационный)'!A967="Неверно!")*('ФЛК (информационный)'!G967=""),"Внести подтверждение к нарушенному информационному ФЛК"," ")</f>
        <v>#DIV/0!</v>
      </c>
    </row>
    <row r="968" spans="1:8" s="390" customFormat="1" ht="94.5" hidden="1" x14ac:dyDescent="0.2">
      <c r="A968" s="346" t="e">
        <f>IF((SUM('Раздел 2'!J51:J51)/SUM('Раздел 2'!AH51:AH51)&gt;=1),"","Неверно!")</f>
        <v>#DIV/0!</v>
      </c>
      <c r="B968" s="320" t="s">
        <v>1854</v>
      </c>
      <c r="C968" s="278" t="s">
        <v>12056</v>
      </c>
      <c r="D968" s="278" t="s">
        <v>1855</v>
      </c>
      <c r="E968" s="278" t="str">
        <f>CONCATENATE(SUM('Раздел 2'!J51:J51),"/",SUM('Раздел 2'!AH51:AH51),"&gt;=",1)</f>
        <v>0/0&gt;=1</v>
      </c>
      <c r="F968" s="278" t="s">
        <v>1851</v>
      </c>
      <c r="G968" s="318"/>
      <c r="H968" s="348" t="e">
        <f>IF(('ФЛК (информационный)'!A968="Неверно!")*('ФЛК (информационный)'!G968=""),"Внести подтверждение к нарушенному информационному ФЛК"," ")</f>
        <v>#DIV/0!</v>
      </c>
    </row>
    <row r="969" spans="1:8" s="390" customFormat="1" ht="94.5" hidden="1" x14ac:dyDescent="0.2">
      <c r="A969" s="346" t="e">
        <f>IF((SUM('Раздел 2'!J52:J52)/SUM('Раздел 2'!AH52:AH52)&gt;=1),"","Неверно!")</f>
        <v>#DIV/0!</v>
      </c>
      <c r="B969" s="320" t="s">
        <v>1854</v>
      </c>
      <c r="C969" s="278" t="s">
        <v>12057</v>
      </c>
      <c r="D969" s="278" t="s">
        <v>1855</v>
      </c>
      <c r="E969" s="278" t="str">
        <f>CONCATENATE(SUM('Раздел 2'!J52:J52),"/",SUM('Раздел 2'!AH52:AH52),"&gt;=",1)</f>
        <v>0/0&gt;=1</v>
      </c>
      <c r="F969" s="278" t="s">
        <v>1851</v>
      </c>
      <c r="G969" s="318"/>
      <c r="H969" s="348" t="e">
        <f>IF(('ФЛК (информационный)'!A969="Неверно!")*('ФЛК (информационный)'!G969=""),"Внести подтверждение к нарушенному информационному ФЛК"," ")</f>
        <v>#DIV/0!</v>
      </c>
    </row>
    <row r="970" spans="1:8" s="390" customFormat="1" ht="94.5" hidden="1" x14ac:dyDescent="0.2">
      <c r="A970" s="346" t="e">
        <f>IF((SUM('Раздел 2'!J53:J53)/SUM('Раздел 2'!AH53:AH53)&gt;=1),"","Неверно!")</f>
        <v>#DIV/0!</v>
      </c>
      <c r="B970" s="320" t="s">
        <v>1854</v>
      </c>
      <c r="C970" s="278" t="s">
        <v>12058</v>
      </c>
      <c r="D970" s="278" t="s">
        <v>1855</v>
      </c>
      <c r="E970" s="278" t="str">
        <f>CONCATENATE(SUM('Раздел 2'!J53:J53),"/",SUM('Раздел 2'!AH53:AH53),"&gt;=",1)</f>
        <v>0/0&gt;=1</v>
      </c>
      <c r="F970" s="278" t="s">
        <v>1851</v>
      </c>
      <c r="G970" s="318"/>
      <c r="H970" s="348" t="e">
        <f>IF(('ФЛК (информационный)'!A970="Неверно!")*('ФЛК (информационный)'!G970=""),"Внести подтверждение к нарушенному информационному ФЛК"," ")</f>
        <v>#DIV/0!</v>
      </c>
    </row>
    <row r="971" spans="1:8" s="390" customFormat="1" ht="94.5" hidden="1" x14ac:dyDescent="0.2">
      <c r="A971" s="346" t="e">
        <f>IF((SUM('Раздел 2'!J54:J54)/SUM('Раздел 2'!AH54:AH54)&gt;=1),"","Неверно!")</f>
        <v>#DIV/0!</v>
      </c>
      <c r="B971" s="320" t="s">
        <v>1854</v>
      </c>
      <c r="C971" s="278" t="s">
        <v>12059</v>
      </c>
      <c r="D971" s="278" t="s">
        <v>1855</v>
      </c>
      <c r="E971" s="278" t="str">
        <f>CONCATENATE(SUM('Раздел 2'!J54:J54),"/",SUM('Раздел 2'!AH54:AH54),"&gt;=",1)</f>
        <v>0/0&gt;=1</v>
      </c>
      <c r="F971" s="278" t="s">
        <v>1851</v>
      </c>
      <c r="G971" s="318"/>
      <c r="H971" s="348" t="e">
        <f>IF(('ФЛК (информационный)'!A971="Неверно!")*('ФЛК (информационный)'!G971=""),"Внести подтверждение к нарушенному информационному ФЛК"," ")</f>
        <v>#DIV/0!</v>
      </c>
    </row>
    <row r="972" spans="1:8" s="390" customFormat="1" ht="94.5" hidden="1" x14ac:dyDescent="0.2">
      <c r="A972" s="346" t="str">
        <f>IF((SUM('Раздел 2'!J55:J55)/SUM('Раздел 2'!AH55:AH55)&gt;=1),"","Неверно!")</f>
        <v/>
      </c>
      <c r="B972" s="320" t="s">
        <v>1854</v>
      </c>
      <c r="C972" s="278" t="s">
        <v>12060</v>
      </c>
      <c r="D972" s="278" t="s">
        <v>1855</v>
      </c>
      <c r="E972" s="278" t="str">
        <f>CONCATENATE(SUM('Раздел 2'!J55:J55),"/",SUM('Раздел 2'!AH55:AH55),"&gt;=",1)</f>
        <v>257986/257986&gt;=1</v>
      </c>
      <c r="F972" s="278" t="s">
        <v>1851</v>
      </c>
      <c r="G972" s="318"/>
      <c r="H972" s="348" t="str">
        <f>IF(('ФЛК (информационный)'!A972="Неверно!")*('ФЛК (информационный)'!G972=""),"Внести подтверждение к нарушенному информационному ФЛК"," ")</f>
        <v xml:space="preserve"> </v>
      </c>
    </row>
    <row r="973" spans="1:8" s="390" customFormat="1" ht="94.5" hidden="1" x14ac:dyDescent="0.2">
      <c r="A973" s="346" t="e">
        <f>IF((SUM('Раздел 2'!J56:J56)/SUM('Раздел 2'!AH56:AH56)&gt;=1),"","Неверно!")</f>
        <v>#DIV/0!</v>
      </c>
      <c r="B973" s="320" t="s">
        <v>1854</v>
      </c>
      <c r="C973" s="278" t="s">
        <v>12061</v>
      </c>
      <c r="D973" s="278" t="s">
        <v>1855</v>
      </c>
      <c r="E973" s="278" t="str">
        <f>CONCATENATE(SUM('Раздел 2'!J56:J56),"/",SUM('Раздел 2'!AH56:AH56),"&gt;=",1)</f>
        <v>0/0&gt;=1</v>
      </c>
      <c r="F973" s="278" t="s">
        <v>1851</v>
      </c>
      <c r="G973" s="318"/>
      <c r="H973" s="348" t="e">
        <f>IF(('ФЛК (информационный)'!A973="Неверно!")*('ФЛК (информационный)'!G973=""),"Внести подтверждение к нарушенному информационному ФЛК"," ")</f>
        <v>#DIV/0!</v>
      </c>
    </row>
    <row r="974" spans="1:8" s="390" customFormat="1" ht="94.5" hidden="1" x14ac:dyDescent="0.2">
      <c r="A974" s="346" t="e">
        <f>IF((SUM('Раздел 2'!J57:J57)/SUM('Раздел 2'!AH57:AH57)&gt;=1),"","Неверно!")</f>
        <v>#DIV/0!</v>
      </c>
      <c r="B974" s="320" t="s">
        <v>1854</v>
      </c>
      <c r="C974" s="278" t="s">
        <v>12062</v>
      </c>
      <c r="D974" s="278" t="s">
        <v>1855</v>
      </c>
      <c r="E974" s="278" t="str">
        <f>CONCATENATE(SUM('Раздел 2'!J57:J57),"/",SUM('Раздел 2'!AH57:AH57),"&gt;=",1)</f>
        <v>0/0&gt;=1</v>
      </c>
      <c r="F974" s="278" t="s">
        <v>1851</v>
      </c>
      <c r="G974" s="318"/>
      <c r="H974" s="348" t="e">
        <f>IF(('ФЛК (информационный)'!A974="Неверно!")*('ФЛК (информационный)'!G974=""),"Внести подтверждение к нарушенному информационному ФЛК"," ")</f>
        <v>#DIV/0!</v>
      </c>
    </row>
    <row r="975" spans="1:8" s="390" customFormat="1" ht="94.5" hidden="1" x14ac:dyDescent="0.2">
      <c r="A975" s="346" t="e">
        <f>IF((SUM('Раздел 2'!J58:J58)/SUM('Раздел 2'!AH58:AH58)&gt;=1),"","Неверно!")</f>
        <v>#DIV/0!</v>
      </c>
      <c r="B975" s="320" t="s">
        <v>1854</v>
      </c>
      <c r="C975" s="278" t="s">
        <v>12063</v>
      </c>
      <c r="D975" s="278" t="s">
        <v>1855</v>
      </c>
      <c r="E975" s="278" t="str">
        <f>CONCATENATE(SUM('Раздел 2'!J58:J58),"/",SUM('Раздел 2'!AH58:AH58),"&gt;=",1)</f>
        <v>0/0&gt;=1</v>
      </c>
      <c r="F975" s="278" t="s">
        <v>1851</v>
      </c>
      <c r="G975" s="318"/>
      <c r="H975" s="348" t="e">
        <f>IF(('ФЛК (информационный)'!A975="Неверно!")*('ФЛК (информационный)'!G975=""),"Внести подтверждение к нарушенному информационному ФЛК"," ")</f>
        <v>#DIV/0!</v>
      </c>
    </row>
    <row r="976" spans="1:8" s="390" customFormat="1" ht="94.5" hidden="1" x14ac:dyDescent="0.2">
      <c r="A976" s="346" t="e">
        <f>IF((SUM('Раздел 2'!J59:J59)/SUM('Раздел 2'!AH59:AH59)&gt;=1),"","Неверно!")</f>
        <v>#DIV/0!</v>
      </c>
      <c r="B976" s="320" t="s">
        <v>1854</v>
      </c>
      <c r="C976" s="278" t="s">
        <v>12064</v>
      </c>
      <c r="D976" s="278" t="s">
        <v>1855</v>
      </c>
      <c r="E976" s="278" t="str">
        <f>CONCATENATE(SUM('Раздел 2'!J59:J59),"/",SUM('Раздел 2'!AH59:AH59),"&gt;=",1)</f>
        <v>0/0&gt;=1</v>
      </c>
      <c r="F976" s="278" t="s">
        <v>1851</v>
      </c>
      <c r="G976" s="318"/>
      <c r="H976" s="348" t="e">
        <f>IF(('ФЛК (информационный)'!A976="Неверно!")*('ФЛК (информационный)'!G976=""),"Внести подтверждение к нарушенному информационному ФЛК"," ")</f>
        <v>#DIV/0!</v>
      </c>
    </row>
    <row r="977" spans="1:8" s="390" customFormat="1" ht="94.5" hidden="1" x14ac:dyDescent="0.2">
      <c r="A977" s="346" t="e">
        <f>IF((SUM('Раздел 2'!J15:J15)/SUM('Раздел 2'!AH15:AH15)&gt;=1),"","Неверно!")</f>
        <v>#DIV/0!</v>
      </c>
      <c r="B977" s="320" t="s">
        <v>1854</v>
      </c>
      <c r="C977" s="278" t="s">
        <v>12065</v>
      </c>
      <c r="D977" s="278" t="s">
        <v>1855</v>
      </c>
      <c r="E977" s="278" t="str">
        <f>CONCATENATE(SUM('Раздел 2'!J15:J15),"/",SUM('Раздел 2'!AH15:AH15),"&gt;=",1)</f>
        <v>0/0&gt;=1</v>
      </c>
      <c r="F977" s="278" t="s">
        <v>1851</v>
      </c>
      <c r="G977" s="318"/>
      <c r="H977" s="348" t="e">
        <f>IF(('ФЛК (информационный)'!A977="Неверно!")*('ФЛК (информационный)'!G977=""),"Внести подтверждение к нарушенному информационному ФЛК"," ")</f>
        <v>#DIV/0!</v>
      </c>
    </row>
    <row r="978" spans="1:8" s="390" customFormat="1" ht="94.5" hidden="1" x14ac:dyDescent="0.2">
      <c r="A978" s="346" t="e">
        <f>IF((SUM('Раздел 2'!J60:J60)/SUM('Раздел 2'!AH60:AH60)&gt;=1),"","Неверно!")</f>
        <v>#DIV/0!</v>
      </c>
      <c r="B978" s="320" t="s">
        <v>1854</v>
      </c>
      <c r="C978" s="278" t="s">
        <v>12066</v>
      </c>
      <c r="D978" s="278" t="s">
        <v>1855</v>
      </c>
      <c r="E978" s="278" t="str">
        <f>CONCATENATE(SUM('Раздел 2'!J60:J60),"/",SUM('Раздел 2'!AH60:AH60),"&gt;=",1)</f>
        <v>0/0&gt;=1</v>
      </c>
      <c r="F978" s="278" t="s">
        <v>1851</v>
      </c>
      <c r="G978" s="318"/>
      <c r="H978" s="348" t="e">
        <f>IF(('ФЛК (информационный)'!A978="Неверно!")*('ФЛК (информационный)'!G978=""),"Внести подтверждение к нарушенному информационному ФЛК"," ")</f>
        <v>#DIV/0!</v>
      </c>
    </row>
    <row r="979" spans="1:8" s="390" customFormat="1" ht="94.5" hidden="1" x14ac:dyDescent="0.2">
      <c r="A979" s="346" t="str">
        <f>IF((SUM('Раздел 2'!J61:J61)/SUM('Раздел 2'!AH61:AH61)&gt;=1),"","Неверно!")</f>
        <v/>
      </c>
      <c r="B979" s="320" t="s">
        <v>1854</v>
      </c>
      <c r="C979" s="278" t="s">
        <v>12067</v>
      </c>
      <c r="D979" s="278" t="s">
        <v>1855</v>
      </c>
      <c r="E979" s="278" t="str">
        <f>CONCATENATE(SUM('Раздел 2'!J61:J61),"/",SUM('Раздел 2'!AH61:AH61),"&gt;=",1)</f>
        <v>282326/50000&gt;=1</v>
      </c>
      <c r="F979" s="278" t="s">
        <v>1851</v>
      </c>
      <c r="G979" s="318"/>
      <c r="H979" s="348" t="str">
        <f>IF(('ФЛК (информационный)'!A979="Неверно!")*('ФЛК (информационный)'!G979=""),"Внести подтверждение к нарушенному информационному ФЛК"," ")</f>
        <v xml:space="preserve"> </v>
      </c>
    </row>
    <row r="980" spans="1:8" s="390" customFormat="1" ht="94.5" hidden="1" x14ac:dyDescent="0.2">
      <c r="A980" s="346" t="e">
        <f>IF((SUM('Раздел 2'!J62:J62)/SUM('Раздел 2'!AH62:AH62)&gt;=1),"","Неверно!")</f>
        <v>#DIV/0!</v>
      </c>
      <c r="B980" s="320" t="s">
        <v>1854</v>
      </c>
      <c r="C980" s="278" t="s">
        <v>12068</v>
      </c>
      <c r="D980" s="278" t="s">
        <v>1855</v>
      </c>
      <c r="E980" s="278" t="str">
        <f>CONCATENATE(SUM('Раздел 2'!J62:J62),"/",SUM('Раздел 2'!AH62:AH62),"&gt;=",1)</f>
        <v>0/0&gt;=1</v>
      </c>
      <c r="F980" s="278" t="s">
        <v>1851</v>
      </c>
      <c r="G980" s="318"/>
      <c r="H980" s="348" t="e">
        <f>IF(('ФЛК (информационный)'!A980="Неверно!")*('ФЛК (информационный)'!G980=""),"Внести подтверждение к нарушенному информационному ФЛК"," ")</f>
        <v>#DIV/0!</v>
      </c>
    </row>
    <row r="981" spans="1:8" s="390" customFormat="1" ht="94.5" hidden="1" x14ac:dyDescent="0.2">
      <c r="A981" s="346" t="e">
        <f>IF((SUM('Раздел 2'!J63:J63)/SUM('Раздел 2'!AH63:AH63)&gt;=1),"","Неверно!")</f>
        <v>#DIV/0!</v>
      </c>
      <c r="B981" s="320" t="s">
        <v>1854</v>
      </c>
      <c r="C981" s="278" t="s">
        <v>12069</v>
      </c>
      <c r="D981" s="278" t="s">
        <v>1855</v>
      </c>
      <c r="E981" s="278" t="str">
        <f>CONCATENATE(SUM('Раздел 2'!J63:J63),"/",SUM('Раздел 2'!AH63:AH63),"&gt;=",1)</f>
        <v>0/0&gt;=1</v>
      </c>
      <c r="F981" s="278" t="s">
        <v>1851</v>
      </c>
      <c r="G981" s="318"/>
      <c r="H981" s="348" t="e">
        <f>IF(('ФЛК (информационный)'!A981="Неверно!")*('ФЛК (информационный)'!G981=""),"Внести подтверждение к нарушенному информационному ФЛК"," ")</f>
        <v>#DIV/0!</v>
      </c>
    </row>
    <row r="982" spans="1:8" s="390" customFormat="1" ht="94.5" hidden="1" x14ac:dyDescent="0.2">
      <c r="A982" s="346" t="e">
        <f>IF((SUM('Раздел 2'!J64:J64)/SUM('Раздел 2'!AH64:AH64)&gt;=1),"","Неверно!")</f>
        <v>#DIV/0!</v>
      </c>
      <c r="B982" s="320" t="s">
        <v>1854</v>
      </c>
      <c r="C982" s="278" t="s">
        <v>12070</v>
      </c>
      <c r="D982" s="278" t="s">
        <v>1855</v>
      </c>
      <c r="E982" s="278" t="str">
        <f>CONCATENATE(SUM('Раздел 2'!J64:J64),"/",SUM('Раздел 2'!AH64:AH64),"&gt;=",1)</f>
        <v>0/0&gt;=1</v>
      </c>
      <c r="F982" s="278" t="s">
        <v>1851</v>
      </c>
      <c r="G982" s="318"/>
      <c r="H982" s="348" t="e">
        <f>IF(('ФЛК (информационный)'!A982="Неверно!")*('ФЛК (информационный)'!G982=""),"Внести подтверждение к нарушенному информационному ФЛК"," ")</f>
        <v>#DIV/0!</v>
      </c>
    </row>
    <row r="983" spans="1:8" s="390" customFormat="1" ht="94.5" hidden="1" x14ac:dyDescent="0.2">
      <c r="A983" s="346" t="e">
        <f>IF((SUM('Раздел 2'!J65:J65)/SUM('Раздел 2'!AH65:AH65)&gt;=1),"","Неверно!")</f>
        <v>#DIV/0!</v>
      </c>
      <c r="B983" s="320" t="s">
        <v>1854</v>
      </c>
      <c r="C983" s="278" t="s">
        <v>12071</v>
      </c>
      <c r="D983" s="278" t="s">
        <v>1855</v>
      </c>
      <c r="E983" s="278" t="str">
        <f>CONCATENATE(SUM('Раздел 2'!J65:J65),"/",SUM('Раздел 2'!AH65:AH65),"&gt;=",1)</f>
        <v>0/0&gt;=1</v>
      </c>
      <c r="F983" s="278" t="s">
        <v>1851</v>
      </c>
      <c r="G983" s="318"/>
      <c r="H983" s="348" t="e">
        <f>IF(('ФЛК (информационный)'!A983="Неверно!")*('ФЛК (информационный)'!G983=""),"Внести подтверждение к нарушенному информационному ФЛК"," ")</f>
        <v>#DIV/0!</v>
      </c>
    </row>
    <row r="984" spans="1:8" s="390" customFormat="1" ht="94.5" hidden="1" x14ac:dyDescent="0.2">
      <c r="A984" s="346" t="e">
        <f>IF((SUM('Раздел 2'!J66:J66)/SUM('Раздел 2'!AH66:AH66)&gt;=1),"","Неверно!")</f>
        <v>#DIV/0!</v>
      </c>
      <c r="B984" s="320" t="s">
        <v>1854</v>
      </c>
      <c r="C984" s="278" t="s">
        <v>12072</v>
      </c>
      <c r="D984" s="278" t="s">
        <v>1855</v>
      </c>
      <c r="E984" s="278" t="str">
        <f>CONCATENATE(SUM('Раздел 2'!J66:J66),"/",SUM('Раздел 2'!AH66:AH66),"&gt;=",1)</f>
        <v>0/0&gt;=1</v>
      </c>
      <c r="F984" s="278" t="s">
        <v>1851</v>
      </c>
      <c r="G984" s="318"/>
      <c r="H984" s="348" t="e">
        <f>IF(('ФЛК (информационный)'!A984="Неверно!")*('ФЛК (информационный)'!G984=""),"Внести подтверждение к нарушенному информационному ФЛК"," ")</f>
        <v>#DIV/0!</v>
      </c>
    </row>
    <row r="985" spans="1:8" s="390" customFormat="1" ht="94.5" hidden="1" x14ac:dyDescent="0.2">
      <c r="A985" s="346" t="e">
        <f>IF((SUM('Раздел 2'!J67:J67)/SUM('Раздел 2'!AH67:AH67)&gt;=1),"","Неверно!")</f>
        <v>#DIV/0!</v>
      </c>
      <c r="B985" s="320" t="s">
        <v>1854</v>
      </c>
      <c r="C985" s="278" t="s">
        <v>12073</v>
      </c>
      <c r="D985" s="278" t="s">
        <v>1855</v>
      </c>
      <c r="E985" s="278" t="str">
        <f>CONCATENATE(SUM('Раздел 2'!J67:J67),"/",SUM('Раздел 2'!AH67:AH67),"&gt;=",1)</f>
        <v>0/0&gt;=1</v>
      </c>
      <c r="F985" s="278" t="s">
        <v>1851</v>
      </c>
      <c r="G985" s="318"/>
      <c r="H985" s="348" t="e">
        <f>IF(('ФЛК (информационный)'!A985="Неверно!")*('ФЛК (информационный)'!G985=""),"Внести подтверждение к нарушенному информационному ФЛК"," ")</f>
        <v>#DIV/0!</v>
      </c>
    </row>
    <row r="986" spans="1:8" s="390" customFormat="1" ht="94.5" hidden="1" x14ac:dyDescent="0.2">
      <c r="A986" s="346" t="e">
        <f>IF((SUM('Раздел 2'!J68:J68)/SUM('Раздел 2'!AH68:AH68)&gt;=1),"","Неверно!")</f>
        <v>#DIV/0!</v>
      </c>
      <c r="B986" s="320" t="s">
        <v>1854</v>
      </c>
      <c r="C986" s="278" t="s">
        <v>12074</v>
      </c>
      <c r="D986" s="278" t="s">
        <v>1855</v>
      </c>
      <c r="E986" s="278" t="str">
        <f>CONCATENATE(SUM('Раздел 2'!J68:J68),"/",SUM('Раздел 2'!AH68:AH68),"&gt;=",1)</f>
        <v>0/0&gt;=1</v>
      </c>
      <c r="F986" s="278" t="s">
        <v>1851</v>
      </c>
      <c r="G986" s="318"/>
      <c r="H986" s="348" t="e">
        <f>IF(('ФЛК (информационный)'!A986="Неверно!")*('ФЛК (информационный)'!G986=""),"Внести подтверждение к нарушенному информационному ФЛК"," ")</f>
        <v>#DIV/0!</v>
      </c>
    </row>
    <row r="987" spans="1:8" s="390" customFormat="1" ht="94.5" hidden="1" x14ac:dyDescent="0.2">
      <c r="A987" s="346" t="e">
        <f>IF((SUM('Раздел 2'!J69:J69)/SUM('Раздел 2'!AH69:AH69)&gt;=1),"","Неверно!")</f>
        <v>#DIV/0!</v>
      </c>
      <c r="B987" s="320" t="s">
        <v>1854</v>
      </c>
      <c r="C987" s="278" t="s">
        <v>12075</v>
      </c>
      <c r="D987" s="278" t="s">
        <v>1855</v>
      </c>
      <c r="E987" s="278" t="str">
        <f>CONCATENATE(SUM('Раздел 2'!J69:J69),"/",SUM('Раздел 2'!AH69:AH69),"&gt;=",1)</f>
        <v>0/0&gt;=1</v>
      </c>
      <c r="F987" s="278" t="s">
        <v>1851</v>
      </c>
      <c r="G987" s="318"/>
      <c r="H987" s="348" t="e">
        <f>IF(('ФЛК (информационный)'!A987="Неверно!")*('ФЛК (информационный)'!G987=""),"Внести подтверждение к нарушенному информационному ФЛК"," ")</f>
        <v>#DIV/0!</v>
      </c>
    </row>
    <row r="988" spans="1:8" s="390" customFormat="1" ht="94.5" hidden="1" x14ac:dyDescent="0.2">
      <c r="A988" s="346" t="e">
        <f>IF((SUM('Раздел 2'!J16:J16)/SUM('Раздел 2'!AH16:AH16)&gt;=1),"","Неверно!")</f>
        <v>#DIV/0!</v>
      </c>
      <c r="B988" s="320" t="s">
        <v>1854</v>
      </c>
      <c r="C988" s="278" t="s">
        <v>12076</v>
      </c>
      <c r="D988" s="278" t="s">
        <v>1855</v>
      </c>
      <c r="E988" s="278" t="str">
        <f>CONCATENATE(SUM('Раздел 2'!J16:J16),"/",SUM('Раздел 2'!AH16:AH16),"&gt;=",1)</f>
        <v>0/0&gt;=1</v>
      </c>
      <c r="F988" s="278" t="s">
        <v>1851</v>
      </c>
      <c r="G988" s="318"/>
      <c r="H988" s="348" t="e">
        <f>IF(('ФЛК (информационный)'!A988="Неверно!")*('ФЛК (информационный)'!G988=""),"Внести подтверждение к нарушенному информационному ФЛК"," ")</f>
        <v>#DIV/0!</v>
      </c>
    </row>
    <row r="989" spans="1:8" s="390" customFormat="1" ht="94.5" hidden="1" x14ac:dyDescent="0.2">
      <c r="A989" s="346" t="e">
        <f>IF((SUM('Раздел 2'!J70:J70)/SUM('Раздел 2'!AH70:AH70)&gt;=1),"","Неверно!")</f>
        <v>#DIV/0!</v>
      </c>
      <c r="B989" s="320" t="s">
        <v>1854</v>
      </c>
      <c r="C989" s="278" t="s">
        <v>12077</v>
      </c>
      <c r="D989" s="278" t="s">
        <v>1855</v>
      </c>
      <c r="E989" s="278" t="str">
        <f>CONCATENATE(SUM('Раздел 2'!J70:J70),"/",SUM('Раздел 2'!AH70:AH70),"&gt;=",1)</f>
        <v>0/0&gt;=1</v>
      </c>
      <c r="F989" s="278" t="s">
        <v>1851</v>
      </c>
      <c r="G989" s="318"/>
      <c r="H989" s="348" t="e">
        <f>IF(('ФЛК (информационный)'!A989="Неверно!")*('ФЛК (информационный)'!G989=""),"Внести подтверждение к нарушенному информационному ФЛК"," ")</f>
        <v>#DIV/0!</v>
      </c>
    </row>
    <row r="990" spans="1:8" s="390" customFormat="1" ht="94.5" hidden="1" x14ac:dyDescent="0.2">
      <c r="A990" s="346" t="e">
        <f>IF((SUM('Раздел 2'!J71:J71)/SUM('Раздел 2'!AH71:AH71)&gt;=1),"","Неверно!")</f>
        <v>#DIV/0!</v>
      </c>
      <c r="B990" s="320" t="s">
        <v>1854</v>
      </c>
      <c r="C990" s="278" t="s">
        <v>12078</v>
      </c>
      <c r="D990" s="278" t="s">
        <v>1855</v>
      </c>
      <c r="E990" s="278" t="str">
        <f>CONCATENATE(SUM('Раздел 2'!J71:J71),"/",SUM('Раздел 2'!AH71:AH71),"&gt;=",1)</f>
        <v>0/0&gt;=1</v>
      </c>
      <c r="F990" s="278" t="s">
        <v>1851</v>
      </c>
      <c r="G990" s="318"/>
      <c r="H990" s="348" t="e">
        <f>IF(('ФЛК (информационный)'!A990="Неверно!")*('ФЛК (информационный)'!G990=""),"Внести подтверждение к нарушенному информационному ФЛК"," ")</f>
        <v>#DIV/0!</v>
      </c>
    </row>
    <row r="991" spans="1:8" s="390" customFormat="1" ht="94.5" hidden="1" x14ac:dyDescent="0.2">
      <c r="A991" s="346" t="e">
        <f>IF((SUM('Раздел 2'!J72:J72)/SUM('Раздел 2'!AH72:AH72)&gt;=1),"","Неверно!")</f>
        <v>#DIV/0!</v>
      </c>
      <c r="B991" s="320" t="s">
        <v>1854</v>
      </c>
      <c r="C991" s="278" t="s">
        <v>12079</v>
      </c>
      <c r="D991" s="278" t="s">
        <v>1855</v>
      </c>
      <c r="E991" s="278" t="str">
        <f>CONCATENATE(SUM('Раздел 2'!J72:J72),"/",SUM('Раздел 2'!AH72:AH72),"&gt;=",1)</f>
        <v>0/0&gt;=1</v>
      </c>
      <c r="F991" s="278" t="s">
        <v>1851</v>
      </c>
      <c r="G991" s="318"/>
      <c r="H991" s="348" t="e">
        <f>IF(('ФЛК (информационный)'!A991="Неверно!")*('ФЛК (информационный)'!G991=""),"Внести подтверждение к нарушенному информационному ФЛК"," ")</f>
        <v>#DIV/0!</v>
      </c>
    </row>
    <row r="992" spans="1:8" s="390" customFormat="1" ht="94.5" hidden="1" x14ac:dyDescent="0.2">
      <c r="A992" s="346" t="e">
        <f>IF((SUM('Раздел 2'!J73:J73)/SUM('Раздел 2'!AH73:AH73)&gt;=1),"","Неверно!")</f>
        <v>#DIV/0!</v>
      </c>
      <c r="B992" s="320" t="s">
        <v>1854</v>
      </c>
      <c r="C992" s="278" t="s">
        <v>12080</v>
      </c>
      <c r="D992" s="278" t="s">
        <v>1855</v>
      </c>
      <c r="E992" s="278" t="str">
        <f>CONCATENATE(SUM('Раздел 2'!J73:J73),"/",SUM('Раздел 2'!AH73:AH73),"&gt;=",1)</f>
        <v>0/0&gt;=1</v>
      </c>
      <c r="F992" s="278" t="s">
        <v>1851</v>
      </c>
      <c r="G992" s="318"/>
      <c r="H992" s="348" t="e">
        <f>IF(('ФЛК (информационный)'!A992="Неверно!")*('ФЛК (информационный)'!G992=""),"Внести подтверждение к нарушенному информационному ФЛК"," ")</f>
        <v>#DIV/0!</v>
      </c>
    </row>
    <row r="993" spans="1:8" s="390" customFormat="1" ht="94.5" hidden="1" x14ac:dyDescent="0.2">
      <c r="A993" s="346" t="e">
        <f>IF((SUM('Раздел 2'!J74:J74)/SUM('Раздел 2'!AH74:AH74)&gt;=1),"","Неверно!")</f>
        <v>#DIV/0!</v>
      </c>
      <c r="B993" s="320" t="s">
        <v>1854</v>
      </c>
      <c r="C993" s="278" t="s">
        <v>12081</v>
      </c>
      <c r="D993" s="278" t="s">
        <v>1855</v>
      </c>
      <c r="E993" s="278" t="str">
        <f>CONCATENATE(SUM('Раздел 2'!J74:J74),"/",SUM('Раздел 2'!AH74:AH74),"&gt;=",1)</f>
        <v>0/0&gt;=1</v>
      </c>
      <c r="F993" s="278" t="s">
        <v>1851</v>
      </c>
      <c r="G993" s="318"/>
      <c r="H993" s="348" t="e">
        <f>IF(('ФЛК (информационный)'!A993="Неверно!")*('ФЛК (информационный)'!G993=""),"Внести подтверждение к нарушенному информационному ФЛК"," ")</f>
        <v>#DIV/0!</v>
      </c>
    </row>
    <row r="994" spans="1:8" s="390" customFormat="1" ht="94.5" hidden="1" x14ac:dyDescent="0.2">
      <c r="A994" s="346" t="str">
        <f>IF((SUM('Раздел 2'!J75:J75)/SUM('Раздел 2'!AH75:AH75)&gt;=1),"","Неверно!")</f>
        <v/>
      </c>
      <c r="B994" s="320" t="s">
        <v>1854</v>
      </c>
      <c r="C994" s="278" t="s">
        <v>12082</v>
      </c>
      <c r="D994" s="278" t="s">
        <v>1855</v>
      </c>
      <c r="E994" s="278" t="str">
        <f>CONCATENATE(SUM('Раздел 2'!J75:J75),"/",SUM('Раздел 2'!AH75:AH75),"&gt;=",1)</f>
        <v>817530/734795&gt;=1</v>
      </c>
      <c r="F994" s="278" t="s">
        <v>1851</v>
      </c>
      <c r="G994" s="318"/>
      <c r="H994" s="348" t="str">
        <f>IF(('ФЛК (информационный)'!A994="Неверно!")*('ФЛК (информационный)'!G994=""),"Внести подтверждение к нарушенному информационному ФЛК"," ")</f>
        <v xml:space="preserve"> </v>
      </c>
    </row>
    <row r="995" spans="1:8" s="390" customFormat="1" ht="94.5" hidden="1" x14ac:dyDescent="0.2">
      <c r="A995" s="346" t="str">
        <f>IF((SUM('Раздел 2'!J76:J76)/SUM('Раздел 2'!AH76:AH76)&gt;=1),"","Неверно!")</f>
        <v/>
      </c>
      <c r="B995" s="320" t="s">
        <v>1854</v>
      </c>
      <c r="C995" s="278" t="s">
        <v>12083</v>
      </c>
      <c r="D995" s="278" t="s">
        <v>1855</v>
      </c>
      <c r="E995" s="278" t="str">
        <f>CONCATENATE(SUM('Раздел 2'!J76:J76),"/",SUM('Раздел 2'!AH76:AH76),"&gt;=",1)</f>
        <v>1625272/1278671&gt;=1</v>
      </c>
      <c r="F995" s="278" t="s">
        <v>1851</v>
      </c>
      <c r="G995" s="318"/>
      <c r="H995" s="348" t="str">
        <f>IF(('ФЛК (информационный)'!A995="Неверно!")*('ФЛК (информационный)'!G995=""),"Внести подтверждение к нарушенному информационному ФЛК"," ")</f>
        <v xml:space="preserve"> </v>
      </c>
    </row>
    <row r="996" spans="1:8" s="390" customFormat="1" ht="94.5" hidden="1" x14ac:dyDescent="0.2">
      <c r="A996" s="346" t="e">
        <f>IF((SUM('Раздел 2'!J77:J77)/SUM('Раздел 2'!AH77:AH77)&gt;=1),"","Неверно!")</f>
        <v>#DIV/0!</v>
      </c>
      <c r="B996" s="320" t="s">
        <v>1854</v>
      </c>
      <c r="C996" s="278" t="s">
        <v>12084</v>
      </c>
      <c r="D996" s="278" t="s">
        <v>1855</v>
      </c>
      <c r="E996" s="278" t="str">
        <f>CONCATENATE(SUM('Раздел 2'!J77:J77),"/",SUM('Раздел 2'!AH77:AH77),"&gt;=",1)</f>
        <v>0/0&gt;=1</v>
      </c>
      <c r="F996" s="278" t="s">
        <v>1851</v>
      </c>
      <c r="G996" s="318"/>
      <c r="H996" s="348" t="e">
        <f>IF(('ФЛК (информационный)'!A996="Неверно!")*('ФЛК (информационный)'!G996=""),"Внести подтверждение к нарушенному информационному ФЛК"," ")</f>
        <v>#DIV/0!</v>
      </c>
    </row>
    <row r="997" spans="1:8" s="390" customFormat="1" ht="94.5" hidden="1" x14ac:dyDescent="0.2">
      <c r="A997" s="346" t="e">
        <f>IF((SUM('Раздел 2'!J78:J78)/SUM('Раздел 2'!AH78:AH78)&gt;=1),"","Неверно!")</f>
        <v>#DIV/0!</v>
      </c>
      <c r="B997" s="320" t="s">
        <v>1854</v>
      </c>
      <c r="C997" s="278" t="s">
        <v>12085</v>
      </c>
      <c r="D997" s="278" t="s">
        <v>1855</v>
      </c>
      <c r="E997" s="278" t="str">
        <f>CONCATENATE(SUM('Раздел 2'!J78:J78),"/",SUM('Раздел 2'!AH78:AH78),"&gt;=",1)</f>
        <v>0/0&gt;=1</v>
      </c>
      <c r="F997" s="278" t="s">
        <v>1851</v>
      </c>
      <c r="G997" s="318"/>
      <c r="H997" s="348" t="e">
        <f>IF(('ФЛК (информационный)'!A997="Неверно!")*('ФЛК (информационный)'!G997=""),"Внести подтверждение к нарушенному информационному ФЛК"," ")</f>
        <v>#DIV/0!</v>
      </c>
    </row>
    <row r="998" spans="1:8" s="390" customFormat="1" ht="94.5" hidden="1" x14ac:dyDescent="0.2">
      <c r="A998" s="346" t="e">
        <f>IF((SUM('Раздел 2'!J79:J79)/SUM('Раздел 2'!AH79:AH79)&gt;=1),"","Неверно!")</f>
        <v>#DIV/0!</v>
      </c>
      <c r="B998" s="320" t="s">
        <v>1854</v>
      </c>
      <c r="C998" s="278" t="s">
        <v>12086</v>
      </c>
      <c r="D998" s="278" t="s">
        <v>1855</v>
      </c>
      <c r="E998" s="278" t="str">
        <f>CONCATENATE(SUM('Раздел 2'!J79:J79),"/",SUM('Раздел 2'!AH79:AH79),"&gt;=",1)</f>
        <v>0/0&gt;=1</v>
      </c>
      <c r="F998" s="278" t="s">
        <v>1851</v>
      </c>
      <c r="G998" s="318"/>
      <c r="H998" s="348" t="e">
        <f>IF(('ФЛК (информационный)'!A998="Неверно!")*('ФЛК (информационный)'!G998=""),"Внести подтверждение к нарушенному информационному ФЛК"," ")</f>
        <v>#DIV/0!</v>
      </c>
    </row>
    <row r="999" spans="1:8" s="390" customFormat="1" ht="94.5" hidden="1" x14ac:dyDescent="0.2">
      <c r="A999" s="346" t="e">
        <f>IF((SUM('Раздел 2'!J17:J17)/SUM('Раздел 2'!AH17:AH17)&gt;=1),"","Неверно!")</f>
        <v>#DIV/0!</v>
      </c>
      <c r="B999" s="320" t="s">
        <v>1854</v>
      </c>
      <c r="C999" s="278" t="s">
        <v>12087</v>
      </c>
      <c r="D999" s="278" t="s">
        <v>1855</v>
      </c>
      <c r="E999" s="278" t="str">
        <f>CONCATENATE(SUM('Раздел 2'!J17:J17),"/",SUM('Раздел 2'!AH17:AH17),"&gt;=",1)</f>
        <v>0/0&gt;=1</v>
      </c>
      <c r="F999" s="278" t="s">
        <v>1851</v>
      </c>
      <c r="G999" s="318"/>
      <c r="H999" s="348" t="e">
        <f>IF(('ФЛК (информационный)'!A999="Неверно!")*('ФЛК (информационный)'!G999=""),"Внести подтверждение к нарушенному информационному ФЛК"," ")</f>
        <v>#DIV/0!</v>
      </c>
    </row>
    <row r="1000" spans="1:8" s="390" customFormat="1" ht="94.5" hidden="1" x14ac:dyDescent="0.2">
      <c r="A1000" s="346" t="e">
        <f>IF((SUM('Раздел 2'!J80:J80)/SUM('Раздел 2'!AH80:AH80)&gt;=1),"","Неверно!")</f>
        <v>#DIV/0!</v>
      </c>
      <c r="B1000" s="320" t="s">
        <v>1854</v>
      </c>
      <c r="C1000" s="278" t="s">
        <v>12088</v>
      </c>
      <c r="D1000" s="278" t="s">
        <v>1855</v>
      </c>
      <c r="E1000" s="278" t="str">
        <f>CONCATENATE(SUM('Раздел 2'!J80:J80),"/",SUM('Раздел 2'!AH80:AH80),"&gt;=",1)</f>
        <v>0/0&gt;=1</v>
      </c>
      <c r="F1000" s="278" t="s">
        <v>1851</v>
      </c>
      <c r="G1000" s="318"/>
      <c r="H1000" s="348" t="e">
        <f>IF(('ФЛК (информационный)'!A1000="Неверно!")*('ФЛК (информационный)'!G1000=""),"Внести подтверждение к нарушенному информационному ФЛК"," ")</f>
        <v>#DIV/0!</v>
      </c>
    </row>
    <row r="1001" spans="1:8" s="390" customFormat="1" ht="94.5" hidden="1" x14ac:dyDescent="0.2">
      <c r="A1001" s="346" t="e">
        <f>IF((SUM('Раздел 2'!J81:J81)/SUM('Раздел 2'!AH81:AH81)&gt;=1),"","Неверно!")</f>
        <v>#DIV/0!</v>
      </c>
      <c r="B1001" s="320" t="s">
        <v>1854</v>
      </c>
      <c r="C1001" s="278" t="s">
        <v>12089</v>
      </c>
      <c r="D1001" s="278" t="s">
        <v>1855</v>
      </c>
      <c r="E1001" s="278" t="str">
        <f>CONCATENATE(SUM('Раздел 2'!J81:J81),"/",SUM('Раздел 2'!AH81:AH81),"&gt;=",1)</f>
        <v>0/0&gt;=1</v>
      </c>
      <c r="F1001" s="278" t="s">
        <v>1851</v>
      </c>
      <c r="G1001" s="318"/>
      <c r="H1001" s="348" t="e">
        <f>IF(('ФЛК (информационный)'!A1001="Неверно!")*('ФЛК (информационный)'!G1001=""),"Внести подтверждение к нарушенному информационному ФЛК"," ")</f>
        <v>#DIV/0!</v>
      </c>
    </row>
    <row r="1002" spans="1:8" s="390" customFormat="1" ht="94.5" hidden="1" x14ac:dyDescent="0.2">
      <c r="A1002" s="346" t="e">
        <f>IF((SUM('Раздел 2'!J82:J82)/SUM('Раздел 2'!AH82:AH82)&gt;=1),"","Неверно!")</f>
        <v>#DIV/0!</v>
      </c>
      <c r="B1002" s="320" t="s">
        <v>1854</v>
      </c>
      <c r="C1002" s="278" t="s">
        <v>12090</v>
      </c>
      <c r="D1002" s="278" t="s">
        <v>1855</v>
      </c>
      <c r="E1002" s="278" t="str">
        <f>CONCATENATE(SUM('Раздел 2'!J82:J82),"/",SUM('Раздел 2'!AH82:AH82),"&gt;=",1)</f>
        <v>0/0&gt;=1</v>
      </c>
      <c r="F1002" s="278" t="s">
        <v>1851</v>
      </c>
      <c r="G1002" s="318"/>
      <c r="H1002" s="348" t="e">
        <f>IF(('ФЛК (информационный)'!A1002="Неверно!")*('ФЛК (информационный)'!G1002=""),"Внести подтверждение к нарушенному информационному ФЛК"," ")</f>
        <v>#DIV/0!</v>
      </c>
    </row>
    <row r="1003" spans="1:8" s="390" customFormat="1" ht="94.5" hidden="1" x14ac:dyDescent="0.2">
      <c r="A1003" s="346" t="e">
        <f>IF((SUM('Раздел 2'!J83:J83)/SUM('Раздел 2'!AH83:AH83)&gt;=1),"","Неверно!")</f>
        <v>#DIV/0!</v>
      </c>
      <c r="B1003" s="320" t="s">
        <v>1854</v>
      </c>
      <c r="C1003" s="278" t="s">
        <v>12091</v>
      </c>
      <c r="D1003" s="278" t="s">
        <v>1855</v>
      </c>
      <c r="E1003" s="278" t="str">
        <f>CONCATENATE(SUM('Раздел 2'!J83:J83),"/",SUM('Раздел 2'!AH83:AH83),"&gt;=",1)</f>
        <v>0/0&gt;=1</v>
      </c>
      <c r="F1003" s="278" t="s">
        <v>1851</v>
      </c>
      <c r="G1003" s="318"/>
      <c r="H1003" s="348" t="e">
        <f>IF(('ФЛК (информационный)'!A1003="Неверно!")*('ФЛК (информационный)'!G1003=""),"Внести подтверждение к нарушенному информационному ФЛК"," ")</f>
        <v>#DIV/0!</v>
      </c>
    </row>
    <row r="1004" spans="1:8" s="390" customFormat="1" ht="94.5" hidden="1" x14ac:dyDescent="0.2">
      <c r="A1004" s="346" t="e">
        <f>IF((SUM('Раздел 2'!J84:J84)/SUM('Раздел 2'!AH84:AH84)&gt;=1),"","Неверно!")</f>
        <v>#DIV/0!</v>
      </c>
      <c r="B1004" s="320" t="s">
        <v>1854</v>
      </c>
      <c r="C1004" s="278" t="s">
        <v>12092</v>
      </c>
      <c r="D1004" s="278" t="s">
        <v>1855</v>
      </c>
      <c r="E1004" s="278" t="str">
        <f>CONCATENATE(SUM('Раздел 2'!J84:J84),"/",SUM('Раздел 2'!AH84:AH84),"&gt;=",1)</f>
        <v>0/0&gt;=1</v>
      </c>
      <c r="F1004" s="278" t="s">
        <v>1851</v>
      </c>
      <c r="G1004" s="318"/>
      <c r="H1004" s="348" t="e">
        <f>IF(('ФЛК (информационный)'!A1004="Неверно!")*('ФЛК (информационный)'!G1004=""),"Внести подтверждение к нарушенному информационному ФЛК"," ")</f>
        <v>#DIV/0!</v>
      </c>
    </row>
    <row r="1005" spans="1:8" s="390" customFormat="1" ht="94.5" hidden="1" x14ac:dyDescent="0.2">
      <c r="A1005" s="346" t="e">
        <f>IF((SUM('Раздел 2'!J85:J85)/SUM('Раздел 2'!AH85:AH85)&gt;=1),"","Неверно!")</f>
        <v>#DIV/0!</v>
      </c>
      <c r="B1005" s="320" t="s">
        <v>1854</v>
      </c>
      <c r="C1005" s="278" t="s">
        <v>12093</v>
      </c>
      <c r="D1005" s="278" t="s">
        <v>1855</v>
      </c>
      <c r="E1005" s="278" t="str">
        <f>CONCATENATE(SUM('Раздел 2'!J85:J85),"/",SUM('Раздел 2'!AH85:AH85),"&gt;=",1)</f>
        <v>0/0&gt;=1</v>
      </c>
      <c r="F1005" s="278" t="s">
        <v>1851</v>
      </c>
      <c r="G1005" s="318"/>
      <c r="H1005" s="348" t="e">
        <f>IF(('ФЛК (информационный)'!A1005="Неверно!")*('ФЛК (информационный)'!G1005=""),"Внести подтверждение к нарушенному информационному ФЛК"," ")</f>
        <v>#DIV/0!</v>
      </c>
    </row>
    <row r="1006" spans="1:8" s="390" customFormat="1" ht="94.5" hidden="1" x14ac:dyDescent="0.2">
      <c r="A1006" s="346" t="e">
        <f>IF((SUM('Раздел 2'!J86:J86)/SUM('Раздел 2'!AH86:AH86)&gt;=1),"","Неверно!")</f>
        <v>#DIV/0!</v>
      </c>
      <c r="B1006" s="320" t="s">
        <v>1854</v>
      </c>
      <c r="C1006" s="278" t="s">
        <v>12094</v>
      </c>
      <c r="D1006" s="278" t="s">
        <v>1855</v>
      </c>
      <c r="E1006" s="278" t="str">
        <f>CONCATENATE(SUM('Раздел 2'!J86:J86),"/",SUM('Раздел 2'!AH86:AH86),"&gt;=",1)</f>
        <v>0/0&gt;=1</v>
      </c>
      <c r="F1006" s="278" t="s">
        <v>1851</v>
      </c>
      <c r="G1006" s="318"/>
      <c r="H1006" s="348" t="e">
        <f>IF(('ФЛК (информационный)'!A1006="Неверно!")*('ФЛК (информационный)'!G1006=""),"Внести подтверждение к нарушенному информационному ФЛК"," ")</f>
        <v>#DIV/0!</v>
      </c>
    </row>
    <row r="1007" spans="1:8" s="390" customFormat="1" ht="94.5" hidden="1" x14ac:dyDescent="0.2">
      <c r="A1007" s="346" t="e">
        <f>IF((SUM('Раздел 2'!J87:J87)/SUM('Раздел 2'!AH87:AH87)&gt;=1),"","Неверно!")</f>
        <v>#DIV/0!</v>
      </c>
      <c r="B1007" s="320" t="s">
        <v>1854</v>
      </c>
      <c r="C1007" s="278" t="s">
        <v>12095</v>
      </c>
      <c r="D1007" s="278" t="s">
        <v>1855</v>
      </c>
      <c r="E1007" s="278" t="str">
        <f>CONCATENATE(SUM('Раздел 2'!J87:J87),"/",SUM('Раздел 2'!AH87:AH87),"&gt;=",1)</f>
        <v>0/0&gt;=1</v>
      </c>
      <c r="F1007" s="278" t="s">
        <v>1851</v>
      </c>
      <c r="G1007" s="318"/>
      <c r="H1007" s="348" t="e">
        <f>IF(('ФЛК (информационный)'!A1007="Неверно!")*('ФЛК (информационный)'!G1007=""),"Внести подтверждение к нарушенному информационному ФЛК"," ")</f>
        <v>#DIV/0!</v>
      </c>
    </row>
    <row r="1008" spans="1:8" s="390" customFormat="1" ht="94.5" hidden="1" x14ac:dyDescent="0.2">
      <c r="A1008" s="346" t="e">
        <f>IF((SUM('Раздел 2'!J88:J88)/SUM('Раздел 2'!AH88:AH88)&gt;=1),"","Неверно!")</f>
        <v>#DIV/0!</v>
      </c>
      <c r="B1008" s="320" t="s">
        <v>1854</v>
      </c>
      <c r="C1008" s="278" t="s">
        <v>12096</v>
      </c>
      <c r="D1008" s="278" t="s">
        <v>1855</v>
      </c>
      <c r="E1008" s="278" t="str">
        <f>CONCATENATE(SUM('Раздел 2'!J88:J88),"/",SUM('Раздел 2'!AH88:AH88),"&gt;=",1)</f>
        <v>0/0&gt;=1</v>
      </c>
      <c r="F1008" s="278" t="s">
        <v>1851</v>
      </c>
      <c r="G1008" s="318"/>
      <c r="H1008" s="348" t="e">
        <f>IF(('ФЛК (информационный)'!A1008="Неверно!")*('ФЛК (информационный)'!G1008=""),"Внести подтверждение к нарушенному информационному ФЛК"," ")</f>
        <v>#DIV/0!</v>
      </c>
    </row>
    <row r="1009" spans="1:8" s="390" customFormat="1" ht="94.5" hidden="1" x14ac:dyDescent="0.2">
      <c r="A1009" s="346" t="e">
        <f>IF((SUM('Раздел 2'!J89:J89)/SUM('Раздел 2'!AH89:AH89)&gt;=1),"","Неверно!")</f>
        <v>#DIV/0!</v>
      </c>
      <c r="B1009" s="320" t="s">
        <v>1854</v>
      </c>
      <c r="C1009" s="278" t="s">
        <v>12097</v>
      </c>
      <c r="D1009" s="278" t="s">
        <v>1855</v>
      </c>
      <c r="E1009" s="278" t="str">
        <f>CONCATENATE(SUM('Раздел 2'!J89:J89),"/",SUM('Раздел 2'!AH89:AH89),"&gt;=",1)</f>
        <v>0/0&gt;=1</v>
      </c>
      <c r="F1009" s="278" t="s">
        <v>1851</v>
      </c>
      <c r="G1009" s="318"/>
      <c r="H1009" s="348" t="e">
        <f>IF(('ФЛК (информационный)'!A1009="Неверно!")*('ФЛК (информационный)'!G1009=""),"Внести подтверждение к нарушенному информационному ФЛК"," ")</f>
        <v>#DIV/0!</v>
      </c>
    </row>
    <row r="1010" spans="1:8" s="390" customFormat="1" ht="94.5" hidden="1" x14ac:dyDescent="0.2">
      <c r="A1010" s="346" t="e">
        <f>IF((SUM('Раздел 2'!J18:J18)/SUM('Раздел 2'!AH18:AH18)&gt;=1),"","Неверно!")</f>
        <v>#DIV/0!</v>
      </c>
      <c r="B1010" s="320" t="s">
        <v>1854</v>
      </c>
      <c r="C1010" s="278" t="s">
        <v>12098</v>
      </c>
      <c r="D1010" s="278" t="s">
        <v>1855</v>
      </c>
      <c r="E1010" s="278" t="str">
        <f>CONCATENATE(SUM('Раздел 2'!J18:J18),"/",SUM('Раздел 2'!AH18:AH18),"&gt;=",1)</f>
        <v>0/0&gt;=1</v>
      </c>
      <c r="F1010" s="278" t="s">
        <v>1851</v>
      </c>
      <c r="G1010" s="318"/>
      <c r="H1010" s="348" t="e">
        <f>IF(('ФЛК (информационный)'!A1010="Неверно!")*('ФЛК (информационный)'!G1010=""),"Внести подтверждение к нарушенному информационному ФЛК"," ")</f>
        <v>#DIV/0!</v>
      </c>
    </row>
    <row r="1011" spans="1:8" s="390" customFormat="1" ht="94.5" hidden="1" x14ac:dyDescent="0.2">
      <c r="A1011" s="346" t="e">
        <f>IF((SUM('Раздел 2'!J90:J90)/SUM('Раздел 2'!AH90:AH90)&gt;=1),"","Неверно!")</f>
        <v>#DIV/0!</v>
      </c>
      <c r="B1011" s="320" t="s">
        <v>1854</v>
      </c>
      <c r="C1011" s="278" t="s">
        <v>12099</v>
      </c>
      <c r="D1011" s="278" t="s">
        <v>1855</v>
      </c>
      <c r="E1011" s="278" t="str">
        <f>CONCATENATE(SUM('Раздел 2'!J90:J90),"/",SUM('Раздел 2'!AH90:AH90),"&gt;=",1)</f>
        <v>0/0&gt;=1</v>
      </c>
      <c r="F1011" s="278" t="s">
        <v>1851</v>
      </c>
      <c r="G1011" s="318"/>
      <c r="H1011" s="348" t="e">
        <f>IF(('ФЛК (информационный)'!A1011="Неверно!")*('ФЛК (информационный)'!G1011=""),"Внести подтверждение к нарушенному информационному ФЛК"," ")</f>
        <v>#DIV/0!</v>
      </c>
    </row>
    <row r="1012" spans="1:8" s="390" customFormat="1" ht="94.5" hidden="1" x14ac:dyDescent="0.2">
      <c r="A1012" s="346" t="e">
        <f>IF((SUM('Раздел 2'!J91:J91)/SUM('Раздел 2'!AH91:AH91)&gt;=1),"","Неверно!")</f>
        <v>#DIV/0!</v>
      </c>
      <c r="B1012" s="320" t="s">
        <v>1854</v>
      </c>
      <c r="C1012" s="278" t="s">
        <v>12100</v>
      </c>
      <c r="D1012" s="278" t="s">
        <v>1855</v>
      </c>
      <c r="E1012" s="278" t="str">
        <f>CONCATENATE(SUM('Раздел 2'!J91:J91),"/",SUM('Раздел 2'!AH91:AH91),"&gt;=",1)</f>
        <v>0/0&gt;=1</v>
      </c>
      <c r="F1012" s="278" t="s">
        <v>1851</v>
      </c>
      <c r="G1012" s="318"/>
      <c r="H1012" s="348" t="e">
        <f>IF(('ФЛК (информационный)'!A1012="Неверно!")*('ФЛК (информационный)'!G1012=""),"Внести подтверждение к нарушенному информационному ФЛК"," ")</f>
        <v>#DIV/0!</v>
      </c>
    </row>
    <row r="1013" spans="1:8" s="390" customFormat="1" ht="94.5" hidden="1" x14ac:dyDescent="0.2">
      <c r="A1013" s="346" t="e">
        <f>IF((SUM('Раздел 2'!J92:J92)/SUM('Раздел 2'!AH92:AH92)&gt;=1),"","Неверно!")</f>
        <v>#DIV/0!</v>
      </c>
      <c r="B1013" s="320" t="s">
        <v>1854</v>
      </c>
      <c r="C1013" s="278" t="s">
        <v>12101</v>
      </c>
      <c r="D1013" s="278" t="s">
        <v>1855</v>
      </c>
      <c r="E1013" s="278" t="str">
        <f>CONCATENATE(SUM('Раздел 2'!J92:J92),"/",SUM('Раздел 2'!AH92:AH92),"&gt;=",1)</f>
        <v>0/0&gt;=1</v>
      </c>
      <c r="F1013" s="278" t="s">
        <v>1851</v>
      </c>
      <c r="G1013" s="318"/>
      <c r="H1013" s="348" t="e">
        <f>IF(('ФЛК (информационный)'!A1013="Неверно!")*('ФЛК (информационный)'!G1013=""),"Внести подтверждение к нарушенному информационному ФЛК"," ")</f>
        <v>#DIV/0!</v>
      </c>
    </row>
    <row r="1014" spans="1:8" s="390" customFormat="1" ht="94.5" hidden="1" x14ac:dyDescent="0.2">
      <c r="A1014" s="346" t="e">
        <f>IF((SUM('Раздел 2'!J93:J93)/SUM('Раздел 2'!AH93:AH93)&gt;=1),"","Неверно!")</f>
        <v>#DIV/0!</v>
      </c>
      <c r="B1014" s="320" t="s">
        <v>1854</v>
      </c>
      <c r="C1014" s="278" t="s">
        <v>12102</v>
      </c>
      <c r="D1014" s="278" t="s">
        <v>1855</v>
      </c>
      <c r="E1014" s="278" t="str">
        <f>CONCATENATE(SUM('Раздел 2'!J93:J93),"/",SUM('Раздел 2'!AH93:AH93),"&gt;=",1)</f>
        <v>0/0&gt;=1</v>
      </c>
      <c r="F1014" s="278" t="s">
        <v>1851</v>
      </c>
      <c r="G1014" s="318"/>
      <c r="H1014" s="348" t="e">
        <f>IF(('ФЛК (информационный)'!A1014="Неверно!")*('ФЛК (информационный)'!G1014=""),"Внести подтверждение к нарушенному информационному ФЛК"," ")</f>
        <v>#DIV/0!</v>
      </c>
    </row>
    <row r="1015" spans="1:8" s="390" customFormat="1" ht="94.5" hidden="1" x14ac:dyDescent="0.2">
      <c r="A1015" s="346" t="e">
        <f>IF((SUM('Раздел 2'!J94:J94)/SUM('Раздел 2'!AH94:AH94)&gt;=1),"","Неверно!")</f>
        <v>#DIV/0!</v>
      </c>
      <c r="B1015" s="320" t="s">
        <v>1854</v>
      </c>
      <c r="C1015" s="278" t="s">
        <v>12103</v>
      </c>
      <c r="D1015" s="278" t="s">
        <v>1855</v>
      </c>
      <c r="E1015" s="278" t="str">
        <f>CONCATENATE(SUM('Раздел 2'!J94:J94),"/",SUM('Раздел 2'!AH94:AH94),"&gt;=",1)</f>
        <v>0/0&gt;=1</v>
      </c>
      <c r="F1015" s="278" t="s">
        <v>1851</v>
      </c>
      <c r="G1015" s="318"/>
      <c r="H1015" s="348" t="e">
        <f>IF(('ФЛК (информационный)'!A1015="Неверно!")*('ФЛК (информационный)'!G1015=""),"Внести подтверждение к нарушенному информационному ФЛК"," ")</f>
        <v>#DIV/0!</v>
      </c>
    </row>
    <row r="1016" spans="1:8" s="390" customFormat="1" ht="94.5" hidden="1" x14ac:dyDescent="0.2">
      <c r="A1016" s="346" t="e">
        <f>IF((SUM('Раздел 2'!J95:J95)/SUM('Раздел 2'!AH95:AH95)&gt;=1),"","Неверно!")</f>
        <v>#DIV/0!</v>
      </c>
      <c r="B1016" s="320" t="s">
        <v>1854</v>
      </c>
      <c r="C1016" s="278" t="s">
        <v>12104</v>
      </c>
      <c r="D1016" s="278" t="s">
        <v>1855</v>
      </c>
      <c r="E1016" s="278" t="str">
        <f>CONCATENATE(SUM('Раздел 2'!J95:J95),"/",SUM('Раздел 2'!AH95:AH95),"&gt;=",1)</f>
        <v>0/0&gt;=1</v>
      </c>
      <c r="F1016" s="278" t="s">
        <v>1851</v>
      </c>
      <c r="G1016" s="318"/>
      <c r="H1016" s="348" t="e">
        <f>IF(('ФЛК (информационный)'!A1016="Неверно!")*('ФЛК (информационный)'!G1016=""),"Внести подтверждение к нарушенному информационному ФЛК"," ")</f>
        <v>#DIV/0!</v>
      </c>
    </row>
    <row r="1017" spans="1:8" s="390" customFormat="1" ht="94.5" hidden="1" x14ac:dyDescent="0.2">
      <c r="A1017" s="346" t="e">
        <f>IF((SUM('Раздел 2'!J96:J96)/SUM('Раздел 2'!AH96:AH96)&gt;=1),"","Неверно!")</f>
        <v>#DIV/0!</v>
      </c>
      <c r="B1017" s="320" t="s">
        <v>1854</v>
      </c>
      <c r="C1017" s="278" t="s">
        <v>12105</v>
      </c>
      <c r="D1017" s="278" t="s">
        <v>1855</v>
      </c>
      <c r="E1017" s="278" t="str">
        <f>CONCATENATE(SUM('Раздел 2'!J96:J96),"/",SUM('Раздел 2'!AH96:AH96),"&gt;=",1)</f>
        <v>0/0&gt;=1</v>
      </c>
      <c r="F1017" s="278" t="s">
        <v>1851</v>
      </c>
      <c r="G1017" s="318"/>
      <c r="H1017" s="348" t="e">
        <f>IF(('ФЛК (информационный)'!A1017="Неверно!")*('ФЛК (информационный)'!G1017=""),"Внести подтверждение к нарушенному информационному ФЛК"," ")</f>
        <v>#DIV/0!</v>
      </c>
    </row>
    <row r="1018" spans="1:8" s="390" customFormat="1" ht="94.5" hidden="1" x14ac:dyDescent="0.2">
      <c r="A1018" s="346" t="e">
        <f>IF((SUM('Раздел 2'!J97:J97)/SUM('Раздел 2'!AH97:AH97)&gt;=1),"","Неверно!")</f>
        <v>#DIV/0!</v>
      </c>
      <c r="B1018" s="320" t="s">
        <v>1854</v>
      </c>
      <c r="C1018" s="278" t="s">
        <v>12106</v>
      </c>
      <c r="D1018" s="278" t="s">
        <v>1855</v>
      </c>
      <c r="E1018" s="278" t="str">
        <f>CONCATENATE(SUM('Раздел 2'!J97:J97),"/",SUM('Раздел 2'!AH97:AH97),"&gt;=",1)</f>
        <v>0/0&gt;=1</v>
      </c>
      <c r="F1018" s="278" t="s">
        <v>1851</v>
      </c>
      <c r="G1018" s="318"/>
      <c r="H1018" s="348" t="e">
        <f>IF(('ФЛК (информационный)'!A1018="Неверно!")*('ФЛК (информационный)'!G1018=""),"Внести подтверждение к нарушенному информационному ФЛК"," ")</f>
        <v>#DIV/0!</v>
      </c>
    </row>
    <row r="1019" spans="1:8" s="390" customFormat="1" ht="94.5" hidden="1" x14ac:dyDescent="0.2">
      <c r="A1019" s="346" t="e">
        <f>IF((SUM('Раздел 2'!J98:J98)/SUM('Раздел 2'!AH98:AH98)&gt;=1),"","Неверно!")</f>
        <v>#DIV/0!</v>
      </c>
      <c r="B1019" s="320" t="s">
        <v>1854</v>
      </c>
      <c r="C1019" s="278" t="s">
        <v>12107</v>
      </c>
      <c r="D1019" s="278" t="s">
        <v>1855</v>
      </c>
      <c r="E1019" s="278" t="str">
        <f>CONCATENATE(SUM('Раздел 2'!J98:J98),"/",SUM('Раздел 2'!AH98:AH98),"&gt;=",1)</f>
        <v>0/0&gt;=1</v>
      </c>
      <c r="F1019" s="278" t="s">
        <v>1851</v>
      </c>
      <c r="G1019" s="318"/>
      <c r="H1019" s="348" t="e">
        <f>IF(('ФЛК (информационный)'!A1019="Неверно!")*('ФЛК (информационный)'!G1019=""),"Внести подтверждение к нарушенному информационному ФЛК"," ")</f>
        <v>#DIV/0!</v>
      </c>
    </row>
    <row r="1020" spans="1:8" s="390" customFormat="1" ht="94.5" hidden="1" x14ac:dyDescent="0.2">
      <c r="A1020" s="346" t="e">
        <f>IF((SUM('Раздел 2'!J99:J99)/SUM('Раздел 2'!AH99:AH99)&gt;=1),"","Неверно!")</f>
        <v>#DIV/0!</v>
      </c>
      <c r="B1020" s="320" t="s">
        <v>1854</v>
      </c>
      <c r="C1020" s="278" t="s">
        <v>12108</v>
      </c>
      <c r="D1020" s="278" t="s">
        <v>1855</v>
      </c>
      <c r="E1020" s="278" t="str">
        <f>CONCATENATE(SUM('Раздел 2'!J99:J99),"/",SUM('Раздел 2'!AH99:AH99),"&gt;=",1)</f>
        <v>0/0&gt;=1</v>
      </c>
      <c r="F1020" s="278" t="s">
        <v>1851</v>
      </c>
      <c r="G1020" s="318"/>
      <c r="H1020" s="348" t="e">
        <f>IF(('ФЛК (информационный)'!A1020="Неверно!")*('ФЛК (информационный)'!G1020=""),"Внести подтверждение к нарушенному информационному ФЛК"," ")</f>
        <v>#DIV/0!</v>
      </c>
    </row>
    <row r="1021" spans="1:8" s="390" customFormat="1" ht="94.5" hidden="1" x14ac:dyDescent="0.2">
      <c r="A1021" s="346" t="e">
        <f>IF((SUM('Раздел 2'!J19:J19)/SUM('Раздел 2'!AH19:AH19)&gt;=1),"","Неверно!")</f>
        <v>#DIV/0!</v>
      </c>
      <c r="B1021" s="320" t="s">
        <v>1854</v>
      </c>
      <c r="C1021" s="278" t="s">
        <v>12109</v>
      </c>
      <c r="D1021" s="278" t="s">
        <v>1855</v>
      </c>
      <c r="E1021" s="278" t="str">
        <f>CONCATENATE(SUM('Раздел 2'!J19:J19),"/",SUM('Раздел 2'!AH19:AH19),"&gt;=",1)</f>
        <v>0/0&gt;=1</v>
      </c>
      <c r="F1021" s="278" t="s">
        <v>1851</v>
      </c>
      <c r="G1021" s="318"/>
      <c r="H1021" s="348" t="e">
        <f>IF(('ФЛК (информационный)'!A1021="Неверно!")*('ФЛК (информационный)'!G1021=""),"Внести подтверждение к нарушенному информационному ФЛК"," ")</f>
        <v>#DIV/0!</v>
      </c>
    </row>
    <row r="1022" spans="1:8" s="390" customFormat="1" ht="94.5" hidden="1" x14ac:dyDescent="0.2">
      <c r="A1022" s="346" t="e">
        <f>IF((SUM('Раздел 2'!J100:J100)/SUM('Раздел 2'!AH100:AH100)&gt;=1),"","Неверно!")</f>
        <v>#DIV/0!</v>
      </c>
      <c r="B1022" s="320" t="s">
        <v>1854</v>
      </c>
      <c r="C1022" s="278" t="s">
        <v>12110</v>
      </c>
      <c r="D1022" s="278" t="s">
        <v>1855</v>
      </c>
      <c r="E1022" s="278" t="str">
        <f>CONCATENATE(SUM('Раздел 2'!J100:J100),"/",SUM('Раздел 2'!AH100:AH100),"&gt;=",1)</f>
        <v>0/0&gt;=1</v>
      </c>
      <c r="F1022" s="278" t="s">
        <v>1851</v>
      </c>
      <c r="G1022" s="318"/>
      <c r="H1022" s="348" t="e">
        <f>IF(('ФЛК (информационный)'!A1022="Неверно!")*('ФЛК (информационный)'!G1022=""),"Внести подтверждение к нарушенному информационному ФЛК"," ")</f>
        <v>#DIV/0!</v>
      </c>
    </row>
    <row r="1023" spans="1:8" s="390" customFormat="1" ht="94.5" hidden="1" x14ac:dyDescent="0.2">
      <c r="A1023" s="346" t="e">
        <f>IF((SUM('Раздел 2'!J101:J101)/SUM('Раздел 2'!AH101:AH101)&gt;=1),"","Неверно!")</f>
        <v>#DIV/0!</v>
      </c>
      <c r="B1023" s="320" t="s">
        <v>1854</v>
      </c>
      <c r="C1023" s="278" t="s">
        <v>12111</v>
      </c>
      <c r="D1023" s="278" t="s">
        <v>1855</v>
      </c>
      <c r="E1023" s="278" t="str">
        <f>CONCATENATE(SUM('Раздел 2'!J101:J101),"/",SUM('Раздел 2'!AH101:AH101),"&gt;=",1)</f>
        <v>0/0&gt;=1</v>
      </c>
      <c r="F1023" s="278" t="s">
        <v>1851</v>
      </c>
      <c r="G1023" s="318"/>
      <c r="H1023" s="348" t="e">
        <f>IF(('ФЛК (информационный)'!A1023="Неверно!")*('ФЛК (информационный)'!G1023=""),"Внести подтверждение к нарушенному информационному ФЛК"," ")</f>
        <v>#DIV/0!</v>
      </c>
    </row>
    <row r="1024" spans="1:8" s="390" customFormat="1" ht="94.5" hidden="1" x14ac:dyDescent="0.2">
      <c r="A1024" s="346" t="e">
        <f>IF((SUM('Раздел 2'!J102:J102)/SUM('Раздел 2'!AH102:AH102)&gt;=1),"","Неверно!")</f>
        <v>#DIV/0!</v>
      </c>
      <c r="B1024" s="320" t="s">
        <v>1854</v>
      </c>
      <c r="C1024" s="278" t="s">
        <v>12112</v>
      </c>
      <c r="D1024" s="278" t="s">
        <v>1855</v>
      </c>
      <c r="E1024" s="278" t="str">
        <f>CONCATENATE(SUM('Раздел 2'!J102:J102),"/",SUM('Раздел 2'!AH102:AH102),"&gt;=",1)</f>
        <v>0/0&gt;=1</v>
      </c>
      <c r="F1024" s="278" t="s">
        <v>1851</v>
      </c>
      <c r="G1024" s="318"/>
      <c r="H1024" s="348" t="e">
        <f>IF(('ФЛК (информационный)'!A1024="Неверно!")*('ФЛК (информационный)'!G1024=""),"Внести подтверждение к нарушенному информационному ФЛК"," ")</f>
        <v>#DIV/0!</v>
      </c>
    </row>
    <row r="1025" spans="1:8" s="390" customFormat="1" ht="94.5" hidden="1" x14ac:dyDescent="0.2">
      <c r="A1025" s="346" t="e">
        <f>IF((SUM('Раздел 2'!J103:J103)/SUM('Раздел 2'!AH103:AH103)&gt;=1),"","Неверно!")</f>
        <v>#DIV/0!</v>
      </c>
      <c r="B1025" s="320" t="s">
        <v>1854</v>
      </c>
      <c r="C1025" s="278" t="s">
        <v>12113</v>
      </c>
      <c r="D1025" s="278" t="s">
        <v>1855</v>
      </c>
      <c r="E1025" s="278" t="str">
        <f>CONCATENATE(SUM('Раздел 2'!J103:J103),"/",SUM('Раздел 2'!AH103:AH103),"&gt;=",1)</f>
        <v>0/0&gt;=1</v>
      </c>
      <c r="F1025" s="278" t="s">
        <v>1851</v>
      </c>
      <c r="G1025" s="318"/>
      <c r="H1025" s="348" t="e">
        <f>IF(('ФЛК (информационный)'!A1025="Неверно!")*('ФЛК (информационный)'!G1025=""),"Внести подтверждение к нарушенному информационному ФЛК"," ")</f>
        <v>#DIV/0!</v>
      </c>
    </row>
    <row r="1026" spans="1:8" s="390" customFormat="1" ht="94.5" hidden="1" x14ac:dyDescent="0.2">
      <c r="A1026" s="346" t="e">
        <f>IF((SUM('Раздел 2'!J104:J104)/SUM('Раздел 2'!AH104:AH104)&gt;=1),"","Неверно!")</f>
        <v>#DIV/0!</v>
      </c>
      <c r="B1026" s="320" t="s">
        <v>1854</v>
      </c>
      <c r="C1026" s="278" t="s">
        <v>12114</v>
      </c>
      <c r="D1026" s="278" t="s">
        <v>1855</v>
      </c>
      <c r="E1026" s="278" t="str">
        <f>CONCATENATE(SUM('Раздел 2'!J104:J104),"/",SUM('Раздел 2'!AH104:AH104),"&gt;=",1)</f>
        <v>0/0&gt;=1</v>
      </c>
      <c r="F1026" s="278" t="s">
        <v>1851</v>
      </c>
      <c r="G1026" s="318"/>
      <c r="H1026" s="348" t="e">
        <f>IF(('ФЛК (информационный)'!A1026="Неверно!")*('ФЛК (информационный)'!G1026=""),"Внести подтверждение к нарушенному информационному ФЛК"," ")</f>
        <v>#DIV/0!</v>
      </c>
    </row>
    <row r="1027" spans="1:8" s="390" customFormat="1" ht="94.5" hidden="1" x14ac:dyDescent="0.2">
      <c r="A1027" s="346" t="e">
        <f>IF((SUM('Раздел 2'!J105:J105)/SUM('Раздел 2'!AH105:AH105)&gt;=1),"","Неверно!")</f>
        <v>#DIV/0!</v>
      </c>
      <c r="B1027" s="320" t="s">
        <v>1854</v>
      </c>
      <c r="C1027" s="278" t="s">
        <v>12115</v>
      </c>
      <c r="D1027" s="278" t="s">
        <v>1855</v>
      </c>
      <c r="E1027" s="278" t="str">
        <f>CONCATENATE(SUM('Раздел 2'!J105:J105),"/",SUM('Раздел 2'!AH105:AH105),"&gt;=",1)</f>
        <v>0/0&gt;=1</v>
      </c>
      <c r="F1027" s="278" t="s">
        <v>1851</v>
      </c>
      <c r="G1027" s="318"/>
      <c r="H1027" s="348" t="e">
        <f>IF(('ФЛК (информационный)'!A1027="Неверно!")*('ФЛК (информационный)'!G1027=""),"Внести подтверждение к нарушенному информационному ФЛК"," ")</f>
        <v>#DIV/0!</v>
      </c>
    </row>
    <row r="1028" spans="1:8" s="390" customFormat="1" ht="94.5" hidden="1" x14ac:dyDescent="0.2">
      <c r="A1028" s="346" t="e">
        <f>IF((SUM('Раздел 2'!J106:J106)/SUM('Раздел 2'!AH106:AH106)&gt;=1),"","Неверно!")</f>
        <v>#DIV/0!</v>
      </c>
      <c r="B1028" s="320" t="s">
        <v>1854</v>
      </c>
      <c r="C1028" s="278" t="s">
        <v>12116</v>
      </c>
      <c r="D1028" s="278" t="s">
        <v>1855</v>
      </c>
      <c r="E1028" s="278" t="str">
        <f>CONCATENATE(SUM('Раздел 2'!J106:J106),"/",SUM('Раздел 2'!AH106:AH106),"&gt;=",1)</f>
        <v>0/0&gt;=1</v>
      </c>
      <c r="F1028" s="278" t="s">
        <v>1851</v>
      </c>
      <c r="G1028" s="318"/>
      <c r="H1028" s="348" t="e">
        <f>IF(('ФЛК (информационный)'!A1028="Неверно!")*('ФЛК (информационный)'!G1028=""),"Внести подтверждение к нарушенному информационному ФЛК"," ")</f>
        <v>#DIV/0!</v>
      </c>
    </row>
    <row r="1029" spans="1:8" s="390" customFormat="1" ht="94.5" hidden="1" x14ac:dyDescent="0.2">
      <c r="A1029" s="346" t="e">
        <f>IF((SUM('Раздел 2'!J107:J107)/SUM('Раздел 2'!AH107:AH107)&gt;=1),"","Неверно!")</f>
        <v>#DIV/0!</v>
      </c>
      <c r="B1029" s="320" t="s">
        <v>1854</v>
      </c>
      <c r="C1029" s="278" t="s">
        <v>12117</v>
      </c>
      <c r="D1029" s="278" t="s">
        <v>1855</v>
      </c>
      <c r="E1029" s="278" t="str">
        <f>CONCATENATE(SUM('Раздел 2'!J107:J107),"/",SUM('Раздел 2'!AH107:AH107),"&gt;=",1)</f>
        <v>0/0&gt;=1</v>
      </c>
      <c r="F1029" s="278" t="s">
        <v>1851</v>
      </c>
      <c r="G1029" s="318"/>
      <c r="H1029" s="348" t="e">
        <f>IF(('ФЛК (информационный)'!A1029="Неверно!")*('ФЛК (информационный)'!G1029=""),"Внести подтверждение к нарушенному информационному ФЛК"," ")</f>
        <v>#DIV/0!</v>
      </c>
    </row>
    <row r="1030" spans="1:8" s="390" customFormat="1" ht="94.5" hidden="1" x14ac:dyDescent="0.2">
      <c r="A1030" s="346" t="e">
        <f>IF((SUM('Раздел 2'!J108:J108)/SUM('Раздел 2'!AH108:AH108)&gt;=1),"","Неверно!")</f>
        <v>#DIV/0!</v>
      </c>
      <c r="B1030" s="320" t="s">
        <v>1854</v>
      </c>
      <c r="C1030" s="278" t="s">
        <v>12118</v>
      </c>
      <c r="D1030" s="278" t="s">
        <v>1855</v>
      </c>
      <c r="E1030" s="278" t="str">
        <f>CONCATENATE(SUM('Раздел 2'!J108:J108),"/",SUM('Раздел 2'!AH108:AH108),"&gt;=",1)</f>
        <v>0/0&gt;=1</v>
      </c>
      <c r="F1030" s="278" t="s">
        <v>1851</v>
      </c>
      <c r="G1030" s="318"/>
      <c r="H1030" s="348" t="e">
        <f>IF(('ФЛК (информационный)'!A1030="Неверно!")*('ФЛК (информационный)'!G1030=""),"Внести подтверждение к нарушенному информационному ФЛК"," ")</f>
        <v>#DIV/0!</v>
      </c>
    </row>
    <row r="1031" spans="1:8" s="390" customFormat="1" ht="94.5" hidden="1" x14ac:dyDescent="0.2">
      <c r="A1031" s="346" t="e">
        <f>IF((SUM('Раздел 2'!J109:J109)/SUM('Раздел 2'!AH109:AH109)&gt;=1),"","Неверно!")</f>
        <v>#DIV/0!</v>
      </c>
      <c r="B1031" s="320" t="s">
        <v>1854</v>
      </c>
      <c r="C1031" s="278" t="s">
        <v>12119</v>
      </c>
      <c r="D1031" s="278" t="s">
        <v>1855</v>
      </c>
      <c r="E1031" s="278" t="str">
        <f>CONCATENATE(SUM('Раздел 2'!J109:J109),"/",SUM('Раздел 2'!AH109:AH109),"&gt;=",1)</f>
        <v>0/0&gt;=1</v>
      </c>
      <c r="F1031" s="278" t="s">
        <v>1851</v>
      </c>
      <c r="G1031" s="318"/>
      <c r="H1031" s="348" t="e">
        <f>IF(('ФЛК (информационный)'!A1031="Неверно!")*('ФЛК (информационный)'!G1031=""),"Внести подтверждение к нарушенному информационному ФЛК"," ")</f>
        <v>#DIV/0!</v>
      </c>
    </row>
    <row r="1032" spans="1:8" s="390" customFormat="1" ht="78.75" hidden="1" x14ac:dyDescent="0.2">
      <c r="A1032" s="346" t="str">
        <f>IF((SUM('Раздел 2'!J11:J11)/SUM('Раздел 2'!K11:K11)&gt;1),"","Неверно!")</f>
        <v/>
      </c>
      <c r="B1032" s="320" t="s">
        <v>1856</v>
      </c>
      <c r="C1032" s="278" t="s">
        <v>12120</v>
      </c>
      <c r="D1032" s="278" t="s">
        <v>1857</v>
      </c>
      <c r="E1032" s="278" t="str">
        <f>CONCATENATE(SUM('Раздел 2'!J11:J11),"/",SUM('Раздел 2'!K11:K11),"&gt;",1)</f>
        <v>56452747/907054&gt;1</v>
      </c>
      <c r="F1032" s="278" t="s">
        <v>12121</v>
      </c>
      <c r="G1032" s="318"/>
      <c r="H1032" s="348" t="str">
        <f>IF(('ФЛК (информационный)'!A1032="Неверно!")*('ФЛК (информационный)'!G1032=""),"Внести подтверждение к нарушенному информационному ФЛК"," ")</f>
        <v xml:space="preserve"> </v>
      </c>
    </row>
    <row r="1033" spans="1:8" s="390" customFormat="1" ht="78.75" x14ac:dyDescent="0.2">
      <c r="A1033" s="346" t="str">
        <f>IF((SUM('Раздел 2'!J20:J20)/SUM('Раздел 2'!K20:K20)&gt;1),"","Неверно!")</f>
        <v>Неверно!</v>
      </c>
      <c r="B1033" s="320" t="s">
        <v>1856</v>
      </c>
      <c r="C1033" s="278" t="s">
        <v>12122</v>
      </c>
      <c r="D1033" s="278" t="s">
        <v>1857</v>
      </c>
      <c r="E1033" s="278" t="str">
        <f>CONCATENATE(SUM('Раздел 2'!J20:J20),"/",SUM('Раздел 2'!K20:K20),"&gt;",1)</f>
        <v>0/600&gt;1</v>
      </c>
      <c r="F1033" s="278" t="s">
        <v>12121</v>
      </c>
      <c r="G1033" s="318" t="s">
        <v>12457</v>
      </c>
      <c r="H1033" s="348" t="str">
        <f>IF(('ФЛК (информационный)'!A1033="Неверно!")*('ФЛК (информационный)'!G1033=""),"Внести подтверждение к нарушенному информационному ФЛК"," ")</f>
        <v xml:space="preserve"> </v>
      </c>
    </row>
    <row r="1034" spans="1:8" s="390" customFormat="1" ht="78.75" hidden="1" x14ac:dyDescent="0.2">
      <c r="A1034" s="346" t="e">
        <f>IF((SUM('Раздел 2'!J110:J110)/SUM('Раздел 2'!K110:K110)&gt;1),"","Неверно!")</f>
        <v>#DIV/0!</v>
      </c>
      <c r="B1034" s="320" t="s">
        <v>1856</v>
      </c>
      <c r="C1034" s="278" t="s">
        <v>12123</v>
      </c>
      <c r="D1034" s="278" t="s">
        <v>1857</v>
      </c>
      <c r="E1034" s="278" t="str">
        <f>CONCATENATE(SUM('Раздел 2'!J110:J110),"/",SUM('Раздел 2'!K110:K110),"&gt;",1)</f>
        <v>0/0&gt;1</v>
      </c>
      <c r="F1034" s="278" t="s">
        <v>12121</v>
      </c>
      <c r="G1034" s="318"/>
      <c r="H1034" s="348" t="e">
        <f>IF(('ФЛК (информационный)'!A1034="Неверно!")*('ФЛК (информационный)'!G1034=""),"Внести подтверждение к нарушенному информационному ФЛК"," ")</f>
        <v>#DIV/0!</v>
      </c>
    </row>
    <row r="1035" spans="1:8" s="390" customFormat="1" ht="78.75" hidden="1" x14ac:dyDescent="0.2">
      <c r="A1035" s="346" t="e">
        <f>IF((SUM('Раздел 2'!J111:J111)/SUM('Раздел 2'!K111:K111)&gt;1),"","Неверно!")</f>
        <v>#DIV/0!</v>
      </c>
      <c r="B1035" s="320" t="s">
        <v>1856</v>
      </c>
      <c r="C1035" s="278" t="s">
        <v>12124</v>
      </c>
      <c r="D1035" s="278" t="s">
        <v>1857</v>
      </c>
      <c r="E1035" s="278" t="str">
        <f>CONCATENATE(SUM('Раздел 2'!J111:J111),"/",SUM('Раздел 2'!K111:K111),"&gt;",1)</f>
        <v>0/0&gt;1</v>
      </c>
      <c r="F1035" s="278" t="s">
        <v>12121</v>
      </c>
      <c r="G1035" s="318"/>
      <c r="H1035" s="348" t="e">
        <f>IF(('ФЛК (информационный)'!A1035="Неверно!")*('ФЛК (информационный)'!G1035=""),"Внести подтверждение к нарушенному информационному ФЛК"," ")</f>
        <v>#DIV/0!</v>
      </c>
    </row>
    <row r="1036" spans="1:8" s="390" customFormat="1" ht="78.75" hidden="1" x14ac:dyDescent="0.2">
      <c r="A1036" s="346" t="e">
        <f>IF((SUM('Раздел 2'!J112:J112)/SUM('Раздел 2'!K112:K112)&gt;1),"","Неверно!")</f>
        <v>#DIV/0!</v>
      </c>
      <c r="B1036" s="320" t="s">
        <v>1856</v>
      </c>
      <c r="C1036" s="278" t="s">
        <v>12125</v>
      </c>
      <c r="D1036" s="278" t="s">
        <v>1857</v>
      </c>
      <c r="E1036" s="278" t="str">
        <f>CONCATENATE(SUM('Раздел 2'!J112:J112),"/",SUM('Раздел 2'!K112:K112),"&gt;",1)</f>
        <v>0/0&gt;1</v>
      </c>
      <c r="F1036" s="278" t="s">
        <v>12121</v>
      </c>
      <c r="G1036" s="318"/>
      <c r="H1036" s="348" t="e">
        <f>IF(('ФЛК (информационный)'!A1036="Неверно!")*('ФЛК (информационный)'!G1036=""),"Внести подтверждение к нарушенному информационному ФЛК"," ")</f>
        <v>#DIV/0!</v>
      </c>
    </row>
    <row r="1037" spans="1:8" s="390" customFormat="1" ht="78.75" hidden="1" x14ac:dyDescent="0.2">
      <c r="A1037" s="346" t="e">
        <f>IF((SUM('Раздел 2'!J113:J113)/SUM('Раздел 2'!K113:K113)&gt;1),"","Неверно!")</f>
        <v>#DIV/0!</v>
      </c>
      <c r="B1037" s="320" t="s">
        <v>1856</v>
      </c>
      <c r="C1037" s="278" t="s">
        <v>12126</v>
      </c>
      <c r="D1037" s="278" t="s">
        <v>1857</v>
      </c>
      <c r="E1037" s="278" t="str">
        <f>CONCATENATE(SUM('Раздел 2'!J113:J113),"/",SUM('Раздел 2'!K113:K113),"&gt;",1)</f>
        <v>0/0&gt;1</v>
      </c>
      <c r="F1037" s="278" t="s">
        <v>12121</v>
      </c>
      <c r="G1037" s="318"/>
      <c r="H1037" s="348" t="e">
        <f>IF(('ФЛК (информационный)'!A1037="Неверно!")*('ФЛК (информационный)'!G1037=""),"Внести подтверждение к нарушенному информационному ФЛК"," ")</f>
        <v>#DIV/0!</v>
      </c>
    </row>
    <row r="1038" spans="1:8" s="390" customFormat="1" ht="78.75" hidden="1" x14ac:dyDescent="0.2">
      <c r="A1038" s="346" t="e">
        <f>IF((SUM('Раздел 2'!J114:J114)/SUM('Раздел 2'!K114:K114)&gt;1),"","Неверно!")</f>
        <v>#DIV/0!</v>
      </c>
      <c r="B1038" s="320" t="s">
        <v>1856</v>
      </c>
      <c r="C1038" s="278" t="s">
        <v>12127</v>
      </c>
      <c r="D1038" s="278" t="s">
        <v>1857</v>
      </c>
      <c r="E1038" s="278" t="str">
        <f>CONCATENATE(SUM('Раздел 2'!J114:J114),"/",SUM('Раздел 2'!K114:K114),"&gt;",1)</f>
        <v>0/0&gt;1</v>
      </c>
      <c r="F1038" s="278" t="s">
        <v>12121</v>
      </c>
      <c r="G1038" s="318"/>
      <c r="H1038" s="348" t="e">
        <f>IF(('ФЛК (информационный)'!A1038="Неверно!")*('ФЛК (информационный)'!G1038=""),"Внести подтверждение к нарушенному информационному ФЛК"," ")</f>
        <v>#DIV/0!</v>
      </c>
    </row>
    <row r="1039" spans="1:8" s="390" customFormat="1" ht="78.75" hidden="1" x14ac:dyDescent="0.2">
      <c r="A1039" s="346" t="e">
        <f>IF((SUM('Раздел 2'!J115:J115)/SUM('Раздел 2'!K115:K115)&gt;1),"","Неверно!")</f>
        <v>#DIV/0!</v>
      </c>
      <c r="B1039" s="320" t="s">
        <v>1856</v>
      </c>
      <c r="C1039" s="278" t="s">
        <v>12128</v>
      </c>
      <c r="D1039" s="278" t="s">
        <v>1857</v>
      </c>
      <c r="E1039" s="278" t="str">
        <f>CONCATENATE(SUM('Раздел 2'!J115:J115),"/",SUM('Раздел 2'!K115:K115),"&gt;",1)</f>
        <v>0/0&gt;1</v>
      </c>
      <c r="F1039" s="278" t="s">
        <v>12121</v>
      </c>
      <c r="G1039" s="318"/>
      <c r="H1039" s="348" t="e">
        <f>IF(('ФЛК (информационный)'!A1039="Неверно!")*('ФЛК (информационный)'!G1039=""),"Внести подтверждение к нарушенному информационному ФЛК"," ")</f>
        <v>#DIV/0!</v>
      </c>
    </row>
    <row r="1040" spans="1:8" s="390" customFormat="1" ht="78.75" hidden="1" x14ac:dyDescent="0.2">
      <c r="A1040" s="346" t="e">
        <f>IF((SUM('Раздел 2'!J116:J116)/SUM('Раздел 2'!K116:K116)&gt;1),"","Неверно!")</f>
        <v>#DIV/0!</v>
      </c>
      <c r="B1040" s="320" t="s">
        <v>1856</v>
      </c>
      <c r="C1040" s="278" t="s">
        <v>12129</v>
      </c>
      <c r="D1040" s="278" t="s">
        <v>1857</v>
      </c>
      <c r="E1040" s="278" t="str">
        <f>CONCATENATE(SUM('Раздел 2'!J116:J116),"/",SUM('Раздел 2'!K116:K116),"&gt;",1)</f>
        <v>0/0&gt;1</v>
      </c>
      <c r="F1040" s="278" t="s">
        <v>12121</v>
      </c>
      <c r="G1040" s="318"/>
      <c r="H1040" s="348" t="e">
        <f>IF(('ФЛК (информационный)'!A1040="Неверно!")*('ФЛК (информационный)'!G1040=""),"Внести подтверждение к нарушенному информационному ФЛК"," ")</f>
        <v>#DIV/0!</v>
      </c>
    </row>
    <row r="1041" spans="1:8" s="390" customFormat="1" ht="78.75" hidden="1" x14ac:dyDescent="0.2">
      <c r="A1041" s="346" t="e">
        <f>IF((SUM('Раздел 2'!J117:J117)/SUM('Раздел 2'!K117:K117)&gt;1),"","Неверно!")</f>
        <v>#DIV/0!</v>
      </c>
      <c r="B1041" s="320" t="s">
        <v>1856</v>
      </c>
      <c r="C1041" s="278" t="s">
        <v>12130</v>
      </c>
      <c r="D1041" s="278" t="s">
        <v>1857</v>
      </c>
      <c r="E1041" s="278" t="str">
        <f>CONCATENATE(SUM('Раздел 2'!J117:J117),"/",SUM('Раздел 2'!K117:K117),"&gt;",1)</f>
        <v>0/0&gt;1</v>
      </c>
      <c r="F1041" s="278" t="s">
        <v>12121</v>
      </c>
      <c r="G1041" s="318"/>
      <c r="H1041" s="348" t="e">
        <f>IF(('ФЛК (информационный)'!A1041="Неверно!")*('ФЛК (информационный)'!G1041=""),"Внести подтверждение к нарушенному информационному ФЛК"," ")</f>
        <v>#DIV/0!</v>
      </c>
    </row>
    <row r="1042" spans="1:8" s="390" customFormat="1" ht="78.75" hidden="1" x14ac:dyDescent="0.2">
      <c r="A1042" s="346" t="e">
        <f>IF((SUM('Раздел 2'!J118:J118)/SUM('Раздел 2'!K118:K118)&gt;1),"","Неверно!")</f>
        <v>#DIV/0!</v>
      </c>
      <c r="B1042" s="320" t="s">
        <v>1856</v>
      </c>
      <c r="C1042" s="278" t="s">
        <v>12131</v>
      </c>
      <c r="D1042" s="278" t="s">
        <v>1857</v>
      </c>
      <c r="E1042" s="278" t="str">
        <f>CONCATENATE(SUM('Раздел 2'!J118:J118),"/",SUM('Раздел 2'!K118:K118),"&gt;",1)</f>
        <v>0/0&gt;1</v>
      </c>
      <c r="F1042" s="278" t="s">
        <v>12121</v>
      </c>
      <c r="G1042" s="318"/>
      <c r="H1042" s="348" t="e">
        <f>IF(('ФЛК (информационный)'!A1042="Неверно!")*('ФЛК (информационный)'!G1042=""),"Внести подтверждение к нарушенному информационному ФЛК"," ")</f>
        <v>#DIV/0!</v>
      </c>
    </row>
    <row r="1043" spans="1:8" s="390" customFormat="1" ht="78.75" hidden="1" x14ac:dyDescent="0.2">
      <c r="A1043" s="346" t="e">
        <f>IF((SUM('Раздел 2'!J119:J119)/SUM('Раздел 2'!K119:K119)&gt;1),"","Неверно!")</f>
        <v>#DIV/0!</v>
      </c>
      <c r="B1043" s="320" t="s">
        <v>1856</v>
      </c>
      <c r="C1043" s="278" t="s">
        <v>12132</v>
      </c>
      <c r="D1043" s="278" t="s">
        <v>1857</v>
      </c>
      <c r="E1043" s="278" t="str">
        <f>CONCATENATE(SUM('Раздел 2'!J119:J119),"/",SUM('Раздел 2'!K119:K119),"&gt;",1)</f>
        <v>0/0&gt;1</v>
      </c>
      <c r="F1043" s="278" t="s">
        <v>12121</v>
      </c>
      <c r="G1043" s="318"/>
      <c r="H1043" s="348" t="e">
        <f>IF(('ФЛК (информационный)'!A1043="Неверно!")*('ФЛК (информационный)'!G1043=""),"Внести подтверждение к нарушенному информационному ФЛК"," ")</f>
        <v>#DIV/0!</v>
      </c>
    </row>
    <row r="1044" spans="1:8" s="390" customFormat="1" ht="78.75" hidden="1" x14ac:dyDescent="0.2">
      <c r="A1044" s="346" t="e">
        <f>IF((SUM('Раздел 2'!J21:J21)/SUM('Раздел 2'!K21:K21)&gt;1),"","Неверно!")</f>
        <v>#DIV/0!</v>
      </c>
      <c r="B1044" s="320" t="s">
        <v>1856</v>
      </c>
      <c r="C1044" s="278" t="s">
        <v>12133</v>
      </c>
      <c r="D1044" s="278" t="s">
        <v>1857</v>
      </c>
      <c r="E1044" s="278" t="str">
        <f>CONCATENATE(SUM('Раздел 2'!J21:J21),"/",SUM('Раздел 2'!K21:K21),"&gt;",1)</f>
        <v>0/0&gt;1</v>
      </c>
      <c r="F1044" s="278" t="s">
        <v>12121</v>
      </c>
      <c r="G1044" s="318"/>
      <c r="H1044" s="348" t="e">
        <f>IF(('ФЛК (информационный)'!A1044="Неверно!")*('ФЛК (информационный)'!G1044=""),"Внести подтверждение к нарушенному информационному ФЛК"," ")</f>
        <v>#DIV/0!</v>
      </c>
    </row>
    <row r="1045" spans="1:8" s="390" customFormat="1" ht="78.75" hidden="1" x14ac:dyDescent="0.2">
      <c r="A1045" s="346" t="e">
        <f>IF((SUM('Раздел 2'!J120:J120)/SUM('Раздел 2'!K120:K120)&gt;1),"","Неверно!")</f>
        <v>#DIV/0!</v>
      </c>
      <c r="B1045" s="320" t="s">
        <v>1856</v>
      </c>
      <c r="C1045" s="278" t="s">
        <v>12134</v>
      </c>
      <c r="D1045" s="278" t="s">
        <v>1857</v>
      </c>
      <c r="E1045" s="278" t="str">
        <f>CONCATENATE(SUM('Раздел 2'!J120:J120),"/",SUM('Раздел 2'!K120:K120),"&gt;",1)</f>
        <v>0/0&gt;1</v>
      </c>
      <c r="F1045" s="278" t="s">
        <v>12121</v>
      </c>
      <c r="G1045" s="318"/>
      <c r="H1045" s="348" t="e">
        <f>IF(('ФЛК (информационный)'!A1045="Неверно!")*('ФЛК (информационный)'!G1045=""),"Внести подтверждение к нарушенному информационному ФЛК"," ")</f>
        <v>#DIV/0!</v>
      </c>
    </row>
    <row r="1046" spans="1:8" s="390" customFormat="1" ht="78.75" x14ac:dyDescent="0.2">
      <c r="A1046" s="346" t="str">
        <f>IF((SUM('Раздел 2'!J121:J121)/SUM('Раздел 2'!K121:K121)&gt;1),"","Неверно!")</f>
        <v>Неверно!</v>
      </c>
      <c r="B1046" s="320" t="s">
        <v>1856</v>
      </c>
      <c r="C1046" s="278" t="s">
        <v>12135</v>
      </c>
      <c r="D1046" s="278" t="s">
        <v>1857</v>
      </c>
      <c r="E1046" s="278" t="str">
        <f>CONCATENATE(SUM('Раздел 2'!J121:J121),"/",SUM('Раздел 2'!K121:K121),"&gt;",1)</f>
        <v>0/300&gt;1</v>
      </c>
      <c r="F1046" s="278" t="s">
        <v>12121</v>
      </c>
      <c r="G1046" s="318" t="s">
        <v>12457</v>
      </c>
      <c r="H1046" s="348" t="str">
        <f>IF(('ФЛК (информационный)'!A1046="Неверно!")*('ФЛК (информационный)'!G1046=""),"Внести подтверждение к нарушенному информационному ФЛК"," ")</f>
        <v xml:space="preserve"> </v>
      </c>
    </row>
    <row r="1047" spans="1:8" s="390" customFormat="1" ht="78.75" hidden="1" x14ac:dyDescent="0.2">
      <c r="A1047" s="346" t="e">
        <f>IF((SUM('Раздел 2'!J122:J122)/SUM('Раздел 2'!K122:K122)&gt;1),"","Неверно!")</f>
        <v>#DIV/0!</v>
      </c>
      <c r="B1047" s="320" t="s">
        <v>1856</v>
      </c>
      <c r="C1047" s="278" t="s">
        <v>12136</v>
      </c>
      <c r="D1047" s="278" t="s">
        <v>1857</v>
      </c>
      <c r="E1047" s="278" t="str">
        <f>CONCATENATE(SUM('Раздел 2'!J122:J122),"/",SUM('Раздел 2'!K122:K122),"&gt;",1)</f>
        <v>0/0&gt;1</v>
      </c>
      <c r="F1047" s="278" t="s">
        <v>12121</v>
      </c>
      <c r="G1047" s="318"/>
      <c r="H1047" s="348" t="e">
        <f>IF(('ФЛК (информационный)'!A1047="Неверно!")*('ФЛК (информационный)'!G1047=""),"Внести подтверждение к нарушенному информационному ФЛК"," ")</f>
        <v>#DIV/0!</v>
      </c>
    </row>
    <row r="1048" spans="1:8" s="390" customFormat="1" ht="78.75" x14ac:dyDescent="0.2">
      <c r="A1048" s="346" t="str">
        <f>IF((SUM('Раздел 2'!J123:J123)/SUM('Раздел 2'!K123:K123)&gt;1),"","Неверно!")</f>
        <v>Неверно!</v>
      </c>
      <c r="B1048" s="320" t="s">
        <v>1856</v>
      </c>
      <c r="C1048" s="278" t="s">
        <v>12137</v>
      </c>
      <c r="D1048" s="278" t="s">
        <v>1857</v>
      </c>
      <c r="E1048" s="278" t="str">
        <f>CONCATENATE(SUM('Раздел 2'!J123:J123),"/",SUM('Раздел 2'!K123:K123),"&gt;",1)</f>
        <v>0/5890&gt;1</v>
      </c>
      <c r="F1048" s="278" t="s">
        <v>12121</v>
      </c>
      <c r="G1048" s="318" t="s">
        <v>12457</v>
      </c>
      <c r="H1048" s="348" t="str">
        <f>IF(('ФЛК (информационный)'!A1048="Неверно!")*('ФЛК (информационный)'!G1048=""),"Внести подтверждение к нарушенному информационному ФЛК"," ")</f>
        <v xml:space="preserve"> </v>
      </c>
    </row>
    <row r="1049" spans="1:8" s="390" customFormat="1" ht="78.75" hidden="1" x14ac:dyDescent="0.2">
      <c r="A1049" s="346" t="e">
        <f>IF((SUM('Раздел 2'!J124:J124)/SUM('Раздел 2'!K124:K124)&gt;1),"","Неверно!")</f>
        <v>#DIV/0!</v>
      </c>
      <c r="B1049" s="320" t="s">
        <v>1856</v>
      </c>
      <c r="C1049" s="278" t="s">
        <v>12138</v>
      </c>
      <c r="D1049" s="278" t="s">
        <v>1857</v>
      </c>
      <c r="E1049" s="278" t="str">
        <f>CONCATENATE(SUM('Раздел 2'!J124:J124),"/",SUM('Раздел 2'!K124:K124),"&gt;",1)</f>
        <v>773179/0&gt;1</v>
      </c>
      <c r="F1049" s="278" t="s">
        <v>12121</v>
      </c>
      <c r="G1049" s="318"/>
      <c r="H1049" s="348" t="e">
        <f>IF(('ФЛК (информационный)'!A1049="Неверно!")*('ФЛК (информационный)'!G1049=""),"Внести подтверждение к нарушенному информационному ФЛК"," ")</f>
        <v>#DIV/0!</v>
      </c>
    </row>
    <row r="1050" spans="1:8" s="390" customFormat="1" ht="78.75" hidden="1" x14ac:dyDescent="0.2">
      <c r="A1050" s="346" t="e">
        <f>IF((SUM('Раздел 2'!J125:J125)/SUM('Раздел 2'!K125:K125)&gt;1),"","Неверно!")</f>
        <v>#DIV/0!</v>
      </c>
      <c r="B1050" s="320" t="s">
        <v>1856</v>
      </c>
      <c r="C1050" s="278" t="s">
        <v>12139</v>
      </c>
      <c r="D1050" s="278" t="s">
        <v>1857</v>
      </c>
      <c r="E1050" s="278" t="str">
        <f>CONCATENATE(SUM('Раздел 2'!J125:J125),"/",SUM('Раздел 2'!K125:K125),"&gt;",1)</f>
        <v>0/0&gt;1</v>
      </c>
      <c r="F1050" s="278" t="s">
        <v>12121</v>
      </c>
      <c r="G1050" s="318"/>
      <c r="H1050" s="348" t="e">
        <f>IF(('ФЛК (информационный)'!A1050="Неверно!")*('ФЛК (информационный)'!G1050=""),"Внести подтверждение к нарушенному информационному ФЛК"," ")</f>
        <v>#DIV/0!</v>
      </c>
    </row>
    <row r="1051" spans="1:8" s="390" customFormat="1" ht="78.75" hidden="1" x14ac:dyDescent="0.2">
      <c r="A1051" s="346" t="e">
        <f>IF((SUM('Раздел 2'!J126:J126)/SUM('Раздел 2'!K126:K126)&gt;1),"","Неверно!")</f>
        <v>#DIV/0!</v>
      </c>
      <c r="B1051" s="320" t="s">
        <v>1856</v>
      </c>
      <c r="C1051" s="278" t="s">
        <v>12140</v>
      </c>
      <c r="D1051" s="278" t="s">
        <v>1857</v>
      </c>
      <c r="E1051" s="278" t="str">
        <f>CONCATENATE(SUM('Раздел 2'!J126:J126),"/",SUM('Раздел 2'!K126:K126),"&gt;",1)</f>
        <v>0/0&gt;1</v>
      </c>
      <c r="F1051" s="278" t="s">
        <v>12121</v>
      </c>
      <c r="G1051" s="318"/>
      <c r="H1051" s="348" t="e">
        <f>IF(('ФЛК (информационный)'!A1051="Неверно!")*('ФЛК (информационный)'!G1051=""),"Внести подтверждение к нарушенному информационному ФЛК"," ")</f>
        <v>#DIV/0!</v>
      </c>
    </row>
    <row r="1052" spans="1:8" s="390" customFormat="1" ht="78.75" hidden="1" x14ac:dyDescent="0.2">
      <c r="A1052" s="346" t="e">
        <f>IF((SUM('Раздел 2'!J127:J127)/SUM('Раздел 2'!K127:K127)&gt;1),"","Неверно!")</f>
        <v>#DIV/0!</v>
      </c>
      <c r="B1052" s="320" t="s">
        <v>1856</v>
      </c>
      <c r="C1052" s="278" t="s">
        <v>12141</v>
      </c>
      <c r="D1052" s="278" t="s">
        <v>1857</v>
      </c>
      <c r="E1052" s="278" t="str">
        <f>CONCATENATE(SUM('Раздел 2'!J127:J127),"/",SUM('Раздел 2'!K127:K127),"&gt;",1)</f>
        <v>0/0&gt;1</v>
      </c>
      <c r="F1052" s="278" t="s">
        <v>12121</v>
      </c>
      <c r="G1052" s="318"/>
      <c r="H1052" s="348" t="e">
        <f>IF(('ФЛК (информационный)'!A1052="Неверно!")*('ФЛК (информационный)'!G1052=""),"Внести подтверждение к нарушенному информационному ФЛК"," ")</f>
        <v>#DIV/0!</v>
      </c>
    </row>
    <row r="1053" spans="1:8" s="390" customFormat="1" ht="78.75" hidden="1" x14ac:dyDescent="0.2">
      <c r="A1053" s="346" t="e">
        <f>IF((SUM('Раздел 2'!J128:J128)/SUM('Раздел 2'!K128:K128)&gt;1),"","Неверно!")</f>
        <v>#DIV/0!</v>
      </c>
      <c r="B1053" s="320" t="s">
        <v>1856</v>
      </c>
      <c r="C1053" s="278" t="s">
        <v>12142</v>
      </c>
      <c r="D1053" s="278" t="s">
        <v>1857</v>
      </c>
      <c r="E1053" s="278" t="str">
        <f>CONCATENATE(SUM('Раздел 2'!J128:J128),"/",SUM('Раздел 2'!K128:K128),"&gt;",1)</f>
        <v>0/0&gt;1</v>
      </c>
      <c r="F1053" s="278" t="s">
        <v>12121</v>
      </c>
      <c r="G1053" s="318"/>
      <c r="H1053" s="348" t="e">
        <f>IF(('ФЛК (информационный)'!A1053="Неверно!")*('ФЛК (информационный)'!G1053=""),"Внести подтверждение к нарушенному информационному ФЛК"," ")</f>
        <v>#DIV/0!</v>
      </c>
    </row>
    <row r="1054" spans="1:8" s="390" customFormat="1" ht="78.75" hidden="1" x14ac:dyDescent="0.2">
      <c r="A1054" s="346" t="e">
        <f>IF((SUM('Раздел 2'!J129:J129)/SUM('Раздел 2'!K129:K129)&gt;1),"","Неверно!")</f>
        <v>#DIV/0!</v>
      </c>
      <c r="B1054" s="320" t="s">
        <v>1856</v>
      </c>
      <c r="C1054" s="278" t="s">
        <v>12143</v>
      </c>
      <c r="D1054" s="278" t="s">
        <v>1857</v>
      </c>
      <c r="E1054" s="278" t="str">
        <f>CONCATENATE(SUM('Раздел 2'!J129:J129),"/",SUM('Раздел 2'!K129:K129),"&gt;",1)</f>
        <v>0/0&gt;1</v>
      </c>
      <c r="F1054" s="278" t="s">
        <v>12121</v>
      </c>
      <c r="G1054" s="318"/>
      <c r="H1054" s="348" t="e">
        <f>IF(('ФЛК (информационный)'!A1054="Неверно!")*('ФЛК (информационный)'!G1054=""),"Внести подтверждение к нарушенному информационному ФЛК"," ")</f>
        <v>#DIV/0!</v>
      </c>
    </row>
    <row r="1055" spans="1:8" s="390" customFormat="1" ht="78.75" x14ac:dyDescent="0.2">
      <c r="A1055" s="346" t="str">
        <f>IF((SUM('Раздел 2'!J22:J22)/SUM('Раздел 2'!K22:K22)&gt;1),"","Неверно!")</f>
        <v>Неверно!</v>
      </c>
      <c r="B1055" s="320" t="s">
        <v>1856</v>
      </c>
      <c r="C1055" s="278" t="s">
        <v>12144</v>
      </c>
      <c r="D1055" s="278" t="s">
        <v>1857</v>
      </c>
      <c r="E1055" s="278" t="str">
        <f>CONCATENATE(SUM('Раздел 2'!J22:J22),"/",SUM('Раздел 2'!K22:K22),"&gt;",1)</f>
        <v>0/2100&gt;1</v>
      </c>
      <c r="F1055" s="278" t="s">
        <v>12121</v>
      </c>
      <c r="G1055" s="318" t="s">
        <v>12457</v>
      </c>
      <c r="H1055" s="348" t="str">
        <f>IF(('ФЛК (информационный)'!A1055="Неверно!")*('ФЛК (информационный)'!G1055=""),"Внести подтверждение к нарушенному информационному ФЛК"," ")</f>
        <v xml:space="preserve"> </v>
      </c>
    </row>
    <row r="1056" spans="1:8" s="390" customFormat="1" ht="78.75" hidden="1" x14ac:dyDescent="0.2">
      <c r="A1056" s="346" t="e">
        <f>IF((SUM('Раздел 2'!J130:J130)/SUM('Раздел 2'!K130:K130)&gt;1),"","Неверно!")</f>
        <v>#DIV/0!</v>
      </c>
      <c r="B1056" s="320" t="s">
        <v>1856</v>
      </c>
      <c r="C1056" s="278" t="s">
        <v>12145</v>
      </c>
      <c r="D1056" s="278" t="s">
        <v>1857</v>
      </c>
      <c r="E1056" s="278" t="str">
        <f>CONCATENATE(SUM('Раздел 2'!J130:J130),"/",SUM('Раздел 2'!K130:K130),"&gt;",1)</f>
        <v>0/0&gt;1</v>
      </c>
      <c r="F1056" s="278" t="s">
        <v>12121</v>
      </c>
      <c r="G1056" s="318"/>
      <c r="H1056" s="348" t="e">
        <f>IF(('ФЛК (информационный)'!A1056="Неверно!")*('ФЛК (информационный)'!G1056=""),"Внести подтверждение к нарушенному информационному ФЛК"," ")</f>
        <v>#DIV/0!</v>
      </c>
    </row>
    <row r="1057" spans="1:8" s="390" customFormat="1" ht="78.75" hidden="1" x14ac:dyDescent="0.2">
      <c r="A1057" s="346" t="e">
        <f>IF((SUM('Раздел 2'!J131:J131)/SUM('Раздел 2'!K131:K131)&gt;1),"","Неверно!")</f>
        <v>#DIV/0!</v>
      </c>
      <c r="B1057" s="320" t="s">
        <v>1856</v>
      </c>
      <c r="C1057" s="278" t="s">
        <v>12146</v>
      </c>
      <c r="D1057" s="278" t="s">
        <v>1857</v>
      </c>
      <c r="E1057" s="278" t="str">
        <f>CONCATENATE(SUM('Раздел 2'!J131:J131),"/",SUM('Раздел 2'!K131:K131),"&gt;",1)</f>
        <v>0/0&gt;1</v>
      </c>
      <c r="F1057" s="278" t="s">
        <v>12121</v>
      </c>
      <c r="G1057" s="318"/>
      <c r="H1057" s="348" t="e">
        <f>IF(('ФЛК (информационный)'!A1057="Неверно!")*('ФЛК (информационный)'!G1057=""),"Внести подтверждение к нарушенному информационному ФЛК"," ")</f>
        <v>#DIV/0!</v>
      </c>
    </row>
    <row r="1058" spans="1:8" s="390" customFormat="1" ht="78.75" hidden="1" x14ac:dyDescent="0.2">
      <c r="A1058" s="346" t="e">
        <f>IF((SUM('Раздел 2'!J132:J132)/SUM('Раздел 2'!K132:K132)&gt;1),"","Неверно!")</f>
        <v>#DIV/0!</v>
      </c>
      <c r="B1058" s="320" t="s">
        <v>1856</v>
      </c>
      <c r="C1058" s="278" t="s">
        <v>12147</v>
      </c>
      <c r="D1058" s="278" t="s">
        <v>1857</v>
      </c>
      <c r="E1058" s="278" t="str">
        <f>CONCATENATE(SUM('Раздел 2'!J132:J132),"/",SUM('Раздел 2'!K132:K132),"&gt;",1)</f>
        <v>0/0&gt;1</v>
      </c>
      <c r="F1058" s="278" t="s">
        <v>12121</v>
      </c>
      <c r="G1058" s="318"/>
      <c r="H1058" s="348" t="e">
        <f>IF(('ФЛК (информационный)'!A1058="Неверно!")*('ФЛК (информационный)'!G1058=""),"Внести подтверждение к нарушенному информационному ФЛК"," ")</f>
        <v>#DIV/0!</v>
      </c>
    </row>
    <row r="1059" spans="1:8" s="390" customFormat="1" ht="78.75" hidden="1" x14ac:dyDescent="0.2">
      <c r="A1059" s="346" t="e">
        <f>IF((SUM('Раздел 2'!J133:J133)/SUM('Раздел 2'!K133:K133)&gt;1),"","Неверно!")</f>
        <v>#DIV/0!</v>
      </c>
      <c r="B1059" s="320" t="s">
        <v>1856</v>
      </c>
      <c r="C1059" s="278" t="s">
        <v>12148</v>
      </c>
      <c r="D1059" s="278" t="s">
        <v>1857</v>
      </c>
      <c r="E1059" s="278" t="str">
        <f>CONCATENATE(SUM('Раздел 2'!J133:J133),"/",SUM('Раздел 2'!K133:K133),"&gt;",1)</f>
        <v>0/0&gt;1</v>
      </c>
      <c r="F1059" s="278" t="s">
        <v>12121</v>
      </c>
      <c r="G1059" s="318"/>
      <c r="H1059" s="348" t="e">
        <f>IF(('ФЛК (информационный)'!A1059="Неверно!")*('ФЛК (информационный)'!G1059=""),"Внести подтверждение к нарушенному информационному ФЛК"," ")</f>
        <v>#DIV/0!</v>
      </c>
    </row>
    <row r="1060" spans="1:8" s="390" customFormat="1" ht="78.75" hidden="1" x14ac:dyDescent="0.2">
      <c r="A1060" s="346" t="e">
        <f>IF((SUM('Раздел 2'!J134:J134)/SUM('Раздел 2'!K134:K134)&gt;1),"","Неверно!")</f>
        <v>#DIV/0!</v>
      </c>
      <c r="B1060" s="320" t="s">
        <v>1856</v>
      </c>
      <c r="C1060" s="278" t="s">
        <v>12149</v>
      </c>
      <c r="D1060" s="278" t="s">
        <v>1857</v>
      </c>
      <c r="E1060" s="278" t="str">
        <f>CONCATENATE(SUM('Раздел 2'!J134:J134),"/",SUM('Раздел 2'!K134:K134),"&gt;",1)</f>
        <v>0/0&gt;1</v>
      </c>
      <c r="F1060" s="278" t="s">
        <v>12121</v>
      </c>
      <c r="G1060" s="318"/>
      <c r="H1060" s="348" t="e">
        <f>IF(('ФЛК (информационный)'!A1060="Неверно!")*('ФЛК (информационный)'!G1060=""),"Внести подтверждение к нарушенному информационному ФЛК"," ")</f>
        <v>#DIV/0!</v>
      </c>
    </row>
    <row r="1061" spans="1:8" s="390" customFormat="1" ht="78.75" hidden="1" x14ac:dyDescent="0.2">
      <c r="A1061" s="346" t="e">
        <f>IF((SUM('Раздел 2'!J135:J135)/SUM('Раздел 2'!K135:K135)&gt;1),"","Неверно!")</f>
        <v>#DIV/0!</v>
      </c>
      <c r="B1061" s="320" t="s">
        <v>1856</v>
      </c>
      <c r="C1061" s="278" t="s">
        <v>12150</v>
      </c>
      <c r="D1061" s="278" t="s">
        <v>1857</v>
      </c>
      <c r="E1061" s="278" t="str">
        <f>CONCATENATE(SUM('Раздел 2'!J135:J135),"/",SUM('Раздел 2'!K135:K135),"&gt;",1)</f>
        <v>0/0&gt;1</v>
      </c>
      <c r="F1061" s="278" t="s">
        <v>12121</v>
      </c>
      <c r="G1061" s="318"/>
      <c r="H1061" s="348" t="e">
        <f>IF(('ФЛК (информационный)'!A1061="Неверно!")*('ФЛК (информационный)'!G1061=""),"Внести подтверждение к нарушенному информационному ФЛК"," ")</f>
        <v>#DIV/0!</v>
      </c>
    </row>
    <row r="1062" spans="1:8" s="390" customFormat="1" ht="78.75" hidden="1" x14ac:dyDescent="0.2">
      <c r="A1062" s="346" t="e">
        <f>IF((SUM('Раздел 2'!J136:J136)/SUM('Раздел 2'!K136:K136)&gt;1),"","Неверно!")</f>
        <v>#DIV/0!</v>
      </c>
      <c r="B1062" s="320" t="s">
        <v>1856</v>
      </c>
      <c r="C1062" s="278" t="s">
        <v>12151</v>
      </c>
      <c r="D1062" s="278" t="s">
        <v>1857</v>
      </c>
      <c r="E1062" s="278" t="str">
        <f>CONCATENATE(SUM('Раздел 2'!J136:J136),"/",SUM('Раздел 2'!K136:K136),"&gt;",1)</f>
        <v>0/0&gt;1</v>
      </c>
      <c r="F1062" s="278" t="s">
        <v>12121</v>
      </c>
      <c r="G1062" s="318"/>
      <c r="H1062" s="348" t="e">
        <f>IF(('ФЛК (информационный)'!A1062="Неверно!")*('ФЛК (информационный)'!G1062=""),"Внести подтверждение к нарушенному информационному ФЛК"," ")</f>
        <v>#DIV/0!</v>
      </c>
    </row>
    <row r="1063" spans="1:8" s="390" customFormat="1" ht="78.75" x14ac:dyDescent="0.2">
      <c r="A1063" s="346" t="str">
        <f>IF((SUM('Раздел 2'!J137:J137)/SUM('Раздел 2'!K137:K137)&gt;1),"","Неверно!")</f>
        <v>Неверно!</v>
      </c>
      <c r="B1063" s="320" t="s">
        <v>1856</v>
      </c>
      <c r="C1063" s="278" t="s">
        <v>12152</v>
      </c>
      <c r="D1063" s="278" t="s">
        <v>1857</v>
      </c>
      <c r="E1063" s="278" t="str">
        <f>CONCATENATE(SUM('Раздел 2'!J137:J137),"/",SUM('Раздел 2'!K137:K137),"&gt;",1)</f>
        <v>0/3000&gt;1</v>
      </c>
      <c r="F1063" s="278" t="s">
        <v>12121</v>
      </c>
      <c r="G1063" s="318" t="s">
        <v>12457</v>
      </c>
      <c r="H1063" s="348" t="str">
        <f>IF(('ФЛК (информационный)'!A1063="Неверно!")*('ФЛК (информационный)'!G1063=""),"Внести подтверждение к нарушенному информационному ФЛК"," ")</f>
        <v xml:space="preserve"> </v>
      </c>
    </row>
    <row r="1064" spans="1:8" s="390" customFormat="1" ht="78.75" hidden="1" x14ac:dyDescent="0.2">
      <c r="A1064" s="346" t="str">
        <f>IF((SUM('Раздел 2'!J138:J138)/SUM('Раздел 2'!K138:K138)&gt;1),"","Неверно!")</f>
        <v/>
      </c>
      <c r="B1064" s="320" t="s">
        <v>1856</v>
      </c>
      <c r="C1064" s="278" t="s">
        <v>12153</v>
      </c>
      <c r="D1064" s="278" t="s">
        <v>1857</v>
      </c>
      <c r="E1064" s="278" t="str">
        <f>CONCATENATE(SUM('Раздел 2'!J138:J138),"/",SUM('Раздел 2'!K138:K138),"&gt;",1)</f>
        <v>773179/9190&gt;1</v>
      </c>
      <c r="F1064" s="278" t="s">
        <v>12121</v>
      </c>
      <c r="G1064" s="318"/>
      <c r="H1064" s="348" t="str">
        <f>IF(('ФЛК (информационный)'!A1064="Неверно!")*('ФЛК (информационный)'!G1064=""),"Внести подтверждение к нарушенному информационному ФЛК"," ")</f>
        <v xml:space="preserve"> </v>
      </c>
    </row>
    <row r="1065" spans="1:8" s="390" customFormat="1" ht="78.75" hidden="1" x14ac:dyDescent="0.2">
      <c r="A1065" s="346" t="e">
        <f>IF((SUM('Раздел 2'!J139:J139)/SUM('Раздел 2'!K139:K139)&gt;1),"","Неверно!")</f>
        <v>#DIV/0!</v>
      </c>
      <c r="B1065" s="320" t="s">
        <v>1856</v>
      </c>
      <c r="C1065" s="278" t="s">
        <v>12154</v>
      </c>
      <c r="D1065" s="278" t="s">
        <v>1857</v>
      </c>
      <c r="E1065" s="278" t="str">
        <f>CONCATENATE(SUM('Раздел 2'!J139:J139),"/",SUM('Раздел 2'!K139:K139),"&gt;",1)</f>
        <v>0/0&gt;1</v>
      </c>
      <c r="F1065" s="278" t="s">
        <v>12121</v>
      </c>
      <c r="G1065" s="318"/>
      <c r="H1065" s="348" t="e">
        <f>IF(('ФЛК (информационный)'!A1065="Неверно!")*('ФЛК (информационный)'!G1065=""),"Внести подтверждение к нарушенному информационному ФЛК"," ")</f>
        <v>#DIV/0!</v>
      </c>
    </row>
    <row r="1066" spans="1:8" s="390" customFormat="1" ht="78.75" x14ac:dyDescent="0.2">
      <c r="A1066" s="346" t="str">
        <f>IF((SUM('Раздел 2'!J23:J23)/SUM('Раздел 2'!K23:K23)&gt;1),"","Неверно!")</f>
        <v>Неверно!</v>
      </c>
      <c r="B1066" s="320" t="s">
        <v>1856</v>
      </c>
      <c r="C1066" s="278" t="s">
        <v>12155</v>
      </c>
      <c r="D1066" s="278" t="s">
        <v>1857</v>
      </c>
      <c r="E1066" s="278" t="str">
        <f>CONCATENATE(SUM('Раздел 2'!J23:J23),"/",SUM('Раздел 2'!K23:K23),"&gt;",1)</f>
        <v>0/1800&gt;1</v>
      </c>
      <c r="F1066" s="278" t="s">
        <v>12121</v>
      </c>
      <c r="G1066" s="318" t="s">
        <v>12457</v>
      </c>
      <c r="H1066" s="348" t="str">
        <f>IF(('ФЛК (информационный)'!A1066="Неверно!")*('ФЛК (информационный)'!G1066=""),"Внести подтверждение к нарушенному информационному ФЛК"," ")</f>
        <v xml:space="preserve"> </v>
      </c>
    </row>
    <row r="1067" spans="1:8" s="390" customFormat="1" ht="78.75" hidden="1" x14ac:dyDescent="0.2">
      <c r="A1067" s="346" t="e">
        <f>IF((SUM('Раздел 2'!J140:J140)/SUM('Раздел 2'!K140:K140)&gt;1),"","Неверно!")</f>
        <v>#DIV/0!</v>
      </c>
      <c r="B1067" s="320" t="s">
        <v>1856</v>
      </c>
      <c r="C1067" s="278" t="s">
        <v>12156</v>
      </c>
      <c r="D1067" s="278" t="s">
        <v>1857</v>
      </c>
      <c r="E1067" s="278" t="str">
        <f>CONCATENATE(SUM('Раздел 2'!J140:J140),"/",SUM('Раздел 2'!K140:K140),"&gt;",1)</f>
        <v>0/0&gt;1</v>
      </c>
      <c r="F1067" s="278" t="s">
        <v>12121</v>
      </c>
      <c r="G1067" s="318"/>
      <c r="H1067" s="348" t="e">
        <f>IF(('ФЛК (информационный)'!A1067="Неверно!")*('ФЛК (информационный)'!G1067=""),"Внести подтверждение к нарушенному информационному ФЛК"," ")</f>
        <v>#DIV/0!</v>
      </c>
    </row>
    <row r="1068" spans="1:8" s="390" customFormat="1" ht="78.75" hidden="1" x14ac:dyDescent="0.2">
      <c r="A1068" s="346" t="e">
        <f>IF((SUM('Раздел 2'!J141:J141)/SUM('Раздел 2'!K141:K141)&gt;1),"","Неверно!")</f>
        <v>#DIV/0!</v>
      </c>
      <c r="B1068" s="320" t="s">
        <v>1856</v>
      </c>
      <c r="C1068" s="278" t="s">
        <v>12157</v>
      </c>
      <c r="D1068" s="278" t="s">
        <v>1857</v>
      </c>
      <c r="E1068" s="278" t="str">
        <f>CONCATENATE(SUM('Раздел 2'!J141:J141),"/",SUM('Раздел 2'!K141:K141),"&gt;",1)</f>
        <v>0/0&gt;1</v>
      </c>
      <c r="F1068" s="278" t="s">
        <v>12121</v>
      </c>
      <c r="G1068" s="318"/>
      <c r="H1068" s="348" t="e">
        <f>IF(('ФЛК (информационный)'!A1068="Неверно!")*('ФЛК (информационный)'!G1068=""),"Внести подтверждение к нарушенному информационному ФЛК"," ")</f>
        <v>#DIV/0!</v>
      </c>
    </row>
    <row r="1069" spans="1:8" s="390" customFormat="1" ht="78.75" hidden="1" x14ac:dyDescent="0.2">
      <c r="A1069" s="346" t="e">
        <f>IF((SUM('Раздел 2'!J142:J142)/SUM('Раздел 2'!K142:K142)&gt;1),"","Неверно!")</f>
        <v>#DIV/0!</v>
      </c>
      <c r="B1069" s="320" t="s">
        <v>1856</v>
      </c>
      <c r="C1069" s="278" t="s">
        <v>12158</v>
      </c>
      <c r="D1069" s="278" t="s">
        <v>1857</v>
      </c>
      <c r="E1069" s="278" t="str">
        <f>CONCATENATE(SUM('Раздел 2'!J142:J142),"/",SUM('Раздел 2'!K142:K142),"&gt;",1)</f>
        <v>0/0&gt;1</v>
      </c>
      <c r="F1069" s="278" t="s">
        <v>12121</v>
      </c>
      <c r="G1069" s="318"/>
      <c r="H1069" s="348" t="e">
        <f>IF(('ФЛК (информационный)'!A1069="Неверно!")*('ФЛК (информационный)'!G1069=""),"Внести подтверждение к нарушенному информационному ФЛК"," ")</f>
        <v>#DIV/0!</v>
      </c>
    </row>
    <row r="1070" spans="1:8" s="390" customFormat="1" ht="78.75" hidden="1" x14ac:dyDescent="0.2">
      <c r="A1070" s="346" t="e">
        <f>IF((SUM('Раздел 2'!J143:J143)/SUM('Раздел 2'!K143:K143)&gt;1),"","Неверно!")</f>
        <v>#DIV/0!</v>
      </c>
      <c r="B1070" s="320" t="s">
        <v>1856</v>
      </c>
      <c r="C1070" s="278" t="s">
        <v>12159</v>
      </c>
      <c r="D1070" s="278" t="s">
        <v>1857</v>
      </c>
      <c r="E1070" s="278" t="str">
        <f>CONCATENATE(SUM('Раздел 2'!J143:J143),"/",SUM('Раздел 2'!K143:K143),"&gt;",1)</f>
        <v>0/0&gt;1</v>
      </c>
      <c r="F1070" s="278" t="s">
        <v>12121</v>
      </c>
      <c r="G1070" s="318"/>
      <c r="H1070" s="348" t="e">
        <f>IF(('ФЛК (информационный)'!A1070="Неверно!")*('ФЛК (информационный)'!G1070=""),"Внести подтверждение к нарушенному информационному ФЛК"," ")</f>
        <v>#DIV/0!</v>
      </c>
    </row>
    <row r="1071" spans="1:8" s="390" customFormat="1" ht="78.75" hidden="1" x14ac:dyDescent="0.2">
      <c r="A1071" s="346" t="e">
        <f>IF((SUM('Раздел 2'!J144:J144)/SUM('Раздел 2'!K144:K144)&gt;1),"","Неверно!")</f>
        <v>#DIV/0!</v>
      </c>
      <c r="B1071" s="320" t="s">
        <v>1856</v>
      </c>
      <c r="C1071" s="278" t="s">
        <v>12160</v>
      </c>
      <c r="D1071" s="278" t="s">
        <v>1857</v>
      </c>
      <c r="E1071" s="278" t="str">
        <f>CONCATENATE(SUM('Раздел 2'!J144:J144),"/",SUM('Раздел 2'!K144:K144),"&gt;",1)</f>
        <v>0/0&gt;1</v>
      </c>
      <c r="F1071" s="278" t="s">
        <v>12121</v>
      </c>
      <c r="G1071" s="318"/>
      <c r="H1071" s="348" t="e">
        <f>IF(('ФЛК (информационный)'!A1071="Неверно!")*('ФЛК (информационный)'!G1071=""),"Внести подтверждение к нарушенному информационному ФЛК"," ")</f>
        <v>#DIV/0!</v>
      </c>
    </row>
    <row r="1072" spans="1:8" s="390" customFormat="1" ht="78.75" hidden="1" x14ac:dyDescent="0.2">
      <c r="A1072" s="346" t="e">
        <f>IF((SUM('Раздел 2'!J145:J145)/SUM('Раздел 2'!K145:K145)&gt;1),"","Неверно!")</f>
        <v>#DIV/0!</v>
      </c>
      <c r="B1072" s="320" t="s">
        <v>1856</v>
      </c>
      <c r="C1072" s="278" t="s">
        <v>12161</v>
      </c>
      <c r="D1072" s="278" t="s">
        <v>1857</v>
      </c>
      <c r="E1072" s="278" t="str">
        <f>CONCATENATE(SUM('Раздел 2'!J145:J145),"/",SUM('Раздел 2'!K145:K145),"&gt;",1)</f>
        <v>0/0&gt;1</v>
      </c>
      <c r="F1072" s="278" t="s">
        <v>12121</v>
      </c>
      <c r="G1072" s="318"/>
      <c r="H1072" s="348" t="e">
        <f>IF(('ФЛК (информационный)'!A1072="Неверно!")*('ФЛК (информационный)'!G1072=""),"Внести подтверждение к нарушенному информационному ФЛК"," ")</f>
        <v>#DIV/0!</v>
      </c>
    </row>
    <row r="1073" spans="1:8" s="390" customFormat="1" ht="78.75" hidden="1" x14ac:dyDescent="0.2">
      <c r="A1073" s="346" t="e">
        <f>IF((SUM('Раздел 2'!J146:J146)/SUM('Раздел 2'!K146:K146)&gt;1),"","Неверно!")</f>
        <v>#DIV/0!</v>
      </c>
      <c r="B1073" s="320" t="s">
        <v>1856</v>
      </c>
      <c r="C1073" s="278" t="s">
        <v>12162</v>
      </c>
      <c r="D1073" s="278" t="s">
        <v>1857</v>
      </c>
      <c r="E1073" s="278" t="str">
        <f>CONCATENATE(SUM('Раздел 2'!J146:J146),"/",SUM('Раздел 2'!K146:K146),"&gt;",1)</f>
        <v>0/0&gt;1</v>
      </c>
      <c r="F1073" s="278" t="s">
        <v>12121</v>
      </c>
      <c r="G1073" s="318"/>
      <c r="H1073" s="348" t="e">
        <f>IF(('ФЛК (информационный)'!A1073="Неверно!")*('ФЛК (информационный)'!G1073=""),"Внести подтверждение к нарушенному информационному ФЛК"," ")</f>
        <v>#DIV/0!</v>
      </c>
    </row>
    <row r="1074" spans="1:8" s="390" customFormat="1" ht="78.75" hidden="1" x14ac:dyDescent="0.2">
      <c r="A1074" s="346" t="e">
        <f>IF((SUM('Раздел 2'!J147:J147)/SUM('Раздел 2'!K147:K147)&gt;1),"","Неверно!")</f>
        <v>#DIV/0!</v>
      </c>
      <c r="B1074" s="320" t="s">
        <v>1856</v>
      </c>
      <c r="C1074" s="278" t="s">
        <v>12163</v>
      </c>
      <c r="D1074" s="278" t="s">
        <v>1857</v>
      </c>
      <c r="E1074" s="278" t="str">
        <f>CONCATENATE(SUM('Раздел 2'!J147:J147),"/",SUM('Раздел 2'!K147:K147),"&gt;",1)</f>
        <v>0/0&gt;1</v>
      </c>
      <c r="F1074" s="278" t="s">
        <v>12121</v>
      </c>
      <c r="G1074" s="318"/>
      <c r="H1074" s="348" t="e">
        <f>IF(('ФЛК (информационный)'!A1074="Неверно!")*('ФЛК (информационный)'!G1074=""),"Внести подтверждение к нарушенному информационному ФЛК"," ")</f>
        <v>#DIV/0!</v>
      </c>
    </row>
    <row r="1075" spans="1:8" s="390" customFormat="1" ht="78.75" hidden="1" x14ac:dyDescent="0.2">
      <c r="A1075" s="346" t="e">
        <f>IF((SUM('Раздел 2'!J148:J148)/SUM('Раздел 2'!K148:K148)&gt;1),"","Неверно!")</f>
        <v>#DIV/0!</v>
      </c>
      <c r="B1075" s="320" t="s">
        <v>1856</v>
      </c>
      <c r="C1075" s="278" t="s">
        <v>12164</v>
      </c>
      <c r="D1075" s="278" t="s">
        <v>1857</v>
      </c>
      <c r="E1075" s="278" t="str">
        <f>CONCATENATE(SUM('Раздел 2'!J148:J148),"/",SUM('Раздел 2'!K148:K148),"&gt;",1)</f>
        <v>0/0&gt;1</v>
      </c>
      <c r="F1075" s="278" t="s">
        <v>12121</v>
      </c>
      <c r="G1075" s="318"/>
      <c r="H1075" s="348" t="e">
        <f>IF(('ФЛК (информационный)'!A1075="Неверно!")*('ФЛК (информационный)'!G1075=""),"Внести подтверждение к нарушенному информационному ФЛК"," ")</f>
        <v>#DIV/0!</v>
      </c>
    </row>
    <row r="1076" spans="1:8" s="390" customFormat="1" ht="78.75" hidden="1" x14ac:dyDescent="0.2">
      <c r="A1076" s="346" t="e">
        <f>IF((SUM('Раздел 2'!J149:J149)/SUM('Раздел 2'!K149:K149)&gt;1),"","Неверно!")</f>
        <v>#DIV/0!</v>
      </c>
      <c r="B1076" s="320" t="s">
        <v>1856</v>
      </c>
      <c r="C1076" s="278" t="s">
        <v>12165</v>
      </c>
      <c r="D1076" s="278" t="s">
        <v>1857</v>
      </c>
      <c r="E1076" s="278" t="str">
        <f>CONCATENATE(SUM('Раздел 2'!J149:J149),"/",SUM('Раздел 2'!K149:K149),"&gt;",1)</f>
        <v>0/0&gt;1</v>
      </c>
      <c r="F1076" s="278" t="s">
        <v>12121</v>
      </c>
      <c r="G1076" s="318"/>
      <c r="H1076" s="348" t="e">
        <f>IF(('ФЛК (информационный)'!A1076="Неверно!")*('ФЛК (информационный)'!G1076=""),"Внести подтверждение к нарушенному информационному ФЛК"," ")</f>
        <v>#DIV/0!</v>
      </c>
    </row>
    <row r="1077" spans="1:8" s="390" customFormat="1" ht="78.75" hidden="1" x14ac:dyDescent="0.2">
      <c r="A1077" s="346" t="e">
        <f>IF((SUM('Раздел 2'!J24:J24)/SUM('Раздел 2'!K24:K24)&gt;1),"","Неверно!")</f>
        <v>#DIV/0!</v>
      </c>
      <c r="B1077" s="320" t="s">
        <v>1856</v>
      </c>
      <c r="C1077" s="278" t="s">
        <v>12166</v>
      </c>
      <c r="D1077" s="278" t="s">
        <v>1857</v>
      </c>
      <c r="E1077" s="278" t="str">
        <f>CONCATENATE(SUM('Раздел 2'!J24:J24),"/",SUM('Раздел 2'!K24:K24),"&gt;",1)</f>
        <v>0/0&gt;1</v>
      </c>
      <c r="F1077" s="278" t="s">
        <v>12121</v>
      </c>
      <c r="G1077" s="318"/>
      <c r="H1077" s="348" t="e">
        <f>IF(('ФЛК (информационный)'!A1077="Неверно!")*('ФЛК (информационный)'!G1077=""),"Внести подтверждение к нарушенному информационному ФЛК"," ")</f>
        <v>#DIV/0!</v>
      </c>
    </row>
    <row r="1078" spans="1:8" s="390" customFormat="1" ht="78.75" hidden="1" x14ac:dyDescent="0.2">
      <c r="A1078" s="346" t="e">
        <f>IF((SUM('Раздел 2'!J150:J150)/SUM('Раздел 2'!K150:K150)&gt;1),"","Неверно!")</f>
        <v>#DIV/0!</v>
      </c>
      <c r="B1078" s="320" t="s">
        <v>1856</v>
      </c>
      <c r="C1078" s="278" t="s">
        <v>12167</v>
      </c>
      <c r="D1078" s="278" t="s">
        <v>1857</v>
      </c>
      <c r="E1078" s="278" t="str">
        <f>CONCATENATE(SUM('Раздел 2'!J150:J150),"/",SUM('Раздел 2'!K150:K150),"&gt;",1)</f>
        <v>0/0&gt;1</v>
      </c>
      <c r="F1078" s="278" t="s">
        <v>12121</v>
      </c>
      <c r="G1078" s="318"/>
      <c r="H1078" s="348" t="e">
        <f>IF(('ФЛК (информационный)'!A1078="Неверно!")*('ФЛК (информационный)'!G1078=""),"Внести подтверждение к нарушенному информационному ФЛК"," ")</f>
        <v>#DIV/0!</v>
      </c>
    </row>
    <row r="1079" spans="1:8" s="390" customFormat="1" ht="78.75" hidden="1" x14ac:dyDescent="0.2">
      <c r="A1079" s="346" t="e">
        <f>IF((SUM('Раздел 2'!J151:J151)/SUM('Раздел 2'!K151:K151)&gt;1),"","Неверно!")</f>
        <v>#DIV/0!</v>
      </c>
      <c r="B1079" s="320" t="s">
        <v>1856</v>
      </c>
      <c r="C1079" s="278" t="s">
        <v>12168</v>
      </c>
      <c r="D1079" s="278" t="s">
        <v>1857</v>
      </c>
      <c r="E1079" s="278" t="str">
        <f>CONCATENATE(SUM('Раздел 2'!J151:J151),"/",SUM('Раздел 2'!K151:K151),"&gt;",1)</f>
        <v>0/0&gt;1</v>
      </c>
      <c r="F1079" s="278" t="s">
        <v>12121</v>
      </c>
      <c r="G1079" s="318"/>
      <c r="H1079" s="348" t="e">
        <f>IF(('ФЛК (информационный)'!A1079="Неверно!")*('ФЛК (информационный)'!G1079=""),"Внести подтверждение к нарушенному информационному ФЛК"," ")</f>
        <v>#DIV/0!</v>
      </c>
    </row>
    <row r="1080" spans="1:8" s="390" customFormat="1" ht="78.75" hidden="1" x14ac:dyDescent="0.2">
      <c r="A1080" s="346" t="e">
        <f>IF((SUM('Раздел 2'!J152:J152)/SUM('Раздел 2'!K152:K152)&gt;1),"","Неверно!")</f>
        <v>#DIV/0!</v>
      </c>
      <c r="B1080" s="320" t="s">
        <v>1856</v>
      </c>
      <c r="C1080" s="278" t="s">
        <v>12169</v>
      </c>
      <c r="D1080" s="278" t="s">
        <v>1857</v>
      </c>
      <c r="E1080" s="278" t="str">
        <f>CONCATENATE(SUM('Раздел 2'!J152:J152),"/",SUM('Раздел 2'!K152:K152),"&gt;",1)</f>
        <v>0/0&gt;1</v>
      </c>
      <c r="F1080" s="278" t="s">
        <v>12121</v>
      </c>
      <c r="G1080" s="318"/>
      <c r="H1080" s="348" t="e">
        <f>IF(('ФЛК (информационный)'!A1080="Неверно!")*('ФЛК (информационный)'!G1080=""),"Внести подтверждение к нарушенному информационному ФЛК"," ")</f>
        <v>#DIV/0!</v>
      </c>
    </row>
    <row r="1081" spans="1:8" s="390" customFormat="1" ht="78.75" hidden="1" x14ac:dyDescent="0.2">
      <c r="A1081" s="346" t="e">
        <f>IF((SUM('Раздел 2'!J153:J153)/SUM('Раздел 2'!K153:K153)&gt;1),"","Неверно!")</f>
        <v>#DIV/0!</v>
      </c>
      <c r="B1081" s="320" t="s">
        <v>1856</v>
      </c>
      <c r="C1081" s="278" t="s">
        <v>12170</v>
      </c>
      <c r="D1081" s="278" t="s">
        <v>1857</v>
      </c>
      <c r="E1081" s="278" t="str">
        <f>CONCATENATE(SUM('Раздел 2'!J153:J153),"/",SUM('Раздел 2'!K153:K153),"&gt;",1)</f>
        <v>0/0&gt;1</v>
      </c>
      <c r="F1081" s="278" t="s">
        <v>12121</v>
      </c>
      <c r="G1081" s="318"/>
      <c r="H1081" s="348" t="e">
        <f>IF(('ФЛК (информационный)'!A1081="Неверно!")*('ФЛК (информационный)'!G1081=""),"Внести подтверждение к нарушенному информационному ФЛК"," ")</f>
        <v>#DIV/0!</v>
      </c>
    </row>
    <row r="1082" spans="1:8" s="390" customFormat="1" ht="78.75" hidden="1" x14ac:dyDescent="0.2">
      <c r="A1082" s="346" t="e">
        <f>IF((SUM('Раздел 2'!J154:J154)/SUM('Раздел 2'!K154:K154)&gt;1),"","Неверно!")</f>
        <v>#DIV/0!</v>
      </c>
      <c r="B1082" s="320" t="s">
        <v>1856</v>
      </c>
      <c r="C1082" s="278" t="s">
        <v>12171</v>
      </c>
      <c r="D1082" s="278" t="s">
        <v>1857</v>
      </c>
      <c r="E1082" s="278" t="str">
        <f>CONCATENATE(SUM('Раздел 2'!J154:J154),"/",SUM('Раздел 2'!K154:K154),"&gt;",1)</f>
        <v>0/0&gt;1</v>
      </c>
      <c r="F1082" s="278" t="s">
        <v>12121</v>
      </c>
      <c r="G1082" s="318"/>
      <c r="H1082" s="348" t="e">
        <f>IF(('ФЛК (информационный)'!A1082="Неверно!")*('ФЛК (информационный)'!G1082=""),"Внести подтверждение к нарушенному информационному ФЛК"," ")</f>
        <v>#DIV/0!</v>
      </c>
    </row>
    <row r="1083" spans="1:8" s="390" customFormat="1" ht="78.75" hidden="1" x14ac:dyDescent="0.2">
      <c r="A1083" s="346" t="e">
        <f>IF((SUM('Раздел 2'!J155:J155)/SUM('Раздел 2'!K155:K155)&gt;1),"","Неверно!")</f>
        <v>#DIV/0!</v>
      </c>
      <c r="B1083" s="320" t="s">
        <v>1856</v>
      </c>
      <c r="C1083" s="278" t="s">
        <v>12172</v>
      </c>
      <c r="D1083" s="278" t="s">
        <v>1857</v>
      </c>
      <c r="E1083" s="278" t="str">
        <f>CONCATENATE(SUM('Раздел 2'!J155:J155),"/",SUM('Раздел 2'!K155:K155),"&gt;",1)</f>
        <v>0/0&gt;1</v>
      </c>
      <c r="F1083" s="278" t="s">
        <v>12121</v>
      </c>
      <c r="G1083" s="318"/>
      <c r="H1083" s="348" t="e">
        <f>IF(('ФЛК (информационный)'!A1083="Неверно!")*('ФЛК (информационный)'!G1083=""),"Внести подтверждение к нарушенному информационному ФЛК"," ")</f>
        <v>#DIV/0!</v>
      </c>
    </row>
    <row r="1084" spans="1:8" s="390" customFormat="1" ht="78.75" hidden="1" x14ac:dyDescent="0.2">
      <c r="A1084" s="346" t="e">
        <f>IF((SUM('Раздел 2'!J156:J156)/SUM('Раздел 2'!K156:K156)&gt;1),"","Неверно!")</f>
        <v>#DIV/0!</v>
      </c>
      <c r="B1084" s="320" t="s">
        <v>1856</v>
      </c>
      <c r="C1084" s="278" t="s">
        <v>12173</v>
      </c>
      <c r="D1084" s="278" t="s">
        <v>1857</v>
      </c>
      <c r="E1084" s="278" t="str">
        <f>CONCATENATE(SUM('Раздел 2'!J156:J156),"/",SUM('Раздел 2'!K156:K156),"&gt;",1)</f>
        <v>0/0&gt;1</v>
      </c>
      <c r="F1084" s="278" t="s">
        <v>12121</v>
      </c>
      <c r="G1084" s="318"/>
      <c r="H1084" s="348" t="e">
        <f>IF(('ФЛК (информационный)'!A1084="Неверно!")*('ФЛК (информационный)'!G1084=""),"Внести подтверждение к нарушенному информационному ФЛК"," ")</f>
        <v>#DIV/0!</v>
      </c>
    </row>
    <row r="1085" spans="1:8" s="390" customFormat="1" ht="78.75" hidden="1" x14ac:dyDescent="0.2">
      <c r="A1085" s="346" t="e">
        <f>IF((SUM('Раздел 2'!J157:J157)/SUM('Раздел 2'!K157:K157)&gt;1),"","Неверно!")</f>
        <v>#DIV/0!</v>
      </c>
      <c r="B1085" s="320" t="s">
        <v>1856</v>
      </c>
      <c r="C1085" s="278" t="s">
        <v>12174</v>
      </c>
      <c r="D1085" s="278" t="s">
        <v>1857</v>
      </c>
      <c r="E1085" s="278" t="str">
        <f>CONCATENATE(SUM('Раздел 2'!J157:J157),"/",SUM('Раздел 2'!K157:K157),"&gt;",1)</f>
        <v>0/0&gt;1</v>
      </c>
      <c r="F1085" s="278" t="s">
        <v>12121</v>
      </c>
      <c r="G1085" s="318"/>
      <c r="H1085" s="348" t="e">
        <f>IF(('ФЛК (информационный)'!A1085="Неверно!")*('ФЛК (информационный)'!G1085=""),"Внести подтверждение к нарушенному информационному ФЛК"," ")</f>
        <v>#DIV/0!</v>
      </c>
    </row>
    <row r="1086" spans="1:8" s="390" customFormat="1" ht="78.75" hidden="1" x14ac:dyDescent="0.2">
      <c r="A1086" s="346" t="e">
        <f>IF((SUM('Раздел 2'!J158:J158)/SUM('Раздел 2'!K158:K158)&gt;1),"","Неверно!")</f>
        <v>#DIV/0!</v>
      </c>
      <c r="B1086" s="320" t="s">
        <v>1856</v>
      </c>
      <c r="C1086" s="278" t="s">
        <v>12175</v>
      </c>
      <c r="D1086" s="278" t="s">
        <v>1857</v>
      </c>
      <c r="E1086" s="278" t="str">
        <f>CONCATENATE(SUM('Раздел 2'!J158:J158),"/",SUM('Раздел 2'!K158:K158),"&gt;",1)</f>
        <v>0/0&gt;1</v>
      </c>
      <c r="F1086" s="278" t="s">
        <v>12121</v>
      </c>
      <c r="G1086" s="318"/>
      <c r="H1086" s="348" t="e">
        <f>IF(('ФЛК (информационный)'!A1086="Неверно!")*('ФЛК (информационный)'!G1086=""),"Внести подтверждение к нарушенному информационному ФЛК"," ")</f>
        <v>#DIV/0!</v>
      </c>
    </row>
    <row r="1087" spans="1:8" s="390" customFormat="1" ht="78.75" hidden="1" x14ac:dyDescent="0.2">
      <c r="A1087" s="346" t="e">
        <f>IF((SUM('Раздел 2'!J159:J159)/SUM('Раздел 2'!K159:K159)&gt;1),"","Неверно!")</f>
        <v>#DIV/0!</v>
      </c>
      <c r="B1087" s="320" t="s">
        <v>1856</v>
      </c>
      <c r="C1087" s="278" t="s">
        <v>12176</v>
      </c>
      <c r="D1087" s="278" t="s">
        <v>1857</v>
      </c>
      <c r="E1087" s="278" t="str">
        <f>CONCATENATE(SUM('Раздел 2'!J159:J159),"/",SUM('Раздел 2'!K159:K159),"&gt;",1)</f>
        <v>0/0&gt;1</v>
      </c>
      <c r="F1087" s="278" t="s">
        <v>12121</v>
      </c>
      <c r="G1087" s="318"/>
      <c r="H1087" s="348" t="e">
        <f>IF(('ФЛК (информационный)'!A1087="Неверно!")*('ФЛК (информационный)'!G1087=""),"Внести подтверждение к нарушенному информационному ФЛК"," ")</f>
        <v>#DIV/0!</v>
      </c>
    </row>
    <row r="1088" spans="1:8" s="390" customFormat="1" ht="78.75" hidden="1" x14ac:dyDescent="0.2">
      <c r="A1088" s="346" t="e">
        <f>IF((SUM('Раздел 2'!J25:J25)/SUM('Раздел 2'!K25:K25)&gt;1),"","Неверно!")</f>
        <v>#DIV/0!</v>
      </c>
      <c r="B1088" s="320" t="s">
        <v>1856</v>
      </c>
      <c r="C1088" s="278" t="s">
        <v>12177</v>
      </c>
      <c r="D1088" s="278" t="s">
        <v>1857</v>
      </c>
      <c r="E1088" s="278" t="str">
        <f>CONCATENATE(SUM('Раздел 2'!J25:J25),"/",SUM('Раздел 2'!K25:K25),"&gt;",1)</f>
        <v>0/0&gt;1</v>
      </c>
      <c r="F1088" s="278" t="s">
        <v>12121</v>
      </c>
      <c r="G1088" s="318"/>
      <c r="H1088" s="348" t="e">
        <f>IF(('ФЛК (информационный)'!A1088="Неверно!")*('ФЛК (информационный)'!G1088=""),"Внести подтверждение к нарушенному информационному ФЛК"," ")</f>
        <v>#DIV/0!</v>
      </c>
    </row>
    <row r="1089" spans="1:8" s="390" customFormat="1" ht="78.75" hidden="1" x14ac:dyDescent="0.2">
      <c r="A1089" s="346" t="str">
        <f>IF((SUM('Раздел 2'!J160:J160)/SUM('Раздел 2'!K160:K160)&gt;1),"","Неверно!")</f>
        <v/>
      </c>
      <c r="B1089" s="320" t="s">
        <v>1856</v>
      </c>
      <c r="C1089" s="278" t="s">
        <v>12178</v>
      </c>
      <c r="D1089" s="278" t="s">
        <v>1857</v>
      </c>
      <c r="E1089" s="278" t="str">
        <f>CONCATENATE(SUM('Раздел 2'!J160:J160),"/",SUM('Раздел 2'!K160:K160),"&gt;",1)</f>
        <v>1950154/28537&gt;1</v>
      </c>
      <c r="F1089" s="278" t="s">
        <v>12121</v>
      </c>
      <c r="G1089" s="318"/>
      <c r="H1089" s="348" t="str">
        <f>IF(('ФЛК (информационный)'!A1089="Неверно!")*('ФЛК (информационный)'!G1089=""),"Внести подтверждение к нарушенному информационному ФЛК"," ")</f>
        <v xml:space="preserve"> </v>
      </c>
    </row>
    <row r="1090" spans="1:8" s="390" customFormat="1" ht="78.75" hidden="1" x14ac:dyDescent="0.2">
      <c r="A1090" s="346" t="str">
        <f>IF((SUM('Раздел 2'!J161:J161)/SUM('Раздел 2'!K161:K161)&gt;1),"","Неверно!")</f>
        <v/>
      </c>
      <c r="B1090" s="320" t="s">
        <v>1856</v>
      </c>
      <c r="C1090" s="278" t="s">
        <v>12179</v>
      </c>
      <c r="D1090" s="278" t="s">
        <v>1857</v>
      </c>
      <c r="E1090" s="278" t="str">
        <f>CONCATENATE(SUM('Раздел 2'!J161:J161),"/",SUM('Раздел 2'!K161:K161),"&gt;",1)</f>
        <v>161712/5160&gt;1</v>
      </c>
      <c r="F1090" s="278" t="s">
        <v>12121</v>
      </c>
      <c r="G1090" s="318"/>
      <c r="H1090" s="348" t="str">
        <f>IF(('ФЛК (информационный)'!A1090="Неверно!")*('ФЛК (информационный)'!G1090=""),"Внести подтверждение к нарушенному информационному ФЛК"," ")</f>
        <v xml:space="preserve"> </v>
      </c>
    </row>
    <row r="1091" spans="1:8" s="390" customFormat="1" ht="78.75" hidden="1" x14ac:dyDescent="0.2">
      <c r="A1091" s="346" t="str">
        <f>IF((SUM('Раздел 2'!J162:J162)/SUM('Раздел 2'!K162:K162)&gt;1),"","Неверно!")</f>
        <v/>
      </c>
      <c r="B1091" s="320" t="s">
        <v>1856</v>
      </c>
      <c r="C1091" s="278" t="s">
        <v>12180</v>
      </c>
      <c r="D1091" s="278" t="s">
        <v>1857</v>
      </c>
      <c r="E1091" s="278" t="str">
        <f>CONCATENATE(SUM('Раздел 2'!J162:J162),"/",SUM('Раздел 2'!K162:K162),"&gt;",1)</f>
        <v>742876/13829&gt;1</v>
      </c>
      <c r="F1091" s="278" t="s">
        <v>12121</v>
      </c>
      <c r="G1091" s="318"/>
      <c r="H1091" s="348" t="str">
        <f>IF(('ФЛК (информационный)'!A1091="Неверно!")*('ФЛК (информационный)'!G1091=""),"Внести подтверждение к нарушенному информационному ФЛК"," ")</f>
        <v xml:space="preserve"> </v>
      </c>
    </row>
    <row r="1092" spans="1:8" s="390" customFormat="1" ht="78.75" hidden="1" x14ac:dyDescent="0.2">
      <c r="A1092" s="346" t="e">
        <f>IF((SUM('Раздел 2'!J163:J163)/SUM('Раздел 2'!K163:K163)&gt;1),"","Неверно!")</f>
        <v>#DIV/0!</v>
      </c>
      <c r="B1092" s="320" t="s">
        <v>1856</v>
      </c>
      <c r="C1092" s="278" t="s">
        <v>12181</v>
      </c>
      <c r="D1092" s="278" t="s">
        <v>1857</v>
      </c>
      <c r="E1092" s="278" t="str">
        <f>CONCATENATE(SUM('Раздел 2'!J163:J163),"/",SUM('Раздел 2'!K163:K163),"&gt;",1)</f>
        <v>0/0&gt;1</v>
      </c>
      <c r="F1092" s="278" t="s">
        <v>12121</v>
      </c>
      <c r="G1092" s="318"/>
      <c r="H1092" s="348" t="e">
        <f>IF(('ФЛК (информационный)'!A1092="Неверно!")*('ФЛК (информационный)'!G1092=""),"Внести подтверждение к нарушенному информационному ФЛК"," ")</f>
        <v>#DIV/0!</v>
      </c>
    </row>
    <row r="1093" spans="1:8" s="390" customFormat="1" ht="78.75" hidden="1" x14ac:dyDescent="0.2">
      <c r="A1093" s="346" t="str">
        <f>IF((SUM('Раздел 2'!J164:J164)/SUM('Раздел 2'!K164:K164)&gt;1),"","Неверно!")</f>
        <v/>
      </c>
      <c r="B1093" s="320" t="s">
        <v>1856</v>
      </c>
      <c r="C1093" s="278" t="s">
        <v>12182</v>
      </c>
      <c r="D1093" s="278" t="s">
        <v>1857</v>
      </c>
      <c r="E1093" s="278" t="str">
        <f>CONCATENATE(SUM('Раздел 2'!J164:J164),"/",SUM('Раздел 2'!K164:K164),"&gt;",1)</f>
        <v>400000/7200&gt;1</v>
      </c>
      <c r="F1093" s="278" t="s">
        <v>12121</v>
      </c>
      <c r="G1093" s="318"/>
      <c r="H1093" s="348" t="str">
        <f>IF(('ФЛК (информационный)'!A1093="Неверно!")*('ФЛК (информационный)'!G1093=""),"Внести подтверждение к нарушенному информационному ФЛК"," ")</f>
        <v xml:space="preserve"> </v>
      </c>
    </row>
    <row r="1094" spans="1:8" s="390" customFormat="1" ht="78.75" hidden="1" x14ac:dyDescent="0.2">
      <c r="A1094" s="346" t="str">
        <f>IF((SUM('Раздел 2'!J165:J165)/SUM('Раздел 2'!K165:K165)&gt;1),"","Неверно!")</f>
        <v/>
      </c>
      <c r="B1094" s="320" t="s">
        <v>1856</v>
      </c>
      <c r="C1094" s="278" t="s">
        <v>12183</v>
      </c>
      <c r="D1094" s="278" t="s">
        <v>1857</v>
      </c>
      <c r="E1094" s="278" t="str">
        <f>CONCATENATE(SUM('Раздел 2'!J165:J165),"/",SUM('Раздел 2'!K165:K165),"&gt;",1)</f>
        <v>1142876/21029&gt;1</v>
      </c>
      <c r="F1094" s="278" t="s">
        <v>12121</v>
      </c>
      <c r="G1094" s="318"/>
      <c r="H1094" s="348" t="str">
        <f>IF(('ФЛК (информационный)'!A1094="Неверно!")*('ФЛК (информационный)'!G1094=""),"Внести подтверждение к нарушенному информационному ФЛК"," ")</f>
        <v xml:space="preserve"> </v>
      </c>
    </row>
    <row r="1095" spans="1:8" s="390" customFormat="1" ht="78.75" hidden="1" x14ac:dyDescent="0.2">
      <c r="A1095" s="346" t="e">
        <f>IF((SUM('Раздел 2'!J166:J166)/SUM('Раздел 2'!K166:K166)&gt;1),"","Неверно!")</f>
        <v>#DIV/0!</v>
      </c>
      <c r="B1095" s="320" t="s">
        <v>1856</v>
      </c>
      <c r="C1095" s="278" t="s">
        <v>12184</v>
      </c>
      <c r="D1095" s="278" t="s">
        <v>1857</v>
      </c>
      <c r="E1095" s="278" t="str">
        <f>CONCATENATE(SUM('Раздел 2'!J166:J166),"/",SUM('Раздел 2'!K166:K166),"&gt;",1)</f>
        <v>0/0&gt;1</v>
      </c>
      <c r="F1095" s="278" t="s">
        <v>12121</v>
      </c>
      <c r="G1095" s="318"/>
      <c r="H1095" s="348" t="e">
        <f>IF(('ФЛК (информационный)'!A1095="Неверно!")*('ФЛК (информационный)'!G1095=""),"Внести подтверждение к нарушенному информационному ФЛК"," ")</f>
        <v>#DIV/0!</v>
      </c>
    </row>
    <row r="1096" spans="1:8" s="390" customFormat="1" ht="78.75" hidden="1" x14ac:dyDescent="0.2">
      <c r="A1096" s="346" t="e">
        <f>IF((SUM('Раздел 2'!J167:J167)/SUM('Раздел 2'!K167:K167)&gt;1),"","Неверно!")</f>
        <v>#DIV/0!</v>
      </c>
      <c r="B1096" s="320" t="s">
        <v>1856</v>
      </c>
      <c r="C1096" s="278" t="s">
        <v>12185</v>
      </c>
      <c r="D1096" s="278" t="s">
        <v>1857</v>
      </c>
      <c r="E1096" s="278" t="str">
        <f>CONCATENATE(SUM('Раздел 2'!J167:J167),"/",SUM('Раздел 2'!K167:K167),"&gt;",1)</f>
        <v>0/0&gt;1</v>
      </c>
      <c r="F1096" s="278" t="s">
        <v>12121</v>
      </c>
      <c r="G1096" s="318"/>
      <c r="H1096" s="348" t="e">
        <f>IF(('ФЛК (информационный)'!A1096="Неверно!")*('ФЛК (информационный)'!G1096=""),"Внести подтверждение к нарушенному информационному ФЛК"," ")</f>
        <v>#DIV/0!</v>
      </c>
    </row>
    <row r="1097" spans="1:8" s="390" customFormat="1" ht="78.75" hidden="1" x14ac:dyDescent="0.2">
      <c r="A1097" s="346" t="e">
        <f>IF((SUM('Раздел 2'!J168:J168)/SUM('Раздел 2'!K168:K168)&gt;1),"","Неверно!")</f>
        <v>#DIV/0!</v>
      </c>
      <c r="B1097" s="320" t="s">
        <v>1856</v>
      </c>
      <c r="C1097" s="278" t="s">
        <v>12186</v>
      </c>
      <c r="D1097" s="278" t="s">
        <v>1857</v>
      </c>
      <c r="E1097" s="278" t="str">
        <f>CONCATENATE(SUM('Раздел 2'!J168:J168),"/",SUM('Раздел 2'!K168:K168),"&gt;",1)</f>
        <v>0/0&gt;1</v>
      </c>
      <c r="F1097" s="278" t="s">
        <v>12121</v>
      </c>
      <c r="G1097" s="318"/>
      <c r="H1097" s="348" t="e">
        <f>IF(('ФЛК (информационный)'!A1097="Неверно!")*('ФЛК (информационный)'!G1097=""),"Внести подтверждение к нарушенному информационному ФЛК"," ")</f>
        <v>#DIV/0!</v>
      </c>
    </row>
    <row r="1098" spans="1:8" s="390" customFormat="1" ht="78.75" hidden="1" x14ac:dyDescent="0.2">
      <c r="A1098" s="346" t="e">
        <f>IF((SUM('Раздел 2'!J169:J169)/SUM('Раздел 2'!K169:K169)&gt;1),"","Неверно!")</f>
        <v>#DIV/0!</v>
      </c>
      <c r="B1098" s="320" t="s">
        <v>1856</v>
      </c>
      <c r="C1098" s="278" t="s">
        <v>12187</v>
      </c>
      <c r="D1098" s="278" t="s">
        <v>1857</v>
      </c>
      <c r="E1098" s="278" t="str">
        <f>CONCATENATE(SUM('Раздел 2'!J169:J169),"/",SUM('Раздел 2'!K169:K169),"&gt;",1)</f>
        <v>0/0&gt;1</v>
      </c>
      <c r="F1098" s="278" t="s">
        <v>12121</v>
      </c>
      <c r="G1098" s="318"/>
      <c r="H1098" s="348" t="e">
        <f>IF(('ФЛК (информационный)'!A1098="Неверно!")*('ФЛК (информационный)'!G1098=""),"Внести подтверждение к нарушенному информационному ФЛК"," ")</f>
        <v>#DIV/0!</v>
      </c>
    </row>
    <row r="1099" spans="1:8" s="390" customFormat="1" ht="78.75" hidden="1" x14ac:dyDescent="0.2">
      <c r="A1099" s="346" t="e">
        <f>IF((SUM('Раздел 2'!J26:J26)/SUM('Раздел 2'!K26:K26)&gt;1),"","Неверно!")</f>
        <v>#DIV/0!</v>
      </c>
      <c r="B1099" s="320" t="s">
        <v>1856</v>
      </c>
      <c r="C1099" s="278" t="s">
        <v>12188</v>
      </c>
      <c r="D1099" s="278" t="s">
        <v>1857</v>
      </c>
      <c r="E1099" s="278" t="str">
        <f>CONCATENATE(SUM('Раздел 2'!J26:J26),"/",SUM('Раздел 2'!K26:K26),"&gt;",1)</f>
        <v>0/0&gt;1</v>
      </c>
      <c r="F1099" s="278" t="s">
        <v>12121</v>
      </c>
      <c r="G1099" s="318"/>
      <c r="H1099" s="348" t="e">
        <f>IF(('ФЛК (информационный)'!A1099="Неверно!")*('ФЛК (информационный)'!G1099=""),"Внести подтверждение к нарушенному информационному ФЛК"," ")</f>
        <v>#DIV/0!</v>
      </c>
    </row>
    <row r="1100" spans="1:8" s="390" customFormat="1" ht="78.75" hidden="1" x14ac:dyDescent="0.2">
      <c r="A1100" s="346" t="e">
        <f>IF((SUM('Раздел 2'!J170:J170)/SUM('Раздел 2'!K170:K170)&gt;1),"","Неверно!")</f>
        <v>#DIV/0!</v>
      </c>
      <c r="B1100" s="320" t="s">
        <v>1856</v>
      </c>
      <c r="C1100" s="278" t="s">
        <v>12189</v>
      </c>
      <c r="D1100" s="278" t="s">
        <v>1857</v>
      </c>
      <c r="E1100" s="278" t="str">
        <f>CONCATENATE(SUM('Раздел 2'!J170:J170),"/",SUM('Раздел 2'!K170:K170),"&gt;",1)</f>
        <v>0/0&gt;1</v>
      </c>
      <c r="F1100" s="278" t="s">
        <v>12121</v>
      </c>
      <c r="G1100" s="318"/>
      <c r="H1100" s="348" t="e">
        <f>IF(('ФЛК (информационный)'!A1100="Неверно!")*('ФЛК (информационный)'!G1100=""),"Внести подтверждение к нарушенному информационному ФЛК"," ")</f>
        <v>#DIV/0!</v>
      </c>
    </row>
    <row r="1101" spans="1:8" s="390" customFormat="1" ht="78.75" hidden="1" x14ac:dyDescent="0.2">
      <c r="A1101" s="346" t="e">
        <f>IF((SUM('Раздел 2'!J171:J171)/SUM('Раздел 2'!K171:K171)&gt;1),"","Неверно!")</f>
        <v>#DIV/0!</v>
      </c>
      <c r="B1101" s="320" t="s">
        <v>1856</v>
      </c>
      <c r="C1101" s="278" t="s">
        <v>12190</v>
      </c>
      <c r="D1101" s="278" t="s">
        <v>1857</v>
      </c>
      <c r="E1101" s="278" t="str">
        <f>CONCATENATE(SUM('Раздел 2'!J171:J171),"/",SUM('Раздел 2'!K171:K171),"&gt;",1)</f>
        <v>0/0&gt;1</v>
      </c>
      <c r="F1101" s="278" t="s">
        <v>12121</v>
      </c>
      <c r="G1101" s="318"/>
      <c r="H1101" s="348" t="e">
        <f>IF(('ФЛК (информационный)'!A1101="Неверно!")*('ФЛК (информационный)'!G1101=""),"Внести подтверждение к нарушенному информационному ФЛК"," ")</f>
        <v>#DIV/0!</v>
      </c>
    </row>
    <row r="1102" spans="1:8" s="390" customFormat="1" ht="78.75" hidden="1" x14ac:dyDescent="0.2">
      <c r="A1102" s="346" t="e">
        <f>IF((SUM('Раздел 2'!J172:J172)/SUM('Раздел 2'!K172:K172)&gt;1),"","Неверно!")</f>
        <v>#DIV/0!</v>
      </c>
      <c r="B1102" s="320" t="s">
        <v>1856</v>
      </c>
      <c r="C1102" s="278" t="s">
        <v>12191</v>
      </c>
      <c r="D1102" s="278" t="s">
        <v>1857</v>
      </c>
      <c r="E1102" s="278" t="str">
        <f>CONCATENATE(SUM('Раздел 2'!J172:J172),"/",SUM('Раздел 2'!K172:K172),"&gt;",1)</f>
        <v>0/0&gt;1</v>
      </c>
      <c r="F1102" s="278" t="s">
        <v>12121</v>
      </c>
      <c r="G1102" s="318"/>
      <c r="H1102" s="348" t="e">
        <f>IF(('ФЛК (информационный)'!A1102="Неверно!")*('ФЛК (информационный)'!G1102=""),"Внести подтверждение к нарушенному информационному ФЛК"," ")</f>
        <v>#DIV/0!</v>
      </c>
    </row>
    <row r="1103" spans="1:8" s="390" customFormat="1" ht="78.75" hidden="1" x14ac:dyDescent="0.2">
      <c r="A1103" s="346" t="e">
        <f>IF((SUM('Раздел 2'!J173:J173)/SUM('Раздел 2'!K173:K173)&gt;1),"","Неверно!")</f>
        <v>#DIV/0!</v>
      </c>
      <c r="B1103" s="320" t="s">
        <v>1856</v>
      </c>
      <c r="C1103" s="278" t="s">
        <v>12192</v>
      </c>
      <c r="D1103" s="278" t="s">
        <v>1857</v>
      </c>
      <c r="E1103" s="278" t="str">
        <f>CONCATENATE(SUM('Раздел 2'!J173:J173),"/",SUM('Раздел 2'!K173:K173),"&gt;",1)</f>
        <v>0/0&gt;1</v>
      </c>
      <c r="F1103" s="278" t="s">
        <v>12121</v>
      </c>
      <c r="G1103" s="318"/>
      <c r="H1103" s="348" t="e">
        <f>IF(('ФЛК (информационный)'!A1103="Неверно!")*('ФЛК (информационный)'!G1103=""),"Внести подтверждение к нарушенному информационному ФЛК"," ")</f>
        <v>#DIV/0!</v>
      </c>
    </row>
    <row r="1104" spans="1:8" s="390" customFormat="1" ht="78.75" hidden="1" x14ac:dyDescent="0.2">
      <c r="A1104" s="346" t="e">
        <f>IF((SUM('Раздел 2'!J174:J174)/SUM('Раздел 2'!K174:K174)&gt;1),"","Неверно!")</f>
        <v>#DIV/0!</v>
      </c>
      <c r="B1104" s="320" t="s">
        <v>1856</v>
      </c>
      <c r="C1104" s="278" t="s">
        <v>12193</v>
      </c>
      <c r="D1104" s="278" t="s">
        <v>1857</v>
      </c>
      <c r="E1104" s="278" t="str">
        <f>CONCATENATE(SUM('Раздел 2'!J174:J174),"/",SUM('Раздел 2'!K174:K174),"&gt;",1)</f>
        <v>0/0&gt;1</v>
      </c>
      <c r="F1104" s="278" t="s">
        <v>12121</v>
      </c>
      <c r="G1104" s="318"/>
      <c r="H1104" s="348" t="e">
        <f>IF(('ФЛК (информационный)'!A1104="Неверно!")*('ФЛК (информационный)'!G1104=""),"Внести подтверждение к нарушенному информационному ФЛК"," ")</f>
        <v>#DIV/0!</v>
      </c>
    </row>
    <row r="1105" spans="1:8" s="390" customFormat="1" ht="78.75" hidden="1" x14ac:dyDescent="0.2">
      <c r="A1105" s="346" t="e">
        <f>IF((SUM('Раздел 2'!J175:J175)/SUM('Раздел 2'!K175:K175)&gt;1),"","Неверно!")</f>
        <v>#DIV/0!</v>
      </c>
      <c r="B1105" s="320" t="s">
        <v>1856</v>
      </c>
      <c r="C1105" s="278" t="s">
        <v>12194</v>
      </c>
      <c r="D1105" s="278" t="s">
        <v>1857</v>
      </c>
      <c r="E1105" s="278" t="str">
        <f>CONCATENATE(SUM('Раздел 2'!J175:J175),"/",SUM('Раздел 2'!K175:K175),"&gt;",1)</f>
        <v>0/0&gt;1</v>
      </c>
      <c r="F1105" s="278" t="s">
        <v>12121</v>
      </c>
      <c r="G1105" s="318"/>
      <c r="H1105" s="348" t="e">
        <f>IF(('ФЛК (информационный)'!A1105="Неверно!")*('ФЛК (информационный)'!G1105=""),"Внести подтверждение к нарушенному информационному ФЛК"," ")</f>
        <v>#DIV/0!</v>
      </c>
    </row>
    <row r="1106" spans="1:8" s="390" customFormat="1" ht="78.75" hidden="1" x14ac:dyDescent="0.2">
      <c r="A1106" s="346" t="e">
        <f>IF((SUM('Раздел 2'!J176:J176)/SUM('Раздел 2'!K176:K176)&gt;1),"","Неверно!")</f>
        <v>#DIV/0!</v>
      </c>
      <c r="B1106" s="320" t="s">
        <v>1856</v>
      </c>
      <c r="C1106" s="278" t="s">
        <v>12195</v>
      </c>
      <c r="D1106" s="278" t="s">
        <v>1857</v>
      </c>
      <c r="E1106" s="278" t="str">
        <f>CONCATENATE(SUM('Раздел 2'!J176:J176),"/",SUM('Раздел 2'!K176:K176),"&gt;",1)</f>
        <v>0/0&gt;1</v>
      </c>
      <c r="F1106" s="278" t="s">
        <v>12121</v>
      </c>
      <c r="G1106" s="318"/>
      <c r="H1106" s="348" t="e">
        <f>IF(('ФЛК (информационный)'!A1106="Неверно!")*('ФЛК (информационный)'!G1106=""),"Внести подтверждение к нарушенному информационному ФЛК"," ")</f>
        <v>#DIV/0!</v>
      </c>
    </row>
    <row r="1107" spans="1:8" s="390" customFormat="1" ht="78.75" hidden="1" x14ac:dyDescent="0.2">
      <c r="A1107" s="346" t="e">
        <f>IF((SUM('Раздел 2'!J177:J177)/SUM('Раздел 2'!K177:K177)&gt;1),"","Неверно!")</f>
        <v>#DIV/0!</v>
      </c>
      <c r="B1107" s="320" t="s">
        <v>1856</v>
      </c>
      <c r="C1107" s="278" t="s">
        <v>12196</v>
      </c>
      <c r="D1107" s="278" t="s">
        <v>1857</v>
      </c>
      <c r="E1107" s="278" t="str">
        <f>CONCATENATE(SUM('Раздел 2'!J177:J177),"/",SUM('Раздел 2'!K177:K177),"&gt;",1)</f>
        <v>0/0&gt;1</v>
      </c>
      <c r="F1107" s="278" t="s">
        <v>12121</v>
      </c>
      <c r="G1107" s="318"/>
      <c r="H1107" s="348" t="e">
        <f>IF(('ФЛК (информационный)'!A1107="Неверно!")*('ФЛК (информационный)'!G1107=""),"Внести подтверждение к нарушенному информационному ФЛК"," ")</f>
        <v>#DIV/0!</v>
      </c>
    </row>
    <row r="1108" spans="1:8" s="390" customFormat="1" ht="78.75" hidden="1" x14ac:dyDescent="0.2">
      <c r="A1108" s="346" t="str">
        <f>IF((SUM('Раздел 2'!J178:J178)/SUM('Раздел 2'!K178:K178)&gt;1),"","Неверно!")</f>
        <v/>
      </c>
      <c r="B1108" s="320" t="s">
        <v>1856</v>
      </c>
      <c r="C1108" s="278" t="s">
        <v>12197</v>
      </c>
      <c r="D1108" s="278" t="s">
        <v>1857</v>
      </c>
      <c r="E1108" s="278" t="str">
        <f>CONCATENATE(SUM('Раздел 2'!J178:J178),"/",SUM('Раздел 2'!K178:K178),"&gt;",1)</f>
        <v>270125/300&gt;1</v>
      </c>
      <c r="F1108" s="278" t="s">
        <v>12121</v>
      </c>
      <c r="G1108" s="318"/>
      <c r="H1108" s="348" t="str">
        <f>IF(('ФЛК (информационный)'!A1108="Неверно!")*('ФЛК (информационный)'!G1108=""),"Внести подтверждение к нарушенному информационному ФЛК"," ")</f>
        <v xml:space="preserve"> </v>
      </c>
    </row>
    <row r="1109" spans="1:8" s="390" customFormat="1" ht="78.75" x14ac:dyDescent="0.2">
      <c r="A1109" s="346" t="str">
        <f>IF((SUM('Раздел 2'!J179:J179)/SUM('Раздел 2'!K179:K179)&gt;1),"","Неверно!")</f>
        <v>Неверно!</v>
      </c>
      <c r="B1109" s="320" t="s">
        <v>1856</v>
      </c>
      <c r="C1109" s="278" t="s">
        <v>12198</v>
      </c>
      <c r="D1109" s="278" t="s">
        <v>1857</v>
      </c>
      <c r="E1109" s="278" t="str">
        <f>CONCATENATE(SUM('Раздел 2'!J179:J179),"/",SUM('Раздел 2'!K179:K179),"&gt;",1)</f>
        <v>0/300&gt;1</v>
      </c>
      <c r="F1109" s="278" t="s">
        <v>12121</v>
      </c>
      <c r="G1109" s="318" t="s">
        <v>12457</v>
      </c>
      <c r="H1109" s="348" t="str">
        <f>IF(('ФЛК (информационный)'!A1109="Неверно!")*('ФЛК (информационный)'!G1109=""),"Внести подтверждение к нарушенному информационному ФЛК"," ")</f>
        <v xml:space="preserve"> </v>
      </c>
    </row>
    <row r="1110" spans="1:8" s="390" customFormat="1" ht="78.75" x14ac:dyDescent="0.2">
      <c r="A1110" s="346" t="str">
        <f>IF((SUM('Раздел 2'!J27:J27)/SUM('Раздел 2'!K27:K27)&gt;1),"","Неверно!")</f>
        <v>Неверно!</v>
      </c>
      <c r="B1110" s="320" t="s">
        <v>1856</v>
      </c>
      <c r="C1110" s="278" t="s">
        <v>12199</v>
      </c>
      <c r="D1110" s="278" t="s">
        <v>1857</v>
      </c>
      <c r="E1110" s="278" t="str">
        <f>CONCATENATE(SUM('Раздел 2'!J27:J27),"/",SUM('Раздел 2'!K27:K27),"&gt;",1)</f>
        <v>0/300&gt;1</v>
      </c>
      <c r="F1110" s="278" t="s">
        <v>12121</v>
      </c>
      <c r="G1110" s="318" t="s">
        <v>12457</v>
      </c>
      <c r="H1110" s="348" t="str">
        <f>IF(('ФЛК (информационный)'!A1110="Неверно!")*('ФЛК (информационный)'!G1110=""),"Внести подтверждение к нарушенному информационному ФЛК"," ")</f>
        <v xml:space="preserve"> </v>
      </c>
    </row>
    <row r="1111" spans="1:8" s="390" customFormat="1" ht="78.75" hidden="1" x14ac:dyDescent="0.2">
      <c r="A1111" s="346" t="str">
        <f>IF((SUM('Раздел 2'!J180:J180)/SUM('Раздел 2'!K180:K180)&gt;1),"","Неверно!")</f>
        <v/>
      </c>
      <c r="B1111" s="320" t="s">
        <v>1856</v>
      </c>
      <c r="C1111" s="278" t="s">
        <v>12200</v>
      </c>
      <c r="D1111" s="278" t="s">
        <v>1857</v>
      </c>
      <c r="E1111" s="278" t="str">
        <f>CONCATENATE(SUM('Раздел 2'!J180:J180),"/",SUM('Раздел 2'!K180:K180),"&gt;",1)</f>
        <v>270125/600&gt;1</v>
      </c>
      <c r="F1111" s="278" t="s">
        <v>12121</v>
      </c>
      <c r="G1111" s="318"/>
      <c r="H1111" s="348" t="str">
        <f>IF(('ФЛК (информационный)'!A1111="Неверно!")*('ФЛК (информационный)'!G1111=""),"Внести подтверждение к нарушенному информационному ФЛК"," ")</f>
        <v xml:space="preserve"> </v>
      </c>
    </row>
    <row r="1112" spans="1:8" s="390" customFormat="1" ht="78.75" hidden="1" x14ac:dyDescent="0.2">
      <c r="A1112" s="346" t="str">
        <f>IF((SUM('Раздел 2'!J181:J181)/SUM('Раздел 2'!K181:K181)&gt;1),"","Неверно!")</f>
        <v/>
      </c>
      <c r="B1112" s="320" t="s">
        <v>1856</v>
      </c>
      <c r="C1112" s="278" t="s">
        <v>12201</v>
      </c>
      <c r="D1112" s="278" t="s">
        <v>1857</v>
      </c>
      <c r="E1112" s="278" t="str">
        <f>CONCATENATE(SUM('Раздел 2'!J181:J181),"/",SUM('Раздел 2'!K181:K181),"&gt;",1)</f>
        <v>266667/5394&gt;1</v>
      </c>
      <c r="F1112" s="278" t="s">
        <v>12121</v>
      </c>
      <c r="G1112" s="318"/>
      <c r="H1112" s="348" t="str">
        <f>IF(('ФЛК (информационный)'!A1112="Неверно!")*('ФЛК (информационный)'!G1112=""),"Внести подтверждение к нарушенному информационному ФЛК"," ")</f>
        <v xml:space="preserve"> </v>
      </c>
    </row>
    <row r="1113" spans="1:8" s="390" customFormat="1" ht="78.75" hidden="1" x14ac:dyDescent="0.2">
      <c r="A1113" s="346" t="e">
        <f>IF((SUM('Раздел 2'!J182:J182)/SUM('Раздел 2'!K182:K182)&gt;1),"","Неверно!")</f>
        <v>#DIV/0!</v>
      </c>
      <c r="B1113" s="320" t="s">
        <v>1856</v>
      </c>
      <c r="C1113" s="278" t="s">
        <v>12202</v>
      </c>
      <c r="D1113" s="278" t="s">
        <v>1857</v>
      </c>
      <c r="E1113" s="278" t="str">
        <f>CONCATENATE(SUM('Раздел 2'!J182:J182),"/",SUM('Раздел 2'!K182:K182),"&gt;",1)</f>
        <v>0/0&gt;1</v>
      </c>
      <c r="F1113" s="278" t="s">
        <v>12121</v>
      </c>
      <c r="G1113" s="318"/>
      <c r="H1113" s="348" t="e">
        <f>IF(('ФЛК (информационный)'!A1113="Неверно!")*('ФЛК (информационный)'!G1113=""),"Внести подтверждение к нарушенному информационному ФЛК"," ")</f>
        <v>#DIV/0!</v>
      </c>
    </row>
    <row r="1114" spans="1:8" s="390" customFormat="1" ht="78.75" hidden="1" x14ac:dyDescent="0.2">
      <c r="A1114" s="346" t="e">
        <f>IF((SUM('Раздел 2'!J183:J183)/SUM('Раздел 2'!K183:K183)&gt;1),"","Неверно!")</f>
        <v>#DIV/0!</v>
      </c>
      <c r="B1114" s="320" t="s">
        <v>1856</v>
      </c>
      <c r="C1114" s="278" t="s">
        <v>12203</v>
      </c>
      <c r="D1114" s="278" t="s">
        <v>1857</v>
      </c>
      <c r="E1114" s="278" t="str">
        <f>CONCATENATE(SUM('Раздел 2'!J183:J183),"/",SUM('Раздел 2'!K183:K183),"&gt;",1)</f>
        <v>0/0&gt;1</v>
      </c>
      <c r="F1114" s="278" t="s">
        <v>12121</v>
      </c>
      <c r="G1114" s="318"/>
      <c r="H1114" s="348" t="e">
        <f>IF(('ФЛК (информационный)'!A1114="Неверно!")*('ФЛК (информационный)'!G1114=""),"Внести подтверждение к нарушенному информационному ФЛК"," ")</f>
        <v>#DIV/0!</v>
      </c>
    </row>
    <row r="1115" spans="1:8" s="390" customFormat="1" ht="78.75" hidden="1" x14ac:dyDescent="0.2">
      <c r="A1115" s="346" t="str">
        <f>IF((SUM('Раздел 2'!J184:J184)/SUM('Раздел 2'!K184:K184)&gt;1),"","Неверно!")</f>
        <v/>
      </c>
      <c r="B1115" s="320" t="s">
        <v>1856</v>
      </c>
      <c r="C1115" s="278" t="s">
        <v>12204</v>
      </c>
      <c r="D1115" s="278" t="s">
        <v>1857</v>
      </c>
      <c r="E1115" s="278" t="str">
        <f>CONCATENATE(SUM('Раздел 2'!J184:J184),"/",SUM('Раздел 2'!K184:K184),"&gt;",1)</f>
        <v>217398/12705&gt;1</v>
      </c>
      <c r="F1115" s="278" t="s">
        <v>12121</v>
      </c>
      <c r="G1115" s="318"/>
      <c r="H1115" s="348" t="str">
        <f>IF(('ФЛК (информационный)'!A1115="Неверно!")*('ФЛК (информационный)'!G1115=""),"Внести подтверждение к нарушенному информационному ФЛК"," ")</f>
        <v xml:space="preserve"> </v>
      </c>
    </row>
    <row r="1116" spans="1:8" s="390" customFormat="1" ht="78.75" x14ac:dyDescent="0.2">
      <c r="A1116" s="346" t="str">
        <f>IF((SUM('Раздел 2'!J185:J185)/SUM('Раздел 2'!K185:K185)&gt;1),"","Неверно!")</f>
        <v>Неверно!</v>
      </c>
      <c r="B1116" s="320" t="s">
        <v>1856</v>
      </c>
      <c r="C1116" s="278" t="s">
        <v>12205</v>
      </c>
      <c r="D1116" s="278" t="s">
        <v>1857</v>
      </c>
      <c r="E1116" s="278" t="str">
        <f>CONCATENATE(SUM('Раздел 2'!J185:J185),"/",SUM('Раздел 2'!K185:K185),"&gt;",1)</f>
        <v>0/900&gt;1</v>
      </c>
      <c r="F1116" s="278" t="s">
        <v>12121</v>
      </c>
      <c r="G1116" s="318" t="s">
        <v>12457</v>
      </c>
      <c r="H1116" s="348" t="str">
        <f>IF(('ФЛК (информационный)'!A1116="Неверно!")*('ФЛК (информационный)'!G1116=""),"Внести подтверждение к нарушенному информационному ФЛК"," ")</f>
        <v xml:space="preserve"> </v>
      </c>
    </row>
    <row r="1117" spans="1:8" s="390" customFormat="1" ht="78.75" x14ac:dyDescent="0.2">
      <c r="A1117" s="346" t="str">
        <f>IF((SUM('Раздел 2'!J186:J186)/SUM('Раздел 2'!K186:K186)&gt;1),"","Неверно!")</f>
        <v>Неверно!</v>
      </c>
      <c r="B1117" s="320" t="s">
        <v>1856</v>
      </c>
      <c r="C1117" s="278" t="s">
        <v>12206</v>
      </c>
      <c r="D1117" s="278" t="s">
        <v>1857</v>
      </c>
      <c r="E1117" s="278" t="str">
        <f>CONCATENATE(SUM('Раздел 2'!J186:J186),"/",SUM('Раздел 2'!K186:K186),"&gt;",1)</f>
        <v>0/1800&gt;1</v>
      </c>
      <c r="F1117" s="278" t="s">
        <v>12121</v>
      </c>
      <c r="G1117" s="318" t="s">
        <v>12457</v>
      </c>
      <c r="H1117" s="348" t="str">
        <f>IF(('ФЛК (информационный)'!A1117="Неверно!")*('ФЛК (информационный)'!G1117=""),"Внести подтверждение к нарушенному информационному ФЛК"," ")</f>
        <v xml:space="preserve"> </v>
      </c>
    </row>
    <row r="1118" spans="1:8" s="390" customFormat="1" ht="78.75" hidden="1" x14ac:dyDescent="0.2">
      <c r="A1118" s="346" t="str">
        <f>IF((SUM('Раздел 2'!J187:J187)/SUM('Раздел 2'!K187:K187)&gt;1),"","Неверно!")</f>
        <v/>
      </c>
      <c r="B1118" s="320" t="s">
        <v>1856</v>
      </c>
      <c r="C1118" s="278" t="s">
        <v>12207</v>
      </c>
      <c r="D1118" s="278" t="s">
        <v>1857</v>
      </c>
      <c r="E1118" s="278" t="str">
        <f>CONCATENATE(SUM('Раздел 2'!J187:J187),"/",SUM('Раздел 2'!K187:K187),"&gt;",1)</f>
        <v>484065/20799&gt;1</v>
      </c>
      <c r="F1118" s="278" t="s">
        <v>12121</v>
      </c>
      <c r="G1118" s="318"/>
      <c r="H1118" s="348" t="str">
        <f>IF(('ФЛК (информационный)'!A1118="Неверно!")*('ФЛК (информационный)'!G1118=""),"Внести подтверждение к нарушенному информационному ФЛК"," ")</f>
        <v xml:space="preserve"> </v>
      </c>
    </row>
    <row r="1119" spans="1:8" s="390" customFormat="1" ht="78.75" hidden="1" x14ac:dyDescent="0.2">
      <c r="A1119" s="346" t="str">
        <f>IF((SUM('Раздел 2'!J188:J188)/SUM('Раздел 2'!K188:K188)&gt;1),"","Неверно!")</f>
        <v/>
      </c>
      <c r="B1119" s="320" t="s">
        <v>1856</v>
      </c>
      <c r="C1119" s="278" t="s">
        <v>12208</v>
      </c>
      <c r="D1119" s="278" t="s">
        <v>1857</v>
      </c>
      <c r="E1119" s="278" t="str">
        <f>CONCATENATE(SUM('Раздел 2'!J188:J188),"/",SUM('Раздел 2'!K188:K188),"&gt;",1)</f>
        <v>823026/15220&gt;1</v>
      </c>
      <c r="F1119" s="278" t="s">
        <v>12121</v>
      </c>
      <c r="G1119" s="318"/>
      <c r="H1119" s="348" t="str">
        <f>IF(('ФЛК (информационный)'!A1119="Неверно!")*('ФЛК (информационный)'!G1119=""),"Внести подтверждение к нарушенному информационному ФЛК"," ")</f>
        <v xml:space="preserve"> </v>
      </c>
    </row>
    <row r="1120" spans="1:8" s="390" customFormat="1" ht="78.75" hidden="1" x14ac:dyDescent="0.2">
      <c r="A1120" s="346" t="e">
        <f>IF((SUM('Раздел 2'!J189:J189)/SUM('Раздел 2'!K189:K189)&gt;1),"","Неверно!")</f>
        <v>#DIV/0!</v>
      </c>
      <c r="B1120" s="320" t="s">
        <v>1856</v>
      </c>
      <c r="C1120" s="278" t="s">
        <v>12209</v>
      </c>
      <c r="D1120" s="278" t="s">
        <v>1857</v>
      </c>
      <c r="E1120" s="278" t="str">
        <f>CONCATENATE(SUM('Раздел 2'!J189:J189),"/",SUM('Раздел 2'!K189:K189),"&gt;",1)</f>
        <v>0/0&gt;1</v>
      </c>
      <c r="F1120" s="278" t="s">
        <v>12121</v>
      </c>
      <c r="G1120" s="318"/>
      <c r="H1120" s="348" t="e">
        <f>IF(('ФЛК (информационный)'!A1120="Неверно!")*('ФЛК (информационный)'!G1120=""),"Внести подтверждение к нарушенному информационному ФЛК"," ")</f>
        <v>#DIV/0!</v>
      </c>
    </row>
    <row r="1121" spans="1:8" s="390" customFormat="1" ht="78.75" hidden="1" x14ac:dyDescent="0.2">
      <c r="A1121" s="346" t="e">
        <f>IF((SUM('Раздел 2'!J28:J28)/SUM('Раздел 2'!K28:K28)&gt;1),"","Неверно!")</f>
        <v>#DIV/0!</v>
      </c>
      <c r="B1121" s="320" t="s">
        <v>1856</v>
      </c>
      <c r="C1121" s="278" t="s">
        <v>12210</v>
      </c>
      <c r="D1121" s="278" t="s">
        <v>1857</v>
      </c>
      <c r="E1121" s="278" t="str">
        <f>CONCATENATE(SUM('Раздел 2'!J28:J28),"/",SUM('Раздел 2'!K28:K28),"&gt;",1)</f>
        <v>0/0&gt;1</v>
      </c>
      <c r="F1121" s="278" t="s">
        <v>12121</v>
      </c>
      <c r="G1121" s="318"/>
      <c r="H1121" s="348" t="e">
        <f>IF(('ФЛК (информационный)'!A1121="Неверно!")*('ФЛК (информационный)'!G1121=""),"Внести подтверждение к нарушенному информационному ФЛК"," ")</f>
        <v>#DIV/0!</v>
      </c>
    </row>
    <row r="1122" spans="1:8" s="390" customFormat="1" ht="78.75" hidden="1" x14ac:dyDescent="0.2">
      <c r="A1122" s="346" t="e">
        <f>IF((SUM('Раздел 2'!J190:J190)/SUM('Раздел 2'!K190:K190)&gt;1),"","Неверно!")</f>
        <v>#DIV/0!</v>
      </c>
      <c r="B1122" s="320" t="s">
        <v>1856</v>
      </c>
      <c r="C1122" s="278" t="s">
        <v>12211</v>
      </c>
      <c r="D1122" s="278" t="s">
        <v>1857</v>
      </c>
      <c r="E1122" s="278" t="str">
        <f>CONCATENATE(SUM('Раздел 2'!J190:J190),"/",SUM('Раздел 2'!K190:K190),"&gt;",1)</f>
        <v>0/0&gt;1</v>
      </c>
      <c r="F1122" s="278" t="s">
        <v>12121</v>
      </c>
      <c r="G1122" s="318"/>
      <c r="H1122" s="348" t="e">
        <f>IF(('ФЛК (информационный)'!A1122="Неверно!")*('ФЛК (информационный)'!G1122=""),"Внести подтверждение к нарушенному информационному ФЛК"," ")</f>
        <v>#DIV/0!</v>
      </c>
    </row>
    <row r="1123" spans="1:8" s="390" customFormat="1" ht="78.75" hidden="1" x14ac:dyDescent="0.2">
      <c r="A1123" s="346" t="e">
        <f>IF((SUM('Раздел 2'!J191:J191)/SUM('Раздел 2'!K191:K191)&gt;1),"","Неверно!")</f>
        <v>#DIV/0!</v>
      </c>
      <c r="B1123" s="320" t="s">
        <v>1856</v>
      </c>
      <c r="C1123" s="278" t="s">
        <v>12212</v>
      </c>
      <c r="D1123" s="278" t="s">
        <v>1857</v>
      </c>
      <c r="E1123" s="278" t="str">
        <f>CONCATENATE(SUM('Раздел 2'!J191:J191),"/",SUM('Раздел 2'!K191:K191),"&gt;",1)</f>
        <v>0/0&gt;1</v>
      </c>
      <c r="F1123" s="278" t="s">
        <v>12121</v>
      </c>
      <c r="G1123" s="318"/>
      <c r="H1123" s="348" t="e">
        <f>IF(('ФЛК (информационный)'!A1123="Неверно!")*('ФЛК (информационный)'!G1123=""),"Внести подтверждение к нарушенному информационному ФЛК"," ")</f>
        <v>#DIV/0!</v>
      </c>
    </row>
    <row r="1124" spans="1:8" s="390" customFormat="1" ht="78.75" hidden="1" x14ac:dyDescent="0.2">
      <c r="A1124" s="346" t="e">
        <f>IF((SUM('Раздел 2'!J192:J192)/SUM('Раздел 2'!K192:K192)&gt;1),"","Неверно!")</f>
        <v>#DIV/0!</v>
      </c>
      <c r="B1124" s="320" t="s">
        <v>1856</v>
      </c>
      <c r="C1124" s="278" t="s">
        <v>12213</v>
      </c>
      <c r="D1124" s="278" t="s">
        <v>1857</v>
      </c>
      <c r="E1124" s="278" t="str">
        <f>CONCATENATE(SUM('Раздел 2'!J192:J192),"/",SUM('Раздел 2'!K192:K192),"&gt;",1)</f>
        <v>0/0&gt;1</v>
      </c>
      <c r="F1124" s="278" t="s">
        <v>12121</v>
      </c>
      <c r="G1124" s="318"/>
      <c r="H1124" s="348" t="e">
        <f>IF(('ФЛК (информационный)'!A1124="Неверно!")*('ФЛК (информационный)'!G1124=""),"Внести подтверждение к нарушенному информационному ФЛК"," ")</f>
        <v>#DIV/0!</v>
      </c>
    </row>
    <row r="1125" spans="1:8" s="390" customFormat="1" ht="78.75" hidden="1" x14ac:dyDescent="0.2">
      <c r="A1125" s="346" t="e">
        <f>IF((SUM('Раздел 2'!J193:J193)/SUM('Раздел 2'!K193:K193)&gt;1),"","Неверно!")</f>
        <v>#DIV/0!</v>
      </c>
      <c r="B1125" s="320" t="s">
        <v>1856</v>
      </c>
      <c r="C1125" s="278" t="s">
        <v>12214</v>
      </c>
      <c r="D1125" s="278" t="s">
        <v>1857</v>
      </c>
      <c r="E1125" s="278" t="str">
        <f>CONCATENATE(SUM('Раздел 2'!J193:J193),"/",SUM('Раздел 2'!K193:K193),"&gt;",1)</f>
        <v>0/0&gt;1</v>
      </c>
      <c r="F1125" s="278" t="s">
        <v>12121</v>
      </c>
      <c r="G1125" s="318"/>
      <c r="H1125" s="348" t="e">
        <f>IF(('ФЛК (информационный)'!A1125="Неверно!")*('ФЛК (информационный)'!G1125=""),"Внести подтверждение к нарушенному информационному ФЛК"," ")</f>
        <v>#DIV/0!</v>
      </c>
    </row>
    <row r="1126" spans="1:8" s="390" customFormat="1" ht="78.75" hidden="1" x14ac:dyDescent="0.2">
      <c r="A1126" s="346" t="e">
        <f>IF((SUM('Раздел 2'!J194:J194)/SUM('Раздел 2'!K194:K194)&gt;1),"","Неверно!")</f>
        <v>#DIV/0!</v>
      </c>
      <c r="B1126" s="320" t="s">
        <v>1856</v>
      </c>
      <c r="C1126" s="278" t="s">
        <v>12215</v>
      </c>
      <c r="D1126" s="278" t="s">
        <v>1857</v>
      </c>
      <c r="E1126" s="278" t="str">
        <f>CONCATENATE(SUM('Раздел 2'!J194:J194),"/",SUM('Раздел 2'!K194:K194),"&gt;",1)</f>
        <v>0/0&gt;1</v>
      </c>
      <c r="F1126" s="278" t="s">
        <v>12121</v>
      </c>
      <c r="G1126" s="318"/>
      <c r="H1126" s="348" t="e">
        <f>IF(('ФЛК (информационный)'!A1126="Неверно!")*('ФЛК (информационный)'!G1126=""),"Внести подтверждение к нарушенному информационному ФЛК"," ")</f>
        <v>#DIV/0!</v>
      </c>
    </row>
    <row r="1127" spans="1:8" s="390" customFormat="1" ht="78.75" hidden="1" x14ac:dyDescent="0.2">
      <c r="A1127" s="346" t="e">
        <f>IF((SUM('Раздел 2'!J195:J195)/SUM('Раздел 2'!K195:K195)&gt;1),"","Неверно!")</f>
        <v>#DIV/0!</v>
      </c>
      <c r="B1127" s="320" t="s">
        <v>1856</v>
      </c>
      <c r="C1127" s="278" t="s">
        <v>12216</v>
      </c>
      <c r="D1127" s="278" t="s">
        <v>1857</v>
      </c>
      <c r="E1127" s="278" t="str">
        <f>CONCATENATE(SUM('Раздел 2'!J195:J195),"/",SUM('Раздел 2'!K195:K195),"&gt;",1)</f>
        <v>0/0&gt;1</v>
      </c>
      <c r="F1127" s="278" t="s">
        <v>12121</v>
      </c>
      <c r="G1127" s="318"/>
      <c r="H1127" s="348" t="e">
        <f>IF(('ФЛК (информационный)'!A1127="Неверно!")*('ФЛК (информационный)'!G1127=""),"Внести подтверждение к нарушенному информационному ФЛК"," ")</f>
        <v>#DIV/0!</v>
      </c>
    </row>
    <row r="1128" spans="1:8" s="390" customFormat="1" ht="78.75" hidden="1" x14ac:dyDescent="0.2">
      <c r="A1128" s="346" t="e">
        <f>IF((SUM('Раздел 2'!J196:J196)/SUM('Раздел 2'!K196:K196)&gt;1),"","Неверно!")</f>
        <v>#DIV/0!</v>
      </c>
      <c r="B1128" s="320" t="s">
        <v>1856</v>
      </c>
      <c r="C1128" s="278" t="s">
        <v>12217</v>
      </c>
      <c r="D1128" s="278" t="s">
        <v>1857</v>
      </c>
      <c r="E1128" s="278" t="str">
        <f>CONCATENATE(SUM('Раздел 2'!J196:J196),"/",SUM('Раздел 2'!K196:K196),"&gt;",1)</f>
        <v>0/0&gt;1</v>
      </c>
      <c r="F1128" s="278" t="s">
        <v>12121</v>
      </c>
      <c r="G1128" s="318"/>
      <c r="H1128" s="348" t="e">
        <f>IF(('ФЛК (информационный)'!A1128="Неверно!")*('ФЛК (информационный)'!G1128=""),"Внести подтверждение к нарушенному информационному ФЛК"," ")</f>
        <v>#DIV/0!</v>
      </c>
    </row>
    <row r="1129" spans="1:8" s="390" customFormat="1" ht="78.75" hidden="1" x14ac:dyDescent="0.2">
      <c r="A1129" s="346" t="e">
        <f>IF((SUM('Раздел 2'!J197:J197)/SUM('Раздел 2'!K197:K197)&gt;1),"","Неверно!")</f>
        <v>#DIV/0!</v>
      </c>
      <c r="B1129" s="320" t="s">
        <v>1856</v>
      </c>
      <c r="C1129" s="278" t="s">
        <v>12218</v>
      </c>
      <c r="D1129" s="278" t="s">
        <v>1857</v>
      </c>
      <c r="E1129" s="278" t="str">
        <f>CONCATENATE(SUM('Раздел 2'!J197:J197),"/",SUM('Раздел 2'!K197:K197),"&gt;",1)</f>
        <v>0/0&gt;1</v>
      </c>
      <c r="F1129" s="278" t="s">
        <v>12121</v>
      </c>
      <c r="G1129" s="318"/>
      <c r="H1129" s="348" t="e">
        <f>IF(('ФЛК (информационный)'!A1129="Неверно!")*('ФЛК (информационный)'!G1129=""),"Внести подтверждение к нарушенному информационному ФЛК"," ")</f>
        <v>#DIV/0!</v>
      </c>
    </row>
    <row r="1130" spans="1:8" s="390" customFormat="1" ht="78.75" hidden="1" x14ac:dyDescent="0.2">
      <c r="A1130" s="346" t="e">
        <f>IF((SUM('Раздел 2'!J198:J198)/SUM('Раздел 2'!K198:K198)&gt;1),"","Неверно!")</f>
        <v>#DIV/0!</v>
      </c>
      <c r="B1130" s="320" t="s">
        <v>1856</v>
      </c>
      <c r="C1130" s="278" t="s">
        <v>12219</v>
      </c>
      <c r="D1130" s="278" t="s">
        <v>1857</v>
      </c>
      <c r="E1130" s="278" t="str">
        <f>CONCATENATE(SUM('Раздел 2'!J198:J198),"/",SUM('Раздел 2'!K198:K198),"&gt;",1)</f>
        <v>0/0&gt;1</v>
      </c>
      <c r="F1130" s="278" t="s">
        <v>12121</v>
      </c>
      <c r="G1130" s="318"/>
      <c r="H1130" s="348" t="e">
        <f>IF(('ФЛК (информационный)'!A1130="Неверно!")*('ФЛК (информационный)'!G1130=""),"Внести подтверждение к нарушенному информационному ФЛК"," ")</f>
        <v>#DIV/0!</v>
      </c>
    </row>
    <row r="1131" spans="1:8" s="390" customFormat="1" ht="78.75" hidden="1" x14ac:dyDescent="0.2">
      <c r="A1131" s="346" t="e">
        <f>IF((SUM('Раздел 2'!J199:J199)/SUM('Раздел 2'!K199:K199)&gt;1),"","Неверно!")</f>
        <v>#DIV/0!</v>
      </c>
      <c r="B1131" s="320" t="s">
        <v>1856</v>
      </c>
      <c r="C1131" s="278" t="s">
        <v>12220</v>
      </c>
      <c r="D1131" s="278" t="s">
        <v>1857</v>
      </c>
      <c r="E1131" s="278" t="str">
        <f>CONCATENATE(SUM('Раздел 2'!J199:J199),"/",SUM('Раздел 2'!K199:K199),"&gt;",1)</f>
        <v>0/0&gt;1</v>
      </c>
      <c r="F1131" s="278" t="s">
        <v>12121</v>
      </c>
      <c r="G1131" s="318"/>
      <c r="H1131" s="348" t="e">
        <f>IF(('ФЛК (информационный)'!A1131="Неверно!")*('ФЛК (информационный)'!G1131=""),"Внести подтверждение к нарушенному информационному ФЛК"," ")</f>
        <v>#DIV/0!</v>
      </c>
    </row>
    <row r="1132" spans="1:8" s="390" customFormat="1" ht="78.75" hidden="1" x14ac:dyDescent="0.2">
      <c r="A1132" s="346" t="e">
        <f>IF((SUM('Раздел 2'!J29:J29)/SUM('Раздел 2'!K29:K29)&gt;1),"","Неверно!")</f>
        <v>#DIV/0!</v>
      </c>
      <c r="B1132" s="320" t="s">
        <v>1856</v>
      </c>
      <c r="C1132" s="278" t="s">
        <v>12221</v>
      </c>
      <c r="D1132" s="278" t="s">
        <v>1857</v>
      </c>
      <c r="E1132" s="278" t="str">
        <f>CONCATENATE(SUM('Раздел 2'!J29:J29),"/",SUM('Раздел 2'!K29:K29),"&gt;",1)</f>
        <v>0/0&gt;1</v>
      </c>
      <c r="F1132" s="278" t="s">
        <v>12121</v>
      </c>
      <c r="G1132" s="318"/>
      <c r="H1132" s="348" t="e">
        <f>IF(('ФЛК (информационный)'!A1132="Неверно!")*('ФЛК (информационный)'!G1132=""),"Внести подтверждение к нарушенному информационному ФЛК"," ")</f>
        <v>#DIV/0!</v>
      </c>
    </row>
    <row r="1133" spans="1:8" s="390" customFormat="1" ht="78.75" hidden="1" x14ac:dyDescent="0.2">
      <c r="A1133" s="346" t="e">
        <f>IF((SUM('Раздел 2'!J200:J200)/SUM('Раздел 2'!K200:K200)&gt;1),"","Неверно!")</f>
        <v>#DIV/0!</v>
      </c>
      <c r="B1133" s="320" t="s">
        <v>1856</v>
      </c>
      <c r="C1133" s="278" t="s">
        <v>12222</v>
      </c>
      <c r="D1133" s="278" t="s">
        <v>1857</v>
      </c>
      <c r="E1133" s="278" t="str">
        <f>CONCATENATE(SUM('Раздел 2'!J200:J200),"/",SUM('Раздел 2'!K200:K200),"&gt;",1)</f>
        <v>0/0&gt;1</v>
      </c>
      <c r="F1133" s="278" t="s">
        <v>12121</v>
      </c>
      <c r="G1133" s="318"/>
      <c r="H1133" s="348" t="e">
        <f>IF(('ФЛК (информационный)'!A1133="Неверно!")*('ФЛК (информационный)'!G1133=""),"Внести подтверждение к нарушенному информационному ФЛК"," ")</f>
        <v>#DIV/0!</v>
      </c>
    </row>
    <row r="1134" spans="1:8" s="390" customFormat="1" ht="78.75" hidden="1" x14ac:dyDescent="0.2">
      <c r="A1134" s="346" t="e">
        <f>IF((SUM('Раздел 2'!J201:J201)/SUM('Раздел 2'!K201:K201)&gt;1),"","Неверно!")</f>
        <v>#DIV/0!</v>
      </c>
      <c r="B1134" s="320" t="s">
        <v>1856</v>
      </c>
      <c r="C1134" s="278" t="s">
        <v>12223</v>
      </c>
      <c r="D1134" s="278" t="s">
        <v>1857</v>
      </c>
      <c r="E1134" s="278" t="str">
        <f>CONCATENATE(SUM('Раздел 2'!J201:J201),"/",SUM('Раздел 2'!K201:K201),"&gt;",1)</f>
        <v>0/0&gt;1</v>
      </c>
      <c r="F1134" s="278" t="s">
        <v>12121</v>
      </c>
      <c r="G1134" s="318"/>
      <c r="H1134" s="348" t="e">
        <f>IF(('ФЛК (информационный)'!A1134="Неверно!")*('ФЛК (информационный)'!G1134=""),"Внести подтверждение к нарушенному информационному ФЛК"," ")</f>
        <v>#DIV/0!</v>
      </c>
    </row>
    <row r="1135" spans="1:8" s="390" customFormat="1" ht="78.75" hidden="1" x14ac:dyDescent="0.2">
      <c r="A1135" s="346" t="e">
        <f>IF((SUM('Раздел 2'!J202:J202)/SUM('Раздел 2'!K202:K202)&gt;1),"","Неверно!")</f>
        <v>#DIV/0!</v>
      </c>
      <c r="B1135" s="320" t="s">
        <v>1856</v>
      </c>
      <c r="C1135" s="278" t="s">
        <v>12224</v>
      </c>
      <c r="D1135" s="278" t="s">
        <v>1857</v>
      </c>
      <c r="E1135" s="278" t="str">
        <f>CONCATENATE(SUM('Раздел 2'!J202:J202),"/",SUM('Раздел 2'!K202:K202),"&gt;",1)</f>
        <v>0/0&gt;1</v>
      </c>
      <c r="F1135" s="278" t="s">
        <v>12121</v>
      </c>
      <c r="G1135" s="318"/>
      <c r="H1135" s="348" t="e">
        <f>IF(('ФЛК (информационный)'!A1135="Неверно!")*('ФЛК (информационный)'!G1135=""),"Внести подтверждение к нарушенному информационному ФЛК"," ")</f>
        <v>#DIV/0!</v>
      </c>
    </row>
    <row r="1136" spans="1:8" s="390" customFormat="1" ht="78.75" hidden="1" x14ac:dyDescent="0.2">
      <c r="A1136" s="346" t="e">
        <f>IF((SUM('Раздел 2'!J203:J203)/SUM('Раздел 2'!K203:K203)&gt;1),"","Неверно!")</f>
        <v>#DIV/0!</v>
      </c>
      <c r="B1136" s="320" t="s">
        <v>1856</v>
      </c>
      <c r="C1136" s="278" t="s">
        <v>12225</v>
      </c>
      <c r="D1136" s="278" t="s">
        <v>1857</v>
      </c>
      <c r="E1136" s="278" t="str">
        <f>CONCATENATE(SUM('Раздел 2'!J203:J203),"/",SUM('Раздел 2'!K203:K203),"&gt;",1)</f>
        <v>0/0&gt;1</v>
      </c>
      <c r="F1136" s="278" t="s">
        <v>12121</v>
      </c>
      <c r="G1136" s="318"/>
      <c r="H1136" s="348" t="e">
        <f>IF(('ФЛК (информационный)'!A1136="Неверно!")*('ФЛК (информационный)'!G1136=""),"Внести подтверждение к нарушенному информационному ФЛК"," ")</f>
        <v>#DIV/0!</v>
      </c>
    </row>
    <row r="1137" spans="1:8" s="390" customFormat="1" ht="78.75" hidden="1" x14ac:dyDescent="0.2">
      <c r="A1137" s="346" t="e">
        <f>IF((SUM('Раздел 2'!J204:J204)/SUM('Раздел 2'!K204:K204)&gt;1),"","Неверно!")</f>
        <v>#DIV/0!</v>
      </c>
      <c r="B1137" s="320" t="s">
        <v>1856</v>
      </c>
      <c r="C1137" s="278" t="s">
        <v>12226</v>
      </c>
      <c r="D1137" s="278" t="s">
        <v>1857</v>
      </c>
      <c r="E1137" s="278" t="str">
        <f>CONCATENATE(SUM('Раздел 2'!J204:J204),"/",SUM('Раздел 2'!K204:K204),"&gt;",1)</f>
        <v>0/0&gt;1</v>
      </c>
      <c r="F1137" s="278" t="s">
        <v>12121</v>
      </c>
      <c r="G1137" s="318"/>
      <c r="H1137" s="348" t="e">
        <f>IF(('ФЛК (информационный)'!A1137="Неверно!")*('ФЛК (информационный)'!G1137=""),"Внести подтверждение к нарушенному информационному ФЛК"," ")</f>
        <v>#DIV/0!</v>
      </c>
    </row>
    <row r="1138" spans="1:8" s="390" customFormat="1" ht="78.75" hidden="1" x14ac:dyDescent="0.2">
      <c r="A1138" s="346" t="e">
        <f>IF((SUM('Раздел 2'!J205:J205)/SUM('Раздел 2'!K205:K205)&gt;1),"","Неверно!")</f>
        <v>#DIV/0!</v>
      </c>
      <c r="B1138" s="320" t="s">
        <v>1856</v>
      </c>
      <c r="C1138" s="278" t="s">
        <v>12227</v>
      </c>
      <c r="D1138" s="278" t="s">
        <v>1857</v>
      </c>
      <c r="E1138" s="278" t="str">
        <f>CONCATENATE(SUM('Раздел 2'!J205:J205),"/",SUM('Раздел 2'!K205:K205),"&gt;",1)</f>
        <v>0/0&gt;1</v>
      </c>
      <c r="F1138" s="278" t="s">
        <v>12121</v>
      </c>
      <c r="G1138" s="318"/>
      <c r="H1138" s="348" t="e">
        <f>IF(('ФЛК (информационный)'!A1138="Неверно!")*('ФЛК (информационный)'!G1138=""),"Внести подтверждение к нарушенному информационному ФЛК"," ")</f>
        <v>#DIV/0!</v>
      </c>
    </row>
    <row r="1139" spans="1:8" s="390" customFormat="1" ht="78.75" hidden="1" x14ac:dyDescent="0.2">
      <c r="A1139" s="346" t="e">
        <f>IF((SUM('Раздел 2'!J206:J206)/SUM('Раздел 2'!K206:K206)&gt;1),"","Неверно!")</f>
        <v>#DIV/0!</v>
      </c>
      <c r="B1139" s="320" t="s">
        <v>1856</v>
      </c>
      <c r="C1139" s="278" t="s">
        <v>12228</v>
      </c>
      <c r="D1139" s="278" t="s">
        <v>1857</v>
      </c>
      <c r="E1139" s="278" t="str">
        <f>CONCATENATE(SUM('Раздел 2'!J206:J206),"/",SUM('Раздел 2'!K206:K206),"&gt;",1)</f>
        <v>0/0&gt;1</v>
      </c>
      <c r="F1139" s="278" t="s">
        <v>12121</v>
      </c>
      <c r="G1139" s="318"/>
      <c r="H1139" s="348" t="e">
        <f>IF(('ФЛК (информационный)'!A1139="Неверно!")*('ФЛК (информационный)'!G1139=""),"Внести подтверждение к нарушенному информационному ФЛК"," ")</f>
        <v>#DIV/0!</v>
      </c>
    </row>
    <row r="1140" spans="1:8" s="390" customFormat="1" ht="78.75" hidden="1" x14ac:dyDescent="0.2">
      <c r="A1140" s="346" t="e">
        <f>IF((SUM('Раздел 2'!J207:J207)/SUM('Раздел 2'!K207:K207)&gt;1),"","Неверно!")</f>
        <v>#DIV/0!</v>
      </c>
      <c r="B1140" s="320" t="s">
        <v>1856</v>
      </c>
      <c r="C1140" s="278" t="s">
        <v>12229</v>
      </c>
      <c r="D1140" s="278" t="s">
        <v>1857</v>
      </c>
      <c r="E1140" s="278" t="str">
        <f>CONCATENATE(SUM('Раздел 2'!J207:J207),"/",SUM('Раздел 2'!K207:K207),"&gt;",1)</f>
        <v>0/0&gt;1</v>
      </c>
      <c r="F1140" s="278" t="s">
        <v>12121</v>
      </c>
      <c r="G1140" s="318"/>
      <c r="H1140" s="348" t="e">
        <f>IF(('ФЛК (информационный)'!A1140="Неверно!")*('ФЛК (информационный)'!G1140=""),"Внести подтверждение к нарушенному информационному ФЛК"," ")</f>
        <v>#DIV/0!</v>
      </c>
    </row>
    <row r="1141" spans="1:8" s="390" customFormat="1" ht="78.75" hidden="1" x14ac:dyDescent="0.2">
      <c r="A1141" s="346" t="e">
        <f>IF((SUM('Раздел 2'!J208:J208)/SUM('Раздел 2'!K208:K208)&gt;1),"","Неверно!")</f>
        <v>#DIV/0!</v>
      </c>
      <c r="B1141" s="320" t="s">
        <v>1856</v>
      </c>
      <c r="C1141" s="278" t="s">
        <v>12230</v>
      </c>
      <c r="D1141" s="278" t="s">
        <v>1857</v>
      </c>
      <c r="E1141" s="278" t="str">
        <f>CONCATENATE(SUM('Раздел 2'!J208:J208),"/",SUM('Раздел 2'!K208:K208),"&gt;",1)</f>
        <v>0/0&gt;1</v>
      </c>
      <c r="F1141" s="278" t="s">
        <v>12121</v>
      </c>
      <c r="G1141" s="318"/>
      <c r="H1141" s="348" t="e">
        <f>IF(('ФЛК (информационный)'!A1141="Неверно!")*('ФЛК (информационный)'!G1141=""),"Внести подтверждение к нарушенному информационному ФЛК"," ")</f>
        <v>#DIV/0!</v>
      </c>
    </row>
    <row r="1142" spans="1:8" s="390" customFormat="1" ht="78.75" hidden="1" x14ac:dyDescent="0.2">
      <c r="A1142" s="346" t="e">
        <f>IF((SUM('Раздел 2'!J209:J209)/SUM('Раздел 2'!K209:K209)&gt;1),"","Неверно!")</f>
        <v>#DIV/0!</v>
      </c>
      <c r="B1142" s="320" t="s">
        <v>1856</v>
      </c>
      <c r="C1142" s="278" t="s">
        <v>12231</v>
      </c>
      <c r="D1142" s="278" t="s">
        <v>1857</v>
      </c>
      <c r="E1142" s="278" t="str">
        <f>CONCATENATE(SUM('Раздел 2'!J209:J209),"/",SUM('Раздел 2'!K209:K209),"&gt;",1)</f>
        <v>0/0&gt;1</v>
      </c>
      <c r="F1142" s="278" t="s">
        <v>12121</v>
      </c>
      <c r="G1142" s="318"/>
      <c r="H1142" s="348" t="e">
        <f>IF(('ФЛК (информационный)'!A1142="Неверно!")*('ФЛК (информационный)'!G1142=""),"Внести подтверждение к нарушенному информационному ФЛК"," ")</f>
        <v>#DIV/0!</v>
      </c>
    </row>
    <row r="1143" spans="1:8" s="390" customFormat="1" ht="78.75" hidden="1" x14ac:dyDescent="0.2">
      <c r="A1143" s="346" t="e">
        <f>IF((SUM('Раздел 2'!J12:J12)/SUM('Раздел 2'!K12:K12)&gt;1),"","Неверно!")</f>
        <v>#DIV/0!</v>
      </c>
      <c r="B1143" s="320" t="s">
        <v>1856</v>
      </c>
      <c r="C1143" s="278" t="s">
        <v>12232</v>
      </c>
      <c r="D1143" s="278" t="s">
        <v>1857</v>
      </c>
      <c r="E1143" s="278" t="str">
        <f>CONCATENATE(SUM('Раздел 2'!J12:J12),"/",SUM('Раздел 2'!K12:K12),"&gt;",1)</f>
        <v>0/0&gt;1</v>
      </c>
      <c r="F1143" s="278" t="s">
        <v>12121</v>
      </c>
      <c r="G1143" s="318"/>
      <c r="H1143" s="348" t="e">
        <f>IF(('ФЛК (информационный)'!A1143="Неверно!")*('ФЛК (информационный)'!G1143=""),"Внести подтверждение к нарушенному информационному ФЛК"," ")</f>
        <v>#DIV/0!</v>
      </c>
    </row>
    <row r="1144" spans="1:8" s="390" customFormat="1" ht="78.75" hidden="1" x14ac:dyDescent="0.2">
      <c r="A1144" s="346" t="e">
        <f>IF((SUM('Раздел 2'!J30:J30)/SUM('Раздел 2'!K30:K30)&gt;1),"","Неверно!")</f>
        <v>#DIV/0!</v>
      </c>
      <c r="B1144" s="320" t="s">
        <v>1856</v>
      </c>
      <c r="C1144" s="278" t="s">
        <v>12233</v>
      </c>
      <c r="D1144" s="278" t="s">
        <v>1857</v>
      </c>
      <c r="E1144" s="278" t="str">
        <f>CONCATENATE(SUM('Раздел 2'!J30:J30),"/",SUM('Раздел 2'!K30:K30),"&gt;",1)</f>
        <v>0/0&gt;1</v>
      </c>
      <c r="F1144" s="278" t="s">
        <v>12121</v>
      </c>
      <c r="G1144" s="318"/>
      <c r="H1144" s="348" t="e">
        <f>IF(('ФЛК (информационный)'!A1144="Неверно!")*('ФЛК (информационный)'!G1144=""),"Внести подтверждение к нарушенному информационному ФЛК"," ")</f>
        <v>#DIV/0!</v>
      </c>
    </row>
    <row r="1145" spans="1:8" s="390" customFormat="1" ht="78.75" hidden="1" x14ac:dyDescent="0.2">
      <c r="A1145" s="346" t="e">
        <f>IF((SUM('Раздел 2'!J210:J210)/SUM('Раздел 2'!K210:K210)&gt;1),"","Неверно!")</f>
        <v>#DIV/0!</v>
      </c>
      <c r="B1145" s="320" t="s">
        <v>1856</v>
      </c>
      <c r="C1145" s="278" t="s">
        <v>12234</v>
      </c>
      <c r="D1145" s="278" t="s">
        <v>1857</v>
      </c>
      <c r="E1145" s="278" t="str">
        <f>CONCATENATE(SUM('Раздел 2'!J210:J210),"/",SUM('Раздел 2'!K210:K210),"&gt;",1)</f>
        <v>0/0&gt;1</v>
      </c>
      <c r="F1145" s="278" t="s">
        <v>12121</v>
      </c>
      <c r="G1145" s="318"/>
      <c r="H1145" s="348" t="e">
        <f>IF(('ФЛК (информационный)'!A1145="Неверно!")*('ФЛК (информационный)'!G1145=""),"Внести подтверждение к нарушенному информационному ФЛК"," ")</f>
        <v>#DIV/0!</v>
      </c>
    </row>
    <row r="1146" spans="1:8" s="390" customFormat="1" ht="78.75" hidden="1" x14ac:dyDescent="0.2">
      <c r="A1146" s="346" t="e">
        <f>IF((SUM('Раздел 2'!J211:J211)/SUM('Раздел 2'!K211:K211)&gt;1),"","Неверно!")</f>
        <v>#DIV/0!</v>
      </c>
      <c r="B1146" s="320" t="s">
        <v>1856</v>
      </c>
      <c r="C1146" s="278" t="s">
        <v>12235</v>
      </c>
      <c r="D1146" s="278" t="s">
        <v>1857</v>
      </c>
      <c r="E1146" s="278" t="str">
        <f>CONCATENATE(SUM('Раздел 2'!J211:J211),"/",SUM('Раздел 2'!K211:K211),"&gt;",1)</f>
        <v>0/0&gt;1</v>
      </c>
      <c r="F1146" s="278" t="s">
        <v>12121</v>
      </c>
      <c r="G1146" s="318"/>
      <c r="H1146" s="348" t="e">
        <f>IF(('ФЛК (информационный)'!A1146="Неверно!")*('ФЛК (информационный)'!G1146=""),"Внести подтверждение к нарушенному информационному ФЛК"," ")</f>
        <v>#DIV/0!</v>
      </c>
    </row>
    <row r="1147" spans="1:8" s="390" customFormat="1" ht="78.75" hidden="1" x14ac:dyDescent="0.2">
      <c r="A1147" s="346" t="e">
        <f>IF((SUM('Раздел 2'!J212:J212)/SUM('Раздел 2'!K212:K212)&gt;1),"","Неверно!")</f>
        <v>#DIV/0!</v>
      </c>
      <c r="B1147" s="320" t="s">
        <v>1856</v>
      </c>
      <c r="C1147" s="278" t="s">
        <v>12236</v>
      </c>
      <c r="D1147" s="278" t="s">
        <v>1857</v>
      </c>
      <c r="E1147" s="278" t="str">
        <f>CONCATENATE(SUM('Раздел 2'!J212:J212),"/",SUM('Раздел 2'!K212:K212),"&gt;",1)</f>
        <v>9467020/0&gt;1</v>
      </c>
      <c r="F1147" s="278" t="s">
        <v>12121</v>
      </c>
      <c r="G1147" s="318"/>
      <c r="H1147" s="348" t="e">
        <f>IF(('ФЛК (информационный)'!A1147="Неверно!")*('ФЛК (информационный)'!G1147=""),"Внести подтверждение к нарушенному информационному ФЛК"," ")</f>
        <v>#DIV/0!</v>
      </c>
    </row>
    <row r="1148" spans="1:8" s="390" customFormat="1" ht="78.75" hidden="1" x14ac:dyDescent="0.2">
      <c r="A1148" s="346" t="str">
        <f>IF((SUM('Раздел 2'!J213:J213)/SUM('Раздел 2'!K213:K213)&gt;1),"","Неверно!")</f>
        <v/>
      </c>
      <c r="B1148" s="320" t="s">
        <v>1856</v>
      </c>
      <c r="C1148" s="278" t="s">
        <v>12237</v>
      </c>
      <c r="D1148" s="278" t="s">
        <v>1857</v>
      </c>
      <c r="E1148" s="278" t="str">
        <f>CONCATENATE(SUM('Раздел 2'!J213:J213),"/",SUM('Раздел 2'!K213:K213),"&gt;",1)</f>
        <v>35459240/747825&gt;1</v>
      </c>
      <c r="F1148" s="278" t="s">
        <v>12121</v>
      </c>
      <c r="G1148" s="318"/>
      <c r="H1148" s="348" t="str">
        <f>IF(('ФЛК (информационный)'!A1148="Неверно!")*('ФЛК (информационный)'!G1148=""),"Внести подтверждение к нарушенному информационному ФЛК"," ")</f>
        <v xml:space="preserve"> </v>
      </c>
    </row>
    <row r="1149" spans="1:8" s="390" customFormat="1" ht="78.75" hidden="1" x14ac:dyDescent="0.2">
      <c r="A1149" s="346" t="str">
        <f>IF((SUM('Раздел 2'!J214:J214)/SUM('Раздел 2'!K214:K214)&gt;1),"","Неверно!")</f>
        <v/>
      </c>
      <c r="B1149" s="320" t="s">
        <v>1856</v>
      </c>
      <c r="C1149" s="278" t="s">
        <v>12238</v>
      </c>
      <c r="D1149" s="278" t="s">
        <v>1857</v>
      </c>
      <c r="E1149" s="278" t="str">
        <f>CONCATENATE(SUM('Раздел 2'!J214:J214),"/",SUM('Раздел 2'!K214:K214),"&gt;",1)</f>
        <v>143560/4707&gt;1</v>
      </c>
      <c r="F1149" s="278" t="s">
        <v>12121</v>
      </c>
      <c r="G1149" s="318"/>
      <c r="H1149" s="348" t="str">
        <f>IF(('ФЛК (информационный)'!A1149="Неверно!")*('ФЛК (информационный)'!G1149=""),"Внести подтверждение к нарушенному информационному ФЛК"," ")</f>
        <v xml:space="preserve"> </v>
      </c>
    </row>
    <row r="1150" spans="1:8" s="390" customFormat="1" ht="78.75" hidden="1" x14ac:dyDescent="0.2">
      <c r="A1150" s="346" t="e">
        <f>IF((SUM('Раздел 2'!J215:J215)/SUM('Раздел 2'!K215:K215)&gt;1),"","Неверно!")</f>
        <v>#DIV/0!</v>
      </c>
      <c r="B1150" s="320" t="s">
        <v>1856</v>
      </c>
      <c r="C1150" s="278" t="s">
        <v>12239</v>
      </c>
      <c r="D1150" s="278" t="s">
        <v>1857</v>
      </c>
      <c r="E1150" s="278" t="str">
        <f>CONCATENATE(SUM('Раздел 2'!J215:J215),"/",SUM('Раздел 2'!K215:K215),"&gt;",1)</f>
        <v>0/0&gt;1</v>
      </c>
      <c r="F1150" s="278" t="s">
        <v>12121</v>
      </c>
      <c r="G1150" s="318"/>
      <c r="H1150" s="348" t="e">
        <f>IF(('ФЛК (информационный)'!A1150="Неверно!")*('ФЛК (информационный)'!G1150=""),"Внести подтверждение к нарушенному информационному ФЛК"," ")</f>
        <v>#DIV/0!</v>
      </c>
    </row>
    <row r="1151" spans="1:8" s="390" customFormat="1" ht="78.75" hidden="1" x14ac:dyDescent="0.2">
      <c r="A1151" s="346" t="e">
        <f>IF((SUM('Раздел 2'!J216:J216)/SUM('Раздел 2'!K216:K216)&gt;1),"","Неверно!")</f>
        <v>#DIV/0!</v>
      </c>
      <c r="B1151" s="320" t="s">
        <v>1856</v>
      </c>
      <c r="C1151" s="278" t="s">
        <v>12240</v>
      </c>
      <c r="D1151" s="278" t="s">
        <v>1857</v>
      </c>
      <c r="E1151" s="278" t="str">
        <f>CONCATENATE(SUM('Раздел 2'!J216:J216),"/",SUM('Раздел 2'!K216:K216),"&gt;",1)</f>
        <v>0/0&gt;1</v>
      </c>
      <c r="F1151" s="278" t="s">
        <v>12121</v>
      </c>
      <c r="G1151" s="318"/>
      <c r="H1151" s="348" t="e">
        <f>IF(('ФЛК (информационный)'!A1151="Неверно!")*('ФЛК (информационный)'!G1151=""),"Внести подтверждение к нарушенному информационному ФЛК"," ")</f>
        <v>#DIV/0!</v>
      </c>
    </row>
    <row r="1152" spans="1:8" s="390" customFormat="1" ht="78.75" hidden="1" x14ac:dyDescent="0.2">
      <c r="A1152" s="346" t="e">
        <f>IF((SUM('Раздел 2'!J217:J217)/SUM('Раздел 2'!K217:K217)&gt;1),"","Неверно!")</f>
        <v>#DIV/0!</v>
      </c>
      <c r="B1152" s="320" t="s">
        <v>1856</v>
      </c>
      <c r="C1152" s="278" t="s">
        <v>12241</v>
      </c>
      <c r="D1152" s="278" t="s">
        <v>1857</v>
      </c>
      <c r="E1152" s="278" t="str">
        <f>CONCATENATE(SUM('Раздел 2'!J217:J217),"/",SUM('Раздел 2'!K217:K217),"&gt;",1)</f>
        <v>0/0&gt;1</v>
      </c>
      <c r="F1152" s="278" t="s">
        <v>12121</v>
      </c>
      <c r="G1152" s="318"/>
      <c r="H1152" s="348" t="e">
        <f>IF(('ФЛК (информационный)'!A1152="Неверно!")*('ФЛК (информационный)'!G1152=""),"Внести подтверждение к нарушенному информационному ФЛК"," ")</f>
        <v>#DIV/0!</v>
      </c>
    </row>
    <row r="1153" spans="1:8" s="390" customFormat="1" ht="78.75" hidden="1" x14ac:dyDescent="0.2">
      <c r="A1153" s="346" t="e">
        <f>IF((SUM('Раздел 2'!J218:J218)/SUM('Раздел 2'!K218:K218)&gt;1),"","Неверно!")</f>
        <v>#DIV/0!</v>
      </c>
      <c r="B1153" s="320" t="s">
        <v>1856</v>
      </c>
      <c r="C1153" s="278" t="s">
        <v>12242</v>
      </c>
      <c r="D1153" s="278" t="s">
        <v>1857</v>
      </c>
      <c r="E1153" s="278" t="str">
        <f>CONCATENATE(SUM('Раздел 2'!J218:J218),"/",SUM('Раздел 2'!K218:K218),"&gt;",1)</f>
        <v>0/0&gt;1</v>
      </c>
      <c r="F1153" s="278" t="s">
        <v>12121</v>
      </c>
      <c r="G1153" s="318"/>
      <c r="H1153" s="348" t="e">
        <f>IF(('ФЛК (информационный)'!A1153="Неверно!")*('ФЛК (информационный)'!G1153=""),"Внести подтверждение к нарушенному информационному ФЛК"," ")</f>
        <v>#DIV/0!</v>
      </c>
    </row>
    <row r="1154" spans="1:8" s="390" customFormat="1" ht="78.75" hidden="1" x14ac:dyDescent="0.2">
      <c r="A1154" s="346" t="str">
        <f>IF((SUM('Раздел 2'!J219:J219)/SUM('Раздел 2'!K219:K219)&gt;1),"","Неверно!")</f>
        <v/>
      </c>
      <c r="B1154" s="320" t="s">
        <v>1856</v>
      </c>
      <c r="C1154" s="278" t="s">
        <v>12243</v>
      </c>
      <c r="D1154" s="278" t="s">
        <v>1857</v>
      </c>
      <c r="E1154" s="278" t="str">
        <f>CONCATENATE(SUM('Раздел 2'!J219:J219),"/",SUM('Раздел 2'!K219:K219),"&gt;",1)</f>
        <v>4152518/30897&gt;1</v>
      </c>
      <c r="F1154" s="278" t="s">
        <v>12121</v>
      </c>
      <c r="G1154" s="318"/>
      <c r="H1154" s="348" t="str">
        <f>IF(('ФЛК (информационный)'!A1154="Неверно!")*('ФЛК (информационный)'!G1154=""),"Внести подтверждение к нарушенному информационному ФЛК"," ")</f>
        <v xml:space="preserve"> </v>
      </c>
    </row>
    <row r="1155" spans="1:8" s="390" customFormat="1" ht="78.75" hidden="1" x14ac:dyDescent="0.2">
      <c r="A1155" s="346" t="e">
        <f>IF((SUM('Раздел 2'!J31:J31)/SUM('Раздел 2'!K31:K31)&gt;1),"","Неверно!")</f>
        <v>#DIV/0!</v>
      </c>
      <c r="B1155" s="320" t="s">
        <v>1856</v>
      </c>
      <c r="C1155" s="278" t="s">
        <v>12244</v>
      </c>
      <c r="D1155" s="278" t="s">
        <v>1857</v>
      </c>
      <c r="E1155" s="278" t="str">
        <f>CONCATENATE(SUM('Раздел 2'!J31:J31),"/",SUM('Раздел 2'!K31:K31),"&gt;",1)</f>
        <v>0/0&gt;1</v>
      </c>
      <c r="F1155" s="278" t="s">
        <v>12121</v>
      </c>
      <c r="G1155" s="318"/>
      <c r="H1155" s="348" t="e">
        <f>IF(('ФЛК (информационный)'!A1155="Неверно!")*('ФЛК (информационный)'!G1155=""),"Внести подтверждение к нарушенному информационному ФЛК"," ")</f>
        <v>#DIV/0!</v>
      </c>
    </row>
    <row r="1156" spans="1:8" s="390" customFormat="1" ht="78.75" hidden="1" x14ac:dyDescent="0.2">
      <c r="A1156" s="346" t="str">
        <f>IF((SUM('Раздел 2'!J220:J220)/SUM('Раздел 2'!K220:K220)&gt;1),"","Неверно!")</f>
        <v/>
      </c>
      <c r="B1156" s="320" t="s">
        <v>1856</v>
      </c>
      <c r="C1156" s="278" t="s">
        <v>12245</v>
      </c>
      <c r="D1156" s="278" t="s">
        <v>1857</v>
      </c>
      <c r="E1156" s="278" t="str">
        <f>CONCATENATE(SUM('Раздел 2'!J220:J220),"/",SUM('Раздел 2'!K220:K220),"&gt;",1)</f>
        <v>56452747/891154&gt;1</v>
      </c>
      <c r="F1156" s="278" t="s">
        <v>12121</v>
      </c>
      <c r="G1156" s="318"/>
      <c r="H1156" s="348" t="str">
        <f>IF(('ФЛК (информационный)'!A1156="Неверно!")*('ФЛК (информационный)'!G1156=""),"Внести подтверждение к нарушенному информационному ФЛК"," ")</f>
        <v xml:space="preserve"> </v>
      </c>
    </row>
    <row r="1157" spans="1:8" s="390" customFormat="1" ht="78.75" x14ac:dyDescent="0.2">
      <c r="A1157" s="346" t="str">
        <f>IF((SUM('Раздел 2'!J221:J221)/SUM('Раздел 2'!K221:K221)&gt;1),"","Неверно!")</f>
        <v>Неверно!</v>
      </c>
      <c r="B1157" s="320" t="s">
        <v>1856</v>
      </c>
      <c r="C1157" s="278" t="s">
        <v>12246</v>
      </c>
      <c r="D1157" s="278" t="s">
        <v>1857</v>
      </c>
      <c r="E1157" s="278" t="str">
        <f>CONCATENATE(SUM('Раздел 2'!J221:J221),"/",SUM('Раздел 2'!K221:K221),"&gt;",1)</f>
        <v>0/1500&gt;1</v>
      </c>
      <c r="F1157" s="278" t="s">
        <v>12121</v>
      </c>
      <c r="G1157" s="318" t="s">
        <v>12457</v>
      </c>
      <c r="H1157" s="348" t="str">
        <f>IF(('ФЛК (информационный)'!A1157="Неверно!")*('ФЛК (информационный)'!G1157=""),"Внести подтверждение к нарушенному информационному ФЛК"," ")</f>
        <v xml:space="preserve"> </v>
      </c>
    </row>
    <row r="1158" spans="1:8" s="390" customFormat="1" ht="78.75" x14ac:dyDescent="0.2">
      <c r="A1158" s="346" t="str">
        <f>IF((SUM('Раздел 2'!J222:J222)/SUM('Раздел 2'!K222:K222)&gt;1),"","Неверно!")</f>
        <v>Неверно!</v>
      </c>
      <c r="B1158" s="320" t="s">
        <v>1856</v>
      </c>
      <c r="C1158" s="278" t="s">
        <v>12247</v>
      </c>
      <c r="D1158" s="278" t="s">
        <v>1857</v>
      </c>
      <c r="E1158" s="278" t="str">
        <f>CONCATENATE(SUM('Раздел 2'!J222:J222),"/",SUM('Раздел 2'!K222:K222),"&gt;",1)</f>
        <v>0/9300&gt;1</v>
      </c>
      <c r="F1158" s="278" t="s">
        <v>12121</v>
      </c>
      <c r="G1158" s="318" t="s">
        <v>12457</v>
      </c>
      <c r="H1158" s="348" t="str">
        <f>IF(('ФЛК (информационный)'!A1158="Неверно!")*('ФЛК (информационный)'!G1158=""),"Внести подтверждение к нарушенному информационному ФЛК"," ")</f>
        <v xml:space="preserve"> </v>
      </c>
    </row>
    <row r="1159" spans="1:8" s="390" customFormat="1" ht="78.75" hidden="1" x14ac:dyDescent="0.2">
      <c r="A1159" s="346" t="e">
        <f>IF((SUM('Раздел 2'!J223:J223)/SUM('Раздел 2'!K223:K223)&gt;1),"","Неверно!")</f>
        <v>#DIV/0!</v>
      </c>
      <c r="B1159" s="320" t="s">
        <v>1856</v>
      </c>
      <c r="C1159" s="278" t="s">
        <v>12248</v>
      </c>
      <c r="D1159" s="278" t="s">
        <v>1857</v>
      </c>
      <c r="E1159" s="278" t="str">
        <f>CONCATENATE(SUM('Раздел 2'!J223:J223),"/",SUM('Раздел 2'!K223:K223),"&gt;",1)</f>
        <v>0/0&gt;1</v>
      </c>
      <c r="F1159" s="278" t="s">
        <v>12121</v>
      </c>
      <c r="G1159" s="318"/>
      <c r="H1159" s="348" t="e">
        <f>IF(('ФЛК (информационный)'!A1159="Неверно!")*('ФЛК (информационный)'!G1159=""),"Внести подтверждение к нарушенному информационному ФЛК"," ")</f>
        <v>#DIV/0!</v>
      </c>
    </row>
    <row r="1160" spans="1:8" s="390" customFormat="1" ht="78.75" hidden="1" x14ac:dyDescent="0.2">
      <c r="A1160" s="346" t="e">
        <f>IF((SUM('Раздел 2'!J224:J224)/SUM('Раздел 2'!K224:K224)&gt;1),"","Неверно!")</f>
        <v>#DIV/0!</v>
      </c>
      <c r="B1160" s="320" t="s">
        <v>1856</v>
      </c>
      <c r="C1160" s="278" t="s">
        <v>12249</v>
      </c>
      <c r="D1160" s="278" t="s">
        <v>1857</v>
      </c>
      <c r="E1160" s="278" t="str">
        <f>CONCATENATE(SUM('Раздел 2'!J224:J224),"/",SUM('Раздел 2'!K224:K224),"&gt;",1)</f>
        <v>0/0&gt;1</v>
      </c>
      <c r="F1160" s="278" t="s">
        <v>12121</v>
      </c>
      <c r="G1160" s="318"/>
      <c r="H1160" s="348" t="e">
        <f>IF(('ФЛК (информационный)'!A1160="Неверно!")*('ФЛК (информационный)'!G1160=""),"Внести подтверждение к нарушенному информационному ФЛК"," ")</f>
        <v>#DIV/0!</v>
      </c>
    </row>
    <row r="1161" spans="1:8" s="390" customFormat="1" ht="78.75" x14ac:dyDescent="0.2">
      <c r="A1161" s="346" t="str">
        <f>IF((SUM('Раздел 2'!J225:J225)/SUM('Раздел 2'!K225:K225)&gt;1),"","Неверно!")</f>
        <v>Неверно!</v>
      </c>
      <c r="B1161" s="320" t="s">
        <v>1856</v>
      </c>
      <c r="C1161" s="278" t="s">
        <v>12250</v>
      </c>
      <c r="D1161" s="278" t="s">
        <v>1857</v>
      </c>
      <c r="E1161" s="278" t="str">
        <f>CONCATENATE(SUM('Раздел 2'!J225:J225),"/",SUM('Раздел 2'!K225:K225),"&gt;",1)</f>
        <v>0/2400&gt;1</v>
      </c>
      <c r="F1161" s="278" t="s">
        <v>12121</v>
      </c>
      <c r="G1161" s="318" t="s">
        <v>12457</v>
      </c>
      <c r="H1161" s="348" t="str">
        <f>IF(('ФЛК (информационный)'!A1161="Неверно!")*('ФЛК (информационный)'!G1161=""),"Внести подтверждение к нарушенному информационному ФЛК"," ")</f>
        <v xml:space="preserve"> </v>
      </c>
    </row>
    <row r="1162" spans="1:8" s="390" customFormat="1" ht="78.75" hidden="1" x14ac:dyDescent="0.2">
      <c r="A1162" s="346" t="e">
        <f>IF((SUM('Раздел 2'!J226:J226)/SUM('Раздел 2'!K226:K226)&gt;1),"","Неверно!")</f>
        <v>#DIV/0!</v>
      </c>
      <c r="B1162" s="320" t="s">
        <v>1856</v>
      </c>
      <c r="C1162" s="278" t="s">
        <v>12251</v>
      </c>
      <c r="D1162" s="278" t="s">
        <v>1857</v>
      </c>
      <c r="E1162" s="278" t="str">
        <f>CONCATENATE(SUM('Раздел 2'!J226:J226),"/",SUM('Раздел 2'!K226:K226),"&gt;",1)</f>
        <v>0/0&gt;1</v>
      </c>
      <c r="F1162" s="278" t="s">
        <v>12121</v>
      </c>
      <c r="G1162" s="318"/>
      <c r="H1162" s="348" t="e">
        <f>IF(('ФЛК (информационный)'!A1162="Неверно!")*('ФЛК (информационный)'!G1162=""),"Внести подтверждение к нарушенному информационному ФЛК"," ")</f>
        <v>#DIV/0!</v>
      </c>
    </row>
    <row r="1163" spans="1:8" s="390" customFormat="1" ht="78.75" hidden="1" x14ac:dyDescent="0.2">
      <c r="A1163" s="346" t="e">
        <f>IF((SUM('Раздел 2'!J227:J227)/SUM('Раздел 2'!K227:K227)&gt;1),"","Неверно!")</f>
        <v>#DIV/0!</v>
      </c>
      <c r="B1163" s="320" t="s">
        <v>1856</v>
      </c>
      <c r="C1163" s="278" t="s">
        <v>12252</v>
      </c>
      <c r="D1163" s="278" t="s">
        <v>1857</v>
      </c>
      <c r="E1163" s="278" t="str">
        <f>CONCATENATE(SUM('Раздел 2'!J227:J227),"/",SUM('Раздел 2'!K227:K227),"&gt;",1)</f>
        <v>0/0&gt;1</v>
      </c>
      <c r="F1163" s="278" t="s">
        <v>12121</v>
      </c>
      <c r="G1163" s="318"/>
      <c r="H1163" s="348" t="e">
        <f>IF(('ФЛК (информационный)'!A1163="Неверно!")*('ФЛК (информационный)'!G1163=""),"Внести подтверждение к нарушенному информационному ФЛК"," ")</f>
        <v>#DIV/0!</v>
      </c>
    </row>
    <row r="1164" spans="1:8" s="390" customFormat="1" ht="78.75" hidden="1" x14ac:dyDescent="0.2">
      <c r="A1164" s="346" t="e">
        <f>IF((SUM('Раздел 2'!J228:J228)/SUM('Раздел 2'!K228:K228)&gt;1),"","Неверно!")</f>
        <v>#DIV/0!</v>
      </c>
      <c r="B1164" s="320" t="s">
        <v>1856</v>
      </c>
      <c r="C1164" s="278" t="s">
        <v>12253</v>
      </c>
      <c r="D1164" s="278" t="s">
        <v>1857</v>
      </c>
      <c r="E1164" s="278" t="str">
        <f>CONCATENATE(SUM('Раздел 2'!J228:J228),"/",SUM('Раздел 2'!K228:K228),"&gt;",1)</f>
        <v>0/0&gt;1</v>
      </c>
      <c r="F1164" s="278" t="s">
        <v>12121</v>
      </c>
      <c r="G1164" s="318"/>
      <c r="H1164" s="348" t="e">
        <f>IF(('ФЛК (информационный)'!A1164="Неверно!")*('ФЛК (информационный)'!G1164=""),"Внести подтверждение к нарушенному информационному ФЛК"," ")</f>
        <v>#DIV/0!</v>
      </c>
    </row>
    <row r="1165" spans="1:8" s="390" customFormat="1" ht="78.75" x14ac:dyDescent="0.2">
      <c r="A1165" s="346" t="str">
        <f>IF((SUM('Раздел 2'!J229:J229)/SUM('Раздел 2'!K229:K229)&gt;1),"","Неверно!")</f>
        <v>Неверно!</v>
      </c>
      <c r="B1165" s="320" t="s">
        <v>1856</v>
      </c>
      <c r="C1165" s="278" t="s">
        <v>12254</v>
      </c>
      <c r="D1165" s="278" t="s">
        <v>1857</v>
      </c>
      <c r="E1165" s="278" t="str">
        <f>CONCATENATE(SUM('Раздел 2'!J229:J229),"/",SUM('Раздел 2'!K229:K229),"&gt;",1)</f>
        <v>0/900&gt;1</v>
      </c>
      <c r="F1165" s="278" t="s">
        <v>12121</v>
      </c>
      <c r="G1165" s="318" t="s">
        <v>12457</v>
      </c>
      <c r="H1165" s="348" t="str">
        <f>IF(('ФЛК (информационный)'!A1165="Неверно!")*('ФЛК (информационный)'!G1165=""),"Внести подтверждение к нарушенному информационному ФЛК"," ")</f>
        <v xml:space="preserve"> </v>
      </c>
    </row>
    <row r="1166" spans="1:8" s="390" customFormat="1" ht="78.75" hidden="1" x14ac:dyDescent="0.2">
      <c r="A1166" s="346" t="e">
        <f>IF((SUM('Раздел 2'!J32:J32)/SUM('Раздел 2'!K32:K32)&gt;1),"","Неверно!")</f>
        <v>#DIV/0!</v>
      </c>
      <c r="B1166" s="320" t="s">
        <v>1856</v>
      </c>
      <c r="C1166" s="278" t="s">
        <v>12255</v>
      </c>
      <c r="D1166" s="278" t="s">
        <v>1857</v>
      </c>
      <c r="E1166" s="278" t="str">
        <f>CONCATENATE(SUM('Раздел 2'!J32:J32),"/",SUM('Раздел 2'!K32:K32),"&gt;",1)</f>
        <v>0/0&gt;1</v>
      </c>
      <c r="F1166" s="278" t="s">
        <v>12121</v>
      </c>
      <c r="G1166" s="318"/>
      <c r="H1166" s="348" t="e">
        <f>IF(('ФЛК (информационный)'!A1166="Неверно!")*('ФЛК (информационный)'!G1166=""),"Внести подтверждение к нарушенному информационному ФЛК"," ")</f>
        <v>#DIV/0!</v>
      </c>
    </row>
    <row r="1167" spans="1:8" s="390" customFormat="1" ht="78.75" hidden="1" x14ac:dyDescent="0.2">
      <c r="A1167" s="346" t="e">
        <f>IF((SUM('Раздел 2'!J230:J230)/SUM('Раздел 2'!K230:K230)&gt;1),"","Неверно!")</f>
        <v>#DIV/0!</v>
      </c>
      <c r="B1167" s="320" t="s">
        <v>1856</v>
      </c>
      <c r="C1167" s="278" t="s">
        <v>12256</v>
      </c>
      <c r="D1167" s="278" t="s">
        <v>1857</v>
      </c>
      <c r="E1167" s="278" t="str">
        <f>CONCATENATE(SUM('Раздел 2'!J230:J230),"/",SUM('Раздел 2'!K230:K230),"&gt;",1)</f>
        <v>0/0&gt;1</v>
      </c>
      <c r="F1167" s="278" t="s">
        <v>12121</v>
      </c>
      <c r="G1167" s="318"/>
      <c r="H1167" s="348" t="e">
        <f>IF(('ФЛК (информационный)'!A1167="Неверно!")*('ФЛК (информационный)'!G1167=""),"Внести подтверждение к нарушенному информационному ФЛК"," ")</f>
        <v>#DIV/0!</v>
      </c>
    </row>
    <row r="1168" spans="1:8" s="390" customFormat="1" ht="78.75" hidden="1" x14ac:dyDescent="0.2">
      <c r="A1168" s="346" t="e">
        <f>IF((SUM('Раздел 2'!J231:J231)/SUM('Раздел 2'!K231:K231)&gt;1),"","Неверно!")</f>
        <v>#DIV/0!</v>
      </c>
      <c r="B1168" s="320" t="s">
        <v>1856</v>
      </c>
      <c r="C1168" s="278" t="s">
        <v>12257</v>
      </c>
      <c r="D1168" s="278" t="s">
        <v>1857</v>
      </c>
      <c r="E1168" s="278" t="str">
        <f>CONCATENATE(SUM('Раздел 2'!J231:J231),"/",SUM('Раздел 2'!K231:K231),"&gt;",1)</f>
        <v>0/0&gt;1</v>
      </c>
      <c r="F1168" s="278" t="s">
        <v>12121</v>
      </c>
      <c r="G1168" s="318"/>
      <c r="H1168" s="348" t="e">
        <f>IF(('ФЛК (информационный)'!A1168="Неверно!")*('ФЛК (информационный)'!G1168=""),"Внести подтверждение к нарушенному информационному ФЛК"," ")</f>
        <v>#DIV/0!</v>
      </c>
    </row>
    <row r="1169" spans="1:8" s="390" customFormat="1" ht="78.75" hidden="1" x14ac:dyDescent="0.2">
      <c r="A1169" s="346" t="e">
        <f>IF((SUM('Раздел 2'!J232:J232)/SUM('Раздел 2'!K232:K232)&gt;1),"","Неверно!")</f>
        <v>#DIV/0!</v>
      </c>
      <c r="B1169" s="320" t="s">
        <v>1856</v>
      </c>
      <c r="C1169" s="278" t="s">
        <v>12258</v>
      </c>
      <c r="D1169" s="278" t="s">
        <v>1857</v>
      </c>
      <c r="E1169" s="278" t="str">
        <f>CONCATENATE(SUM('Раздел 2'!J232:J232),"/",SUM('Раздел 2'!K232:K232),"&gt;",1)</f>
        <v>0/0&gt;1</v>
      </c>
      <c r="F1169" s="278" t="s">
        <v>12121</v>
      </c>
      <c r="G1169" s="318"/>
      <c r="H1169" s="348" t="e">
        <f>IF(('ФЛК (информационный)'!A1169="Неверно!")*('ФЛК (информационный)'!G1169=""),"Внести подтверждение к нарушенному информационному ФЛК"," ")</f>
        <v>#DIV/0!</v>
      </c>
    </row>
    <row r="1170" spans="1:8" s="390" customFormat="1" ht="78.75" hidden="1" x14ac:dyDescent="0.2">
      <c r="A1170" s="346" t="e">
        <f>IF((SUM('Раздел 2'!J233:J233)/SUM('Раздел 2'!K233:K233)&gt;1),"","Неверно!")</f>
        <v>#DIV/0!</v>
      </c>
      <c r="B1170" s="320" t="s">
        <v>1856</v>
      </c>
      <c r="C1170" s="278" t="s">
        <v>12259</v>
      </c>
      <c r="D1170" s="278" t="s">
        <v>1857</v>
      </c>
      <c r="E1170" s="278" t="str">
        <f>CONCATENATE(SUM('Раздел 2'!J233:J233),"/",SUM('Раздел 2'!K233:K233),"&gt;",1)</f>
        <v>0/0&gt;1</v>
      </c>
      <c r="F1170" s="278" t="s">
        <v>12121</v>
      </c>
      <c r="G1170" s="318"/>
      <c r="H1170" s="348" t="e">
        <f>IF(('ФЛК (информационный)'!A1170="Неверно!")*('ФЛК (информационный)'!G1170=""),"Внести подтверждение к нарушенному информационному ФЛК"," ")</f>
        <v>#DIV/0!</v>
      </c>
    </row>
    <row r="1171" spans="1:8" s="390" customFormat="1" ht="78.75" hidden="1" x14ac:dyDescent="0.2">
      <c r="A1171" s="346" t="e">
        <f>IF((SUM('Раздел 2'!J234:J234)/SUM('Раздел 2'!K234:K234)&gt;1),"","Неверно!")</f>
        <v>#DIV/0!</v>
      </c>
      <c r="B1171" s="320" t="s">
        <v>1856</v>
      </c>
      <c r="C1171" s="278" t="s">
        <v>12260</v>
      </c>
      <c r="D1171" s="278" t="s">
        <v>1857</v>
      </c>
      <c r="E1171" s="278" t="str">
        <f>CONCATENATE(SUM('Раздел 2'!J234:J234),"/",SUM('Раздел 2'!K234:K234),"&gt;",1)</f>
        <v>0/0&gt;1</v>
      </c>
      <c r="F1171" s="278" t="s">
        <v>12121</v>
      </c>
      <c r="G1171" s="318"/>
      <c r="H1171" s="348" t="e">
        <f>IF(('ФЛК (информационный)'!A1171="Неверно!")*('ФЛК (информационный)'!G1171=""),"Внести подтверждение к нарушенному информационному ФЛК"," ")</f>
        <v>#DIV/0!</v>
      </c>
    </row>
    <row r="1172" spans="1:8" s="390" customFormat="1" ht="78.75" x14ac:dyDescent="0.2">
      <c r="A1172" s="346" t="str">
        <f>IF((SUM('Раздел 2'!J235:J235)/SUM('Раздел 2'!K235:K235)&gt;1),"","Неверно!")</f>
        <v>Неверно!</v>
      </c>
      <c r="B1172" s="320" t="s">
        <v>1856</v>
      </c>
      <c r="C1172" s="278" t="s">
        <v>12261</v>
      </c>
      <c r="D1172" s="278" t="s">
        <v>1857</v>
      </c>
      <c r="E1172" s="278" t="str">
        <f>CONCATENATE(SUM('Раздел 2'!J235:J235),"/",SUM('Раздел 2'!K235:K235),"&gt;",1)</f>
        <v>0/1500&gt;1</v>
      </c>
      <c r="F1172" s="278" t="s">
        <v>12121</v>
      </c>
      <c r="G1172" s="318" t="s">
        <v>12457</v>
      </c>
      <c r="H1172" s="348" t="str">
        <f>IF(('ФЛК (информационный)'!A1172="Неверно!")*('ФЛК (информационный)'!G1172=""),"Внести подтверждение к нарушенному информационному ФЛК"," ")</f>
        <v xml:space="preserve"> </v>
      </c>
    </row>
    <row r="1173" spans="1:8" s="390" customFormat="1" ht="78.75" hidden="1" x14ac:dyDescent="0.2">
      <c r="A1173" s="346" t="e">
        <f>IF((SUM('Раздел 2'!J236:J236)/SUM('Раздел 2'!K236:K236)&gt;1),"","Неверно!")</f>
        <v>#DIV/0!</v>
      </c>
      <c r="B1173" s="320" t="s">
        <v>1856</v>
      </c>
      <c r="C1173" s="278" t="s">
        <v>12262</v>
      </c>
      <c r="D1173" s="278" t="s">
        <v>1857</v>
      </c>
      <c r="E1173" s="278" t="str">
        <f>CONCATENATE(SUM('Раздел 2'!J236:J236),"/",SUM('Раздел 2'!K236:K236),"&gt;",1)</f>
        <v>0/0&gt;1</v>
      </c>
      <c r="F1173" s="278" t="s">
        <v>12121</v>
      </c>
      <c r="G1173" s="318"/>
      <c r="H1173" s="348" t="e">
        <f>IF(('ФЛК (информационный)'!A1173="Неверно!")*('ФЛК (информационный)'!G1173=""),"Внести подтверждение к нарушенному информационному ФЛК"," ")</f>
        <v>#DIV/0!</v>
      </c>
    </row>
    <row r="1174" spans="1:8" s="390" customFormat="1" ht="78.75" x14ac:dyDescent="0.2">
      <c r="A1174" s="346" t="str">
        <f>IF((SUM('Раздел 2'!J237:J237)/SUM('Раздел 2'!K237:K237)&gt;1),"","Неверно!")</f>
        <v>Неверно!</v>
      </c>
      <c r="B1174" s="320" t="s">
        <v>1856</v>
      </c>
      <c r="C1174" s="278" t="s">
        <v>12263</v>
      </c>
      <c r="D1174" s="278" t="s">
        <v>1857</v>
      </c>
      <c r="E1174" s="278" t="str">
        <f>CONCATENATE(SUM('Раздел 2'!J237:J237),"/",SUM('Раздел 2'!K237:K237),"&gt;",1)</f>
        <v>0/300&gt;1</v>
      </c>
      <c r="F1174" s="278" t="s">
        <v>12121</v>
      </c>
      <c r="G1174" s="318" t="s">
        <v>12457</v>
      </c>
      <c r="H1174" s="348" t="str">
        <f>IF(('ФЛК (информационный)'!A1174="Неверно!")*('ФЛК (информационный)'!G1174=""),"Внести подтверждение к нарушенному информационному ФЛК"," ")</f>
        <v xml:space="preserve"> </v>
      </c>
    </row>
    <row r="1175" spans="1:8" s="390" customFormat="1" ht="78.75" x14ac:dyDescent="0.2">
      <c r="A1175" s="346" t="str">
        <f>IF((SUM('Раздел 2'!J238:J238)/SUM('Раздел 2'!K238:K238)&gt;1),"","Неверно!")</f>
        <v>Неверно!</v>
      </c>
      <c r="B1175" s="320" t="s">
        <v>1856</v>
      </c>
      <c r="C1175" s="278" t="s">
        <v>12264</v>
      </c>
      <c r="D1175" s="278" t="s">
        <v>1857</v>
      </c>
      <c r="E1175" s="278" t="str">
        <f>CONCATENATE(SUM('Раздел 2'!J238:J238),"/",SUM('Раздел 2'!K238:K238),"&gt;",1)</f>
        <v>0/15900&gt;1</v>
      </c>
      <c r="F1175" s="278" t="s">
        <v>12121</v>
      </c>
      <c r="G1175" s="318" t="s">
        <v>12457</v>
      </c>
      <c r="H1175" s="348" t="str">
        <f>IF(('ФЛК (информационный)'!A1175="Неверно!")*('ФЛК (информационный)'!G1175=""),"Внести подтверждение к нарушенному информационному ФЛК"," ")</f>
        <v xml:space="preserve"> </v>
      </c>
    </row>
    <row r="1176" spans="1:8" s="390" customFormat="1" ht="78.75" hidden="1" x14ac:dyDescent="0.2">
      <c r="A1176" s="346" t="e">
        <f>IF((SUM('Раздел 2'!J239:J239)/SUM('Раздел 2'!K239:K239)&gt;1),"","Неверно!")</f>
        <v>#DIV/0!</v>
      </c>
      <c r="B1176" s="320" t="s">
        <v>1856</v>
      </c>
      <c r="C1176" s="278" t="s">
        <v>12265</v>
      </c>
      <c r="D1176" s="278" t="s">
        <v>1857</v>
      </c>
      <c r="E1176" s="278" t="str">
        <f>CONCATENATE(SUM('Раздел 2'!J239:J239),"/",SUM('Раздел 2'!K239:K239),"&gt;",1)</f>
        <v>0/0&gt;1</v>
      </c>
      <c r="F1176" s="278" t="s">
        <v>12121</v>
      </c>
      <c r="G1176" s="318"/>
      <c r="H1176" s="348" t="e">
        <f>IF(('ФЛК (информационный)'!A1176="Неверно!")*('ФЛК (информационный)'!G1176=""),"Внести подтверждение к нарушенному информационному ФЛК"," ")</f>
        <v>#DIV/0!</v>
      </c>
    </row>
    <row r="1177" spans="1:8" s="390" customFormat="1" ht="78.75" hidden="1" x14ac:dyDescent="0.2">
      <c r="A1177" s="346" t="e">
        <f>IF((SUM('Раздел 2'!J33:J33)/SUM('Раздел 2'!K33:K33)&gt;1),"","Неверно!")</f>
        <v>#DIV/0!</v>
      </c>
      <c r="B1177" s="320" t="s">
        <v>1856</v>
      </c>
      <c r="C1177" s="278" t="s">
        <v>12266</v>
      </c>
      <c r="D1177" s="278" t="s">
        <v>1857</v>
      </c>
      <c r="E1177" s="278" t="str">
        <f>CONCATENATE(SUM('Раздел 2'!J33:J33),"/",SUM('Раздел 2'!K33:K33),"&gt;",1)</f>
        <v>0/0&gt;1</v>
      </c>
      <c r="F1177" s="278" t="s">
        <v>12121</v>
      </c>
      <c r="G1177" s="318"/>
      <c r="H1177" s="348" t="e">
        <f>IF(('ФЛК (информационный)'!A1177="Неверно!")*('ФЛК (информационный)'!G1177=""),"Внести подтверждение к нарушенному информационному ФЛК"," ")</f>
        <v>#DIV/0!</v>
      </c>
    </row>
    <row r="1178" spans="1:8" s="390" customFormat="1" ht="78.75" hidden="1" x14ac:dyDescent="0.2">
      <c r="A1178" s="346" t="e">
        <f>IF((SUM('Раздел 2'!J240:J240)/SUM('Раздел 2'!K240:K240)&gt;1),"","Неверно!")</f>
        <v>#DIV/0!</v>
      </c>
      <c r="B1178" s="320" t="s">
        <v>1856</v>
      </c>
      <c r="C1178" s="278" t="s">
        <v>12267</v>
      </c>
      <c r="D1178" s="278" t="s">
        <v>1857</v>
      </c>
      <c r="E1178" s="278" t="str">
        <f>CONCATENATE(SUM('Раздел 2'!J240:J240),"/",SUM('Раздел 2'!K240:K240),"&gt;",1)</f>
        <v>0/0&gt;1</v>
      </c>
      <c r="F1178" s="278" t="s">
        <v>12121</v>
      </c>
      <c r="G1178" s="318"/>
      <c r="H1178" s="348" t="e">
        <f>IF(('ФЛК (информационный)'!A1178="Неверно!")*('ФЛК (информационный)'!G1178=""),"Внести подтверждение к нарушенному информационному ФЛК"," ")</f>
        <v>#DIV/0!</v>
      </c>
    </row>
    <row r="1179" spans="1:8" s="390" customFormat="1" ht="78.75" hidden="1" x14ac:dyDescent="0.2">
      <c r="A1179" s="346" t="e">
        <f>IF((SUM('Раздел 2'!J241:J241)/SUM('Раздел 2'!K241:K241)&gt;1),"","Неверно!")</f>
        <v>#DIV/0!</v>
      </c>
      <c r="B1179" s="320" t="s">
        <v>1856</v>
      </c>
      <c r="C1179" s="278" t="s">
        <v>12268</v>
      </c>
      <c r="D1179" s="278" t="s">
        <v>1857</v>
      </c>
      <c r="E1179" s="278" t="str">
        <f>CONCATENATE(SUM('Раздел 2'!J241:J241),"/",SUM('Раздел 2'!K241:K241),"&gt;",1)</f>
        <v>0/0&gt;1</v>
      </c>
      <c r="F1179" s="278" t="s">
        <v>12121</v>
      </c>
      <c r="G1179" s="318"/>
      <c r="H1179" s="348" t="e">
        <f>IF(('ФЛК (информационный)'!A1179="Неверно!")*('ФЛК (информационный)'!G1179=""),"Внести подтверждение к нарушенному информационному ФЛК"," ")</f>
        <v>#DIV/0!</v>
      </c>
    </row>
    <row r="1180" spans="1:8" s="390" customFormat="1" ht="78.75" hidden="1" x14ac:dyDescent="0.2">
      <c r="A1180" s="346" t="str">
        <f>IF((SUM('Раздел 2'!J242:J242)/SUM('Раздел 2'!K242:K242)&gt;1),"","Неверно!")</f>
        <v/>
      </c>
      <c r="B1180" s="320" t="s">
        <v>1856</v>
      </c>
      <c r="C1180" s="278" t="s">
        <v>12269</v>
      </c>
      <c r="D1180" s="278" t="s">
        <v>1857</v>
      </c>
      <c r="E1180" s="278" t="str">
        <f>CONCATENATE(SUM('Раздел 2'!J242:J242),"/",SUM('Раздел 2'!K242:K242),"&gt;",1)</f>
        <v>5250576/15213&gt;1</v>
      </c>
      <c r="F1180" s="278" t="s">
        <v>12121</v>
      </c>
      <c r="G1180" s="318"/>
      <c r="H1180" s="348" t="str">
        <f>IF(('ФЛК (информационный)'!A1180="Неверно!")*('ФЛК (информационный)'!G1180=""),"Внести подтверждение к нарушенному информационному ФЛК"," ")</f>
        <v xml:space="preserve"> </v>
      </c>
    </row>
    <row r="1181" spans="1:8" s="390" customFormat="1" ht="78.75" hidden="1" x14ac:dyDescent="0.2">
      <c r="A1181" s="346" t="str">
        <f>IF((SUM('Раздел 2'!J243:J243)/SUM('Раздел 2'!K243:K243)&gt;1),"","Неверно!")</f>
        <v/>
      </c>
      <c r="B1181" s="320" t="s">
        <v>1856</v>
      </c>
      <c r="C1181" s="278" t="s">
        <v>12270</v>
      </c>
      <c r="D1181" s="278" t="s">
        <v>1857</v>
      </c>
      <c r="E1181" s="278" t="str">
        <f>CONCATENATE(SUM('Раздел 2'!J243:J243),"/",SUM('Раздел 2'!K243:K243),"&gt;",1)</f>
        <v>210768/1200&gt;1</v>
      </c>
      <c r="F1181" s="278" t="s">
        <v>12121</v>
      </c>
      <c r="G1181" s="318"/>
      <c r="H1181" s="348" t="str">
        <f>IF(('ФЛК (информационный)'!A1181="Неверно!")*('ФЛК (информационный)'!G1181=""),"Внести подтверждение к нарушенному информационному ФЛК"," ")</f>
        <v xml:space="preserve"> </v>
      </c>
    </row>
    <row r="1182" spans="1:8" s="390" customFormat="1" ht="78.75" hidden="1" x14ac:dyDescent="0.2">
      <c r="A1182" s="346" t="str">
        <f>IF((SUM('Раздел 2'!J244:J244)/SUM('Раздел 2'!K244:K244)&gt;1),"","Неверно!")</f>
        <v/>
      </c>
      <c r="B1182" s="320" t="s">
        <v>1856</v>
      </c>
      <c r="C1182" s="278" t="s">
        <v>12271</v>
      </c>
      <c r="D1182" s="278" t="s">
        <v>1857</v>
      </c>
      <c r="E1182" s="278" t="str">
        <f>CONCATENATE(SUM('Раздел 2'!J244:J244),"/",SUM('Раздел 2'!K244:K244),"&gt;",1)</f>
        <v>39649167/793109&gt;1</v>
      </c>
      <c r="F1182" s="278" t="s">
        <v>12121</v>
      </c>
      <c r="G1182" s="318"/>
      <c r="H1182" s="348" t="str">
        <f>IF(('ФЛК (информационный)'!A1182="Неверно!")*('ФЛК (информационный)'!G1182=""),"Внести подтверждение к нарушенному информационному ФЛК"," ")</f>
        <v xml:space="preserve"> </v>
      </c>
    </row>
    <row r="1183" spans="1:8" s="390" customFormat="1" ht="78.75" hidden="1" x14ac:dyDescent="0.2">
      <c r="A1183" s="346" t="str">
        <f>IF((SUM('Раздел 2'!J245:J245)/SUM('Раздел 2'!K245:K245)&gt;1),"","Неверно!")</f>
        <v/>
      </c>
      <c r="B1183" s="320" t="s">
        <v>1856</v>
      </c>
      <c r="C1183" s="278" t="s">
        <v>12272</v>
      </c>
      <c r="D1183" s="278" t="s">
        <v>1857</v>
      </c>
      <c r="E1183" s="278" t="str">
        <f>CONCATENATE(SUM('Раздел 2'!J245:J245),"/",SUM('Раздел 2'!K245:K245),"&gt;",1)</f>
        <v>672115/1310&gt;1</v>
      </c>
      <c r="F1183" s="278" t="s">
        <v>12121</v>
      </c>
      <c r="G1183" s="318"/>
      <c r="H1183" s="348" t="str">
        <f>IF(('ФЛК (информационный)'!A1183="Неверно!")*('ФЛК (информационный)'!G1183=""),"Внести подтверждение к нарушенному информационному ФЛК"," ")</f>
        <v xml:space="preserve"> </v>
      </c>
    </row>
    <row r="1184" spans="1:8" s="390" customFormat="1" ht="78.75" hidden="1" x14ac:dyDescent="0.2">
      <c r="A1184" s="346" t="str">
        <f>IF((SUM('Раздел 2'!J246:J246)/SUM('Раздел 2'!K246:K246)&gt;1),"","Неверно!")</f>
        <v/>
      </c>
      <c r="B1184" s="320" t="s">
        <v>1856</v>
      </c>
      <c r="C1184" s="278" t="s">
        <v>12273</v>
      </c>
      <c r="D1184" s="278" t="s">
        <v>1857</v>
      </c>
      <c r="E1184" s="278" t="str">
        <f>CONCATENATE(SUM('Раздел 2'!J246:J246),"/",SUM('Раздел 2'!K246:K246),"&gt;",1)</f>
        <v>11553004/82832&gt;1</v>
      </c>
      <c r="F1184" s="278" t="s">
        <v>12121</v>
      </c>
      <c r="G1184" s="318"/>
      <c r="H1184" s="348" t="str">
        <f>IF(('ФЛК (информационный)'!A1184="Неверно!")*('ФЛК (информационный)'!G1184=""),"Внести подтверждение к нарушенному информационному ФЛК"," ")</f>
        <v xml:space="preserve"> </v>
      </c>
    </row>
    <row r="1185" spans="1:8" s="390" customFormat="1" ht="78.75" hidden="1" x14ac:dyDescent="0.2">
      <c r="A1185" s="346" t="e">
        <f>IF((SUM('Раздел 2'!J247:J247)/SUM('Раздел 2'!K247:K247)&gt;1),"","Неверно!")</f>
        <v>#DIV/0!</v>
      </c>
      <c r="B1185" s="320" t="s">
        <v>1856</v>
      </c>
      <c r="C1185" s="278" t="s">
        <v>12274</v>
      </c>
      <c r="D1185" s="278" t="s">
        <v>1857</v>
      </c>
      <c r="E1185" s="278" t="str">
        <f>CONCATENATE(SUM('Раздел 2'!J247:J247),"/",SUM('Раздел 2'!K247:K247),"&gt;",1)</f>
        <v>0/0&gt;1</v>
      </c>
      <c r="F1185" s="278" t="s">
        <v>12121</v>
      </c>
      <c r="G1185" s="318"/>
      <c r="H1185" s="348" t="e">
        <f>IF(('ФЛК (информационный)'!A1185="Неверно!")*('ФЛК (информационный)'!G1185=""),"Внести подтверждение к нарушенному информационному ФЛК"," ")</f>
        <v>#DIV/0!</v>
      </c>
    </row>
    <row r="1186" spans="1:8" s="390" customFormat="1" ht="78.75" x14ac:dyDescent="0.2">
      <c r="A1186" s="346" t="str">
        <f>IF((SUM('Раздел 2'!J34:J34)/SUM('Раздел 2'!K34:K34)&gt;1),"","Неверно!")</f>
        <v>Неверно!</v>
      </c>
      <c r="B1186" s="320" t="s">
        <v>1856</v>
      </c>
      <c r="C1186" s="278" t="s">
        <v>12275</v>
      </c>
      <c r="D1186" s="278" t="s">
        <v>1857</v>
      </c>
      <c r="E1186" s="278" t="str">
        <f>CONCATENATE(SUM('Раздел 2'!J34:J34),"/",SUM('Раздел 2'!K34:K34),"&gt;",1)</f>
        <v>0/300&gt;1</v>
      </c>
      <c r="F1186" s="278" t="s">
        <v>12121</v>
      </c>
      <c r="G1186" s="318" t="s">
        <v>12457</v>
      </c>
      <c r="H1186" s="348" t="str">
        <f>IF(('ФЛК (информационный)'!A1186="Неверно!")*('ФЛК (информационный)'!G1186=""),"Внести подтверждение к нарушенному информационному ФЛК"," ")</f>
        <v xml:space="preserve"> </v>
      </c>
    </row>
    <row r="1187" spans="1:8" s="390" customFormat="1" ht="78.75" hidden="1" x14ac:dyDescent="0.2">
      <c r="A1187" s="346" t="e">
        <f>IF((SUM('Раздел 2'!J35:J35)/SUM('Раздел 2'!K35:K35)&gt;1),"","Неверно!")</f>
        <v>#DIV/0!</v>
      </c>
      <c r="B1187" s="320" t="s">
        <v>1856</v>
      </c>
      <c r="C1187" s="278" t="s">
        <v>12276</v>
      </c>
      <c r="D1187" s="278" t="s">
        <v>1857</v>
      </c>
      <c r="E1187" s="278" t="str">
        <f>CONCATENATE(SUM('Раздел 2'!J35:J35),"/",SUM('Раздел 2'!K35:K35),"&gt;",1)</f>
        <v>0/0&gt;1</v>
      </c>
      <c r="F1187" s="278" t="s">
        <v>12121</v>
      </c>
      <c r="G1187" s="318"/>
      <c r="H1187" s="348" t="e">
        <f>IF(('ФЛК (информационный)'!A1187="Неверно!")*('ФЛК (информационный)'!G1187=""),"Внести подтверждение к нарушенному информационному ФЛК"," ")</f>
        <v>#DIV/0!</v>
      </c>
    </row>
    <row r="1188" spans="1:8" s="390" customFormat="1" ht="78.75" hidden="1" x14ac:dyDescent="0.2">
      <c r="A1188" s="346" t="e">
        <f>IF((SUM('Раздел 2'!J36:J36)/SUM('Раздел 2'!K36:K36)&gt;1),"","Неверно!")</f>
        <v>#DIV/0!</v>
      </c>
      <c r="B1188" s="320" t="s">
        <v>1856</v>
      </c>
      <c r="C1188" s="278" t="s">
        <v>12277</v>
      </c>
      <c r="D1188" s="278" t="s">
        <v>1857</v>
      </c>
      <c r="E1188" s="278" t="str">
        <f>CONCATENATE(SUM('Раздел 2'!J36:J36),"/",SUM('Раздел 2'!K36:K36),"&gt;",1)</f>
        <v>0/0&gt;1</v>
      </c>
      <c r="F1188" s="278" t="s">
        <v>12121</v>
      </c>
      <c r="G1188" s="318"/>
      <c r="H1188" s="348" t="e">
        <f>IF(('ФЛК (информационный)'!A1188="Неверно!")*('ФЛК (информационный)'!G1188=""),"Внести подтверждение к нарушенному информационному ФЛК"," ")</f>
        <v>#DIV/0!</v>
      </c>
    </row>
    <row r="1189" spans="1:8" s="390" customFormat="1" ht="78.75" hidden="1" x14ac:dyDescent="0.2">
      <c r="A1189" s="346" t="e">
        <f>IF((SUM('Раздел 2'!J37:J37)/SUM('Раздел 2'!K37:K37)&gt;1),"","Неверно!")</f>
        <v>#DIV/0!</v>
      </c>
      <c r="B1189" s="320" t="s">
        <v>1856</v>
      </c>
      <c r="C1189" s="278" t="s">
        <v>12278</v>
      </c>
      <c r="D1189" s="278" t="s">
        <v>1857</v>
      </c>
      <c r="E1189" s="278" t="str">
        <f>CONCATENATE(SUM('Раздел 2'!J37:J37),"/",SUM('Раздел 2'!K37:K37),"&gt;",1)</f>
        <v>0/0&gt;1</v>
      </c>
      <c r="F1189" s="278" t="s">
        <v>12121</v>
      </c>
      <c r="G1189" s="318"/>
      <c r="H1189" s="348" t="e">
        <f>IF(('ФЛК (информационный)'!A1189="Неверно!")*('ФЛК (информационный)'!G1189=""),"Внести подтверждение к нарушенному информационному ФЛК"," ")</f>
        <v>#DIV/0!</v>
      </c>
    </row>
    <row r="1190" spans="1:8" s="390" customFormat="1" ht="78.75" hidden="1" x14ac:dyDescent="0.2">
      <c r="A1190" s="346" t="e">
        <f>IF((SUM('Раздел 2'!J38:J38)/SUM('Раздел 2'!K38:K38)&gt;1),"","Неверно!")</f>
        <v>#DIV/0!</v>
      </c>
      <c r="B1190" s="320" t="s">
        <v>1856</v>
      </c>
      <c r="C1190" s="278" t="s">
        <v>12279</v>
      </c>
      <c r="D1190" s="278" t="s">
        <v>1857</v>
      </c>
      <c r="E1190" s="278" t="str">
        <f>CONCATENATE(SUM('Раздел 2'!J38:J38),"/",SUM('Раздел 2'!K38:K38),"&gt;",1)</f>
        <v>0/0&gt;1</v>
      </c>
      <c r="F1190" s="278" t="s">
        <v>12121</v>
      </c>
      <c r="G1190" s="318"/>
      <c r="H1190" s="348" t="e">
        <f>IF(('ФЛК (информационный)'!A1190="Неверно!")*('ФЛК (информационный)'!G1190=""),"Внести подтверждение к нарушенному информационному ФЛК"," ")</f>
        <v>#DIV/0!</v>
      </c>
    </row>
    <row r="1191" spans="1:8" s="390" customFormat="1" ht="78.75" hidden="1" x14ac:dyDescent="0.2">
      <c r="A1191" s="346" t="e">
        <f>IF((SUM('Раздел 2'!J39:J39)/SUM('Раздел 2'!K39:K39)&gt;1),"","Неверно!")</f>
        <v>#DIV/0!</v>
      </c>
      <c r="B1191" s="320" t="s">
        <v>1856</v>
      </c>
      <c r="C1191" s="278" t="s">
        <v>12280</v>
      </c>
      <c r="D1191" s="278" t="s">
        <v>1857</v>
      </c>
      <c r="E1191" s="278" t="str">
        <f>CONCATENATE(SUM('Раздел 2'!J39:J39),"/",SUM('Раздел 2'!K39:K39),"&gt;",1)</f>
        <v>0/0&gt;1</v>
      </c>
      <c r="F1191" s="278" t="s">
        <v>12121</v>
      </c>
      <c r="G1191" s="318"/>
      <c r="H1191" s="348" t="e">
        <f>IF(('ФЛК (информационный)'!A1191="Неверно!")*('ФЛК (информационный)'!G1191=""),"Внести подтверждение к нарушенному информационному ФЛК"," ")</f>
        <v>#DIV/0!</v>
      </c>
    </row>
    <row r="1192" spans="1:8" s="390" customFormat="1" ht="78.75" hidden="1" x14ac:dyDescent="0.2">
      <c r="A1192" s="346" t="e">
        <f>IF((SUM('Раздел 2'!J13:J13)/SUM('Раздел 2'!K13:K13)&gt;1),"","Неверно!")</f>
        <v>#DIV/0!</v>
      </c>
      <c r="B1192" s="320" t="s">
        <v>1856</v>
      </c>
      <c r="C1192" s="278" t="s">
        <v>12281</v>
      </c>
      <c r="D1192" s="278" t="s">
        <v>1857</v>
      </c>
      <c r="E1192" s="278" t="str">
        <f>CONCATENATE(SUM('Раздел 2'!J13:J13),"/",SUM('Раздел 2'!K13:K13),"&gt;",1)</f>
        <v>0/0&gt;1</v>
      </c>
      <c r="F1192" s="278" t="s">
        <v>12121</v>
      </c>
      <c r="G1192" s="318"/>
      <c r="H1192" s="348" t="e">
        <f>IF(('ФЛК (информационный)'!A1192="Неверно!")*('ФЛК (информационный)'!G1192=""),"Внести подтверждение к нарушенному информационному ФЛК"," ")</f>
        <v>#DIV/0!</v>
      </c>
    </row>
    <row r="1193" spans="1:8" s="390" customFormat="1" ht="78.75" hidden="1" x14ac:dyDescent="0.2">
      <c r="A1193" s="346" t="e">
        <f>IF((SUM('Раздел 2'!J40:J40)/SUM('Раздел 2'!K40:K40)&gt;1),"","Неверно!")</f>
        <v>#DIV/0!</v>
      </c>
      <c r="B1193" s="320" t="s">
        <v>1856</v>
      </c>
      <c r="C1193" s="278" t="s">
        <v>12282</v>
      </c>
      <c r="D1193" s="278" t="s">
        <v>1857</v>
      </c>
      <c r="E1193" s="278" t="str">
        <f>CONCATENATE(SUM('Раздел 2'!J40:J40),"/",SUM('Раздел 2'!K40:K40),"&gt;",1)</f>
        <v>0/0&gt;1</v>
      </c>
      <c r="F1193" s="278" t="s">
        <v>12121</v>
      </c>
      <c r="G1193" s="318"/>
      <c r="H1193" s="348" t="e">
        <f>IF(('ФЛК (информационный)'!A1193="Неверно!")*('ФЛК (информационный)'!G1193=""),"Внести подтверждение к нарушенному информационному ФЛК"," ")</f>
        <v>#DIV/0!</v>
      </c>
    </row>
    <row r="1194" spans="1:8" s="390" customFormat="1" ht="78.75" x14ac:dyDescent="0.2">
      <c r="A1194" s="346" t="str">
        <f>IF((SUM('Раздел 2'!J41:J41)/SUM('Раздел 2'!K41:K41)&gt;1),"","Неверно!")</f>
        <v>Неверно!</v>
      </c>
      <c r="B1194" s="320" t="s">
        <v>1856</v>
      </c>
      <c r="C1194" s="278" t="s">
        <v>12283</v>
      </c>
      <c r="D1194" s="278" t="s">
        <v>1857</v>
      </c>
      <c r="E1194" s="278" t="str">
        <f>CONCATENATE(SUM('Раздел 2'!J41:J41),"/",SUM('Раздел 2'!K41:K41),"&gt;",1)</f>
        <v>0/5100&gt;1</v>
      </c>
      <c r="F1194" s="278" t="s">
        <v>12121</v>
      </c>
      <c r="G1194" s="318" t="s">
        <v>12457</v>
      </c>
      <c r="H1194" s="348" t="str">
        <f>IF(('ФЛК (информационный)'!A1194="Неверно!")*('ФЛК (информационный)'!G1194=""),"Внести подтверждение к нарушенному информационному ФЛК"," ")</f>
        <v xml:space="preserve"> </v>
      </c>
    </row>
    <row r="1195" spans="1:8" s="390" customFormat="1" ht="78.75" hidden="1" x14ac:dyDescent="0.2">
      <c r="A1195" s="346" t="e">
        <f>IF((SUM('Раздел 2'!J42:J42)/SUM('Раздел 2'!K42:K42)&gt;1),"","Неверно!")</f>
        <v>#DIV/0!</v>
      </c>
      <c r="B1195" s="320" t="s">
        <v>1856</v>
      </c>
      <c r="C1195" s="278" t="s">
        <v>12284</v>
      </c>
      <c r="D1195" s="278" t="s">
        <v>1857</v>
      </c>
      <c r="E1195" s="278" t="str">
        <f>CONCATENATE(SUM('Раздел 2'!J42:J42),"/",SUM('Раздел 2'!K42:K42),"&gt;",1)</f>
        <v>267430/0&gt;1</v>
      </c>
      <c r="F1195" s="278" t="s">
        <v>12121</v>
      </c>
      <c r="G1195" s="318"/>
      <c r="H1195" s="348" t="e">
        <f>IF(('ФЛК (информационный)'!A1195="Неверно!")*('ФЛК (информационный)'!G1195=""),"Внести подтверждение к нарушенному информационному ФЛК"," ")</f>
        <v>#DIV/0!</v>
      </c>
    </row>
    <row r="1196" spans="1:8" s="390" customFormat="1" ht="78.75" hidden="1" x14ac:dyDescent="0.2">
      <c r="A1196" s="346" t="e">
        <f>IF((SUM('Раздел 2'!J43:J43)/SUM('Раздел 2'!K43:K43)&gt;1),"","Неверно!")</f>
        <v>#DIV/0!</v>
      </c>
      <c r="B1196" s="320" t="s">
        <v>1856</v>
      </c>
      <c r="C1196" s="278" t="s">
        <v>12285</v>
      </c>
      <c r="D1196" s="278" t="s">
        <v>1857</v>
      </c>
      <c r="E1196" s="278" t="str">
        <f>CONCATENATE(SUM('Раздел 2'!J43:J43),"/",SUM('Раздел 2'!K43:K43),"&gt;",1)</f>
        <v>0/0&gt;1</v>
      </c>
      <c r="F1196" s="278" t="s">
        <v>12121</v>
      </c>
      <c r="G1196" s="318"/>
      <c r="H1196" s="348" t="e">
        <f>IF(('ФЛК (информационный)'!A1196="Неверно!")*('ФЛК (информационный)'!G1196=""),"Внести подтверждение к нарушенному информационному ФЛК"," ")</f>
        <v>#DIV/0!</v>
      </c>
    </row>
    <row r="1197" spans="1:8" s="390" customFormat="1" ht="78.75" hidden="1" x14ac:dyDescent="0.2">
      <c r="A1197" s="346" t="e">
        <f>IF((SUM('Раздел 2'!J44:J44)/SUM('Раздел 2'!K44:K44)&gt;1),"","Неверно!")</f>
        <v>#DIV/0!</v>
      </c>
      <c r="B1197" s="320" t="s">
        <v>1856</v>
      </c>
      <c r="C1197" s="278" t="s">
        <v>12286</v>
      </c>
      <c r="D1197" s="278" t="s">
        <v>1857</v>
      </c>
      <c r="E1197" s="278" t="str">
        <f>CONCATENATE(SUM('Раздел 2'!J44:J44),"/",SUM('Раздел 2'!K44:K44),"&gt;",1)</f>
        <v>0/0&gt;1</v>
      </c>
      <c r="F1197" s="278" t="s">
        <v>12121</v>
      </c>
      <c r="G1197" s="318"/>
      <c r="H1197" s="348" t="e">
        <f>IF(('ФЛК (информационный)'!A1197="Неверно!")*('ФЛК (информационный)'!G1197=""),"Внести подтверждение к нарушенному информационному ФЛК"," ")</f>
        <v>#DIV/0!</v>
      </c>
    </row>
    <row r="1198" spans="1:8" s="390" customFormat="1" ht="78.75" hidden="1" x14ac:dyDescent="0.2">
      <c r="A1198" s="346" t="e">
        <f>IF((SUM('Раздел 2'!J45:J45)/SUM('Раздел 2'!K45:K45)&gt;1),"","Неверно!")</f>
        <v>#DIV/0!</v>
      </c>
      <c r="B1198" s="320" t="s">
        <v>1856</v>
      </c>
      <c r="C1198" s="278" t="s">
        <v>12287</v>
      </c>
      <c r="D1198" s="278" t="s">
        <v>1857</v>
      </c>
      <c r="E1198" s="278" t="str">
        <f>CONCATENATE(SUM('Раздел 2'!J45:J45),"/",SUM('Раздел 2'!K45:K45),"&gt;",1)</f>
        <v>0/0&gt;1</v>
      </c>
      <c r="F1198" s="278" t="s">
        <v>12121</v>
      </c>
      <c r="G1198" s="318"/>
      <c r="H1198" s="348" t="e">
        <f>IF(('ФЛК (информационный)'!A1198="Неверно!")*('ФЛК (информационный)'!G1198=""),"Внести подтверждение к нарушенному информационному ФЛК"," ")</f>
        <v>#DIV/0!</v>
      </c>
    </row>
    <row r="1199" spans="1:8" s="390" customFormat="1" ht="78.75" hidden="1" x14ac:dyDescent="0.2">
      <c r="A1199" s="346" t="e">
        <f>IF((SUM('Раздел 2'!J46:J46)/SUM('Раздел 2'!K46:K46)&gt;1),"","Неверно!")</f>
        <v>#DIV/0!</v>
      </c>
      <c r="B1199" s="320" t="s">
        <v>1856</v>
      </c>
      <c r="C1199" s="278" t="s">
        <v>12288</v>
      </c>
      <c r="D1199" s="278" t="s">
        <v>1857</v>
      </c>
      <c r="E1199" s="278" t="str">
        <f>CONCATENATE(SUM('Раздел 2'!J46:J46),"/",SUM('Раздел 2'!K46:K46),"&gt;",1)</f>
        <v>0/0&gt;1</v>
      </c>
      <c r="F1199" s="278" t="s">
        <v>12121</v>
      </c>
      <c r="G1199" s="318"/>
      <c r="H1199" s="348" t="e">
        <f>IF(('ФЛК (информационный)'!A1199="Неверно!")*('ФЛК (информационный)'!G1199=""),"Внести подтверждение к нарушенному информационному ФЛК"," ")</f>
        <v>#DIV/0!</v>
      </c>
    </row>
    <row r="1200" spans="1:8" s="390" customFormat="1" ht="78.75" hidden="1" x14ac:dyDescent="0.2">
      <c r="A1200" s="346" t="e">
        <f>IF((SUM('Раздел 2'!J47:J47)/SUM('Раздел 2'!K47:K47)&gt;1),"","Неверно!")</f>
        <v>#DIV/0!</v>
      </c>
      <c r="B1200" s="320" t="s">
        <v>1856</v>
      </c>
      <c r="C1200" s="278" t="s">
        <v>12289</v>
      </c>
      <c r="D1200" s="278" t="s">
        <v>1857</v>
      </c>
      <c r="E1200" s="278" t="str">
        <f>CONCATENATE(SUM('Раздел 2'!J47:J47),"/",SUM('Раздел 2'!K47:K47),"&gt;",1)</f>
        <v>0/0&gt;1</v>
      </c>
      <c r="F1200" s="278" t="s">
        <v>12121</v>
      </c>
      <c r="G1200" s="318"/>
      <c r="H1200" s="348" t="e">
        <f>IF(('ФЛК (информационный)'!A1200="Неверно!")*('ФЛК (информационный)'!G1200=""),"Внести подтверждение к нарушенному информационному ФЛК"," ")</f>
        <v>#DIV/0!</v>
      </c>
    </row>
    <row r="1201" spans="1:8" s="390" customFormat="1" ht="78.75" hidden="1" x14ac:dyDescent="0.2">
      <c r="A1201" s="346" t="e">
        <f>IF((SUM('Раздел 2'!J48:J48)/SUM('Раздел 2'!K48:K48)&gt;1),"","Неверно!")</f>
        <v>#DIV/0!</v>
      </c>
      <c r="B1201" s="320" t="s">
        <v>1856</v>
      </c>
      <c r="C1201" s="278" t="s">
        <v>12290</v>
      </c>
      <c r="D1201" s="278" t="s">
        <v>1857</v>
      </c>
      <c r="E1201" s="278" t="str">
        <f>CONCATENATE(SUM('Раздел 2'!J48:J48),"/",SUM('Раздел 2'!K48:K48),"&gt;",1)</f>
        <v>0/0&gt;1</v>
      </c>
      <c r="F1201" s="278" t="s">
        <v>12121</v>
      </c>
      <c r="G1201" s="318"/>
      <c r="H1201" s="348" t="e">
        <f>IF(('ФЛК (информационный)'!A1201="Неверно!")*('ФЛК (информационный)'!G1201=""),"Внести подтверждение к нарушенному информационному ФЛК"," ")</f>
        <v>#DIV/0!</v>
      </c>
    </row>
    <row r="1202" spans="1:8" s="390" customFormat="1" ht="78.75" hidden="1" x14ac:dyDescent="0.2">
      <c r="A1202" s="346" t="e">
        <f>IF((SUM('Раздел 2'!J49:J49)/SUM('Раздел 2'!K49:K49)&gt;1),"","Неверно!")</f>
        <v>#DIV/0!</v>
      </c>
      <c r="B1202" s="320" t="s">
        <v>1856</v>
      </c>
      <c r="C1202" s="278" t="s">
        <v>12291</v>
      </c>
      <c r="D1202" s="278" t="s">
        <v>1857</v>
      </c>
      <c r="E1202" s="278" t="str">
        <f>CONCATENATE(SUM('Раздел 2'!J49:J49),"/",SUM('Раздел 2'!K49:K49),"&gt;",1)</f>
        <v>0/0&gt;1</v>
      </c>
      <c r="F1202" s="278" t="s">
        <v>12121</v>
      </c>
      <c r="G1202" s="318"/>
      <c r="H1202" s="348" t="e">
        <f>IF(('ФЛК (информационный)'!A1202="Неверно!")*('ФЛК (информационный)'!G1202=""),"Внести подтверждение к нарушенному информационному ФЛК"," ")</f>
        <v>#DIV/0!</v>
      </c>
    </row>
    <row r="1203" spans="1:8" s="390" customFormat="1" ht="78.75" hidden="1" x14ac:dyDescent="0.2">
      <c r="A1203" s="346" t="e">
        <f>IF((SUM('Раздел 2'!J14:J14)/SUM('Раздел 2'!K14:K14)&gt;1),"","Неверно!")</f>
        <v>#DIV/0!</v>
      </c>
      <c r="B1203" s="320" t="s">
        <v>1856</v>
      </c>
      <c r="C1203" s="278" t="s">
        <v>12292</v>
      </c>
      <c r="D1203" s="278" t="s">
        <v>1857</v>
      </c>
      <c r="E1203" s="278" t="str">
        <f>CONCATENATE(SUM('Раздел 2'!J14:J14),"/",SUM('Раздел 2'!K14:K14),"&gt;",1)</f>
        <v>0/0&gt;1</v>
      </c>
      <c r="F1203" s="278" t="s">
        <v>12121</v>
      </c>
      <c r="G1203" s="318"/>
      <c r="H1203" s="348" t="e">
        <f>IF(('ФЛК (информационный)'!A1203="Неверно!")*('ФЛК (информационный)'!G1203=""),"Внести подтверждение к нарушенному информационному ФЛК"," ")</f>
        <v>#DIV/0!</v>
      </c>
    </row>
    <row r="1204" spans="1:8" s="390" customFormat="1" ht="78.75" hidden="1" x14ac:dyDescent="0.2">
      <c r="A1204" s="346" t="e">
        <f>IF((SUM('Раздел 2'!J50:J50)/SUM('Раздел 2'!K50:K50)&gt;1),"","Неверно!")</f>
        <v>#DIV/0!</v>
      </c>
      <c r="B1204" s="320" t="s">
        <v>1856</v>
      </c>
      <c r="C1204" s="278" t="s">
        <v>12293</v>
      </c>
      <c r="D1204" s="278" t="s">
        <v>1857</v>
      </c>
      <c r="E1204" s="278" t="str">
        <f>CONCATENATE(SUM('Раздел 2'!J50:J50),"/",SUM('Раздел 2'!K50:K50),"&gt;",1)</f>
        <v>0/0&gt;1</v>
      </c>
      <c r="F1204" s="278" t="s">
        <v>12121</v>
      </c>
      <c r="G1204" s="318"/>
      <c r="H1204" s="348" t="e">
        <f>IF(('ФЛК (информационный)'!A1204="Неверно!")*('ФЛК (информационный)'!G1204=""),"Внести подтверждение к нарушенному информационному ФЛК"," ")</f>
        <v>#DIV/0!</v>
      </c>
    </row>
    <row r="1205" spans="1:8" s="390" customFormat="1" ht="78.75" hidden="1" x14ac:dyDescent="0.2">
      <c r="A1205" s="346" t="e">
        <f>IF((SUM('Раздел 2'!J51:J51)/SUM('Раздел 2'!K51:K51)&gt;1),"","Неверно!")</f>
        <v>#DIV/0!</v>
      </c>
      <c r="B1205" s="320" t="s">
        <v>1856</v>
      </c>
      <c r="C1205" s="278" t="s">
        <v>12294</v>
      </c>
      <c r="D1205" s="278" t="s">
        <v>1857</v>
      </c>
      <c r="E1205" s="278" t="str">
        <f>CONCATENATE(SUM('Раздел 2'!J51:J51),"/",SUM('Раздел 2'!K51:K51),"&gt;",1)</f>
        <v>0/0&gt;1</v>
      </c>
      <c r="F1205" s="278" t="s">
        <v>12121</v>
      </c>
      <c r="G1205" s="318"/>
      <c r="H1205" s="348" t="e">
        <f>IF(('ФЛК (информационный)'!A1205="Неверно!")*('ФЛК (информационный)'!G1205=""),"Внести подтверждение к нарушенному информационному ФЛК"," ")</f>
        <v>#DIV/0!</v>
      </c>
    </row>
    <row r="1206" spans="1:8" s="390" customFormat="1" ht="78.75" hidden="1" x14ac:dyDescent="0.2">
      <c r="A1206" s="346" t="e">
        <f>IF((SUM('Раздел 2'!J52:J52)/SUM('Раздел 2'!K52:K52)&gt;1),"","Неверно!")</f>
        <v>#DIV/0!</v>
      </c>
      <c r="B1206" s="320" t="s">
        <v>1856</v>
      </c>
      <c r="C1206" s="278" t="s">
        <v>12295</v>
      </c>
      <c r="D1206" s="278" t="s">
        <v>1857</v>
      </c>
      <c r="E1206" s="278" t="str">
        <f>CONCATENATE(SUM('Раздел 2'!J52:J52),"/",SUM('Раздел 2'!K52:K52),"&gt;",1)</f>
        <v>0/0&gt;1</v>
      </c>
      <c r="F1206" s="278" t="s">
        <v>12121</v>
      </c>
      <c r="G1206" s="318"/>
      <c r="H1206" s="348" t="e">
        <f>IF(('ФЛК (информационный)'!A1206="Неверно!")*('ФЛК (информационный)'!G1206=""),"Внести подтверждение к нарушенному информационному ФЛК"," ")</f>
        <v>#DIV/0!</v>
      </c>
    </row>
    <row r="1207" spans="1:8" s="390" customFormat="1" ht="78.75" hidden="1" x14ac:dyDescent="0.2">
      <c r="A1207" s="346" t="e">
        <f>IF((SUM('Раздел 2'!J53:J53)/SUM('Раздел 2'!K53:K53)&gt;1),"","Неверно!")</f>
        <v>#DIV/0!</v>
      </c>
      <c r="B1207" s="320" t="s">
        <v>1856</v>
      </c>
      <c r="C1207" s="278" t="s">
        <v>12296</v>
      </c>
      <c r="D1207" s="278" t="s">
        <v>1857</v>
      </c>
      <c r="E1207" s="278" t="str">
        <f>CONCATENATE(SUM('Раздел 2'!J53:J53),"/",SUM('Раздел 2'!K53:K53),"&gt;",1)</f>
        <v>0/0&gt;1</v>
      </c>
      <c r="F1207" s="278" t="s">
        <v>12121</v>
      </c>
      <c r="G1207" s="318"/>
      <c r="H1207" s="348" t="e">
        <f>IF(('ФЛК (информационный)'!A1207="Неверно!")*('ФЛК (информационный)'!G1207=""),"Внести подтверждение к нарушенному информационному ФЛК"," ")</f>
        <v>#DIV/0!</v>
      </c>
    </row>
    <row r="1208" spans="1:8" s="390" customFormat="1" ht="78.75" hidden="1" x14ac:dyDescent="0.2">
      <c r="A1208" s="346" t="e">
        <f>IF((SUM('Раздел 2'!J54:J54)/SUM('Раздел 2'!K54:K54)&gt;1),"","Неверно!")</f>
        <v>#DIV/0!</v>
      </c>
      <c r="B1208" s="320" t="s">
        <v>1856</v>
      </c>
      <c r="C1208" s="278" t="s">
        <v>12297</v>
      </c>
      <c r="D1208" s="278" t="s">
        <v>1857</v>
      </c>
      <c r="E1208" s="278" t="str">
        <f>CONCATENATE(SUM('Раздел 2'!J54:J54),"/",SUM('Раздел 2'!K54:K54),"&gt;",1)</f>
        <v>0/0&gt;1</v>
      </c>
      <c r="F1208" s="278" t="s">
        <v>12121</v>
      </c>
      <c r="G1208" s="318"/>
      <c r="H1208" s="348" t="e">
        <f>IF(('ФЛК (информационный)'!A1208="Неверно!")*('ФЛК (информационный)'!G1208=""),"Внести подтверждение к нарушенному информационному ФЛК"," ")</f>
        <v>#DIV/0!</v>
      </c>
    </row>
    <row r="1209" spans="1:8" s="390" customFormat="1" ht="78.75" hidden="1" x14ac:dyDescent="0.2">
      <c r="A1209" s="346" t="e">
        <f>IF((SUM('Раздел 2'!J55:J55)/SUM('Раздел 2'!K55:K55)&gt;1),"","Неверно!")</f>
        <v>#DIV/0!</v>
      </c>
      <c r="B1209" s="320" t="s">
        <v>1856</v>
      </c>
      <c r="C1209" s="278" t="s">
        <v>12298</v>
      </c>
      <c r="D1209" s="278" t="s">
        <v>1857</v>
      </c>
      <c r="E1209" s="278" t="str">
        <f>CONCATENATE(SUM('Раздел 2'!J55:J55),"/",SUM('Раздел 2'!K55:K55),"&gt;",1)</f>
        <v>257986/0&gt;1</v>
      </c>
      <c r="F1209" s="278" t="s">
        <v>12121</v>
      </c>
      <c r="G1209" s="318"/>
      <c r="H1209" s="348" t="e">
        <f>IF(('ФЛК (информационный)'!A1209="Неверно!")*('ФЛК (информационный)'!G1209=""),"Внести подтверждение к нарушенному информационному ФЛК"," ")</f>
        <v>#DIV/0!</v>
      </c>
    </row>
    <row r="1210" spans="1:8" s="390" customFormat="1" ht="78.75" hidden="1" x14ac:dyDescent="0.2">
      <c r="A1210" s="346" t="e">
        <f>IF((SUM('Раздел 2'!J56:J56)/SUM('Раздел 2'!K56:K56)&gt;1),"","Неверно!")</f>
        <v>#DIV/0!</v>
      </c>
      <c r="B1210" s="320" t="s">
        <v>1856</v>
      </c>
      <c r="C1210" s="278" t="s">
        <v>12299</v>
      </c>
      <c r="D1210" s="278" t="s">
        <v>1857</v>
      </c>
      <c r="E1210" s="278" t="str">
        <f>CONCATENATE(SUM('Раздел 2'!J56:J56),"/",SUM('Раздел 2'!K56:K56),"&gt;",1)</f>
        <v>0/0&gt;1</v>
      </c>
      <c r="F1210" s="278" t="s">
        <v>12121</v>
      </c>
      <c r="G1210" s="318"/>
      <c r="H1210" s="348" t="e">
        <f>IF(('ФЛК (информационный)'!A1210="Неверно!")*('ФЛК (информационный)'!G1210=""),"Внести подтверждение к нарушенному информационному ФЛК"," ")</f>
        <v>#DIV/0!</v>
      </c>
    </row>
    <row r="1211" spans="1:8" s="390" customFormat="1" ht="78.75" hidden="1" x14ac:dyDescent="0.2">
      <c r="A1211" s="346" t="e">
        <f>IF((SUM('Раздел 2'!J57:J57)/SUM('Раздел 2'!K57:K57)&gt;1),"","Неверно!")</f>
        <v>#DIV/0!</v>
      </c>
      <c r="B1211" s="320" t="s">
        <v>1856</v>
      </c>
      <c r="C1211" s="278" t="s">
        <v>12300</v>
      </c>
      <c r="D1211" s="278" t="s">
        <v>1857</v>
      </c>
      <c r="E1211" s="278" t="str">
        <f>CONCATENATE(SUM('Раздел 2'!J57:J57),"/",SUM('Раздел 2'!K57:K57),"&gt;",1)</f>
        <v>0/0&gt;1</v>
      </c>
      <c r="F1211" s="278" t="s">
        <v>12121</v>
      </c>
      <c r="G1211" s="318"/>
      <c r="H1211" s="348" t="e">
        <f>IF(('ФЛК (информационный)'!A1211="Неверно!")*('ФЛК (информационный)'!G1211=""),"Внести подтверждение к нарушенному информационному ФЛК"," ")</f>
        <v>#DIV/0!</v>
      </c>
    </row>
    <row r="1212" spans="1:8" s="390" customFormat="1" ht="78.75" hidden="1" x14ac:dyDescent="0.2">
      <c r="A1212" s="346" t="e">
        <f>IF((SUM('Раздел 2'!J58:J58)/SUM('Раздел 2'!K58:K58)&gt;1),"","Неверно!")</f>
        <v>#DIV/0!</v>
      </c>
      <c r="B1212" s="320" t="s">
        <v>1856</v>
      </c>
      <c r="C1212" s="278" t="s">
        <v>12301</v>
      </c>
      <c r="D1212" s="278" t="s">
        <v>1857</v>
      </c>
      <c r="E1212" s="278" t="str">
        <f>CONCATENATE(SUM('Раздел 2'!J58:J58),"/",SUM('Раздел 2'!K58:K58),"&gt;",1)</f>
        <v>0/0&gt;1</v>
      </c>
      <c r="F1212" s="278" t="s">
        <v>12121</v>
      </c>
      <c r="G1212" s="318"/>
      <c r="H1212" s="348" t="e">
        <f>IF(('ФЛК (информационный)'!A1212="Неверно!")*('ФЛК (информационный)'!G1212=""),"Внести подтверждение к нарушенному информационному ФЛК"," ")</f>
        <v>#DIV/0!</v>
      </c>
    </row>
    <row r="1213" spans="1:8" s="390" customFormat="1" ht="78.75" hidden="1" x14ac:dyDescent="0.2">
      <c r="A1213" s="346" t="e">
        <f>IF((SUM('Раздел 2'!J59:J59)/SUM('Раздел 2'!K59:K59)&gt;1),"","Неверно!")</f>
        <v>#DIV/0!</v>
      </c>
      <c r="B1213" s="320" t="s">
        <v>1856</v>
      </c>
      <c r="C1213" s="278" t="s">
        <v>12302</v>
      </c>
      <c r="D1213" s="278" t="s">
        <v>1857</v>
      </c>
      <c r="E1213" s="278" t="str">
        <f>CONCATENATE(SUM('Раздел 2'!J59:J59),"/",SUM('Раздел 2'!K59:K59),"&gt;",1)</f>
        <v>0/0&gt;1</v>
      </c>
      <c r="F1213" s="278" t="s">
        <v>12121</v>
      </c>
      <c r="G1213" s="318"/>
      <c r="H1213" s="348" t="e">
        <f>IF(('ФЛК (информационный)'!A1213="Неверно!")*('ФЛК (информационный)'!G1213=""),"Внести подтверждение к нарушенному информационному ФЛК"," ")</f>
        <v>#DIV/0!</v>
      </c>
    </row>
    <row r="1214" spans="1:8" s="390" customFormat="1" ht="78.75" hidden="1" x14ac:dyDescent="0.2">
      <c r="A1214" s="346" t="e">
        <f>IF((SUM('Раздел 2'!J15:J15)/SUM('Раздел 2'!K15:K15)&gt;1),"","Неверно!")</f>
        <v>#DIV/0!</v>
      </c>
      <c r="B1214" s="320" t="s">
        <v>1856</v>
      </c>
      <c r="C1214" s="278" t="s">
        <v>12303</v>
      </c>
      <c r="D1214" s="278" t="s">
        <v>1857</v>
      </c>
      <c r="E1214" s="278" t="str">
        <f>CONCATENATE(SUM('Раздел 2'!J15:J15),"/",SUM('Раздел 2'!K15:K15),"&gt;",1)</f>
        <v>0/0&gt;1</v>
      </c>
      <c r="F1214" s="278" t="s">
        <v>12121</v>
      </c>
      <c r="G1214" s="318"/>
      <c r="H1214" s="348" t="e">
        <f>IF(('ФЛК (информационный)'!A1214="Неверно!")*('ФЛК (информационный)'!G1214=""),"Внести подтверждение к нарушенному информационному ФЛК"," ")</f>
        <v>#DIV/0!</v>
      </c>
    </row>
    <row r="1215" spans="1:8" s="390" customFormat="1" ht="78.75" hidden="1" x14ac:dyDescent="0.2">
      <c r="A1215" s="346" t="e">
        <f>IF((SUM('Раздел 2'!J60:J60)/SUM('Раздел 2'!K60:K60)&gt;1),"","Неверно!")</f>
        <v>#DIV/0!</v>
      </c>
      <c r="B1215" s="320" t="s">
        <v>1856</v>
      </c>
      <c r="C1215" s="278" t="s">
        <v>12304</v>
      </c>
      <c r="D1215" s="278" t="s">
        <v>1857</v>
      </c>
      <c r="E1215" s="278" t="str">
        <f>CONCATENATE(SUM('Раздел 2'!J60:J60),"/",SUM('Раздел 2'!K60:K60),"&gt;",1)</f>
        <v>0/0&gt;1</v>
      </c>
      <c r="F1215" s="278" t="s">
        <v>12121</v>
      </c>
      <c r="G1215" s="318"/>
      <c r="H1215" s="348" t="e">
        <f>IF(('ФЛК (информационный)'!A1215="Неверно!")*('ФЛК (информационный)'!G1215=""),"Внести подтверждение к нарушенному информационному ФЛК"," ")</f>
        <v>#DIV/0!</v>
      </c>
    </row>
    <row r="1216" spans="1:8" s="390" customFormat="1" ht="78.75" hidden="1" x14ac:dyDescent="0.2">
      <c r="A1216" s="346" t="str">
        <f>IF((SUM('Раздел 2'!J61:J61)/SUM('Раздел 2'!K61:K61)&gt;1),"","Неверно!")</f>
        <v/>
      </c>
      <c r="B1216" s="320" t="s">
        <v>1856</v>
      </c>
      <c r="C1216" s="278" t="s">
        <v>12305</v>
      </c>
      <c r="D1216" s="278" t="s">
        <v>1857</v>
      </c>
      <c r="E1216" s="278" t="str">
        <f>CONCATENATE(SUM('Раздел 2'!J61:J61),"/",SUM('Раздел 2'!K61:K61),"&gt;",1)</f>
        <v>282326/1790&gt;1</v>
      </c>
      <c r="F1216" s="278" t="s">
        <v>12121</v>
      </c>
      <c r="G1216" s="318"/>
      <c r="H1216" s="348" t="str">
        <f>IF(('ФЛК (информационный)'!A1216="Неверно!")*('ФЛК (информационный)'!G1216=""),"Внести подтверждение к нарушенному информационному ФЛК"," ")</f>
        <v xml:space="preserve"> </v>
      </c>
    </row>
    <row r="1217" spans="1:8" s="390" customFormat="1" ht="78.75" hidden="1" x14ac:dyDescent="0.2">
      <c r="A1217" s="346" t="e">
        <f>IF((SUM('Раздел 2'!J62:J62)/SUM('Раздел 2'!K62:K62)&gt;1),"","Неверно!")</f>
        <v>#DIV/0!</v>
      </c>
      <c r="B1217" s="320" t="s">
        <v>1856</v>
      </c>
      <c r="C1217" s="278" t="s">
        <v>12306</v>
      </c>
      <c r="D1217" s="278" t="s">
        <v>1857</v>
      </c>
      <c r="E1217" s="278" t="str">
        <f>CONCATENATE(SUM('Раздел 2'!J62:J62),"/",SUM('Раздел 2'!K62:K62),"&gt;",1)</f>
        <v>0/0&gt;1</v>
      </c>
      <c r="F1217" s="278" t="s">
        <v>12121</v>
      </c>
      <c r="G1217" s="318"/>
      <c r="H1217" s="348" t="e">
        <f>IF(('ФЛК (информационный)'!A1217="Неверно!")*('ФЛК (информационный)'!G1217=""),"Внести подтверждение к нарушенному информационному ФЛК"," ")</f>
        <v>#DIV/0!</v>
      </c>
    </row>
    <row r="1218" spans="1:8" s="390" customFormat="1" ht="78.75" hidden="1" x14ac:dyDescent="0.2">
      <c r="A1218" s="346" t="e">
        <f>IF((SUM('Раздел 2'!J63:J63)/SUM('Раздел 2'!K63:K63)&gt;1),"","Неверно!")</f>
        <v>#DIV/0!</v>
      </c>
      <c r="B1218" s="320" t="s">
        <v>1856</v>
      </c>
      <c r="C1218" s="278" t="s">
        <v>12307</v>
      </c>
      <c r="D1218" s="278" t="s">
        <v>1857</v>
      </c>
      <c r="E1218" s="278" t="str">
        <f>CONCATENATE(SUM('Раздел 2'!J63:J63),"/",SUM('Раздел 2'!K63:K63),"&gt;",1)</f>
        <v>0/0&gt;1</v>
      </c>
      <c r="F1218" s="278" t="s">
        <v>12121</v>
      </c>
      <c r="G1218" s="318"/>
      <c r="H1218" s="348" t="e">
        <f>IF(('ФЛК (информационный)'!A1218="Неверно!")*('ФЛК (информационный)'!G1218=""),"Внести подтверждение к нарушенному информационному ФЛК"," ")</f>
        <v>#DIV/0!</v>
      </c>
    </row>
    <row r="1219" spans="1:8" s="390" customFormat="1" ht="78.75" hidden="1" x14ac:dyDescent="0.2">
      <c r="A1219" s="346" t="e">
        <f>IF((SUM('Раздел 2'!J64:J64)/SUM('Раздел 2'!K64:K64)&gt;1),"","Неверно!")</f>
        <v>#DIV/0!</v>
      </c>
      <c r="B1219" s="320" t="s">
        <v>1856</v>
      </c>
      <c r="C1219" s="278" t="s">
        <v>12308</v>
      </c>
      <c r="D1219" s="278" t="s">
        <v>1857</v>
      </c>
      <c r="E1219" s="278" t="str">
        <f>CONCATENATE(SUM('Раздел 2'!J64:J64),"/",SUM('Раздел 2'!K64:K64),"&gt;",1)</f>
        <v>0/0&gt;1</v>
      </c>
      <c r="F1219" s="278" t="s">
        <v>12121</v>
      </c>
      <c r="G1219" s="318"/>
      <c r="H1219" s="348" t="e">
        <f>IF(('ФЛК (информационный)'!A1219="Неверно!")*('ФЛК (информационный)'!G1219=""),"Внести подтверждение к нарушенному информационному ФЛК"," ")</f>
        <v>#DIV/0!</v>
      </c>
    </row>
    <row r="1220" spans="1:8" s="390" customFormat="1" ht="78.75" hidden="1" x14ac:dyDescent="0.2">
      <c r="A1220" s="346" t="e">
        <f>IF((SUM('Раздел 2'!J65:J65)/SUM('Раздел 2'!K65:K65)&gt;1),"","Неверно!")</f>
        <v>#DIV/0!</v>
      </c>
      <c r="B1220" s="320" t="s">
        <v>1856</v>
      </c>
      <c r="C1220" s="278" t="s">
        <v>12309</v>
      </c>
      <c r="D1220" s="278" t="s">
        <v>1857</v>
      </c>
      <c r="E1220" s="278" t="str">
        <f>CONCATENATE(SUM('Раздел 2'!J65:J65),"/",SUM('Раздел 2'!K65:K65),"&gt;",1)</f>
        <v>0/0&gt;1</v>
      </c>
      <c r="F1220" s="278" t="s">
        <v>12121</v>
      </c>
      <c r="G1220" s="318"/>
      <c r="H1220" s="348" t="e">
        <f>IF(('ФЛК (информационный)'!A1220="Неверно!")*('ФЛК (информационный)'!G1220=""),"Внести подтверждение к нарушенному информационному ФЛК"," ")</f>
        <v>#DIV/0!</v>
      </c>
    </row>
    <row r="1221" spans="1:8" s="390" customFormat="1" ht="78.75" hidden="1" x14ac:dyDescent="0.2">
      <c r="A1221" s="346" t="e">
        <f>IF((SUM('Раздел 2'!J66:J66)/SUM('Раздел 2'!K66:K66)&gt;1),"","Неверно!")</f>
        <v>#DIV/0!</v>
      </c>
      <c r="B1221" s="320" t="s">
        <v>1856</v>
      </c>
      <c r="C1221" s="278" t="s">
        <v>12310</v>
      </c>
      <c r="D1221" s="278" t="s">
        <v>1857</v>
      </c>
      <c r="E1221" s="278" t="str">
        <f>CONCATENATE(SUM('Раздел 2'!J66:J66),"/",SUM('Раздел 2'!K66:K66),"&gt;",1)</f>
        <v>0/0&gt;1</v>
      </c>
      <c r="F1221" s="278" t="s">
        <v>12121</v>
      </c>
      <c r="G1221" s="318"/>
      <c r="H1221" s="348" t="e">
        <f>IF(('ФЛК (информационный)'!A1221="Неверно!")*('ФЛК (информационный)'!G1221=""),"Внести подтверждение к нарушенному информационному ФЛК"," ")</f>
        <v>#DIV/0!</v>
      </c>
    </row>
    <row r="1222" spans="1:8" s="390" customFormat="1" ht="78.75" hidden="1" x14ac:dyDescent="0.2">
      <c r="A1222" s="346" t="e">
        <f>IF((SUM('Раздел 2'!J67:J67)/SUM('Раздел 2'!K67:K67)&gt;1),"","Неверно!")</f>
        <v>#DIV/0!</v>
      </c>
      <c r="B1222" s="320" t="s">
        <v>1856</v>
      </c>
      <c r="C1222" s="278" t="s">
        <v>12311</v>
      </c>
      <c r="D1222" s="278" t="s">
        <v>1857</v>
      </c>
      <c r="E1222" s="278" t="str">
        <f>CONCATENATE(SUM('Раздел 2'!J67:J67),"/",SUM('Раздел 2'!K67:K67),"&gt;",1)</f>
        <v>0/0&gt;1</v>
      </c>
      <c r="F1222" s="278" t="s">
        <v>12121</v>
      </c>
      <c r="G1222" s="318"/>
      <c r="H1222" s="348" t="e">
        <f>IF(('ФЛК (информационный)'!A1222="Неверно!")*('ФЛК (информационный)'!G1222=""),"Внести подтверждение к нарушенному информационному ФЛК"," ")</f>
        <v>#DIV/0!</v>
      </c>
    </row>
    <row r="1223" spans="1:8" s="390" customFormat="1" ht="78.75" hidden="1" x14ac:dyDescent="0.2">
      <c r="A1223" s="346" t="e">
        <f>IF((SUM('Раздел 2'!J68:J68)/SUM('Раздел 2'!K68:K68)&gt;1),"","Неверно!")</f>
        <v>#DIV/0!</v>
      </c>
      <c r="B1223" s="320" t="s">
        <v>1856</v>
      </c>
      <c r="C1223" s="278" t="s">
        <v>12312</v>
      </c>
      <c r="D1223" s="278" t="s">
        <v>1857</v>
      </c>
      <c r="E1223" s="278" t="str">
        <f>CONCATENATE(SUM('Раздел 2'!J68:J68),"/",SUM('Раздел 2'!K68:K68),"&gt;",1)</f>
        <v>0/0&gt;1</v>
      </c>
      <c r="F1223" s="278" t="s">
        <v>12121</v>
      </c>
      <c r="G1223" s="318"/>
      <c r="H1223" s="348" t="e">
        <f>IF(('ФЛК (информационный)'!A1223="Неверно!")*('ФЛК (информационный)'!G1223=""),"Внести подтверждение к нарушенному информационному ФЛК"," ")</f>
        <v>#DIV/0!</v>
      </c>
    </row>
    <row r="1224" spans="1:8" s="390" customFormat="1" ht="78.75" hidden="1" x14ac:dyDescent="0.2">
      <c r="A1224" s="346" t="e">
        <f>IF((SUM('Раздел 2'!J69:J69)/SUM('Раздел 2'!K69:K69)&gt;1),"","Неверно!")</f>
        <v>#DIV/0!</v>
      </c>
      <c r="B1224" s="320" t="s">
        <v>1856</v>
      </c>
      <c r="C1224" s="278" t="s">
        <v>12313</v>
      </c>
      <c r="D1224" s="278" t="s">
        <v>1857</v>
      </c>
      <c r="E1224" s="278" t="str">
        <f>CONCATENATE(SUM('Раздел 2'!J69:J69),"/",SUM('Раздел 2'!K69:K69),"&gt;",1)</f>
        <v>0/0&gt;1</v>
      </c>
      <c r="F1224" s="278" t="s">
        <v>12121</v>
      </c>
      <c r="G1224" s="318"/>
      <c r="H1224" s="348" t="e">
        <f>IF(('ФЛК (информационный)'!A1224="Неверно!")*('ФЛК (информационный)'!G1224=""),"Внести подтверждение к нарушенному информационному ФЛК"," ")</f>
        <v>#DIV/0!</v>
      </c>
    </row>
    <row r="1225" spans="1:8" s="390" customFormat="1" ht="78.75" hidden="1" x14ac:dyDescent="0.2">
      <c r="A1225" s="346" t="e">
        <f>IF((SUM('Раздел 2'!J16:J16)/SUM('Раздел 2'!K16:K16)&gt;1),"","Неверно!")</f>
        <v>#DIV/0!</v>
      </c>
      <c r="B1225" s="320" t="s">
        <v>1856</v>
      </c>
      <c r="C1225" s="278" t="s">
        <v>12314</v>
      </c>
      <c r="D1225" s="278" t="s">
        <v>1857</v>
      </c>
      <c r="E1225" s="278" t="str">
        <f>CONCATENATE(SUM('Раздел 2'!J16:J16),"/",SUM('Раздел 2'!K16:K16),"&gt;",1)</f>
        <v>0/0&gt;1</v>
      </c>
      <c r="F1225" s="278" t="s">
        <v>12121</v>
      </c>
      <c r="G1225" s="318"/>
      <c r="H1225" s="348" t="e">
        <f>IF(('ФЛК (информационный)'!A1225="Неверно!")*('ФЛК (информационный)'!G1225=""),"Внести подтверждение к нарушенному информационному ФЛК"," ")</f>
        <v>#DIV/0!</v>
      </c>
    </row>
    <row r="1226" spans="1:8" s="390" customFormat="1" ht="78.75" hidden="1" x14ac:dyDescent="0.2">
      <c r="A1226" s="346" t="e">
        <f>IF((SUM('Раздел 2'!J70:J70)/SUM('Раздел 2'!K70:K70)&gt;1),"","Неверно!")</f>
        <v>#DIV/0!</v>
      </c>
      <c r="B1226" s="320" t="s">
        <v>1856</v>
      </c>
      <c r="C1226" s="278" t="s">
        <v>12315</v>
      </c>
      <c r="D1226" s="278" t="s">
        <v>1857</v>
      </c>
      <c r="E1226" s="278" t="str">
        <f>CONCATENATE(SUM('Раздел 2'!J70:J70),"/",SUM('Раздел 2'!K70:K70),"&gt;",1)</f>
        <v>0/0&gt;1</v>
      </c>
      <c r="F1226" s="278" t="s">
        <v>12121</v>
      </c>
      <c r="G1226" s="318"/>
      <c r="H1226" s="348" t="e">
        <f>IF(('ФЛК (информационный)'!A1226="Неверно!")*('ФЛК (информационный)'!G1226=""),"Внести подтверждение к нарушенному информационному ФЛК"," ")</f>
        <v>#DIV/0!</v>
      </c>
    </row>
    <row r="1227" spans="1:8" s="390" customFormat="1" ht="78.75" hidden="1" x14ac:dyDescent="0.2">
      <c r="A1227" s="346" t="e">
        <f>IF((SUM('Раздел 2'!J71:J71)/SUM('Раздел 2'!K71:K71)&gt;1),"","Неверно!")</f>
        <v>#DIV/0!</v>
      </c>
      <c r="B1227" s="320" t="s">
        <v>1856</v>
      </c>
      <c r="C1227" s="278" t="s">
        <v>12316</v>
      </c>
      <c r="D1227" s="278" t="s">
        <v>1857</v>
      </c>
      <c r="E1227" s="278" t="str">
        <f>CONCATENATE(SUM('Раздел 2'!J71:J71),"/",SUM('Раздел 2'!K71:K71),"&gt;",1)</f>
        <v>0/0&gt;1</v>
      </c>
      <c r="F1227" s="278" t="s">
        <v>12121</v>
      </c>
      <c r="G1227" s="318"/>
      <c r="H1227" s="348" t="e">
        <f>IF(('ФЛК (информационный)'!A1227="Неверно!")*('ФЛК (информационный)'!G1227=""),"Внести подтверждение к нарушенному информационному ФЛК"," ")</f>
        <v>#DIV/0!</v>
      </c>
    </row>
    <row r="1228" spans="1:8" s="390" customFormat="1" ht="78.75" hidden="1" x14ac:dyDescent="0.2">
      <c r="A1228" s="346" t="e">
        <f>IF((SUM('Раздел 2'!J72:J72)/SUM('Раздел 2'!K72:K72)&gt;1),"","Неверно!")</f>
        <v>#DIV/0!</v>
      </c>
      <c r="B1228" s="320" t="s">
        <v>1856</v>
      </c>
      <c r="C1228" s="278" t="s">
        <v>12317</v>
      </c>
      <c r="D1228" s="278" t="s">
        <v>1857</v>
      </c>
      <c r="E1228" s="278" t="str">
        <f>CONCATENATE(SUM('Раздел 2'!J72:J72),"/",SUM('Раздел 2'!K72:K72),"&gt;",1)</f>
        <v>0/0&gt;1</v>
      </c>
      <c r="F1228" s="278" t="s">
        <v>12121</v>
      </c>
      <c r="G1228" s="318"/>
      <c r="H1228" s="348" t="e">
        <f>IF(('ФЛК (информационный)'!A1228="Неверно!")*('ФЛК (информационный)'!G1228=""),"Внести подтверждение к нарушенному информационному ФЛК"," ")</f>
        <v>#DIV/0!</v>
      </c>
    </row>
    <row r="1229" spans="1:8" s="390" customFormat="1" ht="78.75" hidden="1" x14ac:dyDescent="0.2">
      <c r="A1229" s="346" t="e">
        <f>IF((SUM('Раздел 2'!J73:J73)/SUM('Раздел 2'!K73:K73)&gt;1),"","Неверно!")</f>
        <v>#DIV/0!</v>
      </c>
      <c r="B1229" s="320" t="s">
        <v>1856</v>
      </c>
      <c r="C1229" s="278" t="s">
        <v>12318</v>
      </c>
      <c r="D1229" s="278" t="s">
        <v>1857</v>
      </c>
      <c r="E1229" s="278" t="str">
        <f>CONCATENATE(SUM('Раздел 2'!J73:J73),"/",SUM('Раздел 2'!K73:K73),"&gt;",1)</f>
        <v>0/0&gt;1</v>
      </c>
      <c r="F1229" s="278" t="s">
        <v>12121</v>
      </c>
      <c r="G1229" s="318"/>
      <c r="H1229" s="348" t="e">
        <f>IF(('ФЛК (информационный)'!A1229="Неверно!")*('ФЛК (информационный)'!G1229=""),"Внести подтверждение к нарушенному информационному ФЛК"," ")</f>
        <v>#DIV/0!</v>
      </c>
    </row>
    <row r="1230" spans="1:8" s="390" customFormat="1" ht="78.75" hidden="1" x14ac:dyDescent="0.2">
      <c r="A1230" s="346" t="e">
        <f>IF((SUM('Раздел 2'!J74:J74)/SUM('Раздел 2'!K74:K74)&gt;1),"","Неверно!")</f>
        <v>#DIV/0!</v>
      </c>
      <c r="B1230" s="320" t="s">
        <v>1856</v>
      </c>
      <c r="C1230" s="278" t="s">
        <v>12319</v>
      </c>
      <c r="D1230" s="278" t="s">
        <v>1857</v>
      </c>
      <c r="E1230" s="278" t="str">
        <f>CONCATENATE(SUM('Раздел 2'!J74:J74),"/",SUM('Раздел 2'!K74:K74),"&gt;",1)</f>
        <v>0/0&gt;1</v>
      </c>
      <c r="F1230" s="278" t="s">
        <v>12121</v>
      </c>
      <c r="G1230" s="318"/>
      <c r="H1230" s="348" t="e">
        <f>IF(('ФЛК (информационный)'!A1230="Неверно!")*('ФЛК (информационный)'!G1230=""),"Внести подтверждение к нарушенному информационному ФЛК"," ")</f>
        <v>#DIV/0!</v>
      </c>
    </row>
    <row r="1231" spans="1:8" s="390" customFormat="1" ht="78.75" hidden="1" x14ac:dyDescent="0.2">
      <c r="A1231" s="346" t="e">
        <f>IF((SUM('Раздел 2'!J75:J75)/SUM('Раздел 2'!K75:K75)&gt;1),"","Неверно!")</f>
        <v>#DIV/0!</v>
      </c>
      <c r="B1231" s="320" t="s">
        <v>1856</v>
      </c>
      <c r="C1231" s="278" t="s">
        <v>12320</v>
      </c>
      <c r="D1231" s="278" t="s">
        <v>1857</v>
      </c>
      <c r="E1231" s="278" t="str">
        <f>CONCATENATE(SUM('Раздел 2'!J75:J75),"/",SUM('Раздел 2'!K75:K75),"&gt;",1)</f>
        <v>817530/0&gt;1</v>
      </c>
      <c r="F1231" s="278" t="s">
        <v>12121</v>
      </c>
      <c r="G1231" s="318"/>
      <c r="H1231" s="348" t="e">
        <f>IF(('ФЛК (информационный)'!A1231="Неверно!")*('ФЛК (информационный)'!G1231=""),"Внести подтверждение к нарушенному информационному ФЛК"," ")</f>
        <v>#DIV/0!</v>
      </c>
    </row>
    <row r="1232" spans="1:8" s="390" customFormat="1" ht="78.75" hidden="1" x14ac:dyDescent="0.2">
      <c r="A1232" s="346" t="str">
        <f>IF((SUM('Раздел 2'!J76:J76)/SUM('Раздел 2'!K76:K76)&gt;1),"","Неверно!")</f>
        <v/>
      </c>
      <c r="B1232" s="320" t="s">
        <v>1856</v>
      </c>
      <c r="C1232" s="278" t="s">
        <v>12321</v>
      </c>
      <c r="D1232" s="278" t="s">
        <v>1857</v>
      </c>
      <c r="E1232" s="278" t="str">
        <f>CONCATENATE(SUM('Раздел 2'!J76:J76),"/",SUM('Раздел 2'!K76:K76),"&gt;",1)</f>
        <v>1625272/1790&gt;1</v>
      </c>
      <c r="F1232" s="278" t="s">
        <v>12121</v>
      </c>
      <c r="G1232" s="318"/>
      <c r="H1232" s="348" t="str">
        <f>IF(('ФЛК (информационный)'!A1232="Неверно!")*('ФЛК (информационный)'!G1232=""),"Внести подтверждение к нарушенному информационному ФЛК"," ")</f>
        <v xml:space="preserve"> </v>
      </c>
    </row>
    <row r="1233" spans="1:8" s="390" customFormat="1" ht="78.75" hidden="1" x14ac:dyDescent="0.2">
      <c r="A1233" s="346" t="e">
        <f>IF((SUM('Раздел 2'!J77:J77)/SUM('Раздел 2'!K77:K77)&gt;1),"","Неверно!")</f>
        <v>#DIV/0!</v>
      </c>
      <c r="B1233" s="320" t="s">
        <v>1856</v>
      </c>
      <c r="C1233" s="278" t="s">
        <v>12322</v>
      </c>
      <c r="D1233" s="278" t="s">
        <v>1857</v>
      </c>
      <c r="E1233" s="278" t="str">
        <f>CONCATENATE(SUM('Раздел 2'!J77:J77),"/",SUM('Раздел 2'!K77:K77),"&gt;",1)</f>
        <v>0/0&gt;1</v>
      </c>
      <c r="F1233" s="278" t="s">
        <v>12121</v>
      </c>
      <c r="G1233" s="318"/>
      <c r="H1233" s="348" t="e">
        <f>IF(('ФЛК (информационный)'!A1233="Неверно!")*('ФЛК (информационный)'!G1233=""),"Внести подтверждение к нарушенному информационному ФЛК"," ")</f>
        <v>#DIV/0!</v>
      </c>
    </row>
    <row r="1234" spans="1:8" s="390" customFormat="1" ht="78.75" hidden="1" x14ac:dyDescent="0.2">
      <c r="A1234" s="346" t="e">
        <f>IF((SUM('Раздел 2'!J78:J78)/SUM('Раздел 2'!K78:K78)&gt;1),"","Неверно!")</f>
        <v>#DIV/0!</v>
      </c>
      <c r="B1234" s="320" t="s">
        <v>1856</v>
      </c>
      <c r="C1234" s="278" t="s">
        <v>12323</v>
      </c>
      <c r="D1234" s="278" t="s">
        <v>1857</v>
      </c>
      <c r="E1234" s="278" t="str">
        <f>CONCATENATE(SUM('Раздел 2'!J78:J78),"/",SUM('Раздел 2'!K78:K78),"&gt;",1)</f>
        <v>0/0&gt;1</v>
      </c>
      <c r="F1234" s="278" t="s">
        <v>12121</v>
      </c>
      <c r="G1234" s="318"/>
      <c r="H1234" s="348" t="e">
        <f>IF(('ФЛК (информационный)'!A1234="Неверно!")*('ФЛК (информационный)'!G1234=""),"Внести подтверждение к нарушенному информационному ФЛК"," ")</f>
        <v>#DIV/0!</v>
      </c>
    </row>
    <row r="1235" spans="1:8" s="390" customFormat="1" ht="78.75" x14ac:dyDescent="0.2">
      <c r="A1235" s="346" t="str">
        <f>IF((SUM('Раздел 2'!J79:J79)/SUM('Раздел 2'!K79:K79)&gt;1),"","Неверно!")</f>
        <v>Неверно!</v>
      </c>
      <c r="B1235" s="320" t="s">
        <v>1856</v>
      </c>
      <c r="C1235" s="278" t="s">
        <v>12324</v>
      </c>
      <c r="D1235" s="278" t="s">
        <v>1857</v>
      </c>
      <c r="E1235" s="278" t="str">
        <f>CONCATENATE(SUM('Раздел 2'!J79:J79),"/",SUM('Раздел 2'!K79:K79),"&gt;",1)</f>
        <v>0/300&gt;1</v>
      </c>
      <c r="F1235" s="278" t="s">
        <v>12121</v>
      </c>
      <c r="G1235" s="318" t="s">
        <v>12457</v>
      </c>
      <c r="H1235" s="348" t="str">
        <f>IF(('ФЛК (информационный)'!A1235="Неверно!")*('ФЛК (информационный)'!G1235=""),"Внести подтверждение к нарушенному информационному ФЛК"," ")</f>
        <v xml:space="preserve"> </v>
      </c>
    </row>
    <row r="1236" spans="1:8" s="390" customFormat="1" ht="78.75" hidden="1" x14ac:dyDescent="0.2">
      <c r="A1236" s="346" t="e">
        <f>IF((SUM('Раздел 2'!J17:J17)/SUM('Раздел 2'!K17:K17)&gt;1),"","Неверно!")</f>
        <v>#DIV/0!</v>
      </c>
      <c r="B1236" s="320" t="s">
        <v>1856</v>
      </c>
      <c r="C1236" s="278" t="s">
        <v>12325</v>
      </c>
      <c r="D1236" s="278" t="s">
        <v>1857</v>
      </c>
      <c r="E1236" s="278" t="str">
        <f>CONCATENATE(SUM('Раздел 2'!J17:J17),"/",SUM('Раздел 2'!K17:K17),"&gt;",1)</f>
        <v>0/0&gt;1</v>
      </c>
      <c r="F1236" s="278" t="s">
        <v>12121</v>
      </c>
      <c r="G1236" s="318"/>
      <c r="H1236" s="348" t="e">
        <f>IF(('ФЛК (информационный)'!A1236="Неверно!")*('ФЛК (информационный)'!G1236=""),"Внести подтверждение к нарушенному информационному ФЛК"," ")</f>
        <v>#DIV/0!</v>
      </c>
    </row>
    <row r="1237" spans="1:8" s="390" customFormat="1" ht="78.75" hidden="1" x14ac:dyDescent="0.2">
      <c r="A1237" s="346" t="e">
        <f>IF((SUM('Раздел 2'!J80:J80)/SUM('Раздел 2'!K80:K80)&gt;1),"","Неверно!")</f>
        <v>#DIV/0!</v>
      </c>
      <c r="B1237" s="320" t="s">
        <v>1856</v>
      </c>
      <c r="C1237" s="278" t="s">
        <v>12326</v>
      </c>
      <c r="D1237" s="278" t="s">
        <v>1857</v>
      </c>
      <c r="E1237" s="278" t="str">
        <f>CONCATENATE(SUM('Раздел 2'!J80:J80),"/",SUM('Раздел 2'!K80:K80),"&gt;",1)</f>
        <v>0/0&gt;1</v>
      </c>
      <c r="F1237" s="278" t="s">
        <v>12121</v>
      </c>
      <c r="G1237" s="318"/>
      <c r="H1237" s="348" t="e">
        <f>IF(('ФЛК (информационный)'!A1237="Неверно!")*('ФЛК (информационный)'!G1237=""),"Внести подтверждение к нарушенному информационному ФЛК"," ")</f>
        <v>#DIV/0!</v>
      </c>
    </row>
    <row r="1238" spans="1:8" s="390" customFormat="1" ht="78.75" hidden="1" x14ac:dyDescent="0.2">
      <c r="A1238" s="346" t="e">
        <f>IF((SUM('Раздел 2'!J81:J81)/SUM('Раздел 2'!K81:K81)&gt;1),"","Неверно!")</f>
        <v>#DIV/0!</v>
      </c>
      <c r="B1238" s="320" t="s">
        <v>1856</v>
      </c>
      <c r="C1238" s="278" t="s">
        <v>12327</v>
      </c>
      <c r="D1238" s="278" t="s">
        <v>1857</v>
      </c>
      <c r="E1238" s="278" t="str">
        <f>CONCATENATE(SUM('Раздел 2'!J81:J81),"/",SUM('Раздел 2'!K81:K81),"&gt;",1)</f>
        <v>0/0&gt;1</v>
      </c>
      <c r="F1238" s="278" t="s">
        <v>12121</v>
      </c>
      <c r="G1238" s="318"/>
      <c r="H1238" s="348" t="e">
        <f>IF(('ФЛК (информационный)'!A1238="Неверно!")*('ФЛК (информационный)'!G1238=""),"Внести подтверждение к нарушенному информационному ФЛК"," ")</f>
        <v>#DIV/0!</v>
      </c>
    </row>
    <row r="1239" spans="1:8" s="390" customFormat="1" ht="78.75" hidden="1" x14ac:dyDescent="0.2">
      <c r="A1239" s="346" t="e">
        <f>IF((SUM('Раздел 2'!J82:J82)/SUM('Раздел 2'!K82:K82)&gt;1),"","Неверно!")</f>
        <v>#DIV/0!</v>
      </c>
      <c r="B1239" s="320" t="s">
        <v>1856</v>
      </c>
      <c r="C1239" s="278" t="s">
        <v>12328</v>
      </c>
      <c r="D1239" s="278" t="s">
        <v>1857</v>
      </c>
      <c r="E1239" s="278" t="str">
        <f>CONCATENATE(SUM('Раздел 2'!J82:J82),"/",SUM('Раздел 2'!K82:K82),"&gt;",1)</f>
        <v>0/0&gt;1</v>
      </c>
      <c r="F1239" s="278" t="s">
        <v>12121</v>
      </c>
      <c r="G1239" s="318"/>
      <c r="H1239" s="348" t="e">
        <f>IF(('ФЛК (информационный)'!A1239="Неверно!")*('ФЛК (информационный)'!G1239=""),"Внести подтверждение к нарушенному информационному ФЛК"," ")</f>
        <v>#DIV/0!</v>
      </c>
    </row>
    <row r="1240" spans="1:8" s="390" customFormat="1" ht="78.75" hidden="1" x14ac:dyDescent="0.2">
      <c r="A1240" s="346" t="e">
        <f>IF((SUM('Раздел 2'!J83:J83)/SUM('Раздел 2'!K83:K83)&gt;1),"","Неверно!")</f>
        <v>#DIV/0!</v>
      </c>
      <c r="B1240" s="320" t="s">
        <v>1856</v>
      </c>
      <c r="C1240" s="278" t="s">
        <v>12329</v>
      </c>
      <c r="D1240" s="278" t="s">
        <v>1857</v>
      </c>
      <c r="E1240" s="278" t="str">
        <f>CONCATENATE(SUM('Раздел 2'!J83:J83),"/",SUM('Раздел 2'!K83:K83),"&gt;",1)</f>
        <v>0/0&gt;1</v>
      </c>
      <c r="F1240" s="278" t="s">
        <v>12121</v>
      </c>
      <c r="G1240" s="318"/>
      <c r="H1240" s="348" t="e">
        <f>IF(('ФЛК (информационный)'!A1240="Неверно!")*('ФЛК (информационный)'!G1240=""),"Внести подтверждение к нарушенному информационному ФЛК"," ")</f>
        <v>#DIV/0!</v>
      </c>
    </row>
    <row r="1241" spans="1:8" s="390" customFormat="1" ht="78.75" hidden="1" x14ac:dyDescent="0.2">
      <c r="A1241" s="346" t="e">
        <f>IF((SUM('Раздел 2'!J84:J84)/SUM('Раздел 2'!K84:K84)&gt;1),"","Неверно!")</f>
        <v>#DIV/0!</v>
      </c>
      <c r="B1241" s="320" t="s">
        <v>1856</v>
      </c>
      <c r="C1241" s="278" t="s">
        <v>12330</v>
      </c>
      <c r="D1241" s="278" t="s">
        <v>1857</v>
      </c>
      <c r="E1241" s="278" t="str">
        <f>CONCATENATE(SUM('Раздел 2'!J84:J84),"/",SUM('Раздел 2'!K84:K84),"&gt;",1)</f>
        <v>0/0&gt;1</v>
      </c>
      <c r="F1241" s="278" t="s">
        <v>12121</v>
      </c>
      <c r="G1241" s="318"/>
      <c r="H1241" s="348" t="e">
        <f>IF(('ФЛК (информационный)'!A1241="Неверно!")*('ФЛК (информационный)'!G1241=""),"Внести подтверждение к нарушенному информационному ФЛК"," ")</f>
        <v>#DIV/0!</v>
      </c>
    </row>
    <row r="1242" spans="1:8" s="390" customFormat="1" ht="78.75" hidden="1" x14ac:dyDescent="0.2">
      <c r="A1242" s="346" t="e">
        <f>IF((SUM('Раздел 2'!J85:J85)/SUM('Раздел 2'!K85:K85)&gt;1),"","Неверно!")</f>
        <v>#DIV/0!</v>
      </c>
      <c r="B1242" s="320" t="s">
        <v>1856</v>
      </c>
      <c r="C1242" s="278" t="s">
        <v>12331</v>
      </c>
      <c r="D1242" s="278" t="s">
        <v>1857</v>
      </c>
      <c r="E1242" s="278" t="str">
        <f>CONCATENATE(SUM('Раздел 2'!J85:J85),"/",SUM('Раздел 2'!K85:K85),"&gt;",1)</f>
        <v>0/0&gt;1</v>
      </c>
      <c r="F1242" s="278" t="s">
        <v>12121</v>
      </c>
      <c r="G1242" s="318"/>
      <c r="H1242" s="348" t="e">
        <f>IF(('ФЛК (информационный)'!A1242="Неверно!")*('ФЛК (информационный)'!G1242=""),"Внести подтверждение к нарушенному информационному ФЛК"," ")</f>
        <v>#DIV/0!</v>
      </c>
    </row>
    <row r="1243" spans="1:8" s="390" customFormat="1" ht="78.75" x14ac:dyDescent="0.2">
      <c r="A1243" s="346" t="str">
        <f>IF((SUM('Раздел 2'!J86:J86)/SUM('Раздел 2'!K86:K86)&gt;1),"","Неверно!")</f>
        <v>Неверно!</v>
      </c>
      <c r="B1243" s="320" t="s">
        <v>1856</v>
      </c>
      <c r="C1243" s="278" t="s">
        <v>12332</v>
      </c>
      <c r="D1243" s="278" t="s">
        <v>1857</v>
      </c>
      <c r="E1243" s="278" t="str">
        <f>CONCATENATE(SUM('Раздел 2'!J86:J86),"/",SUM('Раздел 2'!K86:K86),"&gt;",1)</f>
        <v>0/300&gt;1</v>
      </c>
      <c r="F1243" s="278" t="s">
        <v>12121</v>
      </c>
      <c r="G1243" s="318" t="s">
        <v>12457</v>
      </c>
      <c r="H1243" s="348" t="str">
        <f>IF(('ФЛК (информационный)'!A1243="Неверно!")*('ФЛК (информационный)'!G1243=""),"Внести подтверждение к нарушенному информационному ФЛК"," ")</f>
        <v xml:space="preserve"> </v>
      </c>
    </row>
    <row r="1244" spans="1:8" s="390" customFormat="1" ht="78.75" hidden="1" x14ac:dyDescent="0.2">
      <c r="A1244" s="346" t="e">
        <f>IF((SUM('Раздел 2'!J87:J87)/SUM('Раздел 2'!K87:K87)&gt;1),"","Неверно!")</f>
        <v>#DIV/0!</v>
      </c>
      <c r="B1244" s="320" t="s">
        <v>1856</v>
      </c>
      <c r="C1244" s="278" t="s">
        <v>12333</v>
      </c>
      <c r="D1244" s="278" t="s">
        <v>1857</v>
      </c>
      <c r="E1244" s="278" t="str">
        <f>CONCATENATE(SUM('Раздел 2'!J87:J87),"/",SUM('Раздел 2'!K87:K87),"&gt;",1)</f>
        <v>0/0&gt;1</v>
      </c>
      <c r="F1244" s="278" t="s">
        <v>12121</v>
      </c>
      <c r="G1244" s="318"/>
      <c r="H1244" s="348" t="e">
        <f>IF(('ФЛК (информационный)'!A1244="Неверно!")*('ФЛК (информационный)'!G1244=""),"Внести подтверждение к нарушенному информационному ФЛК"," ")</f>
        <v>#DIV/0!</v>
      </c>
    </row>
    <row r="1245" spans="1:8" s="390" customFormat="1" ht="78.75" hidden="1" x14ac:dyDescent="0.2">
      <c r="A1245" s="346" t="e">
        <f>IF((SUM('Раздел 2'!J88:J88)/SUM('Раздел 2'!K88:K88)&gt;1),"","Неверно!")</f>
        <v>#DIV/0!</v>
      </c>
      <c r="B1245" s="320" t="s">
        <v>1856</v>
      </c>
      <c r="C1245" s="278" t="s">
        <v>12334</v>
      </c>
      <c r="D1245" s="278" t="s">
        <v>1857</v>
      </c>
      <c r="E1245" s="278" t="str">
        <f>CONCATENATE(SUM('Раздел 2'!J88:J88),"/",SUM('Раздел 2'!K88:K88),"&gt;",1)</f>
        <v>0/0&gt;1</v>
      </c>
      <c r="F1245" s="278" t="s">
        <v>12121</v>
      </c>
      <c r="G1245" s="318"/>
      <c r="H1245" s="348" t="e">
        <f>IF(('ФЛК (информационный)'!A1245="Неверно!")*('ФЛК (информационный)'!G1245=""),"Внести подтверждение к нарушенному информационному ФЛК"," ")</f>
        <v>#DIV/0!</v>
      </c>
    </row>
    <row r="1246" spans="1:8" s="390" customFormat="1" ht="78.75" hidden="1" x14ac:dyDescent="0.2">
      <c r="A1246" s="346" t="e">
        <f>IF((SUM('Раздел 2'!J89:J89)/SUM('Раздел 2'!K89:K89)&gt;1),"","Неверно!")</f>
        <v>#DIV/0!</v>
      </c>
      <c r="B1246" s="320" t="s">
        <v>1856</v>
      </c>
      <c r="C1246" s="278" t="s">
        <v>12335</v>
      </c>
      <c r="D1246" s="278" t="s">
        <v>1857</v>
      </c>
      <c r="E1246" s="278" t="str">
        <f>CONCATENATE(SUM('Раздел 2'!J89:J89),"/",SUM('Раздел 2'!K89:K89),"&gt;",1)</f>
        <v>0/0&gt;1</v>
      </c>
      <c r="F1246" s="278" t="s">
        <v>12121</v>
      </c>
      <c r="G1246" s="318"/>
      <c r="H1246" s="348" t="e">
        <f>IF(('ФЛК (информационный)'!A1246="Неверно!")*('ФЛК (информационный)'!G1246=""),"Внести подтверждение к нарушенному информационному ФЛК"," ")</f>
        <v>#DIV/0!</v>
      </c>
    </row>
    <row r="1247" spans="1:8" s="390" customFormat="1" ht="78.75" hidden="1" x14ac:dyDescent="0.2">
      <c r="A1247" s="346" t="e">
        <f>IF((SUM('Раздел 2'!J18:J18)/SUM('Раздел 2'!K18:K18)&gt;1),"","Неверно!")</f>
        <v>#DIV/0!</v>
      </c>
      <c r="B1247" s="320" t="s">
        <v>1856</v>
      </c>
      <c r="C1247" s="278" t="s">
        <v>12336</v>
      </c>
      <c r="D1247" s="278" t="s">
        <v>1857</v>
      </c>
      <c r="E1247" s="278" t="str">
        <f>CONCATENATE(SUM('Раздел 2'!J18:J18),"/",SUM('Раздел 2'!K18:K18),"&gt;",1)</f>
        <v>0/0&gt;1</v>
      </c>
      <c r="F1247" s="278" t="s">
        <v>12121</v>
      </c>
      <c r="G1247" s="318"/>
      <c r="H1247" s="348" t="e">
        <f>IF(('ФЛК (информационный)'!A1247="Неверно!")*('ФЛК (информационный)'!G1247=""),"Внести подтверждение к нарушенному информационному ФЛК"," ")</f>
        <v>#DIV/0!</v>
      </c>
    </row>
    <row r="1248" spans="1:8" s="390" customFormat="1" ht="78.75" hidden="1" x14ac:dyDescent="0.2">
      <c r="A1248" s="346" t="e">
        <f>IF((SUM('Раздел 2'!J90:J90)/SUM('Раздел 2'!K90:K90)&gt;1),"","Неверно!")</f>
        <v>#DIV/0!</v>
      </c>
      <c r="B1248" s="320" t="s">
        <v>1856</v>
      </c>
      <c r="C1248" s="278" t="s">
        <v>12337</v>
      </c>
      <c r="D1248" s="278" t="s">
        <v>1857</v>
      </c>
      <c r="E1248" s="278" t="str">
        <f>CONCATENATE(SUM('Раздел 2'!J90:J90),"/",SUM('Раздел 2'!K90:K90),"&gt;",1)</f>
        <v>0/0&gt;1</v>
      </c>
      <c r="F1248" s="278" t="s">
        <v>12121</v>
      </c>
      <c r="G1248" s="318"/>
      <c r="H1248" s="348" t="e">
        <f>IF(('ФЛК (информационный)'!A1248="Неверно!")*('ФЛК (информационный)'!G1248=""),"Внести подтверждение к нарушенному информационному ФЛК"," ")</f>
        <v>#DIV/0!</v>
      </c>
    </row>
    <row r="1249" spans="1:8" s="390" customFormat="1" ht="78.75" hidden="1" x14ac:dyDescent="0.2">
      <c r="A1249" s="346" t="e">
        <f>IF((SUM('Раздел 2'!J91:J91)/SUM('Раздел 2'!K91:K91)&gt;1),"","Неверно!")</f>
        <v>#DIV/0!</v>
      </c>
      <c r="B1249" s="320" t="s">
        <v>1856</v>
      </c>
      <c r="C1249" s="278" t="s">
        <v>12338</v>
      </c>
      <c r="D1249" s="278" t="s">
        <v>1857</v>
      </c>
      <c r="E1249" s="278" t="str">
        <f>CONCATENATE(SUM('Раздел 2'!J91:J91),"/",SUM('Раздел 2'!K91:K91),"&gt;",1)</f>
        <v>0/0&gt;1</v>
      </c>
      <c r="F1249" s="278" t="s">
        <v>12121</v>
      </c>
      <c r="G1249" s="318"/>
      <c r="H1249" s="348" t="e">
        <f>IF(('ФЛК (информационный)'!A1249="Неверно!")*('ФЛК (информационный)'!G1249=""),"Внести подтверждение к нарушенному информационному ФЛК"," ")</f>
        <v>#DIV/0!</v>
      </c>
    </row>
    <row r="1250" spans="1:8" s="390" customFormat="1" ht="78.75" hidden="1" x14ac:dyDescent="0.2">
      <c r="A1250" s="346" t="e">
        <f>IF((SUM('Раздел 2'!J92:J92)/SUM('Раздел 2'!K92:K92)&gt;1),"","Неверно!")</f>
        <v>#DIV/0!</v>
      </c>
      <c r="B1250" s="320" t="s">
        <v>1856</v>
      </c>
      <c r="C1250" s="278" t="s">
        <v>12339</v>
      </c>
      <c r="D1250" s="278" t="s">
        <v>1857</v>
      </c>
      <c r="E1250" s="278" t="str">
        <f>CONCATENATE(SUM('Раздел 2'!J92:J92),"/",SUM('Раздел 2'!K92:K92),"&gt;",1)</f>
        <v>0/0&gt;1</v>
      </c>
      <c r="F1250" s="278" t="s">
        <v>12121</v>
      </c>
      <c r="G1250" s="318"/>
      <c r="H1250" s="348" t="e">
        <f>IF(('ФЛК (информационный)'!A1250="Неверно!")*('ФЛК (информационный)'!G1250=""),"Внести подтверждение к нарушенному информационному ФЛК"," ")</f>
        <v>#DIV/0!</v>
      </c>
    </row>
    <row r="1251" spans="1:8" s="390" customFormat="1" ht="78.75" hidden="1" x14ac:dyDescent="0.2">
      <c r="A1251" s="346" t="e">
        <f>IF((SUM('Раздел 2'!J93:J93)/SUM('Раздел 2'!K93:K93)&gt;1),"","Неверно!")</f>
        <v>#DIV/0!</v>
      </c>
      <c r="B1251" s="320" t="s">
        <v>1856</v>
      </c>
      <c r="C1251" s="278" t="s">
        <v>12340</v>
      </c>
      <c r="D1251" s="278" t="s">
        <v>1857</v>
      </c>
      <c r="E1251" s="278" t="str">
        <f>CONCATENATE(SUM('Раздел 2'!J93:J93),"/",SUM('Раздел 2'!K93:K93),"&gt;",1)</f>
        <v>0/0&gt;1</v>
      </c>
      <c r="F1251" s="278" t="s">
        <v>12121</v>
      </c>
      <c r="G1251" s="318"/>
      <c r="H1251" s="348" t="e">
        <f>IF(('ФЛК (информационный)'!A1251="Неверно!")*('ФЛК (информационный)'!G1251=""),"Внести подтверждение к нарушенному информационному ФЛК"," ")</f>
        <v>#DIV/0!</v>
      </c>
    </row>
    <row r="1252" spans="1:8" s="390" customFormat="1" ht="78.75" hidden="1" x14ac:dyDescent="0.2">
      <c r="A1252" s="346" t="e">
        <f>IF((SUM('Раздел 2'!J94:J94)/SUM('Раздел 2'!K94:K94)&gt;1),"","Неверно!")</f>
        <v>#DIV/0!</v>
      </c>
      <c r="B1252" s="320" t="s">
        <v>1856</v>
      </c>
      <c r="C1252" s="278" t="s">
        <v>12341</v>
      </c>
      <c r="D1252" s="278" t="s">
        <v>1857</v>
      </c>
      <c r="E1252" s="278" t="str">
        <f>CONCATENATE(SUM('Раздел 2'!J94:J94),"/",SUM('Раздел 2'!K94:K94),"&gt;",1)</f>
        <v>0/0&gt;1</v>
      </c>
      <c r="F1252" s="278" t="s">
        <v>12121</v>
      </c>
      <c r="G1252" s="318"/>
      <c r="H1252" s="348" t="e">
        <f>IF(('ФЛК (информационный)'!A1252="Неверно!")*('ФЛК (информационный)'!G1252=""),"Внести подтверждение к нарушенному информационному ФЛК"," ")</f>
        <v>#DIV/0!</v>
      </c>
    </row>
    <row r="1253" spans="1:8" s="390" customFormat="1" ht="78.75" hidden="1" x14ac:dyDescent="0.2">
      <c r="A1253" s="346" t="e">
        <f>IF((SUM('Раздел 2'!J95:J95)/SUM('Раздел 2'!K95:K95)&gt;1),"","Неверно!")</f>
        <v>#DIV/0!</v>
      </c>
      <c r="B1253" s="320" t="s">
        <v>1856</v>
      </c>
      <c r="C1253" s="278" t="s">
        <v>12342</v>
      </c>
      <c r="D1253" s="278" t="s">
        <v>1857</v>
      </c>
      <c r="E1253" s="278" t="str">
        <f>CONCATENATE(SUM('Раздел 2'!J95:J95),"/",SUM('Раздел 2'!K95:K95),"&gt;",1)</f>
        <v>0/0&gt;1</v>
      </c>
      <c r="F1253" s="278" t="s">
        <v>12121</v>
      </c>
      <c r="G1253" s="318"/>
      <c r="H1253" s="348" t="e">
        <f>IF(('ФЛК (информационный)'!A1253="Неверно!")*('ФЛК (информационный)'!G1253=""),"Внести подтверждение к нарушенному информационному ФЛК"," ")</f>
        <v>#DIV/0!</v>
      </c>
    </row>
    <row r="1254" spans="1:8" s="390" customFormat="1" ht="78.75" hidden="1" x14ac:dyDescent="0.2">
      <c r="A1254" s="346" t="e">
        <f>IF((SUM('Раздел 2'!J96:J96)/SUM('Раздел 2'!K96:K96)&gt;1),"","Неверно!")</f>
        <v>#DIV/0!</v>
      </c>
      <c r="B1254" s="320" t="s">
        <v>1856</v>
      </c>
      <c r="C1254" s="278" t="s">
        <v>12343</v>
      </c>
      <c r="D1254" s="278" t="s">
        <v>1857</v>
      </c>
      <c r="E1254" s="278" t="str">
        <f>CONCATENATE(SUM('Раздел 2'!J96:J96),"/",SUM('Раздел 2'!K96:K96),"&gt;",1)</f>
        <v>0/0&gt;1</v>
      </c>
      <c r="F1254" s="278" t="s">
        <v>12121</v>
      </c>
      <c r="G1254" s="318"/>
      <c r="H1254" s="348" t="e">
        <f>IF(('ФЛК (информационный)'!A1254="Неверно!")*('ФЛК (информационный)'!G1254=""),"Внести подтверждение к нарушенному информационному ФЛК"," ")</f>
        <v>#DIV/0!</v>
      </c>
    </row>
    <row r="1255" spans="1:8" s="390" customFormat="1" ht="78.75" hidden="1" x14ac:dyDescent="0.2">
      <c r="A1255" s="346" t="e">
        <f>IF((SUM('Раздел 2'!J97:J97)/SUM('Раздел 2'!K97:K97)&gt;1),"","Неверно!")</f>
        <v>#DIV/0!</v>
      </c>
      <c r="B1255" s="320" t="s">
        <v>1856</v>
      </c>
      <c r="C1255" s="278" t="s">
        <v>12344</v>
      </c>
      <c r="D1255" s="278" t="s">
        <v>1857</v>
      </c>
      <c r="E1255" s="278" t="str">
        <f>CONCATENATE(SUM('Раздел 2'!J97:J97),"/",SUM('Раздел 2'!K97:K97),"&gt;",1)</f>
        <v>0/0&gt;1</v>
      </c>
      <c r="F1255" s="278" t="s">
        <v>12121</v>
      </c>
      <c r="G1255" s="318"/>
      <c r="H1255" s="348" t="e">
        <f>IF(('ФЛК (информационный)'!A1255="Неверно!")*('ФЛК (информационный)'!G1255=""),"Внести подтверждение к нарушенному информационному ФЛК"," ")</f>
        <v>#DIV/0!</v>
      </c>
    </row>
    <row r="1256" spans="1:8" s="390" customFormat="1" ht="78.75" hidden="1" x14ac:dyDescent="0.2">
      <c r="A1256" s="346" t="e">
        <f>IF((SUM('Раздел 2'!J98:J98)/SUM('Раздел 2'!K98:K98)&gt;1),"","Неверно!")</f>
        <v>#DIV/0!</v>
      </c>
      <c r="B1256" s="320" t="s">
        <v>1856</v>
      </c>
      <c r="C1256" s="278" t="s">
        <v>12345</v>
      </c>
      <c r="D1256" s="278" t="s">
        <v>1857</v>
      </c>
      <c r="E1256" s="278" t="str">
        <f>CONCATENATE(SUM('Раздел 2'!J98:J98),"/",SUM('Раздел 2'!K98:K98),"&gt;",1)</f>
        <v>0/0&gt;1</v>
      </c>
      <c r="F1256" s="278" t="s">
        <v>12121</v>
      </c>
      <c r="G1256" s="318"/>
      <c r="H1256" s="348" t="e">
        <f>IF(('ФЛК (информационный)'!A1256="Неверно!")*('ФЛК (информационный)'!G1256=""),"Внести подтверждение к нарушенному информационному ФЛК"," ")</f>
        <v>#DIV/0!</v>
      </c>
    </row>
    <row r="1257" spans="1:8" s="390" customFormat="1" ht="78.75" hidden="1" x14ac:dyDescent="0.2">
      <c r="A1257" s="346" t="e">
        <f>IF((SUM('Раздел 2'!J99:J99)/SUM('Раздел 2'!K99:K99)&gt;1),"","Неверно!")</f>
        <v>#DIV/0!</v>
      </c>
      <c r="B1257" s="320" t="s">
        <v>1856</v>
      </c>
      <c r="C1257" s="278" t="s">
        <v>12346</v>
      </c>
      <c r="D1257" s="278" t="s">
        <v>1857</v>
      </c>
      <c r="E1257" s="278" t="str">
        <f>CONCATENATE(SUM('Раздел 2'!J99:J99),"/",SUM('Раздел 2'!K99:K99),"&gt;",1)</f>
        <v>0/0&gt;1</v>
      </c>
      <c r="F1257" s="278" t="s">
        <v>12121</v>
      </c>
      <c r="G1257" s="318"/>
      <c r="H1257" s="348" t="e">
        <f>IF(('ФЛК (информационный)'!A1257="Неверно!")*('ФЛК (информационный)'!G1257=""),"Внести подтверждение к нарушенному информационному ФЛК"," ")</f>
        <v>#DIV/0!</v>
      </c>
    </row>
    <row r="1258" spans="1:8" s="390" customFormat="1" ht="78.75" hidden="1" x14ac:dyDescent="0.2">
      <c r="A1258" s="346" t="e">
        <f>IF((SUM('Раздел 2'!J19:J19)/SUM('Раздел 2'!K19:K19)&gt;1),"","Неверно!")</f>
        <v>#DIV/0!</v>
      </c>
      <c r="B1258" s="320" t="s">
        <v>1856</v>
      </c>
      <c r="C1258" s="278" t="s">
        <v>12347</v>
      </c>
      <c r="D1258" s="278" t="s">
        <v>1857</v>
      </c>
      <c r="E1258" s="278" t="str">
        <f>CONCATENATE(SUM('Раздел 2'!J19:J19),"/",SUM('Раздел 2'!K19:K19),"&gt;",1)</f>
        <v>0/0&gt;1</v>
      </c>
      <c r="F1258" s="278" t="s">
        <v>12121</v>
      </c>
      <c r="G1258" s="318"/>
      <c r="H1258" s="348" t="e">
        <f>IF(('ФЛК (информационный)'!A1258="Неверно!")*('ФЛК (информационный)'!G1258=""),"Внести подтверждение к нарушенному информационному ФЛК"," ")</f>
        <v>#DIV/0!</v>
      </c>
    </row>
    <row r="1259" spans="1:8" s="390" customFormat="1" ht="78.75" hidden="1" x14ac:dyDescent="0.2">
      <c r="A1259" s="346" t="e">
        <f>IF((SUM('Раздел 2'!J100:J100)/SUM('Раздел 2'!K100:K100)&gt;1),"","Неверно!")</f>
        <v>#DIV/0!</v>
      </c>
      <c r="B1259" s="320" t="s">
        <v>1856</v>
      </c>
      <c r="C1259" s="278" t="s">
        <v>12348</v>
      </c>
      <c r="D1259" s="278" t="s">
        <v>1857</v>
      </c>
      <c r="E1259" s="278" t="str">
        <f>CONCATENATE(SUM('Раздел 2'!J100:J100),"/",SUM('Раздел 2'!K100:K100),"&gt;",1)</f>
        <v>0/0&gt;1</v>
      </c>
      <c r="F1259" s="278" t="s">
        <v>12121</v>
      </c>
      <c r="G1259" s="318"/>
      <c r="H1259" s="348" t="e">
        <f>IF(('ФЛК (информационный)'!A1259="Неверно!")*('ФЛК (информационный)'!G1259=""),"Внести подтверждение к нарушенному информационному ФЛК"," ")</f>
        <v>#DIV/0!</v>
      </c>
    </row>
    <row r="1260" spans="1:8" s="390" customFormat="1" ht="78.75" hidden="1" x14ac:dyDescent="0.2">
      <c r="A1260" s="346" t="e">
        <f>IF((SUM('Раздел 2'!J101:J101)/SUM('Раздел 2'!K101:K101)&gt;1),"","Неверно!")</f>
        <v>#DIV/0!</v>
      </c>
      <c r="B1260" s="320" t="s">
        <v>1856</v>
      </c>
      <c r="C1260" s="278" t="s">
        <v>12349</v>
      </c>
      <c r="D1260" s="278" t="s">
        <v>1857</v>
      </c>
      <c r="E1260" s="278" t="str">
        <f>CONCATENATE(SUM('Раздел 2'!J101:J101),"/",SUM('Раздел 2'!K101:K101),"&gt;",1)</f>
        <v>0/0&gt;1</v>
      </c>
      <c r="F1260" s="278" t="s">
        <v>12121</v>
      </c>
      <c r="G1260" s="318"/>
      <c r="H1260" s="348" t="e">
        <f>IF(('ФЛК (информационный)'!A1260="Неверно!")*('ФЛК (информационный)'!G1260=""),"Внести подтверждение к нарушенному информационному ФЛК"," ")</f>
        <v>#DIV/0!</v>
      </c>
    </row>
    <row r="1261" spans="1:8" s="390" customFormat="1" ht="78.75" hidden="1" x14ac:dyDescent="0.2">
      <c r="A1261" s="346" t="e">
        <f>IF((SUM('Раздел 2'!J102:J102)/SUM('Раздел 2'!K102:K102)&gt;1),"","Неверно!")</f>
        <v>#DIV/0!</v>
      </c>
      <c r="B1261" s="320" t="s">
        <v>1856</v>
      </c>
      <c r="C1261" s="278" t="s">
        <v>12350</v>
      </c>
      <c r="D1261" s="278" t="s">
        <v>1857</v>
      </c>
      <c r="E1261" s="278" t="str">
        <f>CONCATENATE(SUM('Раздел 2'!J102:J102),"/",SUM('Раздел 2'!K102:K102),"&gt;",1)</f>
        <v>0/0&gt;1</v>
      </c>
      <c r="F1261" s="278" t="s">
        <v>12121</v>
      </c>
      <c r="G1261" s="318"/>
      <c r="H1261" s="348" t="e">
        <f>IF(('ФЛК (информационный)'!A1261="Неверно!")*('ФЛК (информационный)'!G1261=""),"Внести подтверждение к нарушенному информационному ФЛК"," ")</f>
        <v>#DIV/0!</v>
      </c>
    </row>
    <row r="1262" spans="1:8" s="390" customFormat="1" ht="78.75" hidden="1" x14ac:dyDescent="0.2">
      <c r="A1262" s="346" t="e">
        <f>IF((SUM('Раздел 2'!J103:J103)/SUM('Раздел 2'!K103:K103)&gt;1),"","Неверно!")</f>
        <v>#DIV/0!</v>
      </c>
      <c r="B1262" s="320" t="s">
        <v>1856</v>
      </c>
      <c r="C1262" s="278" t="s">
        <v>12351</v>
      </c>
      <c r="D1262" s="278" t="s">
        <v>1857</v>
      </c>
      <c r="E1262" s="278" t="str">
        <f>CONCATENATE(SUM('Раздел 2'!J103:J103),"/",SUM('Раздел 2'!K103:K103),"&gt;",1)</f>
        <v>0/0&gt;1</v>
      </c>
      <c r="F1262" s="278" t="s">
        <v>12121</v>
      </c>
      <c r="G1262" s="318"/>
      <c r="H1262" s="348" t="e">
        <f>IF(('ФЛК (информационный)'!A1262="Неверно!")*('ФЛК (информационный)'!G1262=""),"Внести подтверждение к нарушенному информационному ФЛК"," ")</f>
        <v>#DIV/0!</v>
      </c>
    </row>
    <row r="1263" spans="1:8" s="390" customFormat="1" ht="78.75" hidden="1" x14ac:dyDescent="0.2">
      <c r="A1263" s="346" t="e">
        <f>IF((SUM('Раздел 2'!J104:J104)/SUM('Раздел 2'!K104:K104)&gt;1),"","Неверно!")</f>
        <v>#DIV/0!</v>
      </c>
      <c r="B1263" s="320" t="s">
        <v>1856</v>
      </c>
      <c r="C1263" s="278" t="s">
        <v>12352</v>
      </c>
      <c r="D1263" s="278" t="s">
        <v>1857</v>
      </c>
      <c r="E1263" s="278" t="str">
        <f>CONCATENATE(SUM('Раздел 2'!J104:J104),"/",SUM('Раздел 2'!K104:K104),"&gt;",1)</f>
        <v>0/0&gt;1</v>
      </c>
      <c r="F1263" s="278" t="s">
        <v>12121</v>
      </c>
      <c r="G1263" s="318"/>
      <c r="H1263" s="348" t="e">
        <f>IF(('ФЛК (информационный)'!A1263="Неверно!")*('ФЛК (информационный)'!G1263=""),"Внести подтверждение к нарушенному информационному ФЛК"," ")</f>
        <v>#DIV/0!</v>
      </c>
    </row>
    <row r="1264" spans="1:8" s="390" customFormat="1" ht="78.75" hidden="1" x14ac:dyDescent="0.2">
      <c r="A1264" s="346" t="e">
        <f>IF((SUM('Раздел 2'!J105:J105)/SUM('Раздел 2'!K105:K105)&gt;1),"","Неверно!")</f>
        <v>#DIV/0!</v>
      </c>
      <c r="B1264" s="320" t="s">
        <v>1856</v>
      </c>
      <c r="C1264" s="278" t="s">
        <v>12353</v>
      </c>
      <c r="D1264" s="278" t="s">
        <v>1857</v>
      </c>
      <c r="E1264" s="278" t="str">
        <f>CONCATENATE(SUM('Раздел 2'!J105:J105),"/",SUM('Раздел 2'!K105:K105),"&gt;",1)</f>
        <v>0/0&gt;1</v>
      </c>
      <c r="F1264" s="278" t="s">
        <v>12121</v>
      </c>
      <c r="G1264" s="318"/>
      <c r="H1264" s="348" t="e">
        <f>IF(('ФЛК (информационный)'!A1264="Неверно!")*('ФЛК (информационный)'!G1264=""),"Внести подтверждение к нарушенному информационному ФЛК"," ")</f>
        <v>#DIV/0!</v>
      </c>
    </row>
    <row r="1265" spans="1:8" s="390" customFormat="1" ht="78.75" hidden="1" x14ac:dyDescent="0.2">
      <c r="A1265" s="346" t="e">
        <f>IF((SUM('Раздел 2'!J106:J106)/SUM('Раздел 2'!K106:K106)&gt;1),"","Неверно!")</f>
        <v>#DIV/0!</v>
      </c>
      <c r="B1265" s="320" t="s">
        <v>1856</v>
      </c>
      <c r="C1265" s="278" t="s">
        <v>12354</v>
      </c>
      <c r="D1265" s="278" t="s">
        <v>1857</v>
      </c>
      <c r="E1265" s="278" t="str">
        <f>CONCATENATE(SUM('Раздел 2'!J106:J106),"/",SUM('Раздел 2'!K106:K106),"&gt;",1)</f>
        <v>0/0&gt;1</v>
      </c>
      <c r="F1265" s="278" t="s">
        <v>12121</v>
      </c>
      <c r="G1265" s="318"/>
      <c r="H1265" s="348" t="e">
        <f>IF(('ФЛК (информационный)'!A1265="Неверно!")*('ФЛК (информационный)'!G1265=""),"Внести подтверждение к нарушенному информационному ФЛК"," ")</f>
        <v>#DIV/0!</v>
      </c>
    </row>
    <row r="1266" spans="1:8" s="390" customFormat="1" ht="78.75" hidden="1" x14ac:dyDescent="0.2">
      <c r="A1266" s="346" t="e">
        <f>IF((SUM('Раздел 2'!J107:J107)/SUM('Раздел 2'!K107:K107)&gt;1),"","Неверно!")</f>
        <v>#DIV/0!</v>
      </c>
      <c r="B1266" s="320" t="s">
        <v>1856</v>
      </c>
      <c r="C1266" s="278" t="s">
        <v>12355</v>
      </c>
      <c r="D1266" s="278" t="s">
        <v>1857</v>
      </c>
      <c r="E1266" s="278" t="str">
        <f>CONCATENATE(SUM('Раздел 2'!J107:J107),"/",SUM('Раздел 2'!K107:K107),"&gt;",1)</f>
        <v>0/0&gt;1</v>
      </c>
      <c r="F1266" s="278" t="s">
        <v>12121</v>
      </c>
      <c r="G1266" s="318"/>
      <c r="H1266" s="348" t="e">
        <f>IF(('ФЛК (информационный)'!A1266="Неверно!")*('ФЛК (информационный)'!G1266=""),"Внести подтверждение к нарушенному информационному ФЛК"," ")</f>
        <v>#DIV/0!</v>
      </c>
    </row>
    <row r="1267" spans="1:8" s="390" customFormat="1" ht="78.75" hidden="1" x14ac:dyDescent="0.2">
      <c r="A1267" s="346" t="e">
        <f>IF((SUM('Раздел 2'!J108:J108)/SUM('Раздел 2'!K108:K108)&gt;1),"","Неверно!")</f>
        <v>#DIV/0!</v>
      </c>
      <c r="B1267" s="320" t="s">
        <v>1856</v>
      </c>
      <c r="C1267" s="278" t="s">
        <v>12356</v>
      </c>
      <c r="D1267" s="278" t="s">
        <v>1857</v>
      </c>
      <c r="E1267" s="278" t="str">
        <f>CONCATENATE(SUM('Раздел 2'!J108:J108),"/",SUM('Раздел 2'!K108:K108),"&gt;",1)</f>
        <v>0/0&gt;1</v>
      </c>
      <c r="F1267" s="278" t="s">
        <v>12121</v>
      </c>
      <c r="G1267" s="318"/>
      <c r="H1267" s="348" t="e">
        <f>IF(('ФЛК (информационный)'!A1267="Неверно!")*('ФЛК (информационный)'!G1267=""),"Внести подтверждение к нарушенному информационному ФЛК"," ")</f>
        <v>#DIV/0!</v>
      </c>
    </row>
    <row r="1268" spans="1:8" s="390" customFormat="1" ht="78.75" hidden="1" x14ac:dyDescent="0.2">
      <c r="A1268" s="346" t="e">
        <f>IF((SUM('Раздел 2'!J109:J109)/SUM('Раздел 2'!K109:K109)&gt;1),"","Неверно!")</f>
        <v>#DIV/0!</v>
      </c>
      <c r="B1268" s="320" t="s">
        <v>1856</v>
      </c>
      <c r="C1268" s="278" t="s">
        <v>12357</v>
      </c>
      <c r="D1268" s="278" t="s">
        <v>1857</v>
      </c>
      <c r="E1268" s="278" t="str">
        <f>CONCATENATE(SUM('Раздел 2'!J109:J109),"/",SUM('Раздел 2'!K109:K109),"&gt;",1)</f>
        <v>0/0&gt;1</v>
      </c>
      <c r="F1268" s="278" t="s">
        <v>12121</v>
      </c>
      <c r="G1268" s="318"/>
      <c r="H1268" s="348" t="e">
        <f>IF(('ФЛК (информационный)'!A1268="Неверно!")*('ФЛК (информационный)'!G1268=""),"Внести подтверждение к нарушенному информационному ФЛК"," ")</f>
        <v>#DIV/0!</v>
      </c>
    </row>
    <row r="1269" spans="1:8" s="390" customFormat="1" ht="47.25" hidden="1" x14ac:dyDescent="0.2">
      <c r="A1269" s="346" t="str">
        <f>IF((SUM('Раздел 1'!AH11:AH11)&lt;=SUM('Раздел 1'!J11:J11)),"","Неверно!")</f>
        <v/>
      </c>
      <c r="B1269" s="320" t="s">
        <v>12358</v>
      </c>
      <c r="C1269" s="278" t="s">
        <v>12359</v>
      </c>
      <c r="D1269" s="278" t="s">
        <v>12360</v>
      </c>
      <c r="E1269" s="278" t="str">
        <f>CONCATENATE(SUM('Раздел 1'!AH11:AH11),"&lt;=",SUM('Раздел 1'!J11:J11))</f>
        <v>0&lt;=25</v>
      </c>
      <c r="F1269" s="278"/>
      <c r="G1269" s="318"/>
      <c r="H1269" s="348" t="str">
        <f>IF(('ФЛК (информационный)'!A1269="Неверно!")*('ФЛК (информационный)'!G1269=""),"Внести подтверждение к нарушенному информационному ФЛК"," ")</f>
        <v xml:space="preserve"> </v>
      </c>
    </row>
    <row r="1270" spans="1:8" s="390" customFormat="1" ht="47.25" hidden="1" x14ac:dyDescent="0.2">
      <c r="A1270" s="346" t="str">
        <f>IF((SUM('Раздел 1'!AH20:AH20)&lt;=SUM('Раздел 1'!J20:J20)),"","Неверно!")</f>
        <v/>
      </c>
      <c r="B1270" s="320" t="s">
        <v>12358</v>
      </c>
      <c r="C1270" s="278" t="s">
        <v>12361</v>
      </c>
      <c r="D1270" s="278" t="s">
        <v>12360</v>
      </c>
      <c r="E1270" s="278" t="str">
        <f>CONCATENATE(SUM('Раздел 1'!AH20:AH20),"&lt;=",SUM('Раздел 1'!J20:J20))</f>
        <v>0&lt;=7</v>
      </c>
      <c r="F1270" s="278"/>
      <c r="G1270" s="318"/>
      <c r="H1270" s="348" t="str">
        <f>IF(('ФЛК (информационный)'!A1270="Неверно!")*('ФЛК (информационный)'!G1270=""),"Внести подтверждение к нарушенному информационному ФЛК"," ")</f>
        <v xml:space="preserve"> </v>
      </c>
    </row>
    <row r="1271" spans="1:8" s="390" customFormat="1" ht="47.25" hidden="1" x14ac:dyDescent="0.2">
      <c r="A1271" s="346" t="str">
        <f>IF((SUM('Раздел 1'!AH21:AH21)&lt;=SUM('Раздел 1'!J21:J21)),"","Неверно!")</f>
        <v/>
      </c>
      <c r="B1271" s="320" t="s">
        <v>12358</v>
      </c>
      <c r="C1271" s="278" t="s">
        <v>12362</v>
      </c>
      <c r="D1271" s="278" t="s">
        <v>12360</v>
      </c>
      <c r="E1271" s="278" t="str">
        <f>CONCATENATE(SUM('Раздел 1'!AH21:AH21),"&lt;=",SUM('Раздел 1'!J21:J21))</f>
        <v>0&lt;=49</v>
      </c>
      <c r="F1271" s="278"/>
      <c r="G1271" s="318"/>
      <c r="H1271" s="348" t="str">
        <f>IF(('ФЛК (информационный)'!A1271="Неверно!")*('ФЛК (информационный)'!G1271=""),"Внести подтверждение к нарушенному информационному ФЛК"," ")</f>
        <v xml:space="preserve"> </v>
      </c>
    </row>
    <row r="1272" spans="1:8" s="390" customFormat="1" ht="47.25" hidden="1" x14ac:dyDescent="0.2">
      <c r="A1272" s="346" t="str">
        <f>IF((SUM('Раздел 1'!AH22:AH22)&lt;=SUM('Раздел 1'!J22:J22)),"","Неверно!")</f>
        <v/>
      </c>
      <c r="B1272" s="320" t="s">
        <v>12358</v>
      </c>
      <c r="C1272" s="278" t="s">
        <v>12363</v>
      </c>
      <c r="D1272" s="278" t="s">
        <v>12360</v>
      </c>
      <c r="E1272" s="278" t="str">
        <f>CONCATENATE(SUM('Раздел 1'!AH22:AH22),"&lt;=",SUM('Раздел 1'!J22:J22))</f>
        <v>0&lt;=59</v>
      </c>
      <c r="F1272" s="278"/>
      <c r="G1272" s="318"/>
      <c r="H1272" s="348" t="str">
        <f>IF(('ФЛК (информационный)'!A1272="Неверно!")*('ФЛК (информационный)'!G1272=""),"Внести подтверждение к нарушенному информационному ФЛК"," ")</f>
        <v xml:space="preserve"> </v>
      </c>
    </row>
    <row r="1273" spans="1:8" s="390" customFormat="1" ht="47.25" hidden="1" x14ac:dyDescent="0.2">
      <c r="A1273" s="346" t="str">
        <f>IF((SUM('Раздел 1'!AH23:AH23)&lt;=SUM('Раздел 1'!J23:J23)),"","Неверно!")</f>
        <v/>
      </c>
      <c r="B1273" s="320" t="s">
        <v>12358</v>
      </c>
      <c r="C1273" s="278" t="s">
        <v>12364</v>
      </c>
      <c r="D1273" s="278" t="s">
        <v>12360</v>
      </c>
      <c r="E1273" s="278" t="str">
        <f>CONCATENATE(SUM('Раздел 1'!AH23:AH23),"&lt;=",SUM('Раздел 1'!J23:J23))</f>
        <v>4&lt;=325</v>
      </c>
      <c r="F1273" s="278"/>
      <c r="G1273" s="318"/>
      <c r="H1273" s="348" t="str">
        <f>IF(('ФЛК (информационный)'!A1273="Неверно!")*('ФЛК (информационный)'!G1273=""),"Внести подтверждение к нарушенному информационному ФЛК"," ")</f>
        <v xml:space="preserve"> </v>
      </c>
    </row>
    <row r="1274" spans="1:8" s="390" customFormat="1" ht="47.25" hidden="1" x14ac:dyDescent="0.2">
      <c r="A1274" s="346" t="str">
        <f>IF((SUM('Раздел 1'!AH24:AH24)&lt;=SUM('Раздел 1'!J24:J24)),"","Неверно!")</f>
        <v/>
      </c>
      <c r="B1274" s="320" t="s">
        <v>12358</v>
      </c>
      <c r="C1274" s="278" t="s">
        <v>12365</v>
      </c>
      <c r="D1274" s="278" t="s">
        <v>12360</v>
      </c>
      <c r="E1274" s="278" t="str">
        <f>CONCATENATE(SUM('Раздел 1'!AH24:AH24),"&lt;=",SUM('Раздел 1'!J24:J24))</f>
        <v>0&lt;=53</v>
      </c>
      <c r="F1274" s="278"/>
      <c r="G1274" s="318"/>
      <c r="H1274" s="348" t="str">
        <f>IF(('ФЛК (информационный)'!A1274="Неверно!")*('ФЛК (информационный)'!G1274=""),"Внести подтверждение к нарушенному информационному ФЛК"," ")</f>
        <v xml:space="preserve"> </v>
      </c>
    </row>
    <row r="1275" spans="1:8" s="390" customFormat="1" ht="47.25" hidden="1" x14ac:dyDescent="0.2">
      <c r="A1275" s="346" t="str">
        <f>IF((SUM('Раздел 1'!AH25:AH25)&lt;=SUM('Раздел 1'!J25:J25)),"","Неверно!")</f>
        <v/>
      </c>
      <c r="B1275" s="320" t="s">
        <v>12358</v>
      </c>
      <c r="C1275" s="278" t="s">
        <v>12366</v>
      </c>
      <c r="D1275" s="278" t="s">
        <v>12360</v>
      </c>
      <c r="E1275" s="278" t="str">
        <f>CONCATENATE(SUM('Раздел 1'!AH25:AH25),"&lt;=",SUM('Раздел 1'!J25:J25))</f>
        <v>0&lt;=84</v>
      </c>
      <c r="F1275" s="278"/>
      <c r="G1275" s="318"/>
      <c r="H1275" s="348" t="str">
        <f>IF(('ФЛК (информационный)'!A1275="Неверно!")*('ФЛК (информационный)'!G1275=""),"Внести подтверждение к нарушенному информационному ФЛК"," ")</f>
        <v xml:space="preserve"> </v>
      </c>
    </row>
    <row r="1276" spans="1:8" s="390" customFormat="1" ht="47.25" hidden="1" x14ac:dyDescent="0.2">
      <c r="A1276" s="346" t="str">
        <f>IF((SUM('Раздел 1'!AH26:AH26)&lt;=SUM('Раздел 1'!J26:J26)),"","Неверно!")</f>
        <v/>
      </c>
      <c r="B1276" s="320" t="s">
        <v>12358</v>
      </c>
      <c r="C1276" s="278" t="s">
        <v>12367</v>
      </c>
      <c r="D1276" s="278" t="s">
        <v>12360</v>
      </c>
      <c r="E1276" s="278" t="str">
        <f>CONCATENATE(SUM('Раздел 1'!AH26:AH26),"&lt;=",SUM('Раздел 1'!J26:J26))</f>
        <v>0&lt;=0</v>
      </c>
      <c r="F1276" s="278"/>
      <c r="G1276" s="318"/>
      <c r="H1276" s="348" t="str">
        <f>IF(('ФЛК (информационный)'!A1276="Неверно!")*('ФЛК (информационный)'!G1276=""),"Внести подтверждение к нарушенному информационному ФЛК"," ")</f>
        <v xml:space="preserve"> </v>
      </c>
    </row>
    <row r="1277" spans="1:8" s="390" customFormat="1" ht="47.25" hidden="1" x14ac:dyDescent="0.2">
      <c r="A1277" s="346" t="str">
        <f>IF((SUM('Раздел 1'!AH27:AH27)&lt;=SUM('Раздел 1'!J27:J27)),"","Неверно!")</f>
        <v/>
      </c>
      <c r="B1277" s="320" t="s">
        <v>12358</v>
      </c>
      <c r="C1277" s="278" t="s">
        <v>12368</v>
      </c>
      <c r="D1277" s="278" t="s">
        <v>12360</v>
      </c>
      <c r="E1277" s="278" t="str">
        <f>CONCATENATE(SUM('Раздел 1'!AH27:AH27),"&lt;=",SUM('Раздел 1'!J27:J27))</f>
        <v>4&lt;=409</v>
      </c>
      <c r="F1277" s="278"/>
      <c r="G1277" s="318"/>
      <c r="H1277" s="348" t="str">
        <f>IF(('ФЛК (информационный)'!A1277="Неверно!")*('ФЛК (информационный)'!G1277=""),"Внести подтверждение к нарушенному информационному ФЛК"," ")</f>
        <v xml:space="preserve"> </v>
      </c>
    </row>
    <row r="1278" spans="1:8" s="390" customFormat="1" ht="47.25" hidden="1" x14ac:dyDescent="0.2">
      <c r="A1278" s="346" t="str">
        <f>IF((SUM('Раздел 1'!AH12:AH12)&lt;=SUM('Раздел 1'!J12:J12)),"","Неверно!")</f>
        <v/>
      </c>
      <c r="B1278" s="320" t="s">
        <v>12358</v>
      </c>
      <c r="C1278" s="278" t="s">
        <v>12369</v>
      </c>
      <c r="D1278" s="278" t="s">
        <v>12360</v>
      </c>
      <c r="E1278" s="278" t="str">
        <f>CONCATENATE(SUM('Раздел 1'!AH12:AH12),"&lt;=",SUM('Раздел 1'!J12:J12))</f>
        <v>4&lt;=15</v>
      </c>
      <c r="F1278" s="278"/>
      <c r="G1278" s="318"/>
      <c r="H1278" s="348" t="str">
        <f>IF(('ФЛК (информационный)'!A1278="Неверно!")*('ФЛК (информационный)'!G1278=""),"Внести подтверждение к нарушенному информационному ФЛК"," ")</f>
        <v xml:space="preserve"> </v>
      </c>
    </row>
    <row r="1279" spans="1:8" s="390" customFormat="1" ht="47.25" hidden="1" x14ac:dyDescent="0.2">
      <c r="A1279" s="346" t="str">
        <f>IF((SUM('Раздел 1'!AH13:AH13)&lt;=SUM('Раздел 1'!J13:J13)),"","Неверно!")</f>
        <v/>
      </c>
      <c r="B1279" s="320" t="s">
        <v>12358</v>
      </c>
      <c r="C1279" s="278" t="s">
        <v>12370</v>
      </c>
      <c r="D1279" s="278" t="s">
        <v>12360</v>
      </c>
      <c r="E1279" s="278" t="str">
        <f>CONCATENATE(SUM('Раздел 1'!AH13:AH13),"&lt;=",SUM('Раздел 1'!J13:J13))</f>
        <v>0&lt;=12</v>
      </c>
      <c r="F1279" s="278"/>
      <c r="G1279" s="318"/>
      <c r="H1279" s="348" t="str">
        <f>IF(('ФЛК (информационный)'!A1279="Неверно!")*('ФЛК (информационный)'!G1279=""),"Внести подтверждение к нарушенному информационному ФЛК"," ")</f>
        <v xml:space="preserve"> </v>
      </c>
    </row>
    <row r="1280" spans="1:8" s="390" customFormat="1" ht="47.25" hidden="1" x14ac:dyDescent="0.2">
      <c r="A1280" s="346" t="str">
        <f>IF((SUM('Раздел 1'!AH14:AH14)&lt;=SUM('Раздел 1'!J14:J14)),"","Неверно!")</f>
        <v/>
      </c>
      <c r="B1280" s="320" t="s">
        <v>12358</v>
      </c>
      <c r="C1280" s="278" t="s">
        <v>12371</v>
      </c>
      <c r="D1280" s="278" t="s">
        <v>12360</v>
      </c>
      <c r="E1280" s="278" t="str">
        <f>CONCATENATE(SUM('Раздел 1'!AH14:AH14),"&lt;=",SUM('Раздел 1'!J14:J14))</f>
        <v>0&lt;=0</v>
      </c>
      <c r="F1280" s="278"/>
      <c r="G1280" s="318"/>
      <c r="H1280" s="348" t="str">
        <f>IF(('ФЛК (информационный)'!A1280="Неверно!")*('ФЛК (информационный)'!G1280=""),"Внести подтверждение к нарушенному информационному ФЛК"," ")</f>
        <v xml:space="preserve"> </v>
      </c>
    </row>
    <row r="1281" spans="1:8" s="390" customFormat="1" ht="47.25" hidden="1" x14ac:dyDescent="0.2">
      <c r="A1281" s="346" t="str">
        <f>IF((SUM('Раздел 1'!AH15:AH15)&lt;=SUM('Раздел 1'!J15:J15)),"","Неверно!")</f>
        <v/>
      </c>
      <c r="B1281" s="320" t="s">
        <v>12358</v>
      </c>
      <c r="C1281" s="278" t="s">
        <v>12372</v>
      </c>
      <c r="D1281" s="278" t="s">
        <v>12360</v>
      </c>
      <c r="E1281" s="278" t="str">
        <f>CONCATENATE(SUM('Раздел 1'!AH15:AH15),"&lt;=",SUM('Раздел 1'!J15:J15))</f>
        <v>0&lt;=170</v>
      </c>
      <c r="F1281" s="278"/>
      <c r="G1281" s="318"/>
      <c r="H1281" s="348" t="str">
        <f>IF(('ФЛК (информационный)'!A1281="Неверно!")*('ФЛК (информационный)'!G1281=""),"Внести подтверждение к нарушенному информационному ФЛК"," ")</f>
        <v xml:space="preserve"> </v>
      </c>
    </row>
    <row r="1282" spans="1:8" s="390" customFormat="1" ht="47.25" hidden="1" x14ac:dyDescent="0.2">
      <c r="A1282" s="346" t="str">
        <f>IF((SUM('Раздел 1'!AH16:AH16)&lt;=SUM('Раздел 1'!J16:J16)),"","Неверно!")</f>
        <v/>
      </c>
      <c r="B1282" s="320" t="s">
        <v>12358</v>
      </c>
      <c r="C1282" s="278" t="s">
        <v>12373</v>
      </c>
      <c r="D1282" s="278" t="s">
        <v>12360</v>
      </c>
      <c r="E1282" s="278" t="str">
        <f>CONCATENATE(SUM('Раздел 1'!AH16:AH16),"&lt;=",SUM('Раздел 1'!J16:J16))</f>
        <v>4&lt;=222</v>
      </c>
      <c r="F1282" s="278"/>
      <c r="G1282" s="318"/>
      <c r="H1282" s="348" t="str">
        <f>IF(('ФЛК (информационный)'!A1282="Неверно!")*('ФЛК (информационный)'!G1282=""),"Внести подтверждение к нарушенному информационному ФЛК"," ")</f>
        <v xml:space="preserve"> </v>
      </c>
    </row>
    <row r="1283" spans="1:8" s="390" customFormat="1" ht="47.25" hidden="1" x14ac:dyDescent="0.2">
      <c r="A1283" s="346" t="str">
        <f>IF((SUM('Раздел 1'!AH17:AH17)&lt;=SUM('Раздел 1'!J17:J17)),"","Неверно!")</f>
        <v/>
      </c>
      <c r="B1283" s="320" t="s">
        <v>12358</v>
      </c>
      <c r="C1283" s="278" t="s">
        <v>12374</v>
      </c>
      <c r="D1283" s="278" t="s">
        <v>12360</v>
      </c>
      <c r="E1283" s="278" t="str">
        <f>CONCATENATE(SUM('Раздел 1'!AH17:AH17),"&lt;=",SUM('Раздел 1'!J17:J17))</f>
        <v>0&lt;=44</v>
      </c>
      <c r="F1283" s="278"/>
      <c r="G1283" s="318"/>
      <c r="H1283" s="348" t="str">
        <f>IF(('ФЛК (информационный)'!A1283="Неверно!")*('ФЛК (информационный)'!G1283=""),"Внести подтверждение к нарушенному информационному ФЛК"," ")</f>
        <v xml:space="preserve"> </v>
      </c>
    </row>
    <row r="1284" spans="1:8" s="390" customFormat="1" ht="47.25" hidden="1" x14ac:dyDescent="0.2">
      <c r="A1284" s="346" t="str">
        <f>IF((SUM('Раздел 1'!AH18:AH18)&lt;=SUM('Раздел 1'!J18:J18)),"","Неверно!")</f>
        <v/>
      </c>
      <c r="B1284" s="320" t="s">
        <v>12358</v>
      </c>
      <c r="C1284" s="278" t="s">
        <v>12375</v>
      </c>
      <c r="D1284" s="278" t="s">
        <v>12360</v>
      </c>
      <c r="E1284" s="278" t="str">
        <f>CONCATENATE(SUM('Раздел 1'!AH18:AH18),"&lt;=",SUM('Раздел 1'!J18:J18))</f>
        <v>4&lt;=266</v>
      </c>
      <c r="F1284" s="278"/>
      <c r="G1284" s="318"/>
      <c r="H1284" s="348" t="str">
        <f>IF(('ФЛК (информационный)'!A1284="Неверно!")*('ФЛК (информационный)'!G1284=""),"Внести подтверждение к нарушенному информационному ФЛК"," ")</f>
        <v xml:space="preserve"> </v>
      </c>
    </row>
    <row r="1285" spans="1:8" s="390" customFormat="1" ht="47.25" hidden="1" x14ac:dyDescent="0.2">
      <c r="A1285" s="346" t="str">
        <f>IF((SUM('Раздел 1'!AH19:AH19)&lt;=SUM('Раздел 1'!J19:J19)),"","Неверно!")</f>
        <v/>
      </c>
      <c r="B1285" s="320" t="s">
        <v>12358</v>
      </c>
      <c r="C1285" s="278" t="s">
        <v>12376</v>
      </c>
      <c r="D1285" s="278" t="s">
        <v>12360</v>
      </c>
      <c r="E1285" s="278" t="str">
        <f>CONCATENATE(SUM('Раздел 1'!AH19:AH19),"&lt;=",SUM('Раздел 1'!J19:J19))</f>
        <v>0&lt;=3</v>
      </c>
      <c r="F1285" s="278"/>
      <c r="G1285" s="318"/>
      <c r="H1285" s="348" t="str">
        <f>IF(('ФЛК (информационный)'!A1285="Неверно!")*('ФЛК (информационный)'!G1285=""),"Внести подтверждение к нарушенному информационному ФЛК"," ")</f>
        <v xml:space="preserve"> </v>
      </c>
    </row>
    <row r="1286" spans="1:8" s="390" customFormat="1" ht="47.25" hidden="1" x14ac:dyDescent="0.2">
      <c r="A1286" s="346" t="str">
        <f>IF((SUM('Раздел 3'!F246:F258)&gt;=SUM('Раздел 3'!F11:F11)),"","Неверно!")</f>
        <v/>
      </c>
      <c r="B1286" s="320" t="s">
        <v>12377</v>
      </c>
      <c r="C1286" s="278" t="s">
        <v>12378</v>
      </c>
      <c r="D1286" s="278" t="s">
        <v>12379</v>
      </c>
      <c r="E1286" s="278" t="str">
        <f>CONCATENATE(SUM('Раздел 3'!F246:F258),"&gt;=",SUM('Раздел 3'!F11:F11))</f>
        <v>0&gt;=0</v>
      </c>
      <c r="F1286" s="278"/>
      <c r="G1286" s="318"/>
      <c r="H1286" s="348" t="str">
        <f>IF(('ФЛК (информационный)'!A1286="Неверно!")*('ФЛК (информационный)'!G1286=""),"Внести подтверждение к нарушенному информационному ФЛК"," ")</f>
        <v xml:space="preserve"> </v>
      </c>
    </row>
    <row r="1287" spans="1:8" s="390" customFormat="1" ht="47.25" hidden="1" x14ac:dyDescent="0.2">
      <c r="A1287" s="346" t="str">
        <f>IF((SUM('Раздел 3'!O246:O258)&gt;=SUM('Раздел 3'!O11:O11)),"","Неверно!")</f>
        <v/>
      </c>
      <c r="B1287" s="320" t="s">
        <v>12377</v>
      </c>
      <c r="C1287" s="278" t="s">
        <v>12380</v>
      </c>
      <c r="D1287" s="278" t="s">
        <v>12379</v>
      </c>
      <c r="E1287" s="278" t="str">
        <f>CONCATENATE(SUM('Раздел 3'!O246:O258),"&gt;=",SUM('Раздел 3'!O11:O11))</f>
        <v>0&gt;=0</v>
      </c>
      <c r="F1287" s="278"/>
      <c r="G1287" s="318"/>
      <c r="H1287" s="348" t="str">
        <f>IF(('ФЛК (информационный)'!A1287="Неверно!")*('ФЛК (информационный)'!G1287=""),"Внести подтверждение к нарушенному информационному ФЛК"," ")</f>
        <v xml:space="preserve"> </v>
      </c>
    </row>
    <row r="1288" spans="1:8" s="390" customFormat="1" ht="47.25" hidden="1" x14ac:dyDescent="0.2">
      <c r="A1288" s="346" t="str">
        <f>IF((SUM('Раздел 3'!P246:P258)&gt;=SUM('Раздел 3'!P11:P11)),"","Неверно!")</f>
        <v/>
      </c>
      <c r="B1288" s="320" t="s">
        <v>12377</v>
      </c>
      <c r="C1288" s="278" t="s">
        <v>12381</v>
      </c>
      <c r="D1288" s="278" t="s">
        <v>12379</v>
      </c>
      <c r="E1288" s="278" t="str">
        <f>CONCATENATE(SUM('Раздел 3'!P246:P258),"&gt;=",SUM('Раздел 3'!P11:P11))</f>
        <v>3&gt;=3</v>
      </c>
      <c r="F1288" s="278"/>
      <c r="G1288" s="318"/>
      <c r="H1288" s="348" t="str">
        <f>IF(('ФЛК (информационный)'!A1288="Неверно!")*('ФЛК (информационный)'!G1288=""),"Внести подтверждение к нарушенному информационному ФЛК"," ")</f>
        <v xml:space="preserve"> </v>
      </c>
    </row>
    <row r="1289" spans="1:8" s="390" customFormat="1" ht="47.25" hidden="1" x14ac:dyDescent="0.2">
      <c r="A1289" s="346" t="str">
        <f>IF((SUM('Раздел 3'!Q246:Q258)&gt;=SUM('Раздел 3'!Q11:Q11)),"","Неверно!")</f>
        <v/>
      </c>
      <c r="B1289" s="320" t="s">
        <v>12377</v>
      </c>
      <c r="C1289" s="278" t="s">
        <v>12382</v>
      </c>
      <c r="D1289" s="278" t="s">
        <v>12379</v>
      </c>
      <c r="E1289" s="278" t="str">
        <f>CONCATENATE(SUM('Раздел 3'!Q246:Q258),"&gt;=",SUM('Раздел 3'!Q11:Q11))</f>
        <v>15&gt;=15</v>
      </c>
      <c r="F1289" s="278"/>
      <c r="G1289" s="318"/>
      <c r="H1289" s="348" t="str">
        <f>IF(('ФЛК (информационный)'!A1289="Неверно!")*('ФЛК (информационный)'!G1289=""),"Внести подтверждение к нарушенному информационному ФЛК"," ")</f>
        <v xml:space="preserve"> </v>
      </c>
    </row>
    <row r="1290" spans="1:8" s="390" customFormat="1" ht="47.25" hidden="1" x14ac:dyDescent="0.2">
      <c r="A1290" s="346" t="str">
        <f>IF((SUM('Раздел 3'!R246:R258)&gt;=SUM('Раздел 3'!R11:R11)),"","Неверно!")</f>
        <v/>
      </c>
      <c r="B1290" s="320" t="s">
        <v>12377</v>
      </c>
      <c r="C1290" s="278" t="s">
        <v>12383</v>
      </c>
      <c r="D1290" s="278" t="s">
        <v>12379</v>
      </c>
      <c r="E1290" s="278" t="str">
        <f>CONCATENATE(SUM('Раздел 3'!R246:R258),"&gt;=",SUM('Раздел 3'!R11:R11))</f>
        <v>13&gt;=13</v>
      </c>
      <c r="F1290" s="278"/>
      <c r="G1290" s="318"/>
      <c r="H1290" s="348" t="str">
        <f>IF(('ФЛК (информационный)'!A1290="Неверно!")*('ФЛК (информационный)'!G1290=""),"Внести подтверждение к нарушенному информационному ФЛК"," ")</f>
        <v xml:space="preserve"> </v>
      </c>
    </row>
    <row r="1291" spans="1:8" s="390" customFormat="1" ht="47.25" hidden="1" x14ac:dyDescent="0.2">
      <c r="A1291" s="346" t="str">
        <f>IF((SUM('Раздел 3'!S246:S258)&gt;=SUM('Раздел 3'!S11:S11)),"","Неверно!")</f>
        <v/>
      </c>
      <c r="B1291" s="320" t="s">
        <v>12377</v>
      </c>
      <c r="C1291" s="278" t="s">
        <v>12384</v>
      </c>
      <c r="D1291" s="278" t="s">
        <v>12379</v>
      </c>
      <c r="E1291" s="278" t="str">
        <f>CONCATENATE(SUM('Раздел 3'!S246:S258),"&gt;=",SUM('Раздел 3'!S11:S11))</f>
        <v>0&gt;=0</v>
      </c>
      <c r="F1291" s="278"/>
      <c r="G1291" s="318"/>
      <c r="H1291" s="348" t="str">
        <f>IF(('ФЛК (информационный)'!A1291="Неверно!")*('ФЛК (информационный)'!G1291=""),"Внести подтверждение к нарушенному информационному ФЛК"," ")</f>
        <v xml:space="preserve"> </v>
      </c>
    </row>
    <row r="1292" spans="1:8" s="390" customFormat="1" ht="47.25" hidden="1" x14ac:dyDescent="0.2">
      <c r="A1292" s="346" t="str">
        <f>IF((SUM('Раздел 3'!T246:T258)&gt;=SUM('Раздел 3'!T11:T11)),"","Неверно!")</f>
        <v/>
      </c>
      <c r="B1292" s="320" t="s">
        <v>12377</v>
      </c>
      <c r="C1292" s="278" t="s">
        <v>12385</v>
      </c>
      <c r="D1292" s="278" t="s">
        <v>12379</v>
      </c>
      <c r="E1292" s="278" t="str">
        <f>CONCATENATE(SUM('Раздел 3'!T246:T258),"&gt;=",SUM('Раздел 3'!T11:T11))</f>
        <v>1&gt;=1</v>
      </c>
      <c r="F1292" s="278"/>
      <c r="G1292" s="318"/>
      <c r="H1292" s="348" t="str">
        <f>IF(('ФЛК (информационный)'!A1292="Неверно!")*('ФЛК (информационный)'!G1292=""),"Внести подтверждение к нарушенному информационному ФЛК"," ")</f>
        <v xml:space="preserve"> </v>
      </c>
    </row>
    <row r="1293" spans="1:8" s="390" customFormat="1" ht="47.25" hidden="1" x14ac:dyDescent="0.2">
      <c r="A1293" s="346" t="str">
        <f>IF((SUM('Раздел 3'!U246:U258)&gt;=SUM('Раздел 3'!U11:U11)),"","Неверно!")</f>
        <v/>
      </c>
      <c r="B1293" s="320" t="s">
        <v>12377</v>
      </c>
      <c r="C1293" s="278" t="s">
        <v>12386</v>
      </c>
      <c r="D1293" s="278" t="s">
        <v>12379</v>
      </c>
      <c r="E1293" s="278" t="str">
        <f>CONCATENATE(SUM('Раздел 3'!U246:U258),"&gt;=",SUM('Раздел 3'!U11:U11))</f>
        <v>0&gt;=0</v>
      </c>
      <c r="F1293" s="278"/>
      <c r="G1293" s="318"/>
      <c r="H1293" s="348" t="str">
        <f>IF(('ФЛК (информационный)'!A1293="Неверно!")*('ФЛК (информационный)'!G1293=""),"Внести подтверждение к нарушенному информационному ФЛК"," ")</f>
        <v xml:space="preserve"> </v>
      </c>
    </row>
    <row r="1294" spans="1:8" s="390" customFormat="1" ht="47.25" hidden="1" x14ac:dyDescent="0.2">
      <c r="A1294" s="346" t="str">
        <f>IF((SUM('Раздел 3'!V246:V258)&gt;=SUM('Раздел 3'!V11:V11)),"","Неверно!")</f>
        <v/>
      </c>
      <c r="B1294" s="320" t="s">
        <v>12377</v>
      </c>
      <c r="C1294" s="278" t="s">
        <v>12387</v>
      </c>
      <c r="D1294" s="278" t="s">
        <v>12379</v>
      </c>
      <c r="E1294" s="278" t="str">
        <f>CONCATENATE(SUM('Раздел 3'!V246:V258),"&gt;=",SUM('Раздел 3'!V11:V11))</f>
        <v>88&gt;=88</v>
      </c>
      <c r="F1294" s="278"/>
      <c r="G1294" s="318"/>
      <c r="H1294" s="348" t="str">
        <f>IF(('ФЛК (информационный)'!A1294="Неверно!")*('ФЛК (информационный)'!G1294=""),"Внести подтверждение к нарушенному информационному ФЛК"," ")</f>
        <v xml:space="preserve"> </v>
      </c>
    </row>
    <row r="1295" spans="1:8" s="390" customFormat="1" ht="47.25" hidden="1" x14ac:dyDescent="0.2">
      <c r="A1295" s="346" t="str">
        <f>IF((SUM('Раздел 3'!W246:W258)&gt;=SUM('Раздел 3'!W11:W11)),"","Неверно!")</f>
        <v/>
      </c>
      <c r="B1295" s="320" t="s">
        <v>12377</v>
      </c>
      <c r="C1295" s="278" t="s">
        <v>12388</v>
      </c>
      <c r="D1295" s="278" t="s">
        <v>12379</v>
      </c>
      <c r="E1295" s="278" t="str">
        <f>CONCATENATE(SUM('Раздел 3'!W246:W258),"&gt;=",SUM('Раздел 3'!W11:W11))</f>
        <v>0&gt;=0</v>
      </c>
      <c r="F1295" s="278"/>
      <c r="G1295" s="318"/>
      <c r="H1295" s="348" t="str">
        <f>IF(('ФЛК (информационный)'!A1295="Неверно!")*('ФЛК (информационный)'!G1295=""),"Внести подтверждение к нарушенному информационному ФЛК"," ")</f>
        <v xml:space="preserve"> </v>
      </c>
    </row>
    <row r="1296" spans="1:8" s="390" customFormat="1" ht="47.25" hidden="1" x14ac:dyDescent="0.2">
      <c r="A1296" s="346" t="str">
        <f>IF((SUM('Раздел 3'!X246:X258)&gt;=SUM('Раздел 3'!X11:X11)),"","Неверно!")</f>
        <v/>
      </c>
      <c r="B1296" s="320" t="s">
        <v>12377</v>
      </c>
      <c r="C1296" s="278" t="s">
        <v>12389</v>
      </c>
      <c r="D1296" s="278" t="s">
        <v>12379</v>
      </c>
      <c r="E1296" s="278" t="str">
        <f>CONCATENATE(SUM('Раздел 3'!X246:X258),"&gt;=",SUM('Раздел 3'!X11:X11))</f>
        <v>4&gt;=4</v>
      </c>
      <c r="F1296" s="278"/>
      <c r="G1296" s="318"/>
      <c r="H1296" s="348" t="str">
        <f>IF(('ФЛК (информационный)'!A1296="Неверно!")*('ФЛК (информационный)'!G1296=""),"Внести подтверждение к нарушенному информационному ФЛК"," ")</f>
        <v xml:space="preserve"> </v>
      </c>
    </row>
    <row r="1297" spans="1:8" s="390" customFormat="1" ht="47.25" hidden="1" x14ac:dyDescent="0.2">
      <c r="A1297" s="346" t="str">
        <f>IF((SUM('Раздел 3'!G246:G258)&gt;=SUM('Раздел 3'!G11:G11)),"","Неверно!")</f>
        <v/>
      </c>
      <c r="B1297" s="320" t="s">
        <v>12377</v>
      </c>
      <c r="C1297" s="278" t="s">
        <v>12390</v>
      </c>
      <c r="D1297" s="278" t="s">
        <v>12379</v>
      </c>
      <c r="E1297" s="278" t="str">
        <f>CONCATENATE(SUM('Раздел 3'!G246:G258),"&gt;=",SUM('Раздел 3'!G11:G11))</f>
        <v>92&gt;=92</v>
      </c>
      <c r="F1297" s="278"/>
      <c r="G1297" s="318"/>
      <c r="H1297" s="348" t="str">
        <f>IF(('ФЛК (информационный)'!A1297="Неверно!")*('ФЛК (информационный)'!G1297=""),"Внести подтверждение к нарушенному информационному ФЛК"," ")</f>
        <v xml:space="preserve"> </v>
      </c>
    </row>
    <row r="1298" spans="1:8" s="390" customFormat="1" ht="47.25" hidden="1" x14ac:dyDescent="0.2">
      <c r="A1298" s="346" t="str">
        <f>IF((SUM('Раздел 3'!Y246:Y258)&gt;=SUM('Раздел 3'!Y11:Y11)),"","Неверно!")</f>
        <v/>
      </c>
      <c r="B1298" s="320" t="s">
        <v>12377</v>
      </c>
      <c r="C1298" s="278" t="s">
        <v>12391</v>
      </c>
      <c r="D1298" s="278" t="s">
        <v>12379</v>
      </c>
      <c r="E1298" s="278" t="str">
        <f>CONCATENATE(SUM('Раздел 3'!Y246:Y258),"&gt;=",SUM('Раздел 3'!Y11:Y11))</f>
        <v>0&gt;=0</v>
      </c>
      <c r="F1298" s="278"/>
      <c r="G1298" s="318"/>
      <c r="H1298" s="348" t="str">
        <f>IF(('ФЛК (информационный)'!A1298="Неверно!")*('ФЛК (информационный)'!G1298=""),"Внести подтверждение к нарушенному информационному ФЛК"," ")</f>
        <v xml:space="preserve"> </v>
      </c>
    </row>
    <row r="1299" spans="1:8" s="390" customFormat="1" ht="47.25" hidden="1" x14ac:dyDescent="0.2">
      <c r="A1299" s="346" t="str">
        <f>IF((SUM('Раздел 3'!Z246:Z258)&gt;=SUM('Раздел 3'!Z11:Z11)),"","Неверно!")</f>
        <v/>
      </c>
      <c r="B1299" s="320" t="s">
        <v>12377</v>
      </c>
      <c r="C1299" s="278" t="s">
        <v>12392</v>
      </c>
      <c r="D1299" s="278" t="s">
        <v>12379</v>
      </c>
      <c r="E1299" s="278" t="str">
        <f>CONCATENATE(SUM('Раздел 3'!Z246:Z258),"&gt;=",SUM('Раздел 3'!Z11:Z11))</f>
        <v>0&gt;=0</v>
      </c>
      <c r="F1299" s="278"/>
      <c r="G1299" s="318"/>
      <c r="H1299" s="348" t="str">
        <f>IF(('ФЛК (информационный)'!A1299="Неверно!")*('ФЛК (информационный)'!G1299=""),"Внести подтверждение к нарушенному информационному ФЛК"," ")</f>
        <v xml:space="preserve"> </v>
      </c>
    </row>
    <row r="1300" spans="1:8" s="390" customFormat="1" ht="47.25" hidden="1" x14ac:dyDescent="0.2">
      <c r="A1300" s="346" t="str">
        <f>IF((SUM('Раздел 3'!AA246:AA258)&gt;=SUM('Раздел 3'!AA11:AA11)),"","Неверно!")</f>
        <v/>
      </c>
      <c r="B1300" s="320" t="s">
        <v>12377</v>
      </c>
      <c r="C1300" s="278" t="s">
        <v>12393</v>
      </c>
      <c r="D1300" s="278" t="s">
        <v>12379</v>
      </c>
      <c r="E1300" s="278" t="str">
        <f>CONCATENATE(SUM('Раздел 3'!AA246:AA258),"&gt;=",SUM('Раздел 3'!AA11:AA11))</f>
        <v>0&gt;=0</v>
      </c>
      <c r="F1300" s="278"/>
      <c r="G1300" s="318"/>
      <c r="H1300" s="348" t="str">
        <f>IF(('ФЛК (информационный)'!A1300="Неверно!")*('ФЛК (информационный)'!G1300=""),"Внести подтверждение к нарушенному информационному ФЛК"," ")</f>
        <v xml:space="preserve"> </v>
      </c>
    </row>
    <row r="1301" spans="1:8" s="390" customFormat="1" ht="47.25" hidden="1" x14ac:dyDescent="0.2">
      <c r="A1301" s="346" t="str">
        <f>IF((SUM('Раздел 3'!AB246:AB258)&gt;=SUM('Раздел 3'!AB11:AB11)),"","Неверно!")</f>
        <v/>
      </c>
      <c r="B1301" s="320" t="s">
        <v>12377</v>
      </c>
      <c r="C1301" s="278" t="s">
        <v>12394</v>
      </c>
      <c r="D1301" s="278" t="s">
        <v>12379</v>
      </c>
      <c r="E1301" s="278" t="str">
        <f>CONCATENATE(SUM('Раздел 3'!AB246:AB258),"&gt;=",SUM('Раздел 3'!AB11:AB11))</f>
        <v>12&gt;=12</v>
      </c>
      <c r="F1301" s="278"/>
      <c r="G1301" s="318"/>
      <c r="H1301" s="348" t="str">
        <f>IF(('ФЛК (информационный)'!A1301="Неверно!")*('ФЛК (информационный)'!G1301=""),"Внести подтверждение к нарушенному информационному ФЛК"," ")</f>
        <v xml:space="preserve"> </v>
      </c>
    </row>
    <row r="1302" spans="1:8" s="390" customFormat="1" ht="47.25" hidden="1" x14ac:dyDescent="0.2">
      <c r="A1302" s="346" t="str">
        <f>IF((SUM('Раздел 3'!AC246:AC258)&gt;=SUM('Раздел 3'!AC11:AC11)),"","Неверно!")</f>
        <v/>
      </c>
      <c r="B1302" s="320" t="s">
        <v>12377</v>
      </c>
      <c r="C1302" s="278" t="s">
        <v>12395</v>
      </c>
      <c r="D1302" s="278" t="s">
        <v>12379</v>
      </c>
      <c r="E1302" s="278" t="str">
        <f>CONCATENATE(SUM('Раздел 3'!AC246:AC258),"&gt;=",SUM('Раздел 3'!AC11:AC11))</f>
        <v>2&gt;=2</v>
      </c>
      <c r="F1302" s="278"/>
      <c r="G1302" s="318"/>
      <c r="H1302" s="348" t="str">
        <f>IF(('ФЛК (информационный)'!A1302="Неверно!")*('ФЛК (информационный)'!G1302=""),"Внести подтверждение к нарушенному информационному ФЛК"," ")</f>
        <v xml:space="preserve"> </v>
      </c>
    </row>
    <row r="1303" spans="1:8" s="390" customFormat="1" ht="47.25" hidden="1" x14ac:dyDescent="0.2">
      <c r="A1303" s="346" t="str">
        <f>IF((SUM('Раздел 3'!AD246:AD258)&gt;=SUM('Раздел 3'!AD11:AD11)),"","Неверно!")</f>
        <v/>
      </c>
      <c r="B1303" s="320" t="s">
        <v>12377</v>
      </c>
      <c r="C1303" s="278" t="s">
        <v>12396</v>
      </c>
      <c r="D1303" s="278" t="s">
        <v>12379</v>
      </c>
      <c r="E1303" s="278" t="str">
        <f>CONCATENATE(SUM('Раздел 3'!AD246:AD258),"&gt;=",SUM('Раздел 3'!AD11:AD11))</f>
        <v>0&gt;=0</v>
      </c>
      <c r="F1303" s="278"/>
      <c r="G1303" s="318"/>
      <c r="H1303" s="348" t="str">
        <f>IF(('ФЛК (информационный)'!A1303="Неверно!")*('ФЛК (информационный)'!G1303=""),"Внести подтверждение к нарушенному информационному ФЛК"," ")</f>
        <v xml:space="preserve"> </v>
      </c>
    </row>
    <row r="1304" spans="1:8" s="390" customFormat="1" ht="47.25" hidden="1" x14ac:dyDescent="0.2">
      <c r="A1304" s="346" t="str">
        <f>IF((SUM('Раздел 3'!AE246:AE258)&gt;=SUM('Раздел 3'!AE11:AE11)),"","Неверно!")</f>
        <v/>
      </c>
      <c r="B1304" s="320" t="s">
        <v>12377</v>
      </c>
      <c r="C1304" s="278" t="s">
        <v>12397</v>
      </c>
      <c r="D1304" s="278" t="s">
        <v>12379</v>
      </c>
      <c r="E1304" s="278" t="str">
        <f>CONCATENATE(SUM('Раздел 3'!AE246:AE258),"&gt;=",SUM('Раздел 3'!AE11:AE11))</f>
        <v>0&gt;=0</v>
      </c>
      <c r="F1304" s="278"/>
      <c r="G1304" s="318"/>
      <c r="H1304" s="348" t="str">
        <f>IF(('ФЛК (информационный)'!A1304="Неверно!")*('ФЛК (информационный)'!G1304=""),"Внести подтверждение к нарушенному информационному ФЛК"," ")</f>
        <v xml:space="preserve"> </v>
      </c>
    </row>
    <row r="1305" spans="1:8" s="390" customFormat="1" ht="47.25" hidden="1" x14ac:dyDescent="0.2">
      <c r="A1305" s="346" t="str">
        <f>IF((SUM('Раздел 3'!AF246:AF258)&gt;=SUM('Раздел 3'!AF11:AF11)),"","Неверно!")</f>
        <v/>
      </c>
      <c r="B1305" s="320" t="s">
        <v>12377</v>
      </c>
      <c r="C1305" s="278" t="s">
        <v>12398</v>
      </c>
      <c r="D1305" s="278" t="s">
        <v>12379</v>
      </c>
      <c r="E1305" s="278" t="str">
        <f>CONCATENATE(SUM('Раздел 3'!AF246:AF258),"&gt;=",SUM('Раздел 3'!AF11:AF11))</f>
        <v>0&gt;=0</v>
      </c>
      <c r="F1305" s="278"/>
      <c r="G1305" s="318"/>
      <c r="H1305" s="348" t="str">
        <f>IF(('ФЛК (информационный)'!A1305="Неверно!")*('ФЛК (информационный)'!G1305=""),"Внести подтверждение к нарушенному информационному ФЛК"," ")</f>
        <v xml:space="preserve"> </v>
      </c>
    </row>
    <row r="1306" spans="1:8" s="390" customFormat="1" ht="47.25" hidden="1" x14ac:dyDescent="0.2">
      <c r="A1306" s="346" t="str">
        <f>IF((SUM('Раздел 3'!AG246:AG258)&gt;=SUM('Раздел 3'!AG11:AG11)),"","Неверно!")</f>
        <v/>
      </c>
      <c r="B1306" s="320" t="s">
        <v>12377</v>
      </c>
      <c r="C1306" s="278" t="s">
        <v>12399</v>
      </c>
      <c r="D1306" s="278" t="s">
        <v>12379</v>
      </c>
      <c r="E1306" s="278" t="str">
        <f>CONCATENATE(SUM('Раздел 3'!AG246:AG258),"&gt;=",SUM('Раздел 3'!AG11:AG11))</f>
        <v>0&gt;=0</v>
      </c>
      <c r="F1306" s="278"/>
      <c r="G1306" s="318"/>
      <c r="H1306" s="348" t="str">
        <f>IF(('ФЛК (информационный)'!A1306="Неверно!")*('ФЛК (информационный)'!G1306=""),"Внести подтверждение к нарушенному информационному ФЛК"," ")</f>
        <v xml:space="preserve"> </v>
      </c>
    </row>
    <row r="1307" spans="1:8" s="390" customFormat="1" ht="47.25" hidden="1" x14ac:dyDescent="0.2">
      <c r="A1307" s="346" t="str">
        <f>IF((SUM('Раздел 3'!AH246:AH258)&gt;=SUM('Раздел 3'!AH11:AH11)),"","Неверно!")</f>
        <v/>
      </c>
      <c r="B1307" s="320" t="s">
        <v>12377</v>
      </c>
      <c r="C1307" s="278" t="s">
        <v>12400</v>
      </c>
      <c r="D1307" s="278" t="s">
        <v>12379</v>
      </c>
      <c r="E1307" s="278" t="str">
        <f>CONCATENATE(SUM('Раздел 3'!AH246:AH258),"&gt;=",SUM('Раздел 3'!AH11:AH11))</f>
        <v>166214&gt;=166214</v>
      </c>
      <c r="F1307" s="278"/>
      <c r="G1307" s="318"/>
      <c r="H1307" s="348" t="str">
        <f>IF(('ФЛК (информационный)'!A1307="Неверно!")*('ФЛК (информационный)'!G1307=""),"Внести подтверждение к нарушенному информационному ФЛК"," ")</f>
        <v xml:space="preserve"> </v>
      </c>
    </row>
    <row r="1308" spans="1:8" s="390" customFormat="1" ht="47.25" hidden="1" x14ac:dyDescent="0.2">
      <c r="A1308" s="346" t="str">
        <f>IF((SUM('Раздел 3'!H246:H258)&gt;=SUM('Раздел 3'!H11:H11)),"","Неверно!")</f>
        <v/>
      </c>
      <c r="B1308" s="320" t="s">
        <v>12377</v>
      </c>
      <c r="C1308" s="278" t="s">
        <v>12401</v>
      </c>
      <c r="D1308" s="278" t="s">
        <v>12379</v>
      </c>
      <c r="E1308" s="278" t="str">
        <f>CONCATENATE(SUM('Раздел 3'!H246:H258),"&gt;=",SUM('Раздел 3'!H11:H11))</f>
        <v>71&gt;=71</v>
      </c>
      <c r="F1308" s="278"/>
      <c r="G1308" s="318"/>
      <c r="H1308" s="348" t="str">
        <f>IF(('ФЛК (информационный)'!A1308="Неверно!")*('ФЛК (информационный)'!G1308=""),"Внести подтверждение к нарушенному информационному ФЛК"," ")</f>
        <v xml:space="preserve"> </v>
      </c>
    </row>
    <row r="1309" spans="1:8" s="390" customFormat="1" ht="47.25" hidden="1" x14ac:dyDescent="0.2">
      <c r="A1309" s="346" t="str">
        <f>IF((SUM('Раздел 3'!AI246:AI258)&gt;=SUM('Раздел 3'!AI11:AI11)),"","Неверно!")</f>
        <v/>
      </c>
      <c r="B1309" s="320" t="s">
        <v>12377</v>
      </c>
      <c r="C1309" s="278" t="s">
        <v>12402</v>
      </c>
      <c r="D1309" s="278" t="s">
        <v>12379</v>
      </c>
      <c r="E1309" s="278" t="str">
        <f>CONCATENATE(SUM('Раздел 3'!AI246:AI258),"&gt;=",SUM('Раздел 3'!AI11:AI11))</f>
        <v>300&gt;=300</v>
      </c>
      <c r="F1309" s="278"/>
      <c r="G1309" s="318"/>
      <c r="H1309" s="348" t="str">
        <f>IF(('ФЛК (информационный)'!A1309="Неверно!")*('ФЛК (информационный)'!G1309=""),"Внести подтверждение к нарушенному информационному ФЛК"," ")</f>
        <v xml:space="preserve"> </v>
      </c>
    </row>
    <row r="1310" spans="1:8" s="390" customFormat="1" ht="47.25" hidden="1" x14ac:dyDescent="0.2">
      <c r="A1310" s="346" t="str">
        <f>IF((SUM('Раздел 3'!AJ246:AJ258)&gt;=SUM('Раздел 3'!AJ11:AJ11)),"","Неверно!")</f>
        <v/>
      </c>
      <c r="B1310" s="320" t="s">
        <v>12377</v>
      </c>
      <c r="C1310" s="278" t="s">
        <v>12403</v>
      </c>
      <c r="D1310" s="278" t="s">
        <v>12379</v>
      </c>
      <c r="E1310" s="278" t="str">
        <f>CONCATENATE(SUM('Раздел 3'!AJ246:AJ258),"&gt;=",SUM('Раздел 3'!AJ11:AJ11))</f>
        <v>3858&gt;=3858</v>
      </c>
      <c r="F1310" s="278"/>
      <c r="G1310" s="318"/>
      <c r="H1310" s="348" t="str">
        <f>IF(('ФЛК (информационный)'!A1310="Неверно!")*('ФЛК (информационный)'!G1310=""),"Внести подтверждение к нарушенному информационному ФЛК"," ")</f>
        <v xml:space="preserve"> </v>
      </c>
    </row>
    <row r="1311" spans="1:8" s="390" customFormat="1" ht="47.25" hidden="1" x14ac:dyDescent="0.2">
      <c r="A1311" s="346" t="str">
        <f>IF((SUM('Раздел 3'!AK246:AK258)&gt;=SUM('Раздел 3'!AK11:AK11)),"","Неверно!")</f>
        <v/>
      </c>
      <c r="B1311" s="320" t="s">
        <v>12377</v>
      </c>
      <c r="C1311" s="278" t="s">
        <v>12404</v>
      </c>
      <c r="D1311" s="278" t="s">
        <v>12379</v>
      </c>
      <c r="E1311" s="278" t="str">
        <f>CONCATENATE(SUM('Раздел 3'!AK246:AK258),"&gt;=",SUM('Раздел 3'!AK11:AK11))</f>
        <v>0&gt;=0</v>
      </c>
      <c r="F1311" s="278"/>
      <c r="G1311" s="318"/>
      <c r="H1311" s="348" t="str">
        <f>IF(('ФЛК (информационный)'!A1311="Неверно!")*('ФЛК (информационный)'!G1311=""),"Внести подтверждение к нарушенному информационному ФЛК"," ")</f>
        <v xml:space="preserve"> </v>
      </c>
    </row>
    <row r="1312" spans="1:8" s="390" customFormat="1" ht="47.25" hidden="1" x14ac:dyDescent="0.2">
      <c r="A1312" s="346" t="str">
        <f>IF((SUM('Раздел 3'!AL246:AL258)&gt;=SUM('Раздел 3'!AL11:AL11)),"","Неверно!")</f>
        <v/>
      </c>
      <c r="B1312" s="320" t="s">
        <v>12377</v>
      </c>
      <c r="C1312" s="278" t="s">
        <v>12405</v>
      </c>
      <c r="D1312" s="278" t="s">
        <v>12379</v>
      </c>
      <c r="E1312" s="278" t="str">
        <f>CONCATENATE(SUM('Раздел 3'!AL246:AL258),"&gt;=",SUM('Раздел 3'!AL11:AL11))</f>
        <v>0&gt;=0</v>
      </c>
      <c r="F1312" s="278"/>
      <c r="G1312" s="318"/>
      <c r="H1312" s="348" t="str">
        <f>IF(('ФЛК (информационный)'!A1312="Неверно!")*('ФЛК (информационный)'!G1312=""),"Внести подтверждение к нарушенному информационному ФЛК"," ")</f>
        <v xml:space="preserve"> </v>
      </c>
    </row>
    <row r="1313" spans="1:8" s="390" customFormat="1" ht="47.25" hidden="1" x14ac:dyDescent="0.2">
      <c r="A1313" s="346" t="str">
        <f>IF((SUM('Раздел 3'!I246:I258)&gt;=SUM('Раздел 3'!I11:I11)),"","Неверно!")</f>
        <v/>
      </c>
      <c r="B1313" s="320" t="s">
        <v>12377</v>
      </c>
      <c r="C1313" s="278" t="s">
        <v>12406</v>
      </c>
      <c r="D1313" s="278" t="s">
        <v>12379</v>
      </c>
      <c r="E1313" s="278" t="str">
        <f>CONCATENATE(SUM('Раздел 3'!I246:I258),"&gt;=",SUM('Раздел 3'!I11:I11))</f>
        <v>7&gt;=7</v>
      </c>
      <c r="F1313" s="278"/>
      <c r="G1313" s="318"/>
      <c r="H1313" s="348" t="str">
        <f>IF(('ФЛК (информационный)'!A1313="Неверно!")*('ФЛК (информационный)'!G1313=""),"Внести подтверждение к нарушенному информационному ФЛК"," ")</f>
        <v xml:space="preserve"> </v>
      </c>
    </row>
    <row r="1314" spans="1:8" s="390" customFormat="1" ht="47.25" hidden="1" x14ac:dyDescent="0.2">
      <c r="A1314" s="346" t="str">
        <f>IF((SUM('Раздел 3'!J246:J258)&gt;=SUM('Раздел 3'!J11:J11)),"","Неверно!")</f>
        <v/>
      </c>
      <c r="B1314" s="320" t="s">
        <v>12377</v>
      </c>
      <c r="C1314" s="278" t="s">
        <v>12407</v>
      </c>
      <c r="D1314" s="278" t="s">
        <v>12379</v>
      </c>
      <c r="E1314" s="278" t="str">
        <f>CONCATENATE(SUM('Раздел 3'!J246:J258),"&gt;=",SUM('Раздел 3'!J11:J11))</f>
        <v>324187&gt;=324187</v>
      </c>
      <c r="F1314" s="278"/>
      <c r="G1314" s="318"/>
      <c r="H1314" s="348" t="str">
        <f>IF(('ФЛК (информационный)'!A1314="Неверно!")*('ФЛК (информационный)'!G1314=""),"Внести подтверждение к нарушенному информационному ФЛК"," ")</f>
        <v xml:space="preserve"> </v>
      </c>
    </row>
    <row r="1315" spans="1:8" s="390" customFormat="1" ht="47.25" hidden="1" x14ac:dyDescent="0.2">
      <c r="A1315" s="346" t="str">
        <f>IF((SUM('Раздел 3'!K246:K258)&gt;=SUM('Раздел 3'!K11:K11)),"","Неверно!")</f>
        <v/>
      </c>
      <c r="B1315" s="320" t="s">
        <v>12377</v>
      </c>
      <c r="C1315" s="278" t="s">
        <v>12408</v>
      </c>
      <c r="D1315" s="278" t="s">
        <v>12379</v>
      </c>
      <c r="E1315" s="278" t="str">
        <f>CONCATENATE(SUM('Раздел 3'!K246:K258),"&gt;=",SUM('Раздел 3'!K11:K11))</f>
        <v>0&gt;=0</v>
      </c>
      <c r="F1315" s="278"/>
      <c r="G1315" s="318"/>
      <c r="H1315" s="348" t="str">
        <f>IF(('ФЛК (информационный)'!A1315="Неверно!")*('ФЛК (информационный)'!G1315=""),"Внести подтверждение к нарушенному информационному ФЛК"," ")</f>
        <v xml:space="preserve"> </v>
      </c>
    </row>
    <row r="1316" spans="1:8" s="390" customFormat="1" ht="47.25" hidden="1" x14ac:dyDescent="0.2">
      <c r="A1316" s="346" t="str">
        <f>IF((SUM('Раздел 3'!L246:L258)&gt;=SUM('Раздел 3'!L11:L11)),"","Неверно!")</f>
        <v/>
      </c>
      <c r="B1316" s="320" t="s">
        <v>12377</v>
      </c>
      <c r="C1316" s="278" t="s">
        <v>12409</v>
      </c>
      <c r="D1316" s="278" t="s">
        <v>12379</v>
      </c>
      <c r="E1316" s="278" t="str">
        <f>CONCATENATE(SUM('Раздел 3'!L246:L258),"&gt;=",SUM('Раздел 3'!L11:L11))</f>
        <v>74&gt;=74</v>
      </c>
      <c r="F1316" s="278"/>
      <c r="G1316" s="318"/>
      <c r="H1316" s="348" t="str">
        <f>IF(('ФЛК (информационный)'!A1316="Неверно!")*('ФЛК (информационный)'!G1316=""),"Внести подтверждение к нарушенному информационному ФЛК"," ")</f>
        <v xml:space="preserve"> </v>
      </c>
    </row>
    <row r="1317" spans="1:8" s="390" customFormat="1" ht="47.25" hidden="1" x14ac:dyDescent="0.2">
      <c r="A1317" s="346" t="str">
        <f>IF((SUM('Раздел 3'!M246:M258)&gt;=SUM('Раздел 3'!M11:M11)),"","Неверно!")</f>
        <v/>
      </c>
      <c r="B1317" s="320" t="s">
        <v>12377</v>
      </c>
      <c r="C1317" s="278" t="s">
        <v>12410</v>
      </c>
      <c r="D1317" s="278" t="s">
        <v>12379</v>
      </c>
      <c r="E1317" s="278" t="str">
        <f>CONCATENATE(SUM('Раздел 3'!M246:M258),"&gt;=",SUM('Раздел 3'!M11:M11))</f>
        <v>59&gt;=59</v>
      </c>
      <c r="F1317" s="278"/>
      <c r="G1317" s="318"/>
      <c r="H1317" s="348" t="str">
        <f>IF(('ФЛК (информационный)'!A1317="Неверно!")*('ФЛК (информационный)'!G1317=""),"Внести подтверждение к нарушенному информационному ФЛК"," ")</f>
        <v xml:space="preserve"> </v>
      </c>
    </row>
    <row r="1318" spans="1:8" s="390" customFormat="1" ht="47.25" hidden="1" x14ac:dyDescent="0.2">
      <c r="A1318" s="346" t="str">
        <f>IF((SUM('Раздел 3'!N246:N258)&gt;=SUM('Раздел 3'!N11:N11)),"","Неверно!")</f>
        <v/>
      </c>
      <c r="B1318" s="320" t="s">
        <v>12377</v>
      </c>
      <c r="C1318" s="278" t="s">
        <v>12411</v>
      </c>
      <c r="D1318" s="278" t="s">
        <v>12379</v>
      </c>
      <c r="E1318" s="278" t="str">
        <f>CONCATENATE(SUM('Раздел 3'!N246:N258),"&gt;=",SUM('Раздел 3'!N11:N11))</f>
        <v>11&gt;=11</v>
      </c>
      <c r="F1318" s="278"/>
      <c r="G1318" s="318"/>
      <c r="H1318" s="348" t="str">
        <f>IF(('ФЛК (информационный)'!A1318="Неверно!")*('ФЛК (информационный)'!G1318=""),"Внести подтверждение к нарушенному информационному ФЛК"," ")</f>
        <v xml:space="preserve"> </v>
      </c>
    </row>
    <row r="1319" spans="1:8" s="390" customFormat="1" ht="47.25" hidden="1" x14ac:dyDescent="0.2">
      <c r="A1319" s="346" t="str">
        <f>IF((SUM('Раздел 3'!F225:F245)&gt;=SUM('Раздел 3'!F11:F11)),"","Неверно!")</f>
        <v/>
      </c>
      <c r="B1319" s="320" t="s">
        <v>12412</v>
      </c>
      <c r="C1319" s="278" t="s">
        <v>12413</v>
      </c>
      <c r="D1319" s="278" t="s">
        <v>12414</v>
      </c>
      <c r="E1319" s="278" t="str">
        <f>CONCATENATE(SUM('Раздел 3'!F225:F245),"&gt;=",SUM('Раздел 3'!F11:F11))</f>
        <v>0&gt;=0</v>
      </c>
      <c r="F1319" s="278"/>
      <c r="G1319" s="318"/>
      <c r="H1319" s="348" t="str">
        <f>IF(('ФЛК (информационный)'!A1319="Неверно!")*('ФЛК (информационный)'!G1319=""),"Внести подтверждение к нарушенному информационному ФЛК"," ")</f>
        <v xml:space="preserve"> </v>
      </c>
    </row>
    <row r="1320" spans="1:8" s="390" customFormat="1" ht="47.25" hidden="1" x14ac:dyDescent="0.2">
      <c r="A1320" s="346" t="str">
        <f>IF((SUM('Раздел 3'!O225:O245)&gt;=SUM('Раздел 3'!O11:O11)),"","Неверно!")</f>
        <v/>
      </c>
      <c r="B1320" s="320" t="s">
        <v>12412</v>
      </c>
      <c r="C1320" s="278" t="s">
        <v>12415</v>
      </c>
      <c r="D1320" s="278" t="s">
        <v>12414</v>
      </c>
      <c r="E1320" s="278" t="str">
        <f>CONCATENATE(SUM('Раздел 3'!O225:O245),"&gt;=",SUM('Раздел 3'!O11:O11))</f>
        <v>0&gt;=0</v>
      </c>
      <c r="F1320" s="278"/>
      <c r="G1320" s="318"/>
      <c r="H1320" s="348" t="str">
        <f>IF(('ФЛК (информационный)'!A1320="Неверно!")*('ФЛК (информационный)'!G1320=""),"Внести подтверждение к нарушенному информационному ФЛК"," ")</f>
        <v xml:space="preserve"> </v>
      </c>
    </row>
    <row r="1321" spans="1:8" s="390" customFormat="1" ht="47.25" hidden="1" x14ac:dyDescent="0.2">
      <c r="A1321" s="346" t="str">
        <f>IF((SUM('Раздел 3'!P225:P245)&gt;=SUM('Раздел 3'!P11:P11)),"","Неверно!")</f>
        <v/>
      </c>
      <c r="B1321" s="320" t="s">
        <v>12412</v>
      </c>
      <c r="C1321" s="278" t="s">
        <v>12416</v>
      </c>
      <c r="D1321" s="278" t="s">
        <v>12414</v>
      </c>
      <c r="E1321" s="278" t="str">
        <f>CONCATENATE(SUM('Раздел 3'!P225:P245),"&gt;=",SUM('Раздел 3'!P11:P11))</f>
        <v>3&gt;=3</v>
      </c>
      <c r="F1321" s="278"/>
      <c r="G1321" s="318"/>
      <c r="H1321" s="348" t="str">
        <f>IF(('ФЛК (информационный)'!A1321="Неверно!")*('ФЛК (информационный)'!G1321=""),"Внести подтверждение к нарушенному информационному ФЛК"," ")</f>
        <v xml:space="preserve"> </v>
      </c>
    </row>
    <row r="1322" spans="1:8" s="390" customFormat="1" ht="47.25" hidden="1" x14ac:dyDescent="0.2">
      <c r="A1322" s="346" t="str">
        <f>IF((SUM('Раздел 3'!Q225:Q245)&gt;=SUM('Раздел 3'!Q11:Q11)),"","Неверно!")</f>
        <v/>
      </c>
      <c r="B1322" s="320" t="s">
        <v>12412</v>
      </c>
      <c r="C1322" s="278" t="s">
        <v>12417</v>
      </c>
      <c r="D1322" s="278" t="s">
        <v>12414</v>
      </c>
      <c r="E1322" s="278" t="str">
        <f>CONCATENATE(SUM('Раздел 3'!Q225:Q245),"&gt;=",SUM('Раздел 3'!Q11:Q11))</f>
        <v>15&gt;=15</v>
      </c>
      <c r="F1322" s="278"/>
      <c r="G1322" s="318"/>
      <c r="H1322" s="348" t="str">
        <f>IF(('ФЛК (информационный)'!A1322="Неверно!")*('ФЛК (информационный)'!G1322=""),"Внести подтверждение к нарушенному информационному ФЛК"," ")</f>
        <v xml:space="preserve"> </v>
      </c>
    </row>
    <row r="1323" spans="1:8" s="390" customFormat="1" ht="47.25" hidden="1" x14ac:dyDescent="0.2">
      <c r="A1323" s="346" t="str">
        <f>IF((SUM('Раздел 3'!R225:R245)&gt;=SUM('Раздел 3'!R11:R11)),"","Неверно!")</f>
        <v/>
      </c>
      <c r="B1323" s="320" t="s">
        <v>12412</v>
      </c>
      <c r="C1323" s="278" t="s">
        <v>12418</v>
      </c>
      <c r="D1323" s="278" t="s">
        <v>12414</v>
      </c>
      <c r="E1323" s="278" t="str">
        <f>CONCATENATE(SUM('Раздел 3'!R225:R245),"&gt;=",SUM('Раздел 3'!R11:R11))</f>
        <v>13&gt;=13</v>
      </c>
      <c r="F1323" s="278"/>
      <c r="G1323" s="318"/>
      <c r="H1323" s="348" t="str">
        <f>IF(('ФЛК (информационный)'!A1323="Неверно!")*('ФЛК (информационный)'!G1323=""),"Внести подтверждение к нарушенному информационному ФЛК"," ")</f>
        <v xml:space="preserve"> </v>
      </c>
    </row>
    <row r="1324" spans="1:8" s="390" customFormat="1" ht="47.25" hidden="1" x14ac:dyDescent="0.2">
      <c r="A1324" s="346" t="str">
        <f>IF((SUM('Раздел 3'!S225:S245)&gt;=SUM('Раздел 3'!S11:S11)),"","Неверно!")</f>
        <v/>
      </c>
      <c r="B1324" s="320" t="s">
        <v>12412</v>
      </c>
      <c r="C1324" s="278" t="s">
        <v>12419</v>
      </c>
      <c r="D1324" s="278" t="s">
        <v>12414</v>
      </c>
      <c r="E1324" s="278" t="str">
        <f>CONCATENATE(SUM('Раздел 3'!S225:S245),"&gt;=",SUM('Раздел 3'!S11:S11))</f>
        <v>0&gt;=0</v>
      </c>
      <c r="F1324" s="278"/>
      <c r="G1324" s="318"/>
      <c r="H1324" s="348" t="str">
        <f>IF(('ФЛК (информационный)'!A1324="Неверно!")*('ФЛК (информационный)'!G1324=""),"Внести подтверждение к нарушенному информационному ФЛК"," ")</f>
        <v xml:space="preserve"> </v>
      </c>
    </row>
    <row r="1325" spans="1:8" s="390" customFormat="1" ht="47.25" hidden="1" x14ac:dyDescent="0.2">
      <c r="A1325" s="346" t="str">
        <f>IF((SUM('Раздел 3'!T225:T245)&gt;=SUM('Раздел 3'!T11:T11)),"","Неверно!")</f>
        <v/>
      </c>
      <c r="B1325" s="320" t="s">
        <v>12412</v>
      </c>
      <c r="C1325" s="278" t="s">
        <v>12420</v>
      </c>
      <c r="D1325" s="278" t="s">
        <v>12414</v>
      </c>
      <c r="E1325" s="278" t="str">
        <f>CONCATENATE(SUM('Раздел 3'!T225:T245),"&gt;=",SUM('Раздел 3'!T11:T11))</f>
        <v>1&gt;=1</v>
      </c>
      <c r="F1325" s="278"/>
      <c r="G1325" s="318"/>
      <c r="H1325" s="348" t="str">
        <f>IF(('ФЛК (информационный)'!A1325="Неверно!")*('ФЛК (информационный)'!G1325=""),"Внести подтверждение к нарушенному информационному ФЛК"," ")</f>
        <v xml:space="preserve"> </v>
      </c>
    </row>
    <row r="1326" spans="1:8" s="390" customFormat="1" ht="47.25" hidden="1" x14ac:dyDescent="0.2">
      <c r="A1326" s="346" t="str">
        <f>IF((SUM('Раздел 3'!U225:U245)&gt;=SUM('Раздел 3'!U11:U11)),"","Неверно!")</f>
        <v/>
      </c>
      <c r="B1326" s="320" t="s">
        <v>12412</v>
      </c>
      <c r="C1326" s="278" t="s">
        <v>12421</v>
      </c>
      <c r="D1326" s="278" t="s">
        <v>12414</v>
      </c>
      <c r="E1326" s="278" t="str">
        <f>CONCATENATE(SUM('Раздел 3'!U225:U245),"&gt;=",SUM('Раздел 3'!U11:U11))</f>
        <v>0&gt;=0</v>
      </c>
      <c r="F1326" s="278"/>
      <c r="G1326" s="318"/>
      <c r="H1326" s="348" t="str">
        <f>IF(('ФЛК (информационный)'!A1326="Неверно!")*('ФЛК (информационный)'!G1326=""),"Внести подтверждение к нарушенному информационному ФЛК"," ")</f>
        <v xml:space="preserve"> </v>
      </c>
    </row>
    <row r="1327" spans="1:8" s="390" customFormat="1" ht="47.25" hidden="1" x14ac:dyDescent="0.2">
      <c r="A1327" s="346" t="str">
        <f>IF((SUM('Раздел 3'!V225:V245)&gt;=SUM('Раздел 3'!V11:V11)),"","Неверно!")</f>
        <v/>
      </c>
      <c r="B1327" s="320" t="s">
        <v>12412</v>
      </c>
      <c r="C1327" s="278" t="s">
        <v>12422</v>
      </c>
      <c r="D1327" s="278" t="s">
        <v>12414</v>
      </c>
      <c r="E1327" s="278" t="str">
        <f>CONCATENATE(SUM('Раздел 3'!V225:V245),"&gt;=",SUM('Раздел 3'!V11:V11))</f>
        <v>88&gt;=88</v>
      </c>
      <c r="F1327" s="278"/>
      <c r="G1327" s="318"/>
      <c r="H1327" s="348" t="str">
        <f>IF(('ФЛК (информационный)'!A1327="Неверно!")*('ФЛК (информационный)'!G1327=""),"Внести подтверждение к нарушенному информационному ФЛК"," ")</f>
        <v xml:space="preserve"> </v>
      </c>
    </row>
    <row r="1328" spans="1:8" s="390" customFormat="1" ht="47.25" hidden="1" x14ac:dyDescent="0.2">
      <c r="A1328" s="346" t="str">
        <f>IF((SUM('Раздел 3'!W225:W245)&gt;=SUM('Раздел 3'!W11:W11)),"","Неверно!")</f>
        <v/>
      </c>
      <c r="B1328" s="320" t="s">
        <v>12412</v>
      </c>
      <c r="C1328" s="278" t="s">
        <v>12423</v>
      </c>
      <c r="D1328" s="278" t="s">
        <v>12414</v>
      </c>
      <c r="E1328" s="278" t="str">
        <f>CONCATENATE(SUM('Раздел 3'!W225:W245),"&gt;=",SUM('Раздел 3'!W11:W11))</f>
        <v>0&gt;=0</v>
      </c>
      <c r="F1328" s="278"/>
      <c r="G1328" s="318"/>
      <c r="H1328" s="348" t="str">
        <f>IF(('ФЛК (информационный)'!A1328="Неверно!")*('ФЛК (информационный)'!G1328=""),"Внести подтверждение к нарушенному информационному ФЛК"," ")</f>
        <v xml:space="preserve"> </v>
      </c>
    </row>
    <row r="1329" spans="1:8" s="390" customFormat="1" ht="47.25" hidden="1" x14ac:dyDescent="0.2">
      <c r="A1329" s="346" t="str">
        <f>IF((SUM('Раздел 3'!X225:X245)&gt;=SUM('Раздел 3'!X11:X11)),"","Неверно!")</f>
        <v/>
      </c>
      <c r="B1329" s="320" t="s">
        <v>12412</v>
      </c>
      <c r="C1329" s="278" t="s">
        <v>12424</v>
      </c>
      <c r="D1329" s="278" t="s">
        <v>12414</v>
      </c>
      <c r="E1329" s="278" t="str">
        <f>CONCATENATE(SUM('Раздел 3'!X225:X245),"&gt;=",SUM('Раздел 3'!X11:X11))</f>
        <v>4&gt;=4</v>
      </c>
      <c r="F1329" s="278"/>
      <c r="G1329" s="318"/>
      <c r="H1329" s="348" t="str">
        <f>IF(('ФЛК (информационный)'!A1329="Неверно!")*('ФЛК (информационный)'!G1329=""),"Внести подтверждение к нарушенному информационному ФЛК"," ")</f>
        <v xml:space="preserve"> </v>
      </c>
    </row>
    <row r="1330" spans="1:8" s="390" customFormat="1" ht="47.25" hidden="1" x14ac:dyDescent="0.2">
      <c r="A1330" s="346" t="str">
        <f>IF((SUM('Раздел 3'!G225:G245)&gt;=SUM('Раздел 3'!G11:G11)),"","Неверно!")</f>
        <v/>
      </c>
      <c r="B1330" s="320" t="s">
        <v>12412</v>
      </c>
      <c r="C1330" s="278" t="s">
        <v>12425</v>
      </c>
      <c r="D1330" s="278" t="s">
        <v>12414</v>
      </c>
      <c r="E1330" s="278" t="str">
        <f>CONCATENATE(SUM('Раздел 3'!G225:G245),"&gt;=",SUM('Раздел 3'!G11:G11))</f>
        <v>92&gt;=92</v>
      </c>
      <c r="F1330" s="278"/>
      <c r="G1330" s="318"/>
      <c r="H1330" s="348" t="str">
        <f>IF(('ФЛК (информационный)'!A1330="Неверно!")*('ФЛК (информационный)'!G1330=""),"Внести подтверждение к нарушенному информационному ФЛК"," ")</f>
        <v xml:space="preserve"> </v>
      </c>
    </row>
    <row r="1331" spans="1:8" s="390" customFormat="1" ht="47.25" hidden="1" x14ac:dyDescent="0.2">
      <c r="A1331" s="346" t="str">
        <f>IF((SUM('Раздел 3'!Y225:Y245)&gt;=SUM('Раздел 3'!Y11:Y11)),"","Неверно!")</f>
        <v/>
      </c>
      <c r="B1331" s="320" t="s">
        <v>12412</v>
      </c>
      <c r="C1331" s="278" t="s">
        <v>12426</v>
      </c>
      <c r="D1331" s="278" t="s">
        <v>12414</v>
      </c>
      <c r="E1331" s="278" t="str">
        <f>CONCATENATE(SUM('Раздел 3'!Y225:Y245),"&gt;=",SUM('Раздел 3'!Y11:Y11))</f>
        <v>0&gt;=0</v>
      </c>
      <c r="F1331" s="278"/>
      <c r="G1331" s="318"/>
      <c r="H1331" s="348" t="str">
        <f>IF(('ФЛК (информационный)'!A1331="Неверно!")*('ФЛК (информационный)'!G1331=""),"Внести подтверждение к нарушенному информационному ФЛК"," ")</f>
        <v xml:space="preserve"> </v>
      </c>
    </row>
    <row r="1332" spans="1:8" s="390" customFormat="1" ht="47.25" hidden="1" x14ac:dyDescent="0.2">
      <c r="A1332" s="346" t="str">
        <f>IF((SUM('Раздел 3'!Z225:Z245)&gt;=SUM('Раздел 3'!Z11:Z11)),"","Неверно!")</f>
        <v/>
      </c>
      <c r="B1332" s="320" t="s">
        <v>12412</v>
      </c>
      <c r="C1332" s="278" t="s">
        <v>12427</v>
      </c>
      <c r="D1332" s="278" t="s">
        <v>12414</v>
      </c>
      <c r="E1332" s="278" t="str">
        <f>CONCATENATE(SUM('Раздел 3'!Z225:Z245),"&gt;=",SUM('Раздел 3'!Z11:Z11))</f>
        <v>0&gt;=0</v>
      </c>
      <c r="F1332" s="278"/>
      <c r="G1332" s="318"/>
      <c r="H1332" s="348" t="str">
        <f>IF(('ФЛК (информационный)'!A1332="Неверно!")*('ФЛК (информационный)'!G1332=""),"Внести подтверждение к нарушенному информационному ФЛК"," ")</f>
        <v xml:space="preserve"> </v>
      </c>
    </row>
    <row r="1333" spans="1:8" s="390" customFormat="1" ht="47.25" hidden="1" x14ac:dyDescent="0.2">
      <c r="A1333" s="346" t="str">
        <f>IF((SUM('Раздел 3'!AA225:AA245)&gt;=SUM('Раздел 3'!AA11:AA11)),"","Неверно!")</f>
        <v/>
      </c>
      <c r="B1333" s="320" t="s">
        <v>12412</v>
      </c>
      <c r="C1333" s="278" t="s">
        <v>12428</v>
      </c>
      <c r="D1333" s="278" t="s">
        <v>12414</v>
      </c>
      <c r="E1333" s="278" t="str">
        <f>CONCATENATE(SUM('Раздел 3'!AA225:AA245),"&gt;=",SUM('Раздел 3'!AA11:AA11))</f>
        <v>0&gt;=0</v>
      </c>
      <c r="F1333" s="278"/>
      <c r="G1333" s="318"/>
      <c r="H1333" s="348" t="str">
        <f>IF(('ФЛК (информационный)'!A1333="Неверно!")*('ФЛК (информационный)'!G1333=""),"Внести подтверждение к нарушенному информационному ФЛК"," ")</f>
        <v xml:space="preserve"> </v>
      </c>
    </row>
    <row r="1334" spans="1:8" s="390" customFormat="1" ht="47.25" hidden="1" x14ac:dyDescent="0.2">
      <c r="A1334" s="346" t="str">
        <f>IF((SUM('Раздел 3'!AB225:AB245)&gt;=SUM('Раздел 3'!AB11:AB11)),"","Неверно!")</f>
        <v/>
      </c>
      <c r="B1334" s="320" t="s">
        <v>12412</v>
      </c>
      <c r="C1334" s="278" t="s">
        <v>12429</v>
      </c>
      <c r="D1334" s="278" t="s">
        <v>12414</v>
      </c>
      <c r="E1334" s="278" t="str">
        <f>CONCATENATE(SUM('Раздел 3'!AB225:AB245),"&gt;=",SUM('Раздел 3'!AB11:AB11))</f>
        <v>12&gt;=12</v>
      </c>
      <c r="F1334" s="278"/>
      <c r="G1334" s="318"/>
      <c r="H1334" s="348" t="str">
        <f>IF(('ФЛК (информационный)'!A1334="Неверно!")*('ФЛК (информационный)'!G1334=""),"Внести подтверждение к нарушенному информационному ФЛК"," ")</f>
        <v xml:space="preserve"> </v>
      </c>
    </row>
    <row r="1335" spans="1:8" s="390" customFormat="1" ht="47.25" hidden="1" x14ac:dyDescent="0.2">
      <c r="A1335" s="346" t="str">
        <f>IF((SUM('Раздел 3'!AC225:AC245)&gt;=SUM('Раздел 3'!AC11:AC11)),"","Неверно!")</f>
        <v/>
      </c>
      <c r="B1335" s="320" t="s">
        <v>12412</v>
      </c>
      <c r="C1335" s="278" t="s">
        <v>12430</v>
      </c>
      <c r="D1335" s="278" t="s">
        <v>12414</v>
      </c>
      <c r="E1335" s="278" t="str">
        <f>CONCATENATE(SUM('Раздел 3'!AC225:AC245),"&gt;=",SUM('Раздел 3'!AC11:AC11))</f>
        <v>2&gt;=2</v>
      </c>
      <c r="F1335" s="278"/>
      <c r="G1335" s="318"/>
      <c r="H1335" s="348" t="str">
        <f>IF(('ФЛК (информационный)'!A1335="Неверно!")*('ФЛК (информационный)'!G1335=""),"Внести подтверждение к нарушенному информационному ФЛК"," ")</f>
        <v xml:space="preserve"> </v>
      </c>
    </row>
    <row r="1336" spans="1:8" s="390" customFormat="1" ht="47.25" hidden="1" x14ac:dyDescent="0.2">
      <c r="A1336" s="346" t="str">
        <f>IF((SUM('Раздел 3'!AD225:AD245)&gt;=SUM('Раздел 3'!AD11:AD11)),"","Неверно!")</f>
        <v/>
      </c>
      <c r="B1336" s="320" t="s">
        <v>12412</v>
      </c>
      <c r="C1336" s="278" t="s">
        <v>12431</v>
      </c>
      <c r="D1336" s="278" t="s">
        <v>12414</v>
      </c>
      <c r="E1336" s="278" t="str">
        <f>CONCATENATE(SUM('Раздел 3'!AD225:AD245),"&gt;=",SUM('Раздел 3'!AD11:AD11))</f>
        <v>0&gt;=0</v>
      </c>
      <c r="F1336" s="278"/>
      <c r="G1336" s="318"/>
      <c r="H1336" s="348" t="str">
        <f>IF(('ФЛК (информационный)'!A1336="Неверно!")*('ФЛК (информационный)'!G1336=""),"Внести подтверждение к нарушенному информационному ФЛК"," ")</f>
        <v xml:space="preserve"> </v>
      </c>
    </row>
    <row r="1337" spans="1:8" s="390" customFormat="1" ht="47.25" hidden="1" x14ac:dyDescent="0.2">
      <c r="A1337" s="346" t="str">
        <f>IF((SUM('Раздел 3'!AE225:AE245)&gt;=SUM('Раздел 3'!AE11:AE11)),"","Неверно!")</f>
        <v/>
      </c>
      <c r="B1337" s="320" t="s">
        <v>12412</v>
      </c>
      <c r="C1337" s="278" t="s">
        <v>12432</v>
      </c>
      <c r="D1337" s="278" t="s">
        <v>12414</v>
      </c>
      <c r="E1337" s="278" t="str">
        <f>CONCATENATE(SUM('Раздел 3'!AE225:AE245),"&gt;=",SUM('Раздел 3'!AE11:AE11))</f>
        <v>0&gt;=0</v>
      </c>
      <c r="F1337" s="278"/>
      <c r="G1337" s="318"/>
      <c r="H1337" s="348" t="str">
        <f>IF(('ФЛК (информационный)'!A1337="Неверно!")*('ФЛК (информационный)'!G1337=""),"Внести подтверждение к нарушенному информационному ФЛК"," ")</f>
        <v xml:space="preserve"> </v>
      </c>
    </row>
    <row r="1338" spans="1:8" s="390" customFormat="1" ht="47.25" hidden="1" x14ac:dyDescent="0.2">
      <c r="A1338" s="346" t="str">
        <f>IF((SUM('Раздел 3'!AF225:AF245)&gt;=SUM('Раздел 3'!AF11:AF11)),"","Неверно!")</f>
        <v/>
      </c>
      <c r="B1338" s="320" t="s">
        <v>12412</v>
      </c>
      <c r="C1338" s="278" t="s">
        <v>12433</v>
      </c>
      <c r="D1338" s="278" t="s">
        <v>12414</v>
      </c>
      <c r="E1338" s="278" t="str">
        <f>CONCATENATE(SUM('Раздел 3'!AF225:AF245),"&gt;=",SUM('Раздел 3'!AF11:AF11))</f>
        <v>0&gt;=0</v>
      </c>
      <c r="F1338" s="278"/>
      <c r="G1338" s="318"/>
      <c r="H1338" s="348" t="str">
        <f>IF(('ФЛК (информационный)'!A1338="Неверно!")*('ФЛК (информационный)'!G1338=""),"Внести подтверждение к нарушенному информационному ФЛК"," ")</f>
        <v xml:space="preserve"> </v>
      </c>
    </row>
    <row r="1339" spans="1:8" s="390" customFormat="1" ht="47.25" hidden="1" x14ac:dyDescent="0.2">
      <c r="A1339" s="346" t="str">
        <f>IF((SUM('Раздел 3'!AG225:AG245)&gt;=SUM('Раздел 3'!AG11:AG11)),"","Неверно!")</f>
        <v/>
      </c>
      <c r="B1339" s="320" t="s">
        <v>12412</v>
      </c>
      <c r="C1339" s="278" t="s">
        <v>12434</v>
      </c>
      <c r="D1339" s="278" t="s">
        <v>12414</v>
      </c>
      <c r="E1339" s="278" t="str">
        <f>CONCATENATE(SUM('Раздел 3'!AG225:AG245),"&gt;=",SUM('Раздел 3'!AG11:AG11))</f>
        <v>0&gt;=0</v>
      </c>
      <c r="F1339" s="278"/>
      <c r="G1339" s="318"/>
      <c r="H1339" s="348" t="str">
        <f>IF(('ФЛК (информационный)'!A1339="Неверно!")*('ФЛК (информационный)'!G1339=""),"Внести подтверждение к нарушенному информационному ФЛК"," ")</f>
        <v xml:space="preserve"> </v>
      </c>
    </row>
    <row r="1340" spans="1:8" s="390" customFormat="1" ht="47.25" hidden="1" x14ac:dyDescent="0.2">
      <c r="A1340" s="346" t="str">
        <f>IF((SUM('Раздел 3'!AH225:AH245)&gt;=SUM('Раздел 3'!AH11:AH11)),"","Неверно!")</f>
        <v/>
      </c>
      <c r="B1340" s="320" t="s">
        <v>12412</v>
      </c>
      <c r="C1340" s="278" t="s">
        <v>12435</v>
      </c>
      <c r="D1340" s="278" t="s">
        <v>12414</v>
      </c>
      <c r="E1340" s="278" t="str">
        <f>CONCATENATE(SUM('Раздел 3'!AH225:AH245),"&gt;=",SUM('Раздел 3'!AH11:AH11))</f>
        <v>166214&gt;=166214</v>
      </c>
      <c r="F1340" s="278"/>
      <c r="G1340" s="318"/>
      <c r="H1340" s="348" t="str">
        <f>IF(('ФЛК (информационный)'!A1340="Неверно!")*('ФЛК (информационный)'!G1340=""),"Внести подтверждение к нарушенному информационному ФЛК"," ")</f>
        <v xml:space="preserve"> </v>
      </c>
    </row>
    <row r="1341" spans="1:8" s="390" customFormat="1" ht="47.25" hidden="1" x14ac:dyDescent="0.2">
      <c r="A1341" s="346" t="str">
        <f>IF((SUM('Раздел 3'!H225:H245)&gt;=SUM('Раздел 3'!H11:H11)),"","Неверно!")</f>
        <v/>
      </c>
      <c r="B1341" s="320" t="s">
        <v>12412</v>
      </c>
      <c r="C1341" s="278" t="s">
        <v>12436</v>
      </c>
      <c r="D1341" s="278" t="s">
        <v>12414</v>
      </c>
      <c r="E1341" s="278" t="str">
        <f>CONCATENATE(SUM('Раздел 3'!H225:H245),"&gt;=",SUM('Раздел 3'!H11:H11))</f>
        <v>71&gt;=71</v>
      </c>
      <c r="F1341" s="278"/>
      <c r="G1341" s="318"/>
      <c r="H1341" s="348" t="str">
        <f>IF(('ФЛК (информационный)'!A1341="Неверно!")*('ФЛК (информационный)'!G1341=""),"Внести подтверждение к нарушенному информационному ФЛК"," ")</f>
        <v xml:space="preserve"> </v>
      </c>
    </row>
    <row r="1342" spans="1:8" s="390" customFormat="1" ht="47.25" hidden="1" x14ac:dyDescent="0.2">
      <c r="A1342" s="346" t="str">
        <f>IF((SUM('Раздел 3'!AI225:AI245)&gt;=SUM('Раздел 3'!AI11:AI11)),"","Неверно!")</f>
        <v/>
      </c>
      <c r="B1342" s="320" t="s">
        <v>12412</v>
      </c>
      <c r="C1342" s="278" t="s">
        <v>12437</v>
      </c>
      <c r="D1342" s="278" t="s">
        <v>12414</v>
      </c>
      <c r="E1342" s="278" t="str">
        <f>CONCATENATE(SUM('Раздел 3'!AI225:AI245),"&gt;=",SUM('Раздел 3'!AI11:AI11))</f>
        <v>300&gt;=300</v>
      </c>
      <c r="F1342" s="278"/>
      <c r="G1342" s="318"/>
      <c r="H1342" s="348" t="str">
        <f>IF(('ФЛК (информационный)'!A1342="Неверно!")*('ФЛК (информационный)'!G1342=""),"Внести подтверждение к нарушенному информационному ФЛК"," ")</f>
        <v xml:space="preserve"> </v>
      </c>
    </row>
    <row r="1343" spans="1:8" s="390" customFormat="1" ht="47.25" hidden="1" x14ac:dyDescent="0.2">
      <c r="A1343" s="346" t="str">
        <f>IF((SUM('Раздел 3'!AJ225:AJ245)&gt;=SUM('Раздел 3'!AJ11:AJ11)),"","Неверно!")</f>
        <v/>
      </c>
      <c r="B1343" s="320" t="s">
        <v>12412</v>
      </c>
      <c r="C1343" s="278" t="s">
        <v>12438</v>
      </c>
      <c r="D1343" s="278" t="s">
        <v>12414</v>
      </c>
      <c r="E1343" s="278" t="str">
        <f>CONCATENATE(SUM('Раздел 3'!AJ225:AJ245),"&gt;=",SUM('Раздел 3'!AJ11:AJ11))</f>
        <v>3858&gt;=3858</v>
      </c>
      <c r="F1343" s="278"/>
      <c r="G1343" s="318"/>
      <c r="H1343" s="348" t="str">
        <f>IF(('ФЛК (информационный)'!A1343="Неверно!")*('ФЛК (информационный)'!G1343=""),"Внести подтверждение к нарушенному информационному ФЛК"," ")</f>
        <v xml:space="preserve"> </v>
      </c>
    </row>
    <row r="1344" spans="1:8" s="390" customFormat="1" ht="47.25" hidden="1" x14ac:dyDescent="0.2">
      <c r="A1344" s="346" t="str">
        <f>IF((SUM('Раздел 3'!AK225:AK245)&gt;=SUM('Раздел 3'!AK11:AK11)),"","Неверно!")</f>
        <v/>
      </c>
      <c r="B1344" s="320" t="s">
        <v>12412</v>
      </c>
      <c r="C1344" s="278" t="s">
        <v>12439</v>
      </c>
      <c r="D1344" s="278" t="s">
        <v>12414</v>
      </c>
      <c r="E1344" s="278" t="str">
        <f>CONCATENATE(SUM('Раздел 3'!AK225:AK245),"&gt;=",SUM('Раздел 3'!AK11:AK11))</f>
        <v>0&gt;=0</v>
      </c>
      <c r="F1344" s="278"/>
      <c r="G1344" s="318"/>
      <c r="H1344" s="348" t="str">
        <f>IF(('ФЛК (информационный)'!A1344="Неверно!")*('ФЛК (информационный)'!G1344=""),"Внести подтверждение к нарушенному информационному ФЛК"," ")</f>
        <v xml:space="preserve"> </v>
      </c>
    </row>
    <row r="1345" spans="1:8" s="390" customFormat="1" ht="47.25" hidden="1" x14ac:dyDescent="0.2">
      <c r="A1345" s="346" t="str">
        <f>IF((SUM('Раздел 3'!AL225:AL245)&gt;=SUM('Раздел 3'!AL11:AL11)),"","Неверно!")</f>
        <v/>
      </c>
      <c r="B1345" s="320" t="s">
        <v>12412</v>
      </c>
      <c r="C1345" s="278" t="s">
        <v>12440</v>
      </c>
      <c r="D1345" s="278" t="s">
        <v>12414</v>
      </c>
      <c r="E1345" s="278" t="str">
        <f>CONCATENATE(SUM('Раздел 3'!AL225:AL245),"&gt;=",SUM('Раздел 3'!AL11:AL11))</f>
        <v>0&gt;=0</v>
      </c>
      <c r="F1345" s="278"/>
      <c r="G1345" s="318"/>
      <c r="H1345" s="348" t="str">
        <f>IF(('ФЛК (информационный)'!A1345="Неверно!")*('ФЛК (информационный)'!G1345=""),"Внести подтверждение к нарушенному информационному ФЛК"," ")</f>
        <v xml:space="preserve"> </v>
      </c>
    </row>
    <row r="1346" spans="1:8" s="390" customFormat="1" ht="47.25" hidden="1" x14ac:dyDescent="0.2">
      <c r="A1346" s="346" t="str">
        <f>IF((SUM('Раздел 3'!I225:I245)&gt;=SUM('Раздел 3'!I11:I11)),"","Неверно!")</f>
        <v/>
      </c>
      <c r="B1346" s="320" t="s">
        <v>12412</v>
      </c>
      <c r="C1346" s="278" t="s">
        <v>12441</v>
      </c>
      <c r="D1346" s="278" t="s">
        <v>12414</v>
      </c>
      <c r="E1346" s="278" t="str">
        <f>CONCATENATE(SUM('Раздел 3'!I225:I245),"&gt;=",SUM('Раздел 3'!I11:I11))</f>
        <v>7&gt;=7</v>
      </c>
      <c r="F1346" s="278"/>
      <c r="G1346" s="318"/>
      <c r="H1346" s="348" t="str">
        <f>IF(('ФЛК (информационный)'!A1346="Неверно!")*('ФЛК (информационный)'!G1346=""),"Внести подтверждение к нарушенному информационному ФЛК"," ")</f>
        <v xml:space="preserve"> </v>
      </c>
    </row>
    <row r="1347" spans="1:8" s="390" customFormat="1" ht="47.25" hidden="1" x14ac:dyDescent="0.2">
      <c r="A1347" s="346" t="str">
        <f>IF((SUM('Раздел 3'!J225:J245)&gt;=SUM('Раздел 3'!J11:J11)),"","Неверно!")</f>
        <v/>
      </c>
      <c r="B1347" s="320" t="s">
        <v>12412</v>
      </c>
      <c r="C1347" s="278" t="s">
        <v>12442</v>
      </c>
      <c r="D1347" s="278" t="s">
        <v>12414</v>
      </c>
      <c r="E1347" s="278" t="str">
        <f>CONCATENATE(SUM('Раздел 3'!J225:J245),"&gt;=",SUM('Раздел 3'!J11:J11))</f>
        <v>324187&gt;=324187</v>
      </c>
      <c r="F1347" s="278"/>
      <c r="G1347" s="318"/>
      <c r="H1347" s="348" t="str">
        <f>IF(('ФЛК (информационный)'!A1347="Неверно!")*('ФЛК (информационный)'!G1347=""),"Внести подтверждение к нарушенному информационному ФЛК"," ")</f>
        <v xml:space="preserve"> </v>
      </c>
    </row>
    <row r="1348" spans="1:8" s="390" customFormat="1" ht="47.25" hidden="1" x14ac:dyDescent="0.2">
      <c r="A1348" s="346" t="str">
        <f>IF((SUM('Раздел 3'!K225:K245)&gt;=SUM('Раздел 3'!K11:K11)),"","Неверно!")</f>
        <v/>
      </c>
      <c r="B1348" s="320" t="s">
        <v>12412</v>
      </c>
      <c r="C1348" s="278" t="s">
        <v>12443</v>
      </c>
      <c r="D1348" s="278" t="s">
        <v>12414</v>
      </c>
      <c r="E1348" s="278" t="str">
        <f>CONCATENATE(SUM('Раздел 3'!K225:K245),"&gt;=",SUM('Раздел 3'!K11:K11))</f>
        <v>0&gt;=0</v>
      </c>
      <c r="F1348" s="278"/>
      <c r="G1348" s="318"/>
      <c r="H1348" s="348" t="str">
        <f>IF(('ФЛК (информационный)'!A1348="Неверно!")*('ФЛК (информационный)'!G1348=""),"Внести подтверждение к нарушенному информационному ФЛК"," ")</f>
        <v xml:space="preserve"> </v>
      </c>
    </row>
    <row r="1349" spans="1:8" s="390" customFormat="1" ht="47.25" hidden="1" x14ac:dyDescent="0.2">
      <c r="A1349" s="346" t="str">
        <f>IF((SUM('Раздел 3'!L225:L245)&gt;=SUM('Раздел 3'!L11:L11)),"","Неверно!")</f>
        <v/>
      </c>
      <c r="B1349" s="320" t="s">
        <v>12412</v>
      </c>
      <c r="C1349" s="278" t="s">
        <v>12444</v>
      </c>
      <c r="D1349" s="278" t="s">
        <v>12414</v>
      </c>
      <c r="E1349" s="278" t="str">
        <f>CONCATENATE(SUM('Раздел 3'!L225:L245),"&gt;=",SUM('Раздел 3'!L11:L11))</f>
        <v>74&gt;=74</v>
      </c>
      <c r="F1349" s="278"/>
      <c r="G1349" s="318"/>
      <c r="H1349" s="348" t="str">
        <f>IF(('ФЛК (информационный)'!A1349="Неверно!")*('ФЛК (информационный)'!G1349=""),"Внести подтверждение к нарушенному информационному ФЛК"," ")</f>
        <v xml:space="preserve"> </v>
      </c>
    </row>
    <row r="1350" spans="1:8" s="390" customFormat="1" ht="47.25" hidden="1" x14ac:dyDescent="0.2">
      <c r="A1350" s="346" t="str">
        <f>IF((SUM('Раздел 3'!M225:M245)&gt;=SUM('Раздел 3'!M11:M11)),"","Неверно!")</f>
        <v/>
      </c>
      <c r="B1350" s="320" t="s">
        <v>12412</v>
      </c>
      <c r="C1350" s="278" t="s">
        <v>12445</v>
      </c>
      <c r="D1350" s="278" t="s">
        <v>12414</v>
      </c>
      <c r="E1350" s="278" t="str">
        <f>CONCATENATE(SUM('Раздел 3'!M225:M245),"&gt;=",SUM('Раздел 3'!M11:M11))</f>
        <v>59&gt;=59</v>
      </c>
      <c r="F1350" s="278"/>
      <c r="G1350" s="318"/>
      <c r="H1350" s="348" t="str">
        <f>IF(('ФЛК (информационный)'!A1350="Неверно!")*('ФЛК (информационный)'!G1350=""),"Внести подтверждение к нарушенному информационному ФЛК"," ")</f>
        <v xml:space="preserve"> </v>
      </c>
    </row>
    <row r="1351" spans="1:8" s="390" customFormat="1" ht="47.25" hidden="1" x14ac:dyDescent="0.2">
      <c r="A1351" s="346" t="str">
        <f>IF((SUM('Раздел 3'!N225:N245)&gt;=SUM('Раздел 3'!N11:N11)),"","Неверно!")</f>
        <v/>
      </c>
      <c r="B1351" s="320" t="s">
        <v>12412</v>
      </c>
      <c r="C1351" s="278" t="s">
        <v>12446</v>
      </c>
      <c r="D1351" s="278" t="s">
        <v>12414</v>
      </c>
      <c r="E1351" s="278" t="str">
        <f>CONCATENATE(SUM('Раздел 3'!N225:N245),"&gt;=",SUM('Раздел 3'!N11:N11))</f>
        <v>11&gt;=11</v>
      </c>
      <c r="F1351" s="278"/>
      <c r="G1351" s="318"/>
      <c r="H1351" s="348" t="str">
        <f>IF(('ФЛК (информационный)'!A1351="Неверно!")*('ФЛК (информационный)'!G1351=""),"Внести подтверждение к нарушенному информационному ФЛК"," ")</f>
        <v xml:space="preserve"> </v>
      </c>
    </row>
    <row r="1352" spans="1:8" s="84" customFormat="1" ht="33.75" hidden="1" customHeight="1" x14ac:dyDescent="0.2">
      <c r="A1352" s="349"/>
      <c r="B1352" s="320"/>
      <c r="C1352" s="278"/>
      <c r="D1352" s="278"/>
      <c r="E1352" s="278"/>
      <c r="F1352" s="278"/>
      <c r="G1352" s="277"/>
      <c r="H1352" s="348"/>
    </row>
    <row r="1353" spans="1:8" s="84" customFormat="1" ht="33.75" hidden="1" customHeight="1" x14ac:dyDescent="0.2">
      <c r="A1353" s="349"/>
      <c r="B1353" s="320"/>
      <c r="C1353" s="278"/>
      <c r="D1353" s="278"/>
      <c r="E1353" s="278"/>
      <c r="F1353" s="278"/>
      <c r="G1353" s="277"/>
      <c r="H1353" s="348"/>
    </row>
    <row r="1354" spans="1:8" s="84" customFormat="1" ht="33.75" hidden="1" customHeight="1" x14ac:dyDescent="0.2">
      <c r="A1354" s="349"/>
      <c r="B1354" s="320"/>
      <c r="C1354" s="278"/>
      <c r="D1354" s="278"/>
      <c r="E1354" s="278"/>
      <c r="F1354" s="278"/>
      <c r="G1354" s="277"/>
      <c r="H1354" s="348"/>
    </row>
    <row r="1355" spans="1:8" s="84" customFormat="1" ht="33.75" hidden="1" customHeight="1" x14ac:dyDescent="0.2">
      <c r="A1355" s="349"/>
      <c r="B1355" s="320"/>
      <c r="C1355" s="278"/>
      <c r="D1355" s="278"/>
      <c r="E1355" s="278"/>
      <c r="F1355" s="278"/>
      <c r="G1355" s="277"/>
      <c r="H1355" s="348"/>
    </row>
    <row r="1356" spans="1:8" s="84" customFormat="1" ht="33.75" hidden="1" customHeight="1" x14ac:dyDescent="0.2">
      <c r="A1356" s="349"/>
      <c r="B1356" s="320"/>
      <c r="C1356" s="278"/>
      <c r="D1356" s="278"/>
      <c r="E1356" s="278"/>
      <c r="F1356" s="278"/>
      <c r="G1356" s="277"/>
      <c r="H1356" s="348"/>
    </row>
    <row r="1357" spans="1:8" s="84" customFormat="1" ht="33.75" hidden="1" customHeight="1" x14ac:dyDescent="0.2">
      <c r="A1357" s="349"/>
      <c r="B1357" s="320"/>
      <c r="C1357" s="278"/>
      <c r="D1357" s="278"/>
      <c r="E1357" s="278"/>
      <c r="F1357" s="278"/>
      <c r="G1357" s="277"/>
      <c r="H1357" s="348"/>
    </row>
    <row r="1358" spans="1:8" s="84" customFormat="1" ht="33.75" hidden="1" customHeight="1" x14ac:dyDescent="0.2">
      <c r="A1358" s="349"/>
      <c r="B1358" s="320"/>
      <c r="C1358" s="278"/>
      <c r="D1358" s="278"/>
      <c r="E1358" s="278"/>
      <c r="F1358" s="278"/>
      <c r="G1358" s="277"/>
      <c r="H1358" s="348"/>
    </row>
    <row r="1359" spans="1:8" s="84" customFormat="1" ht="33.75" hidden="1" customHeight="1" x14ac:dyDescent="0.2">
      <c r="A1359" s="349"/>
      <c r="B1359" s="320"/>
      <c r="C1359" s="278"/>
      <c r="D1359" s="278"/>
      <c r="E1359" s="278"/>
      <c r="F1359" s="278"/>
      <c r="G1359" s="277"/>
      <c r="H1359" s="348"/>
    </row>
    <row r="1360" spans="1:8" s="84" customFormat="1" ht="33.75" hidden="1" customHeight="1" x14ac:dyDescent="0.2">
      <c r="A1360" s="349"/>
      <c r="B1360" s="320"/>
      <c r="C1360" s="278"/>
      <c r="D1360" s="278"/>
      <c r="E1360" s="278"/>
      <c r="F1360" s="278"/>
      <c r="G1360" s="277"/>
      <c r="H1360" s="348"/>
    </row>
    <row r="1361" spans="1:8" s="84" customFormat="1" ht="33.75" hidden="1" customHeight="1" x14ac:dyDescent="0.2">
      <c r="A1361" s="349"/>
      <c r="B1361" s="320"/>
      <c r="C1361" s="278"/>
      <c r="D1361" s="278"/>
      <c r="E1361" s="278"/>
      <c r="F1361" s="278"/>
      <c r="G1361" s="277"/>
      <c r="H1361" s="348"/>
    </row>
    <row r="1362" spans="1:8" s="84" customFormat="1" ht="33.75" hidden="1" customHeight="1" x14ac:dyDescent="0.2">
      <c r="A1362" s="349"/>
      <c r="B1362" s="320"/>
      <c r="C1362" s="278"/>
      <c r="D1362" s="278"/>
      <c r="E1362" s="278"/>
      <c r="F1362" s="278"/>
      <c r="G1362" s="277"/>
      <c r="H1362" s="348"/>
    </row>
    <row r="1363" spans="1:8" s="84" customFormat="1" ht="33.75" hidden="1" customHeight="1" x14ac:dyDescent="0.2">
      <c r="A1363" s="349"/>
      <c r="B1363" s="320"/>
      <c r="C1363" s="278"/>
      <c r="D1363" s="278"/>
      <c r="E1363" s="278"/>
      <c r="F1363" s="278"/>
      <c r="G1363" s="277"/>
      <c r="H1363" s="348"/>
    </row>
    <row r="1364" spans="1:8" s="84" customFormat="1" ht="33.75" hidden="1" customHeight="1" x14ac:dyDescent="0.2">
      <c r="A1364" s="349"/>
      <c r="B1364" s="320"/>
      <c r="C1364" s="278"/>
      <c r="D1364" s="278"/>
      <c r="E1364" s="278"/>
      <c r="F1364" s="278"/>
      <c r="G1364" s="277"/>
      <c r="H1364" s="348"/>
    </row>
    <row r="1365" spans="1:8" s="84" customFormat="1" ht="33.75" hidden="1" customHeight="1" x14ac:dyDescent="0.2">
      <c r="A1365" s="349"/>
      <c r="B1365" s="320"/>
      <c r="C1365" s="278"/>
      <c r="D1365" s="278"/>
      <c r="E1365" s="278"/>
      <c r="F1365" s="278"/>
      <c r="G1365" s="277"/>
      <c r="H1365" s="348"/>
    </row>
    <row r="1366" spans="1:8" s="84" customFormat="1" ht="33.75" hidden="1" customHeight="1" x14ac:dyDescent="0.2">
      <c r="A1366" s="349"/>
      <c r="B1366" s="320"/>
      <c r="C1366" s="278"/>
      <c r="D1366" s="278"/>
      <c r="E1366" s="278"/>
      <c r="F1366" s="278"/>
      <c r="G1366" s="277"/>
      <c r="H1366" s="348"/>
    </row>
    <row r="1367" spans="1:8" s="84" customFormat="1" ht="33.75" hidden="1" customHeight="1" x14ac:dyDescent="0.2">
      <c r="A1367" s="349"/>
      <c r="B1367" s="320"/>
      <c r="C1367" s="278"/>
      <c r="D1367" s="278"/>
      <c r="E1367" s="278"/>
      <c r="F1367" s="278"/>
      <c r="G1367" s="277"/>
      <c r="H1367" s="348"/>
    </row>
    <row r="1368" spans="1:8" s="84" customFormat="1" ht="33.75" hidden="1" customHeight="1" x14ac:dyDescent="0.2">
      <c r="A1368" s="349"/>
      <c r="B1368" s="320"/>
      <c r="C1368" s="278"/>
      <c r="D1368" s="278"/>
      <c r="E1368" s="278"/>
      <c r="F1368" s="278"/>
      <c r="G1368" s="277"/>
      <c r="H1368" s="348"/>
    </row>
    <row r="1369" spans="1:8" s="84" customFormat="1" ht="33.75" hidden="1" customHeight="1" x14ac:dyDescent="0.2">
      <c r="A1369" s="349"/>
      <c r="B1369" s="320"/>
      <c r="C1369" s="278"/>
      <c r="D1369" s="278"/>
      <c r="E1369" s="278"/>
      <c r="F1369" s="278"/>
      <c r="G1369" s="277"/>
      <c r="H1369" s="348"/>
    </row>
    <row r="1370" spans="1:8" s="84" customFormat="1" ht="33.75" hidden="1" customHeight="1" x14ac:dyDescent="0.2">
      <c r="A1370" s="349"/>
      <c r="B1370" s="320"/>
      <c r="C1370" s="278"/>
      <c r="D1370" s="278"/>
      <c r="E1370" s="278"/>
      <c r="F1370" s="278"/>
      <c r="G1370" s="277"/>
      <c r="H1370" s="348"/>
    </row>
    <row r="1371" spans="1:8" s="84" customFormat="1" ht="33.75" hidden="1" customHeight="1" x14ac:dyDescent="0.2">
      <c r="A1371" s="349"/>
      <c r="B1371" s="320"/>
      <c r="C1371" s="278"/>
      <c r="D1371" s="278"/>
      <c r="E1371" s="278"/>
      <c r="F1371" s="278"/>
      <c r="G1371" s="277"/>
      <c r="H1371" s="348"/>
    </row>
    <row r="1372" spans="1:8" s="84" customFormat="1" ht="33.75" hidden="1" customHeight="1" x14ac:dyDescent="0.2">
      <c r="A1372" s="349"/>
      <c r="B1372" s="320"/>
      <c r="C1372" s="278"/>
      <c r="D1372" s="278"/>
      <c r="E1372" s="278"/>
      <c r="F1372" s="278"/>
      <c r="G1372" s="277"/>
      <c r="H1372" s="348"/>
    </row>
    <row r="1373" spans="1:8" s="84" customFormat="1" ht="33.75" hidden="1" customHeight="1" x14ac:dyDescent="0.2">
      <c r="A1373" s="349"/>
      <c r="B1373" s="320"/>
      <c r="C1373" s="278"/>
      <c r="D1373" s="278"/>
      <c r="E1373" s="278"/>
      <c r="F1373" s="278"/>
      <c r="G1373" s="277"/>
      <c r="H1373" s="348"/>
    </row>
    <row r="1374" spans="1:8" s="84" customFormat="1" ht="33.75" hidden="1" customHeight="1" x14ac:dyDescent="0.2">
      <c r="A1374" s="349"/>
      <c r="B1374" s="320"/>
      <c r="C1374" s="278"/>
      <c r="D1374" s="278"/>
      <c r="E1374" s="278"/>
      <c r="F1374" s="278"/>
      <c r="G1374" s="277"/>
      <c r="H1374" s="348"/>
    </row>
    <row r="1375" spans="1:8" s="84" customFormat="1" ht="33.75" hidden="1" customHeight="1" x14ac:dyDescent="0.2">
      <c r="A1375" s="349"/>
      <c r="B1375" s="320"/>
      <c r="C1375" s="278"/>
      <c r="D1375" s="278"/>
      <c r="E1375" s="278"/>
      <c r="F1375" s="278"/>
      <c r="G1375" s="277"/>
      <c r="H1375" s="348"/>
    </row>
    <row r="1376" spans="1:8" s="84" customFormat="1" ht="33.75" hidden="1" customHeight="1" x14ac:dyDescent="0.2">
      <c r="A1376" s="349"/>
      <c r="B1376" s="320"/>
      <c r="C1376" s="278"/>
      <c r="D1376" s="278"/>
      <c r="E1376" s="278"/>
      <c r="F1376" s="278"/>
      <c r="G1376" s="277"/>
      <c r="H1376" s="348"/>
    </row>
    <row r="1377" spans="1:8" s="84" customFormat="1" ht="33.75" hidden="1" customHeight="1" x14ac:dyDescent="0.2">
      <c r="A1377" s="349"/>
      <c r="B1377" s="320"/>
      <c r="C1377" s="278"/>
      <c r="D1377" s="278"/>
      <c r="E1377" s="278"/>
      <c r="F1377" s="278"/>
      <c r="G1377" s="277"/>
      <c r="H1377" s="348"/>
    </row>
    <row r="1378" spans="1:8" s="84" customFormat="1" ht="33.75" hidden="1" customHeight="1" x14ac:dyDescent="0.2">
      <c r="A1378" s="349"/>
      <c r="B1378" s="320"/>
      <c r="C1378" s="278"/>
      <c r="D1378" s="278"/>
      <c r="E1378" s="278"/>
      <c r="F1378" s="278"/>
      <c r="G1378" s="277"/>
      <c r="H1378" s="348"/>
    </row>
    <row r="1379" spans="1:8" s="84" customFormat="1" ht="33.75" hidden="1" customHeight="1" x14ac:dyDescent="0.2">
      <c r="A1379" s="349"/>
      <c r="B1379" s="320"/>
      <c r="C1379" s="278"/>
      <c r="D1379" s="278"/>
      <c r="E1379" s="278"/>
      <c r="F1379" s="278"/>
      <c r="G1379" s="277"/>
      <c r="H1379" s="348"/>
    </row>
    <row r="1380" spans="1:8" s="84" customFormat="1" ht="33.75" hidden="1" customHeight="1" x14ac:dyDescent="0.2">
      <c r="A1380" s="349"/>
      <c r="B1380" s="320"/>
      <c r="C1380" s="278"/>
      <c r="D1380" s="278"/>
      <c r="E1380" s="278"/>
      <c r="F1380" s="278"/>
      <c r="G1380" s="277"/>
      <c r="H1380" s="348"/>
    </row>
    <row r="1381" spans="1:8" s="84" customFormat="1" ht="33.75" hidden="1" customHeight="1" x14ac:dyDescent="0.2">
      <c r="A1381" s="349"/>
      <c r="B1381" s="320"/>
      <c r="C1381" s="278"/>
      <c r="D1381" s="278"/>
      <c r="E1381" s="278"/>
      <c r="F1381" s="278"/>
      <c r="G1381" s="277"/>
      <c r="H1381" s="348"/>
    </row>
    <row r="1382" spans="1:8" s="84" customFormat="1" ht="33.75" hidden="1" customHeight="1" x14ac:dyDescent="0.2">
      <c r="A1382" s="349"/>
      <c r="B1382" s="320"/>
      <c r="C1382" s="278"/>
      <c r="D1382" s="278"/>
      <c r="E1382" s="278"/>
      <c r="F1382" s="278"/>
      <c r="G1382" s="277"/>
      <c r="H1382" s="348"/>
    </row>
    <row r="1383" spans="1:8" s="84" customFormat="1" ht="33.75" hidden="1" customHeight="1" x14ac:dyDescent="0.2">
      <c r="A1383" s="349"/>
      <c r="B1383" s="320"/>
      <c r="C1383" s="278"/>
      <c r="D1383" s="278"/>
      <c r="E1383" s="278"/>
      <c r="F1383" s="278"/>
      <c r="G1383" s="277"/>
      <c r="H1383" s="348"/>
    </row>
    <row r="1384" spans="1:8" s="84" customFormat="1" ht="33.75" hidden="1" customHeight="1" x14ac:dyDescent="0.2">
      <c r="A1384" s="349"/>
      <c r="B1384" s="320"/>
      <c r="C1384" s="278"/>
      <c r="D1384" s="278"/>
      <c r="E1384" s="278"/>
      <c r="F1384" s="278"/>
      <c r="G1384" s="277"/>
      <c r="H1384" s="348"/>
    </row>
    <row r="1385" spans="1:8" s="84" customFormat="1" ht="33.75" hidden="1" customHeight="1" x14ac:dyDescent="0.2">
      <c r="A1385" s="349"/>
      <c r="B1385" s="320"/>
      <c r="C1385" s="278"/>
      <c r="D1385" s="278"/>
      <c r="E1385" s="278"/>
      <c r="F1385" s="278"/>
      <c r="G1385" s="277"/>
      <c r="H1385" s="348"/>
    </row>
    <row r="1386" spans="1:8" s="84" customFormat="1" ht="33.75" hidden="1" customHeight="1" x14ac:dyDescent="0.2">
      <c r="A1386" s="349"/>
      <c r="B1386" s="320"/>
      <c r="C1386" s="278"/>
      <c r="D1386" s="278"/>
      <c r="E1386" s="278"/>
      <c r="F1386" s="278"/>
      <c r="G1386" s="277"/>
      <c r="H1386" s="348"/>
    </row>
    <row r="1387" spans="1:8" s="84" customFormat="1" ht="33.75" hidden="1" customHeight="1" x14ac:dyDescent="0.2">
      <c r="A1387" s="349"/>
      <c r="B1387" s="320"/>
      <c r="C1387" s="278"/>
      <c r="D1387" s="278"/>
      <c r="E1387" s="278"/>
      <c r="F1387" s="278"/>
      <c r="G1387" s="277"/>
      <c r="H1387" s="348"/>
    </row>
    <row r="1388" spans="1:8" s="84" customFormat="1" ht="33.75" hidden="1" customHeight="1" x14ac:dyDescent="0.2">
      <c r="A1388" s="349"/>
      <c r="B1388" s="320"/>
      <c r="C1388" s="278"/>
      <c r="D1388" s="278"/>
      <c r="E1388" s="278"/>
      <c r="F1388" s="278"/>
      <c r="G1388" s="277"/>
      <c r="H1388" s="348"/>
    </row>
    <row r="1389" spans="1:8" s="84" customFormat="1" ht="33.75" hidden="1" customHeight="1" x14ac:dyDescent="0.2">
      <c r="A1389" s="349"/>
      <c r="B1389" s="320"/>
      <c r="C1389" s="278"/>
      <c r="D1389" s="278"/>
      <c r="E1389" s="278"/>
      <c r="F1389" s="278"/>
      <c r="G1389" s="277"/>
      <c r="H1389" s="348"/>
    </row>
    <row r="1390" spans="1:8" s="84" customFormat="1" ht="33.75" hidden="1" customHeight="1" x14ac:dyDescent="0.2">
      <c r="A1390" s="349"/>
      <c r="B1390" s="320"/>
      <c r="C1390" s="278"/>
      <c r="D1390" s="278"/>
      <c r="E1390" s="278"/>
      <c r="F1390" s="278"/>
      <c r="G1390" s="277"/>
      <c r="H1390" s="348"/>
    </row>
    <row r="1391" spans="1:8" s="84" customFormat="1" ht="33.75" hidden="1" customHeight="1" x14ac:dyDescent="0.2">
      <c r="A1391" s="349"/>
      <c r="B1391" s="320"/>
      <c r="C1391" s="278"/>
      <c r="D1391" s="278"/>
      <c r="E1391" s="278"/>
      <c r="F1391" s="278"/>
      <c r="G1391" s="277"/>
      <c r="H1391" s="348"/>
    </row>
    <row r="1392" spans="1:8" s="84" customFormat="1" ht="33.75" hidden="1" customHeight="1" x14ac:dyDescent="0.2">
      <c r="A1392" s="349"/>
      <c r="B1392" s="320"/>
      <c r="C1392" s="278"/>
      <c r="D1392" s="278"/>
      <c r="E1392" s="278"/>
      <c r="F1392" s="278"/>
      <c r="G1392" s="277"/>
      <c r="H1392" s="348"/>
    </row>
    <row r="1393" spans="1:8" s="84" customFormat="1" ht="33.75" hidden="1" customHeight="1" x14ac:dyDescent="0.2">
      <c r="A1393" s="349"/>
      <c r="B1393" s="320"/>
      <c r="C1393" s="278"/>
      <c r="D1393" s="278"/>
      <c r="E1393" s="278"/>
      <c r="F1393" s="278"/>
      <c r="G1393" s="277"/>
      <c r="H1393" s="348"/>
    </row>
    <row r="1394" spans="1:8" s="84" customFormat="1" ht="33.75" hidden="1" customHeight="1" x14ac:dyDescent="0.2">
      <c r="A1394" s="349"/>
      <c r="B1394" s="320"/>
      <c r="C1394" s="278"/>
      <c r="D1394" s="278"/>
      <c r="E1394" s="278"/>
      <c r="F1394" s="278"/>
      <c r="G1394" s="277"/>
      <c r="H1394" s="348"/>
    </row>
    <row r="1395" spans="1:8" s="84" customFormat="1" ht="33.75" hidden="1" customHeight="1" x14ac:dyDescent="0.2">
      <c r="A1395" s="349"/>
      <c r="B1395" s="320"/>
      <c r="C1395" s="278"/>
      <c r="D1395" s="278"/>
      <c r="E1395" s="278"/>
      <c r="F1395" s="278"/>
      <c r="G1395" s="277"/>
      <c r="H1395" s="348"/>
    </row>
    <row r="1396" spans="1:8" s="84" customFormat="1" ht="33.75" hidden="1" customHeight="1" x14ac:dyDescent="0.2">
      <c r="A1396" s="349"/>
      <c r="B1396" s="320"/>
      <c r="C1396" s="278"/>
      <c r="D1396" s="278"/>
      <c r="E1396" s="278"/>
      <c r="F1396" s="278"/>
      <c r="G1396" s="277"/>
      <c r="H1396" s="348"/>
    </row>
    <row r="1397" spans="1:8" s="84" customFormat="1" ht="33.75" hidden="1" customHeight="1" x14ac:dyDescent="0.2">
      <c r="A1397" s="349"/>
      <c r="B1397" s="320"/>
      <c r="C1397" s="278"/>
      <c r="D1397" s="278"/>
      <c r="E1397" s="278"/>
      <c r="F1397" s="278"/>
      <c r="G1397" s="277"/>
      <c r="H1397" s="348"/>
    </row>
    <row r="1398" spans="1:8" s="84" customFormat="1" ht="33.75" hidden="1" customHeight="1" x14ac:dyDescent="0.2">
      <c r="A1398" s="349"/>
      <c r="B1398" s="320"/>
      <c r="C1398" s="278"/>
      <c r="D1398" s="278"/>
      <c r="E1398" s="278"/>
      <c r="F1398" s="278"/>
      <c r="G1398" s="277"/>
      <c r="H1398" s="348"/>
    </row>
    <row r="1399" spans="1:8" s="84" customFormat="1" ht="33.75" hidden="1" customHeight="1" x14ac:dyDescent="0.2">
      <c r="A1399" s="349"/>
      <c r="B1399" s="320"/>
      <c r="C1399" s="278"/>
      <c r="D1399" s="278"/>
      <c r="E1399" s="278"/>
      <c r="F1399" s="278"/>
      <c r="G1399" s="277"/>
      <c r="H1399" s="348"/>
    </row>
    <row r="1400" spans="1:8" s="84" customFormat="1" ht="33.75" hidden="1" customHeight="1" x14ac:dyDescent="0.2">
      <c r="A1400" s="349"/>
      <c r="B1400" s="320"/>
      <c r="C1400" s="278"/>
      <c r="D1400" s="278"/>
      <c r="E1400" s="278"/>
      <c r="F1400" s="278"/>
      <c r="G1400" s="277"/>
      <c r="H1400" s="348"/>
    </row>
    <row r="1401" spans="1:8" s="84" customFormat="1" ht="33.75" hidden="1" customHeight="1" x14ac:dyDescent="0.2">
      <c r="A1401" s="349"/>
      <c r="B1401" s="320"/>
      <c r="C1401" s="278"/>
      <c r="D1401" s="278"/>
      <c r="E1401" s="278"/>
      <c r="F1401" s="278"/>
      <c r="G1401" s="277"/>
      <c r="H1401" s="348"/>
    </row>
    <row r="1402" spans="1:8" s="84" customFormat="1" ht="33.75" hidden="1" customHeight="1" x14ac:dyDescent="0.2">
      <c r="A1402" s="349"/>
      <c r="B1402" s="320"/>
      <c r="C1402" s="278"/>
      <c r="D1402" s="278"/>
      <c r="E1402" s="278"/>
      <c r="F1402" s="278"/>
      <c r="G1402" s="277"/>
      <c r="H1402" s="348"/>
    </row>
    <row r="1403" spans="1:8" s="84" customFormat="1" ht="33.75" hidden="1" customHeight="1" x14ac:dyDescent="0.2">
      <c r="A1403" s="349"/>
      <c r="B1403" s="320"/>
      <c r="C1403" s="278"/>
      <c r="D1403" s="278"/>
      <c r="E1403" s="278"/>
      <c r="F1403" s="278"/>
      <c r="G1403" s="277"/>
      <c r="H1403" s="348"/>
    </row>
    <row r="1404" spans="1:8" s="84" customFormat="1" ht="33.75" hidden="1" customHeight="1" x14ac:dyDescent="0.2">
      <c r="A1404" s="349"/>
      <c r="B1404" s="320"/>
      <c r="C1404" s="278"/>
      <c r="D1404" s="278"/>
      <c r="E1404" s="278"/>
      <c r="F1404" s="278"/>
      <c r="G1404" s="277"/>
      <c r="H1404" s="348"/>
    </row>
    <row r="1405" spans="1:8" s="84" customFormat="1" ht="33.75" hidden="1" customHeight="1" x14ac:dyDescent="0.2">
      <c r="A1405" s="349"/>
      <c r="B1405" s="320"/>
      <c r="C1405" s="278"/>
      <c r="D1405" s="278"/>
      <c r="E1405" s="278"/>
      <c r="F1405" s="278"/>
      <c r="G1405" s="277"/>
      <c r="H1405" s="348"/>
    </row>
    <row r="1406" spans="1:8" s="84" customFormat="1" ht="33.75" hidden="1" customHeight="1" x14ac:dyDescent="0.2">
      <c r="A1406" s="349"/>
      <c r="B1406" s="320"/>
      <c r="C1406" s="278"/>
      <c r="D1406" s="278"/>
      <c r="E1406" s="278"/>
      <c r="F1406" s="278"/>
      <c r="G1406" s="277"/>
      <c r="H1406" s="348"/>
    </row>
    <row r="1407" spans="1:8" s="84" customFormat="1" ht="33.75" hidden="1" customHeight="1" x14ac:dyDescent="0.2">
      <c r="A1407" s="349"/>
      <c r="B1407" s="320"/>
      <c r="C1407" s="278"/>
      <c r="D1407" s="278"/>
      <c r="E1407" s="278"/>
      <c r="F1407" s="278"/>
      <c r="G1407" s="277"/>
      <c r="H1407" s="348"/>
    </row>
    <row r="1408" spans="1:8" s="84" customFormat="1" ht="33.75" hidden="1" customHeight="1" x14ac:dyDescent="0.2">
      <c r="A1408" s="349"/>
      <c r="B1408" s="320"/>
      <c r="C1408" s="278"/>
      <c r="D1408" s="278"/>
      <c r="E1408" s="278"/>
      <c r="F1408" s="278"/>
      <c r="G1408" s="277"/>
      <c r="H1408" s="348"/>
    </row>
    <row r="1409" spans="1:8" s="84" customFormat="1" ht="33.75" hidden="1" customHeight="1" x14ac:dyDescent="0.2">
      <c r="A1409" s="349"/>
      <c r="B1409" s="320"/>
      <c r="C1409" s="278"/>
      <c r="D1409" s="278"/>
      <c r="E1409" s="278"/>
      <c r="F1409" s="278"/>
      <c r="G1409" s="277"/>
      <c r="H1409" s="348"/>
    </row>
    <row r="1410" spans="1:8" s="84" customFormat="1" ht="33.75" hidden="1" customHeight="1" x14ac:dyDescent="0.2">
      <c r="A1410" s="349"/>
      <c r="B1410" s="320"/>
      <c r="C1410" s="278"/>
      <c r="D1410" s="278"/>
      <c r="E1410" s="278"/>
      <c r="F1410" s="278"/>
      <c r="G1410" s="277"/>
      <c r="H1410" s="348"/>
    </row>
    <row r="1411" spans="1:8" s="84" customFormat="1" ht="33.75" hidden="1" customHeight="1" x14ac:dyDescent="0.2">
      <c r="A1411" s="349"/>
      <c r="B1411" s="320"/>
      <c r="C1411" s="278"/>
      <c r="D1411" s="278"/>
      <c r="E1411" s="278"/>
      <c r="F1411" s="278"/>
      <c r="G1411" s="277"/>
      <c r="H1411" s="348"/>
    </row>
    <row r="1412" spans="1:8" s="84" customFormat="1" ht="33.75" hidden="1" customHeight="1" x14ac:dyDescent="0.2">
      <c r="A1412" s="349"/>
      <c r="B1412" s="320"/>
      <c r="C1412" s="278"/>
      <c r="D1412" s="278"/>
      <c r="E1412" s="278"/>
      <c r="F1412" s="278"/>
      <c r="G1412" s="277"/>
      <c r="H1412" s="348"/>
    </row>
    <row r="1413" spans="1:8" s="84" customFormat="1" ht="33.75" hidden="1" customHeight="1" x14ac:dyDescent="0.2">
      <c r="A1413" s="349"/>
      <c r="B1413" s="320"/>
      <c r="C1413" s="278"/>
      <c r="D1413" s="278"/>
      <c r="E1413" s="278"/>
      <c r="F1413" s="278"/>
      <c r="G1413" s="277"/>
      <c r="H1413" s="348"/>
    </row>
    <row r="1414" spans="1:8" s="84" customFormat="1" ht="33.75" hidden="1" customHeight="1" x14ac:dyDescent="0.2">
      <c r="A1414" s="349"/>
      <c r="B1414" s="320"/>
      <c r="C1414" s="278"/>
      <c r="D1414" s="278"/>
      <c r="E1414" s="278"/>
      <c r="F1414" s="278"/>
      <c r="G1414" s="277"/>
      <c r="H1414" s="348"/>
    </row>
    <row r="1415" spans="1:8" s="84" customFormat="1" ht="33.75" hidden="1" customHeight="1" x14ac:dyDescent="0.2">
      <c r="A1415" s="349"/>
      <c r="B1415" s="320"/>
      <c r="C1415" s="278"/>
      <c r="D1415" s="278"/>
      <c r="E1415" s="278"/>
      <c r="F1415" s="278"/>
      <c r="G1415" s="277"/>
      <c r="H1415" s="348"/>
    </row>
    <row r="1416" spans="1:8" s="84" customFormat="1" ht="33.75" hidden="1" customHeight="1" x14ac:dyDescent="0.2">
      <c r="A1416" s="349"/>
      <c r="B1416" s="320"/>
      <c r="C1416" s="278"/>
      <c r="D1416" s="278"/>
      <c r="E1416" s="278"/>
      <c r="F1416" s="278"/>
      <c r="G1416" s="277"/>
      <c r="H1416" s="348"/>
    </row>
    <row r="1417" spans="1:8" s="84" customFormat="1" ht="33.75" hidden="1" customHeight="1" x14ac:dyDescent="0.2">
      <c r="A1417" s="349"/>
      <c r="B1417" s="320"/>
      <c r="C1417" s="278"/>
      <c r="D1417" s="278"/>
      <c r="E1417" s="278"/>
      <c r="F1417" s="278"/>
      <c r="G1417" s="277"/>
      <c r="H1417" s="348"/>
    </row>
    <row r="1418" spans="1:8" s="84" customFormat="1" ht="33.75" hidden="1" customHeight="1" x14ac:dyDescent="0.2">
      <c r="A1418" s="349"/>
      <c r="B1418" s="320"/>
      <c r="C1418" s="278"/>
      <c r="D1418" s="278"/>
      <c r="E1418" s="278"/>
      <c r="F1418" s="278"/>
      <c r="G1418" s="277"/>
      <c r="H1418" s="348"/>
    </row>
    <row r="1419" spans="1:8" s="84" customFormat="1" ht="33.75" hidden="1" customHeight="1" x14ac:dyDescent="0.2">
      <c r="A1419" s="349"/>
      <c r="B1419" s="320"/>
      <c r="C1419" s="278"/>
      <c r="D1419" s="278"/>
      <c r="E1419" s="278"/>
      <c r="F1419" s="278"/>
      <c r="G1419" s="277"/>
      <c r="H1419" s="348"/>
    </row>
    <row r="1420" spans="1:8" s="84" customFormat="1" ht="33.75" hidden="1" customHeight="1" x14ac:dyDescent="0.2">
      <c r="A1420" s="349"/>
      <c r="B1420" s="320"/>
      <c r="C1420" s="278"/>
      <c r="D1420" s="278"/>
      <c r="E1420" s="278"/>
      <c r="F1420" s="278"/>
      <c r="G1420" s="277"/>
      <c r="H1420" s="348"/>
    </row>
    <row r="1421" spans="1:8" s="84" customFormat="1" ht="33.75" hidden="1" customHeight="1" x14ac:dyDescent="0.2">
      <c r="A1421" s="349"/>
      <c r="B1421" s="320"/>
      <c r="C1421" s="278"/>
      <c r="D1421" s="278"/>
      <c r="E1421" s="278"/>
      <c r="F1421" s="278"/>
      <c r="G1421" s="277"/>
      <c r="H1421" s="348"/>
    </row>
    <row r="1422" spans="1:8" s="84" customFormat="1" ht="33.75" hidden="1" customHeight="1" x14ac:dyDescent="0.2">
      <c r="A1422" s="349"/>
      <c r="B1422" s="320"/>
      <c r="C1422" s="278"/>
      <c r="D1422" s="278"/>
      <c r="E1422" s="278"/>
      <c r="F1422" s="278"/>
      <c r="G1422" s="277"/>
      <c r="H1422" s="348"/>
    </row>
    <row r="1423" spans="1:8" s="84" customFormat="1" ht="33.75" hidden="1" customHeight="1" x14ac:dyDescent="0.2">
      <c r="A1423" s="349"/>
      <c r="B1423" s="320"/>
      <c r="C1423" s="278"/>
      <c r="D1423" s="278"/>
      <c r="E1423" s="278"/>
      <c r="F1423" s="278"/>
      <c r="G1423" s="277"/>
      <c r="H1423" s="348"/>
    </row>
    <row r="1424" spans="1:8" s="84" customFormat="1" ht="33.75" hidden="1" customHeight="1" x14ac:dyDescent="0.2">
      <c r="A1424" s="349"/>
      <c r="B1424" s="320"/>
      <c r="C1424" s="278"/>
      <c r="D1424" s="278"/>
      <c r="E1424" s="278"/>
      <c r="F1424" s="278"/>
      <c r="G1424" s="277"/>
      <c r="H1424" s="348"/>
    </row>
    <row r="1425" spans="1:8" s="84" customFormat="1" ht="33.75" hidden="1" customHeight="1" x14ac:dyDescent="0.2">
      <c r="A1425" s="349"/>
      <c r="B1425" s="320"/>
      <c r="C1425" s="278"/>
      <c r="D1425" s="278"/>
      <c r="E1425" s="278"/>
      <c r="F1425" s="278"/>
      <c r="G1425" s="277"/>
      <c r="H1425" s="348"/>
    </row>
    <row r="1426" spans="1:8" s="84" customFormat="1" ht="33.75" hidden="1" customHeight="1" x14ac:dyDescent="0.2">
      <c r="A1426" s="349"/>
      <c r="B1426" s="320"/>
      <c r="C1426" s="278"/>
      <c r="D1426" s="278"/>
      <c r="E1426" s="278"/>
      <c r="F1426" s="278"/>
      <c r="G1426" s="277"/>
      <c r="H1426" s="348"/>
    </row>
    <row r="1427" spans="1:8" s="84" customFormat="1" ht="33.75" hidden="1" customHeight="1" x14ac:dyDescent="0.2">
      <c r="A1427" s="349"/>
      <c r="B1427" s="320"/>
      <c r="C1427" s="278"/>
      <c r="D1427" s="278"/>
      <c r="E1427" s="278"/>
      <c r="F1427" s="278"/>
      <c r="G1427" s="277"/>
      <c r="H1427" s="348"/>
    </row>
    <row r="1428" spans="1:8" s="84" customFormat="1" ht="33.75" hidden="1" customHeight="1" x14ac:dyDescent="0.2">
      <c r="A1428" s="349"/>
      <c r="B1428" s="320"/>
      <c r="C1428" s="278"/>
      <c r="D1428" s="278"/>
      <c r="E1428" s="278"/>
      <c r="F1428" s="278"/>
      <c r="G1428" s="277"/>
      <c r="H1428" s="348"/>
    </row>
    <row r="1429" spans="1:8" s="84" customFormat="1" ht="33.75" hidden="1" customHeight="1" x14ac:dyDescent="0.2">
      <c r="A1429" s="349"/>
      <c r="B1429" s="320"/>
      <c r="C1429" s="278"/>
      <c r="D1429" s="278"/>
      <c r="E1429" s="278"/>
      <c r="F1429" s="278"/>
      <c r="G1429" s="277"/>
      <c r="H1429" s="348"/>
    </row>
    <row r="1430" spans="1:8" s="84" customFormat="1" ht="33.75" hidden="1" customHeight="1" x14ac:dyDescent="0.2">
      <c r="A1430" s="349"/>
      <c r="B1430" s="320"/>
      <c r="C1430" s="278"/>
      <c r="D1430" s="278"/>
      <c r="E1430" s="278"/>
      <c r="F1430" s="278"/>
      <c r="G1430" s="277"/>
      <c r="H1430" s="348"/>
    </row>
    <row r="1431" spans="1:8" s="84" customFormat="1" ht="33.75" hidden="1" customHeight="1" x14ac:dyDescent="0.2">
      <c r="A1431" s="349"/>
      <c r="B1431" s="320"/>
      <c r="C1431" s="278"/>
      <c r="D1431" s="278"/>
      <c r="E1431" s="278"/>
      <c r="F1431" s="278"/>
      <c r="G1431" s="277"/>
      <c r="H1431" s="348"/>
    </row>
    <row r="1432" spans="1:8" s="84" customFormat="1" ht="33.75" hidden="1" customHeight="1" x14ac:dyDescent="0.2">
      <c r="A1432" s="349"/>
      <c r="B1432" s="320"/>
      <c r="C1432" s="278"/>
      <c r="D1432" s="278"/>
      <c r="E1432" s="278"/>
      <c r="F1432" s="278"/>
      <c r="G1432" s="277"/>
      <c r="H1432" s="348"/>
    </row>
    <row r="1433" spans="1:8" s="84" customFormat="1" ht="33.75" hidden="1" customHeight="1" x14ac:dyDescent="0.2">
      <c r="A1433" s="349"/>
      <c r="B1433" s="320"/>
      <c r="C1433" s="278"/>
      <c r="D1433" s="278"/>
      <c r="E1433" s="278"/>
      <c r="F1433" s="278"/>
      <c r="G1433" s="277"/>
      <c r="H1433" s="348"/>
    </row>
    <row r="1434" spans="1:8" s="84" customFormat="1" ht="33.75" hidden="1" customHeight="1" x14ac:dyDescent="0.2">
      <c r="A1434" s="349"/>
      <c r="B1434" s="320"/>
      <c r="C1434" s="278"/>
      <c r="D1434" s="278"/>
      <c r="E1434" s="278"/>
      <c r="F1434" s="278"/>
      <c r="G1434" s="277"/>
      <c r="H1434" s="348"/>
    </row>
    <row r="1435" spans="1:8" s="84" customFormat="1" ht="33.75" hidden="1" customHeight="1" x14ac:dyDescent="0.2">
      <c r="A1435" s="349"/>
      <c r="B1435" s="320"/>
      <c r="C1435" s="278"/>
      <c r="D1435" s="278"/>
      <c r="E1435" s="278"/>
      <c r="F1435" s="278"/>
      <c r="G1435" s="277"/>
      <c r="H1435" s="348"/>
    </row>
    <row r="1436" spans="1:8" s="84" customFormat="1" ht="33.75" hidden="1" customHeight="1" x14ac:dyDescent="0.2">
      <c r="A1436" s="349"/>
      <c r="B1436" s="320"/>
      <c r="C1436" s="278"/>
      <c r="D1436" s="278"/>
      <c r="E1436" s="278"/>
      <c r="F1436" s="278"/>
      <c r="G1436" s="277"/>
      <c r="H1436" s="348"/>
    </row>
    <row r="1437" spans="1:8" s="84" customFormat="1" ht="33.75" hidden="1" customHeight="1" x14ac:dyDescent="0.2">
      <c r="A1437" s="349"/>
      <c r="B1437" s="320"/>
      <c r="C1437" s="278"/>
      <c r="D1437" s="278"/>
      <c r="E1437" s="278"/>
      <c r="F1437" s="278"/>
      <c r="G1437" s="277"/>
      <c r="H1437" s="348"/>
    </row>
    <row r="1438" spans="1:8" s="84" customFormat="1" ht="33.75" hidden="1" customHeight="1" x14ac:dyDescent="0.2">
      <c r="A1438" s="349"/>
      <c r="B1438" s="320"/>
      <c r="C1438" s="278"/>
      <c r="D1438" s="278"/>
      <c r="E1438" s="278"/>
      <c r="F1438" s="278"/>
      <c r="G1438" s="277"/>
      <c r="H1438" s="348"/>
    </row>
    <row r="1439" spans="1:8" s="84" customFormat="1" ht="33.75" hidden="1" customHeight="1" x14ac:dyDescent="0.2">
      <c r="A1439" s="349"/>
      <c r="B1439" s="320"/>
      <c r="C1439" s="278"/>
      <c r="D1439" s="278"/>
      <c r="E1439" s="278"/>
      <c r="F1439" s="278"/>
      <c r="G1439" s="277"/>
      <c r="H1439" s="348"/>
    </row>
    <row r="1440" spans="1:8" s="84" customFormat="1" ht="33.75" hidden="1" customHeight="1" x14ac:dyDescent="0.2">
      <c r="A1440" s="349"/>
      <c r="B1440" s="320"/>
      <c r="C1440" s="278"/>
      <c r="D1440" s="278"/>
      <c r="E1440" s="278"/>
      <c r="F1440" s="278"/>
      <c r="G1440" s="277"/>
      <c r="H1440" s="348"/>
    </row>
    <row r="1441" spans="1:8" s="84" customFormat="1" ht="33.75" hidden="1" customHeight="1" x14ac:dyDescent="0.2">
      <c r="A1441" s="349"/>
      <c r="B1441" s="320"/>
      <c r="C1441" s="278"/>
      <c r="D1441" s="278"/>
      <c r="E1441" s="278"/>
      <c r="F1441" s="278"/>
      <c r="G1441" s="277"/>
      <c r="H1441" s="348"/>
    </row>
    <row r="1442" spans="1:8" s="84" customFormat="1" ht="33.75" hidden="1" customHeight="1" x14ac:dyDescent="0.2">
      <c r="A1442" s="349"/>
      <c r="B1442" s="320"/>
      <c r="C1442" s="278"/>
      <c r="D1442" s="278"/>
      <c r="E1442" s="278"/>
      <c r="F1442" s="278"/>
      <c r="G1442" s="277"/>
      <c r="H1442" s="348"/>
    </row>
    <row r="1443" spans="1:8" s="84" customFormat="1" ht="33.75" hidden="1" customHeight="1" x14ac:dyDescent="0.2">
      <c r="A1443" s="349"/>
      <c r="B1443" s="320"/>
      <c r="C1443" s="278"/>
      <c r="D1443" s="278"/>
      <c r="E1443" s="278"/>
      <c r="F1443" s="278"/>
      <c r="G1443" s="277"/>
      <c r="H1443" s="348"/>
    </row>
    <row r="1444" spans="1:8" s="84" customFormat="1" ht="33.75" hidden="1" customHeight="1" x14ac:dyDescent="0.2">
      <c r="A1444" s="349"/>
      <c r="B1444" s="320"/>
      <c r="C1444" s="278"/>
      <c r="D1444" s="278"/>
      <c r="E1444" s="278"/>
      <c r="F1444" s="278"/>
      <c r="G1444" s="277"/>
      <c r="H1444" s="348"/>
    </row>
    <row r="1445" spans="1:8" s="84" customFormat="1" ht="33.75" hidden="1" customHeight="1" x14ac:dyDescent="0.2">
      <c r="A1445" s="349"/>
      <c r="B1445" s="320"/>
      <c r="C1445" s="278"/>
      <c r="D1445" s="278"/>
      <c r="E1445" s="278"/>
      <c r="F1445" s="278"/>
      <c r="G1445" s="277"/>
      <c r="H1445" s="348"/>
    </row>
    <row r="1446" spans="1:8" s="84" customFormat="1" ht="33.75" hidden="1" customHeight="1" x14ac:dyDescent="0.2">
      <c r="A1446" s="349"/>
      <c r="B1446" s="320"/>
      <c r="C1446" s="278"/>
      <c r="D1446" s="278"/>
      <c r="E1446" s="278"/>
      <c r="F1446" s="278"/>
      <c r="G1446" s="277"/>
      <c r="H1446" s="348"/>
    </row>
    <row r="1447" spans="1:8" s="84" customFormat="1" ht="33.75" hidden="1" customHeight="1" x14ac:dyDescent="0.2">
      <c r="A1447" s="349"/>
      <c r="B1447" s="320"/>
      <c r="C1447" s="278"/>
      <c r="D1447" s="278"/>
      <c r="E1447" s="278"/>
      <c r="F1447" s="278"/>
      <c r="G1447" s="277"/>
      <c r="H1447" s="348"/>
    </row>
    <row r="1448" spans="1:8" s="84" customFormat="1" ht="33.75" hidden="1" customHeight="1" x14ac:dyDescent="0.2">
      <c r="A1448" s="349"/>
      <c r="B1448" s="320"/>
      <c r="C1448" s="278"/>
      <c r="D1448" s="278"/>
      <c r="E1448" s="278"/>
      <c r="F1448" s="278"/>
      <c r="G1448" s="277"/>
      <c r="H1448" s="348"/>
    </row>
    <row r="1449" spans="1:8" s="84" customFormat="1" ht="33.75" hidden="1" customHeight="1" x14ac:dyDescent="0.2">
      <c r="A1449" s="349"/>
      <c r="B1449" s="320"/>
      <c r="C1449" s="278"/>
      <c r="D1449" s="278"/>
      <c r="E1449" s="278"/>
      <c r="F1449" s="278"/>
      <c r="G1449" s="277"/>
      <c r="H1449" s="348"/>
    </row>
    <row r="1450" spans="1:8" s="84" customFormat="1" ht="33.75" hidden="1" customHeight="1" x14ac:dyDescent="0.2">
      <c r="A1450" s="349"/>
      <c r="B1450" s="320"/>
      <c r="C1450" s="278"/>
      <c r="D1450" s="278"/>
      <c r="E1450" s="278"/>
      <c r="F1450" s="278"/>
      <c r="G1450" s="277"/>
      <c r="H1450" s="348"/>
    </row>
    <row r="1451" spans="1:8" s="84" customFormat="1" ht="33.75" hidden="1" customHeight="1" x14ac:dyDescent="0.2">
      <c r="A1451" s="349"/>
      <c r="B1451" s="320"/>
      <c r="C1451" s="278"/>
      <c r="D1451" s="278"/>
      <c r="E1451" s="278"/>
      <c r="F1451" s="278"/>
      <c r="G1451" s="277"/>
      <c r="H1451" s="348"/>
    </row>
    <row r="1452" spans="1:8" s="84" customFormat="1" ht="33.75" hidden="1" customHeight="1" x14ac:dyDescent="0.2">
      <c r="A1452" s="349"/>
      <c r="B1452" s="320"/>
      <c r="C1452" s="278"/>
      <c r="D1452" s="278"/>
      <c r="E1452" s="278"/>
      <c r="F1452" s="278"/>
      <c r="G1452" s="277"/>
      <c r="H1452" s="348"/>
    </row>
    <row r="1453" spans="1:8" s="84" customFormat="1" ht="33.75" hidden="1" customHeight="1" x14ac:dyDescent="0.2">
      <c r="A1453" s="349"/>
      <c r="B1453" s="320"/>
      <c r="C1453" s="278"/>
      <c r="D1453" s="278"/>
      <c r="E1453" s="278"/>
      <c r="F1453" s="278"/>
      <c r="G1453" s="277"/>
      <c r="H1453" s="348"/>
    </row>
    <row r="1454" spans="1:8" s="84" customFormat="1" ht="33.75" hidden="1" customHeight="1" x14ac:dyDescent="0.2">
      <c r="A1454" s="349"/>
      <c r="B1454" s="320"/>
      <c r="C1454" s="278"/>
      <c r="D1454" s="278"/>
      <c r="E1454" s="278"/>
      <c r="F1454" s="278"/>
      <c r="G1454" s="277"/>
      <c r="H1454" s="348"/>
    </row>
    <row r="1455" spans="1:8" s="84" customFormat="1" ht="33.75" hidden="1" customHeight="1" x14ac:dyDescent="0.2">
      <c r="A1455" s="349"/>
      <c r="B1455" s="320"/>
      <c r="C1455" s="278"/>
      <c r="D1455" s="278"/>
      <c r="E1455" s="278"/>
      <c r="F1455" s="278"/>
      <c r="G1455" s="277"/>
      <c r="H1455" s="348"/>
    </row>
    <row r="1456" spans="1:8" s="84" customFormat="1" ht="33.75" hidden="1" customHeight="1" x14ac:dyDescent="0.2">
      <c r="A1456" s="349"/>
      <c r="B1456" s="320"/>
      <c r="C1456" s="278"/>
      <c r="D1456" s="278"/>
      <c r="E1456" s="278"/>
      <c r="F1456" s="278"/>
      <c r="G1456" s="277"/>
      <c r="H1456" s="348"/>
    </row>
    <row r="1457" spans="1:8" s="84" customFormat="1" ht="33.75" hidden="1" customHeight="1" x14ac:dyDescent="0.2">
      <c r="A1457" s="349"/>
      <c r="B1457" s="320"/>
      <c r="C1457" s="278"/>
      <c r="D1457" s="278"/>
      <c r="E1457" s="278"/>
      <c r="F1457" s="278"/>
      <c r="G1457" s="277"/>
      <c r="H1457" s="348"/>
    </row>
    <row r="1458" spans="1:8" s="84" customFormat="1" ht="33.75" hidden="1" customHeight="1" x14ac:dyDescent="0.2">
      <c r="A1458" s="349"/>
      <c r="B1458" s="320"/>
      <c r="C1458" s="278"/>
      <c r="D1458" s="278"/>
      <c r="E1458" s="278"/>
      <c r="F1458" s="278"/>
      <c r="G1458" s="277"/>
      <c r="H1458" s="348"/>
    </row>
    <row r="1459" spans="1:8" s="84" customFormat="1" ht="33.75" hidden="1" customHeight="1" x14ac:dyDescent="0.2">
      <c r="A1459" s="349"/>
      <c r="B1459" s="320"/>
      <c r="C1459" s="278"/>
      <c r="D1459" s="278"/>
      <c r="E1459" s="278"/>
      <c r="F1459" s="278"/>
      <c r="G1459" s="277"/>
      <c r="H1459" s="348"/>
    </row>
    <row r="1460" spans="1:8" s="84" customFormat="1" ht="33.75" hidden="1" customHeight="1" x14ac:dyDescent="0.2">
      <c r="A1460" s="349"/>
      <c r="B1460" s="320"/>
      <c r="C1460" s="278"/>
      <c r="D1460" s="278"/>
      <c r="E1460" s="278"/>
      <c r="F1460" s="278"/>
      <c r="G1460" s="277"/>
      <c r="H1460" s="348"/>
    </row>
    <row r="1461" spans="1:8" s="84" customFormat="1" ht="33.75" hidden="1" customHeight="1" x14ac:dyDescent="0.2">
      <c r="A1461" s="349"/>
      <c r="B1461" s="320"/>
      <c r="C1461" s="278"/>
      <c r="D1461" s="278"/>
      <c r="E1461" s="278"/>
      <c r="F1461" s="278"/>
      <c r="G1461" s="277"/>
      <c r="H1461" s="348"/>
    </row>
    <row r="1462" spans="1:8" s="84" customFormat="1" ht="33.75" hidden="1" customHeight="1" x14ac:dyDescent="0.2">
      <c r="A1462" s="349"/>
      <c r="B1462" s="320"/>
      <c r="C1462" s="278"/>
      <c r="D1462" s="278"/>
      <c r="E1462" s="278"/>
      <c r="F1462" s="278"/>
      <c r="G1462" s="277"/>
      <c r="H1462" s="348"/>
    </row>
    <row r="1463" spans="1:8" s="84" customFormat="1" ht="33.75" hidden="1" customHeight="1" x14ac:dyDescent="0.2">
      <c r="A1463" s="349"/>
      <c r="B1463" s="320"/>
      <c r="C1463" s="278"/>
      <c r="D1463" s="278"/>
      <c r="E1463" s="278"/>
      <c r="F1463" s="278"/>
      <c r="G1463" s="277"/>
      <c r="H1463" s="348"/>
    </row>
    <row r="1464" spans="1:8" s="84" customFormat="1" ht="33.75" hidden="1" customHeight="1" x14ac:dyDescent="0.2">
      <c r="A1464" s="349"/>
      <c r="B1464" s="320"/>
      <c r="C1464" s="278"/>
      <c r="D1464" s="278"/>
      <c r="E1464" s="278"/>
      <c r="F1464" s="278"/>
      <c r="G1464" s="277"/>
      <c r="H1464" s="348"/>
    </row>
    <row r="1465" spans="1:8" s="84" customFormat="1" ht="33.75" hidden="1" customHeight="1" x14ac:dyDescent="0.2">
      <c r="A1465" s="349"/>
      <c r="B1465" s="320"/>
      <c r="C1465" s="278"/>
      <c r="D1465" s="278"/>
      <c r="E1465" s="278"/>
      <c r="F1465" s="278"/>
      <c r="G1465" s="277"/>
      <c r="H1465" s="348"/>
    </row>
    <row r="1466" spans="1:8" s="84" customFormat="1" ht="33.75" hidden="1" customHeight="1" x14ac:dyDescent="0.2">
      <c r="A1466" s="349"/>
      <c r="B1466" s="320"/>
      <c r="C1466" s="278"/>
      <c r="D1466" s="278"/>
      <c r="E1466" s="278"/>
      <c r="F1466" s="278"/>
      <c r="G1466" s="277"/>
      <c r="H1466" s="348"/>
    </row>
    <row r="1467" spans="1:8" s="84" customFormat="1" ht="33.75" hidden="1" customHeight="1" x14ac:dyDescent="0.2">
      <c r="A1467" s="349"/>
      <c r="B1467" s="320"/>
      <c r="C1467" s="278"/>
      <c r="D1467" s="278"/>
      <c r="E1467" s="278"/>
      <c r="F1467" s="278"/>
      <c r="G1467" s="277"/>
      <c r="H1467" s="348"/>
    </row>
    <row r="1468" spans="1:8" s="84" customFormat="1" ht="33.75" hidden="1" customHeight="1" x14ac:dyDescent="0.2">
      <c r="A1468" s="349"/>
      <c r="B1468" s="320"/>
      <c r="C1468" s="278"/>
      <c r="D1468" s="278"/>
      <c r="E1468" s="278"/>
      <c r="F1468" s="278"/>
      <c r="G1468" s="277"/>
      <c r="H1468" s="348"/>
    </row>
    <row r="1469" spans="1:8" s="84" customFormat="1" ht="33.75" hidden="1" customHeight="1" x14ac:dyDescent="0.2">
      <c r="A1469" s="349"/>
      <c r="B1469" s="320"/>
      <c r="C1469" s="278"/>
      <c r="D1469" s="278"/>
      <c r="E1469" s="278"/>
      <c r="F1469" s="278"/>
      <c r="G1469" s="277"/>
      <c r="H1469" s="348"/>
    </row>
    <row r="1470" spans="1:8" s="84" customFormat="1" ht="33.75" hidden="1" customHeight="1" x14ac:dyDescent="0.2">
      <c r="A1470" s="349"/>
      <c r="B1470" s="320"/>
      <c r="C1470" s="278"/>
      <c r="D1470" s="278"/>
      <c r="E1470" s="278"/>
      <c r="F1470" s="278"/>
      <c r="G1470" s="277"/>
      <c r="H1470" s="348"/>
    </row>
    <row r="1471" spans="1:8" s="84" customFormat="1" ht="33.75" hidden="1" customHeight="1" x14ac:dyDescent="0.2">
      <c r="A1471" s="349"/>
      <c r="B1471" s="320"/>
      <c r="C1471" s="278"/>
      <c r="D1471" s="278"/>
      <c r="E1471" s="278"/>
      <c r="F1471" s="278"/>
      <c r="G1471" s="277"/>
      <c r="H1471" s="348"/>
    </row>
    <row r="1472" spans="1:8" s="84" customFormat="1" ht="33.75" hidden="1" customHeight="1" x14ac:dyDescent="0.2">
      <c r="A1472" s="349"/>
      <c r="B1472" s="320"/>
      <c r="C1472" s="278"/>
      <c r="D1472" s="278"/>
      <c r="E1472" s="278"/>
      <c r="F1472" s="278"/>
      <c r="G1472" s="277"/>
      <c r="H1472" s="348"/>
    </row>
    <row r="1473" spans="1:8" s="84" customFormat="1" ht="33.75" hidden="1" customHeight="1" x14ac:dyDescent="0.2">
      <c r="A1473" s="349"/>
      <c r="B1473" s="320"/>
      <c r="C1473" s="278"/>
      <c r="D1473" s="278"/>
      <c r="E1473" s="278"/>
      <c r="F1473" s="278"/>
      <c r="G1473" s="277"/>
      <c r="H1473" s="348"/>
    </row>
    <row r="1474" spans="1:8" s="84" customFormat="1" ht="33.75" hidden="1" customHeight="1" x14ac:dyDescent="0.2">
      <c r="A1474" s="349"/>
      <c r="B1474" s="320"/>
      <c r="C1474" s="278"/>
      <c r="D1474" s="278"/>
      <c r="E1474" s="278"/>
      <c r="F1474" s="278"/>
      <c r="G1474" s="277"/>
      <c r="H1474" s="348"/>
    </row>
    <row r="1475" spans="1:8" s="84" customFormat="1" ht="33.75" hidden="1" customHeight="1" x14ac:dyDescent="0.2">
      <c r="A1475" s="349"/>
      <c r="B1475" s="320"/>
      <c r="C1475" s="278"/>
      <c r="D1475" s="278"/>
      <c r="E1475" s="278"/>
      <c r="F1475" s="278"/>
      <c r="G1475" s="277"/>
      <c r="H1475" s="348"/>
    </row>
    <row r="1476" spans="1:8" s="84" customFormat="1" ht="33.75" hidden="1" customHeight="1" x14ac:dyDescent="0.2">
      <c r="A1476" s="349"/>
      <c r="B1476" s="320"/>
      <c r="C1476" s="278"/>
      <c r="D1476" s="278"/>
      <c r="E1476" s="278"/>
      <c r="F1476" s="278"/>
      <c r="G1476" s="277"/>
      <c r="H1476" s="348"/>
    </row>
    <row r="1477" spans="1:8" s="84" customFormat="1" ht="33.75" hidden="1" customHeight="1" x14ac:dyDescent="0.2">
      <c r="A1477" s="349"/>
      <c r="B1477" s="320"/>
      <c r="C1477" s="278"/>
      <c r="D1477" s="278"/>
      <c r="E1477" s="278"/>
      <c r="F1477" s="278"/>
      <c r="G1477" s="277"/>
      <c r="H1477" s="348"/>
    </row>
    <row r="1478" spans="1:8" s="84" customFormat="1" ht="33.75" hidden="1" customHeight="1" x14ac:dyDescent="0.2">
      <c r="A1478" s="349"/>
      <c r="B1478" s="320"/>
      <c r="C1478" s="278"/>
      <c r="D1478" s="278"/>
      <c r="E1478" s="278"/>
      <c r="F1478" s="278"/>
      <c r="G1478" s="277"/>
      <c r="H1478" s="348"/>
    </row>
    <row r="1479" spans="1:8" s="84" customFormat="1" ht="33.75" hidden="1" customHeight="1" x14ac:dyDescent="0.2">
      <c r="A1479" s="349"/>
      <c r="B1479" s="320"/>
      <c r="C1479" s="278"/>
      <c r="D1479" s="278"/>
      <c r="E1479" s="278"/>
      <c r="F1479" s="278"/>
      <c r="G1479" s="277"/>
      <c r="H1479" s="348"/>
    </row>
    <row r="1480" spans="1:8" s="84" customFormat="1" ht="33.75" hidden="1" customHeight="1" x14ac:dyDescent="0.2">
      <c r="A1480" s="349"/>
      <c r="B1480" s="320"/>
      <c r="C1480" s="278"/>
      <c r="D1480" s="278"/>
      <c r="E1480" s="278"/>
      <c r="F1480" s="278"/>
      <c r="G1480" s="277"/>
      <c r="H1480" s="348"/>
    </row>
    <row r="1481" spans="1:8" s="84" customFormat="1" ht="33.75" hidden="1" customHeight="1" x14ac:dyDescent="0.2">
      <c r="A1481" s="349"/>
      <c r="B1481" s="320"/>
      <c r="C1481" s="278"/>
      <c r="D1481" s="278"/>
      <c r="E1481" s="278"/>
      <c r="F1481" s="278"/>
      <c r="G1481" s="277"/>
      <c r="H1481" s="348"/>
    </row>
    <row r="1482" spans="1:8" s="84" customFormat="1" ht="33.75" hidden="1" customHeight="1" x14ac:dyDescent="0.2">
      <c r="A1482" s="349"/>
      <c r="B1482" s="320"/>
      <c r="C1482" s="278"/>
      <c r="D1482" s="278"/>
      <c r="E1482" s="278"/>
      <c r="F1482" s="278"/>
      <c r="G1482" s="277"/>
      <c r="H1482" s="348"/>
    </row>
    <row r="1483" spans="1:8" s="84" customFormat="1" ht="33.75" hidden="1" customHeight="1" x14ac:dyDescent="0.2">
      <c r="A1483" s="349"/>
      <c r="B1483" s="320"/>
      <c r="C1483" s="278"/>
      <c r="D1483" s="278"/>
      <c r="E1483" s="278"/>
      <c r="F1483" s="278"/>
      <c r="G1483" s="277"/>
      <c r="H1483" s="348"/>
    </row>
    <row r="1484" spans="1:8" s="84" customFormat="1" ht="33.75" hidden="1" customHeight="1" x14ac:dyDescent="0.2">
      <c r="A1484" s="349"/>
      <c r="B1484" s="320"/>
      <c r="C1484" s="278"/>
      <c r="D1484" s="278"/>
      <c r="E1484" s="278"/>
      <c r="F1484" s="278"/>
      <c r="G1484" s="277"/>
      <c r="H1484" s="348"/>
    </row>
    <row r="1485" spans="1:8" s="84" customFormat="1" ht="33.75" hidden="1" customHeight="1" x14ac:dyDescent="0.2">
      <c r="A1485" s="349"/>
      <c r="B1485" s="320"/>
      <c r="C1485" s="278"/>
      <c r="D1485" s="278"/>
      <c r="E1485" s="278"/>
      <c r="F1485" s="278"/>
      <c r="G1485" s="277"/>
      <c r="H1485" s="348"/>
    </row>
    <row r="1486" spans="1:8" s="84" customFormat="1" ht="33.75" hidden="1" customHeight="1" x14ac:dyDescent="0.2">
      <c r="A1486" s="349"/>
      <c r="B1486" s="320"/>
      <c r="C1486" s="278"/>
      <c r="D1486" s="278"/>
      <c r="E1486" s="278"/>
      <c r="F1486" s="278"/>
      <c r="G1486" s="277"/>
      <c r="H1486" s="348"/>
    </row>
    <row r="1487" spans="1:8" s="84" customFormat="1" ht="33.75" hidden="1" customHeight="1" x14ac:dyDescent="0.2">
      <c r="A1487" s="349"/>
      <c r="B1487" s="320"/>
      <c r="C1487" s="278"/>
      <c r="D1487" s="278"/>
      <c r="E1487" s="278"/>
      <c r="F1487" s="278"/>
      <c r="G1487" s="277"/>
      <c r="H1487" s="348"/>
    </row>
    <row r="1488" spans="1:8" s="84" customFormat="1" ht="33.75" hidden="1" customHeight="1" x14ac:dyDescent="0.2">
      <c r="A1488" s="349"/>
      <c r="B1488" s="320"/>
      <c r="C1488" s="278"/>
      <c r="D1488" s="278"/>
      <c r="E1488" s="278"/>
      <c r="F1488" s="278"/>
      <c r="G1488" s="277"/>
      <c r="H1488" s="348"/>
    </row>
    <row r="1489" spans="1:8" s="84" customFormat="1" ht="33.75" hidden="1" customHeight="1" x14ac:dyDescent="0.2">
      <c r="A1489" s="349"/>
      <c r="B1489" s="320"/>
      <c r="C1489" s="278"/>
      <c r="D1489" s="278"/>
      <c r="E1489" s="278"/>
      <c r="F1489" s="278"/>
      <c r="G1489" s="277"/>
      <c r="H1489" s="348"/>
    </row>
    <row r="1490" spans="1:8" s="84" customFormat="1" ht="33.75" hidden="1" customHeight="1" x14ac:dyDescent="0.2">
      <c r="A1490" s="349"/>
      <c r="B1490" s="320"/>
      <c r="C1490" s="278"/>
      <c r="D1490" s="278"/>
      <c r="E1490" s="278"/>
      <c r="F1490" s="278"/>
      <c r="G1490" s="277"/>
      <c r="H1490" s="348"/>
    </row>
    <row r="1491" spans="1:8" s="84" customFormat="1" ht="33.75" hidden="1" customHeight="1" x14ac:dyDescent="0.2">
      <c r="A1491" s="349"/>
      <c r="B1491" s="320"/>
      <c r="C1491" s="278"/>
      <c r="D1491" s="278"/>
      <c r="E1491" s="278"/>
      <c r="F1491" s="278"/>
      <c r="G1491" s="277"/>
      <c r="H1491" s="348"/>
    </row>
    <row r="1492" spans="1:8" s="84" customFormat="1" ht="33.75" hidden="1" customHeight="1" x14ac:dyDescent="0.2">
      <c r="A1492" s="349"/>
      <c r="B1492" s="320"/>
      <c r="C1492" s="278"/>
      <c r="D1492" s="278"/>
      <c r="E1492" s="278"/>
      <c r="F1492" s="278"/>
      <c r="G1492" s="277"/>
      <c r="H1492" s="348"/>
    </row>
    <row r="1493" spans="1:8" s="84" customFormat="1" ht="33.75" hidden="1" customHeight="1" x14ac:dyDescent="0.2">
      <c r="A1493" s="349"/>
      <c r="B1493" s="320"/>
      <c r="C1493" s="278"/>
      <c r="D1493" s="278"/>
      <c r="E1493" s="278"/>
      <c r="F1493" s="278"/>
      <c r="G1493" s="277"/>
      <c r="H1493" s="348"/>
    </row>
    <row r="1494" spans="1:8" s="84" customFormat="1" ht="33.75" hidden="1" customHeight="1" x14ac:dyDescent="0.2">
      <c r="A1494" s="349"/>
      <c r="B1494" s="320"/>
      <c r="C1494" s="278"/>
      <c r="D1494" s="278"/>
      <c r="E1494" s="278"/>
      <c r="F1494" s="278"/>
      <c r="G1494" s="277"/>
      <c r="H1494" s="348"/>
    </row>
    <row r="1495" spans="1:8" s="84" customFormat="1" ht="33.75" hidden="1" customHeight="1" x14ac:dyDescent="0.2">
      <c r="A1495" s="349"/>
      <c r="B1495" s="320"/>
      <c r="C1495" s="278"/>
      <c r="D1495" s="278"/>
      <c r="E1495" s="278"/>
      <c r="F1495" s="278"/>
      <c r="G1495" s="277"/>
      <c r="H1495" s="348"/>
    </row>
    <row r="1496" spans="1:8" s="84" customFormat="1" ht="33.75" hidden="1" customHeight="1" x14ac:dyDescent="0.2">
      <c r="A1496" s="349"/>
      <c r="B1496" s="320"/>
      <c r="C1496" s="278"/>
      <c r="D1496" s="278"/>
      <c r="E1496" s="278"/>
      <c r="F1496" s="278"/>
      <c r="G1496" s="277"/>
      <c r="H1496" s="348"/>
    </row>
    <row r="1497" spans="1:8" s="84" customFormat="1" ht="33.75" hidden="1" customHeight="1" x14ac:dyDescent="0.2">
      <c r="A1497" s="349"/>
      <c r="B1497" s="320"/>
      <c r="C1497" s="278"/>
      <c r="D1497" s="278"/>
      <c r="E1497" s="278"/>
      <c r="F1497" s="278"/>
      <c r="G1497" s="277"/>
      <c r="H1497" s="348"/>
    </row>
    <row r="1498" spans="1:8" s="84" customFormat="1" ht="33.75" hidden="1" customHeight="1" x14ac:dyDescent="0.2">
      <c r="A1498" s="349"/>
      <c r="B1498" s="320"/>
      <c r="C1498" s="278"/>
      <c r="D1498" s="278"/>
      <c r="E1498" s="278"/>
      <c r="F1498" s="278"/>
      <c r="G1498" s="277"/>
      <c r="H1498" s="348"/>
    </row>
    <row r="1499" spans="1:8" s="84" customFormat="1" ht="33.75" hidden="1" customHeight="1" x14ac:dyDescent="0.2">
      <c r="A1499" s="349"/>
      <c r="B1499" s="320"/>
      <c r="C1499" s="278"/>
      <c r="D1499" s="278"/>
      <c r="E1499" s="278"/>
      <c r="F1499" s="278"/>
      <c r="G1499" s="277"/>
      <c r="H1499" s="348"/>
    </row>
    <row r="1500" spans="1:8" s="84" customFormat="1" ht="33.75" hidden="1" customHeight="1" x14ac:dyDescent="0.2">
      <c r="A1500" s="349"/>
      <c r="B1500" s="320"/>
      <c r="C1500" s="278"/>
      <c r="D1500" s="278"/>
      <c r="E1500" s="278"/>
      <c r="F1500" s="278"/>
      <c r="G1500" s="277"/>
      <c r="H1500" s="348"/>
    </row>
    <row r="1501" spans="1:8" s="84" customFormat="1" ht="33.75" hidden="1" customHeight="1" x14ac:dyDescent="0.2">
      <c r="A1501" s="349"/>
      <c r="B1501" s="320"/>
      <c r="C1501" s="278"/>
      <c r="D1501" s="278"/>
      <c r="E1501" s="278"/>
      <c r="F1501" s="278"/>
      <c r="G1501" s="277"/>
      <c r="H1501" s="348"/>
    </row>
    <row r="1502" spans="1:8" s="84" customFormat="1" ht="33.75" hidden="1" customHeight="1" x14ac:dyDescent="0.2">
      <c r="A1502" s="349"/>
      <c r="B1502" s="320"/>
      <c r="C1502" s="278"/>
      <c r="D1502" s="278"/>
      <c r="E1502" s="278"/>
      <c r="F1502" s="278"/>
      <c r="G1502" s="277"/>
      <c r="H1502" s="348"/>
    </row>
    <row r="1503" spans="1:8" s="84" customFormat="1" ht="33.75" hidden="1" customHeight="1" x14ac:dyDescent="0.2">
      <c r="A1503" s="349"/>
      <c r="B1503" s="320"/>
      <c r="C1503" s="278"/>
      <c r="D1503" s="278"/>
      <c r="E1503" s="278"/>
      <c r="F1503" s="278"/>
      <c r="G1503" s="277"/>
      <c r="H1503" s="348"/>
    </row>
    <row r="1504" spans="1:8" s="84" customFormat="1" ht="33.75" hidden="1" customHeight="1" x14ac:dyDescent="0.2">
      <c r="A1504" s="349"/>
      <c r="B1504" s="320"/>
      <c r="C1504" s="278"/>
      <c r="D1504" s="278"/>
      <c r="E1504" s="278"/>
      <c r="F1504" s="278"/>
      <c r="G1504" s="277"/>
      <c r="H1504" s="348"/>
    </row>
    <row r="1505" spans="1:8" s="84" customFormat="1" ht="33.75" hidden="1" customHeight="1" x14ac:dyDescent="0.2">
      <c r="A1505" s="349"/>
      <c r="B1505" s="320"/>
      <c r="C1505" s="278"/>
      <c r="D1505" s="278"/>
      <c r="E1505" s="278"/>
      <c r="F1505" s="278"/>
      <c r="G1505" s="277"/>
      <c r="H1505" s="348"/>
    </row>
    <row r="1506" spans="1:8" s="84" customFormat="1" ht="33.75" hidden="1" customHeight="1" x14ac:dyDescent="0.2">
      <c r="A1506" s="349"/>
      <c r="B1506" s="320"/>
      <c r="C1506" s="278"/>
      <c r="D1506" s="278"/>
      <c r="E1506" s="278"/>
      <c r="F1506" s="278"/>
      <c r="G1506" s="277"/>
      <c r="H1506" s="348"/>
    </row>
    <row r="1507" spans="1:8" s="84" customFormat="1" ht="33.75" hidden="1" customHeight="1" x14ac:dyDescent="0.2">
      <c r="A1507" s="349"/>
      <c r="B1507" s="320"/>
      <c r="C1507" s="278"/>
      <c r="D1507" s="278"/>
      <c r="E1507" s="278"/>
      <c r="F1507" s="278"/>
      <c r="G1507" s="277"/>
      <c r="H1507" s="348"/>
    </row>
    <row r="1508" spans="1:8" s="84" customFormat="1" ht="33.75" hidden="1" customHeight="1" x14ac:dyDescent="0.2">
      <c r="A1508" s="349"/>
      <c r="B1508" s="320"/>
      <c r="C1508" s="278"/>
      <c r="D1508" s="278"/>
      <c r="E1508" s="278"/>
      <c r="F1508" s="278"/>
      <c r="G1508" s="277"/>
      <c r="H1508" s="348"/>
    </row>
    <row r="1509" spans="1:8" s="84" customFormat="1" ht="33.75" hidden="1" customHeight="1" x14ac:dyDescent="0.2">
      <c r="A1509" s="349"/>
      <c r="B1509" s="320"/>
      <c r="C1509" s="278"/>
      <c r="D1509" s="278"/>
      <c r="E1509" s="278"/>
      <c r="F1509" s="278"/>
      <c r="G1509" s="277"/>
      <c r="H1509" s="348"/>
    </row>
    <row r="1510" spans="1:8" s="84" customFormat="1" ht="33.75" hidden="1" customHeight="1" x14ac:dyDescent="0.2">
      <c r="A1510" s="349"/>
      <c r="B1510" s="320"/>
      <c r="C1510" s="278"/>
      <c r="D1510" s="278"/>
      <c r="E1510" s="278"/>
      <c r="F1510" s="278"/>
      <c r="G1510" s="277"/>
      <c r="H1510" s="348"/>
    </row>
    <row r="1511" spans="1:8" s="84" customFormat="1" ht="33.75" hidden="1" customHeight="1" x14ac:dyDescent="0.2">
      <c r="A1511" s="349"/>
      <c r="B1511" s="320"/>
      <c r="C1511" s="278"/>
      <c r="D1511" s="278"/>
      <c r="E1511" s="278"/>
      <c r="F1511" s="278"/>
      <c r="G1511" s="277"/>
      <c r="H1511" s="348"/>
    </row>
    <row r="1512" spans="1:8" s="84" customFormat="1" ht="33.75" hidden="1" customHeight="1" x14ac:dyDescent="0.2">
      <c r="A1512" s="349"/>
      <c r="B1512" s="320"/>
      <c r="C1512" s="278"/>
      <c r="D1512" s="278"/>
      <c r="E1512" s="278"/>
      <c r="F1512" s="278"/>
      <c r="G1512" s="277"/>
      <c r="H1512" s="348"/>
    </row>
    <row r="1513" spans="1:8" s="84" customFormat="1" ht="33.75" hidden="1" customHeight="1" x14ac:dyDescent="0.2">
      <c r="A1513" s="349"/>
      <c r="B1513" s="320"/>
      <c r="C1513" s="278"/>
      <c r="D1513" s="278"/>
      <c r="E1513" s="278"/>
      <c r="F1513" s="278"/>
      <c r="G1513" s="277"/>
      <c r="H1513" s="348"/>
    </row>
    <row r="1514" spans="1:8" s="84" customFormat="1" ht="33.75" hidden="1" customHeight="1" x14ac:dyDescent="0.2">
      <c r="A1514" s="349"/>
      <c r="B1514" s="320"/>
      <c r="C1514" s="278"/>
      <c r="D1514" s="278"/>
      <c r="E1514" s="278"/>
      <c r="F1514" s="278"/>
      <c r="G1514" s="277"/>
      <c r="H1514" s="348"/>
    </row>
    <row r="1515" spans="1:8" s="84" customFormat="1" ht="33.75" hidden="1" customHeight="1" x14ac:dyDescent="0.2">
      <c r="A1515" s="349"/>
      <c r="B1515" s="320"/>
      <c r="C1515" s="278"/>
      <c r="D1515" s="278"/>
      <c r="E1515" s="278"/>
      <c r="F1515" s="278"/>
      <c r="G1515" s="277"/>
      <c r="H1515" s="348"/>
    </row>
    <row r="1516" spans="1:8" s="84" customFormat="1" ht="33.75" hidden="1" customHeight="1" x14ac:dyDescent="0.2">
      <c r="A1516" s="349"/>
      <c r="B1516" s="320"/>
      <c r="C1516" s="278"/>
      <c r="D1516" s="278"/>
      <c r="E1516" s="278"/>
      <c r="F1516" s="278"/>
      <c r="G1516" s="277"/>
      <c r="H1516" s="348"/>
    </row>
    <row r="1517" spans="1:8" s="84" customFormat="1" ht="33.75" hidden="1" customHeight="1" x14ac:dyDescent="0.2">
      <c r="A1517" s="349"/>
      <c r="B1517" s="320"/>
      <c r="C1517" s="278"/>
      <c r="D1517" s="278"/>
      <c r="E1517" s="278"/>
      <c r="F1517" s="278"/>
      <c r="G1517" s="277"/>
      <c r="H1517" s="348"/>
    </row>
    <row r="1518" spans="1:8" s="84" customFormat="1" ht="33.75" hidden="1" customHeight="1" x14ac:dyDescent="0.2">
      <c r="A1518" s="349"/>
      <c r="B1518" s="320"/>
      <c r="C1518" s="278"/>
      <c r="D1518" s="278"/>
      <c r="E1518" s="278"/>
      <c r="F1518" s="278"/>
      <c r="G1518" s="277"/>
      <c r="H1518" s="348"/>
    </row>
    <row r="1519" spans="1:8" s="84" customFormat="1" ht="33.75" hidden="1" customHeight="1" x14ac:dyDescent="0.2">
      <c r="A1519" s="349"/>
      <c r="B1519" s="320"/>
      <c r="C1519" s="278"/>
      <c r="D1519" s="278"/>
      <c r="E1519" s="278"/>
      <c r="F1519" s="278"/>
      <c r="G1519" s="277"/>
      <c r="H1519" s="348"/>
    </row>
    <row r="1520" spans="1:8" s="84" customFormat="1" ht="33.75" hidden="1" customHeight="1" x14ac:dyDescent="0.2">
      <c r="A1520" s="349"/>
      <c r="B1520" s="320"/>
      <c r="C1520" s="278"/>
      <c r="D1520" s="278"/>
      <c r="E1520" s="278"/>
      <c r="F1520" s="278"/>
      <c r="G1520" s="277"/>
      <c r="H1520" s="348"/>
    </row>
    <row r="1521" spans="1:8" s="84" customFormat="1" ht="33.75" hidden="1" customHeight="1" x14ac:dyDescent="0.2">
      <c r="A1521" s="349"/>
      <c r="B1521" s="320"/>
      <c r="C1521" s="278"/>
      <c r="D1521" s="278"/>
      <c r="E1521" s="278"/>
      <c r="F1521" s="278"/>
      <c r="G1521" s="277"/>
      <c r="H1521" s="348"/>
    </row>
    <row r="1522" spans="1:8" s="84" customFormat="1" ht="33.75" hidden="1" customHeight="1" x14ac:dyDescent="0.2">
      <c r="A1522" s="349"/>
      <c r="B1522" s="320"/>
      <c r="C1522" s="278"/>
      <c r="D1522" s="278"/>
      <c r="E1522" s="278"/>
      <c r="F1522" s="278"/>
      <c r="G1522" s="277"/>
      <c r="H1522" s="348"/>
    </row>
    <row r="1523" spans="1:8" s="84" customFormat="1" ht="33.75" hidden="1" customHeight="1" x14ac:dyDescent="0.2">
      <c r="A1523" s="349"/>
      <c r="B1523" s="320"/>
      <c r="C1523" s="278"/>
      <c r="D1523" s="278"/>
      <c r="E1523" s="278"/>
      <c r="F1523" s="278"/>
      <c r="G1523" s="277"/>
      <c r="H1523" s="348"/>
    </row>
    <row r="1524" spans="1:8" s="84" customFormat="1" ht="33.75" hidden="1" customHeight="1" x14ac:dyDescent="0.2">
      <c r="A1524" s="349"/>
      <c r="B1524" s="320"/>
      <c r="C1524" s="278"/>
      <c r="D1524" s="278"/>
      <c r="E1524" s="278"/>
      <c r="F1524" s="278"/>
      <c r="G1524" s="277"/>
      <c r="H1524" s="348"/>
    </row>
    <row r="1525" spans="1:8" s="84" customFormat="1" ht="33.75" hidden="1" customHeight="1" x14ac:dyDescent="0.2">
      <c r="A1525" s="349"/>
      <c r="B1525" s="320"/>
      <c r="C1525" s="278"/>
      <c r="D1525" s="278"/>
      <c r="E1525" s="278"/>
      <c r="F1525" s="278"/>
      <c r="G1525" s="277"/>
      <c r="H1525" s="348"/>
    </row>
    <row r="1526" spans="1:8" s="84" customFormat="1" ht="33.75" hidden="1" customHeight="1" x14ac:dyDescent="0.2">
      <c r="A1526" s="349"/>
      <c r="B1526" s="320"/>
      <c r="C1526" s="278"/>
      <c r="D1526" s="278"/>
      <c r="E1526" s="278"/>
      <c r="F1526" s="278"/>
      <c r="G1526" s="277"/>
      <c r="H1526" s="348"/>
    </row>
    <row r="1527" spans="1:8" s="84" customFormat="1" ht="33.75" hidden="1" customHeight="1" x14ac:dyDescent="0.2">
      <c r="A1527" s="349"/>
      <c r="B1527" s="320"/>
      <c r="C1527" s="278"/>
      <c r="D1527" s="278"/>
      <c r="E1527" s="278"/>
      <c r="F1527" s="278"/>
      <c r="G1527" s="277"/>
      <c r="H1527" s="348"/>
    </row>
    <row r="1528" spans="1:8" s="84" customFormat="1" ht="33.75" hidden="1" customHeight="1" x14ac:dyDescent="0.2">
      <c r="A1528" s="349"/>
      <c r="B1528" s="320"/>
      <c r="C1528" s="278"/>
      <c r="D1528" s="278"/>
      <c r="E1528" s="278"/>
      <c r="F1528" s="278"/>
      <c r="G1528" s="277"/>
      <c r="H1528" s="348"/>
    </row>
    <row r="1529" spans="1:8" s="84" customFormat="1" ht="33.75" hidden="1" customHeight="1" x14ac:dyDescent="0.2">
      <c r="A1529" s="349"/>
      <c r="B1529" s="320"/>
      <c r="C1529" s="278"/>
      <c r="D1529" s="278"/>
      <c r="E1529" s="278"/>
      <c r="F1529" s="278"/>
      <c r="G1529" s="277"/>
      <c r="H1529" s="348"/>
    </row>
    <row r="1530" spans="1:8" s="84" customFormat="1" ht="33.75" hidden="1" customHeight="1" x14ac:dyDescent="0.2">
      <c r="A1530" s="349"/>
      <c r="B1530" s="320"/>
      <c r="C1530" s="278"/>
      <c r="D1530" s="278"/>
      <c r="E1530" s="278"/>
      <c r="F1530" s="278"/>
      <c r="G1530" s="277"/>
      <c r="H1530" s="348"/>
    </row>
    <row r="1531" spans="1:8" s="84" customFormat="1" ht="33.75" hidden="1" customHeight="1" x14ac:dyDescent="0.2">
      <c r="A1531" s="349"/>
      <c r="B1531" s="320"/>
      <c r="C1531" s="278"/>
      <c r="D1531" s="278"/>
      <c r="E1531" s="278"/>
      <c r="F1531" s="278"/>
      <c r="G1531" s="277"/>
      <c r="H1531" s="348"/>
    </row>
    <row r="1532" spans="1:8" s="84" customFormat="1" ht="33.75" hidden="1" customHeight="1" x14ac:dyDescent="0.2">
      <c r="A1532" s="349"/>
      <c r="B1532" s="320"/>
      <c r="C1532" s="278"/>
      <c r="D1532" s="278"/>
      <c r="E1532" s="278"/>
      <c r="F1532" s="278"/>
      <c r="G1532" s="277"/>
      <c r="H1532" s="348"/>
    </row>
    <row r="1533" spans="1:8" s="84" customFormat="1" ht="33.75" hidden="1" customHeight="1" x14ac:dyDescent="0.2">
      <c r="A1533" s="349"/>
      <c r="B1533" s="320"/>
      <c r="C1533" s="278"/>
      <c r="D1533" s="278"/>
      <c r="E1533" s="278"/>
      <c r="F1533" s="278"/>
      <c r="G1533" s="277"/>
      <c r="H1533" s="348"/>
    </row>
    <row r="1534" spans="1:8" s="84" customFormat="1" ht="33.75" hidden="1" customHeight="1" x14ac:dyDescent="0.2">
      <c r="A1534" s="349"/>
      <c r="B1534" s="320"/>
      <c r="C1534" s="278"/>
      <c r="D1534" s="278"/>
      <c r="E1534" s="278"/>
      <c r="F1534" s="278"/>
      <c r="G1534" s="277"/>
      <c r="H1534" s="348"/>
    </row>
    <row r="1535" spans="1:8" s="84" customFormat="1" ht="33.75" hidden="1" customHeight="1" x14ac:dyDescent="0.2">
      <c r="A1535" s="349"/>
      <c r="B1535" s="320"/>
      <c r="C1535" s="278"/>
      <c r="D1535" s="278"/>
      <c r="E1535" s="278"/>
      <c r="F1535" s="278"/>
      <c r="G1535" s="277"/>
      <c r="H1535" s="348"/>
    </row>
    <row r="1536" spans="1:8" s="84" customFormat="1" ht="33.75" hidden="1" customHeight="1" x14ac:dyDescent="0.2">
      <c r="A1536" s="349"/>
      <c r="B1536" s="320"/>
      <c r="C1536" s="278"/>
      <c r="D1536" s="278"/>
      <c r="E1536" s="278"/>
      <c r="F1536" s="278"/>
      <c r="G1536" s="277"/>
      <c r="H1536" s="348"/>
    </row>
    <row r="1537" spans="1:8" s="84" customFormat="1" ht="33.75" hidden="1" customHeight="1" x14ac:dyDescent="0.2">
      <c r="A1537" s="349"/>
      <c r="B1537" s="320"/>
      <c r="C1537" s="278"/>
      <c r="D1537" s="278"/>
      <c r="E1537" s="278"/>
      <c r="F1537" s="278"/>
      <c r="G1537" s="277"/>
      <c r="H1537" s="348"/>
    </row>
    <row r="1538" spans="1:8" s="84" customFormat="1" ht="33.75" hidden="1" customHeight="1" x14ac:dyDescent="0.2">
      <c r="A1538" s="349"/>
      <c r="B1538" s="320"/>
      <c r="C1538" s="278"/>
      <c r="D1538" s="278"/>
      <c r="E1538" s="278"/>
      <c r="F1538" s="278"/>
      <c r="G1538" s="277"/>
      <c r="H1538" s="348"/>
    </row>
    <row r="1539" spans="1:8" s="84" customFormat="1" ht="33.75" hidden="1" customHeight="1" x14ac:dyDescent="0.2">
      <c r="A1539" s="349"/>
      <c r="B1539" s="320"/>
      <c r="C1539" s="278"/>
      <c r="D1539" s="278"/>
      <c r="E1539" s="278"/>
      <c r="F1539" s="278"/>
      <c r="G1539" s="277"/>
      <c r="H1539" s="348"/>
    </row>
    <row r="1540" spans="1:8" s="84" customFormat="1" ht="33.75" hidden="1" customHeight="1" x14ac:dyDescent="0.2">
      <c r="A1540" s="349"/>
      <c r="B1540" s="320"/>
      <c r="C1540" s="278"/>
      <c r="D1540" s="278"/>
      <c r="E1540" s="278"/>
      <c r="F1540" s="278"/>
      <c r="G1540" s="277"/>
      <c r="H1540" s="348"/>
    </row>
    <row r="1541" spans="1:8" s="84" customFormat="1" ht="33.75" hidden="1" customHeight="1" x14ac:dyDescent="0.2">
      <c r="A1541" s="349"/>
      <c r="B1541" s="320"/>
      <c r="C1541" s="278"/>
      <c r="D1541" s="278"/>
      <c r="E1541" s="278"/>
      <c r="F1541" s="278"/>
      <c r="G1541" s="277"/>
      <c r="H1541" s="348"/>
    </row>
    <row r="1542" spans="1:8" s="84" customFormat="1" ht="33.75" hidden="1" customHeight="1" x14ac:dyDescent="0.2">
      <c r="A1542" s="349"/>
      <c r="B1542" s="320"/>
      <c r="C1542" s="278"/>
      <c r="D1542" s="278"/>
      <c r="E1542" s="278"/>
      <c r="F1542" s="278"/>
      <c r="G1542" s="277"/>
      <c r="H1542" s="348"/>
    </row>
    <row r="1543" spans="1:8" s="84" customFormat="1" ht="33.75" hidden="1" customHeight="1" x14ac:dyDescent="0.2">
      <c r="A1543" s="349"/>
      <c r="B1543" s="320"/>
      <c r="C1543" s="278"/>
      <c r="D1543" s="278"/>
      <c r="E1543" s="278"/>
      <c r="F1543" s="278"/>
      <c r="G1543" s="277"/>
      <c r="H1543" s="348"/>
    </row>
    <row r="1544" spans="1:8" s="84" customFormat="1" ht="33.75" hidden="1" customHeight="1" x14ac:dyDescent="0.2">
      <c r="A1544" s="349"/>
      <c r="B1544" s="320"/>
      <c r="C1544" s="278"/>
      <c r="D1544" s="278"/>
      <c r="E1544" s="278"/>
      <c r="F1544" s="278"/>
      <c r="G1544" s="277"/>
      <c r="H1544" s="348"/>
    </row>
    <row r="1545" spans="1:8" s="84" customFormat="1" ht="33.75" hidden="1" customHeight="1" x14ac:dyDescent="0.2">
      <c r="A1545" s="349"/>
      <c r="B1545" s="320"/>
      <c r="C1545" s="278"/>
      <c r="D1545" s="278"/>
      <c r="E1545" s="278"/>
      <c r="F1545" s="278"/>
      <c r="G1545" s="277"/>
      <c r="H1545" s="348"/>
    </row>
    <row r="1546" spans="1:8" s="84" customFormat="1" ht="33.75" hidden="1" customHeight="1" x14ac:dyDescent="0.2">
      <c r="A1546" s="349"/>
      <c r="B1546" s="320"/>
      <c r="C1546" s="278"/>
      <c r="D1546" s="278"/>
      <c r="E1546" s="278"/>
      <c r="F1546" s="278"/>
      <c r="G1546" s="277"/>
      <c r="H1546" s="348"/>
    </row>
    <row r="1547" spans="1:8" s="84" customFormat="1" ht="33.75" hidden="1" customHeight="1" x14ac:dyDescent="0.2">
      <c r="A1547" s="349"/>
      <c r="B1547" s="320"/>
      <c r="C1547" s="278"/>
      <c r="D1547" s="278"/>
      <c r="E1547" s="278"/>
      <c r="F1547" s="278"/>
      <c r="G1547" s="277"/>
      <c r="H1547" s="348"/>
    </row>
    <row r="1548" spans="1:8" s="84" customFormat="1" ht="33.75" hidden="1" customHeight="1" x14ac:dyDescent="0.2">
      <c r="A1548" s="349"/>
      <c r="B1548" s="320"/>
      <c r="C1548" s="278"/>
      <c r="D1548" s="278"/>
      <c r="E1548" s="278"/>
      <c r="F1548" s="278"/>
      <c r="G1548" s="277"/>
      <c r="H1548" s="348"/>
    </row>
    <row r="1549" spans="1:8" s="84" customFormat="1" ht="33.75" hidden="1" customHeight="1" x14ac:dyDescent="0.2">
      <c r="A1549" s="349"/>
      <c r="B1549" s="320"/>
      <c r="C1549" s="278"/>
      <c r="D1549" s="278"/>
      <c r="E1549" s="278"/>
      <c r="F1549" s="278"/>
      <c r="G1549" s="277"/>
      <c r="H1549" s="348"/>
    </row>
    <row r="1550" spans="1:8" s="84" customFormat="1" ht="33.75" hidden="1" customHeight="1" x14ac:dyDescent="0.2">
      <c r="A1550" s="349"/>
      <c r="B1550" s="320"/>
      <c r="C1550" s="278"/>
      <c r="D1550" s="278"/>
      <c r="E1550" s="278"/>
      <c r="F1550" s="278"/>
      <c r="G1550" s="277"/>
      <c r="H1550" s="348"/>
    </row>
    <row r="1551" spans="1:8" s="84" customFormat="1" ht="33.75" hidden="1" customHeight="1" x14ac:dyDescent="0.2">
      <c r="A1551" s="349"/>
      <c r="B1551" s="320"/>
      <c r="C1551" s="278"/>
      <c r="D1551" s="278"/>
      <c r="E1551" s="278"/>
      <c r="F1551" s="278"/>
      <c r="G1551" s="277"/>
      <c r="H1551" s="348"/>
    </row>
    <row r="1552" spans="1:8" s="84" customFormat="1" ht="33.75" hidden="1" customHeight="1" x14ac:dyDescent="0.2">
      <c r="A1552" s="349"/>
      <c r="B1552" s="320"/>
      <c r="C1552" s="278"/>
      <c r="D1552" s="278"/>
      <c r="E1552" s="278"/>
      <c r="F1552" s="278"/>
      <c r="G1552" s="277"/>
      <c r="H1552" s="348"/>
    </row>
    <row r="1553" spans="1:8" s="84" customFormat="1" ht="33.75" hidden="1" customHeight="1" x14ac:dyDescent="0.2">
      <c r="A1553" s="349"/>
      <c r="B1553" s="320"/>
      <c r="C1553" s="278"/>
      <c r="D1553" s="278"/>
      <c r="E1553" s="278"/>
      <c r="F1553" s="278"/>
      <c r="G1553" s="277"/>
      <c r="H1553" s="348"/>
    </row>
    <row r="1554" spans="1:8" s="84" customFormat="1" ht="33.75" hidden="1" customHeight="1" x14ac:dyDescent="0.2">
      <c r="A1554" s="349"/>
      <c r="B1554" s="320"/>
      <c r="C1554" s="278"/>
      <c r="D1554" s="278"/>
      <c r="E1554" s="278"/>
      <c r="F1554" s="278"/>
      <c r="G1554" s="277"/>
      <c r="H1554" s="348"/>
    </row>
    <row r="1555" spans="1:8" s="84" customFormat="1" ht="33.75" hidden="1" customHeight="1" x14ac:dyDescent="0.2">
      <c r="A1555" s="349"/>
      <c r="B1555" s="320"/>
      <c r="C1555" s="278"/>
      <c r="D1555" s="278"/>
      <c r="E1555" s="278"/>
      <c r="F1555" s="278"/>
      <c r="G1555" s="277"/>
      <c r="H1555" s="348"/>
    </row>
    <row r="1556" spans="1:8" s="84" customFormat="1" ht="33.75" hidden="1" customHeight="1" x14ac:dyDescent="0.2">
      <c r="A1556" s="349"/>
      <c r="B1556" s="320"/>
      <c r="C1556" s="278"/>
      <c r="D1556" s="278"/>
      <c r="E1556" s="278"/>
      <c r="F1556" s="278"/>
      <c r="G1556" s="277"/>
      <c r="H1556" s="348"/>
    </row>
    <row r="1557" spans="1:8" s="84" customFormat="1" ht="33.75" hidden="1" customHeight="1" x14ac:dyDescent="0.2">
      <c r="A1557" s="349"/>
      <c r="B1557" s="320"/>
      <c r="C1557" s="278"/>
      <c r="D1557" s="278"/>
      <c r="E1557" s="278"/>
      <c r="F1557" s="278"/>
      <c r="G1557" s="277"/>
      <c r="H1557" s="348"/>
    </row>
    <row r="1558" spans="1:8" s="84" customFormat="1" ht="33.75" hidden="1" customHeight="1" x14ac:dyDescent="0.2">
      <c r="A1558" s="349"/>
      <c r="B1558" s="320"/>
      <c r="C1558" s="278"/>
      <c r="D1558" s="278"/>
      <c r="E1558" s="278"/>
      <c r="F1558" s="278"/>
      <c r="G1558" s="277"/>
      <c r="H1558" s="348"/>
    </row>
    <row r="1559" spans="1:8" s="84" customFormat="1" ht="33.75" hidden="1" customHeight="1" x14ac:dyDescent="0.2">
      <c r="A1559" s="349"/>
      <c r="B1559" s="320"/>
      <c r="C1559" s="278"/>
      <c r="D1559" s="278"/>
      <c r="E1559" s="278"/>
      <c r="F1559" s="278"/>
      <c r="G1559" s="277"/>
      <c r="H1559" s="348"/>
    </row>
    <row r="1560" spans="1:8" s="84" customFormat="1" ht="33.75" hidden="1" customHeight="1" x14ac:dyDescent="0.2">
      <c r="A1560" s="349"/>
      <c r="B1560" s="320"/>
      <c r="C1560" s="278"/>
      <c r="D1560" s="278"/>
      <c r="E1560" s="278"/>
      <c r="F1560" s="278"/>
      <c r="G1560" s="277"/>
      <c r="H1560" s="348"/>
    </row>
    <row r="1561" spans="1:8" s="84" customFormat="1" ht="33.75" hidden="1" customHeight="1" x14ac:dyDescent="0.2">
      <c r="A1561" s="349"/>
      <c r="B1561" s="320"/>
      <c r="C1561" s="278"/>
      <c r="D1561" s="278"/>
      <c r="E1561" s="278"/>
      <c r="F1561" s="278"/>
      <c r="G1561" s="277"/>
      <c r="H1561" s="348"/>
    </row>
    <row r="1562" spans="1:8" s="84" customFormat="1" ht="33.75" hidden="1" customHeight="1" x14ac:dyDescent="0.2">
      <c r="A1562" s="349"/>
      <c r="B1562" s="320"/>
      <c r="C1562" s="278"/>
      <c r="D1562" s="278"/>
      <c r="E1562" s="278"/>
      <c r="F1562" s="278"/>
      <c r="G1562" s="277"/>
      <c r="H1562" s="348"/>
    </row>
    <row r="1563" spans="1:8" s="84" customFormat="1" ht="33.75" hidden="1" customHeight="1" x14ac:dyDescent="0.2">
      <c r="A1563" s="349"/>
      <c r="B1563" s="320"/>
      <c r="C1563" s="278"/>
      <c r="D1563" s="278"/>
      <c r="E1563" s="278"/>
      <c r="F1563" s="278"/>
      <c r="G1563" s="277"/>
      <c r="H1563" s="348"/>
    </row>
    <row r="1564" spans="1:8" s="84" customFormat="1" ht="33.75" hidden="1" customHeight="1" x14ac:dyDescent="0.2">
      <c r="A1564" s="349"/>
      <c r="B1564" s="320"/>
      <c r="C1564" s="278"/>
      <c r="D1564" s="278"/>
      <c r="E1564" s="278"/>
      <c r="F1564" s="278"/>
      <c r="G1564" s="277"/>
      <c r="H1564" s="348"/>
    </row>
    <row r="1565" spans="1:8" s="84" customFormat="1" ht="33.75" hidden="1" customHeight="1" x14ac:dyDescent="0.2">
      <c r="A1565" s="349"/>
      <c r="B1565" s="320"/>
      <c r="C1565" s="278"/>
      <c r="D1565" s="278"/>
      <c r="E1565" s="278"/>
      <c r="F1565" s="278"/>
      <c r="G1565" s="277"/>
      <c r="H1565" s="348"/>
    </row>
    <row r="1566" spans="1:8" s="84" customFormat="1" ht="33.75" hidden="1" customHeight="1" x14ac:dyDescent="0.2">
      <c r="A1566" s="349"/>
      <c r="B1566" s="320"/>
      <c r="C1566" s="278"/>
      <c r="D1566" s="278"/>
      <c r="E1566" s="278"/>
      <c r="F1566" s="278"/>
      <c r="G1566" s="277"/>
      <c r="H1566" s="348"/>
    </row>
    <row r="1567" spans="1:8" s="84" customFormat="1" ht="33.75" hidden="1" customHeight="1" x14ac:dyDescent="0.2">
      <c r="A1567" s="349"/>
      <c r="B1567" s="320"/>
      <c r="C1567" s="278"/>
      <c r="D1567" s="278"/>
      <c r="E1567" s="278"/>
      <c r="F1567" s="278"/>
      <c r="G1567" s="277"/>
      <c r="H1567" s="348"/>
    </row>
    <row r="1568" spans="1:8" s="84" customFormat="1" ht="33.75" hidden="1" customHeight="1" x14ac:dyDescent="0.2">
      <c r="A1568" s="349"/>
      <c r="B1568" s="320"/>
      <c r="C1568" s="278"/>
      <c r="D1568" s="278"/>
      <c r="E1568" s="278"/>
      <c r="F1568" s="278"/>
      <c r="G1568" s="277"/>
      <c r="H1568" s="348"/>
    </row>
    <row r="1569" spans="1:8" s="84" customFormat="1" ht="33.75" hidden="1" customHeight="1" x14ac:dyDescent="0.2">
      <c r="A1569" s="349"/>
      <c r="B1569" s="320"/>
      <c r="C1569" s="278"/>
      <c r="D1569" s="278"/>
      <c r="E1569" s="278"/>
      <c r="F1569" s="278"/>
      <c r="G1569" s="277"/>
      <c r="H1569" s="348"/>
    </row>
    <row r="1570" spans="1:8" s="84" customFormat="1" ht="33.75" hidden="1" customHeight="1" x14ac:dyDescent="0.2">
      <c r="A1570" s="349"/>
      <c r="B1570" s="320"/>
      <c r="C1570" s="278"/>
      <c r="D1570" s="278"/>
      <c r="E1570" s="278"/>
      <c r="F1570" s="278"/>
      <c r="G1570" s="277"/>
      <c r="H1570" s="348"/>
    </row>
    <row r="1571" spans="1:8" s="84" customFormat="1" ht="33.75" hidden="1" customHeight="1" x14ac:dyDescent="0.2">
      <c r="A1571" s="349"/>
      <c r="B1571" s="320"/>
      <c r="C1571" s="278"/>
      <c r="D1571" s="278"/>
      <c r="E1571" s="278"/>
      <c r="F1571" s="278"/>
      <c r="G1571" s="277"/>
      <c r="H1571" s="348"/>
    </row>
    <row r="1572" spans="1:8" s="84" customFormat="1" ht="33.75" hidden="1" customHeight="1" x14ac:dyDescent="0.2">
      <c r="A1572" s="349"/>
      <c r="B1572" s="320"/>
      <c r="C1572" s="278"/>
      <c r="D1572" s="278"/>
      <c r="E1572" s="278"/>
      <c r="F1572" s="278"/>
      <c r="G1572" s="277"/>
      <c r="H1572" s="348"/>
    </row>
    <row r="1573" spans="1:8" s="84" customFormat="1" ht="33.75" hidden="1" customHeight="1" x14ac:dyDescent="0.2">
      <c r="A1573" s="349"/>
      <c r="B1573" s="320"/>
      <c r="C1573" s="278"/>
      <c r="D1573" s="278"/>
      <c r="E1573" s="278"/>
      <c r="F1573" s="278"/>
      <c r="G1573" s="277"/>
      <c r="H1573" s="348"/>
    </row>
    <row r="1574" spans="1:8" s="84" customFormat="1" ht="33.75" hidden="1" customHeight="1" x14ac:dyDescent="0.2">
      <c r="A1574" s="349"/>
      <c r="B1574" s="320"/>
      <c r="C1574" s="278"/>
      <c r="D1574" s="278"/>
      <c r="E1574" s="278"/>
      <c r="F1574" s="278"/>
      <c r="G1574" s="277"/>
      <c r="H1574" s="348"/>
    </row>
    <row r="1575" spans="1:8" s="84" customFormat="1" ht="33.75" hidden="1" customHeight="1" x14ac:dyDescent="0.2">
      <c r="A1575" s="349"/>
      <c r="B1575" s="320"/>
      <c r="C1575" s="278"/>
      <c r="D1575" s="278"/>
      <c r="E1575" s="278"/>
      <c r="F1575" s="278"/>
      <c r="G1575" s="277"/>
      <c r="H1575" s="348"/>
    </row>
    <row r="1576" spans="1:8" s="84" customFormat="1" ht="33.75" hidden="1" customHeight="1" x14ac:dyDescent="0.2">
      <c r="A1576" s="349"/>
      <c r="B1576" s="320"/>
      <c r="C1576" s="278"/>
      <c r="D1576" s="278"/>
      <c r="E1576" s="278"/>
      <c r="F1576" s="278"/>
      <c r="G1576" s="277"/>
      <c r="H1576" s="348"/>
    </row>
    <row r="1577" spans="1:8" s="84" customFormat="1" ht="33.75" hidden="1" customHeight="1" x14ac:dyDescent="0.2">
      <c r="A1577" s="349"/>
      <c r="B1577" s="320"/>
      <c r="C1577" s="278"/>
      <c r="D1577" s="278"/>
      <c r="E1577" s="278"/>
      <c r="F1577" s="278"/>
      <c r="G1577" s="277"/>
      <c r="H1577" s="348"/>
    </row>
    <row r="1578" spans="1:8" s="84" customFormat="1" ht="33.75" hidden="1" customHeight="1" x14ac:dyDescent="0.2">
      <c r="A1578" s="349"/>
      <c r="B1578" s="320"/>
      <c r="C1578" s="278"/>
      <c r="D1578" s="278"/>
      <c r="E1578" s="278"/>
      <c r="F1578" s="278"/>
      <c r="G1578" s="277"/>
      <c r="H1578" s="348"/>
    </row>
    <row r="1579" spans="1:8" s="84" customFormat="1" ht="33.75" hidden="1" customHeight="1" x14ac:dyDescent="0.2">
      <c r="A1579" s="349"/>
      <c r="B1579" s="320"/>
      <c r="C1579" s="278"/>
      <c r="D1579" s="278"/>
      <c r="E1579" s="278"/>
      <c r="F1579" s="278"/>
      <c r="G1579" s="277"/>
      <c r="H1579" s="348"/>
    </row>
    <row r="1580" spans="1:8" s="84" customFormat="1" ht="33.75" hidden="1" customHeight="1" x14ac:dyDescent="0.2">
      <c r="A1580" s="349"/>
      <c r="B1580" s="320"/>
      <c r="C1580" s="278"/>
      <c r="D1580" s="278"/>
      <c r="E1580" s="278"/>
      <c r="F1580" s="278"/>
      <c r="G1580" s="277"/>
      <c r="H1580" s="348"/>
    </row>
    <row r="1581" spans="1:8" s="84" customFormat="1" ht="33.75" hidden="1" customHeight="1" x14ac:dyDescent="0.2">
      <c r="A1581" s="349"/>
      <c r="B1581" s="320"/>
      <c r="C1581" s="278"/>
      <c r="D1581" s="278"/>
      <c r="E1581" s="278"/>
      <c r="F1581" s="278"/>
      <c r="G1581" s="277"/>
      <c r="H1581" s="348"/>
    </row>
    <row r="1582" spans="1:8" s="84" customFormat="1" ht="33.75" hidden="1" customHeight="1" x14ac:dyDescent="0.2">
      <c r="A1582" s="349"/>
      <c r="B1582" s="320"/>
      <c r="C1582" s="278"/>
      <c r="D1582" s="278"/>
      <c r="E1582" s="278"/>
      <c r="F1582" s="278"/>
      <c r="G1582" s="277"/>
      <c r="H1582" s="348"/>
    </row>
    <row r="1583" spans="1:8" s="84" customFormat="1" ht="33.75" hidden="1" customHeight="1" x14ac:dyDescent="0.2">
      <c r="A1583" s="349"/>
      <c r="B1583" s="320"/>
      <c r="C1583" s="278"/>
      <c r="D1583" s="278"/>
      <c r="E1583" s="278"/>
      <c r="F1583" s="278"/>
      <c r="G1583" s="277"/>
      <c r="H1583" s="348"/>
    </row>
    <row r="1584" spans="1:8" s="84" customFormat="1" ht="33.75" hidden="1" customHeight="1" x14ac:dyDescent="0.2">
      <c r="A1584" s="349"/>
      <c r="B1584" s="320"/>
      <c r="C1584" s="278"/>
      <c r="D1584" s="278"/>
      <c r="E1584" s="278"/>
      <c r="F1584" s="278"/>
      <c r="G1584" s="277"/>
      <c r="H1584" s="348"/>
    </row>
    <row r="1585" spans="1:8" s="84" customFormat="1" ht="33.75" hidden="1" customHeight="1" x14ac:dyDescent="0.2">
      <c r="A1585" s="349"/>
      <c r="B1585" s="320"/>
      <c r="C1585" s="278"/>
      <c r="D1585" s="278"/>
      <c r="E1585" s="278"/>
      <c r="F1585" s="278"/>
      <c r="G1585" s="277"/>
      <c r="H1585" s="348"/>
    </row>
    <row r="1586" spans="1:8" s="84" customFormat="1" ht="33.75" hidden="1" customHeight="1" x14ac:dyDescent="0.2">
      <c r="A1586" s="349"/>
      <c r="B1586" s="320"/>
      <c r="C1586" s="278"/>
      <c r="D1586" s="278"/>
      <c r="E1586" s="278"/>
      <c r="F1586" s="278"/>
      <c r="G1586" s="277"/>
      <c r="H1586" s="348"/>
    </row>
    <row r="1587" spans="1:8" s="84" customFormat="1" ht="33.75" hidden="1" customHeight="1" x14ac:dyDescent="0.2">
      <c r="A1587" s="349"/>
      <c r="B1587" s="320"/>
      <c r="C1587" s="278"/>
      <c r="D1587" s="278"/>
      <c r="E1587" s="278"/>
      <c r="F1587" s="278"/>
      <c r="G1587" s="277"/>
      <c r="H1587" s="348"/>
    </row>
    <row r="1588" spans="1:8" s="84" customFormat="1" ht="33.75" hidden="1" customHeight="1" x14ac:dyDescent="0.2">
      <c r="A1588" s="349"/>
      <c r="B1588" s="320"/>
      <c r="C1588" s="278"/>
      <c r="D1588" s="278"/>
      <c r="E1588" s="278"/>
      <c r="F1588" s="278"/>
      <c r="G1588" s="277"/>
      <c r="H1588" s="348"/>
    </row>
    <row r="1589" spans="1:8" s="84" customFormat="1" ht="33.75" hidden="1" customHeight="1" x14ac:dyDescent="0.2">
      <c r="A1589" s="349"/>
      <c r="B1589" s="320"/>
      <c r="C1589" s="278"/>
      <c r="D1589" s="278"/>
      <c r="E1589" s="278"/>
      <c r="F1589" s="278"/>
      <c r="G1589" s="277"/>
      <c r="H1589" s="348"/>
    </row>
    <row r="1590" spans="1:8" s="84" customFormat="1" ht="33.75" hidden="1" customHeight="1" x14ac:dyDescent="0.2">
      <c r="A1590" s="349"/>
      <c r="B1590" s="320"/>
      <c r="C1590" s="278"/>
      <c r="D1590" s="278"/>
      <c r="E1590" s="278"/>
      <c r="F1590" s="278"/>
      <c r="G1590" s="277"/>
      <c r="H1590" s="348"/>
    </row>
    <row r="1591" spans="1:8" s="84" customFormat="1" ht="33.75" hidden="1" customHeight="1" x14ac:dyDescent="0.2">
      <c r="A1591" s="349"/>
      <c r="B1591" s="320"/>
      <c r="C1591" s="278"/>
      <c r="D1591" s="278"/>
      <c r="E1591" s="278"/>
      <c r="F1591" s="278"/>
      <c r="G1591" s="277"/>
      <c r="H1591" s="348"/>
    </row>
    <row r="1592" spans="1:8" s="84" customFormat="1" ht="33.75" hidden="1" customHeight="1" x14ac:dyDescent="0.2">
      <c r="A1592" s="349"/>
      <c r="B1592" s="320"/>
      <c r="C1592" s="278"/>
      <c r="D1592" s="278"/>
      <c r="E1592" s="278"/>
      <c r="F1592" s="278"/>
      <c r="G1592" s="277"/>
      <c r="H1592" s="348"/>
    </row>
    <row r="1593" spans="1:8" s="84" customFormat="1" ht="33.75" hidden="1" customHeight="1" x14ac:dyDescent="0.2">
      <c r="A1593" s="349"/>
      <c r="B1593" s="320"/>
      <c r="C1593" s="278"/>
      <c r="D1593" s="278"/>
      <c r="E1593" s="278"/>
      <c r="F1593" s="278"/>
      <c r="G1593" s="277"/>
      <c r="H1593" s="348"/>
    </row>
    <row r="1594" spans="1:8" s="84" customFormat="1" ht="33.75" hidden="1" customHeight="1" x14ac:dyDescent="0.2">
      <c r="A1594" s="349"/>
      <c r="B1594" s="320"/>
      <c r="C1594" s="278"/>
      <c r="D1594" s="278"/>
      <c r="E1594" s="278"/>
      <c r="F1594" s="278"/>
      <c r="G1594" s="277"/>
      <c r="H1594" s="348"/>
    </row>
    <row r="1595" spans="1:8" s="84" customFormat="1" ht="33.75" hidden="1" customHeight="1" x14ac:dyDescent="0.2">
      <c r="A1595" s="349"/>
      <c r="B1595" s="320"/>
      <c r="C1595" s="278"/>
      <c r="D1595" s="278"/>
      <c r="E1595" s="278"/>
      <c r="F1595" s="278"/>
      <c r="G1595" s="277"/>
      <c r="H1595" s="348"/>
    </row>
    <row r="1596" spans="1:8" s="84" customFormat="1" ht="33.75" hidden="1" customHeight="1" x14ac:dyDescent="0.2">
      <c r="A1596" s="349"/>
      <c r="B1596" s="320"/>
      <c r="C1596" s="278"/>
      <c r="D1596" s="278"/>
      <c r="E1596" s="278"/>
      <c r="F1596" s="278"/>
      <c r="G1596" s="277"/>
      <c r="H1596" s="348"/>
    </row>
    <row r="1597" spans="1:8" s="84" customFormat="1" ht="33.75" hidden="1" customHeight="1" x14ac:dyDescent="0.2">
      <c r="A1597" s="349"/>
      <c r="B1597" s="320"/>
      <c r="C1597" s="278"/>
      <c r="D1597" s="278"/>
      <c r="E1597" s="278"/>
      <c r="F1597" s="278"/>
      <c r="G1597" s="277"/>
      <c r="H1597" s="348"/>
    </row>
    <row r="1598" spans="1:8" s="84" customFormat="1" ht="33.75" hidden="1" customHeight="1" x14ac:dyDescent="0.2">
      <c r="A1598" s="349"/>
      <c r="B1598" s="320"/>
      <c r="C1598" s="278"/>
      <c r="D1598" s="278"/>
      <c r="E1598" s="278"/>
      <c r="F1598" s="278"/>
      <c r="G1598" s="277"/>
      <c r="H1598" s="348"/>
    </row>
    <row r="1599" spans="1:8" s="84" customFormat="1" ht="33.75" hidden="1" customHeight="1" x14ac:dyDescent="0.2">
      <c r="A1599" s="349"/>
      <c r="B1599" s="320"/>
      <c r="C1599" s="278"/>
      <c r="D1599" s="278"/>
      <c r="E1599" s="278"/>
      <c r="F1599" s="278"/>
      <c r="G1599" s="277"/>
      <c r="H1599" s="348"/>
    </row>
    <row r="1600" spans="1:8" s="84" customFormat="1" ht="33.75" hidden="1" customHeight="1" x14ac:dyDescent="0.2">
      <c r="A1600" s="349"/>
      <c r="B1600" s="320"/>
      <c r="C1600" s="278"/>
      <c r="D1600" s="278"/>
      <c r="E1600" s="278"/>
      <c r="F1600" s="278"/>
      <c r="G1600" s="277"/>
      <c r="H1600" s="348"/>
    </row>
    <row r="1601" spans="1:8" s="84" customFormat="1" ht="33.75" hidden="1" customHeight="1" x14ac:dyDescent="0.2">
      <c r="A1601" s="349"/>
      <c r="B1601" s="320"/>
      <c r="C1601" s="278"/>
      <c r="D1601" s="278"/>
      <c r="E1601" s="278"/>
      <c r="F1601" s="278"/>
      <c r="G1601" s="277"/>
      <c r="H1601" s="348"/>
    </row>
    <row r="1602" spans="1:8" s="84" customFormat="1" ht="33.75" hidden="1" customHeight="1" x14ac:dyDescent="0.2">
      <c r="A1602" s="349"/>
      <c r="B1602" s="320"/>
      <c r="C1602" s="278"/>
      <c r="D1602" s="278"/>
      <c r="E1602" s="278"/>
      <c r="F1602" s="278"/>
      <c r="G1602" s="277"/>
      <c r="H1602" s="348"/>
    </row>
    <row r="1603" spans="1:8" s="84" customFormat="1" ht="33.75" hidden="1" customHeight="1" x14ac:dyDescent="0.2">
      <c r="A1603" s="349"/>
      <c r="B1603" s="320"/>
      <c r="C1603" s="278"/>
      <c r="D1603" s="278"/>
      <c r="E1603" s="278"/>
      <c r="F1603" s="278"/>
      <c r="G1603" s="277"/>
      <c r="H1603" s="348"/>
    </row>
    <row r="1604" spans="1:8" s="84" customFormat="1" ht="33.75" hidden="1" customHeight="1" x14ac:dyDescent="0.2">
      <c r="A1604" s="349"/>
      <c r="B1604" s="320"/>
      <c r="C1604" s="278"/>
      <c r="D1604" s="278"/>
      <c r="E1604" s="278"/>
      <c r="F1604" s="278"/>
      <c r="G1604" s="277"/>
      <c r="H1604" s="348"/>
    </row>
    <row r="1605" spans="1:8" s="84" customFormat="1" ht="33.75" hidden="1" customHeight="1" x14ac:dyDescent="0.2">
      <c r="A1605" s="349"/>
      <c r="B1605" s="320"/>
      <c r="C1605" s="278"/>
      <c r="D1605" s="278"/>
      <c r="E1605" s="278"/>
      <c r="F1605" s="278"/>
      <c r="G1605" s="277"/>
      <c r="H1605" s="348"/>
    </row>
    <row r="1606" spans="1:8" s="84" customFormat="1" ht="33.75" hidden="1" customHeight="1" x14ac:dyDescent="0.2">
      <c r="A1606" s="349"/>
      <c r="B1606" s="320"/>
      <c r="C1606" s="278"/>
      <c r="D1606" s="278"/>
      <c r="E1606" s="278"/>
      <c r="F1606" s="278"/>
      <c r="G1606" s="277"/>
      <c r="H1606" s="348"/>
    </row>
    <row r="1607" spans="1:8" s="84" customFormat="1" ht="33.75" hidden="1" customHeight="1" x14ac:dyDescent="0.2">
      <c r="A1607" s="349"/>
      <c r="B1607" s="320"/>
      <c r="C1607" s="278"/>
      <c r="D1607" s="278"/>
      <c r="E1607" s="278"/>
      <c r="F1607" s="278"/>
      <c r="G1607" s="277"/>
      <c r="H1607" s="348"/>
    </row>
    <row r="1608" spans="1:8" s="84" customFormat="1" ht="33.75" hidden="1" customHeight="1" x14ac:dyDescent="0.2">
      <c r="A1608" s="349"/>
      <c r="B1608" s="320"/>
      <c r="C1608" s="278"/>
      <c r="D1608" s="278"/>
      <c r="E1608" s="278"/>
      <c r="F1608" s="278"/>
      <c r="G1608" s="277"/>
      <c r="H1608" s="348"/>
    </row>
    <row r="1609" spans="1:8" s="84" customFormat="1" ht="33.75" hidden="1" customHeight="1" x14ac:dyDescent="0.2">
      <c r="A1609" s="349"/>
      <c r="B1609" s="320"/>
      <c r="C1609" s="278"/>
      <c r="D1609" s="278"/>
      <c r="E1609" s="278"/>
      <c r="F1609" s="278"/>
      <c r="G1609" s="277"/>
      <c r="H1609" s="348"/>
    </row>
    <row r="1610" spans="1:8" s="84" customFormat="1" ht="33.75" hidden="1" customHeight="1" x14ac:dyDescent="0.2">
      <c r="A1610" s="349"/>
      <c r="B1610" s="320"/>
      <c r="C1610" s="278"/>
      <c r="D1610" s="278"/>
      <c r="E1610" s="278"/>
      <c r="F1610" s="278"/>
      <c r="G1610" s="277"/>
      <c r="H1610" s="348"/>
    </row>
    <row r="1611" spans="1:8" s="84" customFormat="1" ht="33.75" hidden="1" customHeight="1" x14ac:dyDescent="0.2">
      <c r="A1611" s="349"/>
      <c r="B1611" s="320"/>
      <c r="C1611" s="278"/>
      <c r="D1611" s="278"/>
      <c r="E1611" s="278"/>
      <c r="F1611" s="278"/>
      <c r="G1611" s="277"/>
      <c r="H1611" s="348"/>
    </row>
    <row r="1612" spans="1:8" s="84" customFormat="1" ht="33.75" hidden="1" customHeight="1" x14ac:dyDescent="0.2">
      <c r="A1612" s="349"/>
      <c r="B1612" s="320"/>
      <c r="C1612" s="278"/>
      <c r="D1612" s="278"/>
      <c r="E1612" s="278"/>
      <c r="F1612" s="278"/>
      <c r="G1612" s="277"/>
      <c r="H1612" s="348"/>
    </row>
    <row r="1613" spans="1:8" s="84" customFormat="1" ht="33.75" hidden="1" customHeight="1" x14ac:dyDescent="0.2">
      <c r="A1613" s="349"/>
      <c r="B1613" s="320"/>
      <c r="C1613" s="278"/>
      <c r="D1613" s="278"/>
      <c r="E1613" s="278"/>
      <c r="F1613" s="278"/>
      <c r="G1613" s="277"/>
      <c r="H1613" s="348"/>
    </row>
    <row r="1614" spans="1:8" s="84" customFormat="1" ht="33.75" hidden="1" customHeight="1" x14ac:dyDescent="0.2">
      <c r="A1614" s="349"/>
      <c r="B1614" s="320"/>
      <c r="C1614" s="278"/>
      <c r="D1614" s="278"/>
      <c r="E1614" s="278"/>
      <c r="F1614" s="278"/>
      <c r="G1614" s="277"/>
      <c r="H1614" s="348"/>
    </row>
    <row r="1615" spans="1:8" s="84" customFormat="1" ht="33.75" hidden="1" customHeight="1" x14ac:dyDescent="0.2">
      <c r="A1615" s="349"/>
      <c r="B1615" s="320"/>
      <c r="C1615" s="278"/>
      <c r="D1615" s="278"/>
      <c r="E1615" s="278"/>
      <c r="F1615" s="278"/>
      <c r="G1615" s="277"/>
      <c r="H1615" s="348"/>
    </row>
    <row r="1616" spans="1:8" s="84" customFormat="1" ht="33.75" hidden="1" customHeight="1" x14ac:dyDescent="0.2">
      <c r="A1616" s="349"/>
      <c r="B1616" s="320"/>
      <c r="C1616" s="278"/>
      <c r="D1616" s="278"/>
      <c r="E1616" s="278"/>
      <c r="F1616" s="278"/>
      <c r="G1616" s="277"/>
      <c r="H1616" s="348"/>
    </row>
    <row r="1617" spans="1:8" s="84" customFormat="1" ht="33.75" hidden="1" customHeight="1" x14ac:dyDescent="0.2">
      <c r="A1617" s="349"/>
      <c r="B1617" s="320"/>
      <c r="C1617" s="278"/>
      <c r="D1617" s="278"/>
      <c r="E1617" s="278"/>
      <c r="F1617" s="278"/>
      <c r="G1617" s="277"/>
      <c r="H1617" s="348"/>
    </row>
    <row r="1618" spans="1:8" s="84" customFormat="1" ht="33.75" hidden="1" customHeight="1" x14ac:dyDescent="0.2">
      <c r="A1618" s="349"/>
      <c r="B1618" s="320"/>
      <c r="C1618" s="278"/>
      <c r="D1618" s="278"/>
      <c r="E1618" s="278"/>
      <c r="F1618" s="278"/>
      <c r="G1618" s="277"/>
      <c r="H1618" s="348"/>
    </row>
    <row r="1619" spans="1:8" s="84" customFormat="1" ht="33.75" hidden="1" customHeight="1" x14ac:dyDescent="0.2">
      <c r="A1619" s="349"/>
      <c r="B1619" s="320"/>
      <c r="C1619" s="278"/>
      <c r="D1619" s="278"/>
      <c r="E1619" s="278"/>
      <c r="F1619" s="278"/>
      <c r="G1619" s="277"/>
      <c r="H1619" s="348"/>
    </row>
    <row r="1620" spans="1:8" s="84" customFormat="1" ht="33.75" hidden="1" customHeight="1" x14ac:dyDescent="0.2">
      <c r="A1620" s="349"/>
      <c r="B1620" s="320"/>
      <c r="C1620" s="278"/>
      <c r="D1620" s="278"/>
      <c r="E1620" s="278"/>
      <c r="F1620" s="278"/>
      <c r="G1620" s="277"/>
      <c r="H1620" s="348"/>
    </row>
    <row r="1621" spans="1:8" s="84" customFormat="1" ht="33.75" hidden="1" customHeight="1" x14ac:dyDescent="0.2">
      <c r="A1621" s="349"/>
      <c r="B1621" s="320"/>
      <c r="C1621" s="278"/>
      <c r="D1621" s="278"/>
      <c r="E1621" s="278"/>
      <c r="F1621" s="278"/>
      <c r="G1621" s="277"/>
      <c r="H1621" s="348"/>
    </row>
    <row r="1622" spans="1:8" s="84" customFormat="1" ht="33.75" hidden="1" customHeight="1" x14ac:dyDescent="0.2">
      <c r="A1622" s="349"/>
      <c r="B1622" s="320"/>
      <c r="C1622" s="278"/>
      <c r="D1622" s="278"/>
      <c r="E1622" s="278"/>
      <c r="F1622" s="278"/>
      <c r="G1622" s="277"/>
      <c r="H1622" s="348"/>
    </row>
    <row r="1623" spans="1:8" s="84" customFormat="1" ht="33.75" hidden="1" customHeight="1" x14ac:dyDescent="0.2">
      <c r="A1623" s="349"/>
      <c r="B1623" s="320"/>
      <c r="C1623" s="278"/>
      <c r="D1623" s="278"/>
      <c r="E1623" s="278"/>
      <c r="F1623" s="278"/>
      <c r="G1623" s="277"/>
      <c r="H1623" s="348"/>
    </row>
    <row r="1624" spans="1:8" s="84" customFormat="1" ht="33.75" hidden="1" customHeight="1" x14ac:dyDescent="0.2">
      <c r="A1624" s="349"/>
      <c r="B1624" s="320"/>
      <c r="C1624" s="278"/>
      <c r="D1624" s="278"/>
      <c r="E1624" s="278"/>
      <c r="F1624" s="278"/>
      <c r="G1624" s="277"/>
      <c r="H1624" s="348"/>
    </row>
    <row r="1625" spans="1:8" s="84" customFormat="1" ht="33.75" hidden="1" customHeight="1" x14ac:dyDescent="0.2">
      <c r="A1625" s="349"/>
      <c r="B1625" s="320"/>
      <c r="C1625" s="278"/>
      <c r="D1625" s="278"/>
      <c r="E1625" s="278"/>
      <c r="F1625" s="278"/>
      <c r="G1625" s="277"/>
      <c r="H1625" s="348"/>
    </row>
    <row r="1626" spans="1:8" s="84" customFormat="1" ht="33.75" hidden="1" customHeight="1" x14ac:dyDescent="0.2">
      <c r="A1626" s="349"/>
      <c r="B1626" s="320"/>
      <c r="C1626" s="278"/>
      <c r="D1626" s="278"/>
      <c r="E1626" s="278"/>
      <c r="F1626" s="278"/>
      <c r="G1626" s="277"/>
      <c r="H1626" s="348"/>
    </row>
    <row r="1627" spans="1:8" s="84" customFormat="1" ht="33.75" hidden="1" customHeight="1" x14ac:dyDescent="0.2">
      <c r="A1627" s="349"/>
      <c r="B1627" s="320"/>
      <c r="C1627" s="278"/>
      <c r="D1627" s="278"/>
      <c r="E1627" s="278"/>
      <c r="F1627" s="278"/>
      <c r="G1627" s="277"/>
      <c r="H1627" s="348"/>
    </row>
    <row r="1628" spans="1:8" s="84" customFormat="1" ht="33.75" hidden="1" customHeight="1" x14ac:dyDescent="0.2">
      <c r="A1628" s="349"/>
      <c r="B1628" s="320"/>
      <c r="C1628" s="278"/>
      <c r="D1628" s="278"/>
      <c r="E1628" s="278"/>
      <c r="F1628" s="278"/>
      <c r="G1628" s="277"/>
      <c r="H1628" s="348"/>
    </row>
    <row r="1629" spans="1:8" s="84" customFormat="1" ht="33.75" hidden="1" customHeight="1" x14ac:dyDescent="0.2">
      <c r="A1629" s="349"/>
      <c r="B1629" s="320"/>
      <c r="C1629" s="278"/>
      <c r="D1629" s="278"/>
      <c r="E1629" s="278"/>
      <c r="F1629" s="278"/>
      <c r="G1629" s="277"/>
      <c r="H1629" s="348"/>
    </row>
    <row r="1630" spans="1:8" s="84" customFormat="1" ht="33.75" hidden="1" customHeight="1" x14ac:dyDescent="0.2">
      <c r="A1630" s="349"/>
      <c r="B1630" s="320"/>
      <c r="C1630" s="278"/>
      <c r="D1630" s="278"/>
      <c r="E1630" s="278"/>
      <c r="F1630" s="278"/>
      <c r="G1630" s="277"/>
      <c r="H1630" s="348"/>
    </row>
    <row r="1631" spans="1:8" s="84" customFormat="1" ht="33.75" hidden="1" customHeight="1" x14ac:dyDescent="0.2">
      <c r="A1631" s="349"/>
      <c r="B1631" s="320"/>
      <c r="C1631" s="278"/>
      <c r="D1631" s="278"/>
      <c r="E1631" s="278"/>
      <c r="F1631" s="278"/>
      <c r="G1631" s="277"/>
      <c r="H1631" s="348"/>
    </row>
    <row r="1632" spans="1:8" s="84" customFormat="1" ht="33.75" hidden="1" customHeight="1" x14ac:dyDescent="0.2">
      <c r="A1632" s="349"/>
      <c r="B1632" s="320"/>
      <c r="C1632" s="278"/>
      <c r="D1632" s="278"/>
      <c r="E1632" s="278"/>
      <c r="F1632" s="278"/>
      <c r="G1632" s="277"/>
      <c r="H1632" s="348"/>
    </row>
    <row r="1633" spans="1:8" s="84" customFormat="1" ht="33.75" hidden="1" customHeight="1" x14ac:dyDescent="0.2">
      <c r="A1633" s="349"/>
      <c r="B1633" s="320"/>
      <c r="C1633" s="278"/>
      <c r="D1633" s="278"/>
      <c r="E1633" s="278"/>
      <c r="F1633" s="278"/>
      <c r="G1633" s="277"/>
      <c r="H1633" s="348"/>
    </row>
    <row r="1634" spans="1:8" s="84" customFormat="1" ht="33.75" hidden="1" customHeight="1" x14ac:dyDescent="0.2">
      <c r="A1634" s="349"/>
      <c r="B1634" s="320"/>
      <c r="C1634" s="278"/>
      <c r="D1634" s="278"/>
      <c r="E1634" s="278"/>
      <c r="F1634" s="278"/>
      <c r="G1634" s="277"/>
      <c r="H1634" s="348"/>
    </row>
    <row r="1635" spans="1:8" s="84" customFormat="1" ht="33.75" hidden="1" customHeight="1" x14ac:dyDescent="0.2">
      <c r="A1635" s="349"/>
      <c r="B1635" s="320"/>
      <c r="C1635" s="278"/>
      <c r="D1635" s="278"/>
      <c r="E1635" s="278"/>
      <c r="F1635" s="278"/>
      <c r="G1635" s="277"/>
      <c r="H1635" s="348"/>
    </row>
    <row r="1636" spans="1:8" s="84" customFormat="1" ht="33.75" hidden="1" customHeight="1" x14ac:dyDescent="0.2">
      <c r="A1636" s="349"/>
      <c r="B1636" s="320"/>
      <c r="C1636" s="278"/>
      <c r="D1636" s="278"/>
      <c r="E1636" s="278"/>
      <c r="F1636" s="278"/>
      <c r="G1636" s="277"/>
      <c r="H1636" s="348"/>
    </row>
    <row r="1637" spans="1:8" s="84" customFormat="1" ht="33.75" hidden="1" customHeight="1" x14ac:dyDescent="0.2">
      <c r="A1637" s="349"/>
      <c r="B1637" s="320"/>
      <c r="C1637" s="278"/>
      <c r="D1637" s="278"/>
      <c r="E1637" s="278"/>
      <c r="F1637" s="278"/>
      <c r="G1637" s="277"/>
      <c r="H1637" s="348"/>
    </row>
    <row r="1638" spans="1:8" s="84" customFormat="1" ht="33.75" hidden="1" customHeight="1" x14ac:dyDescent="0.2">
      <c r="A1638" s="349"/>
      <c r="B1638" s="320"/>
      <c r="C1638" s="278"/>
      <c r="D1638" s="278"/>
      <c r="E1638" s="278"/>
      <c r="F1638" s="278"/>
      <c r="G1638" s="277"/>
      <c r="H1638" s="348"/>
    </row>
    <row r="1639" spans="1:8" s="84" customFormat="1" ht="33.75" hidden="1" customHeight="1" x14ac:dyDescent="0.2">
      <c r="A1639" s="349"/>
      <c r="B1639" s="320"/>
      <c r="C1639" s="278"/>
      <c r="D1639" s="278"/>
      <c r="E1639" s="278"/>
      <c r="F1639" s="278"/>
      <c r="G1639" s="277"/>
      <c r="H1639" s="348"/>
    </row>
    <row r="1640" spans="1:8" s="84" customFormat="1" ht="33.75" hidden="1" customHeight="1" x14ac:dyDescent="0.2">
      <c r="A1640" s="349"/>
      <c r="B1640" s="320"/>
      <c r="C1640" s="278"/>
      <c r="D1640" s="278"/>
      <c r="E1640" s="278"/>
      <c r="F1640" s="278"/>
      <c r="G1640" s="277"/>
      <c r="H1640" s="348"/>
    </row>
    <row r="1641" spans="1:8" s="84" customFormat="1" ht="33.75" hidden="1" customHeight="1" x14ac:dyDescent="0.2">
      <c r="A1641" s="349"/>
      <c r="B1641" s="320"/>
      <c r="C1641" s="278"/>
      <c r="D1641" s="278"/>
      <c r="E1641" s="278"/>
      <c r="F1641" s="278"/>
      <c r="G1641" s="277"/>
      <c r="H1641" s="348"/>
    </row>
    <row r="1642" spans="1:8" s="84" customFormat="1" ht="33.75" hidden="1" customHeight="1" x14ac:dyDescent="0.2">
      <c r="A1642" s="349"/>
      <c r="B1642" s="320"/>
      <c r="C1642" s="278"/>
      <c r="D1642" s="278"/>
      <c r="E1642" s="278"/>
      <c r="F1642" s="278"/>
      <c r="G1642" s="277"/>
      <c r="H1642" s="348"/>
    </row>
    <row r="1643" spans="1:8" s="84" customFormat="1" ht="33.75" hidden="1" customHeight="1" x14ac:dyDescent="0.2">
      <c r="A1643" s="349"/>
      <c r="B1643" s="320"/>
      <c r="C1643" s="278"/>
      <c r="D1643" s="278"/>
      <c r="E1643" s="278"/>
      <c r="F1643" s="278"/>
      <c r="G1643" s="277"/>
      <c r="H1643" s="348"/>
    </row>
    <row r="1644" spans="1:8" s="84" customFormat="1" ht="33.75" hidden="1" customHeight="1" x14ac:dyDescent="0.2">
      <c r="A1644" s="349"/>
      <c r="B1644" s="320"/>
      <c r="C1644" s="278"/>
      <c r="D1644" s="278"/>
      <c r="E1644" s="278"/>
      <c r="F1644" s="278"/>
      <c r="G1644" s="277"/>
      <c r="H1644" s="348"/>
    </row>
    <row r="1645" spans="1:8" s="84" customFormat="1" ht="33.75" hidden="1" customHeight="1" x14ac:dyDescent="0.2">
      <c r="A1645" s="349"/>
      <c r="B1645" s="320"/>
      <c r="C1645" s="278"/>
      <c r="D1645" s="278"/>
      <c r="E1645" s="278"/>
      <c r="F1645" s="278"/>
      <c r="G1645" s="277"/>
      <c r="H1645" s="348"/>
    </row>
    <row r="1646" spans="1:8" s="84" customFormat="1" ht="33.75" hidden="1" customHeight="1" x14ac:dyDescent="0.2">
      <c r="A1646" s="349"/>
      <c r="B1646" s="320"/>
      <c r="C1646" s="278"/>
      <c r="D1646" s="278"/>
      <c r="E1646" s="278"/>
      <c r="F1646" s="278"/>
      <c r="G1646" s="277"/>
      <c r="H1646" s="348"/>
    </row>
    <row r="1647" spans="1:8" s="84" customFormat="1" ht="33.75" hidden="1" customHeight="1" x14ac:dyDescent="0.2">
      <c r="A1647" s="349"/>
      <c r="B1647" s="320"/>
      <c r="C1647" s="278"/>
      <c r="D1647" s="278"/>
      <c r="E1647" s="278"/>
      <c r="F1647" s="278"/>
      <c r="G1647" s="277"/>
      <c r="H1647" s="348"/>
    </row>
    <row r="1648" spans="1:8" s="84" customFormat="1" ht="33.75" hidden="1" customHeight="1" x14ac:dyDescent="0.2">
      <c r="A1648" s="349"/>
      <c r="B1648" s="320"/>
      <c r="C1648" s="278"/>
      <c r="D1648" s="278"/>
      <c r="E1648" s="278"/>
      <c r="F1648" s="278"/>
      <c r="G1648" s="277"/>
      <c r="H1648" s="348"/>
    </row>
    <row r="1649" spans="1:8" s="84" customFormat="1" ht="33.75" hidden="1" customHeight="1" x14ac:dyDescent="0.2">
      <c r="A1649" s="349"/>
      <c r="B1649" s="320"/>
      <c r="C1649" s="278"/>
      <c r="D1649" s="278"/>
      <c r="E1649" s="278"/>
      <c r="F1649" s="278"/>
      <c r="G1649" s="277"/>
      <c r="H1649" s="348"/>
    </row>
    <row r="1650" spans="1:8" s="84" customFormat="1" ht="33.75" hidden="1" customHeight="1" x14ac:dyDescent="0.2">
      <c r="A1650" s="349"/>
      <c r="B1650" s="320"/>
      <c r="C1650" s="278"/>
      <c r="D1650" s="278"/>
      <c r="E1650" s="278"/>
      <c r="F1650" s="278"/>
      <c r="G1650" s="277"/>
      <c r="H1650" s="348"/>
    </row>
    <row r="1651" spans="1:8" s="84" customFormat="1" ht="33.75" hidden="1" customHeight="1" x14ac:dyDescent="0.2">
      <c r="A1651" s="349"/>
      <c r="B1651" s="320"/>
      <c r="C1651" s="278"/>
      <c r="D1651" s="278"/>
      <c r="E1651" s="278"/>
      <c r="F1651" s="278"/>
      <c r="G1651" s="277"/>
      <c r="H1651" s="348"/>
    </row>
    <row r="1652" spans="1:8" s="84" customFormat="1" ht="33.75" hidden="1" customHeight="1" x14ac:dyDescent="0.2">
      <c r="A1652" s="349"/>
      <c r="B1652" s="320"/>
      <c r="C1652" s="278"/>
      <c r="D1652" s="278"/>
      <c r="E1652" s="278"/>
      <c r="F1652" s="278"/>
      <c r="G1652" s="277"/>
      <c r="H1652" s="348"/>
    </row>
    <row r="1653" spans="1:8" s="84" customFormat="1" ht="33.75" hidden="1" customHeight="1" x14ac:dyDescent="0.2">
      <c r="A1653" s="349"/>
      <c r="B1653" s="320"/>
      <c r="C1653" s="278"/>
      <c r="D1653" s="278"/>
      <c r="E1653" s="278"/>
      <c r="F1653" s="278"/>
      <c r="G1653" s="277"/>
      <c r="H1653" s="348"/>
    </row>
    <row r="1654" spans="1:8" s="84" customFormat="1" ht="33.75" hidden="1" customHeight="1" x14ac:dyDescent="0.2">
      <c r="A1654" s="349"/>
      <c r="B1654" s="320"/>
      <c r="C1654" s="278"/>
      <c r="D1654" s="278"/>
      <c r="E1654" s="278"/>
      <c r="F1654" s="278"/>
      <c r="G1654" s="277"/>
      <c r="H1654" s="348"/>
    </row>
    <row r="1655" spans="1:8" s="84" customFormat="1" ht="33.75" hidden="1" customHeight="1" x14ac:dyDescent="0.2">
      <c r="A1655" s="349"/>
      <c r="B1655" s="320"/>
      <c r="C1655" s="278"/>
      <c r="D1655" s="278"/>
      <c r="E1655" s="278"/>
      <c r="F1655" s="278"/>
      <c r="G1655" s="277"/>
      <c r="H1655" s="348"/>
    </row>
    <row r="1656" spans="1:8" s="84" customFormat="1" ht="33.75" hidden="1" customHeight="1" x14ac:dyDescent="0.2">
      <c r="A1656" s="349"/>
      <c r="B1656" s="320"/>
      <c r="C1656" s="278"/>
      <c r="D1656" s="278"/>
      <c r="E1656" s="278"/>
      <c r="F1656" s="278"/>
      <c r="G1656" s="277"/>
      <c r="H1656" s="348"/>
    </row>
    <row r="1657" spans="1:8" s="84" customFormat="1" ht="33.75" hidden="1" customHeight="1" x14ac:dyDescent="0.2">
      <c r="A1657" s="349"/>
      <c r="B1657" s="320"/>
      <c r="C1657" s="278"/>
      <c r="D1657" s="278"/>
      <c r="E1657" s="278"/>
      <c r="F1657" s="278"/>
      <c r="G1657" s="277"/>
      <c r="H1657" s="348"/>
    </row>
    <row r="1658" spans="1:8" s="84" customFormat="1" ht="33.75" hidden="1" customHeight="1" x14ac:dyDescent="0.2">
      <c r="A1658" s="349"/>
      <c r="B1658" s="320"/>
      <c r="C1658" s="278"/>
      <c r="D1658" s="278"/>
      <c r="E1658" s="278"/>
      <c r="F1658" s="278"/>
      <c r="G1658" s="277"/>
      <c r="H1658" s="348"/>
    </row>
    <row r="1659" spans="1:8" s="84" customFormat="1" ht="33.75" hidden="1" customHeight="1" x14ac:dyDescent="0.2">
      <c r="A1659" s="349"/>
      <c r="B1659" s="320"/>
      <c r="C1659" s="278"/>
      <c r="D1659" s="278"/>
      <c r="E1659" s="278"/>
      <c r="F1659" s="278"/>
      <c r="G1659" s="277"/>
      <c r="H1659" s="348"/>
    </row>
    <row r="1660" spans="1:8" s="84" customFormat="1" ht="33.75" hidden="1" customHeight="1" x14ac:dyDescent="0.2">
      <c r="A1660" s="349"/>
      <c r="B1660" s="320"/>
      <c r="C1660" s="278"/>
      <c r="D1660" s="278"/>
      <c r="E1660" s="278"/>
      <c r="F1660" s="278"/>
      <c r="G1660" s="277"/>
      <c r="H1660" s="348"/>
    </row>
    <row r="1661" spans="1:8" s="84" customFormat="1" ht="33.75" hidden="1" customHeight="1" x14ac:dyDescent="0.2">
      <c r="A1661" s="349"/>
      <c r="B1661" s="320"/>
      <c r="C1661" s="278"/>
      <c r="D1661" s="278"/>
      <c r="E1661" s="278"/>
      <c r="F1661" s="278"/>
      <c r="G1661" s="277"/>
      <c r="H1661" s="348"/>
    </row>
    <row r="1662" spans="1:8" s="84" customFormat="1" ht="33.75" hidden="1" customHeight="1" x14ac:dyDescent="0.2">
      <c r="A1662" s="349"/>
      <c r="B1662" s="320"/>
      <c r="C1662" s="278"/>
      <c r="D1662" s="278"/>
      <c r="E1662" s="278"/>
      <c r="F1662" s="278"/>
      <c r="G1662" s="277"/>
      <c r="H1662" s="348"/>
    </row>
    <row r="1663" spans="1:8" s="84" customFormat="1" ht="33.75" hidden="1" customHeight="1" x14ac:dyDescent="0.2">
      <c r="A1663" s="349"/>
      <c r="B1663" s="320"/>
      <c r="C1663" s="278"/>
      <c r="D1663" s="278"/>
      <c r="E1663" s="278"/>
      <c r="F1663" s="278"/>
      <c r="G1663" s="277"/>
      <c r="H1663" s="348"/>
    </row>
    <row r="1664" spans="1:8" s="84" customFormat="1" ht="33.75" hidden="1" customHeight="1" x14ac:dyDescent="0.2">
      <c r="A1664" s="349"/>
      <c r="B1664" s="320"/>
      <c r="C1664" s="278"/>
      <c r="D1664" s="278"/>
      <c r="E1664" s="278"/>
      <c r="F1664" s="278"/>
      <c r="G1664" s="277"/>
      <c r="H1664" s="348"/>
    </row>
    <row r="1665" spans="1:8" s="84" customFormat="1" ht="33.75" hidden="1" customHeight="1" x14ac:dyDescent="0.2">
      <c r="A1665" s="349"/>
      <c r="B1665" s="320"/>
      <c r="C1665" s="278"/>
      <c r="D1665" s="278"/>
      <c r="E1665" s="278"/>
      <c r="F1665" s="278"/>
      <c r="G1665" s="277"/>
      <c r="H1665" s="348"/>
    </row>
    <row r="1666" spans="1:8" s="84" customFormat="1" ht="33.75" hidden="1" customHeight="1" x14ac:dyDescent="0.2">
      <c r="A1666" s="349"/>
      <c r="B1666" s="320"/>
      <c r="C1666" s="278"/>
      <c r="D1666" s="278"/>
      <c r="E1666" s="278"/>
      <c r="F1666" s="278"/>
      <c r="G1666" s="277"/>
      <c r="H1666" s="348"/>
    </row>
    <row r="1667" spans="1:8" s="84" customFormat="1" ht="33.75" hidden="1" customHeight="1" x14ac:dyDescent="0.2">
      <c r="A1667" s="349"/>
      <c r="B1667" s="320"/>
      <c r="C1667" s="278"/>
      <c r="D1667" s="278"/>
      <c r="E1667" s="278"/>
      <c r="F1667" s="278"/>
      <c r="G1667" s="277"/>
      <c r="H1667" s="348"/>
    </row>
    <row r="1668" spans="1:8" s="84" customFormat="1" ht="33.75" hidden="1" customHeight="1" x14ac:dyDescent="0.2">
      <c r="A1668" s="349"/>
      <c r="B1668" s="320"/>
      <c r="C1668" s="278"/>
      <c r="D1668" s="278"/>
      <c r="E1668" s="278"/>
      <c r="F1668" s="278"/>
      <c r="G1668" s="277"/>
      <c r="H1668" s="348"/>
    </row>
    <row r="1669" spans="1:8" s="84" customFormat="1" ht="33.75" hidden="1" customHeight="1" x14ac:dyDescent="0.2">
      <c r="A1669" s="349"/>
      <c r="B1669" s="320"/>
      <c r="C1669" s="278"/>
      <c r="D1669" s="278"/>
      <c r="E1669" s="278"/>
      <c r="F1669" s="278"/>
      <c r="G1669" s="277"/>
      <c r="H1669" s="348"/>
    </row>
    <row r="1670" spans="1:8" s="84" customFormat="1" ht="33.75" hidden="1" customHeight="1" x14ac:dyDescent="0.2">
      <c r="A1670" s="349"/>
      <c r="B1670" s="320"/>
      <c r="C1670" s="278"/>
      <c r="D1670" s="278"/>
      <c r="E1670" s="278"/>
      <c r="F1670" s="278"/>
      <c r="G1670" s="277"/>
      <c r="H1670" s="348"/>
    </row>
    <row r="1671" spans="1:8" s="84" customFormat="1" ht="33.75" hidden="1" customHeight="1" x14ac:dyDescent="0.2">
      <c r="A1671" s="349"/>
      <c r="B1671" s="320"/>
      <c r="C1671" s="278"/>
      <c r="D1671" s="278"/>
      <c r="E1671" s="278"/>
      <c r="F1671" s="278"/>
      <c r="G1671" s="277"/>
      <c r="H1671" s="348"/>
    </row>
    <row r="1672" spans="1:8" s="84" customFormat="1" ht="33.75" hidden="1" customHeight="1" x14ac:dyDescent="0.2">
      <c r="A1672" s="349"/>
      <c r="B1672" s="320"/>
      <c r="C1672" s="278"/>
      <c r="D1672" s="278"/>
      <c r="E1672" s="278"/>
      <c r="F1672" s="278"/>
      <c r="G1672" s="277"/>
      <c r="H1672" s="348"/>
    </row>
    <row r="1673" spans="1:8" s="84" customFormat="1" ht="33.75" hidden="1" customHeight="1" x14ac:dyDescent="0.2">
      <c r="A1673" s="349"/>
      <c r="B1673" s="320"/>
      <c r="C1673" s="278"/>
      <c r="D1673" s="278"/>
      <c r="E1673" s="278"/>
      <c r="F1673" s="278"/>
      <c r="G1673" s="277"/>
      <c r="H1673" s="348"/>
    </row>
    <row r="1674" spans="1:8" s="84" customFormat="1" ht="33.75" hidden="1" customHeight="1" x14ac:dyDescent="0.2">
      <c r="A1674" s="349"/>
      <c r="B1674" s="320"/>
      <c r="C1674" s="278"/>
      <c r="D1674" s="278"/>
      <c r="E1674" s="278"/>
      <c r="F1674" s="278"/>
      <c r="G1674" s="277"/>
      <c r="H1674" s="348"/>
    </row>
    <row r="1675" spans="1:8" s="84" customFormat="1" ht="33.75" hidden="1" customHeight="1" x14ac:dyDescent="0.2">
      <c r="A1675" s="349"/>
      <c r="B1675" s="320"/>
      <c r="C1675" s="278"/>
      <c r="D1675" s="278"/>
      <c r="E1675" s="278"/>
      <c r="F1675" s="278"/>
      <c r="G1675" s="277"/>
      <c r="H1675" s="348"/>
    </row>
    <row r="1676" spans="1:8" s="84" customFormat="1" ht="33.75" hidden="1" customHeight="1" x14ac:dyDescent="0.2">
      <c r="A1676" s="349"/>
      <c r="B1676" s="320"/>
      <c r="C1676" s="278"/>
      <c r="D1676" s="278"/>
      <c r="E1676" s="278"/>
      <c r="F1676" s="278"/>
      <c r="G1676" s="277"/>
      <c r="H1676" s="348"/>
    </row>
    <row r="1677" spans="1:8" s="84" customFormat="1" ht="33.75" hidden="1" customHeight="1" x14ac:dyDescent="0.2">
      <c r="A1677" s="349"/>
      <c r="B1677" s="320"/>
      <c r="C1677" s="278"/>
      <c r="D1677" s="278"/>
      <c r="E1677" s="278"/>
      <c r="F1677" s="278"/>
      <c r="G1677" s="277"/>
      <c r="H1677" s="348"/>
    </row>
    <row r="1678" spans="1:8" s="84" customFormat="1" ht="33.75" hidden="1" customHeight="1" x14ac:dyDescent="0.2">
      <c r="A1678" s="349"/>
      <c r="B1678" s="320"/>
      <c r="C1678" s="278"/>
      <c r="D1678" s="278"/>
      <c r="E1678" s="278"/>
      <c r="F1678" s="278"/>
      <c r="G1678" s="277"/>
      <c r="H1678" s="348"/>
    </row>
    <row r="1679" spans="1:8" s="84" customFormat="1" ht="33.75" hidden="1" customHeight="1" x14ac:dyDescent="0.2">
      <c r="A1679" s="349"/>
      <c r="B1679" s="320"/>
      <c r="C1679" s="278"/>
      <c r="D1679" s="278"/>
      <c r="E1679" s="278"/>
      <c r="F1679" s="278"/>
      <c r="G1679" s="277"/>
      <c r="H1679" s="348"/>
    </row>
    <row r="1680" spans="1:8" s="84" customFormat="1" ht="33.75" hidden="1" customHeight="1" x14ac:dyDescent="0.2">
      <c r="A1680" s="349"/>
      <c r="B1680" s="320"/>
      <c r="C1680" s="278"/>
      <c r="D1680" s="278"/>
      <c r="E1680" s="278"/>
      <c r="F1680" s="278"/>
      <c r="G1680" s="277"/>
      <c r="H1680" s="348"/>
    </row>
    <row r="1681" spans="1:8" s="84" customFormat="1" ht="33.75" hidden="1" customHeight="1" x14ac:dyDescent="0.2">
      <c r="A1681" s="349"/>
      <c r="B1681" s="320"/>
      <c r="C1681" s="278"/>
      <c r="D1681" s="278"/>
      <c r="E1681" s="278"/>
      <c r="F1681" s="278"/>
      <c r="G1681" s="277"/>
      <c r="H1681" s="348"/>
    </row>
    <row r="1682" spans="1:8" s="84" customFormat="1" ht="33.75" hidden="1" customHeight="1" x14ac:dyDescent="0.2">
      <c r="A1682" s="349"/>
      <c r="B1682" s="320"/>
      <c r="C1682" s="278"/>
      <c r="D1682" s="278"/>
      <c r="E1682" s="278"/>
      <c r="F1682" s="278"/>
      <c r="G1682" s="277"/>
      <c r="H1682" s="348"/>
    </row>
    <row r="1683" spans="1:8" s="84" customFormat="1" ht="33.75" hidden="1" customHeight="1" x14ac:dyDescent="0.2">
      <c r="A1683" s="349"/>
      <c r="B1683" s="320"/>
      <c r="C1683" s="278"/>
      <c r="D1683" s="278"/>
      <c r="E1683" s="278"/>
      <c r="F1683" s="278"/>
      <c r="G1683" s="277"/>
      <c r="H1683" s="348"/>
    </row>
    <row r="1684" spans="1:8" s="84" customFormat="1" ht="33.75" hidden="1" customHeight="1" x14ac:dyDescent="0.2">
      <c r="A1684" s="349"/>
      <c r="B1684" s="320"/>
      <c r="C1684" s="278"/>
      <c r="D1684" s="278"/>
      <c r="E1684" s="278"/>
      <c r="F1684" s="278"/>
      <c r="G1684" s="277"/>
      <c r="H1684" s="348"/>
    </row>
    <row r="1685" spans="1:8" s="84" customFormat="1" ht="33.75" hidden="1" customHeight="1" x14ac:dyDescent="0.2">
      <c r="A1685" s="349"/>
      <c r="B1685" s="320"/>
      <c r="C1685" s="278"/>
      <c r="D1685" s="278"/>
      <c r="E1685" s="278"/>
      <c r="F1685" s="278"/>
      <c r="G1685" s="277"/>
      <c r="H1685" s="348"/>
    </row>
    <row r="1686" spans="1:8" s="84" customFormat="1" ht="33.75" hidden="1" customHeight="1" x14ac:dyDescent="0.2">
      <c r="A1686" s="349"/>
      <c r="B1686" s="320"/>
      <c r="C1686" s="278"/>
      <c r="D1686" s="278"/>
      <c r="E1686" s="278"/>
      <c r="F1686" s="278"/>
      <c r="G1686" s="277"/>
      <c r="H1686" s="348"/>
    </row>
    <row r="1687" spans="1:8" s="84" customFormat="1" ht="33.75" hidden="1" customHeight="1" x14ac:dyDescent="0.2">
      <c r="A1687" s="349"/>
      <c r="B1687" s="320"/>
      <c r="C1687" s="278"/>
      <c r="D1687" s="278"/>
      <c r="E1687" s="278"/>
      <c r="F1687" s="278"/>
      <c r="G1687" s="277"/>
      <c r="H1687" s="348"/>
    </row>
    <row r="1688" spans="1:8" s="84" customFormat="1" ht="33.75" hidden="1" customHeight="1" x14ac:dyDescent="0.2">
      <c r="A1688" s="349"/>
      <c r="B1688" s="320"/>
      <c r="C1688" s="278"/>
      <c r="D1688" s="278"/>
      <c r="E1688" s="278"/>
      <c r="F1688" s="278"/>
      <c r="G1688" s="277"/>
      <c r="H1688" s="348"/>
    </row>
    <row r="1689" spans="1:8" s="84" customFormat="1" ht="33.75" hidden="1" customHeight="1" x14ac:dyDescent="0.2">
      <c r="A1689" s="349"/>
      <c r="B1689" s="320"/>
      <c r="C1689" s="278"/>
      <c r="D1689" s="278"/>
      <c r="E1689" s="278"/>
      <c r="F1689" s="278"/>
      <c r="G1689" s="277"/>
      <c r="H1689" s="348"/>
    </row>
    <row r="1690" spans="1:8" s="84" customFormat="1" ht="33.75" hidden="1" customHeight="1" x14ac:dyDescent="0.2">
      <c r="A1690" s="349"/>
      <c r="B1690" s="320"/>
      <c r="C1690" s="278"/>
      <c r="D1690" s="278"/>
      <c r="E1690" s="278"/>
      <c r="F1690" s="278"/>
      <c r="G1690" s="277"/>
      <c r="H1690" s="348"/>
    </row>
    <row r="1691" spans="1:8" s="84" customFormat="1" ht="33.75" hidden="1" customHeight="1" x14ac:dyDescent="0.2">
      <c r="A1691" s="349"/>
      <c r="B1691" s="320"/>
      <c r="C1691" s="278"/>
      <c r="D1691" s="278"/>
      <c r="E1691" s="278"/>
      <c r="F1691" s="278"/>
      <c r="G1691" s="277"/>
      <c r="H1691" s="348"/>
    </row>
    <row r="1692" spans="1:8" s="84" customFormat="1" ht="33.75" hidden="1" customHeight="1" x14ac:dyDescent="0.2">
      <c r="A1692" s="349"/>
      <c r="B1692" s="320"/>
      <c r="C1692" s="278"/>
      <c r="D1692" s="278"/>
      <c r="E1692" s="278"/>
      <c r="F1692" s="278"/>
      <c r="G1692" s="277"/>
      <c r="H1692" s="348"/>
    </row>
    <row r="1693" spans="1:8" s="84" customFormat="1" ht="33.75" hidden="1" customHeight="1" x14ac:dyDescent="0.2">
      <c r="A1693" s="349"/>
      <c r="B1693" s="320"/>
      <c r="C1693" s="278"/>
      <c r="D1693" s="278"/>
      <c r="E1693" s="278"/>
      <c r="F1693" s="278"/>
      <c r="G1693" s="277"/>
      <c r="H1693" s="348"/>
    </row>
    <row r="1694" spans="1:8" s="84" customFormat="1" ht="33.75" hidden="1" customHeight="1" x14ac:dyDescent="0.2">
      <c r="A1694" s="349"/>
      <c r="B1694" s="320"/>
      <c r="C1694" s="278"/>
      <c r="D1694" s="278"/>
      <c r="E1694" s="278"/>
      <c r="F1694" s="278"/>
      <c r="G1694" s="277"/>
      <c r="H1694" s="348"/>
    </row>
    <row r="1695" spans="1:8" s="84" customFormat="1" ht="33.75" hidden="1" customHeight="1" x14ac:dyDescent="0.2">
      <c r="A1695" s="349"/>
      <c r="B1695" s="320"/>
      <c r="C1695" s="278"/>
      <c r="D1695" s="278"/>
      <c r="E1695" s="278"/>
      <c r="F1695" s="278"/>
      <c r="G1695" s="277"/>
      <c r="H1695" s="348"/>
    </row>
    <row r="1696" spans="1:8" s="84" customFormat="1" ht="33.75" hidden="1" customHeight="1" x14ac:dyDescent="0.2">
      <c r="A1696" s="349"/>
      <c r="B1696" s="320"/>
      <c r="C1696" s="278"/>
      <c r="D1696" s="278"/>
      <c r="E1696" s="278"/>
      <c r="F1696" s="278"/>
      <c r="G1696" s="277"/>
      <c r="H1696" s="348"/>
    </row>
    <row r="1697" spans="1:8" s="84" customFormat="1" ht="33.75" hidden="1" customHeight="1" x14ac:dyDescent="0.2">
      <c r="A1697" s="349"/>
      <c r="B1697" s="320"/>
      <c r="C1697" s="278"/>
      <c r="D1697" s="278"/>
      <c r="E1697" s="278"/>
      <c r="F1697" s="278"/>
      <c r="G1697" s="277"/>
      <c r="H1697" s="348"/>
    </row>
    <row r="1698" spans="1:8" s="84" customFormat="1" ht="33.75" hidden="1" customHeight="1" x14ac:dyDescent="0.2">
      <c r="A1698" s="349"/>
      <c r="B1698" s="320"/>
      <c r="C1698" s="278"/>
      <c r="D1698" s="278"/>
      <c r="E1698" s="278"/>
      <c r="F1698" s="278"/>
      <c r="G1698" s="277"/>
      <c r="H1698" s="348"/>
    </row>
    <row r="1699" spans="1:8" s="84" customFormat="1" ht="33.75" hidden="1" customHeight="1" x14ac:dyDescent="0.2">
      <c r="A1699" s="349"/>
      <c r="B1699" s="320"/>
      <c r="C1699" s="278"/>
      <c r="D1699" s="278"/>
      <c r="E1699" s="278"/>
      <c r="F1699" s="278"/>
      <c r="G1699" s="277"/>
      <c r="H1699" s="348"/>
    </row>
    <row r="1700" spans="1:8" s="84" customFormat="1" ht="33.75" hidden="1" customHeight="1" x14ac:dyDescent="0.2">
      <c r="A1700" s="349"/>
      <c r="B1700" s="320"/>
      <c r="C1700" s="278"/>
      <c r="D1700" s="278"/>
      <c r="E1700" s="278"/>
      <c r="F1700" s="278"/>
      <c r="G1700" s="277"/>
      <c r="H1700" s="348"/>
    </row>
    <row r="1701" spans="1:8" s="84" customFormat="1" ht="33.75" hidden="1" customHeight="1" x14ac:dyDescent="0.2">
      <c r="A1701" s="349"/>
      <c r="B1701" s="320"/>
      <c r="C1701" s="278"/>
      <c r="D1701" s="278"/>
      <c r="E1701" s="278"/>
      <c r="F1701" s="278"/>
      <c r="G1701" s="277"/>
      <c r="H1701" s="348"/>
    </row>
    <row r="1702" spans="1:8" s="84" customFormat="1" ht="33.75" hidden="1" customHeight="1" x14ac:dyDescent="0.2">
      <c r="A1702" s="349"/>
      <c r="B1702" s="320"/>
      <c r="C1702" s="278"/>
      <c r="D1702" s="278"/>
      <c r="E1702" s="278"/>
      <c r="F1702" s="278"/>
      <c r="G1702" s="277"/>
      <c r="H1702" s="348"/>
    </row>
    <row r="1703" spans="1:8" s="84" customFormat="1" ht="33.75" hidden="1" customHeight="1" x14ac:dyDescent="0.2">
      <c r="A1703" s="349"/>
      <c r="B1703" s="320"/>
      <c r="C1703" s="278"/>
      <c r="D1703" s="278"/>
      <c r="E1703" s="278"/>
      <c r="F1703" s="278"/>
      <c r="G1703" s="277"/>
      <c r="H1703" s="348"/>
    </row>
    <row r="1704" spans="1:8" s="84" customFormat="1" ht="33.75" hidden="1" customHeight="1" x14ac:dyDescent="0.2">
      <c r="A1704" s="349"/>
      <c r="B1704" s="320"/>
      <c r="C1704" s="278"/>
      <c r="D1704" s="278"/>
      <c r="E1704" s="278"/>
      <c r="F1704" s="278"/>
      <c r="G1704" s="277"/>
      <c r="H1704" s="348"/>
    </row>
    <row r="1705" spans="1:8" s="84" customFormat="1" ht="33.75" hidden="1" customHeight="1" x14ac:dyDescent="0.2">
      <c r="A1705" s="349"/>
      <c r="B1705" s="320"/>
      <c r="C1705" s="278"/>
      <c r="D1705" s="278"/>
      <c r="E1705" s="278"/>
      <c r="F1705" s="278"/>
      <c r="G1705" s="277"/>
      <c r="H1705" s="348"/>
    </row>
    <row r="1706" spans="1:8" s="84" customFormat="1" ht="33.75" hidden="1" customHeight="1" x14ac:dyDescent="0.2">
      <c r="A1706" s="349"/>
      <c r="B1706" s="320"/>
      <c r="C1706" s="278"/>
      <c r="D1706" s="278"/>
      <c r="E1706" s="278"/>
      <c r="F1706" s="278"/>
      <c r="G1706" s="277"/>
      <c r="H1706" s="348"/>
    </row>
    <row r="1707" spans="1:8" s="84" customFormat="1" ht="33.75" hidden="1" customHeight="1" x14ac:dyDescent="0.2">
      <c r="A1707" s="349"/>
      <c r="B1707" s="320"/>
      <c r="C1707" s="278"/>
      <c r="D1707" s="278"/>
      <c r="E1707" s="278"/>
      <c r="F1707" s="278"/>
      <c r="G1707" s="277"/>
      <c r="H1707" s="348"/>
    </row>
    <row r="1708" spans="1:8" s="84" customFormat="1" ht="33.75" hidden="1" customHeight="1" x14ac:dyDescent="0.2">
      <c r="A1708" s="349"/>
      <c r="B1708" s="320"/>
      <c r="C1708" s="278"/>
      <c r="D1708" s="278"/>
      <c r="E1708" s="278"/>
      <c r="F1708" s="278"/>
      <c r="G1708" s="277"/>
      <c r="H1708" s="348"/>
    </row>
    <row r="1709" spans="1:8" s="84" customFormat="1" ht="33.75" hidden="1" customHeight="1" x14ac:dyDescent="0.2">
      <c r="A1709" s="349"/>
      <c r="B1709" s="320"/>
      <c r="C1709" s="278"/>
      <c r="D1709" s="278"/>
      <c r="E1709" s="278"/>
      <c r="F1709" s="278"/>
      <c r="G1709" s="277"/>
      <c r="H1709" s="348"/>
    </row>
    <row r="1710" spans="1:8" s="84" customFormat="1" ht="33.75" hidden="1" customHeight="1" x14ac:dyDescent="0.2">
      <c r="A1710" s="349"/>
      <c r="B1710" s="320"/>
      <c r="C1710" s="278"/>
      <c r="D1710" s="278"/>
      <c r="E1710" s="278"/>
      <c r="F1710" s="278"/>
      <c r="G1710" s="277"/>
      <c r="H1710" s="348"/>
    </row>
    <row r="1711" spans="1:8" s="84" customFormat="1" ht="33.75" hidden="1" customHeight="1" x14ac:dyDescent="0.2">
      <c r="A1711" s="349"/>
      <c r="B1711" s="320"/>
      <c r="C1711" s="278"/>
      <c r="D1711" s="278"/>
      <c r="E1711" s="278"/>
      <c r="F1711" s="278"/>
      <c r="G1711" s="277"/>
      <c r="H1711" s="348"/>
    </row>
    <row r="1712" spans="1:8" s="84" customFormat="1" ht="33.75" hidden="1" customHeight="1" x14ac:dyDescent="0.2">
      <c r="A1712" s="349"/>
      <c r="B1712" s="320"/>
      <c r="C1712" s="278"/>
      <c r="D1712" s="278"/>
      <c r="E1712" s="278"/>
      <c r="F1712" s="278"/>
      <c r="G1712" s="277"/>
      <c r="H1712" s="348"/>
    </row>
    <row r="1713" spans="1:8" s="84" customFormat="1" ht="33.75" hidden="1" customHeight="1" x14ac:dyDescent="0.2">
      <c r="A1713" s="349"/>
      <c r="B1713" s="320"/>
      <c r="C1713" s="278"/>
      <c r="D1713" s="278"/>
      <c r="E1713" s="278"/>
      <c r="F1713" s="278"/>
      <c r="G1713" s="277"/>
      <c r="H1713" s="348"/>
    </row>
    <row r="1714" spans="1:8" s="84" customFormat="1" ht="33.75" hidden="1" customHeight="1" x14ac:dyDescent="0.2">
      <c r="A1714" s="349"/>
      <c r="B1714" s="320"/>
      <c r="C1714" s="278"/>
      <c r="D1714" s="278"/>
      <c r="E1714" s="278"/>
      <c r="F1714" s="278"/>
      <c r="G1714" s="277"/>
      <c r="H1714" s="348"/>
    </row>
    <row r="1715" spans="1:8" s="84" customFormat="1" ht="33.75" hidden="1" customHeight="1" x14ac:dyDescent="0.2">
      <c r="A1715" s="349"/>
      <c r="B1715" s="320"/>
      <c r="C1715" s="278"/>
      <c r="D1715" s="278"/>
      <c r="E1715" s="278"/>
      <c r="F1715" s="278"/>
      <c r="G1715" s="277"/>
      <c r="H1715" s="348"/>
    </row>
    <row r="1716" spans="1:8" s="84" customFormat="1" ht="33.75" hidden="1" customHeight="1" x14ac:dyDescent="0.2">
      <c r="A1716" s="349"/>
      <c r="B1716" s="320"/>
      <c r="C1716" s="278"/>
      <c r="D1716" s="278"/>
      <c r="E1716" s="278"/>
      <c r="F1716" s="278"/>
      <c r="G1716" s="277"/>
      <c r="H1716" s="348"/>
    </row>
    <row r="1717" spans="1:8" s="84" customFormat="1" ht="33.75" hidden="1" customHeight="1" x14ac:dyDescent="0.2">
      <c r="A1717" s="349"/>
      <c r="B1717" s="320"/>
      <c r="C1717" s="278"/>
      <c r="D1717" s="278"/>
      <c r="E1717" s="278"/>
      <c r="F1717" s="278"/>
      <c r="G1717" s="277"/>
      <c r="H1717" s="348"/>
    </row>
    <row r="1718" spans="1:8" s="84" customFormat="1" ht="33.75" hidden="1" customHeight="1" x14ac:dyDescent="0.2">
      <c r="A1718" s="349"/>
      <c r="B1718" s="320"/>
      <c r="C1718" s="278"/>
      <c r="D1718" s="278"/>
      <c r="E1718" s="278"/>
      <c r="F1718" s="278"/>
      <c r="G1718" s="277"/>
      <c r="H1718" s="348"/>
    </row>
    <row r="1719" spans="1:8" s="84" customFormat="1" ht="33.75" hidden="1" customHeight="1" x14ac:dyDescent="0.2">
      <c r="A1719" s="349"/>
      <c r="B1719" s="320"/>
      <c r="C1719" s="278"/>
      <c r="D1719" s="278"/>
      <c r="E1719" s="278"/>
      <c r="F1719" s="278"/>
      <c r="G1719" s="277"/>
      <c r="H1719" s="348"/>
    </row>
    <row r="1720" spans="1:8" s="84" customFormat="1" ht="33.75" hidden="1" customHeight="1" x14ac:dyDescent="0.2">
      <c r="A1720" s="349"/>
      <c r="B1720" s="320"/>
      <c r="C1720" s="278"/>
      <c r="D1720" s="278"/>
      <c r="E1720" s="278"/>
      <c r="F1720" s="278"/>
      <c r="G1720" s="277"/>
      <c r="H1720" s="348"/>
    </row>
    <row r="1721" spans="1:8" s="84" customFormat="1" ht="33.75" hidden="1" customHeight="1" x14ac:dyDescent="0.2">
      <c r="A1721" s="349"/>
      <c r="B1721" s="320"/>
      <c r="C1721" s="278"/>
      <c r="D1721" s="278"/>
      <c r="E1721" s="278"/>
      <c r="F1721" s="278"/>
      <c r="G1721" s="277"/>
      <c r="H1721" s="348"/>
    </row>
    <row r="1722" spans="1:8" s="84" customFormat="1" ht="33.75" hidden="1" customHeight="1" x14ac:dyDescent="0.2">
      <c r="A1722" s="349"/>
      <c r="B1722" s="320"/>
      <c r="C1722" s="278"/>
      <c r="D1722" s="278"/>
      <c r="E1722" s="278"/>
      <c r="F1722" s="278"/>
      <c r="G1722" s="277"/>
      <c r="H1722" s="348"/>
    </row>
    <row r="1723" spans="1:8" s="84" customFormat="1" ht="33.75" hidden="1" customHeight="1" x14ac:dyDescent="0.2">
      <c r="A1723" s="349"/>
      <c r="B1723" s="320"/>
      <c r="C1723" s="278"/>
      <c r="D1723" s="278"/>
      <c r="E1723" s="278"/>
      <c r="F1723" s="278"/>
      <c r="G1723" s="277"/>
      <c r="H1723" s="348"/>
    </row>
    <row r="1724" spans="1:8" s="84" customFormat="1" ht="33.75" hidden="1" customHeight="1" x14ac:dyDescent="0.2">
      <c r="A1724" s="349"/>
      <c r="B1724" s="320"/>
      <c r="C1724" s="278"/>
      <c r="D1724" s="278"/>
      <c r="E1724" s="278"/>
      <c r="F1724" s="278"/>
      <c r="G1724" s="277"/>
      <c r="H1724" s="348"/>
    </row>
    <row r="1725" spans="1:8" s="84" customFormat="1" ht="33.75" hidden="1" customHeight="1" x14ac:dyDescent="0.2">
      <c r="A1725" s="349"/>
      <c r="B1725" s="320"/>
      <c r="C1725" s="278"/>
      <c r="D1725" s="278"/>
      <c r="E1725" s="278"/>
      <c r="F1725" s="278"/>
      <c r="G1725" s="277"/>
      <c r="H1725" s="348"/>
    </row>
    <row r="1726" spans="1:8" s="84" customFormat="1" ht="33.75" hidden="1" customHeight="1" x14ac:dyDescent="0.2">
      <c r="A1726" s="349"/>
      <c r="B1726" s="320"/>
      <c r="C1726" s="278"/>
      <c r="D1726" s="278"/>
      <c r="E1726" s="278"/>
      <c r="F1726" s="278"/>
      <c r="G1726" s="277"/>
      <c r="H1726" s="348"/>
    </row>
    <row r="1727" spans="1:8" s="84" customFormat="1" ht="33.75" hidden="1" customHeight="1" x14ac:dyDescent="0.2">
      <c r="A1727" s="349"/>
      <c r="B1727" s="320"/>
      <c r="C1727" s="278"/>
      <c r="D1727" s="278"/>
      <c r="E1727" s="278"/>
      <c r="F1727" s="278"/>
      <c r="G1727" s="277"/>
      <c r="H1727" s="348"/>
    </row>
    <row r="1728" spans="1:8" s="84" customFormat="1" ht="33.75" hidden="1" customHeight="1" x14ac:dyDescent="0.2">
      <c r="A1728" s="349"/>
      <c r="B1728" s="320"/>
      <c r="C1728" s="278"/>
      <c r="D1728" s="278"/>
      <c r="E1728" s="278"/>
      <c r="F1728" s="278"/>
      <c r="G1728" s="277"/>
      <c r="H1728" s="348"/>
    </row>
    <row r="1729" spans="1:8" s="84" customFormat="1" ht="33.75" hidden="1" customHeight="1" x14ac:dyDescent="0.2">
      <c r="A1729" s="349"/>
      <c r="B1729" s="320"/>
      <c r="C1729" s="278"/>
      <c r="D1729" s="278"/>
      <c r="E1729" s="278"/>
      <c r="F1729" s="278"/>
      <c r="G1729" s="277"/>
      <c r="H1729" s="348"/>
    </row>
    <row r="1730" spans="1:8" s="84" customFormat="1" ht="33.75" hidden="1" customHeight="1" x14ac:dyDescent="0.2">
      <c r="A1730" s="349"/>
      <c r="B1730" s="320"/>
      <c r="C1730" s="278"/>
      <c r="D1730" s="278"/>
      <c r="E1730" s="278"/>
      <c r="F1730" s="278"/>
      <c r="G1730" s="277"/>
      <c r="H1730" s="348"/>
    </row>
    <row r="1731" spans="1:8" s="84" customFormat="1" ht="33.75" hidden="1" customHeight="1" x14ac:dyDescent="0.2">
      <c r="A1731" s="349"/>
      <c r="B1731" s="320"/>
      <c r="C1731" s="278"/>
      <c r="D1731" s="278"/>
      <c r="E1731" s="278"/>
      <c r="F1731" s="278"/>
      <c r="G1731" s="277"/>
      <c r="H1731" s="348"/>
    </row>
    <row r="1732" spans="1:8" s="84" customFormat="1" ht="33.75" hidden="1" customHeight="1" x14ac:dyDescent="0.2">
      <c r="A1732" s="349"/>
      <c r="B1732" s="320"/>
      <c r="C1732" s="278"/>
      <c r="D1732" s="278"/>
      <c r="E1732" s="278"/>
      <c r="F1732" s="278"/>
      <c r="G1732" s="277"/>
      <c r="H1732" s="348"/>
    </row>
    <row r="1733" spans="1:8" s="84" customFormat="1" ht="33.75" hidden="1" customHeight="1" x14ac:dyDescent="0.2">
      <c r="A1733" s="349"/>
      <c r="B1733" s="320"/>
      <c r="C1733" s="278"/>
      <c r="D1733" s="278"/>
      <c r="E1733" s="278"/>
      <c r="F1733" s="278"/>
      <c r="G1733" s="277"/>
      <c r="H1733" s="348"/>
    </row>
    <row r="1734" spans="1:8" s="84" customFormat="1" ht="33.75" hidden="1" customHeight="1" x14ac:dyDescent="0.2">
      <c r="A1734" s="349"/>
      <c r="B1734" s="320"/>
      <c r="C1734" s="278"/>
      <c r="D1734" s="278"/>
      <c r="E1734" s="278"/>
      <c r="F1734" s="278"/>
      <c r="G1734" s="277"/>
      <c r="H1734" s="348"/>
    </row>
    <row r="1735" spans="1:8" s="84" customFormat="1" ht="33.75" hidden="1" customHeight="1" x14ac:dyDescent="0.2">
      <c r="A1735" s="349"/>
      <c r="B1735" s="320"/>
      <c r="C1735" s="278"/>
      <c r="D1735" s="278"/>
      <c r="E1735" s="278"/>
      <c r="F1735" s="278"/>
      <c r="G1735" s="277"/>
      <c r="H1735" s="348"/>
    </row>
    <row r="1736" spans="1:8" s="84" customFormat="1" ht="33.75" hidden="1" customHeight="1" x14ac:dyDescent="0.2">
      <c r="A1736" s="349"/>
      <c r="B1736" s="320"/>
      <c r="C1736" s="278"/>
      <c r="D1736" s="278"/>
      <c r="E1736" s="278"/>
      <c r="F1736" s="278"/>
      <c r="G1736" s="277"/>
      <c r="H1736" s="348"/>
    </row>
    <row r="1737" spans="1:8" s="84" customFormat="1" ht="33.75" hidden="1" customHeight="1" x14ac:dyDescent="0.2">
      <c r="A1737" s="349"/>
      <c r="B1737" s="320"/>
      <c r="C1737" s="278"/>
      <c r="D1737" s="278"/>
      <c r="E1737" s="278"/>
      <c r="F1737" s="278"/>
      <c r="G1737" s="277"/>
      <c r="H1737" s="348"/>
    </row>
    <row r="1738" spans="1:8" s="84" customFormat="1" ht="33.75" hidden="1" customHeight="1" x14ac:dyDescent="0.2">
      <c r="A1738" s="349"/>
      <c r="B1738" s="320"/>
      <c r="C1738" s="278"/>
      <c r="D1738" s="278"/>
      <c r="E1738" s="278"/>
      <c r="F1738" s="278"/>
      <c r="G1738" s="277"/>
      <c r="H1738" s="348"/>
    </row>
    <row r="1739" spans="1:8" s="84" customFormat="1" ht="33.75" hidden="1" customHeight="1" x14ac:dyDescent="0.2">
      <c r="A1739" s="349"/>
      <c r="B1739" s="320"/>
      <c r="C1739" s="278"/>
      <c r="D1739" s="278"/>
      <c r="E1739" s="278"/>
      <c r="F1739" s="278"/>
      <c r="G1739" s="277"/>
      <c r="H1739" s="348"/>
    </row>
    <row r="1740" spans="1:8" s="84" customFormat="1" ht="33.75" hidden="1" customHeight="1" x14ac:dyDescent="0.2">
      <c r="A1740" s="349"/>
      <c r="B1740" s="320"/>
      <c r="C1740" s="278"/>
      <c r="D1740" s="278"/>
      <c r="E1740" s="278"/>
      <c r="F1740" s="278"/>
      <c r="G1740" s="277"/>
      <c r="H1740" s="348"/>
    </row>
    <row r="1741" spans="1:8" s="84" customFormat="1" ht="33.75" hidden="1" customHeight="1" x14ac:dyDescent="0.2">
      <c r="A1741" s="349"/>
      <c r="B1741" s="320"/>
      <c r="C1741" s="278"/>
      <c r="D1741" s="278"/>
      <c r="E1741" s="278"/>
      <c r="F1741" s="278"/>
      <c r="G1741" s="277"/>
      <c r="H1741" s="348"/>
    </row>
    <row r="1742" spans="1:8" s="84" customFormat="1" ht="33.75" hidden="1" customHeight="1" x14ac:dyDescent="0.2">
      <c r="A1742" s="349"/>
      <c r="B1742" s="320"/>
      <c r="C1742" s="278"/>
      <c r="D1742" s="278"/>
      <c r="E1742" s="278"/>
      <c r="F1742" s="278"/>
      <c r="G1742" s="277"/>
      <c r="H1742" s="348"/>
    </row>
    <row r="1743" spans="1:8" s="84" customFormat="1" ht="33.75" hidden="1" customHeight="1" x14ac:dyDescent="0.2">
      <c r="A1743" s="349"/>
      <c r="B1743" s="320"/>
      <c r="C1743" s="278"/>
      <c r="D1743" s="278"/>
      <c r="E1743" s="278"/>
      <c r="F1743" s="278"/>
      <c r="G1743" s="277"/>
      <c r="H1743" s="348"/>
    </row>
    <row r="1744" spans="1:8" s="84" customFormat="1" ht="33.75" hidden="1" customHeight="1" x14ac:dyDescent="0.2">
      <c r="A1744" s="349"/>
      <c r="B1744" s="320"/>
      <c r="C1744" s="278"/>
      <c r="D1744" s="278"/>
      <c r="E1744" s="278"/>
      <c r="F1744" s="278"/>
      <c r="G1744" s="277"/>
      <c r="H1744" s="348"/>
    </row>
    <row r="1745" spans="1:8" s="84" customFormat="1" ht="33.75" hidden="1" customHeight="1" x14ac:dyDescent="0.2">
      <c r="A1745" s="349"/>
      <c r="B1745" s="320"/>
      <c r="C1745" s="278"/>
      <c r="D1745" s="278"/>
      <c r="E1745" s="278"/>
      <c r="F1745" s="278"/>
      <c r="G1745" s="277"/>
      <c r="H1745" s="348"/>
    </row>
    <row r="1746" spans="1:8" s="84" customFormat="1" ht="33.75" hidden="1" customHeight="1" x14ac:dyDescent="0.2">
      <c r="A1746" s="349"/>
      <c r="B1746" s="320"/>
      <c r="C1746" s="278"/>
      <c r="D1746" s="278"/>
      <c r="E1746" s="278"/>
      <c r="F1746" s="278"/>
      <c r="G1746" s="277"/>
      <c r="H1746" s="348"/>
    </row>
    <row r="1747" spans="1:8" s="84" customFormat="1" ht="33.75" hidden="1" customHeight="1" x14ac:dyDescent="0.2">
      <c r="A1747" s="349"/>
      <c r="B1747" s="320"/>
      <c r="C1747" s="278"/>
      <c r="D1747" s="278"/>
      <c r="E1747" s="278"/>
      <c r="F1747" s="278"/>
      <c r="G1747" s="277"/>
      <c r="H1747" s="348"/>
    </row>
    <row r="1748" spans="1:8" s="84" customFormat="1" ht="33.75" hidden="1" customHeight="1" x14ac:dyDescent="0.2">
      <c r="A1748" s="349"/>
      <c r="B1748" s="320"/>
      <c r="C1748" s="278"/>
      <c r="D1748" s="278"/>
      <c r="E1748" s="278"/>
      <c r="F1748" s="278"/>
      <c r="G1748" s="277"/>
      <c r="H1748" s="348"/>
    </row>
    <row r="1749" spans="1:8" s="84" customFormat="1" ht="33.75" hidden="1" customHeight="1" x14ac:dyDescent="0.2">
      <c r="A1749" s="349"/>
      <c r="B1749" s="320"/>
      <c r="C1749" s="278"/>
      <c r="D1749" s="278"/>
      <c r="E1749" s="278"/>
      <c r="F1749" s="278"/>
      <c r="G1749" s="277"/>
      <c r="H1749" s="348"/>
    </row>
    <row r="1750" spans="1:8" s="84" customFormat="1" ht="33.75" hidden="1" customHeight="1" x14ac:dyDescent="0.2">
      <c r="A1750" s="349"/>
      <c r="B1750" s="320"/>
      <c r="C1750" s="278"/>
      <c r="D1750" s="278"/>
      <c r="E1750" s="278"/>
      <c r="F1750" s="278"/>
      <c r="G1750" s="277"/>
      <c r="H1750" s="348"/>
    </row>
    <row r="1751" spans="1:8" s="84" customFormat="1" ht="33.75" hidden="1" customHeight="1" x14ac:dyDescent="0.2">
      <c r="A1751" s="349"/>
      <c r="B1751" s="320"/>
      <c r="C1751" s="278"/>
      <c r="D1751" s="278"/>
      <c r="E1751" s="278"/>
      <c r="F1751" s="278"/>
      <c r="G1751" s="277"/>
      <c r="H1751" s="348"/>
    </row>
    <row r="1752" spans="1:8" s="84" customFormat="1" ht="33.75" hidden="1" customHeight="1" x14ac:dyDescent="0.2">
      <c r="A1752" s="349"/>
      <c r="B1752" s="320"/>
      <c r="C1752" s="278"/>
      <c r="D1752" s="278"/>
      <c r="E1752" s="278"/>
      <c r="F1752" s="278"/>
      <c r="G1752" s="277"/>
      <c r="H1752" s="348"/>
    </row>
    <row r="1753" spans="1:8" s="84" customFormat="1" ht="33.75" hidden="1" customHeight="1" x14ac:dyDescent="0.2">
      <c r="A1753" s="349"/>
      <c r="B1753" s="320"/>
      <c r="C1753" s="278"/>
      <c r="D1753" s="278"/>
      <c r="E1753" s="278"/>
      <c r="F1753" s="278"/>
      <c r="G1753" s="277"/>
      <c r="H1753" s="348"/>
    </row>
    <row r="1754" spans="1:8" s="84" customFormat="1" ht="33.75" hidden="1" customHeight="1" x14ac:dyDescent="0.2">
      <c r="A1754" s="349"/>
      <c r="B1754" s="320"/>
      <c r="C1754" s="278"/>
      <c r="D1754" s="278"/>
      <c r="E1754" s="278"/>
      <c r="F1754" s="278"/>
      <c r="G1754" s="277"/>
      <c r="H1754" s="348"/>
    </row>
    <row r="1755" spans="1:8" s="84" customFormat="1" ht="33.75" hidden="1" customHeight="1" x14ac:dyDescent="0.2">
      <c r="A1755" s="349"/>
      <c r="B1755" s="320"/>
      <c r="C1755" s="278"/>
      <c r="D1755" s="278"/>
      <c r="E1755" s="278"/>
      <c r="F1755" s="278"/>
      <c r="G1755" s="277"/>
      <c r="H1755" s="348"/>
    </row>
    <row r="1756" spans="1:8" s="84" customFormat="1" ht="33.75" hidden="1" customHeight="1" x14ac:dyDescent="0.2">
      <c r="A1756" s="349"/>
      <c r="B1756" s="320"/>
      <c r="C1756" s="278"/>
      <c r="D1756" s="278"/>
      <c r="E1756" s="278"/>
      <c r="F1756" s="278"/>
      <c r="G1756" s="277"/>
      <c r="H1756" s="348"/>
    </row>
    <row r="1757" spans="1:8" s="84" customFormat="1" ht="33.75" hidden="1" customHeight="1" x14ac:dyDescent="0.2">
      <c r="A1757" s="349"/>
      <c r="B1757" s="320"/>
      <c r="C1757" s="278"/>
      <c r="D1757" s="278"/>
      <c r="E1757" s="278"/>
      <c r="F1757" s="278"/>
      <c r="G1757" s="277"/>
      <c r="H1757" s="348"/>
    </row>
    <row r="1758" spans="1:8" s="84" customFormat="1" ht="33.75" hidden="1" customHeight="1" x14ac:dyDescent="0.2">
      <c r="A1758" s="349"/>
      <c r="B1758" s="320"/>
      <c r="C1758" s="278"/>
      <c r="D1758" s="278"/>
      <c r="E1758" s="278"/>
      <c r="F1758" s="278"/>
      <c r="G1758" s="277"/>
      <c r="H1758" s="348"/>
    </row>
    <row r="1759" spans="1:8" s="84" customFormat="1" ht="33.75" hidden="1" customHeight="1" x14ac:dyDescent="0.2">
      <c r="A1759" s="349"/>
      <c r="B1759" s="320"/>
      <c r="C1759" s="278"/>
      <c r="D1759" s="278"/>
      <c r="E1759" s="278"/>
      <c r="F1759" s="278"/>
      <c r="G1759" s="277"/>
      <c r="H1759" s="348"/>
    </row>
    <row r="1760" spans="1:8" s="84" customFormat="1" ht="33.75" hidden="1" customHeight="1" x14ac:dyDescent="0.2">
      <c r="A1760" s="349"/>
      <c r="B1760" s="320"/>
      <c r="C1760" s="278"/>
      <c r="D1760" s="278"/>
      <c r="E1760" s="278"/>
      <c r="F1760" s="278"/>
      <c r="G1760" s="277"/>
      <c r="H1760" s="348"/>
    </row>
    <row r="1761" spans="1:8" s="84" customFormat="1" ht="33.75" hidden="1" customHeight="1" x14ac:dyDescent="0.2">
      <c r="A1761" s="349"/>
      <c r="B1761" s="320"/>
      <c r="C1761" s="278"/>
      <c r="D1761" s="278"/>
      <c r="E1761" s="278"/>
      <c r="F1761" s="278"/>
      <c r="G1761" s="277"/>
      <c r="H1761" s="348"/>
    </row>
    <row r="1762" spans="1:8" s="84" customFormat="1" ht="33.75" hidden="1" customHeight="1" x14ac:dyDescent="0.2">
      <c r="A1762" s="349"/>
      <c r="B1762" s="320"/>
      <c r="C1762" s="278"/>
      <c r="D1762" s="278"/>
      <c r="E1762" s="278"/>
      <c r="F1762" s="278"/>
      <c r="G1762" s="277"/>
      <c r="H1762" s="348"/>
    </row>
    <row r="1763" spans="1:8" s="84" customFormat="1" ht="33.75" hidden="1" customHeight="1" x14ac:dyDescent="0.2">
      <c r="A1763" s="349"/>
      <c r="B1763" s="320"/>
      <c r="C1763" s="278"/>
      <c r="D1763" s="278"/>
      <c r="E1763" s="278"/>
      <c r="F1763" s="278"/>
      <c r="G1763" s="277"/>
      <c r="H1763" s="348"/>
    </row>
    <row r="1764" spans="1:8" s="84" customFormat="1" ht="33.75" hidden="1" customHeight="1" x14ac:dyDescent="0.2">
      <c r="A1764" s="349"/>
      <c r="B1764" s="320"/>
      <c r="C1764" s="278"/>
      <c r="D1764" s="278"/>
      <c r="E1764" s="278"/>
      <c r="F1764" s="278"/>
      <c r="G1764" s="277"/>
      <c r="H1764" s="348"/>
    </row>
    <row r="1765" spans="1:8" s="84" customFormat="1" ht="33.75" hidden="1" customHeight="1" x14ac:dyDescent="0.2">
      <c r="A1765" s="349"/>
      <c r="B1765" s="320"/>
      <c r="C1765" s="278"/>
      <c r="D1765" s="278"/>
      <c r="E1765" s="278"/>
      <c r="F1765" s="278"/>
      <c r="G1765" s="277"/>
      <c r="H1765" s="348"/>
    </row>
    <row r="1766" spans="1:8" s="84" customFormat="1" ht="33.75" hidden="1" customHeight="1" x14ac:dyDescent="0.2">
      <c r="A1766" s="349"/>
      <c r="B1766" s="320"/>
      <c r="C1766" s="278"/>
      <c r="D1766" s="278"/>
      <c r="E1766" s="278"/>
      <c r="F1766" s="278"/>
      <c r="G1766" s="277"/>
      <c r="H1766" s="348"/>
    </row>
    <row r="1767" spans="1:8" s="84" customFormat="1" ht="33.75" hidden="1" customHeight="1" x14ac:dyDescent="0.2">
      <c r="A1767" s="349"/>
      <c r="B1767" s="320"/>
      <c r="C1767" s="278"/>
      <c r="D1767" s="278"/>
      <c r="E1767" s="278"/>
      <c r="F1767" s="278"/>
      <c r="G1767" s="277"/>
      <c r="H1767" s="348"/>
    </row>
    <row r="1768" spans="1:8" s="84" customFormat="1" ht="33.75" hidden="1" customHeight="1" x14ac:dyDescent="0.2">
      <c r="A1768" s="349"/>
      <c r="B1768" s="320"/>
      <c r="C1768" s="278"/>
      <c r="D1768" s="278"/>
      <c r="E1768" s="278"/>
      <c r="F1768" s="278"/>
      <c r="G1768" s="277"/>
      <c r="H1768" s="348"/>
    </row>
    <row r="1769" spans="1:8" s="84" customFormat="1" ht="33.75" hidden="1" customHeight="1" x14ac:dyDescent="0.2">
      <c r="A1769" s="349"/>
      <c r="B1769" s="320"/>
      <c r="C1769" s="278"/>
      <c r="D1769" s="278"/>
      <c r="E1769" s="278"/>
      <c r="F1769" s="278"/>
      <c r="G1769" s="277"/>
      <c r="H1769" s="348"/>
    </row>
    <row r="1770" spans="1:8" s="84" customFormat="1" ht="33.75" hidden="1" customHeight="1" x14ac:dyDescent="0.2">
      <c r="A1770" s="349"/>
      <c r="B1770" s="320"/>
      <c r="C1770" s="278"/>
      <c r="D1770" s="278"/>
      <c r="E1770" s="278"/>
      <c r="F1770" s="278"/>
      <c r="G1770" s="277"/>
      <c r="H1770" s="348"/>
    </row>
    <row r="1771" spans="1:8" s="84" customFormat="1" ht="33.75" hidden="1" customHeight="1" x14ac:dyDescent="0.2">
      <c r="A1771" s="349"/>
      <c r="B1771" s="320"/>
      <c r="C1771" s="278"/>
      <c r="D1771" s="278"/>
      <c r="E1771" s="278"/>
      <c r="F1771" s="278"/>
      <c r="G1771" s="277"/>
      <c r="H1771" s="348"/>
    </row>
    <row r="1772" spans="1:8" s="84" customFormat="1" ht="33.75" hidden="1" customHeight="1" x14ac:dyDescent="0.2">
      <c r="A1772" s="349"/>
      <c r="B1772" s="320"/>
      <c r="C1772" s="278"/>
      <c r="D1772" s="278"/>
      <c r="E1772" s="278"/>
      <c r="F1772" s="278"/>
      <c r="G1772" s="277"/>
      <c r="H1772" s="348"/>
    </row>
    <row r="1773" spans="1:8" s="84" customFormat="1" ht="33.75" hidden="1" customHeight="1" x14ac:dyDescent="0.2">
      <c r="A1773" s="349"/>
      <c r="B1773" s="320"/>
      <c r="C1773" s="278"/>
      <c r="D1773" s="278"/>
      <c r="E1773" s="278"/>
      <c r="F1773" s="278"/>
      <c r="G1773" s="277"/>
      <c r="H1773" s="348"/>
    </row>
    <row r="1774" spans="1:8" s="84" customFormat="1" ht="33.75" hidden="1" customHeight="1" x14ac:dyDescent="0.2">
      <c r="A1774" s="349"/>
      <c r="B1774" s="320"/>
      <c r="C1774" s="278"/>
      <c r="D1774" s="278"/>
      <c r="E1774" s="278"/>
      <c r="F1774" s="278"/>
      <c r="G1774" s="277"/>
      <c r="H1774" s="348"/>
    </row>
    <row r="1775" spans="1:8" s="84" customFormat="1" ht="33.75" hidden="1" customHeight="1" x14ac:dyDescent="0.2">
      <c r="A1775" s="349"/>
      <c r="B1775" s="320"/>
      <c r="C1775" s="278"/>
      <c r="D1775" s="278"/>
      <c r="E1775" s="278"/>
      <c r="F1775" s="278"/>
      <c r="G1775" s="277"/>
      <c r="H1775" s="348"/>
    </row>
    <row r="1776" spans="1:8" s="84" customFormat="1" ht="33.75" hidden="1" customHeight="1" x14ac:dyDescent="0.2">
      <c r="A1776" s="349"/>
      <c r="B1776" s="320"/>
      <c r="C1776" s="278"/>
      <c r="D1776" s="278"/>
      <c r="E1776" s="278"/>
      <c r="F1776" s="278"/>
      <c r="G1776" s="277"/>
      <c r="H1776" s="348"/>
    </row>
    <row r="1777" spans="1:8" s="84" customFormat="1" ht="33.75" hidden="1" customHeight="1" x14ac:dyDescent="0.2">
      <c r="A1777" s="349"/>
      <c r="B1777" s="320"/>
      <c r="C1777" s="278"/>
      <c r="D1777" s="278"/>
      <c r="E1777" s="278"/>
      <c r="F1777" s="278"/>
      <c r="G1777" s="277"/>
      <c r="H1777" s="348"/>
    </row>
    <row r="1778" spans="1:8" s="84" customFormat="1" ht="33.75" hidden="1" customHeight="1" x14ac:dyDescent="0.2">
      <c r="A1778" s="349"/>
      <c r="B1778" s="320"/>
      <c r="C1778" s="278"/>
      <c r="D1778" s="278"/>
      <c r="E1778" s="278"/>
      <c r="F1778" s="278"/>
      <c r="G1778" s="277"/>
      <c r="H1778" s="348"/>
    </row>
    <row r="1779" spans="1:8" s="84" customFormat="1" ht="33.75" hidden="1" customHeight="1" x14ac:dyDescent="0.2">
      <c r="A1779" s="349"/>
      <c r="B1779" s="320"/>
      <c r="C1779" s="278"/>
      <c r="D1779" s="278"/>
      <c r="E1779" s="278"/>
      <c r="F1779" s="278"/>
      <c r="G1779" s="277"/>
      <c r="H1779" s="348"/>
    </row>
    <row r="1780" spans="1:8" s="84" customFormat="1" ht="33.75" hidden="1" customHeight="1" x14ac:dyDescent="0.2">
      <c r="A1780" s="349"/>
      <c r="B1780" s="320"/>
      <c r="C1780" s="278"/>
      <c r="D1780" s="278"/>
      <c r="E1780" s="278"/>
      <c r="F1780" s="278"/>
      <c r="G1780" s="277"/>
      <c r="H1780" s="348"/>
    </row>
    <row r="1781" spans="1:8" s="84" customFormat="1" ht="33.75" hidden="1" customHeight="1" x14ac:dyDescent="0.2">
      <c r="A1781" s="349"/>
      <c r="B1781" s="320"/>
      <c r="C1781" s="278"/>
      <c r="D1781" s="278"/>
      <c r="E1781" s="278"/>
      <c r="F1781" s="278"/>
      <c r="G1781" s="277"/>
      <c r="H1781" s="348"/>
    </row>
    <row r="1782" spans="1:8" s="84" customFormat="1" ht="33.75" hidden="1" customHeight="1" x14ac:dyDescent="0.2">
      <c r="A1782" s="349"/>
      <c r="B1782" s="320"/>
      <c r="C1782" s="278"/>
      <c r="D1782" s="278"/>
      <c r="E1782" s="278"/>
      <c r="F1782" s="278"/>
      <c r="G1782" s="277"/>
      <c r="H1782" s="348"/>
    </row>
    <row r="1783" spans="1:8" s="84" customFormat="1" ht="33.75" hidden="1" customHeight="1" x14ac:dyDescent="0.2">
      <c r="A1783" s="349"/>
      <c r="B1783" s="320"/>
      <c r="C1783" s="278"/>
      <c r="D1783" s="278"/>
      <c r="E1783" s="278"/>
      <c r="F1783" s="278"/>
      <c r="G1783" s="277"/>
      <c r="H1783" s="348"/>
    </row>
    <row r="1784" spans="1:8" s="84" customFormat="1" ht="33.75" hidden="1" customHeight="1" x14ac:dyDescent="0.2">
      <c r="A1784" s="349"/>
      <c r="B1784" s="320"/>
      <c r="C1784" s="278"/>
      <c r="D1784" s="278"/>
      <c r="E1784" s="278"/>
      <c r="F1784" s="278"/>
      <c r="G1784" s="277"/>
      <c r="H1784" s="348"/>
    </row>
    <row r="1785" spans="1:8" s="84" customFormat="1" ht="33.75" hidden="1" customHeight="1" x14ac:dyDescent="0.2">
      <c r="A1785" s="349"/>
      <c r="B1785" s="320"/>
      <c r="C1785" s="278"/>
      <c r="D1785" s="278"/>
      <c r="E1785" s="278"/>
      <c r="F1785" s="278"/>
      <c r="G1785" s="277"/>
      <c r="H1785" s="348"/>
    </row>
    <row r="1786" spans="1:8" s="84" customFormat="1" ht="33.75" hidden="1" customHeight="1" x14ac:dyDescent="0.2">
      <c r="A1786" s="349"/>
      <c r="B1786" s="320"/>
      <c r="C1786" s="278"/>
      <c r="D1786" s="278"/>
      <c r="E1786" s="278"/>
      <c r="F1786" s="278"/>
      <c r="G1786" s="277"/>
      <c r="H1786" s="348"/>
    </row>
    <row r="1787" spans="1:8" s="84" customFormat="1" ht="33.75" hidden="1" customHeight="1" x14ac:dyDescent="0.2">
      <c r="A1787" s="349"/>
      <c r="B1787" s="320"/>
      <c r="C1787" s="278"/>
      <c r="D1787" s="278"/>
      <c r="E1787" s="278"/>
      <c r="F1787" s="278"/>
      <c r="G1787" s="277"/>
      <c r="H1787" s="348"/>
    </row>
    <row r="1788" spans="1:8" s="84" customFormat="1" ht="33.75" hidden="1" customHeight="1" x14ac:dyDescent="0.2">
      <c r="A1788" s="349"/>
      <c r="B1788" s="320"/>
      <c r="C1788" s="278"/>
      <c r="D1788" s="278"/>
      <c r="E1788" s="278"/>
      <c r="F1788" s="278"/>
      <c r="G1788" s="277"/>
      <c r="H1788" s="348"/>
    </row>
    <row r="1789" spans="1:8" s="84" customFormat="1" ht="33.75" hidden="1" customHeight="1" x14ac:dyDescent="0.2">
      <c r="A1789" s="349"/>
      <c r="B1789" s="320"/>
      <c r="C1789" s="278"/>
      <c r="D1789" s="278"/>
      <c r="E1789" s="278"/>
      <c r="F1789" s="278"/>
      <c r="G1789" s="277"/>
      <c r="H1789" s="348"/>
    </row>
    <row r="1790" spans="1:8" s="84" customFormat="1" ht="33.75" hidden="1" customHeight="1" x14ac:dyDescent="0.2">
      <c r="A1790" s="349"/>
      <c r="B1790" s="320"/>
      <c r="C1790" s="278"/>
      <c r="D1790" s="278"/>
      <c r="E1790" s="278"/>
      <c r="F1790" s="278"/>
      <c r="G1790" s="277"/>
      <c r="H1790" s="348"/>
    </row>
    <row r="1791" spans="1:8" s="84" customFormat="1" ht="33.75" hidden="1" customHeight="1" x14ac:dyDescent="0.2">
      <c r="A1791" s="349"/>
      <c r="B1791" s="320"/>
      <c r="C1791" s="278"/>
      <c r="D1791" s="278"/>
      <c r="E1791" s="278"/>
      <c r="F1791" s="278"/>
      <c r="G1791" s="277"/>
      <c r="H1791" s="348"/>
    </row>
    <row r="1792" spans="1:8" s="84" customFormat="1" ht="33.75" hidden="1" customHeight="1" x14ac:dyDescent="0.2">
      <c r="A1792" s="349"/>
      <c r="B1792" s="320"/>
      <c r="C1792" s="278"/>
      <c r="D1792" s="278"/>
      <c r="E1792" s="278"/>
      <c r="F1792" s="278"/>
      <c r="G1792" s="277"/>
      <c r="H1792" s="348"/>
    </row>
    <row r="1793" spans="1:8" s="84" customFormat="1" ht="33.75" hidden="1" customHeight="1" x14ac:dyDescent="0.2">
      <c r="A1793" s="349"/>
      <c r="B1793" s="320"/>
      <c r="C1793" s="278"/>
      <c r="D1793" s="278"/>
      <c r="E1793" s="278"/>
      <c r="F1793" s="278"/>
      <c r="G1793" s="277"/>
      <c r="H1793" s="348"/>
    </row>
    <row r="1794" spans="1:8" s="84" customFormat="1" ht="33.75" hidden="1" customHeight="1" x14ac:dyDescent="0.2">
      <c r="A1794" s="349"/>
      <c r="B1794" s="320"/>
      <c r="C1794" s="278"/>
      <c r="D1794" s="278"/>
      <c r="E1794" s="278"/>
      <c r="F1794" s="278"/>
      <c r="G1794" s="277"/>
      <c r="H1794" s="348"/>
    </row>
    <row r="1795" spans="1:8" s="84" customFormat="1" ht="33.75" hidden="1" customHeight="1" x14ac:dyDescent="0.2">
      <c r="A1795" s="349"/>
      <c r="B1795" s="320"/>
      <c r="C1795" s="278"/>
      <c r="D1795" s="278"/>
      <c r="E1795" s="278"/>
      <c r="F1795" s="278"/>
      <c r="G1795" s="277"/>
      <c r="H1795" s="348"/>
    </row>
    <row r="1796" spans="1:8" s="84" customFormat="1" ht="33.75" hidden="1" customHeight="1" x14ac:dyDescent="0.2">
      <c r="A1796" s="349"/>
      <c r="B1796" s="320"/>
      <c r="C1796" s="278"/>
      <c r="D1796" s="278"/>
      <c r="E1796" s="278"/>
      <c r="F1796" s="278"/>
      <c r="G1796" s="277"/>
      <c r="H1796" s="348"/>
    </row>
    <row r="1797" spans="1:8" s="84" customFormat="1" ht="33.75" hidden="1" customHeight="1" x14ac:dyDescent="0.2">
      <c r="A1797" s="349"/>
      <c r="B1797" s="320"/>
      <c r="C1797" s="278"/>
      <c r="D1797" s="278"/>
      <c r="E1797" s="278"/>
      <c r="F1797" s="278"/>
      <c r="G1797" s="277"/>
      <c r="H1797" s="348"/>
    </row>
    <row r="1798" spans="1:8" s="84" customFormat="1" ht="33.75" hidden="1" customHeight="1" x14ac:dyDescent="0.2">
      <c r="A1798" s="349"/>
      <c r="B1798" s="320"/>
      <c r="C1798" s="278"/>
      <c r="D1798" s="278"/>
      <c r="E1798" s="278"/>
      <c r="F1798" s="278"/>
      <c r="G1798" s="277"/>
      <c r="H1798" s="348"/>
    </row>
    <row r="1799" spans="1:8" s="84" customFormat="1" ht="33.75" hidden="1" customHeight="1" x14ac:dyDescent="0.2">
      <c r="A1799" s="349"/>
      <c r="B1799" s="320"/>
      <c r="C1799" s="278"/>
      <c r="D1799" s="278"/>
      <c r="E1799" s="278"/>
      <c r="F1799" s="278"/>
      <c r="G1799" s="277"/>
      <c r="H1799" s="348"/>
    </row>
    <row r="1800" spans="1:8" s="84" customFormat="1" ht="33.75" hidden="1" customHeight="1" x14ac:dyDescent="0.2">
      <c r="A1800" s="349"/>
      <c r="B1800" s="320"/>
      <c r="C1800" s="278"/>
      <c r="D1800" s="278"/>
      <c r="E1800" s="278"/>
      <c r="F1800" s="278"/>
      <c r="G1800" s="277"/>
      <c r="H1800" s="348"/>
    </row>
    <row r="1801" spans="1:8" s="84" customFormat="1" ht="33.75" hidden="1" customHeight="1" x14ac:dyDescent="0.2">
      <c r="A1801" s="349"/>
      <c r="B1801" s="320"/>
      <c r="C1801" s="278"/>
      <c r="D1801" s="278"/>
      <c r="E1801" s="278"/>
      <c r="F1801" s="278"/>
      <c r="G1801" s="277"/>
      <c r="H1801" s="348"/>
    </row>
    <row r="1802" spans="1:8" s="84" customFormat="1" ht="33.75" hidden="1" customHeight="1" x14ac:dyDescent="0.2">
      <c r="A1802" s="349"/>
      <c r="B1802" s="320"/>
      <c r="C1802" s="278"/>
      <c r="D1802" s="278"/>
      <c r="E1802" s="278"/>
      <c r="F1802" s="278"/>
      <c r="G1802" s="277"/>
      <c r="H1802" s="348"/>
    </row>
    <row r="1803" spans="1:8" s="84" customFormat="1" ht="33.75" hidden="1" customHeight="1" x14ac:dyDescent="0.2">
      <c r="A1803" s="349"/>
      <c r="B1803" s="320"/>
      <c r="C1803" s="278"/>
      <c r="D1803" s="278"/>
      <c r="E1803" s="278"/>
      <c r="F1803" s="278"/>
      <c r="G1803" s="277"/>
      <c r="H1803" s="348"/>
    </row>
    <row r="1804" spans="1:8" s="84" customFormat="1" ht="33.75" hidden="1" customHeight="1" x14ac:dyDescent="0.2">
      <c r="A1804" s="349"/>
      <c r="B1804" s="320"/>
      <c r="C1804" s="278"/>
      <c r="D1804" s="278"/>
      <c r="E1804" s="278"/>
      <c r="F1804" s="278"/>
      <c r="G1804" s="277"/>
      <c r="H1804" s="348"/>
    </row>
    <row r="1805" spans="1:8" s="84" customFormat="1" ht="33.75" hidden="1" customHeight="1" x14ac:dyDescent="0.2">
      <c r="A1805" s="349"/>
      <c r="B1805" s="320"/>
      <c r="C1805" s="278"/>
      <c r="D1805" s="278"/>
      <c r="E1805" s="278"/>
      <c r="F1805" s="278"/>
      <c r="G1805" s="277"/>
      <c r="H1805" s="348"/>
    </row>
    <row r="1806" spans="1:8" s="84" customFormat="1" ht="33.75" hidden="1" customHeight="1" x14ac:dyDescent="0.2">
      <c r="A1806" s="349"/>
      <c r="B1806" s="320"/>
      <c r="C1806" s="278"/>
      <c r="D1806" s="278"/>
      <c r="E1806" s="278"/>
      <c r="F1806" s="278"/>
      <c r="G1806" s="277"/>
      <c r="H1806" s="348"/>
    </row>
    <row r="1807" spans="1:8" s="84" customFormat="1" ht="33.75" hidden="1" customHeight="1" x14ac:dyDescent="0.2">
      <c r="A1807" s="349"/>
      <c r="B1807" s="320"/>
      <c r="C1807" s="278"/>
      <c r="D1807" s="278"/>
      <c r="E1807" s="278"/>
      <c r="F1807" s="278"/>
      <c r="G1807" s="277"/>
      <c r="H1807" s="348"/>
    </row>
    <row r="1808" spans="1:8" s="84" customFormat="1" ht="33.75" hidden="1" customHeight="1" x14ac:dyDescent="0.2">
      <c r="A1808" s="349"/>
      <c r="B1808" s="320"/>
      <c r="C1808" s="278"/>
      <c r="D1808" s="278"/>
      <c r="E1808" s="278"/>
      <c r="F1808" s="278"/>
      <c r="G1808" s="277"/>
      <c r="H1808" s="348"/>
    </row>
    <row r="1809" spans="1:8" s="84" customFormat="1" ht="33.75" hidden="1" customHeight="1" x14ac:dyDescent="0.2">
      <c r="A1809" s="349"/>
      <c r="B1809" s="320"/>
      <c r="C1809" s="278"/>
      <c r="D1809" s="278"/>
      <c r="E1809" s="278"/>
      <c r="F1809" s="278"/>
      <c r="G1809" s="277"/>
      <c r="H1809" s="348"/>
    </row>
    <row r="1810" spans="1:8" s="84" customFormat="1" ht="33.75" hidden="1" customHeight="1" x14ac:dyDescent="0.2">
      <c r="A1810" s="349"/>
      <c r="B1810" s="320"/>
      <c r="C1810" s="278"/>
      <c r="D1810" s="278"/>
      <c r="E1810" s="278"/>
      <c r="F1810" s="278"/>
      <c r="G1810" s="277"/>
      <c r="H1810" s="348"/>
    </row>
    <row r="1811" spans="1:8" s="84" customFormat="1" ht="33.75" hidden="1" customHeight="1" x14ac:dyDescent="0.2">
      <c r="A1811" s="349"/>
      <c r="B1811" s="320"/>
      <c r="C1811" s="278"/>
      <c r="D1811" s="278"/>
      <c r="E1811" s="278"/>
      <c r="F1811" s="278"/>
      <c r="G1811" s="277"/>
      <c r="H1811" s="348"/>
    </row>
    <row r="1812" spans="1:8" s="84" customFormat="1" ht="33.75" hidden="1" customHeight="1" x14ac:dyDescent="0.2">
      <c r="A1812" s="349"/>
      <c r="B1812" s="320"/>
      <c r="C1812" s="278"/>
      <c r="D1812" s="278"/>
      <c r="E1812" s="278"/>
      <c r="F1812" s="278"/>
      <c r="G1812" s="277"/>
      <c r="H1812" s="348"/>
    </row>
    <row r="1813" spans="1:8" s="84" customFormat="1" ht="33.75" hidden="1" customHeight="1" x14ac:dyDescent="0.2">
      <c r="A1813" s="349"/>
      <c r="B1813" s="320"/>
      <c r="C1813" s="278"/>
      <c r="D1813" s="278"/>
      <c r="E1813" s="278"/>
      <c r="F1813" s="278"/>
      <c r="G1813" s="277"/>
      <c r="H1813" s="348"/>
    </row>
    <row r="1814" spans="1:8" s="84" customFormat="1" ht="33.75" hidden="1" customHeight="1" x14ac:dyDescent="0.2">
      <c r="A1814" s="349"/>
      <c r="B1814" s="320"/>
      <c r="C1814" s="278"/>
      <c r="D1814" s="278"/>
      <c r="E1814" s="278"/>
      <c r="F1814" s="278"/>
      <c r="G1814" s="277"/>
      <c r="H1814" s="348"/>
    </row>
    <row r="1815" spans="1:8" s="84" customFormat="1" ht="33.75" hidden="1" customHeight="1" x14ac:dyDescent="0.2">
      <c r="A1815" s="349"/>
      <c r="B1815" s="320"/>
      <c r="C1815" s="278"/>
      <c r="D1815" s="278"/>
      <c r="E1815" s="278"/>
      <c r="F1815" s="278"/>
      <c r="G1815" s="277"/>
      <c r="H1815" s="348"/>
    </row>
    <row r="1816" spans="1:8" s="84" customFormat="1" ht="33.75" hidden="1" customHeight="1" x14ac:dyDescent="0.2">
      <c r="A1816" s="349"/>
      <c r="B1816" s="320"/>
      <c r="C1816" s="278"/>
      <c r="D1816" s="278"/>
      <c r="E1816" s="278"/>
      <c r="F1816" s="278"/>
      <c r="G1816" s="277"/>
      <c r="H1816" s="348"/>
    </row>
    <row r="1817" spans="1:8" s="84" customFormat="1" ht="33.75" hidden="1" customHeight="1" x14ac:dyDescent="0.2">
      <c r="A1817" s="349"/>
      <c r="B1817" s="320"/>
      <c r="C1817" s="278"/>
      <c r="D1817" s="278"/>
      <c r="E1817" s="278"/>
      <c r="F1817" s="278"/>
      <c r="G1817" s="277"/>
      <c r="H1817" s="348"/>
    </row>
    <row r="1818" spans="1:8" s="84" customFormat="1" ht="33.75" hidden="1" customHeight="1" x14ac:dyDescent="0.2">
      <c r="A1818" s="349"/>
      <c r="B1818" s="320"/>
      <c r="C1818" s="278"/>
      <c r="D1818" s="278"/>
      <c r="E1818" s="278"/>
      <c r="F1818" s="278"/>
      <c r="G1818" s="277"/>
      <c r="H1818" s="348"/>
    </row>
    <row r="1819" spans="1:8" s="84" customFormat="1" ht="33.75" hidden="1" customHeight="1" x14ac:dyDescent="0.2">
      <c r="A1819" s="349"/>
      <c r="B1819" s="320"/>
      <c r="C1819" s="278"/>
      <c r="D1819" s="278"/>
      <c r="E1819" s="278"/>
      <c r="F1819" s="278"/>
      <c r="G1819" s="277"/>
      <c r="H1819" s="348"/>
    </row>
    <row r="1820" spans="1:8" s="84" customFormat="1" ht="33.75" hidden="1" customHeight="1" x14ac:dyDescent="0.2">
      <c r="A1820" s="349"/>
      <c r="B1820" s="320"/>
      <c r="C1820" s="278"/>
      <c r="D1820" s="278"/>
      <c r="E1820" s="278"/>
      <c r="F1820" s="278"/>
      <c r="G1820" s="277"/>
      <c r="H1820" s="348"/>
    </row>
    <row r="1821" spans="1:8" s="84" customFormat="1" ht="33.75" hidden="1" customHeight="1" x14ac:dyDescent="0.2">
      <c r="A1821" s="349"/>
      <c r="B1821" s="320"/>
      <c r="C1821" s="278"/>
      <c r="D1821" s="278"/>
      <c r="E1821" s="278"/>
      <c r="F1821" s="278"/>
      <c r="G1821" s="277"/>
      <c r="H1821" s="348"/>
    </row>
    <row r="1822" spans="1:8" s="84" customFormat="1" ht="33.75" hidden="1" customHeight="1" x14ac:dyDescent="0.2">
      <c r="A1822" s="349"/>
      <c r="B1822" s="320"/>
      <c r="C1822" s="278"/>
      <c r="D1822" s="278"/>
      <c r="E1822" s="278"/>
      <c r="F1822" s="278"/>
      <c r="G1822" s="277"/>
      <c r="H1822" s="348"/>
    </row>
    <row r="1823" spans="1:8" s="84" customFormat="1" ht="33.75" hidden="1" customHeight="1" x14ac:dyDescent="0.2">
      <c r="A1823" s="349"/>
      <c r="B1823" s="320"/>
      <c r="C1823" s="278"/>
      <c r="D1823" s="278"/>
      <c r="E1823" s="278"/>
      <c r="F1823" s="278"/>
      <c r="G1823" s="277"/>
      <c r="H1823" s="348"/>
    </row>
    <row r="1824" spans="1:8" s="84" customFormat="1" ht="33.75" hidden="1" customHeight="1" x14ac:dyDescent="0.2">
      <c r="A1824" s="349"/>
      <c r="B1824" s="320"/>
      <c r="C1824" s="278"/>
      <c r="D1824" s="278"/>
      <c r="E1824" s="278"/>
      <c r="F1824" s="278"/>
      <c r="G1824" s="277"/>
      <c r="H1824" s="348"/>
    </row>
    <row r="1825" spans="1:8" s="84" customFormat="1" ht="33.75" hidden="1" customHeight="1" x14ac:dyDescent="0.2">
      <c r="A1825" s="349"/>
      <c r="B1825" s="320"/>
      <c r="C1825" s="278"/>
      <c r="D1825" s="278"/>
      <c r="E1825" s="278"/>
      <c r="F1825" s="278"/>
      <c r="G1825" s="277"/>
      <c r="H1825" s="348"/>
    </row>
    <row r="1826" spans="1:8" s="84" customFormat="1" ht="33.75" hidden="1" customHeight="1" x14ac:dyDescent="0.2">
      <c r="A1826" s="349"/>
      <c r="B1826" s="320"/>
      <c r="C1826" s="278"/>
      <c r="D1826" s="278"/>
      <c r="E1826" s="278"/>
      <c r="F1826" s="278"/>
      <c r="G1826" s="277"/>
      <c r="H1826" s="348"/>
    </row>
    <row r="1827" spans="1:8" s="84" customFormat="1" ht="33.75" hidden="1" customHeight="1" x14ac:dyDescent="0.2">
      <c r="A1827" s="349"/>
      <c r="B1827" s="320"/>
      <c r="C1827" s="278"/>
      <c r="D1827" s="278"/>
      <c r="E1827" s="278"/>
      <c r="F1827" s="278"/>
      <c r="G1827" s="277"/>
      <c r="H1827" s="348"/>
    </row>
    <row r="1828" spans="1:8" s="84" customFormat="1" ht="33.75" hidden="1" customHeight="1" x14ac:dyDescent="0.2">
      <c r="A1828" s="349"/>
      <c r="B1828" s="320"/>
      <c r="C1828" s="278"/>
      <c r="D1828" s="278"/>
      <c r="E1828" s="278"/>
      <c r="F1828" s="278"/>
      <c r="G1828" s="277"/>
      <c r="H1828" s="348"/>
    </row>
    <row r="1829" spans="1:8" s="84" customFormat="1" ht="33.75" hidden="1" customHeight="1" x14ac:dyDescent="0.2">
      <c r="A1829" s="349"/>
      <c r="B1829" s="320"/>
      <c r="C1829" s="278"/>
      <c r="D1829" s="278"/>
      <c r="E1829" s="278"/>
      <c r="F1829" s="278"/>
      <c r="G1829" s="277"/>
      <c r="H1829" s="348"/>
    </row>
    <row r="1830" spans="1:8" s="84" customFormat="1" ht="33.75" hidden="1" customHeight="1" x14ac:dyDescent="0.2">
      <c r="A1830" s="349"/>
      <c r="B1830" s="320"/>
      <c r="C1830" s="278"/>
      <c r="D1830" s="278"/>
      <c r="E1830" s="278"/>
      <c r="F1830" s="278"/>
      <c r="G1830" s="277"/>
      <c r="H1830" s="348"/>
    </row>
    <row r="1831" spans="1:8" s="84" customFormat="1" ht="33.75" hidden="1" customHeight="1" x14ac:dyDescent="0.2">
      <c r="A1831" s="349"/>
      <c r="B1831" s="320"/>
      <c r="C1831" s="278"/>
      <c r="D1831" s="278"/>
      <c r="E1831" s="278"/>
      <c r="F1831" s="278"/>
      <c r="G1831" s="277"/>
      <c r="H1831" s="348"/>
    </row>
    <row r="1832" spans="1:8" s="84" customFormat="1" ht="33.75" hidden="1" customHeight="1" x14ac:dyDescent="0.2">
      <c r="A1832" s="349"/>
      <c r="B1832" s="320"/>
      <c r="C1832" s="278"/>
      <c r="D1832" s="278"/>
      <c r="E1832" s="278"/>
      <c r="F1832" s="278"/>
      <c r="G1832" s="277"/>
      <c r="H1832" s="348"/>
    </row>
    <row r="1833" spans="1:8" s="84" customFormat="1" ht="33.75" hidden="1" customHeight="1" x14ac:dyDescent="0.2">
      <c r="A1833" s="349"/>
      <c r="B1833" s="320"/>
      <c r="C1833" s="278"/>
      <c r="D1833" s="278"/>
      <c r="E1833" s="278"/>
      <c r="F1833" s="278"/>
      <c r="G1833" s="277"/>
      <c r="H1833" s="348"/>
    </row>
    <row r="1834" spans="1:8" s="84" customFormat="1" ht="33.75" hidden="1" customHeight="1" x14ac:dyDescent="0.2">
      <c r="A1834" s="349"/>
      <c r="B1834" s="320"/>
      <c r="C1834" s="278"/>
      <c r="D1834" s="278"/>
      <c r="E1834" s="278"/>
      <c r="F1834" s="278"/>
      <c r="G1834" s="277"/>
      <c r="H1834" s="348"/>
    </row>
    <row r="1835" spans="1:8" s="84" customFormat="1" ht="33.75" hidden="1" customHeight="1" x14ac:dyDescent="0.2">
      <c r="A1835" s="349"/>
      <c r="B1835" s="320"/>
      <c r="C1835" s="278"/>
      <c r="D1835" s="278"/>
      <c r="E1835" s="278"/>
      <c r="F1835" s="278"/>
      <c r="G1835" s="277"/>
      <c r="H1835" s="348"/>
    </row>
    <row r="1836" spans="1:8" s="84" customFormat="1" ht="33.75" hidden="1" customHeight="1" x14ac:dyDescent="0.2">
      <c r="A1836" s="349"/>
      <c r="B1836" s="320"/>
      <c r="C1836" s="278"/>
      <c r="D1836" s="278"/>
      <c r="E1836" s="278"/>
      <c r="F1836" s="278"/>
      <c r="G1836" s="277"/>
      <c r="H1836" s="348"/>
    </row>
    <row r="1837" spans="1:8" s="84" customFormat="1" ht="33.75" hidden="1" customHeight="1" x14ac:dyDescent="0.2">
      <c r="A1837" s="349"/>
      <c r="B1837" s="320"/>
      <c r="C1837" s="278"/>
      <c r="D1837" s="278"/>
      <c r="E1837" s="278"/>
      <c r="F1837" s="278"/>
      <c r="G1837" s="277"/>
      <c r="H1837" s="348"/>
    </row>
    <row r="1838" spans="1:8" s="84" customFormat="1" ht="33.75" hidden="1" customHeight="1" x14ac:dyDescent="0.2">
      <c r="A1838" s="349"/>
      <c r="B1838" s="320"/>
      <c r="C1838" s="278"/>
      <c r="D1838" s="278"/>
      <c r="E1838" s="278"/>
      <c r="F1838" s="278"/>
      <c r="G1838" s="277"/>
      <c r="H1838" s="348"/>
    </row>
    <row r="1839" spans="1:8" s="84" customFormat="1" ht="33.75" hidden="1" customHeight="1" x14ac:dyDescent="0.2">
      <c r="A1839" s="349"/>
      <c r="B1839" s="320"/>
      <c r="C1839" s="278"/>
      <c r="D1839" s="278"/>
      <c r="E1839" s="278"/>
      <c r="F1839" s="278"/>
      <c r="G1839" s="277"/>
      <c r="H1839" s="348"/>
    </row>
    <row r="1840" spans="1:8" s="84" customFormat="1" ht="33.75" hidden="1" customHeight="1" x14ac:dyDescent="0.2">
      <c r="A1840" s="349"/>
      <c r="B1840" s="320"/>
      <c r="C1840" s="278"/>
      <c r="D1840" s="278"/>
      <c r="E1840" s="278"/>
      <c r="F1840" s="278"/>
      <c r="G1840" s="277"/>
      <c r="H1840" s="348"/>
    </row>
    <row r="1841" spans="1:8" s="84" customFormat="1" ht="33.75" hidden="1" customHeight="1" x14ac:dyDescent="0.2">
      <c r="A1841" s="349"/>
      <c r="B1841" s="320"/>
      <c r="C1841" s="278"/>
      <c r="D1841" s="278"/>
      <c r="E1841" s="278"/>
      <c r="F1841" s="278"/>
      <c r="G1841" s="277"/>
      <c r="H1841" s="348"/>
    </row>
    <row r="1842" spans="1:8" s="84" customFormat="1" ht="33.75" hidden="1" customHeight="1" x14ac:dyDescent="0.2">
      <c r="A1842" s="349"/>
      <c r="B1842" s="320"/>
      <c r="C1842" s="278"/>
      <c r="D1842" s="278"/>
      <c r="E1842" s="278"/>
      <c r="F1842" s="278"/>
      <c r="G1842" s="277"/>
      <c r="H1842" s="348"/>
    </row>
    <row r="1843" spans="1:8" s="84" customFormat="1" ht="33.75" hidden="1" customHeight="1" x14ac:dyDescent="0.2">
      <c r="A1843" s="349"/>
      <c r="B1843" s="320"/>
      <c r="C1843" s="278"/>
      <c r="D1843" s="278"/>
      <c r="E1843" s="278"/>
      <c r="F1843" s="278"/>
      <c r="G1843" s="277"/>
      <c r="H1843" s="348"/>
    </row>
    <row r="1844" spans="1:8" s="84" customFormat="1" ht="33.75" hidden="1" customHeight="1" x14ac:dyDescent="0.2">
      <c r="A1844" s="349"/>
      <c r="B1844" s="320"/>
      <c r="C1844" s="278"/>
      <c r="D1844" s="278"/>
      <c r="E1844" s="278"/>
      <c r="F1844" s="278"/>
      <c r="G1844" s="277"/>
      <c r="H1844" s="348"/>
    </row>
    <row r="1845" spans="1:8" s="84" customFormat="1" ht="33.75" hidden="1" customHeight="1" x14ac:dyDescent="0.2">
      <c r="A1845" s="349"/>
      <c r="B1845" s="320"/>
      <c r="C1845" s="278"/>
      <c r="D1845" s="278"/>
      <c r="E1845" s="278"/>
      <c r="F1845" s="278"/>
      <c r="G1845" s="277"/>
      <c r="H1845" s="348"/>
    </row>
    <row r="1846" spans="1:8" s="84" customFormat="1" ht="33.75" hidden="1" customHeight="1" x14ac:dyDescent="0.2">
      <c r="A1846" s="349"/>
      <c r="B1846" s="320"/>
      <c r="C1846" s="278"/>
      <c r="D1846" s="278"/>
      <c r="E1846" s="278"/>
      <c r="F1846" s="278"/>
      <c r="G1846" s="277"/>
      <c r="H1846" s="348"/>
    </row>
    <row r="1847" spans="1:8" s="84" customFormat="1" ht="33.75" hidden="1" customHeight="1" x14ac:dyDescent="0.2">
      <c r="A1847" s="349"/>
      <c r="B1847" s="320"/>
      <c r="C1847" s="278"/>
      <c r="D1847" s="278"/>
      <c r="E1847" s="278"/>
      <c r="F1847" s="278"/>
      <c r="G1847" s="277"/>
      <c r="H1847" s="348"/>
    </row>
    <row r="1848" spans="1:8" s="84" customFormat="1" ht="33.75" hidden="1" customHeight="1" x14ac:dyDescent="0.2">
      <c r="A1848" s="349"/>
      <c r="B1848" s="320"/>
      <c r="C1848" s="278"/>
      <c r="D1848" s="278"/>
      <c r="E1848" s="278"/>
      <c r="F1848" s="278"/>
      <c r="G1848" s="277"/>
      <c r="H1848" s="348"/>
    </row>
    <row r="1849" spans="1:8" s="84" customFormat="1" ht="33.75" hidden="1" customHeight="1" x14ac:dyDescent="0.2">
      <c r="A1849" s="349"/>
      <c r="B1849" s="320"/>
      <c r="C1849" s="278"/>
      <c r="D1849" s="278"/>
      <c r="E1849" s="278"/>
      <c r="F1849" s="278"/>
      <c r="G1849" s="277"/>
      <c r="H1849" s="348"/>
    </row>
    <row r="1850" spans="1:8" s="84" customFormat="1" ht="33.75" hidden="1" customHeight="1" x14ac:dyDescent="0.2">
      <c r="A1850" s="349"/>
      <c r="B1850" s="320"/>
      <c r="C1850" s="278"/>
      <c r="D1850" s="278"/>
      <c r="E1850" s="278"/>
      <c r="F1850" s="278"/>
      <c r="G1850" s="277"/>
      <c r="H1850" s="348"/>
    </row>
    <row r="1851" spans="1:8" s="84" customFormat="1" ht="33.75" hidden="1" customHeight="1" x14ac:dyDescent="0.2">
      <c r="A1851" s="349"/>
      <c r="B1851" s="320"/>
      <c r="C1851" s="278"/>
      <c r="D1851" s="278"/>
      <c r="E1851" s="278"/>
      <c r="F1851" s="278"/>
      <c r="G1851" s="277"/>
      <c r="H1851" s="348"/>
    </row>
    <row r="1852" spans="1:8" s="84" customFormat="1" ht="33.75" hidden="1" customHeight="1" x14ac:dyDescent="0.2">
      <c r="A1852" s="349"/>
      <c r="B1852" s="320"/>
      <c r="C1852" s="278"/>
      <c r="D1852" s="278"/>
      <c r="E1852" s="278"/>
      <c r="F1852" s="278"/>
      <c r="G1852" s="277"/>
      <c r="H1852" s="348"/>
    </row>
    <row r="1853" spans="1:8" s="84" customFormat="1" ht="33.75" hidden="1" customHeight="1" x14ac:dyDescent="0.2">
      <c r="A1853" s="349"/>
      <c r="B1853" s="320"/>
      <c r="C1853" s="278"/>
      <c r="D1853" s="278"/>
      <c r="E1853" s="278"/>
      <c r="F1853" s="278"/>
      <c r="G1853" s="277"/>
      <c r="H1853" s="348"/>
    </row>
    <row r="1854" spans="1:8" s="84" customFormat="1" ht="33.75" hidden="1" customHeight="1" x14ac:dyDescent="0.2">
      <c r="A1854" s="349"/>
      <c r="B1854" s="320"/>
      <c r="C1854" s="278"/>
      <c r="D1854" s="278"/>
      <c r="E1854" s="278"/>
      <c r="F1854" s="278"/>
      <c r="G1854" s="277"/>
      <c r="H1854" s="348"/>
    </row>
    <row r="1855" spans="1:8" s="84" customFormat="1" ht="33.75" hidden="1" customHeight="1" x14ac:dyDescent="0.2">
      <c r="A1855" s="349"/>
      <c r="B1855" s="320"/>
      <c r="C1855" s="278"/>
      <c r="D1855" s="278"/>
      <c r="E1855" s="278"/>
      <c r="F1855" s="278"/>
      <c r="G1855" s="277"/>
      <c r="H1855" s="348"/>
    </row>
    <row r="1856" spans="1:8" s="84" customFormat="1" ht="33.75" hidden="1" customHeight="1" x14ac:dyDescent="0.2">
      <c r="A1856" s="349"/>
      <c r="B1856" s="320"/>
      <c r="C1856" s="278"/>
      <c r="D1856" s="278"/>
      <c r="E1856" s="278"/>
      <c r="F1856" s="278"/>
      <c r="G1856" s="277"/>
      <c r="H1856" s="348"/>
    </row>
    <row r="1857" spans="1:8" s="84" customFormat="1" ht="33.75" hidden="1" customHeight="1" x14ac:dyDescent="0.2">
      <c r="A1857" s="349"/>
      <c r="B1857" s="320"/>
      <c r="C1857" s="278"/>
      <c r="D1857" s="278"/>
      <c r="E1857" s="278"/>
      <c r="F1857" s="278"/>
      <c r="G1857" s="277"/>
      <c r="H1857" s="348"/>
    </row>
    <row r="1858" spans="1:8" s="84" customFormat="1" ht="33.75" hidden="1" customHeight="1" x14ac:dyDescent="0.2">
      <c r="A1858" s="349"/>
      <c r="B1858" s="320"/>
      <c r="C1858" s="278"/>
      <c r="D1858" s="278"/>
      <c r="E1858" s="278"/>
      <c r="F1858" s="278"/>
      <c r="G1858" s="277"/>
      <c r="H1858" s="348"/>
    </row>
    <row r="1859" spans="1:8" s="84" customFormat="1" ht="33.75" hidden="1" customHeight="1" x14ac:dyDescent="0.2">
      <c r="A1859" s="349"/>
      <c r="B1859" s="320"/>
      <c r="C1859" s="278"/>
      <c r="D1859" s="278"/>
      <c r="E1859" s="278"/>
      <c r="F1859" s="278"/>
      <c r="G1859" s="277"/>
      <c r="H1859" s="348"/>
    </row>
    <row r="1860" spans="1:8" s="84" customFormat="1" ht="33.75" hidden="1" customHeight="1" x14ac:dyDescent="0.2">
      <c r="A1860" s="349"/>
      <c r="B1860" s="320"/>
      <c r="C1860" s="278"/>
      <c r="D1860" s="278"/>
      <c r="E1860" s="278"/>
      <c r="F1860" s="278"/>
      <c r="G1860" s="277"/>
      <c r="H1860" s="348"/>
    </row>
    <row r="1861" spans="1:8" s="84" customFormat="1" ht="33.75" hidden="1" customHeight="1" x14ac:dyDescent="0.2">
      <c r="A1861" s="349"/>
      <c r="B1861" s="320"/>
      <c r="C1861" s="278"/>
      <c r="D1861" s="278"/>
      <c r="E1861" s="278"/>
      <c r="F1861" s="278"/>
      <c r="G1861" s="277"/>
      <c r="H1861" s="348"/>
    </row>
    <row r="1862" spans="1:8" s="84" customFormat="1" ht="33.75" hidden="1" customHeight="1" x14ac:dyDescent="0.2">
      <c r="A1862" s="349"/>
      <c r="B1862" s="320"/>
      <c r="C1862" s="278"/>
      <c r="D1862" s="278"/>
      <c r="E1862" s="278"/>
      <c r="F1862" s="278"/>
      <c r="G1862" s="277"/>
      <c r="H1862" s="348"/>
    </row>
    <row r="1863" spans="1:8" s="84" customFormat="1" ht="33.75" hidden="1" customHeight="1" x14ac:dyDescent="0.2">
      <c r="A1863" s="349"/>
      <c r="B1863" s="320"/>
      <c r="C1863" s="278"/>
      <c r="D1863" s="278"/>
      <c r="E1863" s="278"/>
      <c r="F1863" s="278"/>
      <c r="G1863" s="277"/>
      <c r="H1863" s="348"/>
    </row>
    <row r="1864" spans="1:8" s="84" customFormat="1" ht="33.75" hidden="1" customHeight="1" x14ac:dyDescent="0.2">
      <c r="A1864" s="349"/>
      <c r="B1864" s="320"/>
      <c r="C1864" s="278"/>
      <c r="D1864" s="278"/>
      <c r="E1864" s="278"/>
      <c r="F1864" s="278"/>
      <c r="G1864" s="277"/>
      <c r="H1864" s="348"/>
    </row>
    <row r="1865" spans="1:8" s="84" customFormat="1" ht="33.75" hidden="1" customHeight="1" x14ac:dyDescent="0.2">
      <c r="A1865" s="349"/>
      <c r="B1865" s="320"/>
      <c r="C1865" s="278"/>
      <c r="D1865" s="278"/>
      <c r="E1865" s="278"/>
      <c r="F1865" s="278"/>
      <c r="G1865" s="277"/>
      <c r="H1865" s="348"/>
    </row>
    <row r="1866" spans="1:8" s="84" customFormat="1" ht="33.75" hidden="1" customHeight="1" x14ac:dyDescent="0.2">
      <c r="A1866" s="349"/>
      <c r="B1866" s="320"/>
      <c r="C1866" s="278"/>
      <c r="D1866" s="278"/>
      <c r="E1866" s="278"/>
      <c r="F1866" s="278"/>
      <c r="G1866" s="277"/>
      <c r="H1866" s="348"/>
    </row>
    <row r="1867" spans="1:8" s="84" customFormat="1" ht="33.75" hidden="1" customHeight="1" x14ac:dyDescent="0.2">
      <c r="A1867" s="349"/>
      <c r="B1867" s="320"/>
      <c r="C1867" s="278"/>
      <c r="D1867" s="278"/>
      <c r="E1867" s="278"/>
      <c r="F1867" s="278"/>
      <c r="G1867" s="277"/>
      <c r="H1867" s="348"/>
    </row>
    <row r="1868" spans="1:8" s="84" customFormat="1" ht="33.75" hidden="1" customHeight="1" x14ac:dyDescent="0.2">
      <c r="A1868" s="346"/>
      <c r="B1868" s="320"/>
      <c r="C1868" s="278"/>
      <c r="D1868" s="278"/>
      <c r="E1868" s="278"/>
      <c r="F1868" s="278"/>
      <c r="G1868" s="277"/>
      <c r="H1868" s="348"/>
    </row>
    <row r="1869" spans="1:8" s="84" customFormat="1" ht="33.75" hidden="1" customHeight="1" x14ac:dyDescent="0.2">
      <c r="A1869" s="346"/>
      <c r="B1869" s="320"/>
      <c r="C1869" s="278"/>
      <c r="D1869" s="278"/>
      <c r="E1869" s="278"/>
      <c r="F1869" s="278"/>
      <c r="G1869" s="277"/>
      <c r="H1869" s="348"/>
    </row>
    <row r="1870" spans="1:8" s="84" customFormat="1" ht="33.75" hidden="1" customHeight="1" x14ac:dyDescent="0.2">
      <c r="A1870" s="346"/>
      <c r="B1870" s="320"/>
      <c r="C1870" s="278"/>
      <c r="D1870" s="278"/>
      <c r="E1870" s="278"/>
      <c r="F1870" s="278"/>
      <c r="G1870" s="277"/>
      <c r="H1870" s="348"/>
    </row>
    <row r="1871" spans="1:8" s="84" customFormat="1" ht="33.75" hidden="1" customHeight="1" x14ac:dyDescent="0.2">
      <c r="A1871" s="346"/>
      <c r="B1871" s="320"/>
      <c r="C1871" s="278"/>
      <c r="D1871" s="278"/>
      <c r="E1871" s="278"/>
      <c r="F1871" s="278"/>
      <c r="G1871" s="277"/>
      <c r="H1871" s="348"/>
    </row>
    <row r="1872" spans="1:8" s="84" customFormat="1" ht="33.75" hidden="1" customHeight="1" x14ac:dyDescent="0.2">
      <c r="A1872" s="346"/>
      <c r="B1872" s="320"/>
      <c r="C1872" s="278"/>
      <c r="D1872" s="278"/>
      <c r="E1872" s="278"/>
      <c r="F1872" s="278"/>
      <c r="G1872" s="277"/>
      <c r="H1872" s="348"/>
    </row>
    <row r="1873" spans="1:8" s="84" customFormat="1" ht="33.75" hidden="1" customHeight="1" x14ac:dyDescent="0.2">
      <c r="A1873" s="346"/>
      <c r="B1873" s="320"/>
      <c r="C1873" s="278"/>
      <c r="D1873" s="278"/>
      <c r="E1873" s="278"/>
      <c r="F1873" s="278"/>
      <c r="G1873" s="277"/>
      <c r="H1873" s="348"/>
    </row>
    <row r="1874" spans="1:8" s="84" customFormat="1" ht="33.75" hidden="1" customHeight="1" x14ac:dyDescent="0.2">
      <c r="A1874" s="346"/>
      <c r="B1874" s="320"/>
      <c r="C1874" s="278"/>
      <c r="D1874" s="278"/>
      <c r="E1874" s="278"/>
      <c r="F1874" s="278"/>
      <c r="G1874" s="277"/>
      <c r="H1874" s="348"/>
    </row>
    <row r="1875" spans="1:8" s="84" customFormat="1" ht="33.75" hidden="1" customHeight="1" x14ac:dyDescent="0.2">
      <c r="A1875" s="346"/>
      <c r="B1875" s="320"/>
      <c r="C1875" s="278"/>
      <c r="D1875" s="278"/>
      <c r="E1875" s="278"/>
      <c r="F1875" s="278"/>
      <c r="G1875" s="277"/>
      <c r="H1875" s="348"/>
    </row>
    <row r="1876" spans="1:8" s="84" customFormat="1" ht="33.75" hidden="1" customHeight="1" x14ac:dyDescent="0.2">
      <c r="A1876" s="346"/>
      <c r="B1876" s="320"/>
      <c r="C1876" s="278"/>
      <c r="D1876" s="278"/>
      <c r="E1876" s="278"/>
      <c r="F1876" s="278"/>
      <c r="G1876" s="277"/>
      <c r="H1876" s="348"/>
    </row>
    <row r="1877" spans="1:8" s="84" customFormat="1" ht="33.75" hidden="1" customHeight="1" x14ac:dyDescent="0.2">
      <c r="A1877" s="346"/>
      <c r="B1877" s="320"/>
      <c r="C1877" s="278"/>
      <c r="D1877" s="278"/>
      <c r="E1877" s="278"/>
      <c r="F1877" s="278"/>
      <c r="G1877" s="277"/>
      <c r="H1877" s="348"/>
    </row>
    <row r="1878" spans="1:8" s="84" customFormat="1" ht="33.75" hidden="1" customHeight="1" x14ac:dyDescent="0.2">
      <c r="A1878" s="346"/>
      <c r="B1878" s="320"/>
      <c r="C1878" s="278"/>
      <c r="D1878" s="278"/>
      <c r="E1878" s="278"/>
      <c r="F1878" s="278"/>
      <c r="G1878" s="277"/>
      <c r="H1878" s="348"/>
    </row>
    <row r="1879" spans="1:8" s="84" customFormat="1" ht="33.75" hidden="1" customHeight="1" x14ac:dyDescent="0.2">
      <c r="A1879" s="346"/>
      <c r="B1879" s="320"/>
      <c r="C1879" s="278"/>
      <c r="D1879" s="278"/>
      <c r="E1879" s="278"/>
      <c r="F1879" s="278"/>
      <c r="G1879" s="277"/>
      <c r="H1879" s="348"/>
    </row>
    <row r="1880" spans="1:8" s="84" customFormat="1" ht="33.75" hidden="1" customHeight="1" x14ac:dyDescent="0.2">
      <c r="A1880" s="346"/>
      <c r="B1880" s="320"/>
      <c r="C1880" s="278"/>
      <c r="D1880" s="278"/>
      <c r="E1880" s="278"/>
      <c r="F1880" s="278"/>
      <c r="G1880" s="277"/>
      <c r="H1880" s="348"/>
    </row>
    <row r="1881" spans="1:8" s="84" customFormat="1" ht="33.75" hidden="1" customHeight="1" x14ac:dyDescent="0.2">
      <c r="A1881" s="346"/>
      <c r="B1881" s="320"/>
      <c r="C1881" s="278"/>
      <c r="D1881" s="278"/>
      <c r="E1881" s="278"/>
      <c r="F1881" s="278"/>
      <c r="G1881" s="277"/>
      <c r="H1881" s="348"/>
    </row>
    <row r="1882" spans="1:8" s="84" customFormat="1" ht="33.75" hidden="1" customHeight="1" x14ac:dyDescent="0.2">
      <c r="A1882" s="346"/>
      <c r="B1882" s="320"/>
      <c r="C1882" s="278"/>
      <c r="D1882" s="278"/>
      <c r="E1882" s="278"/>
      <c r="F1882" s="278"/>
      <c r="G1882" s="277"/>
      <c r="H1882" s="348"/>
    </row>
    <row r="1883" spans="1:8" s="84" customFormat="1" ht="33.75" hidden="1" customHeight="1" x14ac:dyDescent="0.2">
      <c r="A1883" s="346"/>
      <c r="B1883" s="320"/>
      <c r="C1883" s="278"/>
      <c r="D1883" s="278"/>
      <c r="E1883" s="278"/>
      <c r="F1883" s="278"/>
      <c r="G1883" s="277"/>
      <c r="H1883" s="348"/>
    </row>
    <row r="1884" spans="1:8" s="84" customFormat="1" ht="33.75" hidden="1" customHeight="1" x14ac:dyDescent="0.2">
      <c r="A1884" s="346"/>
      <c r="B1884" s="320"/>
      <c r="C1884" s="278"/>
      <c r="D1884" s="278"/>
      <c r="E1884" s="278"/>
      <c r="F1884" s="278"/>
      <c r="G1884" s="277"/>
      <c r="H1884" s="348"/>
    </row>
    <row r="1885" spans="1:8" s="84" customFormat="1" ht="33.75" hidden="1" customHeight="1" x14ac:dyDescent="0.2">
      <c r="A1885" s="346"/>
      <c r="B1885" s="320"/>
      <c r="C1885" s="278"/>
      <c r="D1885" s="278"/>
      <c r="E1885" s="278"/>
      <c r="F1885" s="278"/>
      <c r="G1885" s="277"/>
      <c r="H1885" s="348"/>
    </row>
    <row r="1886" spans="1:8" s="84" customFormat="1" ht="33.75" hidden="1" customHeight="1" x14ac:dyDescent="0.2">
      <c r="A1886" s="346"/>
      <c r="B1886" s="320"/>
      <c r="C1886" s="278"/>
      <c r="D1886" s="278"/>
      <c r="E1886" s="278"/>
      <c r="F1886" s="278"/>
      <c r="G1886" s="277"/>
      <c r="H1886" s="348"/>
    </row>
    <row r="1887" spans="1:8" s="84" customFormat="1" ht="33.75" hidden="1" customHeight="1" x14ac:dyDescent="0.2">
      <c r="A1887" s="346"/>
      <c r="B1887" s="320"/>
      <c r="C1887" s="278"/>
      <c r="D1887" s="278"/>
      <c r="E1887" s="278"/>
      <c r="F1887" s="278"/>
      <c r="G1887" s="277"/>
      <c r="H1887" s="348"/>
    </row>
    <row r="1888" spans="1:8" s="84" customFormat="1" ht="33.75" hidden="1" customHeight="1" x14ac:dyDescent="0.2">
      <c r="A1888" s="346"/>
      <c r="B1888" s="320"/>
      <c r="C1888" s="278"/>
      <c r="D1888" s="278"/>
      <c r="E1888" s="278"/>
      <c r="F1888" s="278"/>
      <c r="G1888" s="277"/>
      <c r="H1888" s="348"/>
    </row>
    <row r="1889" spans="1:8" s="84" customFormat="1" ht="33.75" hidden="1" customHeight="1" x14ac:dyDescent="0.2">
      <c r="A1889" s="346"/>
      <c r="B1889" s="320"/>
      <c r="C1889" s="278"/>
      <c r="D1889" s="278"/>
      <c r="E1889" s="278"/>
      <c r="F1889" s="278"/>
      <c r="G1889" s="277"/>
      <c r="H1889" s="348"/>
    </row>
    <row r="1890" spans="1:8" s="84" customFormat="1" ht="33.75" hidden="1" customHeight="1" x14ac:dyDescent="0.2">
      <c r="A1890" s="346"/>
      <c r="B1890" s="320"/>
      <c r="C1890" s="278"/>
      <c r="D1890" s="278"/>
      <c r="E1890" s="278"/>
      <c r="F1890" s="278"/>
      <c r="G1890" s="277"/>
      <c r="H1890" s="348"/>
    </row>
    <row r="1891" spans="1:8" s="84" customFormat="1" ht="33.75" hidden="1" customHeight="1" x14ac:dyDescent="0.2">
      <c r="A1891" s="346"/>
      <c r="B1891" s="320"/>
      <c r="C1891" s="278"/>
      <c r="D1891" s="278"/>
      <c r="E1891" s="278"/>
      <c r="F1891" s="278"/>
      <c r="G1891" s="277"/>
      <c r="H1891" s="348"/>
    </row>
    <row r="1892" spans="1:8" s="84" customFormat="1" ht="33.75" hidden="1" customHeight="1" x14ac:dyDescent="0.2">
      <c r="A1892" s="346"/>
      <c r="B1892" s="320"/>
      <c r="C1892" s="278"/>
      <c r="D1892" s="278"/>
      <c r="E1892" s="278"/>
      <c r="F1892" s="278"/>
      <c r="G1892" s="277"/>
      <c r="H1892" s="348"/>
    </row>
    <row r="1893" spans="1:8" s="84" customFormat="1" ht="33.75" hidden="1" customHeight="1" x14ac:dyDescent="0.2">
      <c r="A1893" s="346"/>
      <c r="B1893" s="320"/>
      <c r="C1893" s="278"/>
      <c r="D1893" s="278"/>
      <c r="E1893" s="278"/>
      <c r="F1893" s="278"/>
      <c r="G1893" s="277"/>
      <c r="H1893" s="348"/>
    </row>
    <row r="1894" spans="1:8" s="84" customFormat="1" ht="33.75" hidden="1" customHeight="1" x14ac:dyDescent="0.2">
      <c r="A1894" s="346"/>
      <c r="B1894" s="320"/>
      <c r="C1894" s="278"/>
      <c r="D1894" s="278"/>
      <c r="E1894" s="278"/>
      <c r="F1894" s="278"/>
      <c r="G1894" s="277"/>
      <c r="H1894" s="348"/>
    </row>
    <row r="1895" spans="1:8" s="84" customFormat="1" ht="33.75" hidden="1" customHeight="1" x14ac:dyDescent="0.2">
      <c r="A1895" s="346"/>
      <c r="B1895" s="320"/>
      <c r="C1895" s="278"/>
      <c r="D1895" s="278"/>
      <c r="E1895" s="278"/>
      <c r="F1895" s="278"/>
      <c r="G1895" s="277"/>
      <c r="H1895" s="348"/>
    </row>
    <row r="1896" spans="1:8" s="84" customFormat="1" ht="33.75" hidden="1" customHeight="1" x14ac:dyDescent="0.2">
      <c r="A1896" s="346"/>
      <c r="B1896" s="320"/>
      <c r="C1896" s="278"/>
      <c r="D1896" s="278"/>
      <c r="E1896" s="278"/>
      <c r="F1896" s="278"/>
      <c r="G1896" s="277"/>
      <c r="H1896" s="348"/>
    </row>
    <row r="1897" spans="1:8" s="84" customFormat="1" ht="33.75" hidden="1" customHeight="1" x14ac:dyDescent="0.2">
      <c r="A1897" s="346"/>
      <c r="B1897" s="320"/>
      <c r="C1897" s="278"/>
      <c r="D1897" s="278"/>
      <c r="E1897" s="278"/>
      <c r="F1897" s="278"/>
      <c r="G1897" s="277"/>
      <c r="H1897" s="348"/>
    </row>
    <row r="1898" spans="1:8" s="84" customFormat="1" ht="33.75" hidden="1" customHeight="1" x14ac:dyDescent="0.2">
      <c r="A1898" s="346"/>
      <c r="B1898" s="320"/>
      <c r="C1898" s="278"/>
      <c r="D1898" s="278"/>
      <c r="E1898" s="278"/>
      <c r="F1898" s="278"/>
      <c r="G1898" s="277"/>
      <c r="H1898" s="348"/>
    </row>
    <row r="1899" spans="1:8" s="84" customFormat="1" ht="33.75" hidden="1" customHeight="1" x14ac:dyDescent="0.2">
      <c r="A1899" s="346"/>
      <c r="B1899" s="320"/>
      <c r="C1899" s="278"/>
      <c r="D1899" s="278"/>
      <c r="E1899" s="278"/>
      <c r="F1899" s="278"/>
      <c r="G1899" s="277"/>
      <c r="H1899" s="348"/>
    </row>
    <row r="1900" spans="1:8" s="84" customFormat="1" ht="33.75" hidden="1" customHeight="1" x14ac:dyDescent="0.2">
      <c r="A1900" s="346"/>
      <c r="B1900" s="320"/>
      <c r="C1900" s="278"/>
      <c r="D1900" s="278"/>
      <c r="E1900" s="278"/>
      <c r="F1900" s="278"/>
      <c r="G1900" s="277"/>
      <c r="H1900" s="348"/>
    </row>
    <row r="1901" spans="1:8" s="84" customFormat="1" ht="33.75" hidden="1" customHeight="1" x14ac:dyDescent="0.2">
      <c r="A1901" s="346"/>
      <c r="B1901" s="320"/>
      <c r="C1901" s="278"/>
      <c r="D1901" s="278"/>
      <c r="E1901" s="278"/>
      <c r="F1901" s="278"/>
      <c r="G1901" s="277"/>
      <c r="H1901" s="348"/>
    </row>
    <row r="1902" spans="1:8" s="84" customFormat="1" ht="33.75" hidden="1" customHeight="1" x14ac:dyDescent="0.2">
      <c r="A1902" s="346"/>
      <c r="B1902" s="320"/>
      <c r="C1902" s="278"/>
      <c r="D1902" s="278"/>
      <c r="E1902" s="278"/>
      <c r="F1902" s="278"/>
      <c r="G1902" s="277"/>
      <c r="H1902" s="348"/>
    </row>
    <row r="1903" spans="1:8" s="84" customFormat="1" ht="33.75" hidden="1" customHeight="1" x14ac:dyDescent="0.2">
      <c r="A1903" s="346"/>
      <c r="B1903" s="320"/>
      <c r="C1903" s="278"/>
      <c r="D1903" s="278"/>
      <c r="E1903" s="278"/>
      <c r="F1903" s="278"/>
      <c r="G1903" s="277"/>
      <c r="H1903" s="348"/>
    </row>
    <row r="1904" spans="1:8" s="84" customFormat="1" ht="33.75" hidden="1" customHeight="1" x14ac:dyDescent="0.2">
      <c r="A1904" s="346"/>
      <c r="B1904" s="320"/>
      <c r="C1904" s="278"/>
      <c r="D1904" s="278"/>
      <c r="E1904" s="278"/>
      <c r="F1904" s="278"/>
      <c r="G1904" s="277"/>
      <c r="H1904" s="348"/>
    </row>
    <row r="1905" spans="1:8" s="84" customFormat="1" ht="33.75" hidden="1" customHeight="1" x14ac:dyDescent="0.2">
      <c r="A1905" s="346"/>
      <c r="B1905" s="320"/>
      <c r="C1905" s="278"/>
      <c r="D1905" s="278"/>
      <c r="E1905" s="278"/>
      <c r="F1905" s="278"/>
      <c r="G1905" s="277"/>
      <c r="H1905" s="348"/>
    </row>
    <row r="1906" spans="1:8" s="84" customFormat="1" ht="33.75" hidden="1" customHeight="1" x14ac:dyDescent="0.2">
      <c r="A1906" s="346"/>
      <c r="B1906" s="320"/>
      <c r="C1906" s="278"/>
      <c r="D1906" s="278"/>
      <c r="E1906" s="278"/>
      <c r="F1906" s="278"/>
      <c r="G1906" s="277"/>
      <c r="H1906" s="348"/>
    </row>
    <row r="1907" spans="1:8" s="84" customFormat="1" ht="33.75" hidden="1" customHeight="1" x14ac:dyDescent="0.2">
      <c r="A1907" s="346"/>
      <c r="B1907" s="320"/>
      <c r="C1907" s="278"/>
      <c r="D1907" s="278"/>
      <c r="E1907" s="278"/>
      <c r="F1907" s="278"/>
      <c r="G1907" s="277"/>
      <c r="H1907" s="348"/>
    </row>
    <row r="1908" spans="1:8" s="84" customFormat="1" ht="33.75" hidden="1" customHeight="1" x14ac:dyDescent="0.2">
      <c r="A1908" s="346"/>
      <c r="B1908" s="320"/>
      <c r="C1908" s="278"/>
      <c r="D1908" s="278"/>
      <c r="E1908" s="278"/>
      <c r="F1908" s="278"/>
      <c r="G1908" s="277"/>
      <c r="H1908" s="348"/>
    </row>
    <row r="1909" spans="1:8" s="84" customFormat="1" ht="33.75" hidden="1" customHeight="1" x14ac:dyDescent="0.2">
      <c r="A1909" s="346"/>
      <c r="B1909" s="320"/>
      <c r="C1909" s="278"/>
      <c r="D1909" s="278"/>
      <c r="E1909" s="278"/>
      <c r="F1909" s="278"/>
      <c r="G1909" s="277"/>
      <c r="H1909" s="348"/>
    </row>
    <row r="1910" spans="1:8" s="84" customFormat="1" ht="33.75" hidden="1" customHeight="1" x14ac:dyDescent="0.2">
      <c r="A1910" s="346"/>
      <c r="B1910" s="320"/>
      <c r="C1910" s="278"/>
      <c r="D1910" s="278"/>
      <c r="E1910" s="278"/>
      <c r="F1910" s="278"/>
      <c r="G1910" s="277"/>
      <c r="H1910" s="348"/>
    </row>
    <row r="1911" spans="1:8" s="84" customFormat="1" ht="33.75" hidden="1" customHeight="1" x14ac:dyDescent="0.2">
      <c r="A1911" s="346"/>
      <c r="B1911" s="320"/>
      <c r="C1911" s="278"/>
      <c r="D1911" s="278"/>
      <c r="E1911" s="278"/>
      <c r="F1911" s="278"/>
      <c r="G1911" s="277"/>
      <c r="H1911" s="348"/>
    </row>
    <row r="1912" spans="1:8" s="84" customFormat="1" ht="33.75" hidden="1" customHeight="1" x14ac:dyDescent="0.2">
      <c r="A1912" s="346"/>
      <c r="B1912" s="320"/>
      <c r="C1912" s="278"/>
      <c r="D1912" s="278"/>
      <c r="E1912" s="278"/>
      <c r="F1912" s="278"/>
      <c r="G1912" s="277"/>
      <c r="H1912" s="348"/>
    </row>
    <row r="1913" spans="1:8" s="84" customFormat="1" ht="33.75" hidden="1" customHeight="1" x14ac:dyDescent="0.2">
      <c r="A1913" s="346"/>
      <c r="B1913" s="320"/>
      <c r="C1913" s="278"/>
      <c r="D1913" s="278"/>
      <c r="E1913" s="278"/>
      <c r="F1913" s="278"/>
      <c r="G1913" s="277"/>
      <c r="H1913" s="348"/>
    </row>
    <row r="1914" spans="1:8" s="84" customFormat="1" ht="33.75" hidden="1" customHeight="1" x14ac:dyDescent="0.2">
      <c r="A1914" s="346"/>
      <c r="B1914" s="320"/>
      <c r="C1914" s="278"/>
      <c r="D1914" s="278"/>
      <c r="E1914" s="278"/>
      <c r="F1914" s="278"/>
      <c r="G1914" s="277"/>
      <c r="H1914" s="348"/>
    </row>
    <row r="1915" spans="1:8" s="84" customFormat="1" ht="33.75" hidden="1" customHeight="1" x14ac:dyDescent="0.2">
      <c r="A1915" s="346"/>
      <c r="B1915" s="320"/>
      <c r="C1915" s="278"/>
      <c r="D1915" s="278"/>
      <c r="E1915" s="278"/>
      <c r="F1915" s="278"/>
      <c r="G1915" s="277"/>
      <c r="H1915" s="348"/>
    </row>
    <row r="1916" spans="1:8" s="84" customFormat="1" ht="33.75" hidden="1" customHeight="1" x14ac:dyDescent="0.2">
      <c r="A1916" s="346"/>
      <c r="B1916" s="320"/>
      <c r="C1916" s="278"/>
      <c r="D1916" s="278"/>
      <c r="E1916" s="278"/>
      <c r="F1916" s="278"/>
      <c r="G1916" s="277"/>
      <c r="H1916" s="348"/>
    </row>
    <row r="1917" spans="1:8" s="84" customFormat="1" ht="33.75" hidden="1" customHeight="1" x14ac:dyDescent="0.2">
      <c r="A1917" s="346"/>
      <c r="B1917" s="320"/>
      <c r="C1917" s="278"/>
      <c r="D1917" s="278"/>
      <c r="E1917" s="278"/>
      <c r="F1917" s="278"/>
      <c r="G1917" s="277"/>
      <c r="H1917" s="348"/>
    </row>
    <row r="1918" spans="1:8" s="84" customFormat="1" ht="33.75" hidden="1" customHeight="1" x14ac:dyDescent="0.2">
      <c r="A1918" s="346"/>
      <c r="B1918" s="320"/>
      <c r="C1918" s="278"/>
      <c r="D1918" s="278"/>
      <c r="E1918" s="278"/>
      <c r="F1918" s="278"/>
      <c r="G1918" s="277"/>
      <c r="H1918" s="348"/>
    </row>
    <row r="1919" spans="1:8" s="84" customFormat="1" ht="33.75" hidden="1" customHeight="1" x14ac:dyDescent="0.2">
      <c r="A1919" s="346"/>
      <c r="B1919" s="320"/>
      <c r="C1919" s="278"/>
      <c r="D1919" s="278"/>
      <c r="E1919" s="278"/>
      <c r="F1919" s="278"/>
      <c r="G1919" s="277"/>
      <c r="H1919" s="348"/>
    </row>
    <row r="1920" spans="1:8" s="84" customFormat="1" ht="33.75" hidden="1" customHeight="1" x14ac:dyDescent="0.2">
      <c r="A1920" s="346"/>
      <c r="B1920" s="320"/>
      <c r="C1920" s="278"/>
      <c r="D1920" s="278"/>
      <c r="E1920" s="278"/>
      <c r="F1920" s="278"/>
      <c r="G1920" s="277"/>
      <c r="H1920" s="348"/>
    </row>
    <row r="1921" spans="1:8" s="84" customFormat="1" ht="33.75" hidden="1" customHeight="1" x14ac:dyDescent="0.2">
      <c r="A1921" s="346"/>
      <c r="B1921" s="320"/>
      <c r="C1921" s="278"/>
      <c r="D1921" s="278"/>
      <c r="E1921" s="278"/>
      <c r="F1921" s="278"/>
      <c r="G1921" s="277"/>
      <c r="H1921" s="348"/>
    </row>
    <row r="1922" spans="1:8" s="84" customFormat="1" ht="33.75" hidden="1" customHeight="1" x14ac:dyDescent="0.2">
      <c r="A1922" s="346"/>
      <c r="B1922" s="320"/>
      <c r="C1922" s="278"/>
      <c r="D1922" s="278"/>
      <c r="E1922" s="278"/>
      <c r="F1922" s="278"/>
      <c r="G1922" s="277"/>
      <c r="H1922" s="348"/>
    </row>
    <row r="1923" spans="1:8" s="84" customFormat="1" ht="33.75" hidden="1" customHeight="1" x14ac:dyDescent="0.2">
      <c r="A1923" s="346"/>
      <c r="B1923" s="320"/>
      <c r="C1923" s="278"/>
      <c r="D1923" s="278"/>
      <c r="E1923" s="278"/>
      <c r="F1923" s="278"/>
      <c r="G1923" s="277"/>
      <c r="H1923" s="348"/>
    </row>
    <row r="1924" spans="1:8" s="84" customFormat="1" ht="33.75" hidden="1" customHeight="1" x14ac:dyDescent="0.2">
      <c r="A1924" s="346"/>
      <c r="B1924" s="320"/>
      <c r="C1924" s="278"/>
      <c r="D1924" s="278"/>
      <c r="E1924" s="278"/>
      <c r="F1924" s="278"/>
      <c r="G1924" s="277"/>
      <c r="H1924" s="348"/>
    </row>
    <row r="1925" spans="1:8" s="84" customFormat="1" ht="33.75" hidden="1" customHeight="1" x14ac:dyDescent="0.2">
      <c r="A1925" s="346"/>
      <c r="B1925" s="320"/>
      <c r="C1925" s="278"/>
      <c r="D1925" s="278"/>
      <c r="E1925" s="278"/>
      <c r="F1925" s="278"/>
      <c r="G1925" s="277"/>
      <c r="H1925" s="348"/>
    </row>
    <row r="1926" spans="1:8" s="84" customFormat="1" ht="33.75" hidden="1" customHeight="1" x14ac:dyDescent="0.2">
      <c r="A1926" s="346"/>
      <c r="B1926" s="320"/>
      <c r="C1926" s="278"/>
      <c r="D1926" s="278"/>
      <c r="E1926" s="278"/>
      <c r="F1926" s="278"/>
      <c r="G1926" s="277"/>
      <c r="H1926" s="348"/>
    </row>
    <row r="1927" spans="1:8" s="84" customFormat="1" ht="33.75" hidden="1" customHeight="1" x14ac:dyDescent="0.2">
      <c r="A1927" s="346"/>
      <c r="B1927" s="320"/>
      <c r="C1927" s="278"/>
      <c r="D1927" s="278"/>
      <c r="E1927" s="278"/>
      <c r="F1927" s="278"/>
      <c r="G1927" s="277"/>
      <c r="H1927" s="348"/>
    </row>
    <row r="1928" spans="1:8" s="84" customFormat="1" ht="33.75" hidden="1" customHeight="1" x14ac:dyDescent="0.2">
      <c r="A1928" s="346"/>
      <c r="B1928" s="320"/>
      <c r="C1928" s="278"/>
      <c r="D1928" s="278"/>
      <c r="E1928" s="278"/>
      <c r="F1928" s="278"/>
      <c r="G1928" s="277"/>
      <c r="H1928" s="348"/>
    </row>
    <row r="1929" spans="1:8" s="84" customFormat="1" ht="33.75" hidden="1" customHeight="1" x14ac:dyDescent="0.2">
      <c r="A1929" s="346"/>
      <c r="B1929" s="320"/>
      <c r="C1929" s="278"/>
      <c r="D1929" s="278"/>
      <c r="E1929" s="278"/>
      <c r="F1929" s="278"/>
      <c r="G1929" s="277"/>
      <c r="H1929" s="348"/>
    </row>
    <row r="1930" spans="1:8" s="84" customFormat="1" ht="33.75" hidden="1" customHeight="1" x14ac:dyDescent="0.2">
      <c r="A1930" s="346"/>
      <c r="B1930" s="320"/>
      <c r="C1930" s="278"/>
      <c r="D1930" s="278"/>
      <c r="E1930" s="278"/>
      <c r="F1930" s="278"/>
      <c r="G1930" s="277"/>
      <c r="H1930" s="348"/>
    </row>
    <row r="1931" spans="1:8" s="84" customFormat="1" ht="33.75" hidden="1" customHeight="1" x14ac:dyDescent="0.2">
      <c r="A1931" s="346"/>
      <c r="B1931" s="320"/>
      <c r="C1931" s="278"/>
      <c r="D1931" s="278"/>
      <c r="E1931" s="278"/>
      <c r="F1931" s="278"/>
      <c r="G1931" s="277"/>
      <c r="H1931" s="348"/>
    </row>
    <row r="1932" spans="1:8" s="84" customFormat="1" ht="33.75" hidden="1" customHeight="1" x14ac:dyDescent="0.2">
      <c r="A1932" s="346"/>
      <c r="B1932" s="320"/>
      <c r="C1932" s="278"/>
      <c r="D1932" s="278"/>
      <c r="E1932" s="278"/>
      <c r="F1932" s="278"/>
      <c r="G1932" s="277"/>
      <c r="H1932" s="348"/>
    </row>
    <row r="1933" spans="1:8" s="84" customFormat="1" ht="33.75" hidden="1" customHeight="1" x14ac:dyDescent="0.2">
      <c r="A1933" s="346"/>
      <c r="B1933" s="320"/>
      <c r="C1933" s="278"/>
      <c r="D1933" s="278"/>
      <c r="E1933" s="278"/>
      <c r="F1933" s="278"/>
      <c r="G1933" s="277"/>
      <c r="H1933" s="348"/>
    </row>
    <row r="1934" spans="1:8" s="84" customFormat="1" ht="33.75" hidden="1" customHeight="1" x14ac:dyDescent="0.2">
      <c r="A1934" s="346"/>
      <c r="B1934" s="320"/>
      <c r="C1934" s="278"/>
      <c r="D1934" s="278"/>
      <c r="E1934" s="278"/>
      <c r="F1934" s="278"/>
      <c r="G1934" s="277"/>
      <c r="H1934" s="348"/>
    </row>
    <row r="1935" spans="1:8" s="84" customFormat="1" ht="33.75" hidden="1" customHeight="1" x14ac:dyDescent="0.2">
      <c r="A1935" s="346"/>
      <c r="B1935" s="320"/>
      <c r="C1935" s="278"/>
      <c r="D1935" s="278"/>
      <c r="E1935" s="278"/>
      <c r="F1935" s="278"/>
      <c r="G1935" s="277"/>
      <c r="H1935" s="348"/>
    </row>
    <row r="1936" spans="1:8" s="84" customFormat="1" ht="33.75" hidden="1" customHeight="1" x14ac:dyDescent="0.2">
      <c r="A1936" s="346"/>
      <c r="B1936" s="320"/>
      <c r="C1936" s="278"/>
      <c r="D1936" s="278"/>
      <c r="E1936" s="278"/>
      <c r="F1936" s="278"/>
      <c r="G1936" s="277"/>
      <c r="H1936" s="348"/>
    </row>
    <row r="1937" spans="1:8" s="84" customFormat="1" ht="33.75" hidden="1" customHeight="1" x14ac:dyDescent="0.2">
      <c r="A1937" s="346"/>
      <c r="B1937" s="320"/>
      <c r="C1937" s="278"/>
      <c r="D1937" s="278"/>
      <c r="E1937" s="278"/>
      <c r="F1937" s="278"/>
      <c r="G1937" s="277"/>
      <c r="H1937" s="348"/>
    </row>
    <row r="1938" spans="1:8" s="84" customFormat="1" ht="33.75" hidden="1" customHeight="1" x14ac:dyDescent="0.2">
      <c r="A1938" s="346"/>
      <c r="B1938" s="320"/>
      <c r="C1938" s="278"/>
      <c r="D1938" s="278"/>
      <c r="E1938" s="278"/>
      <c r="F1938" s="278"/>
      <c r="G1938" s="277"/>
      <c r="H1938" s="348"/>
    </row>
    <row r="1939" spans="1:8" s="84" customFormat="1" ht="33.75" hidden="1" customHeight="1" x14ac:dyDescent="0.2">
      <c r="A1939" s="346"/>
      <c r="B1939" s="320"/>
      <c r="C1939" s="278"/>
      <c r="D1939" s="278"/>
      <c r="E1939" s="278"/>
      <c r="F1939" s="278"/>
      <c r="G1939" s="277"/>
      <c r="H1939" s="348"/>
    </row>
    <row r="1940" spans="1:8" s="84" customFormat="1" ht="33.75" hidden="1" customHeight="1" x14ac:dyDescent="0.2">
      <c r="A1940" s="346"/>
      <c r="B1940" s="320"/>
      <c r="C1940" s="278"/>
      <c r="D1940" s="278"/>
      <c r="E1940" s="278"/>
      <c r="F1940" s="278"/>
      <c r="G1940" s="277"/>
      <c r="H1940" s="348"/>
    </row>
    <row r="1941" spans="1:8" s="84" customFormat="1" ht="33.75" hidden="1" customHeight="1" x14ac:dyDescent="0.2">
      <c r="A1941" s="346"/>
      <c r="B1941" s="320"/>
      <c r="C1941" s="278"/>
      <c r="D1941" s="278"/>
      <c r="E1941" s="278"/>
      <c r="F1941" s="278"/>
      <c r="G1941" s="277"/>
      <c r="H1941" s="348"/>
    </row>
    <row r="1942" spans="1:8" s="84" customFormat="1" ht="33.75" hidden="1" customHeight="1" x14ac:dyDescent="0.2">
      <c r="A1942" s="346"/>
      <c r="B1942" s="320"/>
      <c r="C1942" s="278"/>
      <c r="D1942" s="278"/>
      <c r="E1942" s="278"/>
      <c r="F1942" s="278"/>
      <c r="G1942" s="277"/>
      <c r="H1942" s="348"/>
    </row>
    <row r="1943" spans="1:8" s="84" customFormat="1" ht="33.75" hidden="1" customHeight="1" x14ac:dyDescent="0.2">
      <c r="A1943" s="346"/>
      <c r="B1943" s="320"/>
      <c r="C1943" s="278"/>
      <c r="D1943" s="278"/>
      <c r="E1943" s="278"/>
      <c r="F1943" s="278"/>
      <c r="G1943" s="277"/>
      <c r="H1943" s="348"/>
    </row>
    <row r="1944" spans="1:8" s="84" customFormat="1" ht="33.75" hidden="1" customHeight="1" x14ac:dyDescent="0.2">
      <c r="A1944" s="346"/>
      <c r="B1944" s="320"/>
      <c r="C1944" s="278"/>
      <c r="D1944" s="278"/>
      <c r="E1944" s="278"/>
      <c r="F1944" s="278"/>
      <c r="G1944" s="277"/>
      <c r="H1944" s="348"/>
    </row>
    <row r="1945" spans="1:8" s="84" customFormat="1" ht="33.75" hidden="1" customHeight="1" x14ac:dyDescent="0.2">
      <c r="A1945" s="346"/>
      <c r="B1945" s="320"/>
      <c r="C1945" s="278"/>
      <c r="D1945" s="278"/>
      <c r="E1945" s="278"/>
      <c r="F1945" s="278"/>
      <c r="G1945" s="277"/>
      <c r="H1945" s="348"/>
    </row>
    <row r="1946" spans="1:8" s="84" customFormat="1" ht="33.75" hidden="1" customHeight="1" x14ac:dyDescent="0.2">
      <c r="A1946" s="346"/>
      <c r="B1946" s="320"/>
      <c r="C1946" s="278"/>
      <c r="D1946" s="278"/>
      <c r="E1946" s="278"/>
      <c r="F1946" s="278"/>
      <c r="G1946" s="277"/>
      <c r="H1946" s="348"/>
    </row>
    <row r="1947" spans="1:8" s="84" customFormat="1" ht="33.75" hidden="1" customHeight="1" x14ac:dyDescent="0.2">
      <c r="A1947" s="346"/>
      <c r="B1947" s="320"/>
      <c r="C1947" s="278"/>
      <c r="D1947" s="278"/>
      <c r="E1947" s="278"/>
      <c r="F1947" s="278"/>
      <c r="G1947" s="277"/>
      <c r="H1947" s="348"/>
    </row>
    <row r="1948" spans="1:8" s="84" customFormat="1" ht="33.75" hidden="1" customHeight="1" x14ac:dyDescent="0.2">
      <c r="A1948" s="346"/>
      <c r="B1948" s="320"/>
      <c r="C1948" s="278"/>
      <c r="D1948" s="278"/>
      <c r="E1948" s="278"/>
      <c r="F1948" s="278"/>
      <c r="G1948" s="277"/>
      <c r="H1948" s="348"/>
    </row>
    <row r="1949" spans="1:8" s="84" customFormat="1" ht="33.75" hidden="1" customHeight="1" x14ac:dyDescent="0.2">
      <c r="A1949" s="346"/>
      <c r="B1949" s="320"/>
      <c r="C1949" s="278"/>
      <c r="D1949" s="278"/>
      <c r="E1949" s="278"/>
      <c r="F1949" s="278"/>
      <c r="G1949" s="277"/>
      <c r="H1949" s="348"/>
    </row>
    <row r="1950" spans="1:8" s="84" customFormat="1" ht="33.75" hidden="1" customHeight="1" x14ac:dyDescent="0.2">
      <c r="A1950" s="346"/>
      <c r="B1950" s="320"/>
      <c r="C1950" s="278"/>
      <c r="D1950" s="278"/>
      <c r="E1950" s="278"/>
      <c r="F1950" s="278"/>
      <c r="G1950" s="277"/>
      <c r="H1950" s="348"/>
    </row>
    <row r="1951" spans="1:8" s="84" customFormat="1" ht="33.75" hidden="1" customHeight="1" x14ac:dyDescent="0.2">
      <c r="A1951" s="346"/>
      <c r="B1951" s="320"/>
      <c r="C1951" s="278"/>
      <c r="D1951" s="278"/>
      <c r="E1951" s="278"/>
      <c r="F1951" s="278"/>
      <c r="G1951" s="277"/>
      <c r="H1951" s="348"/>
    </row>
    <row r="1952" spans="1:8" s="84" customFormat="1" ht="33.75" hidden="1" customHeight="1" x14ac:dyDescent="0.2">
      <c r="A1952" s="346"/>
      <c r="B1952" s="320"/>
      <c r="C1952" s="278"/>
      <c r="D1952" s="278"/>
      <c r="E1952" s="278"/>
      <c r="F1952" s="278"/>
      <c r="G1952" s="277"/>
      <c r="H1952" s="348"/>
    </row>
    <row r="1953" spans="1:8" s="84" customFormat="1" ht="33.75" hidden="1" customHeight="1" x14ac:dyDescent="0.2">
      <c r="A1953" s="346"/>
      <c r="B1953" s="320"/>
      <c r="C1953" s="278"/>
      <c r="D1953" s="278"/>
      <c r="E1953" s="278"/>
      <c r="F1953" s="278"/>
      <c r="G1953" s="277"/>
      <c r="H1953" s="348"/>
    </row>
    <row r="1954" spans="1:8" s="84" customFormat="1" ht="33.75" hidden="1" customHeight="1" x14ac:dyDescent="0.2">
      <c r="A1954" s="346"/>
      <c r="B1954" s="320"/>
      <c r="C1954" s="278"/>
      <c r="D1954" s="278"/>
      <c r="E1954" s="278"/>
      <c r="F1954" s="278"/>
      <c r="G1954" s="277"/>
      <c r="H1954" s="348"/>
    </row>
    <row r="1955" spans="1:8" s="84" customFormat="1" ht="33.75" hidden="1" customHeight="1" x14ac:dyDescent="0.2">
      <c r="A1955" s="346"/>
      <c r="B1955" s="320"/>
      <c r="C1955" s="278"/>
      <c r="D1955" s="278"/>
      <c r="E1955" s="278"/>
      <c r="F1955" s="278"/>
      <c r="G1955" s="277"/>
      <c r="H1955" s="348"/>
    </row>
    <row r="1956" spans="1:8" s="84" customFormat="1" ht="33.75" hidden="1" customHeight="1" x14ac:dyDescent="0.2">
      <c r="A1956" s="346"/>
      <c r="B1956" s="320"/>
      <c r="C1956" s="278"/>
      <c r="D1956" s="278"/>
      <c r="E1956" s="278"/>
      <c r="F1956" s="278"/>
      <c r="G1956" s="277"/>
      <c r="H1956" s="348"/>
    </row>
    <row r="1957" spans="1:8" s="84" customFormat="1" ht="33.75" hidden="1" customHeight="1" x14ac:dyDescent="0.2">
      <c r="A1957" s="346"/>
      <c r="B1957" s="320"/>
      <c r="C1957" s="278"/>
      <c r="D1957" s="278"/>
      <c r="E1957" s="278"/>
      <c r="F1957" s="278"/>
      <c r="G1957" s="277"/>
      <c r="H1957" s="348"/>
    </row>
    <row r="1958" spans="1:8" s="84" customFormat="1" ht="33.75" hidden="1" customHeight="1" x14ac:dyDescent="0.2">
      <c r="A1958" s="346"/>
      <c r="B1958" s="320"/>
      <c r="C1958" s="278"/>
      <c r="D1958" s="278"/>
      <c r="E1958" s="278"/>
      <c r="F1958" s="278"/>
      <c r="G1958" s="277"/>
      <c r="H1958" s="348"/>
    </row>
    <row r="1959" spans="1:8" s="84" customFormat="1" ht="33.75" hidden="1" customHeight="1" x14ac:dyDescent="0.2">
      <c r="A1959" s="346"/>
      <c r="B1959" s="320"/>
      <c r="C1959" s="278"/>
      <c r="D1959" s="278"/>
      <c r="E1959" s="278"/>
      <c r="F1959" s="278"/>
      <c r="G1959" s="277"/>
      <c r="H1959" s="348"/>
    </row>
    <row r="1960" spans="1:8" s="84" customFormat="1" ht="33.75" hidden="1" customHeight="1" x14ac:dyDescent="0.2">
      <c r="A1960" s="346"/>
      <c r="B1960" s="320"/>
      <c r="C1960" s="278"/>
      <c r="D1960" s="278"/>
      <c r="E1960" s="278"/>
      <c r="F1960" s="278"/>
      <c r="G1960" s="277"/>
      <c r="H1960" s="348"/>
    </row>
    <row r="1961" spans="1:8" s="84" customFormat="1" ht="33.75" hidden="1" customHeight="1" x14ac:dyDescent="0.2">
      <c r="A1961" s="346"/>
      <c r="B1961" s="320"/>
      <c r="C1961" s="278"/>
      <c r="D1961" s="278"/>
      <c r="E1961" s="278"/>
      <c r="F1961" s="278"/>
      <c r="G1961" s="277"/>
      <c r="H1961" s="348"/>
    </row>
    <row r="1962" spans="1:8" s="84" customFormat="1" ht="33.75" hidden="1" customHeight="1" x14ac:dyDescent="0.2">
      <c r="A1962" s="346"/>
      <c r="B1962" s="320"/>
      <c r="C1962" s="278"/>
      <c r="D1962" s="278"/>
      <c r="E1962" s="278"/>
      <c r="F1962" s="278"/>
      <c r="G1962" s="277"/>
      <c r="H1962" s="348"/>
    </row>
    <row r="1963" spans="1:8" s="84" customFormat="1" ht="33.75" hidden="1" customHeight="1" x14ac:dyDescent="0.2">
      <c r="A1963" s="346"/>
      <c r="B1963" s="320"/>
      <c r="C1963" s="278"/>
      <c r="D1963" s="278"/>
      <c r="E1963" s="278"/>
      <c r="F1963" s="278"/>
      <c r="G1963" s="277"/>
      <c r="H1963" s="348"/>
    </row>
    <row r="1964" spans="1:8" s="84" customFormat="1" ht="33.75" hidden="1" customHeight="1" x14ac:dyDescent="0.2">
      <c r="A1964" s="346"/>
      <c r="B1964" s="320"/>
      <c r="C1964" s="278"/>
      <c r="D1964" s="278"/>
      <c r="E1964" s="278"/>
      <c r="F1964" s="278"/>
      <c r="G1964" s="277"/>
      <c r="H1964" s="348"/>
    </row>
    <row r="1965" spans="1:8" s="84" customFormat="1" ht="33.75" hidden="1" customHeight="1" x14ac:dyDescent="0.2">
      <c r="A1965" s="346"/>
      <c r="B1965" s="320"/>
      <c r="C1965" s="278"/>
      <c r="D1965" s="278"/>
      <c r="E1965" s="278"/>
      <c r="F1965" s="278"/>
      <c r="G1965" s="277"/>
      <c r="H1965" s="348"/>
    </row>
    <row r="1966" spans="1:8" s="84" customFormat="1" ht="33.75" hidden="1" customHeight="1" x14ac:dyDescent="0.2">
      <c r="A1966" s="346"/>
      <c r="B1966" s="320"/>
      <c r="C1966" s="278"/>
      <c r="D1966" s="278"/>
      <c r="E1966" s="278"/>
      <c r="F1966" s="278"/>
      <c r="G1966" s="277"/>
      <c r="H1966" s="348"/>
    </row>
    <row r="1967" spans="1:8" s="84" customFormat="1" ht="33.75" hidden="1" customHeight="1" x14ac:dyDescent="0.2">
      <c r="A1967" s="346"/>
      <c r="B1967" s="320"/>
      <c r="C1967" s="278"/>
      <c r="D1967" s="278"/>
      <c r="E1967" s="278"/>
      <c r="F1967" s="278"/>
      <c r="G1967" s="277"/>
      <c r="H1967" s="348"/>
    </row>
    <row r="1968" spans="1:8" s="84" customFormat="1" ht="33.75" hidden="1" customHeight="1" x14ac:dyDescent="0.2">
      <c r="A1968" s="346"/>
      <c r="B1968" s="320"/>
      <c r="C1968" s="278"/>
      <c r="D1968" s="278"/>
      <c r="E1968" s="278"/>
      <c r="F1968" s="278"/>
      <c r="G1968" s="277"/>
      <c r="H1968" s="348"/>
    </row>
    <row r="1969" spans="1:8" s="84" customFormat="1" ht="33.75" hidden="1" customHeight="1" x14ac:dyDescent="0.2">
      <c r="A1969" s="346"/>
      <c r="B1969" s="320"/>
      <c r="C1969" s="278"/>
      <c r="D1969" s="278"/>
      <c r="E1969" s="278"/>
      <c r="F1969" s="278"/>
      <c r="G1969" s="277"/>
      <c r="H1969" s="348"/>
    </row>
    <row r="1970" spans="1:8" s="84" customFormat="1" ht="33.75" hidden="1" customHeight="1" x14ac:dyDescent="0.2">
      <c r="A1970" s="346"/>
      <c r="B1970" s="320"/>
      <c r="C1970" s="278"/>
      <c r="D1970" s="278"/>
      <c r="E1970" s="278"/>
      <c r="F1970" s="278"/>
      <c r="G1970" s="277"/>
      <c r="H1970" s="348"/>
    </row>
    <row r="1971" spans="1:8" s="84" customFormat="1" ht="33.75" hidden="1" customHeight="1" x14ac:dyDescent="0.2">
      <c r="A1971" s="346"/>
      <c r="B1971" s="320"/>
      <c r="C1971" s="278"/>
      <c r="D1971" s="278"/>
      <c r="E1971" s="278"/>
      <c r="F1971" s="278"/>
      <c r="G1971" s="277"/>
      <c r="H1971" s="348"/>
    </row>
    <row r="1972" spans="1:8" s="84" customFormat="1" ht="33.75" hidden="1" customHeight="1" x14ac:dyDescent="0.2">
      <c r="A1972" s="346"/>
      <c r="B1972" s="320"/>
      <c r="C1972" s="278"/>
      <c r="D1972" s="278"/>
      <c r="E1972" s="278"/>
      <c r="F1972" s="278"/>
      <c r="G1972" s="277"/>
      <c r="H1972" s="348"/>
    </row>
    <row r="1973" spans="1:8" s="84" customFormat="1" ht="33.75" hidden="1" customHeight="1" x14ac:dyDescent="0.2">
      <c r="A1973" s="346"/>
      <c r="B1973" s="320"/>
      <c r="C1973" s="278"/>
      <c r="D1973" s="278"/>
      <c r="E1973" s="278"/>
      <c r="F1973" s="278"/>
      <c r="G1973" s="277"/>
      <c r="H1973" s="348"/>
    </row>
    <row r="1974" spans="1:8" s="84" customFormat="1" ht="33.75" hidden="1" customHeight="1" x14ac:dyDescent="0.2">
      <c r="A1974" s="346"/>
      <c r="B1974" s="320"/>
      <c r="C1974" s="278"/>
      <c r="D1974" s="278"/>
      <c r="E1974" s="278"/>
      <c r="F1974" s="278"/>
      <c r="G1974" s="277"/>
      <c r="H1974" s="348"/>
    </row>
    <row r="1975" spans="1:8" s="84" customFormat="1" ht="33.75" hidden="1" customHeight="1" x14ac:dyDescent="0.2">
      <c r="A1975" s="346"/>
      <c r="B1975" s="320"/>
      <c r="C1975" s="278"/>
      <c r="D1975" s="278"/>
      <c r="E1975" s="278"/>
      <c r="F1975" s="278"/>
      <c r="G1975" s="277"/>
      <c r="H1975" s="348"/>
    </row>
    <row r="1976" spans="1:8" s="84" customFormat="1" ht="33.75" hidden="1" customHeight="1" x14ac:dyDescent="0.2">
      <c r="A1976" s="346"/>
      <c r="B1976" s="320"/>
      <c r="C1976" s="278"/>
      <c r="D1976" s="278"/>
      <c r="E1976" s="278"/>
      <c r="F1976" s="278"/>
      <c r="G1976" s="277"/>
      <c r="H1976" s="348"/>
    </row>
    <row r="1977" spans="1:8" s="84" customFormat="1" ht="33.75" hidden="1" customHeight="1" x14ac:dyDescent="0.2">
      <c r="A1977" s="346"/>
      <c r="B1977" s="320"/>
      <c r="C1977" s="278"/>
      <c r="D1977" s="278"/>
      <c r="E1977" s="278"/>
      <c r="F1977" s="278"/>
      <c r="G1977" s="277"/>
      <c r="H1977" s="348"/>
    </row>
    <row r="1978" spans="1:8" s="84" customFormat="1" ht="33.75" hidden="1" customHeight="1" x14ac:dyDescent="0.2">
      <c r="A1978" s="346"/>
      <c r="B1978" s="320"/>
      <c r="C1978" s="278"/>
      <c r="D1978" s="278"/>
      <c r="E1978" s="278"/>
      <c r="F1978" s="278"/>
      <c r="G1978" s="277"/>
      <c r="H1978" s="348"/>
    </row>
    <row r="1979" spans="1:8" s="84" customFormat="1" ht="33.75" hidden="1" customHeight="1" x14ac:dyDescent="0.2">
      <c r="A1979" s="346"/>
      <c r="B1979" s="320"/>
      <c r="C1979" s="278"/>
      <c r="D1979" s="278"/>
      <c r="E1979" s="278"/>
      <c r="F1979" s="278"/>
      <c r="G1979" s="277"/>
      <c r="H1979" s="348"/>
    </row>
    <row r="1980" spans="1:8" s="84" customFormat="1" ht="33.75" hidden="1" customHeight="1" x14ac:dyDescent="0.2">
      <c r="A1980" s="346"/>
      <c r="B1980" s="320"/>
      <c r="C1980" s="278"/>
      <c r="D1980" s="278"/>
      <c r="E1980" s="278"/>
      <c r="F1980" s="278"/>
      <c r="G1980" s="277"/>
      <c r="H1980" s="348"/>
    </row>
    <row r="1981" spans="1:8" s="84" customFormat="1" ht="33.75" hidden="1" customHeight="1" x14ac:dyDescent="0.2">
      <c r="A1981" s="346"/>
      <c r="B1981" s="320"/>
      <c r="C1981" s="278"/>
      <c r="D1981" s="278"/>
      <c r="E1981" s="278"/>
      <c r="F1981" s="278"/>
      <c r="G1981" s="277"/>
      <c r="H1981" s="348"/>
    </row>
    <row r="1982" spans="1:8" s="84" customFormat="1" ht="33.75" hidden="1" customHeight="1" x14ac:dyDescent="0.2">
      <c r="A1982" s="346"/>
      <c r="B1982" s="320"/>
      <c r="C1982" s="278"/>
      <c r="D1982" s="278"/>
      <c r="E1982" s="278"/>
      <c r="F1982" s="278"/>
      <c r="G1982" s="277"/>
      <c r="H1982" s="348"/>
    </row>
    <row r="1983" spans="1:8" s="84" customFormat="1" ht="33.75" hidden="1" customHeight="1" x14ac:dyDescent="0.2">
      <c r="A1983" s="346"/>
      <c r="B1983" s="320"/>
      <c r="C1983" s="278"/>
      <c r="D1983" s="278"/>
      <c r="E1983" s="278"/>
      <c r="F1983" s="278"/>
      <c r="G1983" s="277"/>
      <c r="H1983" s="348"/>
    </row>
    <row r="1984" spans="1:8" s="84" customFormat="1" ht="33.75" hidden="1" customHeight="1" x14ac:dyDescent="0.2">
      <c r="A1984" s="346"/>
      <c r="B1984" s="320"/>
      <c r="C1984" s="278"/>
      <c r="D1984" s="278"/>
      <c r="E1984" s="278"/>
      <c r="F1984" s="278"/>
      <c r="G1984" s="277"/>
      <c r="H1984" s="348"/>
    </row>
    <row r="1985" spans="1:8" s="84" customFormat="1" ht="33.75" hidden="1" customHeight="1" x14ac:dyDescent="0.2">
      <c r="A1985" s="346"/>
      <c r="B1985" s="320"/>
      <c r="C1985" s="278"/>
      <c r="D1985" s="278"/>
      <c r="E1985" s="278"/>
      <c r="F1985" s="278"/>
      <c r="G1985" s="277"/>
      <c r="H1985" s="348"/>
    </row>
    <row r="1986" spans="1:8" s="84" customFormat="1" ht="33.75" hidden="1" customHeight="1" x14ac:dyDescent="0.2">
      <c r="A1986" s="346"/>
      <c r="B1986" s="320"/>
      <c r="C1986" s="278"/>
      <c r="D1986" s="278"/>
      <c r="E1986" s="278"/>
      <c r="F1986" s="278"/>
      <c r="G1986" s="277"/>
      <c r="H1986" s="348"/>
    </row>
    <row r="1987" spans="1:8" s="84" customFormat="1" ht="33.75" hidden="1" customHeight="1" x14ac:dyDescent="0.2">
      <c r="A1987" s="346"/>
      <c r="B1987" s="320"/>
      <c r="C1987" s="278"/>
      <c r="D1987" s="278"/>
      <c r="E1987" s="278"/>
      <c r="F1987" s="278"/>
      <c r="G1987" s="277"/>
      <c r="H1987" s="348"/>
    </row>
    <row r="1988" spans="1:8" s="84" customFormat="1" ht="33.75" hidden="1" customHeight="1" x14ac:dyDescent="0.2">
      <c r="A1988" s="346"/>
      <c r="B1988" s="320"/>
      <c r="C1988" s="278"/>
      <c r="D1988" s="278"/>
      <c r="E1988" s="278"/>
      <c r="F1988" s="278"/>
      <c r="G1988" s="277"/>
      <c r="H1988" s="348"/>
    </row>
    <row r="1989" spans="1:8" s="84" customFormat="1" ht="33.75" hidden="1" customHeight="1" x14ac:dyDescent="0.2">
      <c r="A1989" s="346"/>
      <c r="B1989" s="320"/>
      <c r="C1989" s="278"/>
      <c r="D1989" s="278"/>
      <c r="E1989" s="278"/>
      <c r="F1989" s="278"/>
      <c r="G1989" s="277"/>
      <c r="H1989" s="348"/>
    </row>
    <row r="1990" spans="1:8" s="84" customFormat="1" ht="33.75" hidden="1" customHeight="1" x14ac:dyDescent="0.2">
      <c r="A1990" s="346"/>
      <c r="B1990" s="320"/>
      <c r="C1990" s="278"/>
      <c r="D1990" s="278"/>
      <c r="E1990" s="278"/>
      <c r="F1990" s="278"/>
      <c r="G1990" s="277"/>
      <c r="H1990" s="348"/>
    </row>
    <row r="1991" spans="1:8" s="84" customFormat="1" ht="33.75" hidden="1" customHeight="1" x14ac:dyDescent="0.2">
      <c r="A1991" s="346"/>
      <c r="B1991" s="320"/>
      <c r="C1991" s="278"/>
      <c r="D1991" s="278"/>
      <c r="E1991" s="278"/>
      <c r="F1991" s="278"/>
      <c r="G1991" s="277"/>
      <c r="H1991" s="348"/>
    </row>
    <row r="1992" spans="1:8" s="84" customFormat="1" ht="33.75" hidden="1" customHeight="1" x14ac:dyDescent="0.2">
      <c r="A1992" s="346"/>
      <c r="B1992" s="320"/>
      <c r="C1992" s="278"/>
      <c r="D1992" s="278"/>
      <c r="E1992" s="278"/>
      <c r="F1992" s="278"/>
      <c r="G1992" s="277"/>
      <c r="H1992" s="348"/>
    </row>
    <row r="1993" spans="1:8" s="84" customFormat="1" ht="33.75" hidden="1" customHeight="1" x14ac:dyDescent="0.2">
      <c r="A1993" s="346"/>
      <c r="B1993" s="320"/>
      <c r="C1993" s="278"/>
      <c r="D1993" s="278"/>
      <c r="E1993" s="278"/>
      <c r="F1993" s="278"/>
      <c r="G1993" s="277"/>
      <c r="H1993" s="348"/>
    </row>
    <row r="1994" spans="1:8" s="84" customFormat="1" ht="33.75" hidden="1" customHeight="1" x14ac:dyDescent="0.2">
      <c r="A1994" s="346"/>
      <c r="B1994" s="320"/>
      <c r="C1994" s="278"/>
      <c r="D1994" s="278"/>
      <c r="E1994" s="278"/>
      <c r="F1994" s="278"/>
      <c r="G1994" s="277"/>
      <c r="H1994" s="348"/>
    </row>
    <row r="1995" spans="1:8" s="84" customFormat="1" ht="33.75" hidden="1" customHeight="1" x14ac:dyDescent="0.2">
      <c r="A1995" s="346"/>
      <c r="B1995" s="320"/>
      <c r="C1995" s="278"/>
      <c r="D1995" s="278"/>
      <c r="E1995" s="278"/>
      <c r="F1995" s="278"/>
      <c r="G1995" s="277"/>
      <c r="H1995" s="348"/>
    </row>
    <row r="1996" spans="1:8" s="84" customFormat="1" ht="33.75" hidden="1" customHeight="1" x14ac:dyDescent="0.2">
      <c r="A1996" s="346"/>
      <c r="B1996" s="320"/>
      <c r="C1996" s="278"/>
      <c r="D1996" s="278"/>
      <c r="E1996" s="278"/>
      <c r="F1996" s="278"/>
      <c r="G1996" s="277"/>
      <c r="H1996" s="348"/>
    </row>
    <row r="1997" spans="1:8" s="84" customFormat="1" ht="33.75" hidden="1" customHeight="1" x14ac:dyDescent="0.2">
      <c r="A1997" s="346"/>
      <c r="B1997" s="320"/>
      <c r="C1997" s="278"/>
      <c r="D1997" s="278"/>
      <c r="E1997" s="278"/>
      <c r="F1997" s="278"/>
      <c r="G1997" s="277"/>
      <c r="H1997" s="348"/>
    </row>
    <row r="1998" spans="1:8" s="84" customFormat="1" ht="33.75" hidden="1" customHeight="1" x14ac:dyDescent="0.2">
      <c r="A1998" s="346"/>
      <c r="B1998" s="320"/>
      <c r="C1998" s="278"/>
      <c r="D1998" s="278"/>
      <c r="E1998" s="278"/>
      <c r="F1998" s="278"/>
      <c r="G1998" s="277"/>
      <c r="H1998" s="348"/>
    </row>
    <row r="1999" spans="1:8" s="84" customFormat="1" ht="33.75" hidden="1" customHeight="1" x14ac:dyDescent="0.2">
      <c r="A1999" s="346"/>
      <c r="B1999" s="320"/>
      <c r="C1999" s="278"/>
      <c r="D1999" s="278"/>
      <c r="E1999" s="278"/>
      <c r="F1999" s="278"/>
      <c r="G1999" s="277"/>
      <c r="H1999" s="348"/>
    </row>
    <row r="2000" spans="1:8" s="84" customFormat="1" ht="33.75" hidden="1" customHeight="1" x14ac:dyDescent="0.2">
      <c r="A2000" s="346"/>
      <c r="B2000" s="320"/>
      <c r="C2000" s="278"/>
      <c r="D2000" s="278"/>
      <c r="E2000" s="278"/>
      <c r="F2000" s="278"/>
      <c r="G2000" s="277"/>
      <c r="H2000" s="348"/>
    </row>
    <row r="2001" spans="1:8" s="84" customFormat="1" ht="33.75" hidden="1" customHeight="1" x14ac:dyDescent="0.2">
      <c r="A2001" s="346"/>
      <c r="B2001" s="320"/>
      <c r="C2001" s="278"/>
      <c r="D2001" s="278"/>
      <c r="E2001" s="278"/>
      <c r="F2001" s="278"/>
      <c r="G2001" s="277"/>
      <c r="H2001" s="348"/>
    </row>
    <row r="2002" spans="1:8" s="84" customFormat="1" ht="33.75" hidden="1" customHeight="1" x14ac:dyDescent="0.2">
      <c r="A2002" s="346"/>
      <c r="B2002" s="320"/>
      <c r="C2002" s="278"/>
      <c r="D2002" s="278"/>
      <c r="E2002" s="278"/>
      <c r="F2002" s="278"/>
      <c r="G2002" s="277"/>
      <c r="H2002" s="348"/>
    </row>
    <row r="2003" spans="1:8" s="84" customFormat="1" ht="33.75" hidden="1" customHeight="1" x14ac:dyDescent="0.2">
      <c r="A2003" s="346"/>
      <c r="B2003" s="320"/>
      <c r="C2003" s="278"/>
      <c r="D2003" s="278"/>
      <c r="E2003" s="278"/>
      <c r="F2003" s="278"/>
      <c r="G2003" s="277"/>
      <c r="H2003" s="348"/>
    </row>
    <row r="2004" spans="1:8" s="84" customFormat="1" ht="33.75" hidden="1" customHeight="1" x14ac:dyDescent="0.2">
      <c r="A2004" s="346"/>
      <c r="B2004" s="320"/>
      <c r="C2004" s="278"/>
      <c r="D2004" s="278"/>
      <c r="E2004" s="278"/>
      <c r="F2004" s="278"/>
      <c r="G2004" s="277"/>
      <c r="H2004" s="348"/>
    </row>
    <row r="2005" spans="1:8" s="84" customFormat="1" ht="33.75" hidden="1" customHeight="1" x14ac:dyDescent="0.2">
      <c r="A2005" s="346"/>
      <c r="B2005" s="320"/>
      <c r="C2005" s="278"/>
      <c r="D2005" s="278"/>
      <c r="E2005" s="278"/>
      <c r="F2005" s="278"/>
      <c r="G2005" s="277"/>
      <c r="H2005" s="348"/>
    </row>
    <row r="2006" spans="1:8" s="84" customFormat="1" ht="33.75" hidden="1" customHeight="1" x14ac:dyDescent="0.2">
      <c r="A2006" s="346"/>
      <c r="B2006" s="320"/>
      <c r="C2006" s="278"/>
      <c r="D2006" s="278"/>
      <c r="E2006" s="278"/>
      <c r="F2006" s="278"/>
      <c r="G2006" s="277"/>
      <c r="H2006" s="348"/>
    </row>
    <row r="2007" spans="1:8" s="84" customFormat="1" ht="33.75" hidden="1" customHeight="1" x14ac:dyDescent="0.2">
      <c r="A2007" s="346"/>
      <c r="B2007" s="320"/>
      <c r="C2007" s="278"/>
      <c r="D2007" s="278"/>
      <c r="E2007" s="278"/>
      <c r="F2007" s="278"/>
      <c r="G2007" s="277"/>
      <c r="H2007" s="348"/>
    </row>
    <row r="2008" spans="1:8" s="84" customFormat="1" ht="33.75" hidden="1" customHeight="1" x14ac:dyDescent="0.2">
      <c r="A2008" s="346"/>
      <c r="B2008" s="320"/>
      <c r="C2008" s="278"/>
      <c r="D2008" s="278"/>
      <c r="E2008" s="278"/>
      <c r="F2008" s="278"/>
      <c r="G2008" s="277"/>
      <c r="H2008" s="348"/>
    </row>
    <row r="2009" spans="1:8" s="84" customFormat="1" ht="33.75" hidden="1" customHeight="1" x14ac:dyDescent="0.2">
      <c r="A2009" s="346"/>
      <c r="B2009" s="320"/>
      <c r="C2009" s="278"/>
      <c r="D2009" s="278"/>
      <c r="E2009" s="278"/>
      <c r="F2009" s="278"/>
      <c r="G2009" s="277"/>
      <c r="H2009" s="348"/>
    </row>
    <row r="2010" spans="1:8" s="84" customFormat="1" ht="33.75" hidden="1" customHeight="1" x14ac:dyDescent="0.2">
      <c r="A2010" s="346"/>
      <c r="B2010" s="320"/>
      <c r="C2010" s="278"/>
      <c r="D2010" s="278"/>
      <c r="E2010" s="278"/>
      <c r="F2010" s="278"/>
      <c r="G2010" s="277"/>
      <c r="H2010" s="348"/>
    </row>
    <row r="2011" spans="1:8" s="84" customFormat="1" ht="33.75" hidden="1" customHeight="1" x14ac:dyDescent="0.2">
      <c r="A2011" s="346"/>
      <c r="B2011" s="320"/>
      <c r="C2011" s="278"/>
      <c r="D2011" s="278"/>
      <c r="E2011" s="278"/>
      <c r="F2011" s="278"/>
      <c r="G2011" s="277"/>
      <c r="H2011" s="348"/>
    </row>
    <row r="2012" spans="1:8" s="84" customFormat="1" ht="33.75" hidden="1" customHeight="1" x14ac:dyDescent="0.2">
      <c r="A2012" s="346"/>
      <c r="B2012" s="320"/>
      <c r="C2012" s="278"/>
      <c r="D2012" s="278"/>
      <c r="E2012" s="278"/>
      <c r="F2012" s="278"/>
      <c r="G2012" s="277"/>
      <c r="H2012" s="348"/>
    </row>
    <row r="2013" spans="1:8" s="84" customFormat="1" ht="33.75" hidden="1" customHeight="1" x14ac:dyDescent="0.2">
      <c r="A2013" s="346"/>
      <c r="B2013" s="320"/>
      <c r="C2013" s="278"/>
      <c r="D2013" s="278"/>
      <c r="E2013" s="278"/>
      <c r="F2013" s="278"/>
      <c r="G2013" s="277"/>
      <c r="H2013" s="348"/>
    </row>
    <row r="2014" spans="1:8" s="84" customFormat="1" ht="33.75" hidden="1" customHeight="1" x14ac:dyDescent="0.2">
      <c r="A2014" s="346"/>
      <c r="B2014" s="320"/>
      <c r="C2014" s="278"/>
      <c r="D2014" s="278"/>
      <c r="E2014" s="278"/>
      <c r="F2014" s="278"/>
      <c r="G2014" s="277"/>
      <c r="H2014" s="348"/>
    </row>
    <row r="2015" spans="1:8" s="84" customFormat="1" ht="33.75" hidden="1" customHeight="1" x14ac:dyDescent="0.2">
      <c r="A2015" s="346"/>
      <c r="B2015" s="320"/>
      <c r="C2015" s="278"/>
      <c r="D2015" s="278"/>
      <c r="E2015" s="278"/>
      <c r="F2015" s="278"/>
      <c r="G2015" s="277"/>
      <c r="H2015" s="348"/>
    </row>
    <row r="2016" spans="1:8" s="84" customFormat="1" ht="33.75" hidden="1" customHeight="1" x14ac:dyDescent="0.2">
      <c r="A2016" s="346"/>
      <c r="B2016" s="320"/>
      <c r="C2016" s="278"/>
      <c r="D2016" s="278"/>
      <c r="E2016" s="278"/>
      <c r="F2016" s="278"/>
      <c r="G2016" s="277"/>
      <c r="H2016" s="348"/>
    </row>
    <row r="2017" spans="1:8" s="84" customFormat="1" ht="33.75" hidden="1" customHeight="1" x14ac:dyDescent="0.2">
      <c r="A2017" s="346"/>
      <c r="B2017" s="320"/>
      <c r="C2017" s="278"/>
      <c r="D2017" s="278"/>
      <c r="E2017" s="278"/>
      <c r="F2017" s="278"/>
      <c r="G2017" s="277"/>
      <c r="H2017" s="348"/>
    </row>
    <row r="2018" spans="1:8" s="84" customFormat="1" ht="33.75" hidden="1" customHeight="1" x14ac:dyDescent="0.2">
      <c r="A2018" s="346"/>
      <c r="B2018" s="320"/>
      <c r="C2018" s="278"/>
      <c r="D2018" s="278"/>
      <c r="E2018" s="278"/>
      <c r="F2018" s="278"/>
      <c r="G2018" s="277"/>
      <c r="H2018" s="348"/>
    </row>
    <row r="2019" spans="1:8" s="84" customFormat="1" ht="33.75" hidden="1" customHeight="1" x14ac:dyDescent="0.2">
      <c r="A2019" s="346"/>
      <c r="B2019" s="320"/>
      <c r="C2019" s="278"/>
      <c r="D2019" s="278"/>
      <c r="E2019" s="278"/>
      <c r="F2019" s="278"/>
      <c r="G2019" s="277"/>
      <c r="H2019" s="348"/>
    </row>
    <row r="2020" spans="1:8" s="84" customFormat="1" ht="33.75" hidden="1" customHeight="1" x14ac:dyDescent="0.2">
      <c r="A2020" s="346"/>
      <c r="B2020" s="320"/>
      <c r="C2020" s="278"/>
      <c r="D2020" s="278"/>
      <c r="E2020" s="278"/>
      <c r="F2020" s="278"/>
      <c r="G2020" s="277"/>
      <c r="H2020" s="348"/>
    </row>
    <row r="2021" spans="1:8" s="84" customFormat="1" ht="33.75" hidden="1" customHeight="1" x14ac:dyDescent="0.2">
      <c r="A2021" s="346"/>
      <c r="B2021" s="320"/>
      <c r="C2021" s="278"/>
      <c r="D2021" s="278"/>
      <c r="E2021" s="278"/>
      <c r="F2021" s="278"/>
      <c r="G2021" s="277"/>
      <c r="H2021" s="348"/>
    </row>
    <row r="2022" spans="1:8" s="84" customFormat="1" ht="33.75" hidden="1" customHeight="1" x14ac:dyDescent="0.2">
      <c r="A2022" s="346"/>
      <c r="B2022" s="320"/>
      <c r="C2022" s="278"/>
      <c r="D2022" s="278"/>
      <c r="E2022" s="278"/>
      <c r="F2022" s="278"/>
      <c r="G2022" s="277"/>
      <c r="H2022" s="348"/>
    </row>
    <row r="2023" spans="1:8" s="84" customFormat="1" ht="33.75" hidden="1" customHeight="1" x14ac:dyDescent="0.2">
      <c r="A2023" s="346"/>
      <c r="B2023" s="320"/>
      <c r="C2023" s="278"/>
      <c r="D2023" s="278"/>
      <c r="E2023" s="278"/>
      <c r="F2023" s="278"/>
      <c r="G2023" s="277"/>
      <c r="H2023" s="348"/>
    </row>
    <row r="2024" spans="1:8" s="84" customFormat="1" ht="33.75" hidden="1" customHeight="1" x14ac:dyDescent="0.2">
      <c r="A2024" s="346"/>
      <c r="B2024" s="320"/>
      <c r="C2024" s="278"/>
      <c r="D2024" s="278"/>
      <c r="E2024" s="278"/>
      <c r="F2024" s="278"/>
      <c r="G2024" s="277"/>
      <c r="H2024" s="348"/>
    </row>
    <row r="2025" spans="1:8" s="84" customFormat="1" ht="33.75" hidden="1" customHeight="1" x14ac:dyDescent="0.2">
      <c r="A2025" s="346"/>
      <c r="B2025" s="320"/>
      <c r="C2025" s="278"/>
      <c r="D2025" s="278"/>
      <c r="E2025" s="278"/>
      <c r="F2025" s="278"/>
      <c r="G2025" s="277"/>
      <c r="H2025" s="348"/>
    </row>
    <row r="2026" spans="1:8" s="84" customFormat="1" ht="33.75" hidden="1" customHeight="1" x14ac:dyDescent="0.2">
      <c r="A2026" s="346"/>
      <c r="B2026" s="320"/>
      <c r="C2026" s="278"/>
      <c r="D2026" s="278"/>
      <c r="E2026" s="278"/>
      <c r="F2026" s="278"/>
      <c r="G2026" s="277"/>
      <c r="H2026" s="348"/>
    </row>
    <row r="2027" spans="1:8" s="84" customFormat="1" ht="33.75" hidden="1" customHeight="1" x14ac:dyDescent="0.2">
      <c r="A2027" s="346"/>
      <c r="B2027" s="320"/>
      <c r="C2027" s="278"/>
      <c r="D2027" s="278"/>
      <c r="E2027" s="278"/>
      <c r="F2027" s="278"/>
      <c r="G2027" s="277"/>
      <c r="H2027" s="348"/>
    </row>
    <row r="2028" spans="1:8" s="84" customFormat="1" ht="33.75" hidden="1" customHeight="1" x14ac:dyDescent="0.2">
      <c r="A2028" s="346"/>
      <c r="B2028" s="320"/>
      <c r="C2028" s="278"/>
      <c r="D2028" s="278"/>
      <c r="E2028" s="278"/>
      <c r="F2028" s="278"/>
      <c r="G2028" s="277"/>
      <c r="H2028" s="348"/>
    </row>
    <row r="2029" spans="1:8" s="84" customFormat="1" ht="33.75" hidden="1" customHeight="1" x14ac:dyDescent="0.2">
      <c r="A2029" s="346"/>
      <c r="B2029" s="320"/>
      <c r="C2029" s="278"/>
      <c r="D2029" s="278"/>
      <c r="E2029" s="278"/>
      <c r="F2029" s="278"/>
      <c r="G2029" s="277"/>
      <c r="H2029" s="348"/>
    </row>
    <row r="2030" spans="1:8" s="84" customFormat="1" ht="33.75" hidden="1" customHeight="1" x14ac:dyDescent="0.2">
      <c r="A2030" s="346"/>
      <c r="B2030" s="320"/>
      <c r="C2030" s="278"/>
      <c r="D2030" s="278"/>
      <c r="E2030" s="278"/>
      <c r="F2030" s="278"/>
      <c r="G2030" s="277"/>
      <c r="H2030" s="348"/>
    </row>
    <row r="2031" spans="1:8" s="84" customFormat="1" ht="33.75" hidden="1" customHeight="1" x14ac:dyDescent="0.2">
      <c r="A2031" s="346"/>
      <c r="B2031" s="320"/>
      <c r="C2031" s="278"/>
      <c r="D2031" s="278"/>
      <c r="E2031" s="278"/>
      <c r="F2031" s="278"/>
      <c r="G2031" s="277"/>
      <c r="H2031" s="348"/>
    </row>
    <row r="2032" spans="1:8" s="84" customFormat="1" ht="33.75" hidden="1" customHeight="1" x14ac:dyDescent="0.2">
      <c r="A2032" s="346"/>
      <c r="B2032" s="320"/>
      <c r="C2032" s="278"/>
      <c r="D2032" s="278"/>
      <c r="E2032" s="278"/>
      <c r="F2032" s="278"/>
      <c r="G2032" s="277"/>
      <c r="H2032" s="348"/>
    </row>
    <row r="2033" spans="1:8" s="84" customFormat="1" ht="33.75" hidden="1" customHeight="1" x14ac:dyDescent="0.2">
      <c r="A2033" s="346"/>
      <c r="B2033" s="320"/>
      <c r="C2033" s="278"/>
      <c r="D2033" s="278"/>
      <c r="E2033" s="278"/>
      <c r="F2033" s="278"/>
      <c r="G2033" s="277"/>
      <c r="H2033" s="348"/>
    </row>
    <row r="2034" spans="1:8" s="84" customFormat="1" ht="33.75" hidden="1" customHeight="1" x14ac:dyDescent="0.2">
      <c r="A2034" s="346"/>
      <c r="B2034" s="320"/>
      <c r="C2034" s="278"/>
      <c r="D2034" s="278"/>
      <c r="E2034" s="278"/>
      <c r="F2034" s="278"/>
      <c r="G2034" s="277"/>
      <c r="H2034" s="348"/>
    </row>
    <row r="2035" spans="1:8" s="84" customFormat="1" ht="33.75" hidden="1" customHeight="1" x14ac:dyDescent="0.2">
      <c r="A2035" s="346"/>
      <c r="B2035" s="320"/>
      <c r="C2035" s="278"/>
      <c r="D2035" s="278"/>
      <c r="E2035" s="278"/>
      <c r="F2035" s="278"/>
      <c r="G2035" s="277"/>
      <c r="H2035" s="348"/>
    </row>
    <row r="2036" spans="1:8" s="84" customFormat="1" ht="33.75" hidden="1" customHeight="1" x14ac:dyDescent="0.2">
      <c r="A2036" s="346"/>
      <c r="B2036" s="320"/>
      <c r="C2036" s="278"/>
      <c r="D2036" s="278"/>
      <c r="E2036" s="278"/>
      <c r="F2036" s="278"/>
      <c r="G2036" s="277"/>
      <c r="H2036" s="348"/>
    </row>
    <row r="2037" spans="1:8" s="84" customFormat="1" ht="33.75" hidden="1" customHeight="1" x14ac:dyDescent="0.2">
      <c r="A2037" s="346"/>
      <c r="B2037" s="320"/>
      <c r="C2037" s="278"/>
      <c r="D2037" s="278"/>
      <c r="E2037" s="278"/>
      <c r="F2037" s="278"/>
      <c r="G2037" s="277"/>
      <c r="H2037" s="348"/>
    </row>
    <row r="2038" spans="1:8" s="84" customFormat="1" ht="33.75" hidden="1" customHeight="1" x14ac:dyDescent="0.2">
      <c r="A2038" s="346"/>
      <c r="B2038" s="320"/>
      <c r="C2038" s="278"/>
      <c r="D2038" s="278"/>
      <c r="E2038" s="278"/>
      <c r="F2038" s="278"/>
      <c r="G2038" s="277"/>
      <c r="H2038" s="348"/>
    </row>
    <row r="2039" spans="1:8" s="84" customFormat="1" ht="33.75" hidden="1" customHeight="1" x14ac:dyDescent="0.2">
      <c r="A2039" s="346"/>
      <c r="B2039" s="320"/>
      <c r="C2039" s="278"/>
      <c r="D2039" s="278"/>
      <c r="E2039" s="278"/>
      <c r="F2039" s="278"/>
      <c r="G2039" s="277"/>
      <c r="H2039" s="348"/>
    </row>
    <row r="2040" spans="1:8" s="84" customFormat="1" ht="33.75" hidden="1" customHeight="1" x14ac:dyDescent="0.2">
      <c r="A2040" s="346"/>
      <c r="B2040" s="320"/>
      <c r="C2040" s="278"/>
      <c r="D2040" s="278"/>
      <c r="E2040" s="278"/>
      <c r="F2040" s="278"/>
      <c r="G2040" s="277"/>
      <c r="H2040" s="348"/>
    </row>
    <row r="2041" spans="1:8" s="84" customFormat="1" ht="33.75" hidden="1" customHeight="1" x14ac:dyDescent="0.2">
      <c r="A2041" s="346"/>
      <c r="B2041" s="320"/>
      <c r="C2041" s="278"/>
      <c r="D2041" s="278"/>
      <c r="E2041" s="278"/>
      <c r="F2041" s="278"/>
      <c r="G2041" s="277"/>
      <c r="H2041" s="348"/>
    </row>
    <row r="2042" spans="1:8" s="84" customFormat="1" ht="33.75" hidden="1" customHeight="1" x14ac:dyDescent="0.2">
      <c r="A2042" s="346"/>
      <c r="B2042" s="320"/>
      <c r="C2042" s="278"/>
      <c r="D2042" s="278"/>
      <c r="E2042" s="278"/>
      <c r="F2042" s="278"/>
      <c r="G2042" s="277"/>
      <c r="H2042" s="348"/>
    </row>
    <row r="2043" spans="1:8" s="84" customFormat="1" ht="33.75" hidden="1" customHeight="1" x14ac:dyDescent="0.2">
      <c r="A2043" s="346"/>
      <c r="B2043" s="320"/>
      <c r="C2043" s="278"/>
      <c r="D2043" s="278"/>
      <c r="E2043" s="278"/>
      <c r="F2043" s="278"/>
      <c r="G2043" s="277"/>
      <c r="H2043" s="348"/>
    </row>
    <row r="2044" spans="1:8" s="84" customFormat="1" ht="33.75" hidden="1" customHeight="1" x14ac:dyDescent="0.2">
      <c r="A2044" s="346"/>
      <c r="B2044" s="320"/>
      <c r="C2044" s="278"/>
      <c r="D2044" s="278"/>
      <c r="E2044" s="278"/>
      <c r="F2044" s="278"/>
      <c r="G2044" s="277"/>
      <c r="H2044" s="348"/>
    </row>
    <row r="2045" spans="1:8" s="84" customFormat="1" ht="33.75" hidden="1" customHeight="1" x14ac:dyDescent="0.2">
      <c r="A2045" s="346"/>
      <c r="B2045" s="320"/>
      <c r="C2045" s="278"/>
      <c r="D2045" s="278"/>
      <c r="E2045" s="278"/>
      <c r="F2045" s="278"/>
      <c r="G2045" s="277"/>
      <c r="H2045" s="348"/>
    </row>
    <row r="2046" spans="1:8" s="84" customFormat="1" ht="33.75" hidden="1" customHeight="1" x14ac:dyDescent="0.2">
      <c r="A2046" s="346"/>
      <c r="B2046" s="320"/>
      <c r="C2046" s="278"/>
      <c r="D2046" s="278"/>
      <c r="E2046" s="278"/>
      <c r="F2046" s="278"/>
      <c r="G2046" s="277"/>
      <c r="H2046" s="348"/>
    </row>
    <row r="2047" spans="1:8" s="84" customFormat="1" ht="33.75" hidden="1" customHeight="1" x14ac:dyDescent="0.2">
      <c r="A2047" s="346"/>
      <c r="B2047" s="320"/>
      <c r="C2047" s="278"/>
      <c r="D2047" s="278"/>
      <c r="E2047" s="278"/>
      <c r="F2047" s="278"/>
      <c r="G2047" s="277"/>
      <c r="H2047" s="348"/>
    </row>
    <row r="2048" spans="1:8" s="84" customFormat="1" ht="33.75" hidden="1" customHeight="1" x14ac:dyDescent="0.2">
      <c r="A2048" s="346"/>
      <c r="B2048" s="320"/>
      <c r="C2048" s="278"/>
      <c r="D2048" s="278"/>
      <c r="E2048" s="278"/>
      <c r="F2048" s="278"/>
      <c r="G2048" s="277"/>
      <c r="H2048" s="348"/>
    </row>
    <row r="2049" spans="1:8" s="84" customFormat="1" ht="33.75" hidden="1" customHeight="1" x14ac:dyDescent="0.2">
      <c r="A2049" s="346"/>
      <c r="B2049" s="320"/>
      <c r="C2049" s="278"/>
      <c r="D2049" s="278"/>
      <c r="E2049" s="278"/>
      <c r="F2049" s="278"/>
      <c r="G2049" s="277"/>
      <c r="H2049" s="348"/>
    </row>
    <row r="2050" spans="1:8" s="84" customFormat="1" ht="33.75" hidden="1" customHeight="1" x14ac:dyDescent="0.2">
      <c r="A2050" s="346"/>
      <c r="B2050" s="320"/>
      <c r="C2050" s="278"/>
      <c r="D2050" s="278"/>
      <c r="E2050" s="278"/>
      <c r="F2050" s="278"/>
      <c r="G2050" s="277"/>
      <c r="H2050" s="348"/>
    </row>
    <row r="2051" spans="1:8" s="84" customFormat="1" ht="33.75" hidden="1" customHeight="1" x14ac:dyDescent="0.2">
      <c r="A2051" s="346"/>
      <c r="B2051" s="320"/>
      <c r="C2051" s="278"/>
      <c r="D2051" s="278"/>
      <c r="E2051" s="278"/>
      <c r="F2051" s="278"/>
      <c r="G2051" s="277"/>
      <c r="H2051" s="348"/>
    </row>
    <row r="2052" spans="1:8" s="84" customFormat="1" ht="33.75" hidden="1" customHeight="1" x14ac:dyDescent="0.2">
      <c r="A2052" s="346"/>
      <c r="B2052" s="320"/>
      <c r="C2052" s="278"/>
      <c r="D2052" s="278"/>
      <c r="E2052" s="278"/>
      <c r="F2052" s="278"/>
      <c r="G2052" s="277"/>
      <c r="H2052" s="348"/>
    </row>
    <row r="2053" spans="1:8" s="84" customFormat="1" ht="33.75" hidden="1" customHeight="1" x14ac:dyDescent="0.2">
      <c r="A2053" s="346"/>
      <c r="B2053" s="320"/>
      <c r="C2053" s="278"/>
      <c r="D2053" s="278"/>
      <c r="E2053" s="278"/>
      <c r="F2053" s="278"/>
      <c r="G2053" s="277"/>
      <c r="H2053" s="348"/>
    </row>
    <row r="2054" spans="1:8" s="84" customFormat="1" ht="33.75" hidden="1" customHeight="1" x14ac:dyDescent="0.2">
      <c r="A2054" s="346"/>
      <c r="B2054" s="320"/>
      <c r="C2054" s="278"/>
      <c r="D2054" s="278"/>
      <c r="E2054" s="278"/>
      <c r="F2054" s="278"/>
      <c r="G2054" s="277"/>
      <c r="H2054" s="348"/>
    </row>
    <row r="2055" spans="1:8" s="84" customFormat="1" ht="33.75" hidden="1" customHeight="1" x14ac:dyDescent="0.2">
      <c r="A2055" s="346"/>
      <c r="B2055" s="320"/>
      <c r="C2055" s="278"/>
      <c r="D2055" s="278"/>
      <c r="E2055" s="278"/>
      <c r="F2055" s="278"/>
      <c r="G2055" s="277"/>
      <c r="H2055" s="348"/>
    </row>
    <row r="2056" spans="1:8" s="84" customFormat="1" ht="33.75" hidden="1" customHeight="1" x14ac:dyDescent="0.2">
      <c r="A2056" s="346"/>
      <c r="B2056" s="320"/>
      <c r="C2056" s="278"/>
      <c r="D2056" s="278"/>
      <c r="E2056" s="278"/>
      <c r="F2056" s="278"/>
      <c r="G2056" s="277"/>
      <c r="H2056" s="348"/>
    </row>
    <row r="2057" spans="1:8" s="84" customFormat="1" ht="33.75" hidden="1" customHeight="1" x14ac:dyDescent="0.2">
      <c r="A2057" s="346"/>
      <c r="B2057" s="320"/>
      <c r="C2057" s="278"/>
      <c r="D2057" s="278"/>
      <c r="E2057" s="278"/>
      <c r="F2057" s="278"/>
      <c r="G2057" s="277"/>
      <c r="H2057" s="348"/>
    </row>
    <row r="2058" spans="1:8" s="84" customFormat="1" ht="33.75" hidden="1" customHeight="1" x14ac:dyDescent="0.2">
      <c r="A2058" s="346"/>
      <c r="B2058" s="320"/>
      <c r="C2058" s="278"/>
      <c r="D2058" s="278"/>
      <c r="E2058" s="278"/>
      <c r="F2058" s="278"/>
      <c r="G2058" s="277"/>
      <c r="H2058" s="348"/>
    </row>
    <row r="2059" spans="1:8" s="84" customFormat="1" ht="33.75" hidden="1" customHeight="1" x14ac:dyDescent="0.2">
      <c r="A2059" s="346"/>
      <c r="B2059" s="320"/>
      <c r="C2059" s="278"/>
      <c r="D2059" s="278"/>
      <c r="E2059" s="278"/>
      <c r="F2059" s="278"/>
      <c r="G2059" s="277"/>
      <c r="H2059" s="348"/>
    </row>
    <row r="2060" spans="1:8" s="84" customFormat="1" ht="33.75" hidden="1" customHeight="1" x14ac:dyDescent="0.2">
      <c r="A2060" s="346"/>
      <c r="B2060" s="320"/>
      <c r="C2060" s="278"/>
      <c r="D2060" s="278"/>
      <c r="E2060" s="278"/>
      <c r="F2060" s="278"/>
      <c r="G2060" s="277"/>
      <c r="H2060" s="348"/>
    </row>
    <row r="2061" spans="1:8" s="84" customFormat="1" ht="33.75" hidden="1" customHeight="1" x14ac:dyDescent="0.2">
      <c r="A2061" s="346"/>
      <c r="B2061" s="320"/>
      <c r="C2061" s="278"/>
      <c r="D2061" s="278"/>
      <c r="E2061" s="278"/>
      <c r="F2061" s="278"/>
      <c r="G2061" s="277"/>
      <c r="H2061" s="348"/>
    </row>
    <row r="2062" spans="1:8" s="84" customFormat="1" ht="33.75" hidden="1" customHeight="1" x14ac:dyDescent="0.2">
      <c r="A2062" s="346"/>
      <c r="B2062" s="320"/>
      <c r="C2062" s="278"/>
      <c r="D2062" s="278"/>
      <c r="E2062" s="278"/>
      <c r="F2062" s="278"/>
      <c r="G2062" s="277"/>
      <c r="H2062" s="348"/>
    </row>
    <row r="2063" spans="1:8" s="84" customFormat="1" ht="33.75" hidden="1" customHeight="1" x14ac:dyDescent="0.2">
      <c r="A2063" s="346"/>
      <c r="B2063" s="320"/>
      <c r="C2063" s="278"/>
      <c r="D2063" s="278"/>
      <c r="E2063" s="278"/>
      <c r="F2063" s="278"/>
      <c r="G2063" s="277"/>
      <c r="H2063" s="348"/>
    </row>
    <row r="2064" spans="1:8" s="84" customFormat="1" ht="33.75" hidden="1" customHeight="1" x14ac:dyDescent="0.2">
      <c r="A2064" s="346"/>
      <c r="B2064" s="320"/>
      <c r="C2064" s="278"/>
      <c r="D2064" s="278"/>
      <c r="E2064" s="278"/>
      <c r="F2064" s="278"/>
      <c r="G2064" s="277"/>
      <c r="H2064" s="348"/>
    </row>
    <row r="2065" spans="1:8" s="84" customFormat="1" ht="33.75" hidden="1" customHeight="1" x14ac:dyDescent="0.2">
      <c r="A2065" s="346"/>
      <c r="B2065" s="320"/>
      <c r="C2065" s="278"/>
      <c r="D2065" s="278"/>
      <c r="E2065" s="278"/>
      <c r="F2065" s="278"/>
      <c r="G2065" s="277"/>
      <c r="H2065" s="348"/>
    </row>
    <row r="2066" spans="1:8" s="84" customFormat="1" ht="33.75" hidden="1" customHeight="1" x14ac:dyDescent="0.2">
      <c r="A2066" s="346"/>
      <c r="B2066" s="320"/>
      <c r="C2066" s="278"/>
      <c r="D2066" s="278"/>
      <c r="E2066" s="278"/>
      <c r="F2066" s="278"/>
      <c r="G2066" s="277"/>
      <c r="H2066" s="348"/>
    </row>
    <row r="2067" spans="1:8" s="84" customFormat="1" ht="33.75" hidden="1" customHeight="1" x14ac:dyDescent="0.2">
      <c r="A2067" s="346"/>
      <c r="B2067" s="320"/>
      <c r="C2067" s="278"/>
      <c r="D2067" s="278"/>
      <c r="E2067" s="278"/>
      <c r="F2067" s="278"/>
      <c r="G2067" s="277"/>
      <c r="H2067" s="348"/>
    </row>
    <row r="2068" spans="1:8" s="84" customFormat="1" ht="33.75" hidden="1" customHeight="1" x14ac:dyDescent="0.2">
      <c r="A2068" s="346"/>
      <c r="B2068" s="320"/>
      <c r="C2068" s="278"/>
      <c r="D2068" s="278"/>
      <c r="E2068" s="278"/>
      <c r="F2068" s="278"/>
      <c r="G2068" s="277"/>
      <c r="H2068" s="348"/>
    </row>
    <row r="2069" spans="1:8" s="84" customFormat="1" ht="33.75" hidden="1" customHeight="1" x14ac:dyDescent="0.2">
      <c r="A2069" s="346"/>
      <c r="B2069" s="320"/>
      <c r="C2069" s="278"/>
      <c r="D2069" s="278"/>
      <c r="E2069" s="278"/>
      <c r="F2069" s="278"/>
      <c r="G2069" s="277"/>
      <c r="H2069" s="348"/>
    </row>
    <row r="2070" spans="1:8" s="84" customFormat="1" ht="33.75" hidden="1" customHeight="1" x14ac:dyDescent="0.2">
      <c r="A2070" s="346"/>
      <c r="B2070" s="320"/>
      <c r="C2070" s="278"/>
      <c r="D2070" s="278"/>
      <c r="E2070" s="278"/>
      <c r="F2070" s="278"/>
      <c r="G2070" s="277"/>
      <c r="H2070" s="348"/>
    </row>
    <row r="2071" spans="1:8" s="84" customFormat="1" ht="33.75" hidden="1" customHeight="1" x14ac:dyDescent="0.2">
      <c r="A2071" s="346"/>
      <c r="B2071" s="320"/>
      <c r="C2071" s="278"/>
      <c r="D2071" s="278"/>
      <c r="E2071" s="278"/>
      <c r="F2071" s="278"/>
      <c r="G2071" s="277"/>
      <c r="H2071" s="348"/>
    </row>
    <row r="2072" spans="1:8" s="84" customFormat="1" ht="33.75" hidden="1" customHeight="1" x14ac:dyDescent="0.2">
      <c r="A2072" s="346"/>
      <c r="B2072" s="320"/>
      <c r="C2072" s="278"/>
      <c r="D2072" s="278"/>
      <c r="E2072" s="278"/>
      <c r="F2072" s="278"/>
      <c r="G2072" s="277"/>
      <c r="H2072" s="348"/>
    </row>
    <row r="2073" spans="1:8" s="84" customFormat="1" ht="33.75" hidden="1" customHeight="1" x14ac:dyDescent="0.2">
      <c r="A2073" s="346"/>
      <c r="B2073" s="320"/>
      <c r="C2073" s="278"/>
      <c r="D2073" s="278"/>
      <c r="E2073" s="278"/>
      <c r="F2073" s="278"/>
      <c r="G2073" s="277"/>
      <c r="H2073" s="348"/>
    </row>
    <row r="2074" spans="1:8" s="84" customFormat="1" ht="33.75" hidden="1" customHeight="1" x14ac:dyDescent="0.2">
      <c r="A2074" s="346"/>
      <c r="B2074" s="320"/>
      <c r="C2074" s="278"/>
      <c r="D2074" s="278"/>
      <c r="E2074" s="278"/>
      <c r="F2074" s="278"/>
      <c r="G2074" s="277"/>
      <c r="H2074" s="348"/>
    </row>
    <row r="2075" spans="1:8" s="84" customFormat="1" ht="33.75" hidden="1" customHeight="1" x14ac:dyDescent="0.2">
      <c r="A2075" s="346"/>
      <c r="B2075" s="320"/>
      <c r="C2075" s="278"/>
      <c r="D2075" s="278"/>
      <c r="E2075" s="278"/>
      <c r="F2075" s="278"/>
      <c r="G2075" s="277"/>
      <c r="H2075" s="348"/>
    </row>
    <row r="2076" spans="1:8" s="84" customFormat="1" ht="33.75" hidden="1" customHeight="1" x14ac:dyDescent="0.2">
      <c r="A2076" s="346"/>
      <c r="B2076" s="320"/>
      <c r="C2076" s="278"/>
      <c r="D2076" s="278"/>
      <c r="E2076" s="278"/>
      <c r="F2076" s="278"/>
      <c r="G2076" s="277"/>
      <c r="H2076" s="348"/>
    </row>
    <row r="2077" spans="1:8" s="84" customFormat="1" ht="33.75" hidden="1" customHeight="1" x14ac:dyDescent="0.2">
      <c r="A2077" s="346"/>
      <c r="B2077" s="320"/>
      <c r="C2077" s="278"/>
      <c r="D2077" s="278"/>
      <c r="E2077" s="278"/>
      <c r="F2077" s="278"/>
      <c r="G2077" s="277"/>
      <c r="H2077" s="348"/>
    </row>
    <row r="2078" spans="1:8" s="84" customFormat="1" ht="33.75" hidden="1" customHeight="1" x14ac:dyDescent="0.2">
      <c r="A2078" s="346"/>
      <c r="B2078" s="320"/>
      <c r="C2078" s="278"/>
      <c r="D2078" s="278"/>
      <c r="E2078" s="278"/>
      <c r="F2078" s="278"/>
      <c r="G2078" s="277"/>
      <c r="H2078" s="348"/>
    </row>
    <row r="2079" spans="1:8" s="84" customFormat="1" ht="33.75" hidden="1" customHeight="1" x14ac:dyDescent="0.2">
      <c r="A2079" s="346"/>
      <c r="B2079" s="320"/>
      <c r="C2079" s="278"/>
      <c r="D2079" s="278"/>
      <c r="E2079" s="278"/>
      <c r="F2079" s="278"/>
      <c r="G2079" s="277"/>
      <c r="H2079" s="348"/>
    </row>
    <row r="2080" spans="1:8" s="84" customFormat="1" ht="33.75" hidden="1" customHeight="1" x14ac:dyDescent="0.2">
      <c r="A2080" s="346"/>
      <c r="B2080" s="320"/>
      <c r="C2080" s="278"/>
      <c r="D2080" s="278"/>
      <c r="E2080" s="278"/>
      <c r="F2080" s="278"/>
      <c r="G2080" s="277"/>
      <c r="H2080" s="348"/>
    </row>
    <row r="2081" spans="1:8" s="84" customFormat="1" ht="33.75" hidden="1" customHeight="1" x14ac:dyDescent="0.2">
      <c r="A2081" s="346"/>
      <c r="B2081" s="320"/>
      <c r="C2081" s="278"/>
      <c r="D2081" s="278"/>
      <c r="E2081" s="278"/>
      <c r="F2081" s="278"/>
      <c r="G2081" s="277"/>
      <c r="H2081" s="348"/>
    </row>
    <row r="2082" spans="1:8" s="84" customFormat="1" ht="33.75" hidden="1" customHeight="1" x14ac:dyDescent="0.2">
      <c r="A2082" s="346"/>
      <c r="B2082" s="320"/>
      <c r="C2082" s="278"/>
      <c r="D2082" s="278"/>
      <c r="E2082" s="278"/>
      <c r="F2082" s="278"/>
      <c r="G2082" s="277"/>
      <c r="H2082" s="348"/>
    </row>
    <row r="2083" spans="1:8" s="84" customFormat="1" ht="33.75" hidden="1" customHeight="1" x14ac:dyDescent="0.2">
      <c r="A2083" s="346"/>
      <c r="B2083" s="320"/>
      <c r="C2083" s="278"/>
      <c r="D2083" s="278"/>
      <c r="E2083" s="278"/>
      <c r="F2083" s="278"/>
      <c r="G2083" s="277"/>
      <c r="H2083" s="348"/>
    </row>
    <row r="2084" spans="1:8" s="84" customFormat="1" ht="33.75" hidden="1" customHeight="1" x14ac:dyDescent="0.2">
      <c r="A2084" s="346"/>
      <c r="B2084" s="320"/>
      <c r="C2084" s="278"/>
      <c r="D2084" s="278"/>
      <c r="E2084" s="278"/>
      <c r="F2084" s="278"/>
      <c r="G2084" s="277"/>
      <c r="H2084" s="348"/>
    </row>
    <row r="2085" spans="1:8" s="84" customFormat="1" ht="33.75" hidden="1" customHeight="1" x14ac:dyDescent="0.2">
      <c r="A2085" s="346"/>
      <c r="B2085" s="320"/>
      <c r="C2085" s="278"/>
      <c r="D2085" s="278"/>
      <c r="E2085" s="278"/>
      <c r="F2085" s="278"/>
      <c r="G2085" s="277"/>
      <c r="H2085" s="348"/>
    </row>
    <row r="2086" spans="1:8" s="84" customFormat="1" ht="33.75" hidden="1" customHeight="1" x14ac:dyDescent="0.2">
      <c r="A2086" s="346"/>
      <c r="B2086" s="320"/>
      <c r="C2086" s="278"/>
      <c r="D2086" s="278"/>
      <c r="E2086" s="278"/>
      <c r="F2086" s="278"/>
      <c r="G2086" s="277"/>
      <c r="H2086" s="348"/>
    </row>
    <row r="2087" spans="1:8" s="84" customFormat="1" ht="33.75" hidden="1" customHeight="1" x14ac:dyDescent="0.2">
      <c r="A2087" s="346"/>
      <c r="B2087" s="320"/>
      <c r="C2087" s="278"/>
      <c r="D2087" s="278"/>
      <c r="E2087" s="278"/>
      <c r="F2087" s="278"/>
      <c r="G2087" s="277"/>
      <c r="H2087" s="348"/>
    </row>
    <row r="2088" spans="1:8" s="84" customFormat="1" ht="33.75" hidden="1" customHeight="1" x14ac:dyDescent="0.2">
      <c r="A2088" s="346"/>
      <c r="B2088" s="320"/>
      <c r="C2088" s="278"/>
      <c r="D2088" s="278"/>
      <c r="E2088" s="278"/>
      <c r="F2088" s="278"/>
      <c r="G2088" s="277"/>
      <c r="H2088" s="348"/>
    </row>
    <row r="2089" spans="1:8" s="84" customFormat="1" ht="33.75" hidden="1" customHeight="1" x14ac:dyDescent="0.2">
      <c r="A2089" s="346"/>
      <c r="B2089" s="320"/>
      <c r="C2089" s="278"/>
      <c r="D2089" s="278"/>
      <c r="E2089" s="278"/>
      <c r="F2089" s="278"/>
      <c r="G2089" s="277"/>
      <c r="H2089" s="348"/>
    </row>
    <row r="2090" spans="1:8" s="84" customFormat="1" ht="33.75" hidden="1" customHeight="1" x14ac:dyDescent="0.2">
      <c r="A2090" s="346"/>
      <c r="B2090" s="320"/>
      <c r="C2090" s="278"/>
      <c r="D2090" s="278"/>
      <c r="E2090" s="278"/>
      <c r="F2090" s="278"/>
      <c r="G2090" s="277"/>
      <c r="H2090" s="348"/>
    </row>
    <row r="2091" spans="1:8" s="84" customFormat="1" ht="33.75" hidden="1" customHeight="1" x14ac:dyDescent="0.2">
      <c r="A2091" s="346"/>
      <c r="B2091" s="320"/>
      <c r="C2091" s="278"/>
      <c r="D2091" s="278"/>
      <c r="E2091" s="278"/>
      <c r="F2091" s="278"/>
      <c r="G2091" s="277"/>
      <c r="H2091" s="348"/>
    </row>
    <row r="2092" spans="1:8" s="84" customFormat="1" ht="33.75" hidden="1" customHeight="1" x14ac:dyDescent="0.2">
      <c r="A2092" s="346"/>
      <c r="B2092" s="320"/>
      <c r="C2092" s="278"/>
      <c r="D2092" s="278"/>
      <c r="E2092" s="278"/>
      <c r="F2092" s="278"/>
      <c r="G2092" s="277"/>
      <c r="H2092" s="348"/>
    </row>
    <row r="2093" spans="1:8" s="84" customFormat="1" ht="33.75" hidden="1" customHeight="1" x14ac:dyDescent="0.2">
      <c r="A2093" s="346"/>
      <c r="B2093" s="320"/>
      <c r="C2093" s="278"/>
      <c r="D2093" s="278"/>
      <c r="E2093" s="278"/>
      <c r="F2093" s="278"/>
      <c r="G2093" s="277"/>
      <c r="H2093" s="348"/>
    </row>
    <row r="2094" spans="1:8" s="84" customFormat="1" ht="33.75" hidden="1" customHeight="1" x14ac:dyDescent="0.2">
      <c r="A2094" s="346"/>
      <c r="B2094" s="320"/>
      <c r="C2094" s="278"/>
      <c r="D2094" s="278"/>
      <c r="E2094" s="278"/>
      <c r="F2094" s="278"/>
      <c r="G2094" s="277"/>
      <c r="H2094" s="348"/>
    </row>
    <row r="2095" spans="1:8" s="84" customFormat="1" ht="33.75" hidden="1" customHeight="1" x14ac:dyDescent="0.2">
      <c r="A2095" s="346"/>
      <c r="B2095" s="320"/>
      <c r="C2095" s="278"/>
      <c r="D2095" s="278"/>
      <c r="E2095" s="278"/>
      <c r="F2095" s="278"/>
      <c r="G2095" s="277"/>
      <c r="H2095" s="348"/>
    </row>
    <row r="2096" spans="1:8" s="84" customFormat="1" ht="33.75" hidden="1" customHeight="1" x14ac:dyDescent="0.2">
      <c r="A2096" s="346"/>
      <c r="B2096" s="320"/>
      <c r="C2096" s="278"/>
      <c r="D2096" s="278"/>
      <c r="E2096" s="278"/>
      <c r="F2096" s="278"/>
      <c r="G2096" s="277"/>
      <c r="H2096" s="348"/>
    </row>
    <row r="2097" spans="1:8" s="84" customFormat="1" ht="33.75" hidden="1" customHeight="1" x14ac:dyDescent="0.2">
      <c r="A2097" s="346"/>
      <c r="B2097" s="320"/>
      <c r="C2097" s="278"/>
      <c r="D2097" s="278"/>
      <c r="E2097" s="278"/>
      <c r="F2097" s="278"/>
      <c r="G2097" s="277"/>
      <c r="H2097" s="348"/>
    </row>
    <row r="2098" spans="1:8" s="84" customFormat="1" ht="33.75" hidden="1" customHeight="1" x14ac:dyDescent="0.2">
      <c r="A2098" s="346"/>
      <c r="B2098" s="320"/>
      <c r="C2098" s="278"/>
      <c r="D2098" s="278"/>
      <c r="E2098" s="278"/>
      <c r="F2098" s="278"/>
      <c r="G2098" s="277"/>
      <c r="H2098" s="348"/>
    </row>
    <row r="2099" spans="1:8" s="84" customFormat="1" ht="33.75" hidden="1" customHeight="1" x14ac:dyDescent="0.2">
      <c r="A2099" s="346"/>
      <c r="B2099" s="320"/>
      <c r="C2099" s="278"/>
      <c r="D2099" s="278"/>
      <c r="E2099" s="278"/>
      <c r="F2099" s="278"/>
      <c r="G2099" s="277"/>
      <c r="H2099" s="348"/>
    </row>
    <row r="2100" spans="1:8" s="84" customFormat="1" ht="33.75" hidden="1" customHeight="1" x14ac:dyDescent="0.2">
      <c r="A2100" s="346"/>
      <c r="B2100" s="320"/>
      <c r="C2100" s="278"/>
      <c r="D2100" s="278"/>
      <c r="E2100" s="278"/>
      <c r="F2100" s="278"/>
      <c r="G2100" s="277"/>
      <c r="H2100" s="348"/>
    </row>
    <row r="2101" spans="1:8" s="84" customFormat="1" ht="33.75" hidden="1" customHeight="1" x14ac:dyDescent="0.2">
      <c r="A2101" s="346"/>
      <c r="B2101" s="320"/>
      <c r="C2101" s="278"/>
      <c r="D2101" s="278"/>
      <c r="E2101" s="278"/>
      <c r="F2101" s="278"/>
      <c r="G2101" s="277"/>
      <c r="H2101" s="348"/>
    </row>
    <row r="2102" spans="1:8" s="84" customFormat="1" ht="33.75" hidden="1" customHeight="1" x14ac:dyDescent="0.2">
      <c r="A2102" s="346"/>
      <c r="B2102" s="320"/>
      <c r="C2102" s="278"/>
      <c r="D2102" s="278"/>
      <c r="E2102" s="278"/>
      <c r="F2102" s="278"/>
      <c r="G2102" s="277"/>
      <c r="H2102" s="348"/>
    </row>
    <row r="2103" spans="1:8" s="84" customFormat="1" ht="33.75" hidden="1" customHeight="1" x14ac:dyDescent="0.2">
      <c r="A2103" s="346"/>
      <c r="B2103" s="320"/>
      <c r="C2103" s="278"/>
      <c r="D2103" s="278"/>
      <c r="E2103" s="278"/>
      <c r="F2103" s="278"/>
      <c r="G2103" s="277"/>
      <c r="H2103" s="348"/>
    </row>
    <row r="2104" spans="1:8" s="84" customFormat="1" ht="33.75" hidden="1" customHeight="1" x14ac:dyDescent="0.2">
      <c r="A2104" s="346"/>
      <c r="B2104" s="320"/>
      <c r="C2104" s="278"/>
      <c r="D2104" s="278"/>
      <c r="E2104" s="278"/>
      <c r="F2104" s="278"/>
      <c r="G2104" s="277"/>
      <c r="H2104" s="348"/>
    </row>
    <row r="2105" spans="1:8" s="84" customFormat="1" ht="33.75" hidden="1" customHeight="1" x14ac:dyDescent="0.2">
      <c r="A2105" s="346"/>
      <c r="B2105" s="320"/>
      <c r="C2105" s="278"/>
      <c r="D2105" s="278"/>
      <c r="E2105" s="278"/>
      <c r="F2105" s="278"/>
      <c r="G2105" s="277"/>
      <c r="H2105" s="348"/>
    </row>
    <row r="2106" spans="1:8" s="84" customFormat="1" ht="33.75" hidden="1" customHeight="1" x14ac:dyDescent="0.2">
      <c r="A2106" s="346"/>
      <c r="B2106" s="320"/>
      <c r="C2106" s="278"/>
      <c r="D2106" s="278"/>
      <c r="E2106" s="278"/>
      <c r="F2106" s="278"/>
      <c r="G2106" s="277"/>
      <c r="H2106" s="348"/>
    </row>
    <row r="2107" spans="1:8" s="84" customFormat="1" ht="33.75" hidden="1" customHeight="1" x14ac:dyDescent="0.2">
      <c r="A2107" s="346"/>
      <c r="B2107" s="320"/>
      <c r="C2107" s="278"/>
      <c r="D2107" s="278"/>
      <c r="E2107" s="278"/>
      <c r="F2107" s="278"/>
      <c r="G2107" s="277"/>
      <c r="H2107" s="348"/>
    </row>
    <row r="2108" spans="1:8" s="84" customFormat="1" ht="33.75" hidden="1" customHeight="1" x14ac:dyDescent="0.2">
      <c r="A2108" s="346"/>
      <c r="B2108" s="320"/>
      <c r="C2108" s="278"/>
      <c r="D2108" s="278"/>
      <c r="E2108" s="278"/>
      <c r="F2108" s="278"/>
      <c r="G2108" s="277"/>
      <c r="H2108" s="348"/>
    </row>
    <row r="2109" spans="1:8" s="84" customFormat="1" ht="33.75" hidden="1" customHeight="1" x14ac:dyDescent="0.2">
      <c r="A2109" s="346"/>
      <c r="B2109" s="320"/>
      <c r="C2109" s="278"/>
      <c r="D2109" s="278"/>
      <c r="E2109" s="278"/>
      <c r="F2109" s="278"/>
      <c r="G2109" s="277"/>
      <c r="H2109" s="348"/>
    </row>
    <row r="2110" spans="1:8" s="84" customFormat="1" ht="33.75" hidden="1" customHeight="1" x14ac:dyDescent="0.2">
      <c r="A2110" s="346"/>
      <c r="B2110" s="320"/>
      <c r="C2110" s="278"/>
      <c r="D2110" s="278"/>
      <c r="E2110" s="278"/>
      <c r="F2110" s="278"/>
      <c r="G2110" s="277"/>
      <c r="H2110" s="348"/>
    </row>
    <row r="2111" spans="1:8" s="84" customFormat="1" ht="33.75" hidden="1" customHeight="1" x14ac:dyDescent="0.2">
      <c r="A2111" s="346"/>
      <c r="B2111" s="320"/>
      <c r="C2111" s="278"/>
      <c r="D2111" s="278"/>
      <c r="E2111" s="278"/>
      <c r="F2111" s="278"/>
      <c r="G2111" s="277"/>
      <c r="H2111" s="348"/>
    </row>
    <row r="2112" spans="1:8" s="84" customFormat="1" ht="33.75" hidden="1" customHeight="1" x14ac:dyDescent="0.2">
      <c r="A2112" s="346"/>
      <c r="B2112" s="320"/>
      <c r="C2112" s="278"/>
      <c r="D2112" s="278"/>
      <c r="E2112" s="278"/>
      <c r="F2112" s="278"/>
      <c r="G2112" s="277"/>
      <c r="H2112" s="348"/>
    </row>
    <row r="2113" spans="1:8" s="84" customFormat="1" ht="33.75" hidden="1" customHeight="1" x14ac:dyDescent="0.2">
      <c r="A2113" s="346"/>
      <c r="B2113" s="320"/>
      <c r="C2113" s="278"/>
      <c r="D2113" s="278"/>
      <c r="E2113" s="278"/>
      <c r="F2113" s="278"/>
      <c r="G2113" s="277"/>
      <c r="H2113" s="348"/>
    </row>
    <row r="2114" spans="1:8" s="84" customFormat="1" ht="33.75" hidden="1" customHeight="1" x14ac:dyDescent="0.2">
      <c r="A2114" s="346"/>
      <c r="B2114" s="320"/>
      <c r="C2114" s="278"/>
      <c r="D2114" s="278"/>
      <c r="E2114" s="278"/>
      <c r="F2114" s="278"/>
      <c r="G2114" s="277"/>
      <c r="H2114" s="348"/>
    </row>
    <row r="2115" spans="1:8" s="84" customFormat="1" ht="33.75" hidden="1" customHeight="1" x14ac:dyDescent="0.2">
      <c r="A2115" s="346"/>
      <c r="B2115" s="320"/>
      <c r="C2115" s="278"/>
      <c r="D2115" s="278"/>
      <c r="E2115" s="278"/>
      <c r="F2115" s="278"/>
      <c r="G2115" s="277"/>
      <c r="H2115" s="348"/>
    </row>
    <row r="2116" spans="1:8" s="84" customFormat="1" ht="33.75" hidden="1" customHeight="1" x14ac:dyDescent="0.2">
      <c r="A2116" s="346"/>
      <c r="B2116" s="320"/>
      <c r="C2116" s="278"/>
      <c r="D2116" s="278"/>
      <c r="E2116" s="278"/>
      <c r="F2116" s="278"/>
      <c r="G2116" s="277"/>
      <c r="H2116" s="348"/>
    </row>
    <row r="2117" spans="1:8" s="84" customFormat="1" ht="33.75" hidden="1" customHeight="1" x14ac:dyDescent="0.2">
      <c r="A2117" s="346"/>
      <c r="B2117" s="320"/>
      <c r="C2117" s="278"/>
      <c r="D2117" s="278"/>
      <c r="E2117" s="278"/>
      <c r="F2117" s="278"/>
      <c r="G2117" s="277"/>
      <c r="H2117" s="348"/>
    </row>
    <row r="2118" spans="1:8" s="84" customFormat="1" ht="33.75" hidden="1" customHeight="1" x14ac:dyDescent="0.2">
      <c r="A2118" s="346"/>
      <c r="B2118" s="320"/>
      <c r="C2118" s="278"/>
      <c r="D2118" s="278"/>
      <c r="E2118" s="278"/>
      <c r="F2118" s="278"/>
      <c r="G2118" s="277"/>
      <c r="H2118" s="348"/>
    </row>
    <row r="2119" spans="1:8" s="84" customFormat="1" ht="33.75" hidden="1" customHeight="1" x14ac:dyDescent="0.2">
      <c r="A2119" s="346"/>
      <c r="B2119" s="320"/>
      <c r="C2119" s="278"/>
      <c r="D2119" s="278"/>
      <c r="E2119" s="278"/>
      <c r="F2119" s="278"/>
      <c r="G2119" s="277"/>
      <c r="H2119" s="348"/>
    </row>
    <row r="2120" spans="1:8" s="84" customFormat="1" ht="33.75" hidden="1" customHeight="1" x14ac:dyDescent="0.2">
      <c r="A2120" s="346"/>
      <c r="B2120" s="320"/>
      <c r="C2120" s="278"/>
      <c r="D2120" s="278"/>
      <c r="E2120" s="278"/>
      <c r="F2120" s="278"/>
      <c r="G2120" s="277"/>
      <c r="H2120" s="348"/>
    </row>
    <row r="2121" spans="1:8" s="84" customFormat="1" ht="33.75" hidden="1" customHeight="1" x14ac:dyDescent="0.2">
      <c r="A2121" s="346"/>
      <c r="B2121" s="320"/>
      <c r="C2121" s="278"/>
      <c r="D2121" s="278"/>
      <c r="E2121" s="278"/>
      <c r="F2121" s="278"/>
      <c r="G2121" s="277"/>
      <c r="H2121" s="348"/>
    </row>
    <row r="2122" spans="1:8" s="84" customFormat="1" ht="33.75" hidden="1" customHeight="1" x14ac:dyDescent="0.2">
      <c r="A2122" s="346"/>
      <c r="B2122" s="320"/>
      <c r="C2122" s="278"/>
      <c r="D2122" s="278"/>
      <c r="E2122" s="278"/>
      <c r="F2122" s="278"/>
      <c r="G2122" s="277"/>
      <c r="H2122" s="348"/>
    </row>
    <row r="2123" spans="1:8" s="84" customFormat="1" ht="33.75" hidden="1" customHeight="1" x14ac:dyDescent="0.2">
      <c r="A2123" s="346"/>
      <c r="B2123" s="320"/>
      <c r="C2123" s="278"/>
      <c r="D2123" s="278"/>
      <c r="E2123" s="278"/>
      <c r="F2123" s="278"/>
      <c r="G2123" s="277"/>
      <c r="H2123" s="348"/>
    </row>
    <row r="2124" spans="1:8" s="84" customFormat="1" ht="33.75" hidden="1" customHeight="1" x14ac:dyDescent="0.2">
      <c r="A2124" s="346"/>
      <c r="B2124" s="320"/>
      <c r="C2124" s="278"/>
      <c r="D2124" s="278"/>
      <c r="E2124" s="278"/>
      <c r="F2124" s="278"/>
      <c r="G2124" s="277"/>
      <c r="H2124" s="348"/>
    </row>
    <row r="2125" spans="1:8" s="84" customFormat="1" ht="33.75" hidden="1" customHeight="1" x14ac:dyDescent="0.2">
      <c r="A2125" s="346"/>
      <c r="B2125" s="320"/>
      <c r="C2125" s="278"/>
      <c r="D2125" s="278"/>
      <c r="E2125" s="278"/>
      <c r="F2125" s="278"/>
      <c r="G2125" s="277"/>
      <c r="H2125" s="348"/>
    </row>
    <row r="2126" spans="1:8" s="84" customFormat="1" ht="33.75" hidden="1" customHeight="1" x14ac:dyDescent="0.2">
      <c r="A2126" s="346"/>
      <c r="B2126" s="320"/>
      <c r="C2126" s="278"/>
      <c r="D2126" s="278"/>
      <c r="E2126" s="278"/>
      <c r="F2126" s="278"/>
      <c r="G2126" s="277"/>
      <c r="H2126" s="348"/>
    </row>
    <row r="2127" spans="1:8" s="84" customFormat="1" ht="33.75" hidden="1" customHeight="1" x14ac:dyDescent="0.2">
      <c r="A2127" s="346"/>
      <c r="B2127" s="320"/>
      <c r="C2127" s="278"/>
      <c r="D2127" s="278"/>
      <c r="E2127" s="278"/>
      <c r="F2127" s="278"/>
      <c r="G2127" s="277"/>
      <c r="H2127" s="348"/>
    </row>
    <row r="2128" spans="1:8" s="84" customFormat="1" ht="33.75" hidden="1" customHeight="1" x14ac:dyDescent="0.2">
      <c r="A2128" s="346"/>
      <c r="B2128" s="320"/>
      <c r="C2128" s="278"/>
      <c r="D2128" s="278"/>
      <c r="E2128" s="278"/>
      <c r="F2128" s="278"/>
      <c r="G2128" s="277"/>
      <c r="H2128" s="348"/>
    </row>
    <row r="2129" spans="1:8" s="84" customFormat="1" ht="33.75" hidden="1" customHeight="1" x14ac:dyDescent="0.2">
      <c r="A2129" s="346"/>
      <c r="B2129" s="320"/>
      <c r="C2129" s="278"/>
      <c r="D2129" s="278"/>
      <c r="E2129" s="278"/>
      <c r="F2129" s="278"/>
      <c r="G2129" s="277"/>
      <c r="H2129" s="348"/>
    </row>
    <row r="2130" spans="1:8" s="84" customFormat="1" ht="33.75" hidden="1" customHeight="1" x14ac:dyDescent="0.2">
      <c r="A2130" s="346"/>
      <c r="B2130" s="320"/>
      <c r="C2130" s="278"/>
      <c r="D2130" s="278"/>
      <c r="E2130" s="278"/>
      <c r="F2130" s="278"/>
      <c r="G2130" s="277"/>
      <c r="H2130" s="348"/>
    </row>
    <row r="2131" spans="1:8" s="84" customFormat="1" ht="33.75" hidden="1" customHeight="1" x14ac:dyDescent="0.2">
      <c r="A2131" s="346"/>
      <c r="B2131" s="320"/>
      <c r="C2131" s="278"/>
      <c r="D2131" s="278"/>
      <c r="E2131" s="278"/>
      <c r="F2131" s="278"/>
      <c r="G2131" s="277"/>
      <c r="H2131" s="348"/>
    </row>
    <row r="2132" spans="1:8" s="84" customFormat="1" ht="33.75" hidden="1" customHeight="1" x14ac:dyDescent="0.2">
      <c r="A2132" s="346"/>
      <c r="B2132" s="320"/>
      <c r="C2132" s="278"/>
      <c r="D2132" s="278"/>
      <c r="E2132" s="278"/>
      <c r="F2132" s="278"/>
      <c r="G2132" s="277"/>
      <c r="H2132" s="348"/>
    </row>
    <row r="2133" spans="1:8" s="84" customFormat="1" ht="33.75" hidden="1" customHeight="1" x14ac:dyDescent="0.2">
      <c r="A2133" s="346"/>
      <c r="B2133" s="320"/>
      <c r="C2133" s="278"/>
      <c r="D2133" s="278"/>
      <c r="E2133" s="278"/>
      <c r="F2133" s="278"/>
      <c r="G2133" s="277"/>
      <c r="H2133" s="348"/>
    </row>
    <row r="2134" spans="1:8" s="84" customFormat="1" ht="33.75" hidden="1" customHeight="1" x14ac:dyDescent="0.2">
      <c r="A2134" s="346"/>
      <c r="B2134" s="320"/>
      <c r="C2134" s="278"/>
      <c r="D2134" s="278"/>
      <c r="E2134" s="278"/>
      <c r="F2134" s="278"/>
      <c r="G2134" s="277"/>
      <c r="H2134" s="348"/>
    </row>
    <row r="2135" spans="1:8" s="84" customFormat="1" ht="33.75" hidden="1" customHeight="1" x14ac:dyDescent="0.2">
      <c r="A2135" s="346"/>
      <c r="B2135" s="320"/>
      <c r="C2135" s="278"/>
      <c r="D2135" s="278"/>
      <c r="E2135" s="278"/>
      <c r="F2135" s="278"/>
      <c r="G2135" s="277"/>
      <c r="H2135" s="348"/>
    </row>
    <row r="2136" spans="1:8" s="84" customFormat="1" ht="33.75" hidden="1" customHeight="1" x14ac:dyDescent="0.2">
      <c r="A2136" s="346"/>
      <c r="B2136" s="320"/>
      <c r="C2136" s="278"/>
      <c r="D2136" s="278"/>
      <c r="E2136" s="278"/>
      <c r="F2136" s="278"/>
      <c r="G2136" s="277"/>
      <c r="H2136" s="348"/>
    </row>
    <row r="2137" spans="1:8" s="84" customFormat="1" ht="33.75" hidden="1" customHeight="1" x14ac:dyDescent="0.2">
      <c r="A2137" s="346"/>
      <c r="B2137" s="320"/>
      <c r="C2137" s="278"/>
      <c r="D2137" s="278"/>
      <c r="E2137" s="278"/>
      <c r="F2137" s="278"/>
      <c r="G2137" s="277"/>
      <c r="H2137" s="348"/>
    </row>
    <row r="2138" spans="1:8" s="84" customFormat="1" ht="33.75" hidden="1" customHeight="1" x14ac:dyDescent="0.2">
      <c r="A2138" s="346"/>
      <c r="B2138" s="320"/>
      <c r="C2138" s="278"/>
      <c r="D2138" s="278"/>
      <c r="E2138" s="278"/>
      <c r="F2138" s="278"/>
      <c r="G2138" s="277"/>
      <c r="H2138" s="348"/>
    </row>
    <row r="2139" spans="1:8" s="84" customFormat="1" ht="33.75" hidden="1" customHeight="1" x14ac:dyDescent="0.2">
      <c r="A2139" s="346"/>
      <c r="B2139" s="320"/>
      <c r="C2139" s="278"/>
      <c r="D2139" s="278"/>
      <c r="E2139" s="278"/>
      <c r="F2139" s="278"/>
      <c r="G2139" s="277"/>
      <c r="H2139" s="348"/>
    </row>
    <row r="2140" spans="1:8" s="84" customFormat="1" ht="33.75" hidden="1" customHeight="1" x14ac:dyDescent="0.2">
      <c r="A2140" s="346"/>
      <c r="B2140" s="320"/>
      <c r="C2140" s="278"/>
      <c r="D2140" s="278"/>
      <c r="E2140" s="278"/>
      <c r="F2140" s="278"/>
      <c r="G2140" s="277"/>
      <c r="H2140" s="348"/>
    </row>
    <row r="2141" spans="1:8" s="84" customFormat="1" ht="33.75" hidden="1" customHeight="1" x14ac:dyDescent="0.2">
      <c r="A2141" s="346"/>
      <c r="B2141" s="320"/>
      <c r="C2141" s="278"/>
      <c r="D2141" s="278"/>
      <c r="E2141" s="278"/>
      <c r="F2141" s="278"/>
      <c r="G2141" s="277"/>
      <c r="H2141" s="348"/>
    </row>
    <row r="2142" spans="1:8" s="84" customFormat="1" ht="33.75" hidden="1" customHeight="1" x14ac:dyDescent="0.2">
      <c r="A2142" s="346"/>
      <c r="B2142" s="320"/>
      <c r="C2142" s="278"/>
      <c r="D2142" s="278"/>
      <c r="E2142" s="278"/>
      <c r="F2142" s="278"/>
      <c r="G2142" s="277"/>
      <c r="H2142" s="348"/>
    </row>
    <row r="2143" spans="1:8" s="84" customFormat="1" ht="33.75" hidden="1" customHeight="1" x14ac:dyDescent="0.2">
      <c r="A2143" s="346"/>
      <c r="B2143" s="320"/>
      <c r="C2143" s="278"/>
      <c r="D2143" s="278"/>
      <c r="E2143" s="278"/>
      <c r="F2143" s="278"/>
      <c r="G2143" s="277"/>
      <c r="H2143" s="348"/>
    </row>
    <row r="2144" spans="1:8" s="84" customFormat="1" ht="33.75" hidden="1" customHeight="1" x14ac:dyDescent="0.2">
      <c r="A2144" s="346"/>
      <c r="B2144" s="320"/>
      <c r="C2144" s="278"/>
      <c r="D2144" s="278"/>
      <c r="E2144" s="278"/>
      <c r="F2144" s="278"/>
      <c r="G2144" s="277"/>
      <c r="H2144" s="348"/>
    </row>
    <row r="2145" spans="1:8" s="84" customFormat="1" ht="33.75" hidden="1" customHeight="1" x14ac:dyDescent="0.2">
      <c r="A2145" s="346"/>
      <c r="B2145" s="320"/>
      <c r="C2145" s="278"/>
      <c r="D2145" s="278"/>
      <c r="E2145" s="278"/>
      <c r="F2145" s="278"/>
      <c r="G2145" s="277"/>
      <c r="H2145" s="348"/>
    </row>
    <row r="2146" spans="1:8" s="84" customFormat="1" ht="33.75" hidden="1" customHeight="1" x14ac:dyDescent="0.2">
      <c r="A2146" s="346"/>
      <c r="B2146" s="320"/>
      <c r="C2146" s="278"/>
      <c r="D2146" s="278"/>
      <c r="E2146" s="278"/>
      <c r="F2146" s="278"/>
      <c r="G2146" s="277"/>
      <c r="H2146" s="348"/>
    </row>
    <row r="2147" spans="1:8" s="84" customFormat="1" ht="33.75" hidden="1" customHeight="1" x14ac:dyDescent="0.2">
      <c r="A2147" s="346"/>
      <c r="B2147" s="320"/>
      <c r="C2147" s="278"/>
      <c r="D2147" s="278"/>
      <c r="E2147" s="278"/>
      <c r="F2147" s="278"/>
      <c r="G2147" s="277"/>
      <c r="H2147" s="348"/>
    </row>
    <row r="2148" spans="1:8" s="84" customFormat="1" ht="33.75" hidden="1" customHeight="1" x14ac:dyDescent="0.2">
      <c r="A2148" s="346"/>
      <c r="B2148" s="320"/>
      <c r="C2148" s="278"/>
      <c r="D2148" s="278"/>
      <c r="E2148" s="278"/>
      <c r="F2148" s="278"/>
      <c r="G2148" s="277"/>
      <c r="H2148" s="348"/>
    </row>
    <row r="2149" spans="1:8" s="84" customFormat="1" ht="33.75" hidden="1" customHeight="1" x14ac:dyDescent="0.2">
      <c r="A2149" s="346"/>
      <c r="B2149" s="320"/>
      <c r="C2149" s="278"/>
      <c r="D2149" s="278"/>
      <c r="E2149" s="278"/>
      <c r="F2149" s="278"/>
      <c r="G2149" s="277"/>
      <c r="H2149" s="348"/>
    </row>
    <row r="2150" spans="1:8" s="84" customFormat="1" ht="33.75" hidden="1" customHeight="1" x14ac:dyDescent="0.2">
      <c r="A2150" s="346"/>
      <c r="B2150" s="320"/>
      <c r="C2150" s="278"/>
      <c r="D2150" s="278"/>
      <c r="E2150" s="278"/>
      <c r="F2150" s="278"/>
      <c r="G2150" s="277"/>
      <c r="H2150" s="348"/>
    </row>
    <row r="2151" spans="1:8" s="84" customFormat="1" ht="33.75" hidden="1" customHeight="1" x14ac:dyDescent="0.2">
      <c r="A2151" s="346"/>
      <c r="B2151" s="320"/>
      <c r="C2151" s="278"/>
      <c r="D2151" s="278"/>
      <c r="E2151" s="278"/>
      <c r="F2151" s="278"/>
      <c r="G2151" s="277"/>
      <c r="H2151" s="348"/>
    </row>
    <row r="2152" spans="1:8" s="84" customFormat="1" ht="33.75" hidden="1" customHeight="1" x14ac:dyDescent="0.2">
      <c r="A2152" s="346"/>
      <c r="B2152" s="320"/>
      <c r="C2152" s="278"/>
      <c r="D2152" s="278"/>
      <c r="E2152" s="278"/>
      <c r="F2152" s="278"/>
      <c r="G2152" s="277"/>
      <c r="H2152" s="348"/>
    </row>
    <row r="2153" spans="1:8" s="84" customFormat="1" ht="33.75" hidden="1" customHeight="1" x14ac:dyDescent="0.2">
      <c r="A2153" s="346"/>
      <c r="B2153" s="320"/>
      <c r="C2153" s="278"/>
      <c r="D2153" s="278"/>
      <c r="E2153" s="278"/>
      <c r="F2153" s="278"/>
      <c r="G2153" s="277"/>
      <c r="H2153" s="348"/>
    </row>
    <row r="2154" spans="1:8" s="84" customFormat="1" ht="33.75" hidden="1" customHeight="1" x14ac:dyDescent="0.2">
      <c r="A2154" s="346"/>
      <c r="B2154" s="320"/>
      <c r="C2154" s="278"/>
      <c r="D2154" s="278"/>
      <c r="E2154" s="278"/>
      <c r="F2154" s="278"/>
      <c r="G2154" s="277"/>
      <c r="H2154" s="348"/>
    </row>
    <row r="2155" spans="1:8" s="84" customFormat="1" ht="33.75" hidden="1" customHeight="1" x14ac:dyDescent="0.2">
      <c r="A2155" s="346"/>
      <c r="B2155" s="320"/>
      <c r="C2155" s="278"/>
      <c r="D2155" s="278"/>
      <c r="E2155" s="278"/>
      <c r="F2155" s="278"/>
      <c r="G2155" s="277"/>
      <c r="H2155" s="348"/>
    </row>
    <row r="2156" spans="1:8" s="84" customFormat="1" ht="33.75" hidden="1" customHeight="1" x14ac:dyDescent="0.2">
      <c r="A2156" s="346"/>
      <c r="B2156" s="320"/>
      <c r="C2156" s="278"/>
      <c r="D2156" s="278"/>
      <c r="E2156" s="278"/>
      <c r="F2156" s="278"/>
      <c r="G2156" s="277"/>
      <c r="H2156" s="348"/>
    </row>
    <row r="2157" spans="1:8" s="84" customFormat="1" ht="33.75" hidden="1" customHeight="1" x14ac:dyDescent="0.2">
      <c r="A2157" s="346"/>
      <c r="B2157" s="320"/>
      <c r="C2157" s="278"/>
      <c r="D2157" s="278"/>
      <c r="E2157" s="278"/>
      <c r="F2157" s="278"/>
      <c r="G2157" s="277"/>
      <c r="H2157" s="348"/>
    </row>
    <row r="2158" spans="1:8" s="84" customFormat="1" ht="33.75" hidden="1" customHeight="1" x14ac:dyDescent="0.2">
      <c r="A2158" s="346"/>
      <c r="B2158" s="320"/>
      <c r="C2158" s="278"/>
      <c r="D2158" s="278"/>
      <c r="E2158" s="278"/>
      <c r="F2158" s="278"/>
      <c r="G2158" s="277"/>
      <c r="H2158" s="348"/>
    </row>
    <row r="2159" spans="1:8" s="84" customFormat="1" ht="33.75" hidden="1" customHeight="1" x14ac:dyDescent="0.2">
      <c r="A2159" s="346"/>
      <c r="B2159" s="320"/>
      <c r="C2159" s="278"/>
      <c r="D2159" s="278"/>
      <c r="E2159" s="278"/>
      <c r="F2159" s="278"/>
      <c r="G2159" s="277"/>
      <c r="H2159" s="348"/>
    </row>
    <row r="2160" spans="1:8" s="84" customFormat="1" ht="33.75" hidden="1" customHeight="1" x14ac:dyDescent="0.2">
      <c r="A2160" s="346"/>
      <c r="B2160" s="320"/>
      <c r="C2160" s="278"/>
      <c r="D2160" s="278"/>
      <c r="E2160" s="278"/>
      <c r="F2160" s="278"/>
      <c r="G2160" s="277"/>
      <c r="H2160" s="348"/>
    </row>
    <row r="2161" spans="1:8" s="84" customFormat="1" ht="33.75" hidden="1" customHeight="1" x14ac:dyDescent="0.2">
      <c r="A2161" s="346"/>
      <c r="B2161" s="320"/>
      <c r="C2161" s="278"/>
      <c r="D2161" s="278"/>
      <c r="E2161" s="278"/>
      <c r="F2161" s="278"/>
      <c r="G2161" s="277"/>
      <c r="H2161" s="348"/>
    </row>
    <row r="2162" spans="1:8" s="84" customFormat="1" ht="33.75" hidden="1" customHeight="1" x14ac:dyDescent="0.2">
      <c r="A2162" s="346"/>
      <c r="B2162" s="320"/>
      <c r="C2162" s="278"/>
      <c r="D2162" s="278"/>
      <c r="E2162" s="278"/>
      <c r="F2162" s="278"/>
      <c r="G2162" s="277"/>
      <c r="H2162" s="348"/>
    </row>
    <row r="2163" spans="1:8" s="84" customFormat="1" ht="33.75" hidden="1" customHeight="1" x14ac:dyDescent="0.2">
      <c r="A2163" s="346"/>
      <c r="B2163" s="320"/>
      <c r="C2163" s="278"/>
      <c r="D2163" s="278"/>
      <c r="E2163" s="278"/>
      <c r="F2163" s="278"/>
      <c r="G2163" s="277"/>
      <c r="H2163" s="348"/>
    </row>
    <row r="2164" spans="1:8" s="84" customFormat="1" ht="33.75" hidden="1" customHeight="1" x14ac:dyDescent="0.2">
      <c r="A2164" s="346"/>
      <c r="B2164" s="320"/>
      <c r="C2164" s="278"/>
      <c r="D2164" s="278"/>
      <c r="E2164" s="278"/>
      <c r="F2164" s="278"/>
      <c r="G2164" s="277"/>
      <c r="H2164" s="348"/>
    </row>
    <row r="2165" spans="1:8" s="84" customFormat="1" ht="33.75" hidden="1" customHeight="1" x14ac:dyDescent="0.2">
      <c r="A2165" s="346"/>
      <c r="B2165" s="320"/>
      <c r="C2165" s="278"/>
      <c r="D2165" s="278"/>
      <c r="E2165" s="278"/>
      <c r="F2165" s="278"/>
      <c r="G2165" s="277"/>
      <c r="H2165" s="348"/>
    </row>
    <row r="2166" spans="1:8" s="84" customFormat="1" ht="33.75" hidden="1" customHeight="1" x14ac:dyDescent="0.2">
      <c r="A2166" s="346"/>
      <c r="B2166" s="320"/>
      <c r="C2166" s="278"/>
      <c r="D2166" s="278"/>
      <c r="E2166" s="278"/>
      <c r="F2166" s="278"/>
      <c r="G2166" s="277"/>
      <c r="H2166" s="348"/>
    </row>
    <row r="2167" spans="1:8" s="84" customFormat="1" ht="33.75" hidden="1" customHeight="1" x14ac:dyDescent="0.2">
      <c r="A2167" s="346"/>
      <c r="B2167" s="320"/>
      <c r="C2167" s="278"/>
      <c r="D2167" s="278"/>
      <c r="E2167" s="278"/>
      <c r="F2167" s="278"/>
      <c r="G2167" s="277"/>
      <c r="H2167" s="348"/>
    </row>
    <row r="2168" spans="1:8" s="84" customFormat="1" ht="33.75" hidden="1" customHeight="1" x14ac:dyDescent="0.2">
      <c r="A2168" s="346"/>
      <c r="B2168" s="320"/>
      <c r="C2168" s="278"/>
      <c r="D2168" s="278"/>
      <c r="E2168" s="278"/>
      <c r="F2168" s="278"/>
      <c r="G2168" s="277"/>
      <c r="H2168" s="348"/>
    </row>
    <row r="2169" spans="1:8" s="84" customFormat="1" ht="33.75" hidden="1" customHeight="1" x14ac:dyDescent="0.2">
      <c r="A2169" s="346"/>
      <c r="B2169" s="320"/>
      <c r="C2169" s="278"/>
      <c r="D2169" s="278"/>
      <c r="E2169" s="278"/>
      <c r="F2169" s="278"/>
      <c r="G2169" s="277"/>
      <c r="H2169" s="348"/>
    </row>
    <row r="2170" spans="1:8" s="84" customFormat="1" ht="33.75" hidden="1" customHeight="1" x14ac:dyDescent="0.2">
      <c r="A2170" s="346"/>
      <c r="B2170" s="320"/>
      <c r="C2170" s="278"/>
      <c r="D2170" s="278"/>
      <c r="E2170" s="278"/>
      <c r="F2170" s="278"/>
      <c r="G2170" s="277"/>
      <c r="H2170" s="348"/>
    </row>
    <row r="2171" spans="1:8" s="84" customFormat="1" ht="33.75" hidden="1" customHeight="1" x14ac:dyDescent="0.2">
      <c r="A2171" s="346"/>
      <c r="B2171" s="320"/>
      <c r="C2171" s="278"/>
      <c r="D2171" s="278"/>
      <c r="E2171" s="278"/>
      <c r="F2171" s="278"/>
      <c r="G2171" s="277"/>
      <c r="H2171" s="348"/>
    </row>
    <row r="2172" spans="1:8" s="84" customFormat="1" ht="33.75" hidden="1" customHeight="1" x14ac:dyDescent="0.2">
      <c r="A2172" s="346"/>
      <c r="B2172" s="320"/>
      <c r="C2172" s="278"/>
      <c r="D2172" s="278"/>
      <c r="E2172" s="278"/>
      <c r="F2172" s="278"/>
      <c r="G2172" s="277"/>
      <c r="H2172" s="348"/>
    </row>
    <row r="2173" spans="1:8" s="84" customFormat="1" ht="33.75" hidden="1" customHeight="1" x14ac:dyDescent="0.2">
      <c r="A2173" s="346"/>
      <c r="B2173" s="320"/>
      <c r="C2173" s="278"/>
      <c r="D2173" s="278"/>
      <c r="E2173" s="278"/>
      <c r="F2173" s="278"/>
      <c r="G2173" s="277"/>
      <c r="H2173" s="348"/>
    </row>
    <row r="2174" spans="1:8" s="84" customFormat="1" ht="33.75" hidden="1" customHeight="1" x14ac:dyDescent="0.2">
      <c r="A2174" s="346"/>
      <c r="B2174" s="320"/>
      <c r="C2174" s="278"/>
      <c r="D2174" s="278"/>
      <c r="E2174" s="278"/>
      <c r="F2174" s="278"/>
      <c r="G2174" s="277"/>
      <c r="H2174" s="348"/>
    </row>
    <row r="2175" spans="1:8" s="84" customFormat="1" ht="33.75" hidden="1" customHeight="1" x14ac:dyDescent="0.2">
      <c r="A2175" s="346"/>
      <c r="B2175" s="320"/>
      <c r="C2175" s="278"/>
      <c r="D2175" s="278"/>
      <c r="E2175" s="278"/>
      <c r="F2175" s="278"/>
      <c r="G2175" s="277"/>
      <c r="H2175" s="348"/>
    </row>
    <row r="2176" spans="1:8" s="84" customFormat="1" ht="33.75" hidden="1" customHeight="1" x14ac:dyDescent="0.2">
      <c r="A2176" s="346"/>
      <c r="B2176" s="320"/>
      <c r="C2176" s="278"/>
      <c r="D2176" s="278"/>
      <c r="E2176" s="278"/>
      <c r="F2176" s="278"/>
      <c r="G2176" s="277"/>
      <c r="H2176" s="348"/>
    </row>
    <row r="2177" spans="1:8" s="84" customFormat="1" ht="33.75" hidden="1" customHeight="1" x14ac:dyDescent="0.2">
      <c r="A2177" s="346"/>
      <c r="B2177" s="320"/>
      <c r="C2177" s="278"/>
      <c r="D2177" s="278"/>
      <c r="E2177" s="278"/>
      <c r="F2177" s="278"/>
      <c r="G2177" s="277"/>
      <c r="H2177" s="348"/>
    </row>
    <row r="2178" spans="1:8" s="84" customFormat="1" ht="33.75" hidden="1" customHeight="1" x14ac:dyDescent="0.2">
      <c r="A2178" s="346"/>
      <c r="B2178" s="320"/>
      <c r="C2178" s="278"/>
      <c r="D2178" s="278"/>
      <c r="E2178" s="278"/>
      <c r="F2178" s="278"/>
      <c r="G2178" s="277"/>
      <c r="H2178" s="348"/>
    </row>
    <row r="2179" spans="1:8" s="84" customFormat="1" ht="33.75" hidden="1" customHeight="1" x14ac:dyDescent="0.2">
      <c r="A2179" s="346"/>
      <c r="B2179" s="320"/>
      <c r="C2179" s="278"/>
      <c r="D2179" s="278"/>
      <c r="E2179" s="278"/>
      <c r="F2179" s="278"/>
      <c r="G2179" s="277"/>
      <c r="H2179" s="348"/>
    </row>
    <row r="2180" spans="1:8" s="84" customFormat="1" ht="33.75" hidden="1" customHeight="1" x14ac:dyDescent="0.2">
      <c r="A2180" s="346"/>
      <c r="B2180" s="320"/>
      <c r="C2180" s="278"/>
      <c r="D2180" s="278"/>
      <c r="E2180" s="278"/>
      <c r="F2180" s="278"/>
      <c r="G2180" s="277"/>
      <c r="H2180" s="348"/>
    </row>
    <row r="2181" spans="1:8" s="84" customFormat="1" ht="33.75" hidden="1" customHeight="1" x14ac:dyDescent="0.2">
      <c r="A2181" s="346"/>
      <c r="B2181" s="320"/>
      <c r="C2181" s="278"/>
      <c r="D2181" s="278"/>
      <c r="E2181" s="278"/>
      <c r="F2181" s="278"/>
      <c r="G2181" s="277"/>
      <c r="H2181" s="348"/>
    </row>
    <row r="2182" spans="1:8" s="84" customFormat="1" ht="33.75" hidden="1" customHeight="1" x14ac:dyDescent="0.2">
      <c r="A2182" s="346"/>
      <c r="B2182" s="320"/>
      <c r="C2182" s="278"/>
      <c r="D2182" s="278"/>
      <c r="E2182" s="278"/>
      <c r="F2182" s="278"/>
      <c r="G2182" s="277"/>
      <c r="H2182" s="348"/>
    </row>
    <row r="2183" spans="1:8" s="84" customFormat="1" ht="33.75" hidden="1" customHeight="1" x14ac:dyDescent="0.2">
      <c r="A2183" s="346"/>
      <c r="B2183" s="320"/>
      <c r="C2183" s="278"/>
      <c r="D2183" s="278"/>
      <c r="E2183" s="278"/>
      <c r="F2183" s="278"/>
      <c r="G2183" s="277"/>
      <c r="H2183" s="348"/>
    </row>
    <row r="2184" spans="1:8" s="84" customFormat="1" ht="33.75" hidden="1" customHeight="1" x14ac:dyDescent="0.2">
      <c r="A2184" s="346"/>
      <c r="B2184" s="320"/>
      <c r="C2184" s="278"/>
      <c r="D2184" s="278"/>
      <c r="E2184" s="278"/>
      <c r="F2184" s="278"/>
      <c r="G2184" s="277"/>
      <c r="H2184" s="348"/>
    </row>
    <row r="2185" spans="1:8" s="84" customFormat="1" ht="33.75" hidden="1" customHeight="1" x14ac:dyDescent="0.2">
      <c r="A2185" s="346"/>
      <c r="B2185" s="320"/>
      <c r="C2185" s="278"/>
      <c r="D2185" s="278"/>
      <c r="E2185" s="278"/>
      <c r="F2185" s="278"/>
      <c r="G2185" s="277"/>
      <c r="H2185" s="348"/>
    </row>
    <row r="2186" spans="1:8" s="84" customFormat="1" ht="33.75" hidden="1" customHeight="1" x14ac:dyDescent="0.2">
      <c r="A2186" s="346"/>
      <c r="B2186" s="320"/>
      <c r="C2186" s="278"/>
      <c r="D2186" s="278"/>
      <c r="E2186" s="278"/>
      <c r="F2186" s="278"/>
      <c r="G2186" s="277"/>
      <c r="H2186" s="348"/>
    </row>
    <row r="2187" spans="1:8" s="84" customFormat="1" ht="33.75" hidden="1" customHeight="1" x14ac:dyDescent="0.2">
      <c r="A2187" s="346"/>
      <c r="B2187" s="320"/>
      <c r="C2187" s="278"/>
      <c r="D2187" s="278"/>
      <c r="E2187" s="278"/>
      <c r="F2187" s="278"/>
      <c r="G2187" s="277"/>
      <c r="H2187" s="348"/>
    </row>
    <row r="2188" spans="1:8" s="84" customFormat="1" ht="33.75" hidden="1" customHeight="1" x14ac:dyDescent="0.2">
      <c r="A2188" s="346"/>
      <c r="B2188" s="320"/>
      <c r="C2188" s="278"/>
      <c r="D2188" s="278"/>
      <c r="E2188" s="278"/>
      <c r="F2188" s="278"/>
      <c r="G2188" s="277"/>
      <c r="H2188" s="348"/>
    </row>
    <row r="2189" spans="1:8" s="84" customFormat="1" ht="33.75" hidden="1" customHeight="1" x14ac:dyDescent="0.2">
      <c r="A2189" s="346"/>
      <c r="B2189" s="320"/>
      <c r="C2189" s="278"/>
      <c r="D2189" s="278"/>
      <c r="E2189" s="278"/>
      <c r="F2189" s="278"/>
      <c r="G2189" s="277"/>
      <c r="H2189" s="348"/>
    </row>
    <row r="2190" spans="1:8" s="84" customFormat="1" ht="33.75" hidden="1" customHeight="1" x14ac:dyDescent="0.2">
      <c r="A2190" s="346"/>
      <c r="B2190" s="320"/>
      <c r="C2190" s="278"/>
      <c r="D2190" s="278"/>
      <c r="E2190" s="278"/>
      <c r="F2190" s="278"/>
      <c r="G2190" s="277"/>
      <c r="H2190" s="348"/>
    </row>
    <row r="2191" spans="1:8" s="84" customFormat="1" ht="33.75" hidden="1" customHeight="1" x14ac:dyDescent="0.2">
      <c r="A2191" s="346"/>
      <c r="B2191" s="320"/>
      <c r="C2191" s="278"/>
      <c r="D2191" s="278"/>
      <c r="E2191" s="278"/>
      <c r="F2191" s="278"/>
      <c r="G2191" s="277"/>
      <c r="H2191" s="348"/>
    </row>
    <row r="2192" spans="1:8" s="84" customFormat="1" ht="33.75" hidden="1" customHeight="1" x14ac:dyDescent="0.2">
      <c r="A2192" s="346"/>
      <c r="B2192" s="320"/>
      <c r="C2192" s="278"/>
      <c r="D2192" s="278"/>
      <c r="E2192" s="278"/>
      <c r="F2192" s="278"/>
      <c r="G2192" s="277"/>
      <c r="H2192" s="348"/>
    </row>
    <row r="2193" spans="1:8" s="84" customFormat="1" ht="33.75" hidden="1" customHeight="1" x14ac:dyDescent="0.2">
      <c r="A2193" s="346"/>
      <c r="B2193" s="320"/>
      <c r="C2193" s="278"/>
      <c r="D2193" s="278"/>
      <c r="E2193" s="278"/>
      <c r="F2193" s="278"/>
      <c r="G2193" s="277"/>
      <c r="H2193" s="348"/>
    </row>
    <row r="2194" spans="1:8" s="84" customFormat="1" ht="33.75" hidden="1" customHeight="1" x14ac:dyDescent="0.2">
      <c r="A2194" s="346"/>
      <c r="B2194" s="320"/>
      <c r="C2194" s="278"/>
      <c r="D2194" s="278"/>
      <c r="E2194" s="278"/>
      <c r="F2194" s="278"/>
      <c r="G2194" s="277"/>
      <c r="H2194" s="348"/>
    </row>
    <row r="2195" spans="1:8" s="84" customFormat="1" ht="33.75" hidden="1" customHeight="1" x14ac:dyDescent="0.2">
      <c r="A2195" s="346"/>
      <c r="B2195" s="320"/>
      <c r="C2195" s="278"/>
      <c r="D2195" s="278"/>
      <c r="E2195" s="278"/>
      <c r="F2195" s="278"/>
      <c r="G2195" s="277"/>
      <c r="H2195" s="348"/>
    </row>
    <row r="2196" spans="1:8" s="84" customFormat="1" ht="33.75" hidden="1" customHeight="1" x14ac:dyDescent="0.2">
      <c r="A2196" s="346"/>
      <c r="B2196" s="320"/>
      <c r="C2196" s="278"/>
      <c r="D2196" s="278"/>
      <c r="E2196" s="278"/>
      <c r="F2196" s="278"/>
      <c r="G2196" s="277"/>
      <c r="H2196" s="348"/>
    </row>
    <row r="2197" spans="1:8" s="84" customFormat="1" ht="33.75" hidden="1" customHeight="1" x14ac:dyDescent="0.2">
      <c r="A2197" s="346"/>
      <c r="B2197" s="320"/>
      <c r="C2197" s="278"/>
      <c r="D2197" s="278"/>
      <c r="E2197" s="278"/>
      <c r="F2197" s="278"/>
      <c r="G2197" s="277"/>
      <c r="H2197" s="348"/>
    </row>
    <row r="2198" spans="1:8" s="84" customFormat="1" ht="33.75" hidden="1" customHeight="1" x14ac:dyDescent="0.2">
      <c r="A2198" s="346"/>
      <c r="B2198" s="320"/>
      <c r="C2198" s="278"/>
      <c r="D2198" s="278"/>
      <c r="E2198" s="278"/>
      <c r="F2198" s="278"/>
      <c r="G2198" s="277"/>
      <c r="H2198" s="348"/>
    </row>
    <row r="2199" spans="1:8" s="84" customFormat="1" ht="33.75" hidden="1" customHeight="1" x14ac:dyDescent="0.2">
      <c r="A2199" s="346"/>
      <c r="B2199" s="320"/>
      <c r="C2199" s="278"/>
      <c r="D2199" s="278"/>
      <c r="E2199" s="278"/>
      <c r="F2199" s="278"/>
      <c r="G2199" s="277"/>
      <c r="H2199" s="348"/>
    </row>
    <row r="2200" spans="1:8" s="84" customFormat="1" ht="33.75" hidden="1" customHeight="1" x14ac:dyDescent="0.2">
      <c r="A2200" s="346"/>
      <c r="B2200" s="320"/>
      <c r="C2200" s="278"/>
      <c r="D2200" s="278"/>
      <c r="E2200" s="278"/>
      <c r="F2200" s="278"/>
      <c r="G2200" s="277"/>
      <c r="H2200" s="348"/>
    </row>
    <row r="2201" spans="1:8" s="84" customFormat="1" ht="33.75" hidden="1" customHeight="1" x14ac:dyDescent="0.2">
      <c r="A2201" s="346"/>
      <c r="B2201" s="320"/>
      <c r="C2201" s="278"/>
      <c r="D2201" s="278"/>
      <c r="E2201" s="278"/>
      <c r="F2201" s="278"/>
      <c r="G2201" s="277"/>
      <c r="H2201" s="348"/>
    </row>
    <row r="2202" spans="1:8" s="84" customFormat="1" ht="33.75" hidden="1" customHeight="1" x14ac:dyDescent="0.2">
      <c r="A2202" s="346"/>
      <c r="B2202" s="320"/>
      <c r="C2202" s="278"/>
      <c r="D2202" s="278"/>
      <c r="E2202" s="278"/>
      <c r="F2202" s="278"/>
      <c r="G2202" s="277"/>
      <c r="H2202" s="348"/>
    </row>
    <row r="2203" spans="1:8" s="84" customFormat="1" ht="33.75" hidden="1" customHeight="1" x14ac:dyDescent="0.2">
      <c r="A2203" s="346"/>
      <c r="B2203" s="320"/>
      <c r="C2203" s="278"/>
      <c r="D2203" s="278"/>
      <c r="E2203" s="278"/>
      <c r="F2203" s="278"/>
      <c r="G2203" s="277"/>
      <c r="H2203" s="348"/>
    </row>
    <row r="2204" spans="1:8" s="84" customFormat="1" ht="33.75" hidden="1" customHeight="1" x14ac:dyDescent="0.2">
      <c r="A2204" s="346"/>
      <c r="B2204" s="320"/>
      <c r="C2204" s="278"/>
      <c r="D2204" s="278"/>
      <c r="E2204" s="278"/>
      <c r="F2204" s="278"/>
      <c r="G2204" s="277"/>
      <c r="H2204" s="348"/>
    </row>
    <row r="2205" spans="1:8" s="84" customFormat="1" ht="33.75" hidden="1" customHeight="1" x14ac:dyDescent="0.2">
      <c r="A2205" s="346"/>
      <c r="B2205" s="320"/>
      <c r="C2205" s="278"/>
      <c r="D2205" s="278"/>
      <c r="E2205" s="278"/>
      <c r="F2205" s="278"/>
      <c r="G2205" s="277"/>
      <c r="H2205" s="348"/>
    </row>
    <row r="2206" spans="1:8" s="84" customFormat="1" ht="33.75" hidden="1" customHeight="1" x14ac:dyDescent="0.2">
      <c r="A2206" s="346"/>
      <c r="B2206" s="320"/>
      <c r="C2206" s="278"/>
      <c r="D2206" s="278"/>
      <c r="E2206" s="278"/>
      <c r="F2206" s="278"/>
      <c r="G2206" s="277"/>
      <c r="H2206" s="348"/>
    </row>
    <row r="2207" spans="1:8" s="84" customFormat="1" ht="33.75" hidden="1" customHeight="1" x14ac:dyDescent="0.2">
      <c r="A2207" s="346"/>
      <c r="B2207" s="320"/>
      <c r="C2207" s="278"/>
      <c r="D2207" s="278"/>
      <c r="E2207" s="278"/>
      <c r="F2207" s="278"/>
      <c r="G2207" s="277"/>
      <c r="H2207" s="348"/>
    </row>
    <row r="2208" spans="1:8" s="84" customFormat="1" ht="33.75" hidden="1" customHeight="1" x14ac:dyDescent="0.2">
      <c r="A2208" s="346"/>
      <c r="B2208" s="320"/>
      <c r="C2208" s="278"/>
      <c r="D2208" s="278"/>
      <c r="E2208" s="278"/>
      <c r="F2208" s="278"/>
      <c r="G2208" s="277"/>
      <c r="H2208" s="348"/>
    </row>
    <row r="2209" spans="1:8" s="84" customFormat="1" ht="33.75" hidden="1" customHeight="1" x14ac:dyDescent="0.2">
      <c r="A2209" s="346"/>
      <c r="B2209" s="320"/>
      <c r="C2209" s="278"/>
      <c r="D2209" s="278"/>
      <c r="E2209" s="278"/>
      <c r="F2209" s="278"/>
      <c r="G2209" s="277"/>
      <c r="H2209" s="348"/>
    </row>
    <row r="2210" spans="1:8" s="84" customFormat="1" ht="33.75" hidden="1" customHeight="1" x14ac:dyDescent="0.2">
      <c r="A2210" s="346"/>
      <c r="B2210" s="320"/>
      <c r="C2210" s="278"/>
      <c r="D2210" s="278"/>
      <c r="E2210" s="278"/>
      <c r="F2210" s="278"/>
      <c r="G2210" s="277"/>
      <c r="H2210" s="348"/>
    </row>
    <row r="2211" spans="1:8" s="84" customFormat="1" ht="33.75" hidden="1" customHeight="1" x14ac:dyDescent="0.2">
      <c r="A2211" s="346"/>
      <c r="B2211" s="320"/>
      <c r="C2211" s="278"/>
      <c r="D2211" s="278"/>
      <c r="E2211" s="278"/>
      <c r="F2211" s="278"/>
      <c r="G2211" s="277"/>
      <c r="H2211" s="348"/>
    </row>
    <row r="2212" spans="1:8" s="84" customFormat="1" ht="33.75" hidden="1" customHeight="1" x14ac:dyDescent="0.2">
      <c r="A2212" s="346"/>
      <c r="B2212" s="320"/>
      <c r="C2212" s="278"/>
      <c r="D2212" s="278"/>
      <c r="E2212" s="278"/>
      <c r="F2212" s="278"/>
      <c r="G2212" s="277"/>
      <c r="H2212" s="348"/>
    </row>
    <row r="2213" spans="1:8" s="84" customFormat="1" ht="33.75" hidden="1" customHeight="1" x14ac:dyDescent="0.2">
      <c r="A2213" s="346"/>
      <c r="B2213" s="320"/>
      <c r="C2213" s="278"/>
      <c r="D2213" s="278"/>
      <c r="E2213" s="278"/>
      <c r="F2213" s="278"/>
      <c r="G2213" s="277"/>
      <c r="H2213" s="348"/>
    </row>
    <row r="2214" spans="1:8" s="84" customFormat="1" ht="33.75" hidden="1" customHeight="1" x14ac:dyDescent="0.2">
      <c r="A2214" s="346"/>
      <c r="B2214" s="320"/>
      <c r="C2214" s="278"/>
      <c r="D2214" s="278"/>
      <c r="E2214" s="278"/>
      <c r="F2214" s="278"/>
      <c r="G2214" s="277"/>
      <c r="H2214" s="348"/>
    </row>
    <row r="2215" spans="1:8" s="84" customFormat="1" ht="33.75" hidden="1" customHeight="1" x14ac:dyDescent="0.2">
      <c r="A2215" s="346"/>
      <c r="B2215" s="320"/>
      <c r="C2215" s="278"/>
      <c r="D2215" s="278"/>
      <c r="E2215" s="278"/>
      <c r="F2215" s="278"/>
      <c r="G2215" s="277"/>
      <c r="H2215" s="348"/>
    </row>
    <row r="2216" spans="1:8" s="84" customFormat="1" ht="33.75" hidden="1" customHeight="1" x14ac:dyDescent="0.2">
      <c r="A2216" s="346"/>
      <c r="B2216" s="320"/>
      <c r="C2216" s="278"/>
      <c r="D2216" s="278"/>
      <c r="E2216" s="278"/>
      <c r="F2216" s="278"/>
      <c r="G2216" s="277"/>
      <c r="H2216" s="348"/>
    </row>
    <row r="2217" spans="1:8" s="84" customFormat="1" ht="33.75" hidden="1" customHeight="1" x14ac:dyDescent="0.2">
      <c r="A2217" s="346"/>
      <c r="B2217" s="320"/>
      <c r="C2217" s="278"/>
      <c r="D2217" s="278"/>
      <c r="E2217" s="278"/>
      <c r="F2217" s="278"/>
      <c r="G2217" s="277"/>
      <c r="H2217" s="348"/>
    </row>
    <row r="2218" spans="1:8" s="84" customFormat="1" ht="33.75" hidden="1" customHeight="1" x14ac:dyDescent="0.2">
      <c r="A2218" s="346"/>
      <c r="B2218" s="320"/>
      <c r="C2218" s="278"/>
      <c r="D2218" s="278"/>
      <c r="E2218" s="278"/>
      <c r="F2218" s="278"/>
      <c r="G2218" s="277"/>
      <c r="H2218" s="348"/>
    </row>
    <row r="2219" spans="1:8" s="84" customFormat="1" ht="33.75" hidden="1" customHeight="1" x14ac:dyDescent="0.2">
      <c r="A2219" s="346"/>
      <c r="B2219" s="320"/>
      <c r="C2219" s="278"/>
      <c r="D2219" s="278"/>
      <c r="E2219" s="278"/>
      <c r="F2219" s="278"/>
      <c r="G2219" s="277"/>
      <c r="H2219" s="348"/>
    </row>
    <row r="2220" spans="1:8" s="84" customFormat="1" ht="33.75" hidden="1" customHeight="1" x14ac:dyDescent="0.2">
      <c r="A2220" s="346"/>
      <c r="B2220" s="320"/>
      <c r="C2220" s="278"/>
      <c r="D2220" s="278"/>
      <c r="E2220" s="278"/>
      <c r="F2220" s="278"/>
      <c r="G2220" s="277"/>
      <c r="H2220" s="348"/>
    </row>
    <row r="2221" spans="1:8" s="84" customFormat="1" ht="33.75" hidden="1" customHeight="1" x14ac:dyDescent="0.2">
      <c r="A2221" s="346"/>
      <c r="B2221" s="320"/>
      <c r="C2221" s="278"/>
      <c r="D2221" s="278"/>
      <c r="E2221" s="278"/>
      <c r="F2221" s="278"/>
      <c r="G2221" s="277"/>
      <c r="H2221" s="348"/>
    </row>
    <row r="2222" spans="1:8" s="84" customFormat="1" ht="33.75" hidden="1" customHeight="1" x14ac:dyDescent="0.2">
      <c r="A2222" s="346"/>
      <c r="B2222" s="320"/>
      <c r="C2222" s="278"/>
      <c r="D2222" s="278"/>
      <c r="E2222" s="278"/>
      <c r="F2222" s="278"/>
      <c r="G2222" s="277"/>
      <c r="H2222" s="348"/>
    </row>
    <row r="2223" spans="1:8" s="84" customFormat="1" ht="33.75" hidden="1" customHeight="1" x14ac:dyDescent="0.2">
      <c r="A2223" s="346"/>
      <c r="B2223" s="320"/>
      <c r="C2223" s="278"/>
      <c r="D2223" s="278"/>
      <c r="E2223" s="278"/>
      <c r="F2223" s="278"/>
      <c r="G2223" s="277"/>
      <c r="H2223" s="348"/>
    </row>
    <row r="2224" spans="1:8" s="84" customFormat="1" ht="33.75" hidden="1" customHeight="1" x14ac:dyDescent="0.2">
      <c r="A2224" s="346"/>
      <c r="B2224" s="320"/>
      <c r="C2224" s="278"/>
      <c r="D2224" s="278"/>
      <c r="E2224" s="278"/>
      <c r="F2224" s="278"/>
      <c r="G2224" s="277"/>
      <c r="H2224" s="348"/>
    </row>
    <row r="2225" spans="1:8" s="84" customFormat="1" ht="33.75" hidden="1" customHeight="1" x14ac:dyDescent="0.2">
      <c r="A2225" s="346"/>
      <c r="B2225" s="320"/>
      <c r="C2225" s="278"/>
      <c r="D2225" s="278"/>
      <c r="E2225" s="278"/>
      <c r="F2225" s="278"/>
      <c r="G2225" s="277"/>
      <c r="H2225" s="348"/>
    </row>
    <row r="2226" spans="1:8" s="84" customFormat="1" ht="33.75" hidden="1" customHeight="1" x14ac:dyDescent="0.2">
      <c r="A2226" s="346"/>
      <c r="B2226" s="320"/>
      <c r="C2226" s="278"/>
      <c r="D2226" s="278"/>
      <c r="E2226" s="278"/>
      <c r="F2226" s="278"/>
      <c r="G2226" s="277"/>
      <c r="H2226" s="348"/>
    </row>
    <row r="2227" spans="1:8" s="84" customFormat="1" ht="33.75" hidden="1" customHeight="1" x14ac:dyDescent="0.2">
      <c r="A2227" s="346"/>
      <c r="B2227" s="320"/>
      <c r="C2227" s="278"/>
      <c r="D2227" s="278"/>
      <c r="E2227" s="278"/>
      <c r="F2227" s="278"/>
      <c r="G2227" s="277"/>
      <c r="H2227" s="348"/>
    </row>
    <row r="2228" spans="1:8" s="84" customFormat="1" ht="33.75" hidden="1" customHeight="1" x14ac:dyDescent="0.2">
      <c r="A2228" s="346"/>
      <c r="B2228" s="320"/>
      <c r="C2228" s="278"/>
      <c r="D2228" s="278"/>
      <c r="E2228" s="278"/>
      <c r="F2228" s="278"/>
      <c r="G2228" s="277"/>
      <c r="H2228" s="348"/>
    </row>
    <row r="2229" spans="1:8" s="84" customFormat="1" ht="33.75" hidden="1" customHeight="1" x14ac:dyDescent="0.2">
      <c r="A2229" s="346"/>
      <c r="B2229" s="320"/>
      <c r="C2229" s="278"/>
      <c r="D2229" s="278"/>
      <c r="E2229" s="278"/>
      <c r="F2229" s="278"/>
      <c r="G2229" s="277"/>
      <c r="H2229" s="348"/>
    </row>
    <row r="2230" spans="1:8" s="84" customFormat="1" ht="33.75" hidden="1" customHeight="1" x14ac:dyDescent="0.2">
      <c r="A2230" s="346"/>
      <c r="B2230" s="320"/>
      <c r="C2230" s="278"/>
      <c r="D2230" s="278"/>
      <c r="E2230" s="278"/>
      <c r="F2230" s="278"/>
      <c r="G2230" s="277"/>
      <c r="H2230" s="348"/>
    </row>
    <row r="2231" spans="1:8" s="84" customFormat="1" ht="33.75" hidden="1" customHeight="1" x14ac:dyDescent="0.2">
      <c r="A2231" s="346"/>
      <c r="B2231" s="320"/>
      <c r="C2231" s="278"/>
      <c r="D2231" s="278"/>
      <c r="E2231" s="278"/>
      <c r="F2231" s="278"/>
      <c r="G2231" s="277"/>
      <c r="H2231" s="348"/>
    </row>
    <row r="2232" spans="1:8" s="84" customFormat="1" ht="33.75" hidden="1" customHeight="1" x14ac:dyDescent="0.2">
      <c r="A2232" s="346"/>
      <c r="B2232" s="320"/>
      <c r="C2232" s="278"/>
      <c r="D2232" s="278"/>
      <c r="E2232" s="278"/>
      <c r="F2232" s="278"/>
      <c r="G2232" s="277"/>
      <c r="H2232" s="348"/>
    </row>
    <row r="2233" spans="1:8" s="84" customFormat="1" ht="33.75" hidden="1" customHeight="1" x14ac:dyDescent="0.2">
      <c r="A2233" s="346"/>
      <c r="B2233" s="320"/>
      <c r="C2233" s="278"/>
      <c r="D2233" s="278"/>
      <c r="E2233" s="278"/>
      <c r="F2233" s="278"/>
      <c r="G2233" s="277"/>
      <c r="H2233" s="348"/>
    </row>
    <row r="2234" spans="1:8" s="84" customFormat="1" ht="33.75" hidden="1" customHeight="1" x14ac:dyDescent="0.2">
      <c r="A2234" s="346"/>
      <c r="B2234" s="320"/>
      <c r="C2234" s="278"/>
      <c r="D2234" s="278"/>
      <c r="E2234" s="278"/>
      <c r="F2234" s="278"/>
      <c r="G2234" s="277"/>
      <c r="H2234" s="348"/>
    </row>
    <row r="2235" spans="1:8" s="84" customFormat="1" ht="33.75" hidden="1" customHeight="1" x14ac:dyDescent="0.2">
      <c r="A2235" s="346"/>
      <c r="B2235" s="320"/>
      <c r="C2235" s="278"/>
      <c r="D2235" s="278"/>
      <c r="E2235" s="278"/>
      <c r="F2235" s="278"/>
      <c r="G2235" s="277"/>
      <c r="H2235" s="348"/>
    </row>
    <row r="2236" spans="1:8" s="84" customFormat="1" ht="33.75" hidden="1" customHeight="1" x14ac:dyDescent="0.2">
      <c r="A2236" s="346"/>
      <c r="B2236" s="320"/>
      <c r="C2236" s="278"/>
      <c r="D2236" s="278"/>
      <c r="E2236" s="278"/>
      <c r="F2236" s="278"/>
      <c r="G2236" s="277"/>
      <c r="H2236" s="348"/>
    </row>
    <row r="2237" spans="1:8" s="84" customFormat="1" ht="33.75" hidden="1" customHeight="1" x14ac:dyDescent="0.2">
      <c r="A2237" s="346"/>
      <c r="B2237" s="320"/>
      <c r="C2237" s="278"/>
      <c r="D2237" s="278"/>
      <c r="E2237" s="278"/>
      <c r="F2237" s="278"/>
      <c r="G2237" s="277"/>
      <c r="H2237" s="348"/>
    </row>
    <row r="2238" spans="1:8" s="84" customFormat="1" ht="33.75" hidden="1" customHeight="1" x14ac:dyDescent="0.2">
      <c r="A2238" s="346"/>
      <c r="B2238" s="320"/>
      <c r="C2238" s="278"/>
      <c r="D2238" s="278"/>
      <c r="E2238" s="278"/>
      <c r="F2238" s="278"/>
      <c r="G2238" s="277"/>
      <c r="H2238" s="348"/>
    </row>
    <row r="2239" spans="1:8" s="84" customFormat="1" ht="33.75" hidden="1" customHeight="1" x14ac:dyDescent="0.2">
      <c r="A2239" s="346"/>
      <c r="B2239" s="320"/>
      <c r="C2239" s="278"/>
      <c r="D2239" s="278"/>
      <c r="E2239" s="278"/>
      <c r="F2239" s="278"/>
      <c r="G2239" s="277"/>
      <c r="H2239" s="348"/>
    </row>
    <row r="2240" spans="1:8" s="84" customFormat="1" ht="33.75" hidden="1" customHeight="1" x14ac:dyDescent="0.2">
      <c r="A2240" s="346"/>
      <c r="B2240" s="320"/>
      <c r="C2240" s="278"/>
      <c r="D2240" s="278"/>
      <c r="E2240" s="278"/>
      <c r="F2240" s="278"/>
      <c r="G2240" s="277"/>
      <c r="H2240" s="348"/>
    </row>
    <row r="2241" spans="1:8" s="84" customFormat="1" ht="33.75" hidden="1" customHeight="1" x14ac:dyDescent="0.2">
      <c r="A2241" s="346"/>
      <c r="B2241" s="320"/>
      <c r="C2241" s="278"/>
      <c r="D2241" s="278"/>
      <c r="E2241" s="278"/>
      <c r="F2241" s="278"/>
      <c r="G2241" s="277"/>
      <c r="H2241" s="348"/>
    </row>
    <row r="2242" spans="1:8" s="84" customFormat="1" ht="33.75" hidden="1" customHeight="1" x14ac:dyDescent="0.2">
      <c r="A2242" s="346"/>
      <c r="B2242" s="320"/>
      <c r="C2242" s="278"/>
      <c r="D2242" s="278"/>
      <c r="E2242" s="278"/>
      <c r="F2242" s="278"/>
      <c r="G2242" s="277"/>
      <c r="H2242" s="348"/>
    </row>
    <row r="2243" spans="1:8" s="84" customFormat="1" ht="33.75" hidden="1" customHeight="1" x14ac:dyDescent="0.2">
      <c r="A2243" s="346"/>
      <c r="B2243" s="320"/>
      <c r="C2243" s="278"/>
      <c r="D2243" s="278"/>
      <c r="E2243" s="278"/>
      <c r="F2243" s="278"/>
      <c r="G2243" s="277"/>
      <c r="H2243" s="348"/>
    </row>
    <row r="2244" spans="1:8" s="84" customFormat="1" ht="33.75" hidden="1" customHeight="1" x14ac:dyDescent="0.2">
      <c r="A2244" s="346"/>
      <c r="B2244" s="320"/>
      <c r="C2244" s="278"/>
      <c r="D2244" s="278"/>
      <c r="E2244" s="278"/>
      <c r="F2244" s="278"/>
      <c r="G2244" s="277"/>
      <c r="H2244" s="348"/>
    </row>
    <row r="2245" spans="1:8" s="84" customFormat="1" ht="33.75" hidden="1" customHeight="1" x14ac:dyDescent="0.2">
      <c r="A2245" s="346"/>
      <c r="B2245" s="320"/>
      <c r="C2245" s="278"/>
      <c r="D2245" s="278"/>
      <c r="E2245" s="278"/>
      <c r="F2245" s="278"/>
      <c r="G2245" s="277"/>
      <c r="H2245" s="348"/>
    </row>
    <row r="2246" spans="1:8" s="84" customFormat="1" ht="33.75" hidden="1" customHeight="1" x14ac:dyDescent="0.2">
      <c r="A2246" s="346"/>
      <c r="B2246" s="320"/>
      <c r="C2246" s="278"/>
      <c r="D2246" s="278"/>
      <c r="E2246" s="278"/>
      <c r="F2246" s="278"/>
      <c r="G2246" s="277"/>
      <c r="H2246" s="348"/>
    </row>
    <row r="2247" spans="1:8" s="84" customFormat="1" ht="33.75" hidden="1" customHeight="1" x14ac:dyDescent="0.2">
      <c r="A2247" s="346"/>
      <c r="B2247" s="320"/>
      <c r="C2247" s="278"/>
      <c r="D2247" s="278"/>
      <c r="E2247" s="278"/>
      <c r="F2247" s="278"/>
      <c r="G2247" s="277"/>
      <c r="H2247" s="348"/>
    </row>
    <row r="2248" spans="1:8" s="84" customFormat="1" ht="33.75" hidden="1" customHeight="1" x14ac:dyDescent="0.2">
      <c r="A2248" s="346"/>
      <c r="B2248" s="320"/>
      <c r="C2248" s="278"/>
      <c r="D2248" s="278"/>
      <c r="E2248" s="278"/>
      <c r="F2248" s="278"/>
      <c r="G2248" s="277"/>
      <c r="H2248" s="348"/>
    </row>
    <row r="2249" spans="1:8" s="84" customFormat="1" ht="33.75" hidden="1" customHeight="1" x14ac:dyDescent="0.2">
      <c r="A2249" s="346"/>
      <c r="B2249" s="320"/>
      <c r="C2249" s="278"/>
      <c r="D2249" s="278"/>
      <c r="E2249" s="278"/>
      <c r="F2249" s="278"/>
      <c r="G2249" s="277"/>
      <c r="H2249" s="348"/>
    </row>
    <row r="2250" spans="1:8" s="84" customFormat="1" ht="33.75" hidden="1" customHeight="1" x14ac:dyDescent="0.2">
      <c r="A2250" s="346"/>
      <c r="B2250" s="320"/>
      <c r="C2250" s="278"/>
      <c r="D2250" s="278"/>
      <c r="E2250" s="278"/>
      <c r="F2250" s="278"/>
      <c r="G2250" s="277"/>
      <c r="H2250" s="348"/>
    </row>
    <row r="2251" spans="1:8" s="84" customFormat="1" ht="33.75" hidden="1" customHeight="1" x14ac:dyDescent="0.2">
      <c r="A2251" s="346"/>
      <c r="B2251" s="320"/>
      <c r="C2251" s="278"/>
      <c r="D2251" s="278"/>
      <c r="E2251" s="278"/>
      <c r="F2251" s="278"/>
      <c r="G2251" s="277"/>
      <c r="H2251" s="348"/>
    </row>
    <row r="2252" spans="1:8" s="84" customFormat="1" ht="33.75" hidden="1" customHeight="1" x14ac:dyDescent="0.2">
      <c r="A2252" s="346"/>
      <c r="B2252" s="320"/>
      <c r="C2252" s="278"/>
      <c r="D2252" s="278"/>
      <c r="E2252" s="278"/>
      <c r="F2252" s="278"/>
      <c r="G2252" s="277"/>
      <c r="H2252" s="348"/>
    </row>
    <row r="2253" spans="1:8" s="84" customFormat="1" ht="33.75" hidden="1" customHeight="1" x14ac:dyDescent="0.2">
      <c r="A2253" s="346"/>
      <c r="B2253" s="320"/>
      <c r="C2253" s="278"/>
      <c r="D2253" s="278"/>
      <c r="E2253" s="278"/>
      <c r="F2253" s="278"/>
      <c r="G2253" s="277"/>
      <c r="H2253" s="348"/>
    </row>
    <row r="2254" spans="1:8" s="84" customFormat="1" ht="33.75" hidden="1" customHeight="1" x14ac:dyDescent="0.2">
      <c r="A2254" s="346"/>
      <c r="B2254" s="320"/>
      <c r="C2254" s="278"/>
      <c r="D2254" s="278"/>
      <c r="E2254" s="278"/>
      <c r="F2254" s="278"/>
      <c r="G2254" s="277"/>
      <c r="H2254" s="348"/>
    </row>
    <row r="2255" spans="1:8" s="84" customFormat="1" ht="33.75" hidden="1" customHeight="1" x14ac:dyDescent="0.2">
      <c r="A2255" s="346"/>
      <c r="B2255" s="320"/>
      <c r="C2255" s="278"/>
      <c r="D2255" s="278"/>
      <c r="E2255" s="278"/>
      <c r="F2255" s="278"/>
      <c r="G2255" s="277"/>
      <c r="H2255" s="348"/>
    </row>
    <row r="2256" spans="1:8" s="84" customFormat="1" ht="33.75" hidden="1" customHeight="1" x14ac:dyDescent="0.2">
      <c r="A2256" s="346"/>
      <c r="B2256" s="320"/>
      <c r="C2256" s="278"/>
      <c r="D2256" s="278"/>
      <c r="E2256" s="278"/>
      <c r="F2256" s="278"/>
      <c r="G2256" s="277"/>
      <c r="H2256" s="348"/>
    </row>
    <row r="2257" spans="1:8" s="84" customFormat="1" ht="33.75" hidden="1" customHeight="1" x14ac:dyDescent="0.2">
      <c r="A2257" s="346"/>
      <c r="B2257" s="320"/>
      <c r="C2257" s="278"/>
      <c r="D2257" s="278"/>
      <c r="E2257" s="278"/>
      <c r="F2257" s="278"/>
      <c r="G2257" s="277"/>
      <c r="H2257" s="348"/>
    </row>
    <row r="2258" spans="1:8" s="84" customFormat="1" ht="33.75" hidden="1" customHeight="1" x14ac:dyDescent="0.2">
      <c r="A2258" s="346"/>
      <c r="B2258" s="320"/>
      <c r="C2258" s="278"/>
      <c r="D2258" s="278"/>
      <c r="E2258" s="278"/>
      <c r="F2258" s="278"/>
      <c r="G2258" s="277"/>
      <c r="H2258" s="348"/>
    </row>
    <row r="2259" spans="1:8" s="84" customFormat="1" ht="33.75" hidden="1" customHeight="1" x14ac:dyDescent="0.2">
      <c r="A2259" s="346"/>
      <c r="B2259" s="320"/>
      <c r="C2259" s="278"/>
      <c r="D2259" s="278"/>
      <c r="E2259" s="278"/>
      <c r="F2259" s="278"/>
      <c r="G2259" s="277"/>
      <c r="H2259" s="348"/>
    </row>
    <row r="2260" spans="1:8" s="84" customFormat="1" ht="33.75" hidden="1" customHeight="1" x14ac:dyDescent="0.2">
      <c r="A2260" s="346"/>
      <c r="B2260" s="320"/>
      <c r="C2260" s="278"/>
      <c r="D2260" s="278"/>
      <c r="E2260" s="278"/>
      <c r="F2260" s="278"/>
      <c r="G2260" s="277"/>
      <c r="H2260" s="348"/>
    </row>
    <row r="2261" spans="1:8" s="84" customFormat="1" ht="33.75" hidden="1" customHeight="1" x14ac:dyDescent="0.2">
      <c r="A2261" s="346"/>
      <c r="B2261" s="320"/>
      <c r="C2261" s="278"/>
      <c r="D2261" s="278"/>
      <c r="E2261" s="278"/>
      <c r="F2261" s="278"/>
      <c r="G2261" s="277"/>
      <c r="H2261" s="348"/>
    </row>
    <row r="2262" spans="1:8" s="84" customFormat="1" ht="33.75" hidden="1" customHeight="1" x14ac:dyDescent="0.2">
      <c r="A2262" s="346"/>
      <c r="B2262" s="320"/>
      <c r="C2262" s="278"/>
      <c r="D2262" s="278"/>
      <c r="E2262" s="278"/>
      <c r="F2262" s="278"/>
      <c r="G2262" s="277"/>
      <c r="H2262" s="348"/>
    </row>
    <row r="2263" spans="1:8" s="84" customFormat="1" ht="33.75" hidden="1" customHeight="1" x14ac:dyDescent="0.2">
      <c r="A2263" s="346"/>
      <c r="B2263" s="320"/>
      <c r="C2263" s="278"/>
      <c r="D2263" s="278"/>
      <c r="E2263" s="278"/>
      <c r="F2263" s="278"/>
      <c r="G2263" s="277"/>
      <c r="H2263" s="348"/>
    </row>
    <row r="2264" spans="1:8" s="84" customFormat="1" ht="33.75" hidden="1" customHeight="1" x14ac:dyDescent="0.2">
      <c r="A2264" s="346"/>
      <c r="B2264" s="320"/>
      <c r="C2264" s="278"/>
      <c r="D2264" s="278"/>
      <c r="E2264" s="278"/>
      <c r="F2264" s="278"/>
      <c r="G2264" s="277"/>
      <c r="H2264" s="348"/>
    </row>
    <row r="2265" spans="1:8" s="84" customFormat="1" ht="33.75" hidden="1" customHeight="1" x14ac:dyDescent="0.2">
      <c r="A2265" s="346"/>
      <c r="B2265" s="320"/>
      <c r="C2265" s="278"/>
      <c r="D2265" s="278"/>
      <c r="E2265" s="278"/>
      <c r="F2265" s="278"/>
      <c r="G2265" s="277"/>
      <c r="H2265" s="348"/>
    </row>
    <row r="2266" spans="1:8" s="84" customFormat="1" ht="33.75" hidden="1" customHeight="1" x14ac:dyDescent="0.2">
      <c r="A2266" s="346"/>
      <c r="B2266" s="320"/>
      <c r="C2266" s="278"/>
      <c r="D2266" s="278"/>
      <c r="E2266" s="278"/>
      <c r="F2266" s="278"/>
      <c r="G2266" s="277"/>
      <c r="H2266" s="348"/>
    </row>
    <row r="2267" spans="1:8" s="84" customFormat="1" ht="33.75" hidden="1" customHeight="1" x14ac:dyDescent="0.2">
      <c r="A2267" s="346"/>
      <c r="B2267" s="320"/>
      <c r="C2267" s="278"/>
      <c r="D2267" s="278"/>
      <c r="E2267" s="278"/>
      <c r="F2267" s="278"/>
      <c r="G2267" s="277"/>
      <c r="H2267" s="348"/>
    </row>
    <row r="2268" spans="1:8" s="84" customFormat="1" ht="33.75" hidden="1" customHeight="1" x14ac:dyDescent="0.2">
      <c r="A2268" s="346"/>
      <c r="B2268" s="320"/>
      <c r="C2268" s="278"/>
      <c r="D2268" s="278"/>
      <c r="E2268" s="278"/>
      <c r="F2268" s="278"/>
      <c r="G2268" s="277"/>
      <c r="H2268" s="348"/>
    </row>
    <row r="2269" spans="1:8" s="84" customFormat="1" ht="33.75" hidden="1" customHeight="1" x14ac:dyDescent="0.2">
      <c r="A2269" s="346"/>
      <c r="B2269" s="320"/>
      <c r="C2269" s="278"/>
      <c r="D2269" s="278"/>
      <c r="E2269" s="278"/>
      <c r="F2269" s="278"/>
      <c r="G2269" s="277"/>
      <c r="H2269" s="348"/>
    </row>
    <row r="2270" spans="1:8" s="84" customFormat="1" ht="33.75" hidden="1" customHeight="1" x14ac:dyDescent="0.2">
      <c r="A2270" s="346"/>
      <c r="B2270" s="320"/>
      <c r="C2270" s="278"/>
      <c r="D2270" s="278"/>
      <c r="E2270" s="278"/>
      <c r="F2270" s="278"/>
      <c r="G2270" s="277"/>
      <c r="H2270" s="348"/>
    </row>
    <row r="2271" spans="1:8" s="84" customFormat="1" ht="33.75" hidden="1" customHeight="1" x14ac:dyDescent="0.2">
      <c r="A2271" s="346"/>
      <c r="B2271" s="320"/>
      <c r="C2271" s="278"/>
      <c r="D2271" s="278"/>
      <c r="E2271" s="278"/>
      <c r="F2271" s="278"/>
      <c r="G2271" s="277"/>
      <c r="H2271" s="348"/>
    </row>
    <row r="2272" spans="1:8" s="84" customFormat="1" ht="33.75" hidden="1" customHeight="1" x14ac:dyDescent="0.2">
      <c r="A2272" s="346"/>
      <c r="B2272" s="320"/>
      <c r="C2272" s="278"/>
      <c r="D2272" s="278"/>
      <c r="E2272" s="278"/>
      <c r="F2272" s="278"/>
      <c r="G2272" s="277"/>
      <c r="H2272" s="348"/>
    </row>
    <row r="2273" spans="1:8" s="84" customFormat="1" ht="33.75" hidden="1" customHeight="1" x14ac:dyDescent="0.2">
      <c r="A2273" s="346"/>
      <c r="B2273" s="320"/>
      <c r="C2273" s="278"/>
      <c r="D2273" s="278"/>
      <c r="E2273" s="278"/>
      <c r="F2273" s="278"/>
      <c r="G2273" s="277"/>
      <c r="H2273" s="348"/>
    </row>
    <row r="2274" spans="1:8" s="84" customFormat="1" ht="33.75" hidden="1" customHeight="1" x14ac:dyDescent="0.2">
      <c r="A2274" s="346"/>
      <c r="B2274" s="320"/>
      <c r="C2274" s="278"/>
      <c r="D2274" s="278"/>
      <c r="E2274" s="278"/>
      <c r="F2274" s="278"/>
      <c r="G2274" s="277"/>
      <c r="H2274" s="348"/>
    </row>
    <row r="2275" spans="1:8" s="84" customFormat="1" ht="33.75" hidden="1" customHeight="1" x14ac:dyDescent="0.2">
      <c r="A2275" s="346"/>
      <c r="B2275" s="320"/>
      <c r="C2275" s="278"/>
      <c r="D2275" s="278"/>
      <c r="E2275" s="278"/>
      <c r="F2275" s="278"/>
      <c r="G2275" s="277"/>
      <c r="H2275" s="348"/>
    </row>
    <row r="2276" spans="1:8" s="84" customFormat="1" ht="33.75" hidden="1" customHeight="1" x14ac:dyDescent="0.2">
      <c r="A2276" s="346"/>
      <c r="B2276" s="320"/>
      <c r="C2276" s="278"/>
      <c r="D2276" s="278"/>
      <c r="E2276" s="278"/>
      <c r="F2276" s="278"/>
      <c r="G2276" s="277"/>
      <c r="H2276" s="348"/>
    </row>
    <row r="2277" spans="1:8" s="84" customFormat="1" ht="33.75" hidden="1" customHeight="1" x14ac:dyDescent="0.2">
      <c r="A2277" s="346"/>
      <c r="B2277" s="320"/>
      <c r="C2277" s="278"/>
      <c r="D2277" s="278"/>
      <c r="E2277" s="278"/>
      <c r="F2277" s="278"/>
      <c r="G2277" s="277"/>
      <c r="H2277" s="348"/>
    </row>
    <row r="2278" spans="1:8" s="84" customFormat="1" ht="33.75" hidden="1" customHeight="1" x14ac:dyDescent="0.2">
      <c r="A2278" s="346"/>
      <c r="B2278" s="320"/>
      <c r="C2278" s="278"/>
      <c r="D2278" s="278"/>
      <c r="E2278" s="278"/>
      <c r="F2278" s="278"/>
      <c r="G2278" s="277"/>
      <c r="H2278" s="348"/>
    </row>
    <row r="2279" spans="1:8" s="84" customFormat="1" ht="33.75" hidden="1" customHeight="1" x14ac:dyDescent="0.2">
      <c r="A2279" s="346"/>
      <c r="B2279" s="320"/>
      <c r="C2279" s="278"/>
      <c r="D2279" s="278"/>
      <c r="E2279" s="278"/>
      <c r="F2279" s="278"/>
      <c r="G2279" s="277"/>
      <c r="H2279" s="348"/>
    </row>
    <row r="2280" spans="1:8" s="84" customFormat="1" ht="33.75" hidden="1" customHeight="1" x14ac:dyDescent="0.2">
      <c r="A2280" s="346"/>
      <c r="B2280" s="320"/>
      <c r="C2280" s="278"/>
      <c r="D2280" s="278"/>
      <c r="E2280" s="278"/>
      <c r="F2280" s="278"/>
      <c r="G2280" s="277"/>
      <c r="H2280" s="348"/>
    </row>
    <row r="2281" spans="1:8" s="84" customFormat="1" ht="33.75" hidden="1" customHeight="1" x14ac:dyDescent="0.2">
      <c r="A2281" s="346"/>
      <c r="B2281" s="320"/>
      <c r="C2281" s="278"/>
      <c r="D2281" s="278"/>
      <c r="E2281" s="278"/>
      <c r="F2281" s="278"/>
      <c r="G2281" s="277"/>
      <c r="H2281" s="348"/>
    </row>
    <row r="2282" spans="1:8" s="84" customFormat="1" ht="33.75" hidden="1" customHeight="1" x14ac:dyDescent="0.2">
      <c r="A2282" s="346"/>
      <c r="B2282" s="320"/>
      <c r="C2282" s="278"/>
      <c r="D2282" s="278"/>
      <c r="E2282" s="278"/>
      <c r="F2282" s="278"/>
      <c r="G2282" s="277"/>
      <c r="H2282" s="348"/>
    </row>
    <row r="2283" spans="1:8" s="84" customFormat="1" ht="33.75" hidden="1" customHeight="1" x14ac:dyDescent="0.2">
      <c r="A2283" s="346"/>
      <c r="B2283" s="320"/>
      <c r="C2283" s="278"/>
      <c r="D2283" s="278"/>
      <c r="E2283" s="278"/>
      <c r="F2283" s="278"/>
      <c r="G2283" s="277"/>
      <c r="H2283" s="348"/>
    </row>
    <row r="2284" spans="1:8" s="84" customFormat="1" ht="33.75" hidden="1" customHeight="1" x14ac:dyDescent="0.2">
      <c r="A2284" s="346"/>
      <c r="B2284" s="320"/>
      <c r="C2284" s="278"/>
      <c r="D2284" s="278"/>
      <c r="E2284" s="278"/>
      <c r="F2284" s="278"/>
      <c r="G2284" s="277"/>
      <c r="H2284" s="348"/>
    </row>
    <row r="2285" spans="1:8" s="84" customFormat="1" ht="33.75" hidden="1" customHeight="1" x14ac:dyDescent="0.2">
      <c r="A2285" s="346"/>
      <c r="B2285" s="320"/>
      <c r="C2285" s="278"/>
      <c r="D2285" s="278"/>
      <c r="E2285" s="278"/>
      <c r="F2285" s="278"/>
      <c r="G2285" s="277"/>
      <c r="H2285" s="348"/>
    </row>
    <row r="2286" spans="1:8" s="84" customFormat="1" ht="33.75" hidden="1" customHeight="1" x14ac:dyDescent="0.2">
      <c r="A2286" s="346"/>
      <c r="B2286" s="320"/>
      <c r="C2286" s="278"/>
      <c r="D2286" s="278"/>
      <c r="E2286" s="278"/>
      <c r="F2286" s="278"/>
      <c r="G2286" s="277"/>
      <c r="H2286" s="348"/>
    </row>
    <row r="2287" spans="1:8" s="84" customFormat="1" ht="33.75" hidden="1" customHeight="1" x14ac:dyDescent="0.2">
      <c r="A2287" s="346"/>
      <c r="B2287" s="320"/>
      <c r="C2287" s="278"/>
      <c r="D2287" s="278"/>
      <c r="E2287" s="278"/>
      <c r="F2287" s="278"/>
      <c r="G2287" s="277"/>
      <c r="H2287" s="348"/>
    </row>
    <row r="2288" spans="1:8" s="84" customFormat="1" ht="33.75" hidden="1" customHeight="1" x14ac:dyDescent="0.2">
      <c r="A2288" s="346"/>
      <c r="B2288" s="320"/>
      <c r="C2288" s="278"/>
      <c r="D2288" s="278"/>
      <c r="E2288" s="278"/>
      <c r="F2288" s="278"/>
      <c r="G2288" s="277"/>
      <c r="H2288" s="348"/>
    </row>
    <row r="2289" spans="1:8" s="84" customFormat="1" ht="33.75" hidden="1" customHeight="1" x14ac:dyDescent="0.2">
      <c r="A2289" s="346"/>
      <c r="B2289" s="320"/>
      <c r="C2289" s="278"/>
      <c r="D2289" s="278"/>
      <c r="E2289" s="278"/>
      <c r="F2289" s="278"/>
      <c r="G2289" s="277"/>
      <c r="H2289" s="348"/>
    </row>
    <row r="2290" spans="1:8" s="84" customFormat="1" ht="33.75" hidden="1" customHeight="1" x14ac:dyDescent="0.2">
      <c r="A2290" s="346"/>
      <c r="B2290" s="320"/>
      <c r="C2290" s="278"/>
      <c r="D2290" s="278"/>
      <c r="E2290" s="278"/>
      <c r="F2290" s="278"/>
      <c r="G2290" s="277"/>
      <c r="H2290" s="348"/>
    </row>
    <row r="2291" spans="1:8" s="84" customFormat="1" ht="33.75" hidden="1" customHeight="1" x14ac:dyDescent="0.2">
      <c r="A2291" s="346"/>
      <c r="B2291" s="320"/>
      <c r="C2291" s="278"/>
      <c r="D2291" s="278"/>
      <c r="E2291" s="278"/>
      <c r="F2291" s="278"/>
      <c r="G2291" s="277"/>
      <c r="H2291" s="348"/>
    </row>
    <row r="2292" spans="1:8" s="84" customFormat="1" ht="33.75" hidden="1" customHeight="1" x14ac:dyDescent="0.2">
      <c r="A2292" s="346"/>
      <c r="B2292" s="320"/>
      <c r="C2292" s="278"/>
      <c r="D2292" s="278"/>
      <c r="E2292" s="278"/>
      <c r="F2292" s="278"/>
      <c r="G2292" s="277"/>
      <c r="H2292" s="348"/>
    </row>
    <row r="2293" spans="1:8" s="84" customFormat="1" ht="33.75" hidden="1" customHeight="1" x14ac:dyDescent="0.2">
      <c r="A2293" s="346"/>
      <c r="B2293" s="320"/>
      <c r="C2293" s="278"/>
      <c r="D2293" s="278"/>
      <c r="E2293" s="278"/>
      <c r="F2293" s="278"/>
      <c r="G2293" s="277"/>
      <c r="H2293" s="348"/>
    </row>
    <row r="2294" spans="1:8" s="84" customFormat="1" ht="33.75" hidden="1" customHeight="1" x14ac:dyDescent="0.2">
      <c r="A2294" s="346"/>
      <c r="B2294" s="320"/>
      <c r="C2294" s="278"/>
      <c r="D2294" s="278"/>
      <c r="E2294" s="278"/>
      <c r="F2294" s="278"/>
      <c r="G2294" s="277"/>
      <c r="H2294" s="348"/>
    </row>
    <row r="2295" spans="1:8" s="84" customFormat="1" ht="33.75" hidden="1" customHeight="1" x14ac:dyDescent="0.2">
      <c r="A2295" s="346"/>
      <c r="B2295" s="320"/>
      <c r="C2295" s="278"/>
      <c r="D2295" s="278"/>
      <c r="E2295" s="278"/>
      <c r="F2295" s="278"/>
      <c r="G2295" s="277"/>
      <c r="H2295" s="348"/>
    </row>
    <row r="2296" spans="1:8" s="84" customFormat="1" ht="33.75" hidden="1" customHeight="1" x14ac:dyDescent="0.2">
      <c r="A2296" s="346"/>
      <c r="B2296" s="320"/>
      <c r="C2296" s="278"/>
      <c r="D2296" s="278"/>
      <c r="E2296" s="278"/>
      <c r="F2296" s="278"/>
      <c r="G2296" s="277"/>
      <c r="H2296" s="348"/>
    </row>
    <row r="2297" spans="1:8" s="84" customFormat="1" ht="33.75" hidden="1" customHeight="1" x14ac:dyDescent="0.2">
      <c r="A2297" s="346"/>
      <c r="B2297" s="320"/>
      <c r="C2297" s="278"/>
      <c r="D2297" s="278"/>
      <c r="E2297" s="278"/>
      <c r="F2297" s="278"/>
      <c r="G2297" s="277"/>
      <c r="H2297" s="348"/>
    </row>
    <row r="2298" spans="1:8" s="84" customFormat="1" ht="33.75" hidden="1" customHeight="1" x14ac:dyDescent="0.2">
      <c r="A2298" s="346"/>
      <c r="B2298" s="320"/>
      <c r="C2298" s="278"/>
      <c r="D2298" s="278"/>
      <c r="E2298" s="278"/>
      <c r="F2298" s="278"/>
      <c r="G2298" s="277"/>
      <c r="H2298" s="348"/>
    </row>
    <row r="2299" spans="1:8" s="84" customFormat="1" ht="33.75" hidden="1" customHeight="1" x14ac:dyDescent="0.2">
      <c r="A2299" s="346"/>
      <c r="B2299" s="320"/>
      <c r="C2299" s="278"/>
      <c r="D2299" s="278"/>
      <c r="E2299" s="278"/>
      <c r="F2299" s="278"/>
      <c r="G2299" s="277"/>
      <c r="H2299" s="348"/>
    </row>
    <row r="2300" spans="1:8" s="84" customFormat="1" ht="33.75" hidden="1" customHeight="1" x14ac:dyDescent="0.2">
      <c r="A2300" s="346"/>
      <c r="B2300" s="320"/>
      <c r="C2300" s="278"/>
      <c r="D2300" s="278"/>
      <c r="E2300" s="278"/>
      <c r="F2300" s="278"/>
      <c r="G2300" s="277"/>
      <c r="H2300" s="348"/>
    </row>
    <row r="2301" spans="1:8" s="84" customFormat="1" ht="33.75" hidden="1" customHeight="1" x14ac:dyDescent="0.2">
      <c r="A2301" s="346"/>
      <c r="B2301" s="320"/>
      <c r="C2301" s="278"/>
      <c r="D2301" s="278"/>
      <c r="E2301" s="278"/>
      <c r="F2301" s="278"/>
      <c r="G2301" s="277"/>
      <c r="H2301" s="348"/>
    </row>
    <row r="2302" spans="1:8" s="84" customFormat="1" ht="33.75" hidden="1" customHeight="1" x14ac:dyDescent="0.2">
      <c r="A2302" s="346"/>
      <c r="B2302" s="320"/>
      <c r="C2302" s="278"/>
      <c r="D2302" s="278"/>
      <c r="E2302" s="278"/>
      <c r="F2302" s="278"/>
      <c r="G2302" s="277"/>
      <c r="H2302" s="348"/>
    </row>
    <row r="2303" spans="1:8" s="84" customFormat="1" ht="33.75" hidden="1" customHeight="1" x14ac:dyDescent="0.2">
      <c r="A2303" s="346"/>
      <c r="B2303" s="320"/>
      <c r="C2303" s="278"/>
      <c r="D2303" s="278"/>
      <c r="E2303" s="278"/>
      <c r="F2303" s="278"/>
      <c r="G2303" s="277"/>
      <c r="H2303" s="348"/>
    </row>
    <row r="2304" spans="1:8" s="84" customFormat="1" ht="33.75" hidden="1" customHeight="1" x14ac:dyDescent="0.2">
      <c r="A2304" s="346"/>
      <c r="B2304" s="320"/>
      <c r="C2304" s="278"/>
      <c r="D2304" s="278"/>
      <c r="E2304" s="278"/>
      <c r="F2304" s="278"/>
      <c r="G2304" s="277"/>
      <c r="H2304" s="348"/>
    </row>
    <row r="2305" spans="1:8" s="84" customFormat="1" ht="33.75" hidden="1" customHeight="1" x14ac:dyDescent="0.2">
      <c r="A2305" s="346"/>
      <c r="B2305" s="320"/>
      <c r="C2305" s="278"/>
      <c r="D2305" s="278"/>
      <c r="E2305" s="278"/>
      <c r="F2305" s="278"/>
      <c r="G2305" s="277"/>
      <c r="H2305" s="348"/>
    </row>
    <row r="2306" spans="1:8" s="84" customFormat="1" ht="33.75" hidden="1" customHeight="1" x14ac:dyDescent="0.2">
      <c r="A2306" s="346"/>
      <c r="B2306" s="320"/>
      <c r="C2306" s="278"/>
      <c r="D2306" s="278"/>
      <c r="E2306" s="278"/>
      <c r="F2306" s="278"/>
      <c r="G2306" s="277"/>
      <c r="H2306" s="348"/>
    </row>
    <row r="2307" spans="1:8" s="84" customFormat="1" ht="33.75" hidden="1" customHeight="1" x14ac:dyDescent="0.2">
      <c r="A2307" s="346"/>
      <c r="B2307" s="320"/>
      <c r="C2307" s="278"/>
      <c r="D2307" s="278"/>
      <c r="E2307" s="278"/>
      <c r="F2307" s="278"/>
      <c r="G2307" s="277"/>
      <c r="H2307" s="348"/>
    </row>
    <row r="2308" spans="1:8" s="84" customFormat="1" ht="33.75" hidden="1" customHeight="1" x14ac:dyDescent="0.2">
      <c r="A2308" s="346"/>
      <c r="B2308" s="320"/>
      <c r="C2308" s="278"/>
      <c r="D2308" s="278"/>
      <c r="E2308" s="278"/>
      <c r="F2308" s="278"/>
      <c r="G2308" s="277"/>
      <c r="H2308" s="348"/>
    </row>
    <row r="2309" spans="1:8" s="84" customFormat="1" ht="33.75" hidden="1" customHeight="1" x14ac:dyDescent="0.2">
      <c r="A2309" s="346"/>
      <c r="B2309" s="320"/>
      <c r="C2309" s="278"/>
      <c r="D2309" s="278"/>
      <c r="E2309" s="278"/>
      <c r="F2309" s="278"/>
      <c r="G2309" s="277"/>
      <c r="H2309" s="348"/>
    </row>
    <row r="2310" spans="1:8" s="84" customFormat="1" ht="33.75" hidden="1" customHeight="1" x14ac:dyDescent="0.2">
      <c r="A2310" s="346"/>
      <c r="B2310" s="320"/>
      <c r="C2310" s="278"/>
      <c r="D2310" s="278"/>
      <c r="E2310" s="278"/>
      <c r="F2310" s="278"/>
      <c r="G2310" s="277"/>
      <c r="H2310" s="348"/>
    </row>
    <row r="2311" spans="1:8" s="84" customFormat="1" ht="33.75" hidden="1" customHeight="1" x14ac:dyDescent="0.2">
      <c r="A2311" s="346"/>
      <c r="B2311" s="320"/>
      <c r="C2311" s="278"/>
      <c r="D2311" s="278"/>
      <c r="E2311" s="278"/>
      <c r="F2311" s="278"/>
      <c r="G2311" s="277"/>
      <c r="H2311" s="348"/>
    </row>
    <row r="2312" spans="1:8" s="84" customFormat="1" ht="33.75" hidden="1" customHeight="1" x14ac:dyDescent="0.2">
      <c r="A2312" s="346"/>
      <c r="B2312" s="320"/>
      <c r="C2312" s="278"/>
      <c r="D2312" s="278"/>
      <c r="E2312" s="278"/>
      <c r="F2312" s="278"/>
      <c r="G2312" s="277"/>
      <c r="H2312" s="348"/>
    </row>
    <row r="2313" spans="1:8" s="84" customFormat="1" ht="33.75" hidden="1" customHeight="1" x14ac:dyDescent="0.2">
      <c r="A2313" s="346"/>
      <c r="B2313" s="320"/>
      <c r="C2313" s="278"/>
      <c r="D2313" s="278"/>
      <c r="E2313" s="278"/>
      <c r="F2313" s="278"/>
      <c r="G2313" s="277"/>
      <c r="H2313" s="348"/>
    </row>
    <row r="2314" spans="1:8" s="84" customFormat="1" ht="33.75" hidden="1" customHeight="1" x14ac:dyDescent="0.2">
      <c r="A2314" s="346"/>
      <c r="B2314" s="320"/>
      <c r="C2314" s="278"/>
      <c r="D2314" s="278"/>
      <c r="E2314" s="278"/>
      <c r="F2314" s="278"/>
      <c r="G2314" s="277"/>
      <c r="H2314" s="348"/>
    </row>
    <row r="2315" spans="1:8" s="84" customFormat="1" ht="33.75" hidden="1" customHeight="1" x14ac:dyDescent="0.2">
      <c r="A2315" s="346"/>
      <c r="B2315" s="320"/>
      <c r="C2315" s="278"/>
      <c r="D2315" s="278"/>
      <c r="E2315" s="278"/>
      <c r="F2315" s="278"/>
      <c r="G2315" s="277"/>
      <c r="H2315" s="348"/>
    </row>
    <row r="2316" spans="1:8" s="84" customFormat="1" ht="33.75" hidden="1" customHeight="1" x14ac:dyDescent="0.2">
      <c r="A2316" s="346"/>
      <c r="B2316" s="320"/>
      <c r="C2316" s="278"/>
      <c r="D2316" s="278"/>
      <c r="E2316" s="278"/>
      <c r="F2316" s="278"/>
      <c r="G2316" s="277"/>
      <c r="H2316" s="348"/>
    </row>
    <row r="2317" spans="1:8" s="84" customFormat="1" ht="33.75" hidden="1" customHeight="1" x14ac:dyDescent="0.2">
      <c r="A2317" s="346"/>
      <c r="B2317" s="320"/>
      <c r="C2317" s="278"/>
      <c r="D2317" s="278"/>
      <c r="E2317" s="278"/>
      <c r="F2317" s="278"/>
      <c r="G2317" s="277"/>
      <c r="H2317" s="348"/>
    </row>
    <row r="2318" spans="1:8" s="84" customFormat="1" ht="33.75" hidden="1" customHeight="1" x14ac:dyDescent="0.2">
      <c r="A2318" s="346"/>
      <c r="B2318" s="320"/>
      <c r="C2318" s="278"/>
      <c r="D2318" s="278"/>
      <c r="E2318" s="278"/>
      <c r="F2318" s="278"/>
      <c r="G2318" s="277"/>
      <c r="H2318" s="348"/>
    </row>
    <row r="2319" spans="1:8" s="84" customFormat="1" ht="33.75" hidden="1" customHeight="1" x14ac:dyDescent="0.2">
      <c r="A2319" s="346"/>
      <c r="B2319" s="320"/>
      <c r="C2319" s="278"/>
      <c r="D2319" s="278"/>
      <c r="E2319" s="278"/>
      <c r="F2319" s="278"/>
      <c r="G2319" s="277"/>
      <c r="H2319" s="348"/>
    </row>
    <row r="2320" spans="1:8" s="84" customFormat="1" ht="33.75" hidden="1" customHeight="1" x14ac:dyDescent="0.2">
      <c r="A2320" s="346"/>
      <c r="B2320" s="320"/>
      <c r="C2320" s="278"/>
      <c r="D2320" s="278"/>
      <c r="E2320" s="278"/>
      <c r="F2320" s="278"/>
      <c r="G2320" s="277"/>
      <c r="H2320" s="348"/>
    </row>
    <row r="2321" spans="1:8" s="84" customFormat="1" ht="33.75" hidden="1" customHeight="1" x14ac:dyDescent="0.2">
      <c r="A2321" s="346"/>
      <c r="B2321" s="320"/>
      <c r="C2321" s="278"/>
      <c r="D2321" s="278"/>
      <c r="E2321" s="278"/>
      <c r="F2321" s="278"/>
      <c r="G2321" s="277"/>
      <c r="H2321" s="348"/>
    </row>
    <row r="2322" spans="1:8" s="84" customFormat="1" ht="33.75" hidden="1" customHeight="1" x14ac:dyDescent="0.2">
      <c r="A2322" s="346"/>
      <c r="B2322" s="320"/>
      <c r="C2322" s="278"/>
      <c r="D2322" s="278"/>
      <c r="E2322" s="278"/>
      <c r="F2322" s="278"/>
      <c r="G2322" s="277"/>
      <c r="H2322" s="348"/>
    </row>
    <row r="2323" spans="1:8" s="84" customFormat="1" ht="33.75" hidden="1" customHeight="1" x14ac:dyDescent="0.2">
      <c r="A2323" s="346"/>
      <c r="B2323" s="320"/>
      <c r="C2323" s="278"/>
      <c r="D2323" s="278"/>
      <c r="E2323" s="278"/>
      <c r="F2323" s="278"/>
      <c r="G2323" s="277"/>
      <c r="H2323" s="348"/>
    </row>
    <row r="2324" spans="1:8" s="84" customFormat="1" ht="33.75" hidden="1" customHeight="1" x14ac:dyDescent="0.2">
      <c r="A2324" s="346"/>
      <c r="B2324" s="320"/>
      <c r="C2324" s="278"/>
      <c r="D2324" s="278"/>
      <c r="E2324" s="278"/>
      <c r="F2324" s="278"/>
      <c r="G2324" s="277"/>
      <c r="H2324" s="348"/>
    </row>
    <row r="2325" spans="1:8" s="84" customFormat="1" ht="33.75" hidden="1" customHeight="1" x14ac:dyDescent="0.2">
      <c r="A2325" s="346"/>
      <c r="B2325" s="320"/>
      <c r="C2325" s="278"/>
      <c r="D2325" s="278"/>
      <c r="E2325" s="278"/>
      <c r="F2325" s="278"/>
      <c r="G2325" s="277"/>
      <c r="H2325" s="348"/>
    </row>
    <row r="2326" spans="1:8" s="84" customFormat="1" ht="33.75" hidden="1" customHeight="1" x14ac:dyDescent="0.2">
      <c r="A2326" s="346"/>
      <c r="B2326" s="320"/>
      <c r="C2326" s="278"/>
      <c r="D2326" s="278"/>
      <c r="E2326" s="278"/>
      <c r="F2326" s="278"/>
      <c r="G2326" s="277"/>
      <c r="H2326" s="348"/>
    </row>
    <row r="2327" spans="1:8" s="84" customFormat="1" ht="33.75" hidden="1" customHeight="1" x14ac:dyDescent="0.2">
      <c r="A2327" s="346"/>
      <c r="B2327" s="320"/>
      <c r="C2327" s="278"/>
      <c r="D2327" s="278"/>
      <c r="E2327" s="278"/>
      <c r="F2327" s="278"/>
      <c r="G2327" s="277"/>
      <c r="H2327" s="348"/>
    </row>
    <row r="2328" spans="1:8" s="84" customFormat="1" ht="33.75" hidden="1" customHeight="1" x14ac:dyDescent="0.2">
      <c r="A2328" s="346"/>
      <c r="B2328" s="320"/>
      <c r="C2328" s="278"/>
      <c r="D2328" s="278"/>
      <c r="E2328" s="278"/>
      <c r="F2328" s="278"/>
      <c r="G2328" s="277"/>
      <c r="H2328" s="348"/>
    </row>
    <row r="2329" spans="1:8" s="84" customFormat="1" ht="33.75" hidden="1" customHeight="1" x14ac:dyDescent="0.2">
      <c r="A2329" s="346"/>
      <c r="B2329" s="320"/>
      <c r="C2329" s="278"/>
      <c r="D2329" s="278"/>
      <c r="E2329" s="278"/>
      <c r="F2329" s="278"/>
      <c r="G2329" s="277"/>
      <c r="H2329" s="348"/>
    </row>
    <row r="2330" spans="1:8" s="84" customFormat="1" ht="33.75" hidden="1" customHeight="1" x14ac:dyDescent="0.2">
      <c r="A2330" s="346"/>
      <c r="B2330" s="320"/>
      <c r="C2330" s="278"/>
      <c r="D2330" s="278"/>
      <c r="E2330" s="278"/>
      <c r="F2330" s="278"/>
      <c r="G2330" s="277"/>
      <c r="H2330" s="348"/>
    </row>
    <row r="2331" spans="1:8" s="84" customFormat="1" ht="33.75" hidden="1" customHeight="1" x14ac:dyDescent="0.2">
      <c r="A2331" s="346"/>
      <c r="B2331" s="320"/>
      <c r="C2331" s="278"/>
      <c r="D2331" s="278"/>
      <c r="E2331" s="278"/>
      <c r="F2331" s="278"/>
      <c r="G2331" s="277"/>
      <c r="H2331" s="348"/>
    </row>
    <row r="2332" spans="1:8" s="84" customFormat="1" ht="33.75" hidden="1" customHeight="1" x14ac:dyDescent="0.2">
      <c r="A2332" s="346"/>
      <c r="B2332" s="320"/>
      <c r="C2332" s="278"/>
      <c r="D2332" s="278"/>
      <c r="E2332" s="278"/>
      <c r="F2332" s="278"/>
      <c r="G2332" s="277"/>
      <c r="H2332" s="348"/>
    </row>
    <row r="2333" spans="1:8" s="84" customFormat="1" ht="33.75" hidden="1" customHeight="1" x14ac:dyDescent="0.2">
      <c r="A2333" s="346"/>
      <c r="B2333" s="320"/>
      <c r="C2333" s="278"/>
      <c r="D2333" s="278"/>
      <c r="E2333" s="278"/>
      <c r="F2333" s="278"/>
      <c r="G2333" s="277"/>
      <c r="H2333" s="348"/>
    </row>
    <row r="2334" spans="1:8" s="84" customFormat="1" ht="33.75" hidden="1" customHeight="1" x14ac:dyDescent="0.2">
      <c r="A2334" s="346"/>
      <c r="B2334" s="320"/>
      <c r="C2334" s="278"/>
      <c r="D2334" s="278"/>
      <c r="E2334" s="278"/>
      <c r="F2334" s="278"/>
      <c r="G2334" s="277"/>
      <c r="H2334" s="348"/>
    </row>
    <row r="2335" spans="1:8" s="84" customFormat="1" ht="33.75" hidden="1" customHeight="1" x14ac:dyDescent="0.2">
      <c r="A2335" s="346"/>
      <c r="B2335" s="320"/>
      <c r="C2335" s="278"/>
      <c r="D2335" s="278"/>
      <c r="E2335" s="278"/>
      <c r="F2335" s="278"/>
      <c r="G2335" s="277"/>
      <c r="H2335" s="348"/>
    </row>
    <row r="2336" spans="1:8" s="84" customFormat="1" ht="33.75" hidden="1" customHeight="1" x14ac:dyDescent="0.2">
      <c r="A2336" s="346"/>
      <c r="B2336" s="320"/>
      <c r="C2336" s="278"/>
      <c r="D2336" s="278"/>
      <c r="E2336" s="278"/>
      <c r="F2336" s="278"/>
      <c r="G2336" s="277"/>
      <c r="H2336" s="348"/>
    </row>
    <row r="2337" spans="1:8" s="84" customFormat="1" ht="33.75" hidden="1" customHeight="1" x14ac:dyDescent="0.2">
      <c r="A2337" s="346"/>
      <c r="B2337" s="320"/>
      <c r="C2337" s="278"/>
      <c r="D2337" s="278"/>
      <c r="E2337" s="278"/>
      <c r="F2337" s="278"/>
      <c r="G2337" s="277"/>
      <c r="H2337" s="348"/>
    </row>
    <row r="2338" spans="1:8" s="84" customFormat="1" ht="33.75" hidden="1" customHeight="1" x14ac:dyDescent="0.2">
      <c r="A2338" s="346"/>
      <c r="B2338" s="320"/>
      <c r="C2338" s="278"/>
      <c r="D2338" s="278"/>
      <c r="E2338" s="278"/>
      <c r="F2338" s="278"/>
      <c r="G2338" s="277"/>
      <c r="H2338" s="348"/>
    </row>
    <row r="2339" spans="1:8" s="84" customFormat="1" ht="33.75" hidden="1" customHeight="1" x14ac:dyDescent="0.2">
      <c r="A2339" s="346"/>
      <c r="B2339" s="320"/>
      <c r="C2339" s="278"/>
      <c r="D2339" s="278"/>
      <c r="E2339" s="278"/>
      <c r="F2339" s="278"/>
      <c r="G2339" s="277"/>
      <c r="H2339" s="348"/>
    </row>
    <row r="2340" spans="1:8" s="84" customFormat="1" ht="33.75" hidden="1" customHeight="1" x14ac:dyDescent="0.2">
      <c r="A2340" s="346"/>
      <c r="B2340" s="320"/>
      <c r="C2340" s="278"/>
      <c r="D2340" s="278"/>
      <c r="E2340" s="278"/>
      <c r="F2340" s="278"/>
      <c r="G2340" s="277"/>
      <c r="H2340" s="348"/>
    </row>
    <row r="2341" spans="1:8" s="84" customFormat="1" ht="33.75" hidden="1" customHeight="1" x14ac:dyDescent="0.2">
      <c r="A2341" s="346"/>
      <c r="B2341" s="320"/>
      <c r="C2341" s="278"/>
      <c r="D2341" s="278"/>
      <c r="E2341" s="278"/>
      <c r="F2341" s="278"/>
      <c r="G2341" s="277"/>
      <c r="H2341" s="348"/>
    </row>
    <row r="2342" spans="1:8" s="84" customFormat="1" ht="33.75" hidden="1" customHeight="1" x14ac:dyDescent="0.2">
      <c r="A2342" s="346"/>
      <c r="B2342" s="320"/>
      <c r="C2342" s="278"/>
      <c r="D2342" s="278"/>
      <c r="E2342" s="278"/>
      <c r="F2342" s="278"/>
      <c r="G2342" s="277"/>
      <c r="H2342" s="348"/>
    </row>
    <row r="2343" spans="1:8" s="84" customFormat="1" ht="33.75" hidden="1" customHeight="1" x14ac:dyDescent="0.2">
      <c r="A2343" s="346"/>
      <c r="B2343" s="320"/>
      <c r="C2343" s="278"/>
      <c r="D2343" s="278"/>
      <c r="E2343" s="278"/>
      <c r="F2343" s="278"/>
      <c r="G2343" s="277"/>
      <c r="H2343" s="348"/>
    </row>
    <row r="2344" spans="1:8" s="84" customFormat="1" ht="33.75" hidden="1" customHeight="1" x14ac:dyDescent="0.2">
      <c r="A2344" s="346"/>
      <c r="B2344" s="320"/>
      <c r="C2344" s="278"/>
      <c r="D2344" s="278"/>
      <c r="E2344" s="278"/>
      <c r="F2344" s="278"/>
      <c r="G2344" s="277"/>
      <c r="H2344" s="348"/>
    </row>
    <row r="2345" spans="1:8" s="84" customFormat="1" ht="33.75" hidden="1" customHeight="1" x14ac:dyDescent="0.2">
      <c r="A2345" s="346"/>
      <c r="B2345" s="320"/>
      <c r="C2345" s="278"/>
      <c r="D2345" s="278"/>
      <c r="E2345" s="278"/>
      <c r="F2345" s="278"/>
      <c r="G2345" s="277"/>
      <c r="H2345" s="348"/>
    </row>
    <row r="2346" spans="1:8" s="84" customFormat="1" ht="33.75" hidden="1" customHeight="1" x14ac:dyDescent="0.2">
      <c r="A2346" s="346"/>
      <c r="B2346" s="320"/>
      <c r="C2346" s="278"/>
      <c r="D2346" s="278"/>
      <c r="E2346" s="278"/>
      <c r="F2346" s="278"/>
      <c r="G2346" s="277"/>
      <c r="H2346" s="348"/>
    </row>
    <row r="2347" spans="1:8" s="84" customFormat="1" ht="33.75" hidden="1" customHeight="1" x14ac:dyDescent="0.2">
      <c r="A2347" s="346"/>
      <c r="B2347" s="320"/>
      <c r="C2347" s="278"/>
      <c r="D2347" s="278"/>
      <c r="E2347" s="278"/>
      <c r="F2347" s="278"/>
      <c r="G2347" s="277"/>
      <c r="H2347" s="348"/>
    </row>
    <row r="2348" spans="1:8" s="84" customFormat="1" ht="33.75" hidden="1" customHeight="1" x14ac:dyDescent="0.2">
      <c r="A2348" s="346"/>
      <c r="B2348" s="320"/>
      <c r="C2348" s="278"/>
      <c r="D2348" s="278"/>
      <c r="E2348" s="278"/>
      <c r="F2348" s="278"/>
      <c r="G2348" s="277"/>
      <c r="H2348" s="348"/>
    </row>
    <row r="2349" spans="1:8" s="84" customFormat="1" ht="33.75" hidden="1" customHeight="1" x14ac:dyDescent="0.2">
      <c r="A2349" s="346"/>
      <c r="B2349" s="320"/>
      <c r="C2349" s="278"/>
      <c r="D2349" s="278"/>
      <c r="E2349" s="278"/>
      <c r="F2349" s="278"/>
      <c r="G2349" s="277"/>
      <c r="H2349" s="348"/>
    </row>
    <row r="2350" spans="1:8" s="84" customFormat="1" ht="33.75" hidden="1" customHeight="1" x14ac:dyDescent="0.2">
      <c r="A2350" s="346"/>
      <c r="B2350" s="320"/>
      <c r="C2350" s="278"/>
      <c r="D2350" s="278"/>
      <c r="E2350" s="278"/>
      <c r="F2350" s="278"/>
      <c r="G2350" s="277"/>
      <c r="H2350" s="348"/>
    </row>
    <row r="2351" spans="1:8" s="84" customFormat="1" ht="33.75" hidden="1" customHeight="1" x14ac:dyDescent="0.2">
      <c r="A2351" s="346"/>
      <c r="B2351" s="320"/>
      <c r="C2351" s="278"/>
      <c r="D2351" s="278"/>
      <c r="E2351" s="278"/>
      <c r="F2351" s="278"/>
      <c r="G2351" s="277"/>
      <c r="H2351" s="348"/>
    </row>
    <row r="2352" spans="1:8" s="84" customFormat="1" ht="33.75" hidden="1" customHeight="1" x14ac:dyDescent="0.2">
      <c r="A2352" s="346"/>
      <c r="B2352" s="320"/>
      <c r="C2352" s="278"/>
      <c r="D2352" s="278"/>
      <c r="E2352" s="278"/>
      <c r="F2352" s="278"/>
      <c r="G2352" s="277"/>
      <c r="H2352" s="348"/>
    </row>
    <row r="2353" spans="1:8" s="84" customFormat="1" ht="33.75" hidden="1" customHeight="1" x14ac:dyDescent="0.2">
      <c r="A2353" s="346"/>
      <c r="B2353" s="320"/>
      <c r="C2353" s="278"/>
      <c r="D2353" s="278"/>
      <c r="E2353" s="278"/>
      <c r="F2353" s="278"/>
      <c r="G2353" s="277"/>
      <c r="H2353" s="348"/>
    </row>
    <row r="2354" spans="1:8" s="84" customFormat="1" ht="33.75" hidden="1" customHeight="1" x14ac:dyDescent="0.2">
      <c r="A2354" s="346"/>
      <c r="B2354" s="320"/>
      <c r="C2354" s="278"/>
      <c r="D2354" s="278"/>
      <c r="E2354" s="278"/>
      <c r="F2354" s="278"/>
      <c r="G2354" s="277"/>
      <c r="H2354" s="348"/>
    </row>
    <row r="2355" spans="1:8" s="84" customFormat="1" ht="33.75" hidden="1" customHeight="1" x14ac:dyDescent="0.2">
      <c r="A2355" s="346"/>
      <c r="B2355" s="320"/>
      <c r="C2355" s="278"/>
      <c r="D2355" s="278"/>
      <c r="E2355" s="278"/>
      <c r="F2355" s="278"/>
      <c r="G2355" s="277"/>
      <c r="H2355" s="348"/>
    </row>
    <row r="2356" spans="1:8" s="84" customFormat="1" ht="33.75" hidden="1" customHeight="1" x14ac:dyDescent="0.2">
      <c r="A2356" s="346"/>
      <c r="B2356" s="320"/>
      <c r="C2356" s="278"/>
      <c r="D2356" s="278"/>
      <c r="E2356" s="278"/>
      <c r="F2356" s="278"/>
      <c r="G2356" s="277"/>
      <c r="H2356" s="348"/>
    </row>
    <row r="2357" spans="1:8" s="84" customFormat="1" ht="33.75" hidden="1" customHeight="1" x14ac:dyDescent="0.2">
      <c r="A2357" s="346"/>
      <c r="B2357" s="320"/>
      <c r="C2357" s="278"/>
      <c r="D2357" s="278"/>
      <c r="E2357" s="278"/>
      <c r="F2357" s="278"/>
      <c r="G2357" s="277"/>
      <c r="H2357" s="348"/>
    </row>
    <row r="2358" spans="1:8" s="84" customFormat="1" ht="33.75" hidden="1" customHeight="1" x14ac:dyDescent="0.2">
      <c r="A2358" s="346"/>
      <c r="B2358" s="320"/>
      <c r="C2358" s="278"/>
      <c r="D2358" s="278"/>
      <c r="E2358" s="278"/>
      <c r="F2358" s="278"/>
      <c r="G2358" s="277"/>
      <c r="H2358" s="348"/>
    </row>
    <row r="2359" spans="1:8" s="84" customFormat="1" ht="33.75" hidden="1" customHeight="1" x14ac:dyDescent="0.2">
      <c r="A2359" s="346"/>
      <c r="B2359" s="320"/>
      <c r="C2359" s="278"/>
      <c r="D2359" s="278"/>
      <c r="E2359" s="278"/>
      <c r="F2359" s="278"/>
      <c r="G2359" s="277"/>
      <c r="H2359" s="348"/>
    </row>
    <row r="2360" spans="1:8" s="84" customFormat="1" ht="33.75" hidden="1" customHeight="1" x14ac:dyDescent="0.2">
      <c r="A2360" s="346"/>
      <c r="B2360" s="320"/>
      <c r="C2360" s="278"/>
      <c r="D2360" s="278"/>
      <c r="E2360" s="278"/>
      <c r="F2360" s="278"/>
      <c r="G2360" s="277"/>
      <c r="H2360" s="348"/>
    </row>
    <row r="2361" spans="1:8" s="84" customFormat="1" ht="33.75" hidden="1" customHeight="1" x14ac:dyDescent="0.2">
      <c r="A2361" s="346"/>
      <c r="B2361" s="320"/>
      <c r="C2361" s="278"/>
      <c r="D2361" s="278"/>
      <c r="E2361" s="278"/>
      <c r="F2361" s="278"/>
      <c r="G2361" s="277"/>
      <c r="H2361" s="348"/>
    </row>
    <row r="2362" spans="1:8" s="84" customFormat="1" ht="33.75" hidden="1" customHeight="1" x14ac:dyDescent="0.2">
      <c r="A2362" s="346"/>
      <c r="B2362" s="320"/>
      <c r="C2362" s="278"/>
      <c r="D2362" s="278"/>
      <c r="E2362" s="278"/>
      <c r="F2362" s="278"/>
      <c r="G2362" s="277"/>
      <c r="H2362" s="348"/>
    </row>
    <row r="2363" spans="1:8" s="84" customFormat="1" ht="33.75" hidden="1" customHeight="1" x14ac:dyDescent="0.2">
      <c r="A2363" s="346"/>
      <c r="B2363" s="320"/>
      <c r="C2363" s="278"/>
      <c r="D2363" s="278"/>
      <c r="E2363" s="278"/>
      <c r="F2363" s="278"/>
      <c r="G2363" s="277"/>
      <c r="H2363" s="348"/>
    </row>
    <row r="2364" spans="1:8" s="84" customFormat="1" ht="33.75" hidden="1" customHeight="1" x14ac:dyDescent="0.2">
      <c r="A2364" s="346"/>
      <c r="B2364" s="320"/>
      <c r="C2364" s="278"/>
      <c r="D2364" s="278"/>
      <c r="E2364" s="278"/>
      <c r="F2364" s="278"/>
      <c r="G2364" s="277"/>
      <c r="H2364" s="348"/>
    </row>
    <row r="2365" spans="1:8" s="84" customFormat="1" ht="33.75" hidden="1" customHeight="1" x14ac:dyDescent="0.2">
      <c r="A2365" s="346"/>
      <c r="B2365" s="320"/>
      <c r="C2365" s="278"/>
      <c r="D2365" s="278"/>
      <c r="E2365" s="278"/>
      <c r="F2365" s="278"/>
      <c r="G2365" s="277"/>
      <c r="H2365" s="348"/>
    </row>
    <row r="2366" spans="1:8" s="84" customFormat="1" ht="33.75" hidden="1" customHeight="1" x14ac:dyDescent="0.2">
      <c r="A2366" s="346"/>
      <c r="B2366" s="320"/>
      <c r="C2366" s="278"/>
      <c r="D2366" s="278"/>
      <c r="E2366" s="278"/>
      <c r="F2366" s="278"/>
      <c r="G2366" s="277"/>
      <c r="H2366" s="348"/>
    </row>
    <row r="2367" spans="1:8" s="84" customFormat="1" ht="33.75" hidden="1" customHeight="1" x14ac:dyDescent="0.2">
      <c r="A2367" s="346"/>
      <c r="B2367" s="320"/>
      <c r="C2367" s="278"/>
      <c r="D2367" s="278"/>
      <c r="E2367" s="278"/>
      <c r="F2367" s="278"/>
      <c r="G2367" s="277"/>
      <c r="H2367" s="348"/>
    </row>
    <row r="2368" spans="1:8" s="84" customFormat="1" ht="33.75" hidden="1" customHeight="1" x14ac:dyDescent="0.2">
      <c r="A2368" s="346"/>
      <c r="B2368" s="320"/>
      <c r="C2368" s="278"/>
      <c r="D2368" s="278"/>
      <c r="E2368" s="278"/>
      <c r="F2368" s="278"/>
      <c r="G2368" s="277"/>
      <c r="H2368" s="348"/>
    </row>
    <row r="2369" spans="1:8" s="84" customFormat="1" ht="33.75" hidden="1" customHeight="1" x14ac:dyDescent="0.2">
      <c r="A2369" s="346"/>
      <c r="B2369" s="320"/>
      <c r="C2369" s="278"/>
      <c r="D2369" s="278"/>
      <c r="E2369" s="278"/>
      <c r="F2369" s="278"/>
      <c r="G2369" s="277"/>
      <c r="H2369" s="348"/>
    </row>
    <row r="2370" spans="1:8" s="84" customFormat="1" ht="33.75" hidden="1" customHeight="1" x14ac:dyDescent="0.2">
      <c r="A2370" s="346"/>
      <c r="B2370" s="320"/>
      <c r="C2370" s="278"/>
      <c r="D2370" s="278"/>
      <c r="E2370" s="278"/>
      <c r="F2370" s="278"/>
      <c r="G2370" s="277"/>
      <c r="H2370" s="348"/>
    </row>
    <row r="2371" spans="1:8" s="84" customFormat="1" ht="33.75" hidden="1" customHeight="1" x14ac:dyDescent="0.2">
      <c r="A2371" s="346"/>
      <c r="B2371" s="320"/>
      <c r="C2371" s="278"/>
      <c r="D2371" s="278"/>
      <c r="E2371" s="278"/>
      <c r="F2371" s="278"/>
      <c r="G2371" s="277"/>
      <c r="H2371" s="348"/>
    </row>
    <row r="2372" spans="1:8" s="84" customFormat="1" ht="33.75" hidden="1" customHeight="1" x14ac:dyDescent="0.2">
      <c r="A2372" s="346"/>
      <c r="B2372" s="320"/>
      <c r="C2372" s="278"/>
      <c r="D2372" s="278"/>
      <c r="E2372" s="278"/>
      <c r="F2372" s="278"/>
      <c r="G2372" s="277"/>
      <c r="H2372" s="348"/>
    </row>
    <row r="2373" spans="1:8" s="84" customFormat="1" ht="33.75" hidden="1" customHeight="1" x14ac:dyDescent="0.2">
      <c r="A2373" s="346"/>
      <c r="B2373" s="320"/>
      <c r="C2373" s="278"/>
      <c r="D2373" s="278"/>
      <c r="E2373" s="278"/>
      <c r="F2373" s="278"/>
      <c r="G2373" s="277"/>
      <c r="H2373" s="348"/>
    </row>
    <row r="2374" spans="1:8" s="84" customFormat="1" ht="33.75" hidden="1" customHeight="1" x14ac:dyDescent="0.2">
      <c r="A2374" s="346"/>
      <c r="B2374" s="320"/>
      <c r="C2374" s="278"/>
      <c r="D2374" s="278"/>
      <c r="E2374" s="278"/>
      <c r="F2374" s="278"/>
      <c r="G2374" s="277"/>
      <c r="H2374" s="348"/>
    </row>
    <row r="2375" spans="1:8" s="84" customFormat="1" ht="33.75" hidden="1" customHeight="1" x14ac:dyDescent="0.2">
      <c r="A2375" s="346"/>
      <c r="B2375" s="320"/>
      <c r="C2375" s="278"/>
      <c r="D2375" s="278"/>
      <c r="E2375" s="278"/>
      <c r="F2375" s="278"/>
      <c r="G2375" s="277"/>
      <c r="H2375" s="348"/>
    </row>
    <row r="2376" spans="1:8" s="84" customFormat="1" ht="33.75" hidden="1" customHeight="1" x14ac:dyDescent="0.2">
      <c r="A2376" s="346"/>
      <c r="B2376" s="320"/>
      <c r="C2376" s="278"/>
      <c r="D2376" s="278"/>
      <c r="E2376" s="278"/>
      <c r="F2376" s="278"/>
      <c r="G2376" s="277"/>
      <c r="H2376" s="348"/>
    </row>
    <row r="2377" spans="1:8" s="84" customFormat="1" ht="33.75" hidden="1" customHeight="1" x14ac:dyDescent="0.2">
      <c r="A2377" s="346"/>
      <c r="B2377" s="320"/>
      <c r="C2377" s="278"/>
      <c r="D2377" s="278"/>
      <c r="E2377" s="278"/>
      <c r="F2377" s="278"/>
      <c r="G2377" s="277"/>
      <c r="H2377" s="348"/>
    </row>
    <row r="2378" spans="1:8" s="84" customFormat="1" ht="33.75" hidden="1" customHeight="1" x14ac:dyDescent="0.2">
      <c r="A2378" s="346"/>
      <c r="B2378" s="320"/>
      <c r="C2378" s="278"/>
      <c r="D2378" s="278"/>
      <c r="E2378" s="278"/>
      <c r="F2378" s="278"/>
      <c r="G2378" s="277"/>
      <c r="H2378" s="348"/>
    </row>
    <row r="2379" spans="1:8" s="84" customFormat="1" ht="33.75" hidden="1" customHeight="1" x14ac:dyDescent="0.2">
      <c r="A2379" s="346"/>
      <c r="B2379" s="320"/>
      <c r="C2379" s="278"/>
      <c r="D2379" s="278"/>
      <c r="E2379" s="278"/>
      <c r="F2379" s="278"/>
      <c r="G2379" s="277"/>
      <c r="H2379" s="348"/>
    </row>
    <row r="2380" spans="1:8" s="84" customFormat="1" ht="33.75" hidden="1" customHeight="1" x14ac:dyDescent="0.2">
      <c r="A2380" s="346"/>
      <c r="B2380" s="320"/>
      <c r="C2380" s="278"/>
      <c r="D2380" s="278"/>
      <c r="E2380" s="278"/>
      <c r="F2380" s="278"/>
      <c r="G2380" s="277"/>
      <c r="H2380" s="348"/>
    </row>
    <row r="2381" spans="1:8" s="84" customFormat="1" ht="33.75" hidden="1" customHeight="1" x14ac:dyDescent="0.2">
      <c r="A2381" s="346"/>
      <c r="B2381" s="320"/>
      <c r="C2381" s="278"/>
      <c r="D2381" s="278"/>
      <c r="E2381" s="278"/>
      <c r="F2381" s="278"/>
      <c r="G2381" s="277"/>
      <c r="H2381" s="348"/>
    </row>
    <row r="2382" spans="1:8" s="84" customFormat="1" ht="33.75" hidden="1" customHeight="1" x14ac:dyDescent="0.2">
      <c r="A2382" s="346"/>
      <c r="B2382" s="320"/>
      <c r="C2382" s="278"/>
      <c r="D2382" s="278"/>
      <c r="E2382" s="278"/>
      <c r="F2382" s="278"/>
      <c r="G2382" s="277"/>
      <c r="H2382" s="348"/>
    </row>
    <row r="2383" spans="1:8" s="84" customFormat="1" ht="33.75" hidden="1" customHeight="1" x14ac:dyDescent="0.2">
      <c r="A2383" s="346"/>
      <c r="B2383" s="320"/>
      <c r="C2383" s="278"/>
      <c r="D2383" s="278"/>
      <c r="E2383" s="278"/>
      <c r="F2383" s="278"/>
      <c r="G2383" s="277"/>
      <c r="H2383" s="348"/>
    </row>
    <row r="2384" spans="1:8" s="84" customFormat="1" ht="33.75" hidden="1" customHeight="1" x14ac:dyDescent="0.2">
      <c r="A2384" s="346"/>
      <c r="B2384" s="320"/>
      <c r="C2384" s="278"/>
      <c r="D2384" s="278"/>
      <c r="E2384" s="278"/>
      <c r="F2384" s="278"/>
      <c r="G2384" s="277"/>
      <c r="H2384" s="348"/>
    </row>
    <row r="2385" spans="1:8" s="84" customFormat="1" ht="33.75" hidden="1" customHeight="1" x14ac:dyDescent="0.2">
      <c r="A2385" s="346"/>
      <c r="B2385" s="320"/>
      <c r="C2385" s="278"/>
      <c r="D2385" s="278"/>
      <c r="E2385" s="278"/>
      <c r="F2385" s="278"/>
      <c r="G2385" s="277"/>
      <c r="H2385" s="348"/>
    </row>
    <row r="2386" spans="1:8" s="84" customFormat="1" ht="33.75" hidden="1" customHeight="1" x14ac:dyDescent="0.2">
      <c r="A2386" s="346"/>
      <c r="B2386" s="320"/>
      <c r="C2386" s="278"/>
      <c r="D2386" s="278"/>
      <c r="E2386" s="278"/>
      <c r="F2386" s="278"/>
      <c r="G2386" s="277"/>
      <c r="H2386" s="348"/>
    </row>
    <row r="2387" spans="1:8" s="84" customFormat="1" ht="33.75" hidden="1" customHeight="1" x14ac:dyDescent="0.2">
      <c r="A2387" s="346"/>
      <c r="B2387" s="320"/>
      <c r="C2387" s="278"/>
      <c r="D2387" s="278"/>
      <c r="E2387" s="278"/>
      <c r="F2387" s="278"/>
      <c r="G2387" s="277"/>
      <c r="H2387" s="348"/>
    </row>
    <row r="2388" spans="1:8" s="84" customFormat="1" ht="33.75" hidden="1" customHeight="1" x14ac:dyDescent="0.2">
      <c r="A2388" s="346"/>
      <c r="B2388" s="320"/>
      <c r="C2388" s="278"/>
      <c r="D2388" s="278"/>
      <c r="E2388" s="278"/>
      <c r="F2388" s="278"/>
      <c r="G2388" s="277"/>
      <c r="H2388" s="348"/>
    </row>
    <row r="2389" spans="1:8" s="84" customFormat="1" ht="33.75" hidden="1" customHeight="1" x14ac:dyDescent="0.2">
      <c r="A2389" s="346"/>
      <c r="B2389" s="320"/>
      <c r="C2389" s="278"/>
      <c r="D2389" s="278"/>
      <c r="E2389" s="278"/>
      <c r="F2389" s="278"/>
      <c r="G2389" s="277"/>
      <c r="H2389" s="348"/>
    </row>
    <row r="2390" spans="1:8" s="84" customFormat="1" ht="33.75" hidden="1" customHeight="1" x14ac:dyDescent="0.2">
      <c r="A2390" s="346"/>
      <c r="B2390" s="320"/>
      <c r="C2390" s="278"/>
      <c r="D2390" s="278"/>
      <c r="E2390" s="278"/>
      <c r="F2390" s="278"/>
      <c r="G2390" s="277"/>
      <c r="H2390" s="348"/>
    </row>
    <row r="2391" spans="1:8" s="84" customFormat="1" ht="33.75" hidden="1" customHeight="1" x14ac:dyDescent="0.2">
      <c r="A2391" s="346"/>
      <c r="B2391" s="320"/>
      <c r="C2391" s="278"/>
      <c r="D2391" s="278"/>
      <c r="E2391" s="278"/>
      <c r="F2391" s="278"/>
      <c r="G2391" s="277"/>
      <c r="H2391" s="348"/>
    </row>
    <row r="2392" spans="1:8" s="84" customFormat="1" ht="33.75" hidden="1" customHeight="1" x14ac:dyDescent="0.2">
      <c r="A2392" s="346"/>
      <c r="B2392" s="320"/>
      <c r="C2392" s="278"/>
      <c r="D2392" s="278"/>
      <c r="E2392" s="278"/>
      <c r="F2392" s="278"/>
      <c r="G2392" s="277"/>
      <c r="H2392" s="348"/>
    </row>
    <row r="2393" spans="1:8" s="84" customFormat="1" ht="33.75" hidden="1" customHeight="1" x14ac:dyDescent="0.2">
      <c r="A2393" s="346"/>
      <c r="B2393" s="320"/>
      <c r="C2393" s="278"/>
      <c r="D2393" s="278"/>
      <c r="E2393" s="278"/>
      <c r="F2393" s="278"/>
      <c r="G2393" s="277"/>
      <c r="H2393" s="348"/>
    </row>
    <row r="2394" spans="1:8" s="84" customFormat="1" ht="33.75" hidden="1" customHeight="1" x14ac:dyDescent="0.2">
      <c r="A2394" s="346"/>
      <c r="B2394" s="320"/>
      <c r="C2394" s="278"/>
      <c r="D2394" s="278"/>
      <c r="E2394" s="278"/>
      <c r="F2394" s="278"/>
      <c r="G2394" s="277"/>
      <c r="H2394" s="348"/>
    </row>
    <row r="2395" spans="1:8" s="84" customFormat="1" ht="33.75" hidden="1" customHeight="1" x14ac:dyDescent="0.2">
      <c r="A2395" s="346"/>
      <c r="B2395" s="320"/>
      <c r="C2395" s="278"/>
      <c r="D2395" s="278"/>
      <c r="E2395" s="278"/>
      <c r="F2395" s="278"/>
      <c r="G2395" s="277"/>
      <c r="H2395" s="348"/>
    </row>
    <row r="2396" spans="1:8" s="84" customFormat="1" ht="33.75" hidden="1" customHeight="1" x14ac:dyDescent="0.2">
      <c r="A2396" s="346"/>
      <c r="B2396" s="320"/>
      <c r="C2396" s="278"/>
      <c r="D2396" s="278"/>
      <c r="E2396" s="278"/>
      <c r="F2396" s="278"/>
      <c r="G2396" s="277"/>
      <c r="H2396" s="348"/>
    </row>
    <row r="2397" spans="1:8" s="84" customFormat="1" ht="33.75" hidden="1" customHeight="1" x14ac:dyDescent="0.2">
      <c r="A2397" s="346"/>
      <c r="B2397" s="320"/>
      <c r="C2397" s="278"/>
      <c r="D2397" s="278"/>
      <c r="E2397" s="278"/>
      <c r="F2397" s="278"/>
      <c r="G2397" s="277"/>
      <c r="H2397" s="348"/>
    </row>
    <row r="2398" spans="1:8" s="84" customFormat="1" ht="33.75" hidden="1" customHeight="1" x14ac:dyDescent="0.2">
      <c r="A2398" s="346"/>
      <c r="B2398" s="320"/>
      <c r="C2398" s="278"/>
      <c r="D2398" s="278"/>
      <c r="E2398" s="278"/>
      <c r="F2398" s="278"/>
      <c r="G2398" s="277"/>
      <c r="H2398" s="348"/>
    </row>
    <row r="2399" spans="1:8" s="84" customFormat="1" ht="33.75" hidden="1" customHeight="1" x14ac:dyDescent="0.2">
      <c r="A2399" s="346"/>
      <c r="B2399" s="320"/>
      <c r="C2399" s="278"/>
      <c r="D2399" s="278"/>
      <c r="E2399" s="278"/>
      <c r="F2399" s="278"/>
      <c r="G2399" s="277"/>
      <c r="H2399" s="348"/>
    </row>
    <row r="2400" spans="1:8" s="84" customFormat="1" ht="33.75" hidden="1" customHeight="1" x14ac:dyDescent="0.2">
      <c r="A2400" s="346"/>
      <c r="B2400" s="320"/>
      <c r="C2400" s="278"/>
      <c r="D2400" s="278"/>
      <c r="E2400" s="278"/>
      <c r="F2400" s="278"/>
      <c r="G2400" s="277"/>
      <c r="H2400" s="348"/>
    </row>
    <row r="2401" spans="1:8" s="84" customFormat="1" ht="33.75" hidden="1" customHeight="1" x14ac:dyDescent="0.2">
      <c r="A2401" s="346"/>
      <c r="B2401" s="320"/>
      <c r="C2401" s="278"/>
      <c r="D2401" s="278"/>
      <c r="E2401" s="278"/>
      <c r="F2401" s="278"/>
      <c r="G2401" s="277"/>
      <c r="H2401" s="348"/>
    </row>
    <row r="2402" spans="1:8" s="84" customFormat="1" ht="33.75" hidden="1" customHeight="1" x14ac:dyDescent="0.2">
      <c r="A2402" s="346"/>
      <c r="B2402" s="320"/>
      <c r="C2402" s="278"/>
      <c r="D2402" s="278"/>
      <c r="E2402" s="278"/>
      <c r="F2402" s="278"/>
      <c r="G2402" s="277"/>
      <c r="H2402" s="348"/>
    </row>
    <row r="2403" spans="1:8" s="84" customFormat="1" ht="33.75" hidden="1" customHeight="1" x14ac:dyDescent="0.2">
      <c r="A2403" s="346"/>
      <c r="B2403" s="320"/>
      <c r="C2403" s="278"/>
      <c r="D2403" s="278"/>
      <c r="E2403" s="278"/>
      <c r="F2403" s="278"/>
      <c r="G2403" s="277"/>
      <c r="H2403" s="348"/>
    </row>
    <row r="2404" spans="1:8" s="84" customFormat="1" ht="33.75" hidden="1" customHeight="1" x14ac:dyDescent="0.2">
      <c r="A2404" s="346"/>
      <c r="B2404" s="320"/>
      <c r="C2404" s="278"/>
      <c r="D2404" s="278"/>
      <c r="E2404" s="278"/>
      <c r="F2404" s="278"/>
      <c r="G2404" s="277"/>
      <c r="H2404" s="348"/>
    </row>
    <row r="2405" spans="1:8" s="84" customFormat="1" ht="33.75" hidden="1" customHeight="1" x14ac:dyDescent="0.2">
      <c r="A2405" s="346"/>
      <c r="B2405" s="320"/>
      <c r="C2405" s="278"/>
      <c r="D2405" s="278"/>
      <c r="E2405" s="278"/>
      <c r="F2405" s="278"/>
      <c r="G2405" s="277"/>
      <c r="H2405" s="348"/>
    </row>
    <row r="2406" spans="1:8" s="84" customFormat="1" ht="33.75" hidden="1" customHeight="1" x14ac:dyDescent="0.2">
      <c r="A2406" s="346"/>
      <c r="B2406" s="320"/>
      <c r="C2406" s="278"/>
      <c r="D2406" s="278"/>
      <c r="E2406" s="278"/>
      <c r="F2406" s="278"/>
      <c r="G2406" s="277"/>
      <c r="H2406" s="348"/>
    </row>
    <row r="2407" spans="1:8" s="84" customFormat="1" ht="33.75" hidden="1" customHeight="1" x14ac:dyDescent="0.2">
      <c r="A2407" s="346"/>
      <c r="B2407" s="320"/>
      <c r="C2407" s="278"/>
      <c r="D2407" s="278"/>
      <c r="E2407" s="278"/>
      <c r="F2407" s="278"/>
      <c r="G2407" s="277"/>
      <c r="H2407" s="348"/>
    </row>
    <row r="2408" spans="1:8" s="84" customFormat="1" ht="33.75" hidden="1" customHeight="1" x14ac:dyDescent="0.2">
      <c r="A2408" s="346"/>
      <c r="B2408" s="320"/>
      <c r="C2408" s="278"/>
      <c r="D2408" s="278"/>
      <c r="E2408" s="278"/>
      <c r="F2408" s="278"/>
      <c r="G2408" s="277"/>
      <c r="H2408" s="348"/>
    </row>
    <row r="2409" spans="1:8" s="84" customFormat="1" ht="33.75" hidden="1" customHeight="1" x14ac:dyDescent="0.2">
      <c r="A2409" s="346"/>
      <c r="B2409" s="320"/>
      <c r="C2409" s="278"/>
      <c r="D2409" s="278"/>
      <c r="E2409" s="278"/>
      <c r="F2409" s="278"/>
      <c r="G2409" s="277"/>
      <c r="H2409" s="348"/>
    </row>
    <row r="2410" spans="1:8" s="84" customFormat="1" ht="33.75" hidden="1" customHeight="1" x14ac:dyDescent="0.2">
      <c r="A2410" s="346"/>
      <c r="B2410" s="320"/>
      <c r="C2410" s="278"/>
      <c r="D2410" s="278"/>
      <c r="E2410" s="278"/>
      <c r="F2410" s="278"/>
      <c r="G2410" s="277"/>
      <c r="H2410" s="348"/>
    </row>
    <row r="2411" spans="1:8" s="84" customFormat="1" ht="33.75" hidden="1" customHeight="1" x14ac:dyDescent="0.2">
      <c r="A2411" s="346"/>
      <c r="B2411" s="320"/>
      <c r="C2411" s="278"/>
      <c r="D2411" s="278"/>
      <c r="E2411" s="278"/>
      <c r="F2411" s="278"/>
      <c r="G2411" s="277"/>
      <c r="H2411" s="348"/>
    </row>
    <row r="2412" spans="1:8" s="84" customFormat="1" ht="33.75" hidden="1" customHeight="1" x14ac:dyDescent="0.2">
      <c r="A2412" s="346"/>
      <c r="B2412" s="320"/>
      <c r="C2412" s="278"/>
      <c r="D2412" s="278"/>
      <c r="E2412" s="278"/>
      <c r="F2412" s="278"/>
      <c r="G2412" s="277"/>
      <c r="H2412" s="348"/>
    </row>
    <row r="2413" spans="1:8" s="84" customFormat="1" ht="33.75" hidden="1" customHeight="1" x14ac:dyDescent="0.2">
      <c r="A2413" s="346"/>
      <c r="B2413" s="320"/>
      <c r="C2413" s="278"/>
      <c r="D2413" s="278"/>
      <c r="E2413" s="278"/>
      <c r="F2413" s="278"/>
      <c r="G2413" s="277"/>
      <c r="H2413" s="348"/>
    </row>
    <row r="2414" spans="1:8" s="84" customFormat="1" ht="33.75" hidden="1" customHeight="1" x14ac:dyDescent="0.2">
      <c r="A2414" s="346"/>
      <c r="B2414" s="320"/>
      <c r="C2414" s="278"/>
      <c r="D2414" s="278"/>
      <c r="E2414" s="278"/>
      <c r="F2414" s="278"/>
      <c r="G2414" s="277"/>
      <c r="H2414" s="348"/>
    </row>
    <row r="2415" spans="1:8" s="84" customFormat="1" ht="33.75" hidden="1" customHeight="1" x14ac:dyDescent="0.2">
      <c r="A2415" s="346"/>
      <c r="B2415" s="320"/>
      <c r="C2415" s="278"/>
      <c r="D2415" s="278"/>
      <c r="E2415" s="278"/>
      <c r="F2415" s="278"/>
      <c r="G2415" s="277"/>
      <c r="H2415" s="348"/>
    </row>
    <row r="2416" spans="1:8" s="84" customFormat="1" ht="33.75" hidden="1" customHeight="1" x14ac:dyDescent="0.2">
      <c r="A2416" s="346"/>
      <c r="B2416" s="320"/>
      <c r="C2416" s="278"/>
      <c r="D2416" s="278"/>
      <c r="E2416" s="278"/>
      <c r="F2416" s="278"/>
      <c r="G2416" s="277"/>
      <c r="H2416" s="348"/>
    </row>
    <row r="2417" spans="1:8" s="84" customFormat="1" ht="33.75" hidden="1" customHeight="1" x14ac:dyDescent="0.2">
      <c r="A2417" s="346"/>
      <c r="B2417" s="320"/>
      <c r="C2417" s="278"/>
      <c r="D2417" s="278"/>
      <c r="E2417" s="278"/>
      <c r="F2417" s="278"/>
      <c r="G2417" s="277"/>
      <c r="H2417" s="348"/>
    </row>
    <row r="2418" spans="1:8" s="84" customFormat="1" ht="33.75" hidden="1" customHeight="1" x14ac:dyDescent="0.2">
      <c r="A2418" s="346"/>
      <c r="B2418" s="320"/>
      <c r="C2418" s="278"/>
      <c r="D2418" s="278"/>
      <c r="E2418" s="278"/>
      <c r="F2418" s="278"/>
      <c r="G2418" s="277"/>
      <c r="H2418" s="348"/>
    </row>
    <row r="2419" spans="1:8" s="84" customFormat="1" ht="33.75" hidden="1" customHeight="1" x14ac:dyDescent="0.2">
      <c r="A2419" s="346"/>
      <c r="B2419" s="320"/>
      <c r="C2419" s="278"/>
      <c r="D2419" s="278"/>
      <c r="E2419" s="278"/>
      <c r="F2419" s="278"/>
      <c r="G2419" s="277"/>
      <c r="H2419" s="348"/>
    </row>
    <row r="2420" spans="1:8" s="84" customFormat="1" ht="33.75" hidden="1" customHeight="1" x14ac:dyDescent="0.2">
      <c r="A2420" s="346"/>
      <c r="B2420" s="320"/>
      <c r="C2420" s="278"/>
      <c r="D2420" s="278"/>
      <c r="E2420" s="278"/>
      <c r="F2420" s="278"/>
      <c r="G2420" s="277"/>
      <c r="H2420" s="348"/>
    </row>
    <row r="2421" spans="1:8" s="84" customFormat="1" ht="33.75" hidden="1" customHeight="1" x14ac:dyDescent="0.2">
      <c r="A2421" s="346"/>
      <c r="B2421" s="320"/>
      <c r="C2421" s="278"/>
      <c r="D2421" s="278"/>
      <c r="E2421" s="278"/>
      <c r="F2421" s="278"/>
      <c r="G2421" s="277"/>
      <c r="H2421" s="348"/>
    </row>
    <row r="2422" spans="1:8" s="84" customFormat="1" ht="33.75" hidden="1" customHeight="1" x14ac:dyDescent="0.2">
      <c r="A2422" s="346"/>
      <c r="B2422" s="320"/>
      <c r="C2422" s="278"/>
      <c r="D2422" s="278"/>
      <c r="E2422" s="278"/>
      <c r="F2422" s="278"/>
      <c r="G2422" s="277"/>
      <c r="H2422" s="348"/>
    </row>
    <row r="2423" spans="1:8" s="84" customFormat="1" ht="33.75" hidden="1" customHeight="1" x14ac:dyDescent="0.2">
      <c r="A2423" s="346"/>
      <c r="B2423" s="320"/>
      <c r="C2423" s="278"/>
      <c r="D2423" s="278"/>
      <c r="E2423" s="278"/>
      <c r="F2423" s="278"/>
      <c r="G2423" s="277"/>
      <c r="H2423" s="348"/>
    </row>
    <row r="2424" spans="1:8" s="84" customFormat="1" ht="33.75" hidden="1" customHeight="1" x14ac:dyDescent="0.2">
      <c r="A2424" s="346"/>
      <c r="B2424" s="320"/>
      <c r="C2424" s="278"/>
      <c r="D2424" s="278"/>
      <c r="E2424" s="278"/>
      <c r="F2424" s="278"/>
      <c r="G2424" s="277"/>
      <c r="H2424" s="348"/>
    </row>
    <row r="2425" spans="1:8" s="84" customFormat="1" ht="33.75" hidden="1" customHeight="1" x14ac:dyDescent="0.2">
      <c r="A2425" s="346"/>
      <c r="B2425" s="320"/>
      <c r="C2425" s="278"/>
      <c r="D2425" s="278"/>
      <c r="E2425" s="278"/>
      <c r="F2425" s="278"/>
      <c r="G2425" s="277"/>
      <c r="H2425" s="348"/>
    </row>
    <row r="2426" spans="1:8" s="84" customFormat="1" ht="33.75" hidden="1" customHeight="1" x14ac:dyDescent="0.2">
      <c r="A2426" s="346"/>
      <c r="B2426" s="320"/>
      <c r="C2426" s="278"/>
      <c r="D2426" s="278"/>
      <c r="E2426" s="278"/>
      <c r="F2426" s="278"/>
      <c r="G2426" s="277"/>
      <c r="H2426" s="348"/>
    </row>
    <row r="2427" spans="1:8" s="84" customFormat="1" ht="33.75" hidden="1" customHeight="1" x14ac:dyDescent="0.2">
      <c r="A2427" s="346"/>
      <c r="B2427" s="320"/>
      <c r="C2427" s="278"/>
      <c r="D2427" s="278"/>
      <c r="E2427" s="278"/>
      <c r="F2427" s="278"/>
      <c r="G2427" s="277"/>
      <c r="H2427" s="348"/>
    </row>
    <row r="2428" spans="1:8" s="84" customFormat="1" ht="33.75" hidden="1" customHeight="1" x14ac:dyDescent="0.2">
      <c r="A2428" s="346"/>
      <c r="B2428" s="320"/>
      <c r="C2428" s="278"/>
      <c r="D2428" s="278"/>
      <c r="E2428" s="278"/>
      <c r="F2428" s="278"/>
      <c r="G2428" s="277"/>
      <c r="H2428" s="348"/>
    </row>
    <row r="2429" spans="1:8" s="84" customFormat="1" ht="33.75" hidden="1" customHeight="1" x14ac:dyDescent="0.2">
      <c r="A2429" s="346"/>
      <c r="B2429" s="320"/>
      <c r="C2429" s="278"/>
      <c r="D2429" s="278"/>
      <c r="E2429" s="278"/>
      <c r="F2429" s="278"/>
      <c r="G2429" s="277"/>
      <c r="H2429" s="348"/>
    </row>
    <row r="2430" spans="1:8" s="84" customFormat="1" ht="33.75" hidden="1" customHeight="1" x14ac:dyDescent="0.2">
      <c r="A2430" s="346"/>
      <c r="B2430" s="320"/>
      <c r="C2430" s="278"/>
      <c r="D2430" s="278"/>
      <c r="E2430" s="278"/>
      <c r="F2430" s="278"/>
      <c r="G2430" s="277"/>
      <c r="H2430" s="348"/>
    </row>
    <row r="2431" spans="1:8" s="84" customFormat="1" ht="33.75" hidden="1" customHeight="1" x14ac:dyDescent="0.2">
      <c r="A2431" s="346"/>
      <c r="B2431" s="320"/>
      <c r="C2431" s="278"/>
      <c r="D2431" s="278"/>
      <c r="E2431" s="278"/>
      <c r="F2431" s="278"/>
      <c r="G2431" s="277"/>
      <c r="H2431" s="348"/>
    </row>
    <row r="2432" spans="1:8" s="84" customFormat="1" ht="33.75" hidden="1" customHeight="1" x14ac:dyDescent="0.2">
      <c r="A2432" s="346"/>
      <c r="B2432" s="320"/>
      <c r="C2432" s="278"/>
      <c r="D2432" s="278"/>
      <c r="E2432" s="278"/>
      <c r="F2432" s="278"/>
      <c r="G2432" s="277"/>
      <c r="H2432" s="348"/>
    </row>
    <row r="2433" spans="1:8" s="84" customFormat="1" ht="33.75" hidden="1" customHeight="1" x14ac:dyDescent="0.2">
      <c r="A2433" s="346"/>
      <c r="B2433" s="320"/>
      <c r="C2433" s="278"/>
      <c r="D2433" s="278"/>
      <c r="E2433" s="278"/>
      <c r="F2433" s="278"/>
      <c r="G2433" s="277"/>
      <c r="H2433" s="348"/>
    </row>
    <row r="2434" spans="1:8" s="84" customFormat="1" ht="33.75" hidden="1" customHeight="1" x14ac:dyDescent="0.2">
      <c r="A2434" s="346"/>
      <c r="B2434" s="320"/>
      <c r="C2434" s="278"/>
      <c r="D2434" s="278"/>
      <c r="E2434" s="278"/>
      <c r="F2434" s="278"/>
      <c r="G2434" s="277"/>
      <c r="H2434" s="348"/>
    </row>
    <row r="2435" spans="1:8" ht="33.75" hidden="1" customHeight="1" x14ac:dyDescent="0.2"/>
    <row r="2436" spans="1:8" ht="33.75" hidden="1" customHeight="1" x14ac:dyDescent="0.2"/>
    <row r="2437" spans="1:8" ht="33.75" hidden="1" customHeight="1" x14ac:dyDescent="0.2"/>
    <row r="2438" spans="1:8" ht="33.75" hidden="1" customHeight="1" x14ac:dyDescent="0.2"/>
    <row r="2439" spans="1:8" ht="33.75" hidden="1" customHeight="1" x14ac:dyDescent="0.2"/>
    <row r="2440" spans="1:8" ht="33.75" hidden="1" customHeight="1" x14ac:dyDescent="0.2"/>
    <row r="2441" spans="1:8" ht="33.75" hidden="1" customHeight="1" x14ac:dyDescent="0.2"/>
    <row r="2442" spans="1:8" ht="33.75" hidden="1" customHeight="1" x14ac:dyDescent="0.2"/>
    <row r="2443" spans="1:8" ht="33.75" hidden="1" customHeight="1" x14ac:dyDescent="0.2"/>
    <row r="2444" spans="1:8" ht="33.75" hidden="1" customHeight="1" x14ac:dyDescent="0.2"/>
    <row r="2445" spans="1:8" ht="33.75" hidden="1" customHeight="1" x14ac:dyDescent="0.2"/>
    <row r="2446" spans="1:8" ht="33.75" hidden="1" customHeight="1" x14ac:dyDescent="0.2"/>
    <row r="2447" spans="1:8" ht="33.75" hidden="1" customHeight="1" x14ac:dyDescent="0.2"/>
    <row r="2448" spans="1:8" ht="33.75" hidden="1" customHeight="1" x14ac:dyDescent="0.2"/>
    <row r="2449" ht="33.75" hidden="1" customHeight="1" x14ac:dyDescent="0.2"/>
    <row r="2450" ht="33.75" hidden="1" customHeight="1" x14ac:dyDescent="0.2"/>
    <row r="2451" ht="33.75" hidden="1" customHeight="1" x14ac:dyDescent="0.2"/>
    <row r="2452" ht="33.75" hidden="1" customHeight="1" x14ac:dyDescent="0.2"/>
    <row r="2453" ht="33.75" hidden="1" customHeight="1" x14ac:dyDescent="0.2"/>
    <row r="2454" ht="33.75" hidden="1" customHeight="1" x14ac:dyDescent="0.2"/>
    <row r="2455" ht="33.75" hidden="1" customHeight="1" x14ac:dyDescent="0.2"/>
    <row r="2456" ht="33.75" hidden="1" customHeight="1" x14ac:dyDescent="0.2"/>
    <row r="2457" ht="33.75" hidden="1" customHeight="1" x14ac:dyDescent="0.2"/>
    <row r="2458" ht="33.75" hidden="1" customHeight="1" x14ac:dyDescent="0.2"/>
    <row r="2459" ht="33.75" hidden="1" customHeight="1" x14ac:dyDescent="0.2"/>
    <row r="2460" ht="33.75" hidden="1" customHeight="1" x14ac:dyDescent="0.2"/>
    <row r="2461" ht="33.75" hidden="1" customHeight="1" x14ac:dyDescent="0.2"/>
    <row r="2462" ht="33.75" hidden="1" customHeight="1" x14ac:dyDescent="0.2"/>
    <row r="2463" ht="33.75" hidden="1" customHeight="1" x14ac:dyDescent="0.2"/>
    <row r="2464" ht="33.75" hidden="1" customHeight="1" x14ac:dyDescent="0.2"/>
    <row r="2465" ht="33.75" hidden="1" customHeight="1" x14ac:dyDescent="0.2"/>
    <row r="2466" ht="33.75" hidden="1" customHeight="1" x14ac:dyDescent="0.2"/>
    <row r="2467" ht="33.75" hidden="1" customHeight="1" x14ac:dyDescent="0.2"/>
    <row r="2468" ht="33.75" hidden="1" customHeight="1" x14ac:dyDescent="0.2"/>
    <row r="2469" ht="33.75" hidden="1" customHeight="1" x14ac:dyDescent="0.2"/>
    <row r="2470" ht="33.75" hidden="1" customHeight="1" x14ac:dyDescent="0.2"/>
    <row r="2471" ht="33.75" hidden="1" customHeight="1" x14ac:dyDescent="0.2"/>
    <row r="2472" ht="33.75" hidden="1" customHeight="1" x14ac:dyDescent="0.2"/>
    <row r="2473" ht="33.75" hidden="1" customHeight="1" x14ac:dyDescent="0.2"/>
    <row r="2474" ht="33.75" hidden="1" customHeight="1" x14ac:dyDescent="0.2"/>
    <row r="2475" ht="33.75" hidden="1" customHeight="1" x14ac:dyDescent="0.2"/>
    <row r="2476" ht="33.75" hidden="1" customHeight="1" x14ac:dyDescent="0.2"/>
    <row r="2477" ht="33.75" hidden="1" customHeight="1" x14ac:dyDescent="0.2"/>
    <row r="2478" ht="33.75" hidden="1" customHeight="1" x14ac:dyDescent="0.2"/>
    <row r="2479" ht="33.75" hidden="1" customHeight="1" x14ac:dyDescent="0.2"/>
    <row r="2480" ht="33.75" hidden="1" customHeight="1" x14ac:dyDescent="0.2"/>
    <row r="2481" ht="33.75" hidden="1" customHeight="1" x14ac:dyDescent="0.2"/>
    <row r="2482" ht="33.75" hidden="1" customHeight="1" x14ac:dyDescent="0.2"/>
    <row r="2483" ht="33.75" hidden="1" customHeight="1" x14ac:dyDescent="0.2"/>
    <row r="2484" ht="33.75" hidden="1" customHeight="1" x14ac:dyDescent="0.2"/>
    <row r="2485" ht="33.75" hidden="1" customHeight="1" x14ac:dyDescent="0.2"/>
    <row r="2486" ht="33.75" hidden="1" customHeight="1" x14ac:dyDescent="0.2"/>
    <row r="2487" ht="33.75" hidden="1" customHeight="1" x14ac:dyDescent="0.2"/>
    <row r="2488" ht="33.75" hidden="1" customHeight="1" x14ac:dyDescent="0.2"/>
    <row r="2489" ht="33.75" hidden="1" customHeight="1" x14ac:dyDescent="0.2"/>
    <row r="2490" ht="33.75" hidden="1" customHeight="1" x14ac:dyDescent="0.2"/>
    <row r="2491" ht="33.75" hidden="1" customHeight="1" x14ac:dyDescent="0.2"/>
    <row r="2492" ht="33.75" hidden="1" customHeight="1" x14ac:dyDescent="0.2"/>
    <row r="2493" ht="33.75" hidden="1" customHeight="1" x14ac:dyDescent="0.2"/>
    <row r="2494" ht="33.75" hidden="1" customHeight="1" x14ac:dyDescent="0.2"/>
    <row r="2495" ht="33.75" hidden="1" customHeight="1" x14ac:dyDescent="0.2"/>
    <row r="2496" ht="33.75" hidden="1" customHeight="1" x14ac:dyDescent="0.2"/>
    <row r="2497" ht="33.75" hidden="1" customHeight="1" x14ac:dyDescent="0.2"/>
    <row r="2498" ht="33.75" hidden="1" customHeight="1" x14ac:dyDescent="0.2"/>
    <row r="2499" ht="33.75" hidden="1" customHeight="1" x14ac:dyDescent="0.2"/>
    <row r="2500" ht="33.75" hidden="1" customHeight="1" x14ac:dyDescent="0.2"/>
    <row r="2501" ht="33.75" hidden="1" customHeight="1" x14ac:dyDescent="0.2"/>
    <row r="2502" ht="33.75" hidden="1" customHeight="1" x14ac:dyDescent="0.2"/>
    <row r="2503" ht="33.75" hidden="1" customHeight="1" x14ac:dyDescent="0.2"/>
    <row r="2504" ht="33.75" hidden="1" customHeight="1" x14ac:dyDescent="0.2"/>
    <row r="2505" ht="33.75" hidden="1" customHeight="1" x14ac:dyDescent="0.2"/>
    <row r="2506" ht="33.75" hidden="1" customHeight="1" x14ac:dyDescent="0.2"/>
    <row r="2507" ht="33.75" hidden="1" customHeight="1" x14ac:dyDescent="0.2"/>
    <row r="2508" ht="33.75" hidden="1" customHeight="1" x14ac:dyDescent="0.2"/>
    <row r="2509" ht="33.75" hidden="1" customHeight="1" x14ac:dyDescent="0.2"/>
    <row r="2510" ht="33.75" hidden="1" customHeight="1" x14ac:dyDescent="0.2"/>
    <row r="2511" ht="33.75" hidden="1" customHeight="1" x14ac:dyDescent="0.2"/>
    <row r="2512" ht="33.75" hidden="1" customHeight="1" x14ac:dyDescent="0.2"/>
    <row r="2513" ht="33.75" hidden="1" customHeight="1" x14ac:dyDescent="0.2"/>
    <row r="2514" ht="33.75" hidden="1" customHeight="1" x14ac:dyDescent="0.2"/>
    <row r="2515" ht="33.75" hidden="1" customHeight="1" x14ac:dyDescent="0.2"/>
    <row r="2516" ht="33.75" hidden="1" customHeight="1" x14ac:dyDescent="0.2"/>
    <row r="2517" ht="33.75" hidden="1" customHeight="1" x14ac:dyDescent="0.2"/>
    <row r="2518" ht="33.75" hidden="1" customHeight="1" x14ac:dyDescent="0.2"/>
    <row r="2519" ht="33.75" hidden="1" customHeight="1" x14ac:dyDescent="0.2"/>
    <row r="2520" ht="33.75" hidden="1" customHeight="1" x14ac:dyDescent="0.2"/>
    <row r="2521" ht="33.75" hidden="1" customHeight="1" x14ac:dyDescent="0.2"/>
    <row r="2522" ht="33.75" hidden="1" customHeight="1" x14ac:dyDescent="0.2"/>
    <row r="2523" ht="33.75" hidden="1" customHeight="1" x14ac:dyDescent="0.2"/>
    <row r="2524" ht="33.75" hidden="1" customHeight="1" x14ac:dyDescent="0.2"/>
    <row r="2525" ht="33.75" hidden="1" customHeight="1" x14ac:dyDescent="0.2"/>
    <row r="2526" ht="33.75" hidden="1" customHeight="1" x14ac:dyDescent="0.2"/>
    <row r="2527" ht="33.75" hidden="1" customHeight="1" x14ac:dyDescent="0.2"/>
    <row r="2528" ht="33.75" hidden="1" customHeight="1" x14ac:dyDescent="0.2"/>
    <row r="2529" ht="33.75" hidden="1" customHeight="1" x14ac:dyDescent="0.2"/>
    <row r="2530" ht="33.75" hidden="1" customHeight="1" x14ac:dyDescent="0.2"/>
    <row r="2531" ht="33.75" hidden="1" customHeight="1" x14ac:dyDescent="0.2"/>
    <row r="2532" ht="33.75" hidden="1" customHeight="1" x14ac:dyDescent="0.2"/>
    <row r="2533" ht="33.75" hidden="1" customHeight="1" x14ac:dyDescent="0.2"/>
    <row r="2534" ht="33.75" hidden="1" customHeight="1" x14ac:dyDescent="0.2"/>
    <row r="2535" ht="33.75" hidden="1" customHeight="1" x14ac:dyDescent="0.2"/>
    <row r="2536" ht="33.75" hidden="1" customHeight="1" x14ac:dyDescent="0.2"/>
    <row r="2537" ht="33.75" hidden="1" customHeight="1" x14ac:dyDescent="0.2"/>
    <row r="2538" ht="33.75" hidden="1" customHeight="1" x14ac:dyDescent="0.2"/>
    <row r="2539" ht="33.75" hidden="1" customHeight="1" x14ac:dyDescent="0.2"/>
    <row r="2540" ht="33.75" hidden="1" customHeight="1" x14ac:dyDescent="0.2"/>
    <row r="2541" ht="33.75" hidden="1" customHeight="1" x14ac:dyDescent="0.2"/>
    <row r="2542" ht="33.75" hidden="1" customHeight="1" x14ac:dyDescent="0.2"/>
    <row r="2543" ht="33.75" hidden="1" customHeight="1" x14ac:dyDescent="0.2"/>
    <row r="2544" ht="33.75" hidden="1" customHeight="1" x14ac:dyDescent="0.2"/>
    <row r="2545" ht="33.75" hidden="1" customHeight="1" x14ac:dyDescent="0.2"/>
    <row r="2546" ht="33.75" hidden="1" customHeight="1" x14ac:dyDescent="0.2"/>
    <row r="2547" ht="33.75" hidden="1" customHeight="1" x14ac:dyDescent="0.2"/>
    <row r="2548" ht="33.75" hidden="1" customHeight="1" x14ac:dyDescent="0.2"/>
    <row r="2549" ht="33.75" hidden="1" customHeight="1" x14ac:dyDescent="0.2"/>
    <row r="2550" ht="33.75" hidden="1" customHeight="1" x14ac:dyDescent="0.2"/>
    <row r="2551" ht="33.75" hidden="1" customHeight="1" x14ac:dyDescent="0.2"/>
    <row r="2552" ht="33.75" hidden="1" customHeight="1" x14ac:dyDescent="0.2"/>
    <row r="2553" ht="33.75" hidden="1" customHeight="1" x14ac:dyDescent="0.2"/>
    <row r="2554" ht="33.75" hidden="1" customHeight="1" x14ac:dyDescent="0.2"/>
    <row r="2555" ht="33.75" hidden="1" customHeight="1" x14ac:dyDescent="0.2"/>
    <row r="2556" ht="33.75" hidden="1" customHeight="1" x14ac:dyDescent="0.2"/>
    <row r="2557" ht="33.75" hidden="1" customHeight="1" x14ac:dyDescent="0.2"/>
    <row r="2558" ht="33.75" hidden="1" customHeight="1" x14ac:dyDescent="0.2"/>
    <row r="2559" ht="33.75" hidden="1" customHeight="1" x14ac:dyDescent="0.2"/>
    <row r="2560" ht="33.75" hidden="1" customHeight="1" x14ac:dyDescent="0.2"/>
    <row r="2561" ht="33.75" hidden="1" customHeight="1" x14ac:dyDescent="0.2"/>
    <row r="2562" ht="33.75" hidden="1" customHeight="1" x14ac:dyDescent="0.2"/>
    <row r="2563" ht="33.75" hidden="1" customHeight="1" x14ac:dyDescent="0.2"/>
    <row r="2564" ht="33.75" hidden="1" customHeight="1" x14ac:dyDescent="0.2"/>
    <row r="2565" ht="33.75" hidden="1" customHeight="1" x14ac:dyDescent="0.2"/>
    <row r="2566" ht="33.75" hidden="1" customHeight="1" x14ac:dyDescent="0.2"/>
    <row r="2567" ht="33.75" hidden="1" customHeight="1" x14ac:dyDescent="0.2"/>
    <row r="2568" ht="33.75" hidden="1" customHeight="1" x14ac:dyDescent="0.2"/>
    <row r="2569" ht="33.75" hidden="1" customHeight="1" x14ac:dyDescent="0.2"/>
    <row r="2570" ht="33.75" hidden="1" customHeight="1" x14ac:dyDescent="0.2"/>
    <row r="2571" ht="33.75" hidden="1" customHeight="1" x14ac:dyDescent="0.2"/>
    <row r="2572" ht="33.75" hidden="1" customHeight="1" x14ac:dyDescent="0.2"/>
    <row r="2573" ht="33.75" hidden="1" customHeight="1" x14ac:dyDescent="0.2"/>
    <row r="2574" ht="33.75" hidden="1" customHeight="1" x14ac:dyDescent="0.2"/>
    <row r="2575" ht="33.75" hidden="1" customHeight="1" x14ac:dyDescent="0.2"/>
    <row r="2576" ht="33.75" hidden="1" customHeight="1" x14ac:dyDescent="0.2"/>
    <row r="2577" ht="33.75" hidden="1" customHeight="1" x14ac:dyDescent="0.2"/>
    <row r="2578" ht="33.75" hidden="1" customHeight="1" x14ac:dyDescent="0.2"/>
    <row r="2579" ht="33.75" hidden="1" customHeight="1" x14ac:dyDescent="0.2"/>
    <row r="2580" ht="33.75" hidden="1" customHeight="1" x14ac:dyDescent="0.2"/>
    <row r="2581" ht="33.75" hidden="1" customHeight="1" x14ac:dyDescent="0.2"/>
    <row r="2582" ht="33.75" hidden="1" customHeight="1" x14ac:dyDescent="0.2"/>
    <row r="2583" ht="33.75" hidden="1" customHeight="1" x14ac:dyDescent="0.2"/>
    <row r="2584" ht="33.75" hidden="1" customHeight="1" x14ac:dyDescent="0.2"/>
    <row r="2585" ht="33.75" hidden="1" customHeight="1" x14ac:dyDescent="0.2"/>
    <row r="2586" ht="33.75" hidden="1" customHeight="1" x14ac:dyDescent="0.2"/>
    <row r="2587" ht="33.75" hidden="1" customHeight="1" x14ac:dyDescent="0.2"/>
    <row r="2588" ht="33.75" hidden="1" customHeight="1" x14ac:dyDescent="0.2"/>
    <row r="2589" ht="33.75" hidden="1" customHeight="1" x14ac:dyDescent="0.2"/>
    <row r="2590" ht="33.75" hidden="1" customHeight="1" x14ac:dyDescent="0.2"/>
    <row r="2591" ht="33.75" hidden="1" customHeight="1" x14ac:dyDescent="0.2"/>
    <row r="2592" ht="33.75" hidden="1" customHeight="1" x14ac:dyDescent="0.2"/>
    <row r="2593" ht="33.75" hidden="1" customHeight="1" x14ac:dyDescent="0.2"/>
    <row r="2594" ht="33.75" hidden="1" customHeight="1" x14ac:dyDescent="0.2"/>
    <row r="2595" ht="33.75" hidden="1" customHeight="1" x14ac:dyDescent="0.2"/>
    <row r="2596" ht="33.75" hidden="1" customHeight="1" x14ac:dyDescent="0.2"/>
    <row r="2597" ht="33.75" hidden="1" customHeight="1" x14ac:dyDescent="0.2"/>
    <row r="2598" ht="33.75" hidden="1" customHeight="1" x14ac:dyDescent="0.2"/>
    <row r="2599" ht="33.75" hidden="1" customHeight="1" x14ac:dyDescent="0.2"/>
    <row r="2600" ht="33.75" hidden="1" customHeight="1" x14ac:dyDescent="0.2"/>
    <row r="2601" ht="33.75" hidden="1" customHeight="1" x14ac:dyDescent="0.2"/>
    <row r="2602" ht="33.75" hidden="1" customHeight="1" x14ac:dyDescent="0.2"/>
    <row r="2603" ht="33.75" hidden="1" customHeight="1" x14ac:dyDescent="0.2"/>
    <row r="2604" ht="33.75" hidden="1" customHeight="1" x14ac:dyDescent="0.2"/>
    <row r="2605" ht="33.75" hidden="1" customHeight="1" x14ac:dyDescent="0.2"/>
    <row r="2606" ht="33.75" hidden="1" customHeight="1" x14ac:dyDescent="0.2"/>
    <row r="2607" ht="33.75" hidden="1" customHeight="1" x14ac:dyDescent="0.2"/>
    <row r="2608" ht="33.75" hidden="1" customHeight="1" x14ac:dyDescent="0.2"/>
    <row r="2609" ht="33.75" hidden="1" customHeight="1" x14ac:dyDescent="0.2"/>
    <row r="2610" ht="33.75" hidden="1" customHeight="1" x14ac:dyDescent="0.2"/>
    <row r="2611" ht="33.75" hidden="1" customHeight="1" x14ac:dyDescent="0.2"/>
    <row r="2612" ht="33.75" hidden="1" customHeight="1" x14ac:dyDescent="0.2"/>
    <row r="2613" ht="33.75" hidden="1" customHeight="1" x14ac:dyDescent="0.2"/>
    <row r="2614" ht="33.75" hidden="1" customHeight="1" x14ac:dyDescent="0.2"/>
    <row r="2615" ht="33.75" hidden="1" customHeight="1" x14ac:dyDescent="0.2"/>
    <row r="2616" ht="33.75" hidden="1" customHeight="1" x14ac:dyDescent="0.2"/>
    <row r="2617" ht="33.75" hidden="1" customHeight="1" x14ac:dyDescent="0.2"/>
    <row r="2618" ht="33.75" hidden="1" customHeight="1" x14ac:dyDescent="0.2"/>
    <row r="2619" ht="33.75" hidden="1" customHeight="1" x14ac:dyDescent="0.2"/>
    <row r="2620" ht="33.75" hidden="1" customHeight="1" x14ac:dyDescent="0.2"/>
    <row r="2621" ht="33.75" hidden="1" customHeight="1" x14ac:dyDescent="0.2"/>
    <row r="2622" ht="33.75" hidden="1" customHeight="1" x14ac:dyDescent="0.2"/>
    <row r="2623" ht="33.75" hidden="1" customHeight="1" x14ac:dyDescent="0.2"/>
    <row r="2624" ht="33.75" hidden="1" customHeight="1" x14ac:dyDescent="0.2"/>
    <row r="2625" ht="33.75" hidden="1" customHeight="1" x14ac:dyDescent="0.2"/>
    <row r="2626" ht="33.75" hidden="1" customHeight="1" x14ac:dyDescent="0.2"/>
    <row r="2627" ht="33.75" hidden="1" customHeight="1" x14ac:dyDescent="0.2"/>
    <row r="2628" ht="33.75" hidden="1" customHeight="1" x14ac:dyDescent="0.2"/>
    <row r="2629" ht="33.75" hidden="1" customHeight="1" x14ac:dyDescent="0.2"/>
    <row r="2630" ht="33.75" hidden="1" customHeight="1" x14ac:dyDescent="0.2"/>
    <row r="2631" ht="33.75" hidden="1" customHeight="1" x14ac:dyDescent="0.2"/>
    <row r="2632" ht="33.75" hidden="1" customHeight="1" x14ac:dyDescent="0.2"/>
    <row r="2633" ht="33.75" hidden="1" customHeight="1" x14ac:dyDescent="0.2"/>
    <row r="2634" ht="33.75" hidden="1" customHeight="1" x14ac:dyDescent="0.2"/>
    <row r="2635" ht="33.75" hidden="1" customHeight="1" x14ac:dyDescent="0.2"/>
    <row r="2636" ht="33.75" hidden="1" customHeight="1" x14ac:dyDescent="0.2"/>
    <row r="2637" ht="33.75" hidden="1" customHeight="1" x14ac:dyDescent="0.2"/>
    <row r="2638" ht="33.75" hidden="1" customHeight="1" x14ac:dyDescent="0.2"/>
    <row r="2639" ht="33.75" hidden="1" customHeight="1" x14ac:dyDescent="0.2"/>
    <row r="2640" ht="33.75" hidden="1" customHeight="1" x14ac:dyDescent="0.2"/>
    <row r="2641" ht="33.75" hidden="1" customHeight="1" x14ac:dyDescent="0.2"/>
    <row r="2642" ht="33.75" hidden="1" customHeight="1" x14ac:dyDescent="0.2"/>
    <row r="2643" ht="33.75" hidden="1" customHeight="1" x14ac:dyDescent="0.2"/>
    <row r="2644" ht="33.75" hidden="1" customHeight="1" x14ac:dyDescent="0.2"/>
    <row r="2645" ht="33.75" hidden="1" customHeight="1" x14ac:dyDescent="0.2"/>
    <row r="2646" ht="33.75" hidden="1" customHeight="1" x14ac:dyDescent="0.2"/>
    <row r="2647" ht="33.75" hidden="1" customHeight="1" x14ac:dyDescent="0.2"/>
    <row r="2648" ht="33.75" hidden="1" customHeight="1" x14ac:dyDescent="0.2"/>
    <row r="2649" ht="33.75" hidden="1" customHeight="1" x14ac:dyDescent="0.2"/>
    <row r="2650" ht="33.75" hidden="1" customHeight="1" x14ac:dyDescent="0.2"/>
    <row r="2651" ht="33.75" hidden="1" customHeight="1" x14ac:dyDescent="0.2"/>
    <row r="2652" ht="33.75" hidden="1" customHeight="1" x14ac:dyDescent="0.2"/>
    <row r="2653" ht="33.75" hidden="1" customHeight="1" x14ac:dyDescent="0.2"/>
    <row r="2654" ht="33.75" hidden="1" customHeight="1" x14ac:dyDescent="0.2"/>
    <row r="2655" ht="33.75" hidden="1" customHeight="1" x14ac:dyDescent="0.2"/>
    <row r="2656" ht="33.75" hidden="1" customHeight="1" x14ac:dyDescent="0.2"/>
    <row r="2657" ht="33.75" hidden="1" customHeight="1" x14ac:dyDescent="0.2"/>
    <row r="2658" ht="33.75" hidden="1" customHeight="1" x14ac:dyDescent="0.2"/>
    <row r="2659" ht="33.75" hidden="1" customHeight="1" x14ac:dyDescent="0.2"/>
    <row r="2660" ht="33.75" hidden="1" customHeight="1" x14ac:dyDescent="0.2"/>
    <row r="2661" ht="33.75" hidden="1" customHeight="1" x14ac:dyDescent="0.2"/>
    <row r="2662" ht="33.75" hidden="1" customHeight="1" x14ac:dyDescent="0.2"/>
    <row r="2663" ht="33.75" hidden="1" customHeight="1" x14ac:dyDescent="0.2"/>
    <row r="2664" ht="33.75" hidden="1" customHeight="1" x14ac:dyDescent="0.2"/>
    <row r="2665" ht="33.75" hidden="1" customHeight="1" x14ac:dyDescent="0.2"/>
    <row r="2666" ht="33.75" hidden="1" customHeight="1" x14ac:dyDescent="0.2"/>
    <row r="2667" ht="33.75" hidden="1" customHeight="1" x14ac:dyDescent="0.2"/>
    <row r="2668" ht="33.75" hidden="1" customHeight="1" x14ac:dyDescent="0.2"/>
    <row r="2669" ht="33.75" hidden="1" customHeight="1" x14ac:dyDescent="0.2"/>
    <row r="2670" ht="33.75" hidden="1" customHeight="1" x14ac:dyDescent="0.2"/>
    <row r="2671" ht="33.75" hidden="1" customHeight="1" x14ac:dyDescent="0.2"/>
    <row r="2672" ht="33.75" hidden="1" customHeight="1" x14ac:dyDescent="0.2"/>
    <row r="2673" ht="33.75" hidden="1" customHeight="1" x14ac:dyDescent="0.2"/>
    <row r="2674" ht="33.75" hidden="1" customHeight="1" x14ac:dyDescent="0.2"/>
    <row r="2675" ht="33.75" hidden="1" customHeight="1" x14ac:dyDescent="0.2"/>
    <row r="2676" ht="33.75" hidden="1" customHeight="1" x14ac:dyDescent="0.2"/>
    <row r="2677" ht="33.75" hidden="1" customHeight="1" x14ac:dyDescent="0.2"/>
    <row r="2678" ht="33.75" hidden="1" customHeight="1" x14ac:dyDescent="0.2"/>
    <row r="2679" ht="33.75" hidden="1" customHeight="1" x14ac:dyDescent="0.2"/>
    <row r="2680" ht="33.75" hidden="1" customHeight="1" x14ac:dyDescent="0.2"/>
    <row r="2681" ht="33.75" hidden="1" customHeight="1" x14ac:dyDescent="0.2"/>
    <row r="2682" ht="33.75" hidden="1" customHeight="1" x14ac:dyDescent="0.2"/>
    <row r="2683" ht="33.75" hidden="1" customHeight="1" x14ac:dyDescent="0.2"/>
    <row r="2684" ht="33.75" hidden="1" customHeight="1" x14ac:dyDescent="0.2"/>
    <row r="2685" ht="33.75" hidden="1" customHeight="1" x14ac:dyDescent="0.2"/>
    <row r="2686" ht="33.75" hidden="1" customHeight="1" x14ac:dyDescent="0.2"/>
    <row r="2687" ht="33.75" hidden="1" customHeight="1" x14ac:dyDescent="0.2"/>
    <row r="2688" ht="33.75" hidden="1" customHeight="1" x14ac:dyDescent="0.2"/>
    <row r="2689" ht="33.75" hidden="1" customHeight="1" x14ac:dyDescent="0.2"/>
    <row r="2690" ht="33.75" hidden="1" customHeight="1" x14ac:dyDescent="0.2"/>
    <row r="2691" ht="33.75" hidden="1" customHeight="1" x14ac:dyDescent="0.2"/>
    <row r="2692" ht="33.75" hidden="1" customHeight="1" x14ac:dyDescent="0.2"/>
    <row r="2693" ht="33.75" hidden="1" customHeight="1" x14ac:dyDescent="0.2"/>
    <row r="2694" ht="33.75" hidden="1" customHeight="1" x14ac:dyDescent="0.2"/>
    <row r="2695" ht="33.75" hidden="1" customHeight="1" x14ac:dyDescent="0.2"/>
    <row r="2696" ht="33.75" hidden="1" customHeight="1" x14ac:dyDescent="0.2"/>
    <row r="2697" ht="33.75" hidden="1" customHeight="1" x14ac:dyDescent="0.2"/>
    <row r="2698" ht="33.75" hidden="1" customHeight="1" x14ac:dyDescent="0.2"/>
    <row r="2699" ht="33.75" hidden="1" customHeight="1" x14ac:dyDescent="0.2"/>
    <row r="2700" ht="33.75" hidden="1" customHeight="1" x14ac:dyDescent="0.2"/>
    <row r="2701" ht="33.75" hidden="1" customHeight="1" x14ac:dyDescent="0.2"/>
    <row r="2702" ht="33.75" hidden="1" customHeight="1" x14ac:dyDescent="0.2"/>
    <row r="2703" ht="33.75" hidden="1" customHeight="1" x14ac:dyDescent="0.2"/>
    <row r="2704" ht="33.75" hidden="1" customHeight="1" x14ac:dyDescent="0.2"/>
    <row r="2705" ht="33.75" hidden="1" customHeight="1" x14ac:dyDescent="0.2"/>
    <row r="2706" ht="33.75" hidden="1" customHeight="1" x14ac:dyDescent="0.2"/>
    <row r="2707" ht="33.75" hidden="1" customHeight="1" x14ac:dyDescent="0.2"/>
    <row r="2708" ht="33.75" hidden="1" customHeight="1" x14ac:dyDescent="0.2"/>
    <row r="2709" ht="33.75" hidden="1" customHeight="1" x14ac:dyDescent="0.2"/>
    <row r="2710" ht="33.75" hidden="1" customHeight="1" x14ac:dyDescent="0.2"/>
    <row r="2711" ht="33.75" hidden="1" customHeight="1" x14ac:dyDescent="0.2"/>
    <row r="2712" ht="33.75" hidden="1" customHeight="1" x14ac:dyDescent="0.2"/>
    <row r="2713" ht="33.75" hidden="1" customHeight="1" x14ac:dyDescent="0.2"/>
    <row r="2714" ht="33.75" hidden="1" customHeight="1" x14ac:dyDescent="0.2"/>
    <row r="2715" ht="33.75" hidden="1" customHeight="1" x14ac:dyDescent="0.2"/>
    <row r="2716" ht="33.75" hidden="1" customHeight="1" x14ac:dyDescent="0.2"/>
    <row r="2717" ht="33.75" hidden="1" customHeight="1" x14ac:dyDescent="0.2"/>
    <row r="2718" ht="33.75" hidden="1" customHeight="1" x14ac:dyDescent="0.2"/>
    <row r="2719" ht="33.75" hidden="1" customHeight="1" x14ac:dyDescent="0.2"/>
    <row r="2720" ht="33.75" hidden="1" customHeight="1" x14ac:dyDescent="0.2"/>
    <row r="2721" ht="33.75" hidden="1" customHeight="1" x14ac:dyDescent="0.2"/>
    <row r="2722" ht="33.75" hidden="1" customHeight="1" x14ac:dyDescent="0.2"/>
    <row r="2723" ht="33.75" hidden="1" customHeight="1" x14ac:dyDescent="0.2"/>
    <row r="2724" ht="33.75" hidden="1" customHeight="1" x14ac:dyDescent="0.2"/>
    <row r="2725" ht="33.75" hidden="1" customHeight="1" x14ac:dyDescent="0.2"/>
    <row r="2726" ht="33.75" hidden="1" customHeight="1" x14ac:dyDescent="0.2"/>
    <row r="2727" ht="33.75" hidden="1" customHeight="1" x14ac:dyDescent="0.2"/>
    <row r="2728" ht="33.75" hidden="1" customHeight="1" x14ac:dyDescent="0.2"/>
    <row r="2729" ht="33.75" hidden="1" customHeight="1" x14ac:dyDescent="0.2"/>
    <row r="2730" ht="33.75" hidden="1" customHeight="1" x14ac:dyDescent="0.2"/>
    <row r="2731" ht="33.75" hidden="1" customHeight="1" x14ac:dyDescent="0.2"/>
    <row r="2732" ht="33.75" hidden="1" customHeight="1" x14ac:dyDescent="0.2"/>
    <row r="2733" ht="33.75" hidden="1" customHeight="1" x14ac:dyDescent="0.2"/>
    <row r="2734" ht="33.75" hidden="1" customHeight="1" x14ac:dyDescent="0.2"/>
    <row r="2735" ht="33.75" hidden="1" customHeight="1" x14ac:dyDescent="0.2"/>
    <row r="2736" ht="33.75" hidden="1" customHeight="1" x14ac:dyDescent="0.2"/>
    <row r="2737" ht="33.75" hidden="1" customHeight="1" x14ac:dyDescent="0.2"/>
    <row r="2738" ht="33.75" hidden="1" customHeight="1" x14ac:dyDescent="0.2"/>
    <row r="2739" ht="33.75" hidden="1" customHeight="1" x14ac:dyDescent="0.2"/>
    <row r="2740" ht="33.75" hidden="1" customHeight="1" x14ac:dyDescent="0.2"/>
    <row r="2741" ht="33.75" hidden="1" customHeight="1" x14ac:dyDescent="0.2"/>
    <row r="2742" ht="33.75" hidden="1" customHeight="1" x14ac:dyDescent="0.2"/>
    <row r="2743" ht="33.75" hidden="1" customHeight="1" x14ac:dyDescent="0.2"/>
    <row r="2744" ht="33.75" hidden="1" customHeight="1" x14ac:dyDescent="0.2"/>
    <row r="2745" ht="33.75" hidden="1" customHeight="1" x14ac:dyDescent="0.2"/>
    <row r="2746" ht="33.75" hidden="1" customHeight="1" x14ac:dyDescent="0.2"/>
    <row r="2747" ht="33.75" hidden="1" customHeight="1" x14ac:dyDescent="0.2"/>
    <row r="2748" ht="33.75" hidden="1" customHeight="1" x14ac:dyDescent="0.2"/>
    <row r="2749" ht="33.75" hidden="1" customHeight="1" x14ac:dyDescent="0.2"/>
    <row r="2750" ht="33.75" hidden="1" customHeight="1" x14ac:dyDescent="0.2"/>
    <row r="2751" ht="33.75" hidden="1" customHeight="1" x14ac:dyDescent="0.2"/>
    <row r="2752" ht="33.75" hidden="1" customHeight="1" x14ac:dyDescent="0.2"/>
    <row r="2753" ht="33.75" hidden="1" customHeight="1" x14ac:dyDescent="0.2"/>
    <row r="2754" ht="33.75" hidden="1" customHeight="1" x14ac:dyDescent="0.2"/>
    <row r="2755" ht="33.75" hidden="1" customHeight="1" x14ac:dyDescent="0.2"/>
    <row r="2756" ht="33.75" hidden="1" customHeight="1" x14ac:dyDescent="0.2"/>
    <row r="2757" ht="33.75" hidden="1" customHeight="1" x14ac:dyDescent="0.2"/>
    <row r="2758" ht="33.75" hidden="1" customHeight="1" x14ac:dyDescent="0.2"/>
    <row r="2759" ht="33.75" hidden="1" customHeight="1" x14ac:dyDescent="0.2"/>
    <row r="2760" ht="33.75" hidden="1" customHeight="1" x14ac:dyDescent="0.2"/>
    <row r="2761" ht="33.75" hidden="1" customHeight="1" x14ac:dyDescent="0.2"/>
    <row r="2762" ht="33.75" hidden="1" customHeight="1" x14ac:dyDescent="0.2"/>
    <row r="2763" ht="33.75" hidden="1" customHeight="1" x14ac:dyDescent="0.2"/>
    <row r="2764" ht="33.75" hidden="1" customHeight="1" x14ac:dyDescent="0.2"/>
    <row r="2765" ht="33.75" hidden="1" customHeight="1" x14ac:dyDescent="0.2"/>
    <row r="2766" ht="33.75" hidden="1" customHeight="1" x14ac:dyDescent="0.2"/>
    <row r="2767" ht="33.75" hidden="1" customHeight="1" x14ac:dyDescent="0.2"/>
    <row r="2768" ht="33.75" hidden="1" customHeight="1" x14ac:dyDescent="0.2"/>
    <row r="2769" ht="33.75" hidden="1" customHeight="1" x14ac:dyDescent="0.2"/>
    <row r="2770" ht="33.75" hidden="1" customHeight="1" x14ac:dyDescent="0.2"/>
    <row r="2771" ht="33.75" hidden="1" customHeight="1" x14ac:dyDescent="0.2"/>
    <row r="2772" ht="33.75" hidden="1" customHeight="1" x14ac:dyDescent="0.2"/>
    <row r="2773" ht="33.75" hidden="1" customHeight="1" x14ac:dyDescent="0.2"/>
    <row r="2774" ht="33.75" hidden="1" customHeight="1" x14ac:dyDescent="0.2"/>
    <row r="2775" ht="33.75" hidden="1" customHeight="1" x14ac:dyDescent="0.2"/>
    <row r="2776" ht="33.75" hidden="1" customHeight="1" x14ac:dyDescent="0.2"/>
    <row r="2777" ht="33.75" hidden="1" customHeight="1" x14ac:dyDescent="0.2"/>
    <row r="2778" ht="33.75" hidden="1" customHeight="1" x14ac:dyDescent="0.2"/>
    <row r="2779" ht="33.75" hidden="1" customHeight="1" x14ac:dyDescent="0.2"/>
    <row r="2780" ht="33.75" hidden="1" customHeight="1" x14ac:dyDescent="0.2"/>
    <row r="2781" ht="33.75" hidden="1" customHeight="1" x14ac:dyDescent="0.2"/>
    <row r="2782" ht="33.75" hidden="1" customHeight="1" x14ac:dyDescent="0.2"/>
    <row r="2783" ht="33.75" hidden="1" customHeight="1" x14ac:dyDescent="0.2"/>
    <row r="2784" ht="33.75" hidden="1" customHeight="1" x14ac:dyDescent="0.2"/>
    <row r="2785" ht="33.75" hidden="1" customHeight="1" x14ac:dyDescent="0.2"/>
    <row r="2786" ht="33.75" hidden="1" customHeight="1" x14ac:dyDescent="0.2"/>
    <row r="2787" ht="33.75" hidden="1" customHeight="1" x14ac:dyDescent="0.2"/>
    <row r="2788" ht="33.75" hidden="1" customHeight="1" x14ac:dyDescent="0.2"/>
    <row r="2789" ht="33.75" hidden="1" customHeight="1" x14ac:dyDescent="0.2"/>
    <row r="2790" ht="33.75" hidden="1" customHeight="1" x14ac:dyDescent="0.2"/>
    <row r="2791" ht="33.75" hidden="1" customHeight="1" x14ac:dyDescent="0.2"/>
    <row r="2792" ht="33.75" hidden="1" customHeight="1" x14ac:dyDescent="0.2"/>
    <row r="2793" ht="33.75" hidden="1" customHeight="1" x14ac:dyDescent="0.2"/>
    <row r="2794" ht="33.75" hidden="1" customHeight="1" x14ac:dyDescent="0.2"/>
    <row r="2795" ht="33.75" hidden="1" customHeight="1" x14ac:dyDescent="0.2"/>
    <row r="2796" ht="33.75" hidden="1" customHeight="1" x14ac:dyDescent="0.2"/>
    <row r="2797" ht="33.75" hidden="1" customHeight="1" x14ac:dyDescent="0.2"/>
    <row r="2798" ht="33.75" hidden="1" customHeight="1" x14ac:dyDescent="0.2"/>
    <row r="2799" ht="33.75" hidden="1" customHeight="1" x14ac:dyDescent="0.2"/>
    <row r="2800" ht="33.75" hidden="1" customHeight="1" x14ac:dyDescent="0.2"/>
    <row r="2801" ht="33.75" hidden="1" customHeight="1" x14ac:dyDescent="0.2"/>
    <row r="2802" ht="33.75" hidden="1" customHeight="1" x14ac:dyDescent="0.2"/>
    <row r="2803" ht="33.75" hidden="1" customHeight="1" x14ac:dyDescent="0.2"/>
    <row r="2804" ht="33.75" hidden="1" customHeight="1" x14ac:dyDescent="0.2"/>
    <row r="2805" ht="33.75" hidden="1" customHeight="1" x14ac:dyDescent="0.2"/>
    <row r="2806" ht="33.75" hidden="1" customHeight="1" x14ac:dyDescent="0.2"/>
    <row r="2807" ht="33.75" hidden="1" customHeight="1" x14ac:dyDescent="0.2"/>
    <row r="2808" ht="33.75" hidden="1" customHeight="1" x14ac:dyDescent="0.2"/>
    <row r="2809" ht="33.75" hidden="1" customHeight="1" x14ac:dyDescent="0.2"/>
    <row r="2810" ht="33.75" hidden="1" customHeight="1" x14ac:dyDescent="0.2"/>
    <row r="2811" ht="33.75" hidden="1" customHeight="1" x14ac:dyDescent="0.2"/>
    <row r="2812" ht="33.75" hidden="1" customHeight="1" x14ac:dyDescent="0.2"/>
    <row r="2813" ht="33.75" hidden="1" customHeight="1" x14ac:dyDescent="0.2"/>
    <row r="2814" ht="33.75" hidden="1" customHeight="1" x14ac:dyDescent="0.2"/>
    <row r="2815" ht="33.75" hidden="1" customHeight="1" x14ac:dyDescent="0.2"/>
    <row r="2816" ht="33.75" hidden="1" customHeight="1" x14ac:dyDescent="0.2"/>
    <row r="2817" ht="33.75" hidden="1" customHeight="1" x14ac:dyDescent="0.2"/>
    <row r="2818" ht="33.75" hidden="1" customHeight="1" x14ac:dyDescent="0.2"/>
    <row r="2819" ht="33.75" hidden="1" customHeight="1" x14ac:dyDescent="0.2"/>
    <row r="2820" ht="33.75" hidden="1" customHeight="1" x14ac:dyDescent="0.2"/>
    <row r="2821" ht="33.75" hidden="1" customHeight="1" x14ac:dyDescent="0.2"/>
    <row r="2822" ht="33.75" hidden="1" customHeight="1" x14ac:dyDescent="0.2"/>
    <row r="2823" ht="33.75" hidden="1" customHeight="1" x14ac:dyDescent="0.2"/>
    <row r="2824" ht="33.75" hidden="1" customHeight="1" x14ac:dyDescent="0.2"/>
    <row r="2825" ht="33.75" hidden="1" customHeight="1" x14ac:dyDescent="0.2"/>
    <row r="2826" ht="33.75" hidden="1" customHeight="1" x14ac:dyDescent="0.2"/>
    <row r="2827" ht="33.75" hidden="1" customHeight="1" x14ac:dyDescent="0.2"/>
    <row r="2828" ht="33.75" hidden="1" customHeight="1" x14ac:dyDescent="0.2"/>
    <row r="2829" ht="33.75" hidden="1" customHeight="1" x14ac:dyDescent="0.2"/>
    <row r="2830" ht="33.75" hidden="1" customHeight="1" x14ac:dyDescent="0.2"/>
    <row r="2831" ht="33.75" hidden="1" customHeight="1" x14ac:dyDescent="0.2"/>
    <row r="2832" ht="33.75" hidden="1" customHeight="1" x14ac:dyDescent="0.2"/>
    <row r="2833" ht="33.75" hidden="1" customHeight="1" x14ac:dyDescent="0.2"/>
    <row r="2834" ht="33.75" hidden="1" customHeight="1" x14ac:dyDescent="0.2"/>
    <row r="2835" ht="33.75" hidden="1" customHeight="1" x14ac:dyDescent="0.2"/>
    <row r="2836" ht="33.75" hidden="1" customHeight="1" x14ac:dyDescent="0.2"/>
    <row r="2837" ht="33.75" hidden="1" customHeight="1" x14ac:dyDescent="0.2"/>
    <row r="2838" ht="33.75" hidden="1" customHeight="1" x14ac:dyDescent="0.2"/>
    <row r="2839" ht="33.75" hidden="1" customHeight="1" x14ac:dyDescent="0.2"/>
    <row r="2840" ht="33.75" hidden="1" customHeight="1" x14ac:dyDescent="0.2"/>
    <row r="2841" ht="33.75" hidden="1" customHeight="1" x14ac:dyDescent="0.2"/>
    <row r="2842" ht="33.75" hidden="1" customHeight="1" x14ac:dyDescent="0.2"/>
    <row r="2843" ht="33.75" hidden="1" customHeight="1" x14ac:dyDescent="0.2"/>
    <row r="2844" ht="33.75" hidden="1" customHeight="1" x14ac:dyDescent="0.2"/>
    <row r="2845" ht="33.75" hidden="1" customHeight="1" x14ac:dyDescent="0.2"/>
    <row r="2846" ht="33.75" hidden="1" customHeight="1" x14ac:dyDescent="0.2"/>
    <row r="2847" ht="33.75" hidden="1" customHeight="1" x14ac:dyDescent="0.2"/>
    <row r="2848" ht="33.75" hidden="1" customHeight="1" x14ac:dyDescent="0.2"/>
    <row r="2849" ht="33.75" hidden="1" customHeight="1" x14ac:dyDescent="0.2"/>
    <row r="2850" ht="33.75" hidden="1" customHeight="1" x14ac:dyDescent="0.2"/>
    <row r="2851" ht="33.75" hidden="1" customHeight="1" x14ac:dyDescent="0.2"/>
    <row r="2852" ht="33.75" hidden="1" customHeight="1" x14ac:dyDescent="0.2"/>
    <row r="2853" ht="33.75" hidden="1" customHeight="1" x14ac:dyDescent="0.2"/>
    <row r="2854" ht="33.75" hidden="1" customHeight="1" x14ac:dyDescent="0.2"/>
    <row r="2855" ht="33.75" hidden="1" customHeight="1" x14ac:dyDescent="0.2"/>
    <row r="2856" ht="33.75" hidden="1" customHeight="1" x14ac:dyDescent="0.2"/>
    <row r="2857" ht="33.75" hidden="1" customHeight="1" x14ac:dyDescent="0.2"/>
    <row r="2858" ht="33.75" hidden="1" customHeight="1" x14ac:dyDescent="0.2"/>
    <row r="2859" ht="33.75" hidden="1" customHeight="1" x14ac:dyDescent="0.2"/>
    <row r="2860" ht="33.75" hidden="1" customHeight="1" x14ac:dyDescent="0.2"/>
    <row r="2861" ht="33.75" hidden="1" customHeight="1" x14ac:dyDescent="0.2"/>
    <row r="2862" ht="33.75" hidden="1" customHeight="1" x14ac:dyDescent="0.2"/>
    <row r="2863" ht="33.75" hidden="1" customHeight="1" x14ac:dyDescent="0.2"/>
    <row r="2864" ht="33.75" hidden="1" customHeight="1" x14ac:dyDescent="0.2"/>
    <row r="2865" ht="33.75" hidden="1" customHeight="1" x14ac:dyDescent="0.2"/>
    <row r="2866" ht="33.75" hidden="1" customHeight="1" x14ac:dyDescent="0.2"/>
    <row r="2867" ht="33.75" hidden="1" customHeight="1" x14ac:dyDescent="0.2"/>
    <row r="2868" ht="33.75" hidden="1" customHeight="1" x14ac:dyDescent="0.2"/>
    <row r="2869" ht="33.75" hidden="1" customHeight="1" x14ac:dyDescent="0.2"/>
    <row r="2870" ht="33.75" hidden="1" customHeight="1" x14ac:dyDescent="0.2"/>
    <row r="2871" ht="33.75" hidden="1" customHeight="1" x14ac:dyDescent="0.2"/>
    <row r="2872" ht="33.75" hidden="1" customHeight="1" x14ac:dyDescent="0.2"/>
    <row r="2873" ht="33.75" hidden="1" customHeight="1" x14ac:dyDescent="0.2"/>
    <row r="2874" ht="33.75" hidden="1" customHeight="1" x14ac:dyDescent="0.2"/>
    <row r="2875" ht="33.75" hidden="1" customHeight="1" x14ac:dyDescent="0.2"/>
    <row r="2876" ht="33.75" hidden="1" customHeight="1" x14ac:dyDescent="0.2"/>
    <row r="2877" ht="33.75" hidden="1" customHeight="1" x14ac:dyDescent="0.2"/>
    <row r="2878" ht="33.75" hidden="1" customHeight="1" x14ac:dyDescent="0.2"/>
    <row r="2879" ht="33.75" hidden="1" customHeight="1" x14ac:dyDescent="0.2"/>
    <row r="2880" ht="33.75" hidden="1" customHeight="1" x14ac:dyDescent="0.2"/>
    <row r="2881" ht="33.75" hidden="1" customHeight="1" x14ac:dyDescent="0.2"/>
    <row r="2882" ht="33.75" hidden="1" customHeight="1" x14ac:dyDescent="0.2"/>
    <row r="2883" ht="33.75" hidden="1" customHeight="1" x14ac:dyDescent="0.2"/>
    <row r="2884" ht="33.75" hidden="1" customHeight="1" x14ac:dyDescent="0.2"/>
    <row r="2885" ht="33.75" hidden="1" customHeight="1" x14ac:dyDescent="0.2"/>
    <row r="2886" ht="33.75" hidden="1" customHeight="1" x14ac:dyDescent="0.2"/>
    <row r="2887" ht="33.75" hidden="1" customHeight="1" x14ac:dyDescent="0.2"/>
    <row r="2888" ht="33.75" hidden="1" customHeight="1" x14ac:dyDescent="0.2"/>
    <row r="2889" ht="33.75" hidden="1" customHeight="1" x14ac:dyDescent="0.2"/>
    <row r="2890" ht="33.75" hidden="1" customHeight="1" x14ac:dyDescent="0.2"/>
    <row r="2891" ht="33.75" hidden="1" customHeight="1" x14ac:dyDescent="0.2"/>
    <row r="2892" ht="33.75" hidden="1" customHeight="1" x14ac:dyDescent="0.2"/>
    <row r="2893" ht="33.75" hidden="1" customHeight="1" x14ac:dyDescent="0.2"/>
    <row r="2894" ht="33.75" hidden="1" customHeight="1" x14ac:dyDescent="0.2"/>
    <row r="2895" ht="33.75" hidden="1" customHeight="1" x14ac:dyDescent="0.2"/>
    <row r="2896" ht="33.75" hidden="1" customHeight="1" x14ac:dyDescent="0.2"/>
    <row r="2897" ht="33.75" hidden="1" customHeight="1" x14ac:dyDescent="0.2"/>
    <row r="2898" ht="33.75" hidden="1" customHeight="1" x14ac:dyDescent="0.2"/>
    <row r="2899" ht="33.75" hidden="1" customHeight="1" x14ac:dyDescent="0.2"/>
    <row r="2900" ht="33.75" hidden="1" customHeight="1" x14ac:dyDescent="0.2"/>
    <row r="2901" ht="33.75" hidden="1" customHeight="1" x14ac:dyDescent="0.2"/>
    <row r="2902" ht="33.75" hidden="1" customHeight="1" x14ac:dyDescent="0.2"/>
    <row r="2903" ht="33.75" hidden="1" customHeight="1" x14ac:dyDescent="0.2"/>
    <row r="2904" ht="33.75" hidden="1" customHeight="1" x14ac:dyDescent="0.2"/>
    <row r="2905" ht="33.75" hidden="1" customHeight="1" x14ac:dyDescent="0.2"/>
    <row r="2906" ht="33.75" hidden="1" customHeight="1" x14ac:dyDescent="0.2"/>
    <row r="2907" ht="33.75" hidden="1" customHeight="1" x14ac:dyDescent="0.2"/>
    <row r="2908" ht="33.75" hidden="1" customHeight="1" x14ac:dyDescent="0.2"/>
    <row r="2909" ht="33.75" hidden="1" customHeight="1" x14ac:dyDescent="0.2"/>
    <row r="2910" ht="33.75" hidden="1" customHeight="1" x14ac:dyDescent="0.2"/>
    <row r="2911" ht="33.75" hidden="1" customHeight="1" x14ac:dyDescent="0.2"/>
    <row r="2912" ht="33.75" hidden="1" customHeight="1" x14ac:dyDescent="0.2"/>
    <row r="2913" ht="33.75" hidden="1" customHeight="1" x14ac:dyDescent="0.2"/>
    <row r="2914" ht="33.75" hidden="1" customHeight="1" x14ac:dyDescent="0.2"/>
    <row r="2915" ht="33.75" hidden="1" customHeight="1" x14ac:dyDescent="0.2"/>
    <row r="2916" ht="33.75" hidden="1" customHeight="1" x14ac:dyDescent="0.2"/>
    <row r="2917" ht="33.75" hidden="1" customHeight="1" x14ac:dyDescent="0.2"/>
    <row r="2918" ht="33.75" hidden="1" customHeight="1" x14ac:dyDescent="0.2"/>
    <row r="2919" ht="33.75" hidden="1" customHeight="1" x14ac:dyDescent="0.2"/>
    <row r="2920" ht="33.75" hidden="1" customHeight="1" x14ac:dyDescent="0.2"/>
    <row r="2921" ht="33.75" hidden="1" customHeight="1" x14ac:dyDescent="0.2"/>
    <row r="2922" ht="33.75" hidden="1" customHeight="1" x14ac:dyDescent="0.2"/>
    <row r="2923" ht="33.75" hidden="1" customHeight="1" x14ac:dyDescent="0.2"/>
    <row r="2924" ht="33.75" hidden="1" customHeight="1" x14ac:dyDescent="0.2"/>
    <row r="2925" ht="33.75" hidden="1" customHeight="1" x14ac:dyDescent="0.2"/>
    <row r="2926" ht="33.75" hidden="1" customHeight="1" x14ac:dyDescent="0.2"/>
    <row r="2927" ht="33.75" hidden="1" customHeight="1" x14ac:dyDescent="0.2"/>
    <row r="2928" ht="33.75" hidden="1" customHeight="1" x14ac:dyDescent="0.2"/>
    <row r="2929" ht="33.75" hidden="1" customHeight="1" x14ac:dyDescent="0.2"/>
    <row r="2930" ht="33.75" hidden="1" customHeight="1" x14ac:dyDescent="0.2"/>
    <row r="2931" ht="33.75" hidden="1" customHeight="1" x14ac:dyDescent="0.2"/>
    <row r="2932" ht="33.75" hidden="1" customHeight="1" x14ac:dyDescent="0.2"/>
    <row r="2933" ht="33.75" hidden="1" customHeight="1" x14ac:dyDescent="0.2"/>
    <row r="2934" ht="33.75" hidden="1" customHeight="1" x14ac:dyDescent="0.2"/>
    <row r="2935" ht="33.75" hidden="1" customHeight="1" x14ac:dyDescent="0.2"/>
    <row r="2936" ht="33.75" hidden="1" customHeight="1" x14ac:dyDescent="0.2"/>
    <row r="2937" ht="33.75" hidden="1" customHeight="1" x14ac:dyDescent="0.2"/>
    <row r="2938" ht="33.75" hidden="1" customHeight="1" x14ac:dyDescent="0.2"/>
    <row r="2939" ht="33.75" hidden="1" customHeight="1" x14ac:dyDescent="0.2"/>
    <row r="2940" ht="33.75" hidden="1" customHeight="1" x14ac:dyDescent="0.2"/>
    <row r="2941" ht="33.75" hidden="1" customHeight="1" x14ac:dyDescent="0.2"/>
    <row r="2942" ht="33.75" hidden="1" customHeight="1" x14ac:dyDescent="0.2"/>
    <row r="2943" ht="33.75" hidden="1" customHeight="1" x14ac:dyDescent="0.2"/>
    <row r="2944" ht="33.75" hidden="1" customHeight="1" x14ac:dyDescent="0.2"/>
    <row r="2945" ht="33.75" hidden="1" customHeight="1" x14ac:dyDescent="0.2"/>
    <row r="2946" ht="33.75" hidden="1" customHeight="1" x14ac:dyDescent="0.2"/>
    <row r="2947" ht="33.75" hidden="1" customHeight="1" x14ac:dyDescent="0.2"/>
    <row r="2948" ht="33.75" hidden="1" customHeight="1" x14ac:dyDescent="0.2"/>
    <row r="2949" ht="33.75" hidden="1" customHeight="1" x14ac:dyDescent="0.2"/>
    <row r="2950" ht="33.75" hidden="1" customHeight="1" x14ac:dyDescent="0.2"/>
    <row r="2951" ht="33.75" hidden="1" customHeight="1" x14ac:dyDescent="0.2"/>
    <row r="2952" ht="33.75" hidden="1" customHeight="1" x14ac:dyDescent="0.2"/>
    <row r="2953" ht="33.75" hidden="1" customHeight="1" x14ac:dyDescent="0.2"/>
    <row r="2954" ht="33.75" hidden="1" customHeight="1" x14ac:dyDescent="0.2"/>
    <row r="2955" ht="33.75" hidden="1" customHeight="1" x14ac:dyDescent="0.2"/>
    <row r="2956" ht="33.75" hidden="1" customHeight="1" x14ac:dyDescent="0.2"/>
    <row r="2957" ht="33.75" hidden="1" customHeight="1" x14ac:dyDescent="0.2"/>
    <row r="2958" ht="33.75" hidden="1" customHeight="1" x14ac:dyDescent="0.2"/>
    <row r="2959" ht="33.75" hidden="1" customHeight="1" x14ac:dyDescent="0.2"/>
    <row r="2960" ht="33.75" hidden="1" customHeight="1" x14ac:dyDescent="0.2"/>
    <row r="2961" ht="33.75" hidden="1" customHeight="1" x14ac:dyDescent="0.2"/>
    <row r="2962" ht="33.75" hidden="1" customHeight="1" x14ac:dyDescent="0.2"/>
    <row r="2963" ht="33.75" hidden="1" customHeight="1" x14ac:dyDescent="0.2"/>
    <row r="2964" ht="33.75" hidden="1" customHeight="1" x14ac:dyDescent="0.2"/>
    <row r="2965" ht="33.75" hidden="1" customHeight="1" x14ac:dyDescent="0.2"/>
    <row r="2966" ht="33.75" hidden="1" customHeight="1" x14ac:dyDescent="0.2"/>
    <row r="2967" ht="33.75" hidden="1" customHeight="1" x14ac:dyDescent="0.2"/>
    <row r="2968" ht="33.75" hidden="1" customHeight="1" x14ac:dyDescent="0.2"/>
    <row r="2969" ht="33.75" hidden="1" customHeight="1" x14ac:dyDescent="0.2"/>
    <row r="2970" ht="33.75" hidden="1" customHeight="1" x14ac:dyDescent="0.2"/>
    <row r="2971" ht="33.75" hidden="1" customHeight="1" x14ac:dyDescent="0.2"/>
    <row r="2972" ht="33.75" hidden="1" customHeight="1" x14ac:dyDescent="0.2"/>
    <row r="2973" ht="33.75" hidden="1" customHeight="1" x14ac:dyDescent="0.2"/>
    <row r="2974" ht="33.75" hidden="1" customHeight="1" x14ac:dyDescent="0.2"/>
    <row r="2975" ht="33.75" hidden="1" customHeight="1" x14ac:dyDescent="0.2"/>
    <row r="2976" ht="33.75" hidden="1" customHeight="1" x14ac:dyDescent="0.2"/>
    <row r="2977" ht="33.75" hidden="1" customHeight="1" x14ac:dyDescent="0.2"/>
    <row r="2978" ht="33.75" hidden="1" customHeight="1" x14ac:dyDescent="0.2"/>
    <row r="2979" ht="33.75" hidden="1" customHeight="1" x14ac:dyDescent="0.2"/>
    <row r="2980" ht="33.75" hidden="1" customHeight="1" x14ac:dyDescent="0.2"/>
    <row r="2981" ht="33.75" hidden="1" customHeight="1" x14ac:dyDescent="0.2"/>
    <row r="2982" ht="33.75" hidden="1" customHeight="1" x14ac:dyDescent="0.2"/>
    <row r="2983" ht="33.75" hidden="1" customHeight="1" x14ac:dyDescent="0.2"/>
    <row r="2984" ht="33.75" hidden="1" customHeight="1" x14ac:dyDescent="0.2"/>
    <row r="2985" ht="33.75" hidden="1" customHeight="1" x14ac:dyDescent="0.2"/>
    <row r="2986" ht="33.75" hidden="1" customHeight="1" x14ac:dyDescent="0.2"/>
    <row r="2987" ht="33.75" hidden="1" customHeight="1" x14ac:dyDescent="0.2"/>
    <row r="2988" ht="33.75" hidden="1" customHeight="1" x14ac:dyDescent="0.2"/>
    <row r="2989" ht="33.75" hidden="1" customHeight="1" x14ac:dyDescent="0.2"/>
    <row r="2990" ht="33.75" hidden="1" customHeight="1" x14ac:dyDescent="0.2"/>
    <row r="2991" ht="33.75" hidden="1" customHeight="1" x14ac:dyDescent="0.2"/>
    <row r="2992" ht="33.75" hidden="1" customHeight="1" x14ac:dyDescent="0.2"/>
    <row r="2993" ht="33.75" hidden="1" customHeight="1" x14ac:dyDescent="0.2"/>
    <row r="2994" ht="33.75" hidden="1" customHeight="1" x14ac:dyDescent="0.2"/>
    <row r="2995" ht="33.75" hidden="1" customHeight="1" x14ac:dyDescent="0.2"/>
    <row r="2996" ht="33.75" hidden="1" customHeight="1" x14ac:dyDescent="0.2"/>
    <row r="2997" ht="33.75" hidden="1" customHeight="1" x14ac:dyDescent="0.2"/>
    <row r="2998" ht="33.75" hidden="1" customHeight="1" x14ac:dyDescent="0.2"/>
    <row r="2999" ht="33.75" hidden="1" customHeight="1" x14ac:dyDescent="0.2"/>
    <row r="3000" ht="33.75" hidden="1" customHeight="1" x14ac:dyDescent="0.2"/>
    <row r="3001" ht="33.75" hidden="1" customHeight="1" x14ac:dyDescent="0.2"/>
    <row r="3002" ht="33.75" hidden="1" customHeight="1" x14ac:dyDescent="0.2"/>
    <row r="3003" ht="33.75" hidden="1" customHeight="1" x14ac:dyDescent="0.2"/>
    <row r="3004" ht="33.75" hidden="1" customHeight="1" x14ac:dyDescent="0.2"/>
    <row r="3005" ht="33.75" hidden="1" customHeight="1" x14ac:dyDescent="0.2"/>
    <row r="3006" ht="33.75" hidden="1" customHeight="1" x14ac:dyDescent="0.2"/>
    <row r="3007" ht="33.75" hidden="1" customHeight="1" x14ac:dyDescent="0.2"/>
    <row r="3008" ht="33.75" hidden="1" customHeight="1" x14ac:dyDescent="0.2"/>
    <row r="3009" ht="33.75" hidden="1" customHeight="1" x14ac:dyDescent="0.2"/>
    <row r="3010" ht="33.75" hidden="1" customHeight="1" x14ac:dyDescent="0.2"/>
    <row r="3011" ht="33.75" hidden="1" customHeight="1" x14ac:dyDescent="0.2"/>
    <row r="3012" ht="33.75" hidden="1" customHeight="1" x14ac:dyDescent="0.2"/>
    <row r="3013" ht="33.75" hidden="1" customHeight="1" x14ac:dyDescent="0.2"/>
    <row r="3014" ht="33.75" hidden="1" customHeight="1" x14ac:dyDescent="0.2"/>
    <row r="3015" ht="33.75" hidden="1" customHeight="1" x14ac:dyDescent="0.2"/>
    <row r="3016" ht="33.75" hidden="1" customHeight="1" x14ac:dyDescent="0.2"/>
    <row r="3017" ht="33.75" hidden="1" customHeight="1" x14ac:dyDescent="0.2"/>
    <row r="3018" ht="33.75" hidden="1" customHeight="1" x14ac:dyDescent="0.2"/>
    <row r="3019" ht="33.75" hidden="1" customHeight="1" x14ac:dyDescent="0.2"/>
    <row r="3020" ht="33.75" hidden="1" customHeight="1" x14ac:dyDescent="0.2"/>
    <row r="3021" ht="33.75" hidden="1" customHeight="1" x14ac:dyDescent="0.2"/>
    <row r="3022" ht="33.75" hidden="1" customHeight="1" x14ac:dyDescent="0.2"/>
    <row r="3023" ht="33.75" hidden="1" customHeight="1" x14ac:dyDescent="0.2"/>
    <row r="3024" ht="33.75" hidden="1" customHeight="1" x14ac:dyDescent="0.2"/>
    <row r="3025" ht="33.75" hidden="1" customHeight="1" x14ac:dyDescent="0.2"/>
    <row r="3026" ht="33.75" hidden="1" customHeight="1" x14ac:dyDescent="0.2"/>
    <row r="3027" ht="33.75" hidden="1" customHeight="1" x14ac:dyDescent="0.2"/>
    <row r="3028" ht="33.75" hidden="1" customHeight="1" x14ac:dyDescent="0.2"/>
    <row r="3029" ht="33.75" hidden="1" customHeight="1" x14ac:dyDescent="0.2"/>
    <row r="3030" ht="33.75" hidden="1" customHeight="1" x14ac:dyDescent="0.2"/>
    <row r="3031" ht="33.75" hidden="1" customHeight="1" x14ac:dyDescent="0.2"/>
    <row r="3032" ht="33.75" hidden="1" customHeight="1" x14ac:dyDescent="0.2"/>
    <row r="3033" ht="33.75" hidden="1" customHeight="1" x14ac:dyDescent="0.2"/>
    <row r="3034" ht="33.75" hidden="1" customHeight="1" x14ac:dyDescent="0.2"/>
    <row r="3035" ht="33.75" hidden="1" customHeight="1" x14ac:dyDescent="0.2"/>
    <row r="3036" ht="33.75" hidden="1" customHeight="1" x14ac:dyDescent="0.2"/>
    <row r="3037" ht="33.75" hidden="1" customHeight="1" x14ac:dyDescent="0.2"/>
    <row r="3038" ht="33.75" hidden="1" customHeight="1" x14ac:dyDescent="0.2"/>
    <row r="3039" ht="33.75" hidden="1" customHeight="1" x14ac:dyDescent="0.2"/>
    <row r="3040" ht="33.75" hidden="1" customHeight="1" x14ac:dyDescent="0.2"/>
    <row r="3041" ht="33.75" hidden="1" customHeight="1" x14ac:dyDescent="0.2"/>
    <row r="3042" ht="33.75" hidden="1" customHeight="1" x14ac:dyDescent="0.2"/>
    <row r="3043" ht="33.75" hidden="1" customHeight="1" x14ac:dyDescent="0.2"/>
    <row r="3044" ht="33.75" hidden="1" customHeight="1" x14ac:dyDescent="0.2"/>
    <row r="3045" ht="33.75" hidden="1" customHeight="1" x14ac:dyDescent="0.2"/>
    <row r="3046" ht="33.75" hidden="1" customHeight="1" x14ac:dyDescent="0.2"/>
    <row r="3047" ht="33.75" hidden="1" customHeight="1" x14ac:dyDescent="0.2"/>
    <row r="3048" ht="33.75" hidden="1" customHeight="1" x14ac:dyDescent="0.2"/>
    <row r="3049" ht="33.75" hidden="1" customHeight="1" x14ac:dyDescent="0.2"/>
    <row r="3050" ht="33.75" hidden="1" customHeight="1" x14ac:dyDescent="0.2"/>
    <row r="3051" ht="33.75" hidden="1" customHeight="1" x14ac:dyDescent="0.2"/>
    <row r="3052" ht="33.75" hidden="1" customHeight="1" x14ac:dyDescent="0.2"/>
    <row r="3053" ht="33.75" hidden="1" customHeight="1" x14ac:dyDescent="0.2"/>
    <row r="3054" ht="33.75" hidden="1" customHeight="1" x14ac:dyDescent="0.2"/>
    <row r="3055" ht="33.75" hidden="1" customHeight="1" x14ac:dyDescent="0.2"/>
    <row r="3056" ht="33.75" hidden="1" customHeight="1" x14ac:dyDescent="0.2"/>
    <row r="3057" ht="33.75" hidden="1" customHeight="1" x14ac:dyDescent="0.2"/>
    <row r="3058" ht="33.75" hidden="1" customHeight="1" x14ac:dyDescent="0.2"/>
    <row r="3059" ht="33.75" hidden="1" customHeight="1" x14ac:dyDescent="0.2"/>
    <row r="3060" ht="33.75" hidden="1" customHeight="1" x14ac:dyDescent="0.2"/>
    <row r="3061" ht="33.75" hidden="1" customHeight="1" x14ac:dyDescent="0.2"/>
    <row r="3062" ht="33.75" hidden="1" customHeight="1" x14ac:dyDescent="0.2"/>
    <row r="3063" ht="33.75" hidden="1" customHeight="1" x14ac:dyDescent="0.2"/>
    <row r="3064" ht="33.75" hidden="1" customHeight="1" x14ac:dyDescent="0.2"/>
    <row r="3065" ht="33.75" hidden="1" customHeight="1" x14ac:dyDescent="0.2"/>
    <row r="3066" ht="33.75" hidden="1" customHeight="1" x14ac:dyDescent="0.2"/>
    <row r="3067" ht="33.75" hidden="1" customHeight="1" x14ac:dyDescent="0.2"/>
    <row r="3068" ht="33.75" hidden="1" customHeight="1" x14ac:dyDescent="0.2"/>
    <row r="3069" ht="33.75" hidden="1" customHeight="1" x14ac:dyDescent="0.2"/>
    <row r="3070" ht="33.75" hidden="1" customHeight="1" x14ac:dyDescent="0.2"/>
    <row r="3071" ht="33.75" hidden="1" customHeight="1" x14ac:dyDescent="0.2"/>
    <row r="3072" ht="33.75" hidden="1" customHeight="1" x14ac:dyDescent="0.2"/>
    <row r="3073" ht="33.75" hidden="1" customHeight="1" x14ac:dyDescent="0.2"/>
    <row r="3074" ht="33.75" hidden="1" customHeight="1" x14ac:dyDescent="0.2"/>
    <row r="3075" ht="33.75" hidden="1" customHeight="1" x14ac:dyDescent="0.2"/>
    <row r="3076" ht="33.75" hidden="1" customHeight="1" x14ac:dyDescent="0.2"/>
    <row r="3077" ht="33.75" hidden="1" customHeight="1" x14ac:dyDescent="0.2"/>
    <row r="3078" ht="33.75" hidden="1" customHeight="1" x14ac:dyDescent="0.2"/>
    <row r="3079" ht="33.75" hidden="1" customHeight="1" x14ac:dyDescent="0.2"/>
    <row r="3080" ht="33.75" hidden="1" customHeight="1" x14ac:dyDescent="0.2"/>
    <row r="3081" ht="33.75" hidden="1" customHeight="1" x14ac:dyDescent="0.2"/>
    <row r="3082" ht="33.75" hidden="1" customHeight="1" x14ac:dyDescent="0.2"/>
    <row r="3083" ht="33.75" hidden="1" customHeight="1" x14ac:dyDescent="0.2"/>
    <row r="3084" ht="33.75" hidden="1" customHeight="1" x14ac:dyDescent="0.2"/>
    <row r="3085" ht="33.75" hidden="1" customHeight="1" x14ac:dyDescent="0.2"/>
    <row r="3086" ht="33.75" hidden="1" customHeight="1" x14ac:dyDescent="0.2"/>
    <row r="3087" ht="33.75" hidden="1" customHeight="1" x14ac:dyDescent="0.2"/>
    <row r="3088" ht="33.75" hidden="1" customHeight="1" x14ac:dyDescent="0.2"/>
    <row r="3089" ht="33.75" hidden="1" customHeight="1" x14ac:dyDescent="0.2"/>
    <row r="3090" ht="33.75" hidden="1" customHeight="1" x14ac:dyDescent="0.2"/>
    <row r="3091" ht="33.75" hidden="1" customHeight="1" x14ac:dyDescent="0.2"/>
    <row r="3092" ht="33.75" hidden="1" customHeight="1" x14ac:dyDescent="0.2"/>
    <row r="3093" ht="33.75" hidden="1" customHeight="1" x14ac:dyDescent="0.2"/>
    <row r="3094" ht="33.75" hidden="1" customHeight="1" x14ac:dyDescent="0.2"/>
    <row r="3095" ht="33.75" hidden="1" customHeight="1" x14ac:dyDescent="0.2"/>
    <row r="3096" ht="33.75" hidden="1" customHeight="1" x14ac:dyDescent="0.2"/>
    <row r="3097" ht="33.75" hidden="1" customHeight="1" x14ac:dyDescent="0.2"/>
    <row r="3098" ht="33.75" hidden="1" customHeight="1" x14ac:dyDescent="0.2"/>
    <row r="3099" ht="33.75" hidden="1" customHeight="1" x14ac:dyDescent="0.2"/>
    <row r="3100" ht="33.75" hidden="1" customHeight="1" x14ac:dyDescent="0.2"/>
    <row r="3101" ht="33.75" hidden="1" customHeight="1" x14ac:dyDescent="0.2"/>
    <row r="3102" ht="33.75" hidden="1" customHeight="1" x14ac:dyDescent="0.2"/>
    <row r="3103" ht="33.75" hidden="1" customHeight="1" x14ac:dyDescent="0.2"/>
    <row r="3104" ht="33.75" hidden="1" customHeight="1" x14ac:dyDescent="0.2"/>
    <row r="3105" ht="33.75" hidden="1" customHeight="1" x14ac:dyDescent="0.2"/>
    <row r="3106" ht="33.75" hidden="1" customHeight="1" x14ac:dyDescent="0.2"/>
    <row r="3107" ht="33.75" hidden="1" customHeight="1" x14ac:dyDescent="0.2"/>
    <row r="3108" ht="33.75" hidden="1" customHeight="1" x14ac:dyDescent="0.2"/>
    <row r="3109" ht="33.75" hidden="1" customHeight="1" x14ac:dyDescent="0.2"/>
    <row r="3110" ht="33.75" hidden="1" customHeight="1" x14ac:dyDescent="0.2"/>
    <row r="3111" ht="33.75" hidden="1" customHeight="1" x14ac:dyDescent="0.2"/>
    <row r="3112" ht="33.75" hidden="1" customHeight="1" x14ac:dyDescent="0.2"/>
    <row r="3113" ht="33.75" hidden="1" customHeight="1" x14ac:dyDescent="0.2"/>
    <row r="3114" ht="33.75" hidden="1" customHeight="1" x14ac:dyDescent="0.2"/>
    <row r="3115" ht="33.75" hidden="1" customHeight="1" x14ac:dyDescent="0.2"/>
    <row r="3116" ht="33.75" hidden="1" customHeight="1" x14ac:dyDescent="0.2"/>
    <row r="3117" ht="33.75" hidden="1" customHeight="1" x14ac:dyDescent="0.2"/>
    <row r="3118" ht="33.75" hidden="1" customHeight="1" x14ac:dyDescent="0.2"/>
    <row r="3119" ht="33.75" hidden="1" customHeight="1" x14ac:dyDescent="0.2"/>
    <row r="3120" ht="33.75" hidden="1" customHeight="1" x14ac:dyDescent="0.2"/>
    <row r="3121" ht="33.75" hidden="1" customHeight="1" x14ac:dyDescent="0.2"/>
    <row r="3122" ht="33.75" hidden="1" customHeight="1" x14ac:dyDescent="0.2"/>
    <row r="3123" ht="33.75" hidden="1" customHeight="1" x14ac:dyDescent="0.2"/>
    <row r="3124" ht="33.75" hidden="1" customHeight="1" x14ac:dyDescent="0.2"/>
    <row r="3125" ht="33.75" hidden="1" customHeight="1" x14ac:dyDescent="0.2"/>
    <row r="3126" ht="33.75" hidden="1" customHeight="1" x14ac:dyDescent="0.2"/>
    <row r="3127" ht="33.75" hidden="1" customHeight="1" x14ac:dyDescent="0.2"/>
    <row r="3128" ht="33.75" hidden="1" customHeight="1" x14ac:dyDescent="0.2"/>
    <row r="3129" ht="33.75" hidden="1" customHeight="1" x14ac:dyDescent="0.2"/>
    <row r="3130" ht="33.75" hidden="1" customHeight="1" x14ac:dyDescent="0.2"/>
    <row r="3131" ht="33.75" hidden="1" customHeight="1" x14ac:dyDescent="0.2"/>
    <row r="3132" ht="33.75" hidden="1" customHeight="1" x14ac:dyDescent="0.2"/>
    <row r="3133" ht="33.75" hidden="1" customHeight="1" x14ac:dyDescent="0.2"/>
    <row r="3134" ht="33.75" hidden="1" customHeight="1" x14ac:dyDescent="0.2"/>
    <row r="3135" ht="33.75" hidden="1" customHeight="1" x14ac:dyDescent="0.2"/>
    <row r="3136" ht="33.75" hidden="1" customHeight="1" x14ac:dyDescent="0.2"/>
    <row r="3137" ht="33.75" hidden="1" customHeight="1" x14ac:dyDescent="0.2"/>
    <row r="3138" ht="33.75" hidden="1" customHeight="1" x14ac:dyDescent="0.2"/>
    <row r="3139" ht="33.75" hidden="1" customHeight="1" x14ac:dyDescent="0.2"/>
    <row r="3140" ht="33.75" hidden="1" customHeight="1" x14ac:dyDescent="0.2"/>
    <row r="3141" ht="33.75" hidden="1" customHeight="1" x14ac:dyDescent="0.2"/>
    <row r="3142" ht="33.75" hidden="1" customHeight="1" x14ac:dyDescent="0.2"/>
    <row r="3143" ht="33.75" hidden="1" customHeight="1" x14ac:dyDescent="0.2"/>
    <row r="3144" ht="33.75" hidden="1" customHeight="1" x14ac:dyDescent="0.2"/>
    <row r="3145" ht="33.75" hidden="1" customHeight="1" x14ac:dyDescent="0.2"/>
    <row r="3146" ht="33.75" hidden="1" customHeight="1" x14ac:dyDescent="0.2"/>
    <row r="3147" ht="33.75" hidden="1" customHeight="1" x14ac:dyDescent="0.2"/>
    <row r="3148" ht="33.75" hidden="1" customHeight="1" x14ac:dyDescent="0.2"/>
    <row r="3149" ht="33.75" hidden="1" customHeight="1" x14ac:dyDescent="0.2"/>
    <row r="3150" ht="33.75" hidden="1" customHeight="1" x14ac:dyDescent="0.2"/>
    <row r="3151" ht="33.75" hidden="1" customHeight="1" x14ac:dyDescent="0.2"/>
    <row r="3152" ht="33.75" hidden="1" customHeight="1" x14ac:dyDescent="0.2"/>
    <row r="3153" ht="33.75" hidden="1" customHeight="1" x14ac:dyDescent="0.2"/>
    <row r="3154" ht="33.75" hidden="1" customHeight="1" x14ac:dyDescent="0.2"/>
    <row r="3155" ht="33.75" hidden="1" customHeight="1" x14ac:dyDescent="0.2"/>
    <row r="3156" ht="33.75" hidden="1" customHeight="1" x14ac:dyDescent="0.2"/>
    <row r="3157" ht="33.75" hidden="1" customHeight="1" x14ac:dyDescent="0.2"/>
    <row r="3158" ht="33.75" hidden="1" customHeight="1" x14ac:dyDescent="0.2"/>
    <row r="3159" ht="33.75" hidden="1" customHeight="1" x14ac:dyDescent="0.2"/>
    <row r="3160" ht="33.75" hidden="1" customHeight="1" x14ac:dyDescent="0.2"/>
    <row r="3161" ht="33.75" hidden="1" customHeight="1" x14ac:dyDescent="0.2"/>
    <row r="3162" ht="33.75" hidden="1" customHeight="1" x14ac:dyDescent="0.2"/>
    <row r="3163" ht="33.75" hidden="1" customHeight="1" x14ac:dyDescent="0.2"/>
    <row r="3164" ht="33.75" hidden="1" customHeight="1" x14ac:dyDescent="0.2"/>
    <row r="3165" ht="33.75" hidden="1" customHeight="1" x14ac:dyDescent="0.2"/>
    <row r="3166" ht="33.75" hidden="1" customHeight="1" x14ac:dyDescent="0.2"/>
    <row r="3167" ht="33.75" hidden="1" customHeight="1" x14ac:dyDescent="0.2"/>
    <row r="3168" ht="33.75" hidden="1" customHeight="1" x14ac:dyDescent="0.2"/>
    <row r="3169" ht="33.75" hidden="1" customHeight="1" x14ac:dyDescent="0.2"/>
    <row r="3170" ht="33.75" hidden="1" customHeight="1" x14ac:dyDescent="0.2"/>
    <row r="3171" ht="33.75" hidden="1" customHeight="1" x14ac:dyDescent="0.2"/>
    <row r="3172" ht="33.75" hidden="1" customHeight="1" x14ac:dyDescent="0.2"/>
    <row r="3173" ht="33.75" hidden="1" customHeight="1" x14ac:dyDescent="0.2"/>
    <row r="3174" ht="33.75" hidden="1" customHeight="1" x14ac:dyDescent="0.2"/>
    <row r="3175" ht="33.75" hidden="1" customHeight="1" x14ac:dyDescent="0.2"/>
    <row r="3176" ht="33.75" hidden="1" customHeight="1" x14ac:dyDescent="0.2"/>
    <row r="3177" ht="33.75" hidden="1" customHeight="1" x14ac:dyDescent="0.2"/>
    <row r="3178" ht="33.75" hidden="1" customHeight="1" x14ac:dyDescent="0.2"/>
    <row r="3179" ht="33.75" hidden="1" customHeight="1" x14ac:dyDescent="0.2"/>
    <row r="3180" ht="33.75" hidden="1" customHeight="1" x14ac:dyDescent="0.2"/>
    <row r="3181" ht="33.75" hidden="1" customHeight="1" x14ac:dyDescent="0.2"/>
    <row r="3182" ht="33.75" hidden="1" customHeight="1" x14ac:dyDescent="0.2"/>
    <row r="3183" ht="33.75" hidden="1" customHeight="1" x14ac:dyDescent="0.2"/>
    <row r="3184" ht="33.75" hidden="1" customHeight="1" x14ac:dyDescent="0.2"/>
    <row r="3185" ht="33.75" hidden="1" customHeight="1" x14ac:dyDescent="0.2"/>
    <row r="3186" ht="33.75" hidden="1" customHeight="1" x14ac:dyDescent="0.2"/>
    <row r="3187" ht="33.75" hidden="1" customHeight="1" x14ac:dyDescent="0.2"/>
    <row r="3188" ht="33.75" hidden="1" customHeight="1" x14ac:dyDescent="0.2"/>
    <row r="3189" ht="33.75" hidden="1" customHeight="1" x14ac:dyDescent="0.2"/>
    <row r="3190" ht="33.75" hidden="1" customHeight="1" x14ac:dyDescent="0.2"/>
    <row r="3191" ht="33.75" hidden="1" customHeight="1" x14ac:dyDescent="0.2"/>
    <row r="3192" ht="33.75" hidden="1" customHeight="1" x14ac:dyDescent="0.2"/>
    <row r="3193" ht="33.75" hidden="1" customHeight="1" x14ac:dyDescent="0.2"/>
    <row r="3194" ht="33.75" hidden="1" customHeight="1" x14ac:dyDescent="0.2"/>
    <row r="3195" ht="33.75" hidden="1" customHeight="1" x14ac:dyDescent="0.2"/>
    <row r="3196" ht="33.75" hidden="1" customHeight="1" x14ac:dyDescent="0.2"/>
    <row r="3197" ht="33.75" hidden="1" customHeight="1" x14ac:dyDescent="0.2"/>
    <row r="3198" ht="33.75" hidden="1" customHeight="1" x14ac:dyDescent="0.2"/>
    <row r="3199" ht="33.75" hidden="1" customHeight="1" x14ac:dyDescent="0.2"/>
    <row r="3200" ht="33.75" hidden="1" customHeight="1" x14ac:dyDescent="0.2"/>
    <row r="3201" ht="33.75" hidden="1" customHeight="1" x14ac:dyDescent="0.2"/>
    <row r="3202" ht="33.75" hidden="1" customHeight="1" x14ac:dyDescent="0.2"/>
    <row r="3203" ht="33.75" hidden="1" customHeight="1" x14ac:dyDescent="0.2"/>
    <row r="3204" ht="33.75" hidden="1" customHeight="1" x14ac:dyDescent="0.2"/>
    <row r="3205" ht="33.75" hidden="1" customHeight="1" x14ac:dyDescent="0.2"/>
    <row r="3206" ht="33.75" hidden="1" customHeight="1" x14ac:dyDescent="0.2"/>
    <row r="3207" ht="33.75" hidden="1" customHeight="1" x14ac:dyDescent="0.2"/>
    <row r="3208" ht="33.75" hidden="1" customHeight="1" x14ac:dyDescent="0.2"/>
    <row r="3209" ht="33.75" hidden="1" customHeight="1" x14ac:dyDescent="0.2"/>
    <row r="3210" ht="33.75" hidden="1" customHeight="1" x14ac:dyDescent="0.2"/>
    <row r="3211" ht="33.75" hidden="1" customHeight="1" x14ac:dyDescent="0.2"/>
    <row r="3212" ht="33.75" hidden="1" customHeight="1" x14ac:dyDescent="0.2"/>
    <row r="3213" ht="33.75" hidden="1" customHeight="1" x14ac:dyDescent="0.2"/>
    <row r="3214" ht="33.75" hidden="1" customHeight="1" x14ac:dyDescent="0.2"/>
    <row r="3215" ht="33.75" hidden="1" customHeight="1" x14ac:dyDescent="0.2"/>
    <row r="3216" ht="33.75" hidden="1" customHeight="1" x14ac:dyDescent="0.2"/>
    <row r="3217" ht="33.75" hidden="1" customHeight="1" x14ac:dyDescent="0.2"/>
    <row r="3218" ht="33.75" hidden="1" customHeight="1" x14ac:dyDescent="0.2"/>
    <row r="3219" ht="33.75" hidden="1" customHeight="1" x14ac:dyDescent="0.2"/>
    <row r="3220" ht="33.75" hidden="1" customHeight="1" x14ac:dyDescent="0.2"/>
    <row r="3221" ht="33.75" hidden="1" customHeight="1" x14ac:dyDescent="0.2"/>
    <row r="3222" ht="33.75" hidden="1" customHeight="1" x14ac:dyDescent="0.2"/>
    <row r="3223" ht="33.75" hidden="1" customHeight="1" x14ac:dyDescent="0.2"/>
    <row r="3224" ht="33.75" hidden="1" customHeight="1" x14ac:dyDescent="0.2"/>
    <row r="3225" ht="33.75" hidden="1" customHeight="1" x14ac:dyDescent="0.2"/>
    <row r="3226" ht="33.75" hidden="1" customHeight="1" x14ac:dyDescent="0.2"/>
    <row r="3227" ht="33.75" hidden="1" customHeight="1" x14ac:dyDescent="0.2"/>
    <row r="3228" ht="33.75" hidden="1" customHeight="1" x14ac:dyDescent="0.2"/>
    <row r="3229" ht="33.75" hidden="1" customHeight="1" x14ac:dyDescent="0.2"/>
    <row r="3230" ht="33.75" hidden="1" customHeight="1" x14ac:dyDescent="0.2"/>
    <row r="3231" ht="33.75" hidden="1" customHeight="1" x14ac:dyDescent="0.2"/>
    <row r="3232" ht="33.75" hidden="1" customHeight="1" x14ac:dyDescent="0.2"/>
    <row r="3233" ht="33.75" hidden="1" customHeight="1" x14ac:dyDescent="0.2"/>
    <row r="3234" ht="33.75" hidden="1" customHeight="1" x14ac:dyDescent="0.2"/>
    <row r="3235" ht="33.75" hidden="1" customHeight="1" x14ac:dyDescent="0.2"/>
    <row r="3236" ht="33.75" hidden="1" customHeight="1" x14ac:dyDescent="0.2"/>
    <row r="3237" ht="33.75" hidden="1" customHeight="1" x14ac:dyDescent="0.2"/>
    <row r="3238" ht="33.75" hidden="1" customHeight="1" x14ac:dyDescent="0.2"/>
    <row r="3239" ht="33.75" hidden="1" customHeight="1" x14ac:dyDescent="0.2"/>
    <row r="3240" ht="33.75" hidden="1" customHeight="1" x14ac:dyDescent="0.2"/>
    <row r="3241" ht="33.75" hidden="1" customHeight="1" x14ac:dyDescent="0.2"/>
    <row r="3242" ht="33.75" hidden="1" customHeight="1" x14ac:dyDescent="0.2"/>
    <row r="3243" ht="33.75" hidden="1" customHeight="1" x14ac:dyDescent="0.2"/>
    <row r="3244" ht="33.75" hidden="1" customHeight="1" x14ac:dyDescent="0.2"/>
    <row r="3245" ht="33.75" hidden="1" customHeight="1" x14ac:dyDescent="0.2"/>
    <row r="3246" ht="33.75" hidden="1" customHeight="1" x14ac:dyDescent="0.2"/>
    <row r="3247" ht="33.75" hidden="1" customHeight="1" x14ac:dyDescent="0.2"/>
    <row r="3248" ht="33.75" hidden="1" customHeight="1" x14ac:dyDescent="0.2"/>
    <row r="3249" ht="33.75" hidden="1" customHeight="1" x14ac:dyDescent="0.2"/>
    <row r="3250" ht="33.75" hidden="1" customHeight="1" x14ac:dyDescent="0.2"/>
    <row r="3251" ht="33.75" hidden="1" customHeight="1" x14ac:dyDescent="0.2"/>
    <row r="3252" ht="33.75" hidden="1" customHeight="1" x14ac:dyDescent="0.2"/>
    <row r="3253" ht="33.75" hidden="1" customHeight="1" x14ac:dyDescent="0.2"/>
    <row r="3254" ht="33.75" hidden="1" customHeight="1" x14ac:dyDescent="0.2"/>
    <row r="3255" ht="33.75" hidden="1" customHeight="1" x14ac:dyDescent="0.2"/>
    <row r="3256" ht="33.75" hidden="1" customHeight="1" x14ac:dyDescent="0.2"/>
    <row r="3257" ht="33.75" hidden="1" customHeight="1" x14ac:dyDescent="0.2"/>
    <row r="3258" ht="33.75" hidden="1" customHeight="1" x14ac:dyDescent="0.2"/>
    <row r="3259" ht="33.75" hidden="1" customHeight="1" x14ac:dyDescent="0.2"/>
    <row r="3260" ht="33.75" hidden="1" customHeight="1" x14ac:dyDescent="0.2"/>
    <row r="3261" ht="33.75" hidden="1" customHeight="1" x14ac:dyDescent="0.2"/>
    <row r="3262" ht="33.75" hidden="1" customHeight="1" x14ac:dyDescent="0.2"/>
    <row r="3263" ht="33.75" hidden="1" customHeight="1" x14ac:dyDescent="0.2"/>
    <row r="3264" ht="33.75" hidden="1" customHeight="1" x14ac:dyDescent="0.2"/>
    <row r="3265" ht="33.75" hidden="1" customHeight="1" x14ac:dyDescent="0.2"/>
    <row r="3266" ht="33.75" hidden="1" customHeight="1" x14ac:dyDescent="0.2"/>
    <row r="3267" ht="33.75" hidden="1" customHeight="1" x14ac:dyDescent="0.2"/>
    <row r="3268" ht="33.75" hidden="1" customHeight="1" x14ac:dyDescent="0.2"/>
    <row r="3269" ht="33.75" hidden="1" customHeight="1" x14ac:dyDescent="0.2"/>
    <row r="3270" ht="33.75" hidden="1" customHeight="1" x14ac:dyDescent="0.2"/>
    <row r="3271" ht="33.75" hidden="1" customHeight="1" x14ac:dyDescent="0.2"/>
    <row r="3272" ht="33.75" hidden="1" customHeight="1" x14ac:dyDescent="0.2"/>
    <row r="3273" ht="33.75" hidden="1" customHeight="1" x14ac:dyDescent="0.2"/>
    <row r="3274" ht="33.75" hidden="1" customHeight="1" x14ac:dyDescent="0.2"/>
    <row r="3275" ht="33.75" hidden="1" customHeight="1" x14ac:dyDescent="0.2"/>
    <row r="3276" ht="33.75" hidden="1" customHeight="1" x14ac:dyDescent="0.2"/>
    <row r="3277" ht="33.75" hidden="1" customHeight="1" x14ac:dyDescent="0.2"/>
    <row r="3278" ht="33.75" hidden="1" customHeight="1" x14ac:dyDescent="0.2"/>
    <row r="3279" ht="33.75" hidden="1" customHeight="1" x14ac:dyDescent="0.2"/>
    <row r="3280" ht="33.75" hidden="1" customHeight="1" x14ac:dyDescent="0.2"/>
    <row r="3281" ht="33.75" hidden="1" customHeight="1" x14ac:dyDescent="0.2"/>
    <row r="3282" ht="33.75" hidden="1" customHeight="1" x14ac:dyDescent="0.2"/>
    <row r="3283" ht="33.75" hidden="1" customHeight="1" x14ac:dyDescent="0.2"/>
    <row r="3284" ht="33.75" hidden="1" customHeight="1" x14ac:dyDescent="0.2"/>
    <row r="3285" ht="33.75" hidden="1" customHeight="1" x14ac:dyDescent="0.2"/>
    <row r="3286" ht="33.75" hidden="1" customHeight="1" x14ac:dyDescent="0.2"/>
    <row r="3287" ht="33.75" hidden="1" customHeight="1" x14ac:dyDescent="0.2"/>
    <row r="3288" ht="33.75" hidden="1" customHeight="1" x14ac:dyDescent="0.2"/>
    <row r="3289" ht="33.75" hidden="1" customHeight="1" x14ac:dyDescent="0.2"/>
    <row r="3290" ht="33.75" hidden="1" customHeight="1" x14ac:dyDescent="0.2"/>
    <row r="3291" ht="33.75" hidden="1" customHeight="1" x14ac:dyDescent="0.2"/>
    <row r="3292" ht="33.75" hidden="1" customHeight="1" x14ac:dyDescent="0.2"/>
    <row r="3293" ht="33.75" hidden="1" customHeight="1" x14ac:dyDescent="0.2"/>
    <row r="3294" ht="33.75" hidden="1" customHeight="1" x14ac:dyDescent="0.2"/>
    <row r="3295" ht="33.75" hidden="1" customHeight="1" x14ac:dyDescent="0.2"/>
    <row r="3296" ht="33.75" hidden="1" customHeight="1" x14ac:dyDescent="0.2"/>
    <row r="3297" ht="33.75" hidden="1" customHeight="1" x14ac:dyDescent="0.2"/>
    <row r="3298" ht="33.75" hidden="1" customHeight="1" x14ac:dyDescent="0.2"/>
    <row r="3299" ht="33.75" hidden="1" customHeight="1" x14ac:dyDescent="0.2"/>
    <row r="3300" ht="33.75" hidden="1" customHeight="1" x14ac:dyDescent="0.2"/>
    <row r="3301" ht="33.75" hidden="1" customHeight="1" x14ac:dyDescent="0.2"/>
    <row r="3302" ht="33.75" hidden="1" customHeight="1" x14ac:dyDescent="0.2"/>
    <row r="3303" ht="33.75" hidden="1" customHeight="1" x14ac:dyDescent="0.2"/>
    <row r="3304" ht="33.75" hidden="1" customHeight="1" x14ac:dyDescent="0.2"/>
    <row r="3305" ht="33.75" hidden="1" customHeight="1" x14ac:dyDescent="0.2"/>
    <row r="3306" ht="33.75" hidden="1" customHeight="1" x14ac:dyDescent="0.2"/>
    <row r="3307" ht="33.75" hidden="1" customHeight="1" x14ac:dyDescent="0.2"/>
    <row r="3308" ht="33.75" hidden="1" customHeight="1" x14ac:dyDescent="0.2"/>
    <row r="3309" ht="33.75" hidden="1" customHeight="1" x14ac:dyDescent="0.2"/>
    <row r="3310" ht="33.75" hidden="1" customHeight="1" x14ac:dyDescent="0.2"/>
    <row r="3311" ht="33.75" hidden="1" customHeight="1" x14ac:dyDescent="0.2"/>
    <row r="3312" ht="33.75" hidden="1" customHeight="1" x14ac:dyDescent="0.2"/>
    <row r="3313" ht="33.75" hidden="1" customHeight="1" x14ac:dyDescent="0.2"/>
    <row r="3314" ht="33.75" hidden="1" customHeight="1" x14ac:dyDescent="0.2"/>
    <row r="3315" ht="33.75" hidden="1" customHeight="1" x14ac:dyDescent="0.2"/>
    <row r="3316" ht="33.75" hidden="1" customHeight="1" x14ac:dyDescent="0.2"/>
    <row r="3317" ht="33.75" hidden="1" customHeight="1" x14ac:dyDescent="0.2"/>
    <row r="3318" ht="33.75" hidden="1" customHeight="1" x14ac:dyDescent="0.2"/>
    <row r="3319" ht="33.75" hidden="1" customHeight="1" x14ac:dyDescent="0.2"/>
    <row r="3320" ht="33.75" hidden="1" customHeight="1" x14ac:dyDescent="0.2"/>
    <row r="3321" ht="33.75" hidden="1" customHeight="1" x14ac:dyDescent="0.2"/>
    <row r="3322" ht="33.75" hidden="1" customHeight="1" x14ac:dyDescent="0.2"/>
    <row r="3323" ht="33.75" hidden="1" customHeight="1" x14ac:dyDescent="0.2"/>
    <row r="3324" ht="33.75" hidden="1" customHeight="1" x14ac:dyDescent="0.2"/>
    <row r="3325" ht="33.75" hidden="1" customHeight="1" x14ac:dyDescent="0.2"/>
    <row r="3326" ht="33.75" hidden="1" customHeight="1" x14ac:dyDescent="0.2"/>
    <row r="3327" ht="33.75" hidden="1" customHeight="1" x14ac:dyDescent="0.2"/>
    <row r="3328" ht="33.75" hidden="1" customHeight="1" x14ac:dyDescent="0.2"/>
    <row r="3329" ht="33.75" hidden="1" customHeight="1" x14ac:dyDescent="0.2"/>
    <row r="3330" ht="33.75" hidden="1" customHeight="1" x14ac:dyDescent="0.2"/>
    <row r="3331" ht="33.75" hidden="1" customHeight="1" x14ac:dyDescent="0.2"/>
    <row r="3332" ht="33.75" hidden="1" customHeight="1" x14ac:dyDescent="0.2"/>
    <row r="3333" ht="33.75" hidden="1" customHeight="1" x14ac:dyDescent="0.2"/>
    <row r="3334" ht="33.75" hidden="1" customHeight="1" x14ac:dyDescent="0.2"/>
    <row r="3335" ht="33.75" hidden="1" customHeight="1" x14ac:dyDescent="0.2"/>
    <row r="3336" ht="33.75" hidden="1" customHeight="1" x14ac:dyDescent="0.2"/>
    <row r="3337" ht="33.75" hidden="1" customHeight="1" x14ac:dyDescent="0.2"/>
    <row r="3338" ht="33.75" hidden="1" customHeight="1" x14ac:dyDescent="0.2"/>
    <row r="3339" ht="33.75" hidden="1" customHeight="1" x14ac:dyDescent="0.2"/>
    <row r="3340" ht="33.75" hidden="1" customHeight="1" x14ac:dyDescent="0.2"/>
    <row r="3341" ht="33.75" hidden="1" customHeight="1" x14ac:dyDescent="0.2"/>
    <row r="3342" ht="33.75" hidden="1" customHeight="1" x14ac:dyDescent="0.2"/>
    <row r="3343" ht="33.75" hidden="1" customHeight="1" x14ac:dyDescent="0.2"/>
    <row r="3344" ht="33.75" hidden="1" customHeight="1" x14ac:dyDescent="0.2"/>
    <row r="3345" ht="33.75" hidden="1" customHeight="1" x14ac:dyDescent="0.2"/>
    <row r="3346" ht="33.75" hidden="1" customHeight="1" x14ac:dyDescent="0.2"/>
    <row r="3347" ht="33.75" hidden="1" customHeight="1" x14ac:dyDescent="0.2"/>
    <row r="3348" ht="33.75" hidden="1" customHeight="1" x14ac:dyDescent="0.2"/>
    <row r="3349" ht="33.75" hidden="1" customHeight="1" x14ac:dyDescent="0.2"/>
    <row r="3350" ht="33.75" hidden="1" customHeight="1" x14ac:dyDescent="0.2"/>
    <row r="3351" ht="33.75" hidden="1" customHeight="1" x14ac:dyDescent="0.2"/>
    <row r="3352" ht="33.75" hidden="1" customHeight="1" x14ac:dyDescent="0.2"/>
    <row r="3353" ht="33.75" hidden="1" customHeight="1" x14ac:dyDescent="0.2"/>
    <row r="3354" ht="33.75" hidden="1" customHeight="1" x14ac:dyDescent="0.2"/>
    <row r="3355" ht="33.75" hidden="1" customHeight="1" x14ac:dyDescent="0.2"/>
    <row r="3356" ht="33.75" hidden="1" customHeight="1" x14ac:dyDescent="0.2"/>
    <row r="3357" ht="33.75" hidden="1" customHeight="1" x14ac:dyDescent="0.2"/>
    <row r="3358" ht="33.75" hidden="1" customHeight="1" x14ac:dyDescent="0.2"/>
    <row r="3359" ht="33.75" hidden="1" customHeight="1" x14ac:dyDescent="0.2"/>
    <row r="3360" ht="33.75" hidden="1" customHeight="1" x14ac:dyDescent="0.2"/>
    <row r="3361" ht="33.75" hidden="1" customHeight="1" x14ac:dyDescent="0.2"/>
    <row r="3362" ht="33.75" hidden="1" customHeight="1" x14ac:dyDescent="0.2"/>
    <row r="3363" ht="33.75" hidden="1" customHeight="1" x14ac:dyDescent="0.2"/>
    <row r="3364" ht="33.75" hidden="1" customHeight="1" x14ac:dyDescent="0.2"/>
    <row r="3365" ht="33.75" hidden="1" customHeight="1" x14ac:dyDescent="0.2"/>
    <row r="3366" ht="33.75" hidden="1" customHeight="1" x14ac:dyDescent="0.2"/>
    <row r="3367" ht="33.75" hidden="1" customHeight="1" x14ac:dyDescent="0.2"/>
    <row r="3368" ht="33.75" hidden="1" customHeight="1" x14ac:dyDescent="0.2"/>
    <row r="3369" ht="33.75" hidden="1" customHeight="1" x14ac:dyDescent="0.2"/>
    <row r="3370" ht="33.75" hidden="1" customHeight="1" x14ac:dyDescent="0.2"/>
    <row r="3371" ht="33.75" hidden="1" customHeight="1" x14ac:dyDescent="0.2"/>
    <row r="3372" ht="33.75" hidden="1" customHeight="1" x14ac:dyDescent="0.2"/>
    <row r="3373" ht="33.75" hidden="1" customHeight="1" x14ac:dyDescent="0.2"/>
    <row r="3374" ht="33.75" hidden="1" customHeight="1" x14ac:dyDescent="0.2"/>
    <row r="3375" ht="33.75" hidden="1" customHeight="1" x14ac:dyDescent="0.2"/>
    <row r="3376" ht="33.75" hidden="1" customHeight="1" x14ac:dyDescent="0.2"/>
    <row r="3377" ht="33.75" hidden="1" customHeight="1" x14ac:dyDescent="0.2"/>
    <row r="3378" ht="33.75" hidden="1" customHeight="1" x14ac:dyDescent="0.2"/>
    <row r="3379" ht="33.75" hidden="1" customHeight="1" x14ac:dyDescent="0.2"/>
    <row r="3380" ht="33.75" hidden="1" customHeight="1" x14ac:dyDescent="0.2"/>
    <row r="3381" ht="33.75" hidden="1" customHeight="1" x14ac:dyDescent="0.2"/>
    <row r="3382" ht="33.75" hidden="1" customHeight="1" x14ac:dyDescent="0.2"/>
    <row r="3383" ht="33.75" hidden="1" customHeight="1" x14ac:dyDescent="0.2"/>
    <row r="3384" ht="33.75" hidden="1" customHeight="1" x14ac:dyDescent="0.2"/>
    <row r="3385" ht="33.75" hidden="1" customHeight="1" x14ac:dyDescent="0.2"/>
    <row r="3386" ht="33.75" hidden="1" customHeight="1" x14ac:dyDescent="0.2"/>
    <row r="3387" ht="33.75" hidden="1" customHeight="1" x14ac:dyDescent="0.2"/>
    <row r="3388" ht="33.75" hidden="1" customHeight="1" x14ac:dyDescent="0.2"/>
    <row r="3389" ht="33.75" hidden="1" customHeight="1" x14ac:dyDescent="0.2"/>
    <row r="3390" ht="33.75" hidden="1" customHeight="1" x14ac:dyDescent="0.2"/>
    <row r="3391" ht="33.75" hidden="1" customHeight="1" x14ac:dyDescent="0.2"/>
    <row r="3392" ht="33.75" hidden="1" customHeight="1" x14ac:dyDescent="0.2"/>
    <row r="3393" ht="33.75" hidden="1" customHeight="1" x14ac:dyDescent="0.2"/>
    <row r="3394" ht="33.75" hidden="1" customHeight="1" x14ac:dyDescent="0.2"/>
    <row r="3395" ht="33.75" hidden="1" customHeight="1" x14ac:dyDescent="0.2"/>
    <row r="3396" ht="33.75" hidden="1" customHeight="1" x14ac:dyDescent="0.2"/>
    <row r="3397" ht="33.75" hidden="1" customHeight="1" x14ac:dyDescent="0.2"/>
    <row r="3398" ht="33.75" hidden="1" customHeight="1" x14ac:dyDescent="0.2"/>
    <row r="3399" ht="33.75" hidden="1" customHeight="1" x14ac:dyDescent="0.2"/>
    <row r="3400" ht="33.75" hidden="1" customHeight="1" x14ac:dyDescent="0.2"/>
    <row r="3401" ht="33.75" hidden="1" customHeight="1" x14ac:dyDescent="0.2"/>
    <row r="3402" ht="33.75" hidden="1" customHeight="1" x14ac:dyDescent="0.2"/>
    <row r="3403" ht="33.75" hidden="1" customHeight="1" x14ac:dyDescent="0.2"/>
    <row r="3404" ht="33.75" hidden="1" customHeight="1" x14ac:dyDescent="0.2"/>
    <row r="3405" ht="33.75" hidden="1" customHeight="1" x14ac:dyDescent="0.2"/>
    <row r="3406" ht="33.75" hidden="1" customHeight="1" x14ac:dyDescent="0.2"/>
    <row r="3407" ht="33.75" hidden="1" customHeight="1" x14ac:dyDescent="0.2"/>
    <row r="3408" ht="33.75" hidden="1" customHeight="1" x14ac:dyDescent="0.2"/>
    <row r="3409" ht="33.75" hidden="1" customHeight="1" x14ac:dyDescent="0.2"/>
    <row r="3410" ht="33.75" hidden="1" customHeight="1" x14ac:dyDescent="0.2"/>
    <row r="3411" ht="33.75" hidden="1" customHeight="1" x14ac:dyDescent="0.2"/>
    <row r="3412" ht="33.75" hidden="1" customHeight="1" x14ac:dyDescent="0.2"/>
    <row r="3413" ht="33.75" hidden="1" customHeight="1" x14ac:dyDescent="0.2"/>
    <row r="3414" ht="33.75" hidden="1" customHeight="1" x14ac:dyDescent="0.2"/>
    <row r="3415" ht="33.75" hidden="1" customHeight="1" x14ac:dyDescent="0.2"/>
    <row r="3416" ht="33.75" hidden="1" customHeight="1" x14ac:dyDescent="0.2"/>
    <row r="3417" ht="33.75" hidden="1" customHeight="1" x14ac:dyDescent="0.2"/>
    <row r="3418" ht="33.75" hidden="1" customHeight="1" x14ac:dyDescent="0.2"/>
    <row r="3419" ht="33.75" hidden="1" customHeight="1" x14ac:dyDescent="0.2"/>
    <row r="3420" ht="33.75" hidden="1" customHeight="1" x14ac:dyDescent="0.2"/>
    <row r="3421" ht="33.75" hidden="1" customHeight="1" x14ac:dyDescent="0.2"/>
    <row r="3422" ht="33.75" hidden="1" customHeight="1" x14ac:dyDescent="0.2"/>
    <row r="3423" ht="33.75" hidden="1" customHeight="1" x14ac:dyDescent="0.2"/>
    <row r="3424" ht="33.75" hidden="1" customHeight="1" x14ac:dyDescent="0.2"/>
    <row r="3425" ht="33.75" hidden="1" customHeight="1" x14ac:dyDescent="0.2"/>
    <row r="3426" ht="33.75" hidden="1" customHeight="1" x14ac:dyDescent="0.2"/>
    <row r="3427" ht="33.75" hidden="1" customHeight="1" x14ac:dyDescent="0.2"/>
    <row r="3428" ht="33.75" hidden="1" customHeight="1" x14ac:dyDescent="0.2"/>
    <row r="3429" ht="33.75" hidden="1" customHeight="1" x14ac:dyDescent="0.2"/>
    <row r="3430" ht="33.75" hidden="1" customHeight="1" x14ac:dyDescent="0.2"/>
    <row r="3431" ht="33.75" hidden="1" customHeight="1" x14ac:dyDescent="0.2"/>
    <row r="3432" ht="33.75" hidden="1" customHeight="1" x14ac:dyDescent="0.2"/>
    <row r="3433" ht="33.75" hidden="1" customHeight="1" x14ac:dyDescent="0.2"/>
    <row r="3434" ht="33.75" hidden="1" customHeight="1" x14ac:dyDescent="0.2"/>
    <row r="3435" ht="33.75" hidden="1" customHeight="1" x14ac:dyDescent="0.2"/>
    <row r="3436" ht="33.75" hidden="1" customHeight="1" x14ac:dyDescent="0.2"/>
    <row r="3437" ht="33.75" hidden="1" customHeight="1" x14ac:dyDescent="0.2"/>
    <row r="3438" ht="33.75" hidden="1" customHeight="1" x14ac:dyDescent="0.2"/>
    <row r="3439" ht="33.75" hidden="1" customHeight="1" x14ac:dyDescent="0.2"/>
    <row r="3440" ht="33.75" hidden="1" customHeight="1" x14ac:dyDescent="0.2"/>
    <row r="3441" ht="33.75" hidden="1" customHeight="1" x14ac:dyDescent="0.2"/>
    <row r="3442" ht="33.75" hidden="1" customHeight="1" x14ac:dyDescent="0.2"/>
    <row r="3443" ht="33.75" hidden="1" customHeight="1" x14ac:dyDescent="0.2"/>
    <row r="3444" ht="33.75" hidden="1" customHeight="1" x14ac:dyDescent="0.2"/>
    <row r="3445" ht="33.75" hidden="1" customHeight="1" x14ac:dyDescent="0.2"/>
    <row r="3446" ht="33.75" hidden="1" customHeight="1" x14ac:dyDescent="0.2"/>
    <row r="3447" ht="33.75" hidden="1" customHeight="1" x14ac:dyDescent="0.2"/>
    <row r="3448" ht="33.75" hidden="1" customHeight="1" x14ac:dyDescent="0.2"/>
    <row r="3449" ht="33.75" hidden="1" customHeight="1" x14ac:dyDescent="0.2"/>
    <row r="3450" ht="33.75" hidden="1" customHeight="1" x14ac:dyDescent="0.2"/>
    <row r="3451" ht="33.75" hidden="1" customHeight="1" x14ac:dyDescent="0.2"/>
    <row r="3452" ht="33.75" hidden="1" customHeight="1" x14ac:dyDescent="0.2"/>
    <row r="3453" ht="33.75" hidden="1" customHeight="1" x14ac:dyDescent="0.2"/>
    <row r="3454" ht="33.75" hidden="1" customHeight="1" x14ac:dyDescent="0.2"/>
    <row r="3455" ht="33.75" hidden="1" customHeight="1" x14ac:dyDescent="0.2"/>
    <row r="3456" ht="33.75" hidden="1" customHeight="1" x14ac:dyDescent="0.2"/>
    <row r="3457" ht="33.75" hidden="1" customHeight="1" x14ac:dyDescent="0.2"/>
    <row r="3458" ht="33.75" hidden="1" customHeight="1" x14ac:dyDescent="0.2"/>
    <row r="3459" ht="33.75" hidden="1" customHeight="1" x14ac:dyDescent="0.2"/>
    <row r="3460" ht="33.75" hidden="1" customHeight="1" x14ac:dyDescent="0.2"/>
    <row r="3461" ht="33.75" hidden="1" customHeight="1" x14ac:dyDescent="0.2"/>
    <row r="3462" ht="33.75" hidden="1" customHeight="1" x14ac:dyDescent="0.2"/>
    <row r="3463" ht="33.75" hidden="1" customHeight="1" x14ac:dyDescent="0.2"/>
    <row r="3464" ht="33.75" hidden="1" customHeight="1" x14ac:dyDescent="0.2"/>
    <row r="3465" ht="33.75" hidden="1" customHeight="1" x14ac:dyDescent="0.2"/>
    <row r="3466" ht="33.75" hidden="1" customHeight="1" x14ac:dyDescent="0.2"/>
    <row r="3467" ht="33.75" hidden="1" customHeight="1" x14ac:dyDescent="0.2"/>
    <row r="3468" ht="33.75" hidden="1" customHeight="1" x14ac:dyDescent="0.2"/>
    <row r="3469" ht="33.75" hidden="1" customHeight="1" x14ac:dyDescent="0.2"/>
    <row r="3470" ht="33.75" hidden="1" customHeight="1" x14ac:dyDescent="0.2"/>
    <row r="3471" ht="33.75" hidden="1" customHeight="1" x14ac:dyDescent="0.2"/>
    <row r="3472" ht="33.75" hidden="1" customHeight="1" x14ac:dyDescent="0.2"/>
    <row r="3473" ht="33.75" hidden="1" customHeight="1" x14ac:dyDescent="0.2"/>
    <row r="3474" ht="33.75" hidden="1" customHeight="1" x14ac:dyDescent="0.2"/>
    <row r="3475" ht="33.75" hidden="1" customHeight="1" x14ac:dyDescent="0.2"/>
    <row r="3476" ht="33.75" hidden="1" customHeight="1" x14ac:dyDescent="0.2"/>
    <row r="3477" ht="33.75" hidden="1" customHeight="1" x14ac:dyDescent="0.2"/>
    <row r="3478" ht="33.75" hidden="1" customHeight="1" x14ac:dyDescent="0.2"/>
    <row r="3479" ht="33.75" hidden="1" customHeight="1" x14ac:dyDescent="0.2"/>
    <row r="3480" ht="33.75" hidden="1" customHeight="1" x14ac:dyDescent="0.2"/>
    <row r="3481" ht="33.75" hidden="1" customHeight="1" x14ac:dyDescent="0.2"/>
    <row r="3482" ht="33.75" hidden="1" customHeight="1" x14ac:dyDescent="0.2"/>
    <row r="3483" ht="33.75" hidden="1" customHeight="1" x14ac:dyDescent="0.2"/>
    <row r="3484" ht="33.75" hidden="1" customHeight="1" x14ac:dyDescent="0.2"/>
    <row r="3485" ht="33.75" hidden="1" customHeight="1" x14ac:dyDescent="0.2"/>
    <row r="3486" ht="33.75" hidden="1" customHeight="1" x14ac:dyDescent="0.2"/>
    <row r="3487" ht="33.75" hidden="1" customHeight="1" x14ac:dyDescent="0.2"/>
    <row r="3488" ht="33.75" hidden="1" customHeight="1" x14ac:dyDescent="0.2"/>
    <row r="3489" ht="33.75" hidden="1" customHeight="1" x14ac:dyDescent="0.2"/>
    <row r="3490" ht="33.75" hidden="1" customHeight="1" x14ac:dyDescent="0.2"/>
    <row r="3491" ht="33.75" hidden="1" customHeight="1" x14ac:dyDescent="0.2"/>
    <row r="3492" ht="33.75" hidden="1" customHeight="1" x14ac:dyDescent="0.2"/>
    <row r="3493" ht="33.75" hidden="1" customHeight="1" x14ac:dyDescent="0.2"/>
    <row r="3494" ht="33.75" hidden="1" customHeight="1" x14ac:dyDescent="0.2"/>
    <row r="3495" ht="33.75" hidden="1" customHeight="1" x14ac:dyDescent="0.2"/>
    <row r="3496" ht="33.75" hidden="1" customHeight="1" x14ac:dyDescent="0.2"/>
    <row r="3497" ht="33.75" hidden="1" customHeight="1" x14ac:dyDescent="0.2"/>
    <row r="3498" ht="33.75" hidden="1" customHeight="1" x14ac:dyDescent="0.2"/>
    <row r="3499" ht="33.75" hidden="1" customHeight="1" x14ac:dyDescent="0.2"/>
    <row r="3500" ht="33.75" hidden="1" customHeight="1" x14ac:dyDescent="0.2"/>
    <row r="3501" ht="33.75" hidden="1" customHeight="1" x14ac:dyDescent="0.2"/>
    <row r="3502" ht="33.75" hidden="1" customHeight="1" x14ac:dyDescent="0.2"/>
    <row r="3503" ht="33.75" hidden="1" customHeight="1" x14ac:dyDescent="0.2"/>
    <row r="3504" ht="33.75" hidden="1" customHeight="1" x14ac:dyDescent="0.2"/>
    <row r="3505" ht="33.75" hidden="1" customHeight="1" x14ac:dyDescent="0.2"/>
    <row r="3506" ht="33.75" hidden="1" customHeight="1" x14ac:dyDescent="0.2"/>
    <row r="3507" ht="33.75" hidden="1" customHeight="1" x14ac:dyDescent="0.2"/>
    <row r="3508" ht="33.75" hidden="1" customHeight="1" x14ac:dyDescent="0.2"/>
    <row r="3509" ht="33.75" hidden="1" customHeight="1" x14ac:dyDescent="0.2"/>
    <row r="3510" ht="33.75" hidden="1" customHeight="1" x14ac:dyDescent="0.2"/>
    <row r="3511" ht="33.75" hidden="1" customHeight="1" x14ac:dyDescent="0.2"/>
    <row r="3512" ht="33.75" hidden="1" customHeight="1" x14ac:dyDescent="0.2"/>
    <row r="3513" ht="33.75" hidden="1" customHeight="1" x14ac:dyDescent="0.2"/>
    <row r="3514" ht="33.75" hidden="1" customHeight="1" x14ac:dyDescent="0.2"/>
    <row r="3515" ht="33.75" hidden="1" customHeight="1" x14ac:dyDescent="0.2"/>
    <row r="3516" ht="33.75" hidden="1" customHeight="1" x14ac:dyDescent="0.2"/>
    <row r="3517" ht="33.75" hidden="1" customHeight="1" x14ac:dyDescent="0.2"/>
    <row r="3518" ht="33.75" hidden="1" customHeight="1" x14ac:dyDescent="0.2"/>
    <row r="3519" ht="33.75" hidden="1" customHeight="1" x14ac:dyDescent="0.2"/>
    <row r="3520" ht="33.75" hidden="1" customHeight="1" x14ac:dyDescent="0.2"/>
    <row r="3521" ht="33.75" hidden="1" customHeight="1" x14ac:dyDescent="0.2"/>
    <row r="3522" ht="33.75" hidden="1" customHeight="1" x14ac:dyDescent="0.2"/>
    <row r="3523" ht="33.75" hidden="1" customHeight="1" x14ac:dyDescent="0.2"/>
    <row r="3524" ht="33.75" hidden="1" customHeight="1" x14ac:dyDescent="0.2"/>
    <row r="3525" ht="33.75" hidden="1" customHeight="1" x14ac:dyDescent="0.2"/>
    <row r="3526" ht="33.75" hidden="1" customHeight="1" x14ac:dyDescent="0.2"/>
    <row r="3527" ht="33.75" hidden="1" customHeight="1" x14ac:dyDescent="0.2"/>
    <row r="3528" ht="33.75" hidden="1" customHeight="1" x14ac:dyDescent="0.2"/>
    <row r="3529" ht="33.75" hidden="1" customHeight="1" x14ac:dyDescent="0.2"/>
    <row r="3530" ht="33.75" hidden="1" customHeight="1" x14ac:dyDescent="0.2"/>
    <row r="3531" ht="33.75" hidden="1" customHeight="1" x14ac:dyDescent="0.2"/>
    <row r="3532" ht="33.75" hidden="1" customHeight="1" x14ac:dyDescent="0.2"/>
    <row r="3533" ht="33.75" hidden="1" customHeight="1" x14ac:dyDescent="0.2"/>
    <row r="3534" ht="33.75" hidden="1" customHeight="1" x14ac:dyDescent="0.2"/>
    <row r="3535" ht="33.75" hidden="1" customHeight="1" x14ac:dyDescent="0.2"/>
    <row r="3536" ht="33.75" hidden="1" customHeight="1" x14ac:dyDescent="0.2"/>
    <row r="3537" ht="33.75" hidden="1" customHeight="1" x14ac:dyDescent="0.2"/>
    <row r="3538" ht="33.75" hidden="1" customHeight="1" x14ac:dyDescent="0.2"/>
    <row r="3539" ht="33.75" hidden="1" customHeight="1" x14ac:dyDescent="0.2"/>
    <row r="3540" ht="33.75" hidden="1" customHeight="1" x14ac:dyDescent="0.2"/>
    <row r="3541" ht="33.75" hidden="1" customHeight="1" x14ac:dyDescent="0.2"/>
    <row r="3542" ht="33.75" hidden="1" customHeight="1" x14ac:dyDescent="0.2"/>
    <row r="3543" ht="33.75" hidden="1" customHeight="1" x14ac:dyDescent="0.2"/>
    <row r="3544" ht="33.75" hidden="1" customHeight="1" x14ac:dyDescent="0.2"/>
    <row r="3545" ht="33.75" hidden="1" customHeight="1" x14ac:dyDescent="0.2"/>
    <row r="3546" ht="33.75" hidden="1" customHeight="1" x14ac:dyDescent="0.2"/>
    <row r="3547" ht="33.75" hidden="1" customHeight="1" x14ac:dyDescent="0.2"/>
    <row r="3548" ht="33.75" hidden="1" customHeight="1" x14ac:dyDescent="0.2"/>
    <row r="3549" ht="33.75" hidden="1" customHeight="1" x14ac:dyDescent="0.2"/>
    <row r="3550" ht="33.75" hidden="1" customHeight="1" x14ac:dyDescent="0.2"/>
    <row r="3551" ht="33.75" hidden="1" customHeight="1" x14ac:dyDescent="0.2"/>
    <row r="3552" ht="33.75" hidden="1" customHeight="1" x14ac:dyDescent="0.2"/>
    <row r="3553" ht="33.75" hidden="1" customHeight="1" x14ac:dyDescent="0.2"/>
    <row r="3554" ht="33.75" hidden="1" customHeight="1" x14ac:dyDescent="0.2"/>
    <row r="3555" ht="33.75" hidden="1" customHeight="1" x14ac:dyDescent="0.2"/>
    <row r="3556" ht="33.75" hidden="1" customHeight="1" x14ac:dyDescent="0.2"/>
    <row r="3557" ht="33.75" hidden="1" customHeight="1" x14ac:dyDescent="0.2"/>
    <row r="3558" ht="33.75" hidden="1" customHeight="1" x14ac:dyDescent="0.2"/>
    <row r="3559" ht="33.75" hidden="1" customHeight="1" x14ac:dyDescent="0.2"/>
    <row r="3560" ht="33.75" hidden="1" customHeight="1" x14ac:dyDescent="0.2"/>
    <row r="3561" ht="33.75" hidden="1" customHeight="1" x14ac:dyDescent="0.2"/>
    <row r="3562" ht="33.75" hidden="1" customHeight="1" x14ac:dyDescent="0.2"/>
    <row r="3563" ht="33.75" hidden="1" customHeight="1" x14ac:dyDescent="0.2"/>
    <row r="3564" ht="33.75" hidden="1" customHeight="1" x14ac:dyDescent="0.2"/>
    <row r="3565" ht="33.75" hidden="1" customHeight="1" x14ac:dyDescent="0.2"/>
    <row r="3566" ht="33.75" hidden="1" customHeight="1" x14ac:dyDescent="0.2"/>
    <row r="3567" ht="33.75" hidden="1" customHeight="1" x14ac:dyDescent="0.2"/>
    <row r="3568" ht="33.75" hidden="1" customHeight="1" x14ac:dyDescent="0.2"/>
    <row r="3569" ht="33.75" hidden="1" customHeight="1" x14ac:dyDescent="0.2"/>
    <row r="3570" ht="33.75" hidden="1" customHeight="1" x14ac:dyDescent="0.2"/>
    <row r="3571" ht="33.75" hidden="1" customHeight="1" x14ac:dyDescent="0.2"/>
    <row r="3572" ht="33.75" hidden="1" customHeight="1" x14ac:dyDescent="0.2"/>
    <row r="3573" ht="33.75" hidden="1" customHeight="1" x14ac:dyDescent="0.2"/>
    <row r="3574" ht="33.75" hidden="1" customHeight="1" x14ac:dyDescent="0.2"/>
    <row r="3575" ht="33.75" hidden="1" customHeight="1" x14ac:dyDescent="0.2"/>
    <row r="3576" ht="33.75" hidden="1" customHeight="1" x14ac:dyDescent="0.2"/>
    <row r="3577" ht="33.75" hidden="1" customHeight="1" x14ac:dyDescent="0.2"/>
    <row r="3578" ht="33.75" hidden="1" customHeight="1" x14ac:dyDescent="0.2"/>
    <row r="3579" ht="33.75" hidden="1" customHeight="1" x14ac:dyDescent="0.2"/>
    <row r="3580" ht="33.75" hidden="1" customHeight="1" x14ac:dyDescent="0.2"/>
    <row r="3581" ht="33.75" hidden="1" customHeight="1" x14ac:dyDescent="0.2"/>
    <row r="3582" ht="33.75" hidden="1" customHeight="1" x14ac:dyDescent="0.2"/>
    <row r="3583" ht="33.75" hidden="1" customHeight="1" x14ac:dyDescent="0.2"/>
    <row r="3584" ht="33.75" hidden="1" customHeight="1" x14ac:dyDescent="0.2"/>
    <row r="3585" ht="33.75" hidden="1" customHeight="1" x14ac:dyDescent="0.2"/>
    <row r="3586" ht="33.75" hidden="1" customHeight="1" x14ac:dyDescent="0.2"/>
    <row r="3587" ht="33.75" hidden="1" customHeight="1" x14ac:dyDescent="0.2"/>
    <row r="3588" ht="33.75" hidden="1" customHeight="1" x14ac:dyDescent="0.2"/>
    <row r="3589" ht="33.75" hidden="1" customHeight="1" x14ac:dyDescent="0.2"/>
    <row r="3590" ht="33.75" hidden="1" customHeight="1" x14ac:dyDescent="0.2"/>
    <row r="3591" ht="33.75" hidden="1" customHeight="1" x14ac:dyDescent="0.2"/>
    <row r="3592" ht="33.75" hidden="1" customHeight="1" x14ac:dyDescent="0.2"/>
    <row r="3593" ht="33.75" hidden="1" customHeight="1" x14ac:dyDescent="0.2"/>
    <row r="3594" ht="33.75" hidden="1" customHeight="1" x14ac:dyDescent="0.2"/>
    <row r="3595" ht="33.75" hidden="1" customHeight="1" x14ac:dyDescent="0.2"/>
    <row r="3596" ht="33.75" hidden="1" customHeight="1" x14ac:dyDescent="0.2"/>
    <row r="3597" ht="33.75" hidden="1" customHeight="1" x14ac:dyDescent="0.2"/>
    <row r="3598" ht="33.75" hidden="1" customHeight="1" x14ac:dyDescent="0.2"/>
    <row r="3599" ht="33.75" hidden="1" customHeight="1" x14ac:dyDescent="0.2"/>
    <row r="3600" ht="33.75" hidden="1" customHeight="1" x14ac:dyDescent="0.2"/>
    <row r="3601" ht="33.75" hidden="1" customHeight="1" x14ac:dyDescent="0.2"/>
    <row r="3602" ht="33.75" hidden="1" customHeight="1" x14ac:dyDescent="0.2"/>
    <row r="3603" ht="33.75" hidden="1" customHeight="1" x14ac:dyDescent="0.2"/>
    <row r="3604" ht="33.75" hidden="1" customHeight="1" x14ac:dyDescent="0.2"/>
    <row r="3605" ht="33.75" hidden="1" customHeight="1" x14ac:dyDescent="0.2"/>
    <row r="3606" ht="33.75" hidden="1" customHeight="1" x14ac:dyDescent="0.2"/>
    <row r="3607" ht="33.75" hidden="1" customHeight="1" x14ac:dyDescent="0.2"/>
    <row r="3608" ht="33.75" hidden="1" customHeight="1" x14ac:dyDescent="0.2"/>
    <row r="3609" ht="33.75" hidden="1" customHeight="1" x14ac:dyDescent="0.2"/>
    <row r="3610" ht="33.75" hidden="1" customHeight="1" x14ac:dyDescent="0.2"/>
    <row r="3611" ht="33.75" hidden="1" customHeight="1" x14ac:dyDescent="0.2"/>
    <row r="3612" ht="33.75" hidden="1" customHeight="1" x14ac:dyDescent="0.2"/>
    <row r="3613" ht="33.75" hidden="1" customHeight="1" x14ac:dyDescent="0.2"/>
    <row r="3614" ht="33.75" hidden="1" customHeight="1" x14ac:dyDescent="0.2"/>
    <row r="3615" ht="33.75" hidden="1" customHeight="1" x14ac:dyDescent="0.2"/>
    <row r="3616" ht="33.75" hidden="1" customHeight="1" x14ac:dyDescent="0.2"/>
    <row r="3617" ht="33.75" hidden="1" customHeight="1" x14ac:dyDescent="0.2"/>
    <row r="3618" ht="33.75" hidden="1" customHeight="1" x14ac:dyDescent="0.2"/>
    <row r="3619" ht="33.75" hidden="1" customHeight="1" x14ac:dyDescent="0.2"/>
    <row r="3620" ht="33.75" hidden="1" customHeight="1" x14ac:dyDescent="0.2"/>
    <row r="3621" ht="33.75" hidden="1" customHeight="1" x14ac:dyDescent="0.2"/>
    <row r="3622" ht="33.75" hidden="1" customHeight="1" x14ac:dyDescent="0.2"/>
    <row r="3623" ht="33.75" hidden="1" customHeight="1" x14ac:dyDescent="0.2"/>
    <row r="3624" ht="33.75" hidden="1" customHeight="1" x14ac:dyDescent="0.2"/>
    <row r="3625" ht="33.75" hidden="1" customHeight="1" x14ac:dyDescent="0.2"/>
    <row r="3626" ht="33.75" hidden="1" customHeight="1" x14ac:dyDescent="0.2"/>
    <row r="3627" ht="33.75" hidden="1" customHeight="1" x14ac:dyDescent="0.2"/>
    <row r="3628" ht="33.75" hidden="1" customHeight="1" x14ac:dyDescent="0.2"/>
    <row r="3629" ht="33.75" hidden="1" customHeight="1" x14ac:dyDescent="0.2"/>
    <row r="3630" ht="33.75" hidden="1" customHeight="1" x14ac:dyDescent="0.2"/>
    <row r="3631" ht="33.75" hidden="1" customHeight="1" x14ac:dyDescent="0.2"/>
    <row r="3632" ht="33.75" hidden="1" customHeight="1" x14ac:dyDescent="0.2"/>
    <row r="3633" ht="33.75" hidden="1" customHeight="1" x14ac:dyDescent="0.2"/>
    <row r="3634" ht="33.75" hidden="1" customHeight="1" x14ac:dyDescent="0.2"/>
    <row r="3635" ht="33.75" hidden="1" customHeight="1" x14ac:dyDescent="0.2"/>
    <row r="3636" ht="33.75" hidden="1" customHeight="1" x14ac:dyDescent="0.2"/>
    <row r="3637" ht="33.75" hidden="1" customHeight="1" x14ac:dyDescent="0.2"/>
    <row r="3638" ht="33.75" hidden="1" customHeight="1" x14ac:dyDescent="0.2"/>
    <row r="3639" ht="33.75" hidden="1" customHeight="1" x14ac:dyDescent="0.2"/>
    <row r="3640" ht="33.75" hidden="1" customHeight="1" x14ac:dyDescent="0.2"/>
    <row r="3641" ht="33.75" hidden="1" customHeight="1" x14ac:dyDescent="0.2"/>
    <row r="3642" ht="33.75" hidden="1" customHeight="1" x14ac:dyDescent="0.2"/>
    <row r="3643" ht="33.75" hidden="1" customHeight="1" x14ac:dyDescent="0.2"/>
    <row r="3644" ht="33.75" hidden="1" customHeight="1" x14ac:dyDescent="0.2"/>
    <row r="3645" ht="33.75" hidden="1" customHeight="1" x14ac:dyDescent="0.2"/>
    <row r="3646" ht="33.75" hidden="1" customHeight="1" x14ac:dyDescent="0.2"/>
    <row r="3647" ht="33.75" hidden="1" customHeight="1" x14ac:dyDescent="0.2"/>
    <row r="3648" ht="33.75" hidden="1" customHeight="1" x14ac:dyDescent="0.2"/>
    <row r="3649" ht="33.75" hidden="1" customHeight="1" x14ac:dyDescent="0.2"/>
    <row r="3650" ht="33.75" hidden="1" customHeight="1" x14ac:dyDescent="0.2"/>
    <row r="3651" ht="33.75" hidden="1" customHeight="1" x14ac:dyDescent="0.2"/>
    <row r="3652" ht="33.75" hidden="1" customHeight="1" x14ac:dyDescent="0.2"/>
    <row r="3653" ht="33.75" hidden="1" customHeight="1" x14ac:dyDescent="0.2"/>
    <row r="3654" ht="33.75" hidden="1" customHeight="1" x14ac:dyDescent="0.2"/>
    <row r="3655" ht="33.75" hidden="1" customHeight="1" x14ac:dyDescent="0.2"/>
    <row r="3656" ht="33.75" hidden="1" customHeight="1" x14ac:dyDescent="0.2"/>
    <row r="3657" ht="33.75" hidden="1" customHeight="1" x14ac:dyDescent="0.2"/>
    <row r="3658" ht="33.75" hidden="1" customHeight="1" x14ac:dyDescent="0.2"/>
    <row r="3659" ht="33.75" hidden="1" customHeight="1" x14ac:dyDescent="0.2"/>
    <row r="3660" ht="33.75" hidden="1" customHeight="1" x14ac:dyDescent="0.2"/>
    <row r="3661" ht="33.75" hidden="1" customHeight="1" x14ac:dyDescent="0.2"/>
    <row r="3662" ht="33.75" hidden="1" customHeight="1" x14ac:dyDescent="0.2"/>
    <row r="3663" ht="33.75" hidden="1" customHeight="1" x14ac:dyDescent="0.2"/>
    <row r="3664" ht="33.75" hidden="1" customHeight="1" x14ac:dyDescent="0.2"/>
    <row r="3665" ht="33.75" hidden="1" customHeight="1" x14ac:dyDescent="0.2"/>
    <row r="3666" ht="33.75" hidden="1" customHeight="1" x14ac:dyDescent="0.2"/>
    <row r="3667" ht="33.75" hidden="1" customHeight="1" x14ac:dyDescent="0.2"/>
    <row r="3668" ht="33.75" hidden="1" customHeight="1" x14ac:dyDescent="0.2"/>
    <row r="3669" ht="33.75" hidden="1" customHeight="1" x14ac:dyDescent="0.2"/>
    <row r="3670" ht="33.75" hidden="1" customHeight="1" x14ac:dyDescent="0.2"/>
    <row r="3671" ht="33.75" hidden="1" customHeight="1" x14ac:dyDescent="0.2"/>
    <row r="3672" ht="33.75" hidden="1" customHeight="1" x14ac:dyDescent="0.2"/>
    <row r="3673" ht="33.75" hidden="1" customHeight="1" x14ac:dyDescent="0.2"/>
    <row r="3674" ht="33.75" hidden="1" customHeight="1" x14ac:dyDescent="0.2"/>
    <row r="3675" ht="33.75" hidden="1" customHeight="1" x14ac:dyDescent="0.2"/>
    <row r="3676" ht="33.75" hidden="1" customHeight="1" x14ac:dyDescent="0.2"/>
    <row r="3677" ht="33.75" hidden="1" customHeight="1" x14ac:dyDescent="0.2"/>
    <row r="3678" ht="33.75" hidden="1" customHeight="1" x14ac:dyDescent="0.2"/>
    <row r="3679" ht="33.75" hidden="1" customHeight="1" x14ac:dyDescent="0.2"/>
    <row r="3680" ht="33.75" hidden="1" customHeight="1" x14ac:dyDescent="0.2"/>
    <row r="3681" ht="33.75" hidden="1" customHeight="1" x14ac:dyDescent="0.2"/>
    <row r="3682" ht="33.75" hidden="1" customHeight="1" x14ac:dyDescent="0.2"/>
    <row r="3683" ht="33.75" hidden="1" customHeight="1" x14ac:dyDescent="0.2"/>
    <row r="3684" ht="33.75" hidden="1" customHeight="1" x14ac:dyDescent="0.2"/>
    <row r="3685" ht="33.75" hidden="1" customHeight="1" x14ac:dyDescent="0.2"/>
    <row r="3686" ht="33.75" hidden="1" customHeight="1" x14ac:dyDescent="0.2"/>
    <row r="3687" ht="33.75" hidden="1" customHeight="1" x14ac:dyDescent="0.2"/>
    <row r="3688" ht="33.75" hidden="1" customHeight="1" x14ac:dyDescent="0.2"/>
    <row r="3689" ht="33.75" hidden="1" customHeight="1" x14ac:dyDescent="0.2"/>
    <row r="3690" ht="33.75" hidden="1" customHeight="1" x14ac:dyDescent="0.2"/>
    <row r="3691" ht="33.75" hidden="1" customHeight="1" x14ac:dyDescent="0.2"/>
    <row r="3692" ht="33.75" hidden="1" customHeight="1" x14ac:dyDescent="0.2"/>
    <row r="3693" ht="33.75" hidden="1" customHeight="1" x14ac:dyDescent="0.2"/>
    <row r="3694" ht="33.75" hidden="1" customHeight="1" x14ac:dyDescent="0.2"/>
    <row r="3695" ht="33.75" hidden="1" customHeight="1" x14ac:dyDescent="0.2"/>
    <row r="3696" ht="33.75" hidden="1" customHeight="1" x14ac:dyDescent="0.2"/>
    <row r="3697" ht="33.75" hidden="1" customHeight="1" x14ac:dyDescent="0.2"/>
    <row r="3698" ht="33.75" hidden="1" customHeight="1" x14ac:dyDescent="0.2"/>
    <row r="3699" ht="33.75" hidden="1" customHeight="1" x14ac:dyDescent="0.2"/>
    <row r="3700" ht="33.75" hidden="1" customHeight="1" x14ac:dyDescent="0.2"/>
    <row r="3701" ht="33.75" hidden="1" customHeight="1" x14ac:dyDescent="0.2"/>
    <row r="3702" ht="33.75" hidden="1" customHeight="1" x14ac:dyDescent="0.2"/>
    <row r="3703" ht="33.75" hidden="1" customHeight="1" x14ac:dyDescent="0.2"/>
    <row r="3704" ht="33.75" hidden="1" customHeight="1" x14ac:dyDescent="0.2"/>
    <row r="3705" ht="33.75" hidden="1" customHeight="1" x14ac:dyDescent="0.2"/>
    <row r="3706" ht="33.75" hidden="1" customHeight="1" x14ac:dyDescent="0.2"/>
    <row r="3707" ht="33.75" hidden="1" customHeight="1" x14ac:dyDescent="0.2"/>
    <row r="3708" ht="33.75" hidden="1" customHeight="1" x14ac:dyDescent="0.2"/>
    <row r="3709" ht="33.75" hidden="1" customHeight="1" x14ac:dyDescent="0.2"/>
    <row r="3710" ht="33.75" hidden="1" customHeight="1" x14ac:dyDescent="0.2"/>
    <row r="3711" ht="33.75" hidden="1" customHeight="1" x14ac:dyDescent="0.2"/>
    <row r="3712" ht="33.75" hidden="1" customHeight="1" x14ac:dyDescent="0.2"/>
    <row r="3713" ht="33.75" hidden="1" customHeight="1" x14ac:dyDescent="0.2"/>
    <row r="3714" ht="33.75" hidden="1" customHeight="1" x14ac:dyDescent="0.2"/>
    <row r="3715" ht="33.75" hidden="1" customHeight="1" x14ac:dyDescent="0.2"/>
    <row r="3716" ht="33.75" hidden="1" customHeight="1" x14ac:dyDescent="0.2"/>
    <row r="3717" ht="33.75" hidden="1" customHeight="1" x14ac:dyDescent="0.2"/>
    <row r="3718" ht="33.75" hidden="1" customHeight="1" x14ac:dyDescent="0.2"/>
    <row r="3719" ht="33.75" hidden="1" customHeight="1" x14ac:dyDescent="0.2"/>
    <row r="3720" ht="33.75" hidden="1" customHeight="1" x14ac:dyDescent="0.2"/>
    <row r="3721" ht="33.75" hidden="1" customHeight="1" x14ac:dyDescent="0.2"/>
    <row r="3722" ht="33.75" hidden="1" customHeight="1" x14ac:dyDescent="0.2"/>
    <row r="3723" ht="33.75" hidden="1" customHeight="1" x14ac:dyDescent="0.2"/>
    <row r="3724" ht="33.75" hidden="1" customHeight="1" x14ac:dyDescent="0.2"/>
    <row r="3725" ht="33.75" hidden="1" customHeight="1" x14ac:dyDescent="0.2"/>
    <row r="3726" ht="33.75" hidden="1" customHeight="1" x14ac:dyDescent="0.2"/>
    <row r="3727" ht="33.75" hidden="1" customHeight="1" x14ac:dyDescent="0.2"/>
    <row r="3728" ht="33.75" hidden="1" customHeight="1" x14ac:dyDescent="0.2"/>
    <row r="3729" ht="33.75" hidden="1" customHeight="1" x14ac:dyDescent="0.2"/>
    <row r="3730" ht="33.75" hidden="1" customHeight="1" x14ac:dyDescent="0.2"/>
    <row r="3731" ht="33.75" hidden="1" customHeight="1" x14ac:dyDescent="0.2"/>
    <row r="3732" ht="33.75" hidden="1" customHeight="1" x14ac:dyDescent="0.2"/>
    <row r="3733" ht="33.75" hidden="1" customHeight="1" x14ac:dyDescent="0.2"/>
    <row r="3734" ht="33.75" hidden="1" customHeight="1" x14ac:dyDescent="0.2"/>
    <row r="3735" ht="33.75" hidden="1" customHeight="1" x14ac:dyDescent="0.2"/>
    <row r="3736" ht="33.75" hidden="1" customHeight="1" x14ac:dyDescent="0.2"/>
    <row r="3737" ht="33.75" hidden="1" customHeight="1" x14ac:dyDescent="0.2"/>
    <row r="3738" ht="33.75" hidden="1" customHeight="1" x14ac:dyDescent="0.2"/>
    <row r="3739" ht="33.75" hidden="1" customHeight="1" x14ac:dyDescent="0.2"/>
    <row r="3740" ht="33.75" hidden="1" customHeight="1" x14ac:dyDescent="0.2"/>
    <row r="3741" ht="33.75" hidden="1" customHeight="1" x14ac:dyDescent="0.2"/>
    <row r="3742" ht="33.75" hidden="1" customHeight="1" x14ac:dyDescent="0.2"/>
    <row r="3743" ht="33.75" hidden="1" customHeight="1" x14ac:dyDescent="0.2"/>
    <row r="3744" ht="33.75" hidden="1" customHeight="1" x14ac:dyDescent="0.2"/>
    <row r="3745" ht="33.75" hidden="1" customHeight="1" x14ac:dyDescent="0.2"/>
    <row r="3746" ht="33.75" hidden="1" customHeight="1" x14ac:dyDescent="0.2"/>
    <row r="3747" ht="33.75" hidden="1" customHeight="1" x14ac:dyDescent="0.2"/>
    <row r="3748" ht="33.75" hidden="1" customHeight="1" x14ac:dyDescent="0.2"/>
    <row r="3749" ht="33.75" hidden="1" customHeight="1" x14ac:dyDescent="0.2"/>
    <row r="3750" ht="33.75" hidden="1" customHeight="1" x14ac:dyDescent="0.2"/>
    <row r="3751" ht="33.75" hidden="1" customHeight="1" x14ac:dyDescent="0.2"/>
    <row r="3752" ht="33.75" hidden="1" customHeight="1" x14ac:dyDescent="0.2"/>
    <row r="3753" ht="33.75" hidden="1" customHeight="1" x14ac:dyDescent="0.2"/>
    <row r="3754" ht="33.75" hidden="1" customHeight="1" x14ac:dyDescent="0.2"/>
    <row r="3755" ht="33.75" hidden="1" customHeight="1" x14ac:dyDescent="0.2"/>
    <row r="3756" ht="33.75" hidden="1" customHeight="1" x14ac:dyDescent="0.2"/>
    <row r="3757" ht="33.75" hidden="1" customHeight="1" x14ac:dyDescent="0.2"/>
    <row r="3758" ht="33.75" hidden="1" customHeight="1" x14ac:dyDescent="0.2"/>
    <row r="3759" ht="33.75" hidden="1" customHeight="1" x14ac:dyDescent="0.2"/>
    <row r="3760" ht="33.75" hidden="1" customHeight="1" x14ac:dyDescent="0.2"/>
    <row r="3761" ht="33.75" hidden="1" customHeight="1" x14ac:dyDescent="0.2"/>
    <row r="3762" ht="33.75" hidden="1" customHeight="1" x14ac:dyDescent="0.2"/>
    <row r="3763" ht="33.75" hidden="1" customHeight="1" x14ac:dyDescent="0.2"/>
    <row r="3764" ht="33.75" hidden="1" customHeight="1" x14ac:dyDescent="0.2"/>
    <row r="3765" ht="33.75" hidden="1" customHeight="1" x14ac:dyDescent="0.2"/>
    <row r="3766" ht="33.75" hidden="1" customHeight="1" x14ac:dyDescent="0.2"/>
    <row r="3767" ht="33.75" hidden="1" customHeight="1" x14ac:dyDescent="0.2"/>
    <row r="3768" ht="33.75" hidden="1" customHeight="1" x14ac:dyDescent="0.2"/>
    <row r="3769" ht="33.75" hidden="1" customHeight="1" x14ac:dyDescent="0.2"/>
    <row r="3770" ht="33.75" hidden="1" customHeight="1" x14ac:dyDescent="0.2"/>
    <row r="3771" ht="33.75" hidden="1" customHeight="1" x14ac:dyDescent="0.2"/>
    <row r="3772" ht="33.75" hidden="1" customHeight="1" x14ac:dyDescent="0.2"/>
    <row r="3773" ht="33.75" hidden="1" customHeight="1" x14ac:dyDescent="0.2"/>
    <row r="3774" ht="33.75" hidden="1" customHeight="1" x14ac:dyDescent="0.2"/>
    <row r="3775" ht="33.75" hidden="1" customHeight="1" x14ac:dyDescent="0.2"/>
    <row r="3776" ht="33.75" hidden="1" customHeight="1" x14ac:dyDescent="0.2"/>
    <row r="3777" ht="33.75" hidden="1" customHeight="1" x14ac:dyDescent="0.2"/>
    <row r="3778" ht="33.75" hidden="1" customHeight="1" x14ac:dyDescent="0.2"/>
    <row r="3779" ht="33.75" hidden="1" customHeight="1" x14ac:dyDescent="0.2"/>
    <row r="3780" ht="33.75" hidden="1" customHeight="1" x14ac:dyDescent="0.2"/>
    <row r="3781" ht="33.75" hidden="1" customHeight="1" x14ac:dyDescent="0.2"/>
    <row r="3782" ht="33.75" hidden="1" customHeight="1" x14ac:dyDescent="0.2"/>
    <row r="3783" ht="33.75" hidden="1" customHeight="1" x14ac:dyDescent="0.2"/>
    <row r="3784" ht="33.75" hidden="1" customHeight="1" x14ac:dyDescent="0.2"/>
    <row r="3785" ht="33.75" hidden="1" customHeight="1" x14ac:dyDescent="0.2"/>
    <row r="3786" ht="33.75" hidden="1" customHeight="1" x14ac:dyDescent="0.2"/>
    <row r="3787" ht="33.75" hidden="1" customHeight="1" x14ac:dyDescent="0.2"/>
    <row r="3788" ht="33.75" hidden="1" customHeight="1" x14ac:dyDescent="0.2"/>
    <row r="3789" ht="33.75" hidden="1" customHeight="1" x14ac:dyDescent="0.2"/>
    <row r="3790" ht="33.75" hidden="1" customHeight="1" x14ac:dyDescent="0.2"/>
    <row r="3791" ht="33.75" hidden="1" customHeight="1" x14ac:dyDescent="0.2"/>
    <row r="3792" ht="33.75" hidden="1" customHeight="1" x14ac:dyDescent="0.2"/>
    <row r="3793" ht="33.75" hidden="1" customHeight="1" x14ac:dyDescent="0.2"/>
    <row r="3794" ht="33.75" hidden="1" customHeight="1" x14ac:dyDescent="0.2"/>
    <row r="3795" ht="33.75" hidden="1" customHeight="1" x14ac:dyDescent="0.2"/>
    <row r="3796" ht="33.75" hidden="1" customHeight="1" x14ac:dyDescent="0.2"/>
    <row r="3797" ht="33.75" hidden="1" customHeight="1" x14ac:dyDescent="0.2"/>
    <row r="3798" ht="33.75" hidden="1" customHeight="1" x14ac:dyDescent="0.2"/>
    <row r="3799" ht="33.75" hidden="1" customHeight="1" x14ac:dyDescent="0.2"/>
    <row r="3800" ht="33.75" hidden="1" customHeight="1" x14ac:dyDescent="0.2"/>
    <row r="3801" ht="33.75" hidden="1" customHeight="1" x14ac:dyDescent="0.2"/>
    <row r="3802" ht="33.75" hidden="1" customHeight="1" x14ac:dyDescent="0.2"/>
    <row r="3803" ht="33.75" hidden="1" customHeight="1" x14ac:dyDescent="0.2"/>
    <row r="3804" ht="33.75" hidden="1" customHeight="1" x14ac:dyDescent="0.2"/>
    <row r="3805" ht="33.75" hidden="1" customHeight="1" x14ac:dyDescent="0.2"/>
    <row r="3806" ht="33.75" hidden="1" customHeight="1" x14ac:dyDescent="0.2"/>
    <row r="3807" ht="33.75" hidden="1" customHeight="1" x14ac:dyDescent="0.2"/>
    <row r="3808" ht="33.75" hidden="1" customHeight="1" x14ac:dyDescent="0.2"/>
    <row r="3809" ht="33.75" hidden="1" customHeight="1" x14ac:dyDescent="0.2"/>
    <row r="3810" ht="33.75" hidden="1" customHeight="1" x14ac:dyDescent="0.2"/>
    <row r="3811" ht="33.75" hidden="1" customHeight="1" x14ac:dyDescent="0.2"/>
    <row r="3812" ht="33.75" hidden="1" customHeight="1" x14ac:dyDescent="0.2"/>
    <row r="3813" ht="33.75" hidden="1" customHeight="1" x14ac:dyDescent="0.2"/>
    <row r="3814" ht="33.75" hidden="1" customHeight="1" x14ac:dyDescent="0.2"/>
    <row r="3815" ht="33.75" hidden="1" customHeight="1" x14ac:dyDescent="0.2"/>
    <row r="3816" ht="33.75" hidden="1" customHeight="1" x14ac:dyDescent="0.2"/>
    <row r="3817" ht="33.75" hidden="1" customHeight="1" x14ac:dyDescent="0.2"/>
    <row r="3818" ht="33.75" hidden="1" customHeight="1" x14ac:dyDescent="0.2"/>
    <row r="3819" ht="33.75" hidden="1" customHeight="1" x14ac:dyDescent="0.2"/>
    <row r="3820" ht="33.75" hidden="1" customHeight="1" x14ac:dyDescent="0.2"/>
    <row r="3821" ht="33.75" hidden="1" customHeight="1" x14ac:dyDescent="0.2"/>
    <row r="3822" ht="33.75" hidden="1" customHeight="1" x14ac:dyDescent="0.2"/>
    <row r="3823" ht="33.75" hidden="1" customHeight="1" x14ac:dyDescent="0.2"/>
    <row r="3824" ht="33.75" hidden="1" customHeight="1" x14ac:dyDescent="0.2"/>
    <row r="3825" ht="33.75" hidden="1" customHeight="1" x14ac:dyDescent="0.2"/>
    <row r="3826" ht="33.75" hidden="1" customHeight="1" x14ac:dyDescent="0.2"/>
    <row r="3827" ht="33.75" hidden="1" customHeight="1" x14ac:dyDescent="0.2"/>
    <row r="3828" ht="33.75" hidden="1" customHeight="1" x14ac:dyDescent="0.2"/>
    <row r="3829" ht="33.75" hidden="1" customHeight="1" x14ac:dyDescent="0.2"/>
    <row r="3830" ht="33.75" hidden="1" customHeight="1" x14ac:dyDescent="0.2"/>
    <row r="3831" ht="33.75" hidden="1" customHeight="1" x14ac:dyDescent="0.2"/>
    <row r="3832" ht="33.75" hidden="1" customHeight="1" x14ac:dyDescent="0.2"/>
    <row r="3833" ht="33.75" hidden="1" customHeight="1" x14ac:dyDescent="0.2"/>
    <row r="3834" ht="33.75" hidden="1" customHeight="1" x14ac:dyDescent="0.2"/>
    <row r="3835" ht="33.75" hidden="1" customHeight="1" x14ac:dyDescent="0.2"/>
    <row r="3836" ht="33.75" hidden="1" customHeight="1" x14ac:dyDescent="0.2"/>
    <row r="3837" ht="33.75" hidden="1" customHeight="1" x14ac:dyDescent="0.2"/>
    <row r="3838" ht="33.75" hidden="1" customHeight="1" x14ac:dyDescent="0.2"/>
    <row r="3839" ht="33.75" hidden="1" customHeight="1" x14ac:dyDescent="0.2"/>
    <row r="3840" ht="33.75" hidden="1" customHeight="1" x14ac:dyDescent="0.2"/>
    <row r="3841" ht="33.75" hidden="1" customHeight="1" x14ac:dyDescent="0.2"/>
    <row r="3842" ht="33.75" hidden="1" customHeight="1" x14ac:dyDescent="0.2"/>
    <row r="3843" ht="33.75" hidden="1" customHeight="1" x14ac:dyDescent="0.2"/>
    <row r="3844" ht="33.75" hidden="1" customHeight="1" x14ac:dyDescent="0.2"/>
    <row r="3845" ht="33.75" hidden="1" customHeight="1" x14ac:dyDescent="0.2"/>
    <row r="3846" ht="33.75" hidden="1" customHeight="1" x14ac:dyDescent="0.2"/>
    <row r="3847" ht="33.75" hidden="1" customHeight="1" x14ac:dyDescent="0.2"/>
    <row r="3848" ht="33.75" hidden="1" customHeight="1" x14ac:dyDescent="0.2"/>
    <row r="3849" ht="33.75" hidden="1" customHeight="1" x14ac:dyDescent="0.2"/>
    <row r="3850" ht="33.75" hidden="1" customHeight="1" x14ac:dyDescent="0.2"/>
    <row r="3851" ht="33.75" hidden="1" customHeight="1" x14ac:dyDescent="0.2"/>
    <row r="3852" ht="33.75" hidden="1" customHeight="1" x14ac:dyDescent="0.2"/>
    <row r="3853" ht="33.75" hidden="1" customHeight="1" x14ac:dyDescent="0.2"/>
    <row r="3854" ht="33.75" hidden="1" customHeight="1" x14ac:dyDescent="0.2"/>
    <row r="3855" ht="33.75" hidden="1" customHeight="1" x14ac:dyDescent="0.2"/>
    <row r="3856" ht="33.75" hidden="1" customHeight="1" x14ac:dyDescent="0.2"/>
    <row r="3857" ht="33.75" hidden="1" customHeight="1" x14ac:dyDescent="0.2"/>
    <row r="3858" ht="33.75" hidden="1" customHeight="1" x14ac:dyDescent="0.2"/>
    <row r="3859" ht="33.75" hidden="1" customHeight="1" x14ac:dyDescent="0.2"/>
    <row r="3860" ht="33.75" hidden="1" customHeight="1" x14ac:dyDescent="0.2"/>
    <row r="3861" ht="33.75" hidden="1" customHeight="1" x14ac:dyDescent="0.2"/>
    <row r="3862" ht="33.75" hidden="1" customHeight="1" x14ac:dyDescent="0.2"/>
    <row r="3863" ht="33.75" hidden="1" customHeight="1" x14ac:dyDescent="0.2"/>
    <row r="3864" ht="33.75" hidden="1" customHeight="1" x14ac:dyDescent="0.2"/>
    <row r="3865" ht="33.75" hidden="1" customHeight="1" x14ac:dyDescent="0.2"/>
    <row r="3866" ht="33.75" hidden="1" customHeight="1" x14ac:dyDescent="0.2"/>
    <row r="3867" ht="33.75" hidden="1" customHeight="1" x14ac:dyDescent="0.2"/>
    <row r="3868" ht="33.75" hidden="1" customHeight="1" x14ac:dyDescent="0.2"/>
    <row r="3869" ht="33.75" hidden="1" customHeight="1" x14ac:dyDescent="0.2"/>
    <row r="3870" ht="33.75" hidden="1" customHeight="1" x14ac:dyDescent="0.2"/>
    <row r="3871" ht="33.75" hidden="1" customHeight="1" x14ac:dyDescent="0.2"/>
    <row r="3872" ht="33.75" hidden="1" customHeight="1" x14ac:dyDescent="0.2"/>
    <row r="3873" ht="33.75" hidden="1" customHeight="1" x14ac:dyDescent="0.2"/>
    <row r="3874" ht="33.75" hidden="1" customHeight="1" x14ac:dyDescent="0.2"/>
    <row r="3875" ht="33.75" hidden="1" customHeight="1" x14ac:dyDescent="0.2"/>
    <row r="3876" ht="33.75" hidden="1" customHeight="1" x14ac:dyDescent="0.2"/>
    <row r="3877" ht="33.75" hidden="1" customHeight="1" x14ac:dyDescent="0.2"/>
    <row r="3878" ht="33.75" hidden="1" customHeight="1" x14ac:dyDescent="0.2"/>
    <row r="3879" ht="33.75" hidden="1" customHeight="1" x14ac:dyDescent="0.2"/>
    <row r="3880" ht="33.75" hidden="1" customHeight="1" x14ac:dyDescent="0.2"/>
    <row r="3881" ht="33.75" hidden="1" customHeight="1" x14ac:dyDescent="0.2"/>
    <row r="3882" ht="33.75" hidden="1" customHeight="1" x14ac:dyDescent="0.2"/>
    <row r="3883" ht="33.75" hidden="1" customHeight="1" x14ac:dyDescent="0.2"/>
    <row r="3884" ht="33.75" hidden="1" customHeight="1" x14ac:dyDescent="0.2"/>
    <row r="3885" ht="33.75" hidden="1" customHeight="1" x14ac:dyDescent="0.2"/>
    <row r="3886" ht="33.75" hidden="1" customHeight="1" x14ac:dyDescent="0.2"/>
    <row r="3887" ht="33.75" hidden="1" customHeight="1" x14ac:dyDescent="0.2"/>
    <row r="3888" ht="33.75" hidden="1" customHeight="1" x14ac:dyDescent="0.2"/>
    <row r="3889" ht="33.75" hidden="1" customHeight="1" x14ac:dyDescent="0.2"/>
    <row r="3890" ht="33.75" hidden="1" customHeight="1" x14ac:dyDescent="0.2"/>
    <row r="3891" ht="33.75" hidden="1" customHeight="1" x14ac:dyDescent="0.2"/>
    <row r="3892" ht="33.75" hidden="1" customHeight="1" x14ac:dyDescent="0.2"/>
    <row r="3893" ht="33.75" hidden="1" customHeight="1" x14ac:dyDescent="0.2"/>
    <row r="3894" ht="33.75" hidden="1" customHeight="1" x14ac:dyDescent="0.2"/>
    <row r="3895" ht="33.75" hidden="1" customHeight="1" x14ac:dyDescent="0.2"/>
    <row r="3896" ht="33.75" hidden="1" customHeight="1" x14ac:dyDescent="0.2"/>
    <row r="3897" ht="33.75" hidden="1" customHeight="1" x14ac:dyDescent="0.2"/>
    <row r="3898" ht="33.75" hidden="1" customHeight="1" x14ac:dyDescent="0.2"/>
    <row r="3899" ht="33.75" hidden="1" customHeight="1" x14ac:dyDescent="0.2"/>
    <row r="3900" ht="33.75" hidden="1" customHeight="1" x14ac:dyDescent="0.2"/>
    <row r="3901" ht="33.75" hidden="1" customHeight="1" x14ac:dyDescent="0.2"/>
    <row r="3902" ht="33.75" hidden="1" customHeight="1" x14ac:dyDescent="0.2"/>
    <row r="3903" ht="33.75" hidden="1" customHeight="1" x14ac:dyDescent="0.2"/>
    <row r="3904" ht="33.75" hidden="1" customHeight="1" x14ac:dyDescent="0.2"/>
    <row r="3905" ht="33.75" hidden="1" customHeight="1" x14ac:dyDescent="0.2"/>
    <row r="3906" ht="33.75" hidden="1" customHeight="1" x14ac:dyDescent="0.2"/>
    <row r="3907" ht="33.75" hidden="1" customHeight="1" x14ac:dyDescent="0.2"/>
    <row r="3908" ht="33.75" hidden="1" customHeight="1" x14ac:dyDescent="0.2"/>
    <row r="3909" ht="33.75" hidden="1" customHeight="1" x14ac:dyDescent="0.2"/>
    <row r="3910" ht="33.75" hidden="1" customHeight="1" x14ac:dyDescent="0.2"/>
    <row r="3911" ht="33.75" hidden="1" customHeight="1" x14ac:dyDescent="0.2"/>
    <row r="3912" ht="33.75" hidden="1" customHeight="1" x14ac:dyDescent="0.2"/>
    <row r="3913" ht="33.75" hidden="1" customHeight="1" x14ac:dyDescent="0.2"/>
    <row r="3914" ht="33.75" hidden="1" customHeight="1" x14ac:dyDescent="0.2"/>
    <row r="3915" ht="33.75" hidden="1" customHeight="1" x14ac:dyDescent="0.2"/>
    <row r="3916" ht="33.75" hidden="1" customHeight="1" x14ac:dyDescent="0.2"/>
    <row r="3917" ht="33.75" hidden="1" customHeight="1" x14ac:dyDescent="0.2"/>
    <row r="3918" ht="33.75" hidden="1" customHeight="1" x14ac:dyDescent="0.2"/>
    <row r="3919" ht="33.75" hidden="1" customHeight="1" x14ac:dyDescent="0.2"/>
    <row r="3920" ht="33.75" hidden="1" customHeight="1" x14ac:dyDescent="0.2"/>
    <row r="3921" ht="33.75" hidden="1" customHeight="1" x14ac:dyDescent="0.2"/>
    <row r="3922" ht="33.75" hidden="1" customHeight="1" x14ac:dyDescent="0.2"/>
    <row r="3923" ht="33.75" hidden="1" customHeight="1" x14ac:dyDescent="0.2"/>
    <row r="3924" ht="33.75" hidden="1" customHeight="1" x14ac:dyDescent="0.2"/>
    <row r="3925" ht="33.75" hidden="1" customHeight="1" x14ac:dyDescent="0.2"/>
    <row r="3926" ht="33.75" hidden="1" customHeight="1" x14ac:dyDescent="0.2"/>
    <row r="3927" ht="33.75" hidden="1" customHeight="1" x14ac:dyDescent="0.2"/>
    <row r="3928" ht="33.75" hidden="1" customHeight="1" x14ac:dyDescent="0.2"/>
    <row r="3929" ht="33.75" hidden="1" customHeight="1" x14ac:dyDescent="0.2"/>
    <row r="3930" ht="33.75" hidden="1" customHeight="1" x14ac:dyDescent="0.2"/>
    <row r="3931" ht="33.75" hidden="1" customHeight="1" x14ac:dyDescent="0.2"/>
    <row r="3932" ht="33.75" hidden="1" customHeight="1" x14ac:dyDescent="0.2"/>
    <row r="3933" ht="33.75" hidden="1" customHeight="1" x14ac:dyDescent="0.2"/>
    <row r="3934" ht="33.75" hidden="1" customHeight="1" x14ac:dyDescent="0.2"/>
    <row r="3935" ht="33.75" hidden="1" customHeight="1" x14ac:dyDescent="0.2"/>
    <row r="3936" ht="33.75" hidden="1" customHeight="1" x14ac:dyDescent="0.2"/>
    <row r="3937" ht="33.75" hidden="1" customHeight="1" x14ac:dyDescent="0.2"/>
    <row r="3938" ht="33.75" hidden="1" customHeight="1" x14ac:dyDescent="0.2"/>
    <row r="3939" ht="33.75" hidden="1" customHeight="1" x14ac:dyDescent="0.2"/>
    <row r="3940" ht="33.75" hidden="1" customHeight="1" x14ac:dyDescent="0.2"/>
    <row r="3941" ht="33.75" hidden="1" customHeight="1" x14ac:dyDescent="0.2"/>
    <row r="3942" ht="33.75" hidden="1" customHeight="1" x14ac:dyDescent="0.2"/>
    <row r="3943" ht="33.75" hidden="1" customHeight="1" x14ac:dyDescent="0.2"/>
    <row r="3944" ht="33.75" hidden="1" customHeight="1" x14ac:dyDescent="0.2"/>
    <row r="3945" ht="33.75" hidden="1" customHeight="1" x14ac:dyDescent="0.2"/>
    <row r="3946" ht="33.75" hidden="1" customHeight="1" x14ac:dyDescent="0.2"/>
    <row r="3947" ht="33.75" hidden="1" customHeight="1" x14ac:dyDescent="0.2"/>
    <row r="3948" ht="33.75" hidden="1" customHeight="1" x14ac:dyDescent="0.2"/>
    <row r="3949" ht="33.75" hidden="1" customHeight="1" x14ac:dyDescent="0.2"/>
    <row r="3950" ht="33.75" hidden="1" customHeight="1" x14ac:dyDescent="0.2"/>
    <row r="3951" ht="33.75" hidden="1" customHeight="1" x14ac:dyDescent="0.2"/>
    <row r="3952" ht="33.75" hidden="1" customHeight="1" x14ac:dyDescent="0.2"/>
    <row r="3953" ht="33.75" hidden="1" customHeight="1" x14ac:dyDescent="0.2"/>
    <row r="3954" ht="33.75" hidden="1" customHeight="1" x14ac:dyDescent="0.2"/>
    <row r="3955" ht="33.75" hidden="1" customHeight="1" x14ac:dyDescent="0.2"/>
    <row r="3956" ht="33.75" hidden="1" customHeight="1" x14ac:dyDescent="0.2"/>
    <row r="3957" ht="33.75" hidden="1" customHeight="1" x14ac:dyDescent="0.2"/>
    <row r="3958" ht="33.75" hidden="1" customHeight="1" x14ac:dyDescent="0.2"/>
    <row r="3959" ht="33.75" hidden="1" customHeight="1" x14ac:dyDescent="0.2"/>
    <row r="3960" ht="33.75" hidden="1" customHeight="1" x14ac:dyDescent="0.2"/>
    <row r="3961" ht="33.75" hidden="1" customHeight="1" x14ac:dyDescent="0.2"/>
    <row r="3962" ht="33.75" hidden="1" customHeight="1" x14ac:dyDescent="0.2"/>
    <row r="3963" ht="33.75" hidden="1" customHeight="1" x14ac:dyDescent="0.2"/>
    <row r="3964" ht="33.75" hidden="1" customHeight="1" x14ac:dyDescent="0.2"/>
    <row r="3965" ht="33.75" hidden="1" customHeight="1" x14ac:dyDescent="0.2"/>
    <row r="3966" ht="33.75" hidden="1" customHeight="1" x14ac:dyDescent="0.2"/>
    <row r="3967" ht="33.75" hidden="1" customHeight="1" x14ac:dyDescent="0.2"/>
    <row r="3968" ht="33.75" hidden="1" customHeight="1" x14ac:dyDescent="0.2"/>
    <row r="3969" ht="33.75" hidden="1" customHeight="1" x14ac:dyDescent="0.2"/>
    <row r="3970" ht="33.75" hidden="1" customHeight="1" x14ac:dyDescent="0.2"/>
    <row r="3971" ht="33.75" hidden="1" customHeight="1" x14ac:dyDescent="0.2"/>
    <row r="3972" ht="33.75" hidden="1" customHeight="1" x14ac:dyDescent="0.2"/>
    <row r="3973" ht="33.75" hidden="1" customHeight="1" x14ac:dyDescent="0.2"/>
    <row r="3974" ht="33.75" hidden="1" customHeight="1" x14ac:dyDescent="0.2"/>
    <row r="3975" ht="33.75" hidden="1" customHeight="1" x14ac:dyDescent="0.2"/>
    <row r="3976" ht="33.75" hidden="1" customHeight="1" x14ac:dyDescent="0.2"/>
    <row r="3977" ht="33.75" hidden="1" customHeight="1" x14ac:dyDescent="0.2"/>
    <row r="3978" ht="33.75" hidden="1" customHeight="1" x14ac:dyDescent="0.2"/>
    <row r="3979" ht="33.75" hidden="1" customHeight="1" x14ac:dyDescent="0.2"/>
    <row r="3980" ht="33.75" hidden="1" customHeight="1" x14ac:dyDescent="0.2"/>
    <row r="3981" ht="33.75" hidden="1" customHeight="1" x14ac:dyDescent="0.2"/>
    <row r="3982" ht="33.75" hidden="1" customHeight="1" x14ac:dyDescent="0.2"/>
    <row r="3983" ht="33.75" hidden="1" customHeight="1" x14ac:dyDescent="0.2"/>
    <row r="3984" ht="33.75" hidden="1" customHeight="1" x14ac:dyDescent="0.2"/>
    <row r="3985" ht="33.75" hidden="1" customHeight="1" x14ac:dyDescent="0.2"/>
    <row r="3986" ht="33.75" hidden="1" customHeight="1" x14ac:dyDescent="0.2"/>
    <row r="3987" ht="33.75" hidden="1" customHeight="1" x14ac:dyDescent="0.2"/>
    <row r="3988" ht="33.75" hidden="1" customHeight="1" x14ac:dyDescent="0.2"/>
    <row r="3989" ht="33.75" hidden="1" customHeight="1" x14ac:dyDescent="0.2"/>
    <row r="3990" ht="33.75" hidden="1" customHeight="1" x14ac:dyDescent="0.2"/>
    <row r="3991" ht="33.75" hidden="1" customHeight="1" x14ac:dyDescent="0.2"/>
    <row r="3992" ht="33.75" hidden="1" customHeight="1" x14ac:dyDescent="0.2"/>
    <row r="3993" ht="33.75" hidden="1" customHeight="1" x14ac:dyDescent="0.2"/>
    <row r="3994" ht="33.75" hidden="1" customHeight="1" x14ac:dyDescent="0.2"/>
    <row r="3995" ht="33.75" hidden="1" customHeight="1" x14ac:dyDescent="0.2"/>
    <row r="3996" ht="33.75" hidden="1" customHeight="1" x14ac:dyDescent="0.2"/>
    <row r="3997" ht="33.75" hidden="1" customHeight="1" x14ac:dyDescent="0.2"/>
    <row r="3998" ht="33.75" hidden="1" customHeight="1" x14ac:dyDescent="0.2"/>
    <row r="3999" ht="33.75" hidden="1" customHeight="1" x14ac:dyDescent="0.2"/>
    <row r="4000" ht="33.75" hidden="1" customHeight="1" x14ac:dyDescent="0.2"/>
    <row r="4001" ht="33.75" hidden="1" customHeight="1" x14ac:dyDescent="0.2"/>
    <row r="4002" ht="33.75" hidden="1" customHeight="1" x14ac:dyDescent="0.2"/>
    <row r="4003" ht="33.75" hidden="1" customHeight="1" x14ac:dyDescent="0.2"/>
    <row r="4004" ht="33.75" hidden="1" customHeight="1" x14ac:dyDescent="0.2"/>
    <row r="4005" ht="33.75" hidden="1" customHeight="1" x14ac:dyDescent="0.2"/>
    <row r="4006" ht="33.75" hidden="1" customHeight="1" x14ac:dyDescent="0.2"/>
    <row r="4007" ht="33.75" hidden="1" customHeight="1" x14ac:dyDescent="0.2"/>
    <row r="4008" ht="33.75" hidden="1" customHeight="1" x14ac:dyDescent="0.2"/>
    <row r="4009" ht="33.75" hidden="1" customHeight="1" x14ac:dyDescent="0.2"/>
    <row r="4010" ht="33.75" hidden="1" customHeight="1" x14ac:dyDescent="0.2"/>
    <row r="4011" ht="33.75" hidden="1" customHeight="1" x14ac:dyDescent="0.2"/>
    <row r="4012" ht="33.75" hidden="1" customHeight="1" x14ac:dyDescent="0.2"/>
    <row r="4013" ht="33.75" hidden="1" customHeight="1" x14ac:dyDescent="0.2"/>
    <row r="4014" ht="33.75" hidden="1" customHeight="1" x14ac:dyDescent="0.2"/>
    <row r="4015" ht="33.75" hidden="1" customHeight="1" x14ac:dyDescent="0.2"/>
    <row r="4016" ht="33.75" hidden="1" customHeight="1" x14ac:dyDescent="0.2"/>
    <row r="4017" ht="33.75" hidden="1" customHeight="1" x14ac:dyDescent="0.2"/>
    <row r="4018" ht="33.75" hidden="1" customHeight="1" x14ac:dyDescent="0.2"/>
    <row r="4019" ht="33.75" hidden="1" customHeight="1" x14ac:dyDescent="0.2"/>
    <row r="4020" ht="33.75" hidden="1" customHeight="1" x14ac:dyDescent="0.2"/>
    <row r="4021" ht="33.75" hidden="1" customHeight="1" x14ac:dyDescent="0.2"/>
    <row r="4022" ht="33.75" hidden="1" customHeight="1" x14ac:dyDescent="0.2"/>
    <row r="4023" ht="33.75" hidden="1" customHeight="1" x14ac:dyDescent="0.2"/>
    <row r="4024" ht="33.75" hidden="1" customHeight="1" x14ac:dyDescent="0.2"/>
    <row r="4025" ht="33.75" hidden="1" customHeight="1" x14ac:dyDescent="0.2"/>
    <row r="4026" ht="33.75" hidden="1" customHeight="1" x14ac:dyDescent="0.2"/>
    <row r="4027" ht="33.75" hidden="1" customHeight="1" x14ac:dyDescent="0.2"/>
    <row r="4028" ht="33.75" hidden="1" customHeight="1" x14ac:dyDescent="0.2"/>
    <row r="4029" ht="33.75" hidden="1" customHeight="1" x14ac:dyDescent="0.2"/>
    <row r="4030" ht="33.75" hidden="1" customHeight="1" x14ac:dyDescent="0.2"/>
    <row r="4031" ht="33.75" hidden="1" customHeight="1" x14ac:dyDescent="0.2"/>
    <row r="4032" ht="33.75" hidden="1" customHeight="1" x14ac:dyDescent="0.2"/>
    <row r="4033" ht="33.75" hidden="1" customHeight="1" x14ac:dyDescent="0.2"/>
    <row r="4034" ht="33.75" hidden="1" customHeight="1" x14ac:dyDescent="0.2"/>
    <row r="4035" ht="33.75" hidden="1" customHeight="1" x14ac:dyDescent="0.2"/>
    <row r="4036" ht="33.75" hidden="1" customHeight="1" x14ac:dyDescent="0.2"/>
    <row r="4037" ht="33.75" hidden="1" customHeight="1" x14ac:dyDescent="0.2"/>
    <row r="4038" ht="33.75" hidden="1" customHeight="1" x14ac:dyDescent="0.2"/>
    <row r="4039" ht="33.75" hidden="1" customHeight="1" x14ac:dyDescent="0.2"/>
    <row r="4040" ht="33.75" hidden="1" customHeight="1" x14ac:dyDescent="0.2"/>
    <row r="4041" ht="33.75" hidden="1" customHeight="1" x14ac:dyDescent="0.2"/>
    <row r="4042" ht="33.75" hidden="1" customHeight="1" x14ac:dyDescent="0.2"/>
    <row r="4043" ht="33.75" hidden="1" customHeight="1" x14ac:dyDescent="0.2"/>
    <row r="4044" ht="33.75" hidden="1" customHeight="1" x14ac:dyDescent="0.2"/>
    <row r="4045" ht="33.75" hidden="1" customHeight="1" x14ac:dyDescent="0.2"/>
    <row r="4046" ht="33.75" hidden="1" customHeight="1" x14ac:dyDescent="0.2"/>
    <row r="4047" ht="33.75" hidden="1" customHeight="1" x14ac:dyDescent="0.2"/>
    <row r="4048" ht="33.75" hidden="1" customHeight="1" x14ac:dyDescent="0.2"/>
    <row r="4049" ht="33.75" hidden="1" customHeight="1" x14ac:dyDescent="0.2"/>
    <row r="4050" ht="33.75" hidden="1" customHeight="1" x14ac:dyDescent="0.2"/>
    <row r="4051" ht="33.75" hidden="1" customHeight="1" x14ac:dyDescent="0.2"/>
    <row r="4052" ht="33.75" hidden="1" customHeight="1" x14ac:dyDescent="0.2"/>
    <row r="4053" ht="33.75" hidden="1" customHeight="1" x14ac:dyDescent="0.2"/>
    <row r="4054" ht="33.75" hidden="1" customHeight="1" x14ac:dyDescent="0.2"/>
    <row r="4055" ht="33.75" hidden="1" customHeight="1" x14ac:dyDescent="0.2"/>
    <row r="4056" ht="33.75" hidden="1" customHeight="1" x14ac:dyDescent="0.2"/>
    <row r="4057" ht="33.75" hidden="1" customHeight="1" x14ac:dyDescent="0.2"/>
    <row r="4058" ht="33.75" hidden="1" customHeight="1" x14ac:dyDescent="0.2"/>
    <row r="4059" ht="33.75" hidden="1" customHeight="1" x14ac:dyDescent="0.2"/>
    <row r="4060" ht="33.75" hidden="1" customHeight="1" x14ac:dyDescent="0.2"/>
    <row r="4061" ht="33.75" hidden="1" customHeight="1" x14ac:dyDescent="0.2"/>
    <row r="4062" ht="33.75" hidden="1" customHeight="1" x14ac:dyDescent="0.2"/>
    <row r="4063" ht="33.75" hidden="1" customHeight="1" x14ac:dyDescent="0.2"/>
    <row r="4064" ht="33.75" hidden="1" customHeight="1" x14ac:dyDescent="0.2"/>
    <row r="4065" ht="33.75" hidden="1" customHeight="1" x14ac:dyDescent="0.2"/>
    <row r="4066" ht="33.75" hidden="1" customHeight="1" x14ac:dyDescent="0.2"/>
    <row r="4067" ht="33.75" hidden="1" customHeight="1" x14ac:dyDescent="0.2"/>
    <row r="4068" ht="33.75" hidden="1" customHeight="1" x14ac:dyDescent="0.2"/>
    <row r="4069" ht="33.75" hidden="1" customHeight="1" x14ac:dyDescent="0.2"/>
    <row r="4070" ht="33.75" hidden="1" customHeight="1" x14ac:dyDescent="0.2"/>
    <row r="4071" ht="33.75" hidden="1" customHeight="1" x14ac:dyDescent="0.2"/>
    <row r="4072" ht="33.75" hidden="1" customHeight="1" x14ac:dyDescent="0.2"/>
    <row r="4073" ht="33.75" hidden="1" customHeight="1" x14ac:dyDescent="0.2"/>
    <row r="4074" ht="33.75" hidden="1" customHeight="1" x14ac:dyDescent="0.2"/>
    <row r="4075" ht="33.75" hidden="1" customHeight="1" x14ac:dyDescent="0.2"/>
    <row r="4076" ht="33.75" hidden="1" customHeight="1" x14ac:dyDescent="0.2"/>
    <row r="4077" ht="33.75" hidden="1" customHeight="1" x14ac:dyDescent="0.2"/>
    <row r="4078" ht="33.75" hidden="1" customHeight="1" x14ac:dyDescent="0.2"/>
    <row r="4079" ht="33.75" hidden="1" customHeight="1" x14ac:dyDescent="0.2"/>
    <row r="4080" ht="33.75" hidden="1" customHeight="1" x14ac:dyDescent="0.2"/>
    <row r="4081" ht="33.75" hidden="1" customHeight="1" x14ac:dyDescent="0.2"/>
    <row r="4082" ht="33.75" hidden="1" customHeight="1" x14ac:dyDescent="0.2"/>
    <row r="4083" ht="33.75" hidden="1" customHeight="1" x14ac:dyDescent="0.2"/>
    <row r="4084" ht="33.75" hidden="1" customHeight="1" x14ac:dyDescent="0.2"/>
    <row r="4085" ht="33.75" hidden="1" customHeight="1" x14ac:dyDescent="0.2"/>
    <row r="4086" ht="33.75" hidden="1" customHeight="1" x14ac:dyDescent="0.2"/>
    <row r="4087" ht="33.75" hidden="1" customHeight="1" x14ac:dyDescent="0.2"/>
    <row r="4088" ht="33.75" hidden="1" customHeight="1" x14ac:dyDescent="0.2"/>
    <row r="4089" ht="33.75" hidden="1" customHeight="1" x14ac:dyDescent="0.2"/>
    <row r="4090" ht="33.75" hidden="1" customHeight="1" x14ac:dyDescent="0.2"/>
    <row r="4091" ht="33.75" hidden="1" customHeight="1" x14ac:dyDescent="0.2"/>
    <row r="4092" ht="33.75" hidden="1" customHeight="1" x14ac:dyDescent="0.2"/>
    <row r="4093" ht="33.75" hidden="1" customHeight="1" x14ac:dyDescent="0.2"/>
    <row r="4094" ht="33.75" hidden="1" customHeight="1" x14ac:dyDescent="0.2"/>
    <row r="4095" ht="33.75" hidden="1" customHeight="1" x14ac:dyDescent="0.2"/>
    <row r="4096" ht="33.75" hidden="1" customHeight="1" x14ac:dyDescent="0.2"/>
    <row r="4097" ht="33.75" hidden="1" customHeight="1" x14ac:dyDescent="0.2"/>
    <row r="4098" ht="33.75" hidden="1" customHeight="1" x14ac:dyDescent="0.2"/>
    <row r="4099" ht="33.75" hidden="1" customHeight="1" x14ac:dyDescent="0.2"/>
    <row r="4100" ht="33.75" hidden="1" customHeight="1" x14ac:dyDescent="0.2"/>
    <row r="4101" ht="33.75" hidden="1" customHeight="1" x14ac:dyDescent="0.2"/>
    <row r="4102" ht="33.75" hidden="1" customHeight="1" x14ac:dyDescent="0.2"/>
    <row r="4103" ht="33.75" hidden="1" customHeight="1" x14ac:dyDescent="0.2"/>
    <row r="4104" ht="33.75" hidden="1" customHeight="1" x14ac:dyDescent="0.2"/>
    <row r="4105" ht="33.75" hidden="1" customHeight="1" x14ac:dyDescent="0.2"/>
    <row r="4106" ht="33.75" hidden="1" customHeight="1" x14ac:dyDescent="0.2"/>
    <row r="4107" ht="33.75" hidden="1" customHeight="1" x14ac:dyDescent="0.2"/>
    <row r="4108" ht="33.75" hidden="1" customHeight="1" x14ac:dyDescent="0.2"/>
    <row r="4109" ht="33.75" hidden="1" customHeight="1" x14ac:dyDescent="0.2"/>
    <row r="4110" ht="33.75" hidden="1" customHeight="1" x14ac:dyDescent="0.2"/>
    <row r="4111" ht="33.75" hidden="1" customHeight="1" x14ac:dyDescent="0.2"/>
    <row r="4112" ht="33.75" hidden="1" customHeight="1" x14ac:dyDescent="0.2"/>
    <row r="4113" ht="33.75" hidden="1" customHeight="1" x14ac:dyDescent="0.2"/>
    <row r="4114" ht="33.75" hidden="1" customHeight="1" x14ac:dyDescent="0.2"/>
    <row r="4115" ht="33.75" hidden="1" customHeight="1" x14ac:dyDescent="0.2"/>
    <row r="4116" ht="33.75" hidden="1" customHeight="1" x14ac:dyDescent="0.2"/>
    <row r="4117" ht="33.75" hidden="1" customHeight="1" x14ac:dyDescent="0.2"/>
    <row r="4118" ht="33.75" hidden="1" customHeight="1" x14ac:dyDescent="0.2"/>
    <row r="4119" ht="33.75" hidden="1" customHeight="1" x14ac:dyDescent="0.2"/>
    <row r="4120" ht="33.75" hidden="1" customHeight="1" x14ac:dyDescent="0.2"/>
    <row r="4121" ht="33.75" hidden="1" customHeight="1" x14ac:dyDescent="0.2"/>
    <row r="4122" ht="33.75" hidden="1" customHeight="1" x14ac:dyDescent="0.2"/>
    <row r="4123" ht="33.75" hidden="1" customHeight="1" x14ac:dyDescent="0.2"/>
    <row r="4124" ht="33.75" hidden="1" customHeight="1" x14ac:dyDescent="0.2"/>
    <row r="4125" ht="33.75" hidden="1" customHeight="1" x14ac:dyDescent="0.2"/>
    <row r="4126" ht="33.75" hidden="1" customHeight="1" x14ac:dyDescent="0.2"/>
    <row r="4127" ht="33.75" hidden="1" customHeight="1" x14ac:dyDescent="0.2"/>
    <row r="4128" ht="33.75" hidden="1" customHeight="1" x14ac:dyDescent="0.2"/>
    <row r="4129" ht="33.75" hidden="1" customHeight="1" x14ac:dyDescent="0.2"/>
    <row r="4130" ht="33.75" hidden="1" customHeight="1" x14ac:dyDescent="0.2"/>
    <row r="4131" ht="33.75" hidden="1" customHeight="1" x14ac:dyDescent="0.2"/>
    <row r="4132" ht="33.75" hidden="1" customHeight="1" x14ac:dyDescent="0.2"/>
    <row r="4133" ht="33.75" hidden="1" customHeight="1" x14ac:dyDescent="0.2"/>
    <row r="4134" ht="33.75" hidden="1" customHeight="1" x14ac:dyDescent="0.2"/>
    <row r="4135" ht="33.75" hidden="1" customHeight="1" x14ac:dyDescent="0.2"/>
    <row r="4136" ht="33.75" hidden="1" customHeight="1" x14ac:dyDescent="0.2"/>
    <row r="4137" ht="33.75" hidden="1" customHeight="1" x14ac:dyDescent="0.2"/>
    <row r="4138" ht="33.75" hidden="1" customHeight="1" x14ac:dyDescent="0.2"/>
    <row r="4139" ht="33.75" hidden="1" customHeight="1" x14ac:dyDescent="0.2"/>
    <row r="4140" ht="33.75" hidden="1" customHeight="1" x14ac:dyDescent="0.2"/>
    <row r="4141" ht="33.75" hidden="1" customHeight="1" x14ac:dyDescent="0.2"/>
    <row r="4142" ht="33.75" hidden="1" customHeight="1" x14ac:dyDescent="0.2"/>
    <row r="4143" ht="33.75" hidden="1" customHeight="1" x14ac:dyDescent="0.2"/>
    <row r="4144" ht="33.75" hidden="1" customHeight="1" x14ac:dyDescent="0.2"/>
    <row r="4145" ht="33.75" hidden="1" customHeight="1" x14ac:dyDescent="0.2"/>
    <row r="4146" ht="33.75" hidden="1" customHeight="1" x14ac:dyDescent="0.2"/>
    <row r="4147" ht="33.75" hidden="1" customHeight="1" x14ac:dyDescent="0.2"/>
    <row r="4148" ht="33.75" hidden="1" customHeight="1" x14ac:dyDescent="0.2"/>
    <row r="4149" ht="33.75" hidden="1" customHeight="1" x14ac:dyDescent="0.2"/>
    <row r="4150" ht="33.75" hidden="1" customHeight="1" x14ac:dyDescent="0.2"/>
    <row r="4151" ht="33.75" hidden="1" customHeight="1" x14ac:dyDescent="0.2"/>
    <row r="4152" ht="33.75" hidden="1" customHeight="1" x14ac:dyDescent="0.2"/>
    <row r="4153" ht="33.75" hidden="1" customHeight="1" x14ac:dyDescent="0.2"/>
    <row r="4154" ht="33.75" hidden="1" customHeight="1" x14ac:dyDescent="0.2"/>
    <row r="4155" ht="33.75" hidden="1" customHeight="1" x14ac:dyDescent="0.2"/>
    <row r="4156" ht="33.75" hidden="1" customHeight="1" x14ac:dyDescent="0.2"/>
    <row r="4157" ht="33.75" hidden="1" customHeight="1" x14ac:dyDescent="0.2"/>
    <row r="4158" ht="33.75" hidden="1" customHeight="1" x14ac:dyDescent="0.2"/>
    <row r="4159" ht="33.75" hidden="1" customHeight="1" x14ac:dyDescent="0.2"/>
    <row r="4160" ht="33.75" hidden="1" customHeight="1" x14ac:dyDescent="0.2"/>
    <row r="4161" ht="33.75" hidden="1" customHeight="1" x14ac:dyDescent="0.2"/>
    <row r="4162" ht="33.75" hidden="1" customHeight="1" x14ac:dyDescent="0.2"/>
    <row r="4163" ht="33.75" hidden="1" customHeight="1" x14ac:dyDescent="0.2"/>
    <row r="4164" ht="33.75" hidden="1" customHeight="1" x14ac:dyDescent="0.2"/>
    <row r="4165" ht="33.75" hidden="1" customHeight="1" x14ac:dyDescent="0.2"/>
    <row r="4166" ht="33.75" hidden="1" customHeight="1" x14ac:dyDescent="0.2"/>
    <row r="4167" ht="33.75" hidden="1" customHeight="1" x14ac:dyDescent="0.2"/>
    <row r="4168" ht="33.75" hidden="1" customHeight="1" x14ac:dyDescent="0.2"/>
    <row r="4169" ht="33.75" hidden="1" customHeight="1" x14ac:dyDescent="0.2"/>
    <row r="4170" ht="33.75" hidden="1" customHeight="1" x14ac:dyDescent="0.2"/>
    <row r="4171" ht="33.75" hidden="1" customHeight="1" x14ac:dyDescent="0.2"/>
    <row r="4172" ht="33.75" hidden="1" customHeight="1" x14ac:dyDescent="0.2"/>
    <row r="4173" ht="33.75" hidden="1" customHeight="1" x14ac:dyDescent="0.2"/>
    <row r="4174" ht="33.75" hidden="1" customHeight="1" x14ac:dyDescent="0.2"/>
    <row r="4175" ht="33.75" hidden="1" customHeight="1" x14ac:dyDescent="0.2"/>
    <row r="4176" ht="33.75" hidden="1" customHeight="1" x14ac:dyDescent="0.2"/>
    <row r="4177" ht="33.75" hidden="1" customHeight="1" x14ac:dyDescent="0.2"/>
    <row r="4178" ht="33.75" hidden="1" customHeight="1" x14ac:dyDescent="0.2"/>
    <row r="4179" ht="33.75" hidden="1" customHeight="1" x14ac:dyDescent="0.2"/>
    <row r="4180" ht="33.75" hidden="1" customHeight="1" x14ac:dyDescent="0.2"/>
    <row r="4181" ht="33.75" hidden="1" customHeight="1" x14ac:dyDescent="0.2"/>
    <row r="4182" ht="33.75" hidden="1" customHeight="1" x14ac:dyDescent="0.2"/>
    <row r="4183" ht="33.75" hidden="1" customHeight="1" x14ac:dyDescent="0.2"/>
    <row r="4184" ht="33.75" hidden="1" customHeight="1" x14ac:dyDescent="0.2"/>
    <row r="4185" ht="33.75" hidden="1" customHeight="1" x14ac:dyDescent="0.2"/>
    <row r="4186" ht="33.75" hidden="1" customHeight="1" x14ac:dyDescent="0.2"/>
    <row r="4187" ht="33.75" hidden="1" customHeight="1" x14ac:dyDescent="0.2"/>
    <row r="4188" ht="33.75" hidden="1" customHeight="1" x14ac:dyDescent="0.2"/>
    <row r="4189" ht="33.75" hidden="1" customHeight="1" x14ac:dyDescent="0.2"/>
    <row r="4190" ht="33.75" hidden="1" customHeight="1" x14ac:dyDescent="0.2"/>
    <row r="4191" ht="33.75" hidden="1" customHeight="1" x14ac:dyDescent="0.2"/>
    <row r="4192" ht="33.75" hidden="1" customHeight="1" x14ac:dyDescent="0.2"/>
    <row r="4193" ht="33.75" hidden="1" customHeight="1" x14ac:dyDescent="0.2"/>
    <row r="4194" ht="33.75" hidden="1" customHeight="1" x14ac:dyDescent="0.2"/>
    <row r="4195" ht="33.75" hidden="1" customHeight="1" x14ac:dyDescent="0.2"/>
    <row r="4196" ht="33.75" hidden="1" customHeight="1" x14ac:dyDescent="0.2"/>
    <row r="4197" ht="33.75" hidden="1" customHeight="1" x14ac:dyDescent="0.2"/>
    <row r="4198" ht="33.75" hidden="1" customHeight="1" x14ac:dyDescent="0.2"/>
    <row r="4199" ht="33.75" hidden="1" customHeight="1" x14ac:dyDescent="0.2"/>
    <row r="4200" ht="33.75" hidden="1" customHeight="1" x14ac:dyDescent="0.2"/>
    <row r="4201" ht="33.75" hidden="1" customHeight="1" x14ac:dyDescent="0.2"/>
    <row r="4202" ht="33.75" hidden="1" customHeight="1" x14ac:dyDescent="0.2"/>
    <row r="4203" ht="33.75" hidden="1" customHeight="1" x14ac:dyDescent="0.2"/>
    <row r="4204" ht="33.75" hidden="1" customHeight="1" x14ac:dyDescent="0.2"/>
    <row r="4205" ht="33.75" hidden="1" customHeight="1" x14ac:dyDescent="0.2"/>
    <row r="4206" ht="33.75" hidden="1" customHeight="1" x14ac:dyDescent="0.2"/>
    <row r="4207" ht="33.75" hidden="1" customHeight="1" x14ac:dyDescent="0.2"/>
    <row r="4208" ht="33.75" hidden="1" customHeight="1" x14ac:dyDescent="0.2"/>
    <row r="4209" ht="33.75" hidden="1" customHeight="1" x14ac:dyDescent="0.2"/>
    <row r="4210" ht="33.75" hidden="1" customHeight="1" x14ac:dyDescent="0.2"/>
    <row r="4211" ht="33.75" hidden="1" customHeight="1" x14ac:dyDescent="0.2"/>
    <row r="4212" ht="33.75" hidden="1" customHeight="1" x14ac:dyDescent="0.2"/>
    <row r="4213" ht="33.75" hidden="1" customHeight="1" x14ac:dyDescent="0.2"/>
    <row r="4214" ht="33.75" hidden="1" customHeight="1" x14ac:dyDescent="0.2"/>
    <row r="4215" ht="33.75" hidden="1" customHeight="1" x14ac:dyDescent="0.2"/>
    <row r="4216" ht="33.75" hidden="1" customHeight="1" x14ac:dyDescent="0.2"/>
    <row r="4217" ht="33.75" hidden="1" customHeight="1" x14ac:dyDescent="0.2"/>
    <row r="4218" ht="33.75" hidden="1" customHeight="1" x14ac:dyDescent="0.2"/>
    <row r="4219" ht="33.75" hidden="1" customHeight="1" x14ac:dyDescent="0.2"/>
    <row r="4220" ht="33.75" hidden="1" customHeight="1" x14ac:dyDescent="0.2"/>
    <row r="4221" ht="33.75" hidden="1" customHeight="1" x14ac:dyDescent="0.2"/>
    <row r="4222" ht="33.75" hidden="1" customHeight="1" x14ac:dyDescent="0.2"/>
    <row r="4223" ht="33.75" hidden="1" customHeight="1" x14ac:dyDescent="0.2"/>
    <row r="4224" ht="33.75" hidden="1" customHeight="1" x14ac:dyDescent="0.2"/>
    <row r="4225" ht="33.75" hidden="1" customHeight="1" x14ac:dyDescent="0.2"/>
    <row r="4226" ht="33.75" hidden="1" customHeight="1" x14ac:dyDescent="0.2"/>
    <row r="4227" ht="33.75" hidden="1" customHeight="1" x14ac:dyDescent="0.2"/>
    <row r="4228" ht="33.75" hidden="1" customHeight="1" x14ac:dyDescent="0.2"/>
    <row r="4229" ht="33.75" hidden="1" customHeight="1" x14ac:dyDescent="0.2"/>
    <row r="4230" ht="33.75" hidden="1" customHeight="1" x14ac:dyDescent="0.2"/>
    <row r="4231" ht="33.75" hidden="1" customHeight="1" x14ac:dyDescent="0.2"/>
    <row r="4232" ht="33.75" hidden="1" customHeight="1" x14ac:dyDescent="0.2"/>
    <row r="4233" ht="33.75" hidden="1" customHeight="1" x14ac:dyDescent="0.2"/>
    <row r="4234" ht="33.75" hidden="1" customHeight="1" x14ac:dyDescent="0.2"/>
    <row r="4235" ht="33.75" hidden="1" customHeight="1" x14ac:dyDescent="0.2"/>
    <row r="4236" ht="33.75" hidden="1" customHeight="1" x14ac:dyDescent="0.2"/>
    <row r="4237" ht="33.75" hidden="1" customHeight="1" x14ac:dyDescent="0.2"/>
    <row r="4238" ht="33.75" hidden="1" customHeight="1" x14ac:dyDescent="0.2"/>
    <row r="4239" ht="33.75" hidden="1" customHeight="1" x14ac:dyDescent="0.2"/>
    <row r="4240" ht="33.75" hidden="1" customHeight="1" x14ac:dyDescent="0.2"/>
    <row r="4241" ht="33.75" hidden="1" customHeight="1" x14ac:dyDescent="0.2"/>
    <row r="4242" ht="33.75" hidden="1" customHeight="1" x14ac:dyDescent="0.2"/>
    <row r="4243" ht="33.75" hidden="1" customHeight="1" x14ac:dyDescent="0.2"/>
    <row r="4244" ht="33.75" hidden="1" customHeight="1" x14ac:dyDescent="0.2"/>
    <row r="4245" ht="33.75" hidden="1" customHeight="1" x14ac:dyDescent="0.2"/>
    <row r="4246" ht="33.75" hidden="1" customHeight="1" x14ac:dyDescent="0.2"/>
    <row r="4247" ht="33.75" hidden="1" customHeight="1" x14ac:dyDescent="0.2"/>
    <row r="4248" ht="33.75" hidden="1" customHeight="1" x14ac:dyDescent="0.2"/>
    <row r="4249" ht="33.75" hidden="1" customHeight="1" x14ac:dyDescent="0.2"/>
    <row r="4250" ht="33.75" hidden="1" customHeight="1" x14ac:dyDescent="0.2"/>
    <row r="4251" ht="33.75" hidden="1" customHeight="1" x14ac:dyDescent="0.2"/>
    <row r="4252" ht="33.75" hidden="1" customHeight="1" x14ac:dyDescent="0.2"/>
    <row r="4253" ht="33.75" hidden="1" customHeight="1" x14ac:dyDescent="0.2"/>
    <row r="4254" ht="33.75" hidden="1" customHeight="1" x14ac:dyDescent="0.2"/>
    <row r="4255" ht="33.75" hidden="1" customHeight="1" x14ac:dyDescent="0.2"/>
    <row r="4256" ht="33.75" hidden="1" customHeight="1" x14ac:dyDescent="0.2"/>
    <row r="4257" ht="33.75" hidden="1" customHeight="1" x14ac:dyDescent="0.2"/>
    <row r="4258" ht="33.75" hidden="1" customHeight="1" x14ac:dyDescent="0.2"/>
    <row r="4259" ht="33.75" hidden="1" customHeight="1" x14ac:dyDescent="0.2"/>
    <row r="4260" ht="33.75" hidden="1" customHeight="1" x14ac:dyDescent="0.2"/>
    <row r="4261" ht="33.75" hidden="1" customHeight="1" x14ac:dyDescent="0.2"/>
    <row r="4262" ht="33.75" hidden="1" customHeight="1" x14ac:dyDescent="0.2"/>
    <row r="4263" ht="33.75" hidden="1" customHeight="1" x14ac:dyDescent="0.2"/>
    <row r="4264" ht="33.75" hidden="1" customHeight="1" x14ac:dyDescent="0.2"/>
    <row r="4265" ht="33.75" hidden="1" customHeight="1" x14ac:dyDescent="0.2"/>
    <row r="4266" ht="33.75" hidden="1" customHeight="1" x14ac:dyDescent="0.2"/>
    <row r="4267" ht="33.75" hidden="1" customHeight="1" x14ac:dyDescent="0.2"/>
    <row r="4268" ht="33.75" hidden="1" customHeight="1" x14ac:dyDescent="0.2"/>
    <row r="4269" ht="33.75" hidden="1" customHeight="1" x14ac:dyDescent="0.2"/>
    <row r="4270" ht="33.75" hidden="1" customHeight="1" x14ac:dyDescent="0.2"/>
    <row r="4271" ht="33.75" hidden="1" customHeight="1" x14ac:dyDescent="0.2"/>
    <row r="4272" ht="33.75" hidden="1" customHeight="1" x14ac:dyDescent="0.2"/>
    <row r="4273" ht="33.75" hidden="1" customHeight="1" x14ac:dyDescent="0.2"/>
    <row r="4274" ht="33.75" hidden="1" customHeight="1" x14ac:dyDescent="0.2"/>
    <row r="4275" ht="33.75" hidden="1" customHeight="1" x14ac:dyDescent="0.2"/>
    <row r="4276" ht="33.75" hidden="1" customHeight="1" x14ac:dyDescent="0.2"/>
    <row r="4277" ht="33.75" hidden="1" customHeight="1" x14ac:dyDescent="0.2"/>
    <row r="4278" ht="33.75" hidden="1" customHeight="1" x14ac:dyDescent="0.2"/>
    <row r="4279" ht="33.75" hidden="1" customHeight="1" x14ac:dyDescent="0.2"/>
    <row r="4280" ht="33.75" hidden="1" customHeight="1" x14ac:dyDescent="0.2"/>
    <row r="4281" ht="33.75" hidden="1" customHeight="1" x14ac:dyDescent="0.2"/>
    <row r="4282" ht="33.75" hidden="1" customHeight="1" x14ac:dyDescent="0.2"/>
    <row r="4283" ht="33.75" hidden="1" customHeight="1" x14ac:dyDescent="0.2"/>
    <row r="4284" ht="33.75" hidden="1" customHeight="1" x14ac:dyDescent="0.2"/>
    <row r="4285" ht="33.75" hidden="1" customHeight="1" x14ac:dyDescent="0.2"/>
    <row r="4286" ht="33.75" hidden="1" customHeight="1" x14ac:dyDescent="0.2"/>
    <row r="4287" ht="33.75" hidden="1" customHeight="1" x14ac:dyDescent="0.2"/>
    <row r="4288" ht="33.75" hidden="1" customHeight="1" x14ac:dyDescent="0.2"/>
    <row r="4289" ht="33.75" hidden="1" customHeight="1" x14ac:dyDescent="0.2"/>
    <row r="4290" ht="33.75" hidden="1" customHeight="1" x14ac:dyDescent="0.2"/>
    <row r="4291" ht="33.75" hidden="1" customHeight="1" x14ac:dyDescent="0.2"/>
    <row r="4292" ht="33.75" hidden="1" customHeight="1" x14ac:dyDescent="0.2"/>
    <row r="4293" ht="33.75" hidden="1" customHeight="1" x14ac:dyDescent="0.2"/>
    <row r="4294" ht="33.75" hidden="1" customHeight="1" x14ac:dyDescent="0.2"/>
    <row r="4295" ht="33.75" hidden="1" customHeight="1" x14ac:dyDescent="0.2"/>
    <row r="4296" ht="33.75" hidden="1" customHeight="1" x14ac:dyDescent="0.2"/>
    <row r="4297" ht="33.75" hidden="1" customHeight="1" x14ac:dyDescent="0.2"/>
    <row r="4298" ht="33.75" hidden="1" customHeight="1" x14ac:dyDescent="0.2"/>
    <row r="4299" ht="33.75" hidden="1" customHeight="1" x14ac:dyDescent="0.2"/>
    <row r="4300" ht="33.75" hidden="1" customHeight="1" x14ac:dyDescent="0.2"/>
    <row r="4301" ht="33.75" hidden="1" customHeight="1" x14ac:dyDescent="0.2"/>
    <row r="4302" ht="33.75" hidden="1" customHeight="1" x14ac:dyDescent="0.2"/>
    <row r="4303" ht="33.75" hidden="1" customHeight="1" x14ac:dyDescent="0.2"/>
    <row r="4304" ht="33.75" hidden="1" customHeight="1" x14ac:dyDescent="0.2"/>
    <row r="4305" ht="33.75" hidden="1" customHeight="1" x14ac:dyDescent="0.2"/>
    <row r="4306" ht="33.75" hidden="1" customHeight="1" x14ac:dyDescent="0.2"/>
    <row r="4307" ht="33.75" hidden="1" customHeight="1" x14ac:dyDescent="0.2"/>
    <row r="4308" ht="33.75" hidden="1" customHeight="1" x14ac:dyDescent="0.2"/>
    <row r="4309" ht="33.75" hidden="1" customHeight="1" x14ac:dyDescent="0.2"/>
    <row r="4310" ht="33.75" hidden="1" customHeight="1" x14ac:dyDescent="0.2"/>
    <row r="4311" ht="33.75" hidden="1" customHeight="1" x14ac:dyDescent="0.2"/>
    <row r="4312" ht="33.75" hidden="1" customHeight="1" x14ac:dyDescent="0.2"/>
    <row r="4313" ht="33.75" hidden="1" customHeight="1" x14ac:dyDescent="0.2"/>
    <row r="4314" ht="33.75" hidden="1" customHeight="1" x14ac:dyDescent="0.2"/>
    <row r="4315" ht="33.75" hidden="1" customHeight="1" x14ac:dyDescent="0.2"/>
    <row r="4316" ht="33.75" hidden="1" customHeight="1" x14ac:dyDescent="0.2"/>
    <row r="4317" ht="33.75" hidden="1" customHeight="1" x14ac:dyDescent="0.2"/>
    <row r="4318" ht="33.75" hidden="1" customHeight="1" x14ac:dyDescent="0.2"/>
    <row r="4319" ht="33.75" hidden="1" customHeight="1" x14ac:dyDescent="0.2"/>
    <row r="4320" ht="33.75" hidden="1" customHeight="1" x14ac:dyDescent="0.2"/>
    <row r="4321" ht="33.75" hidden="1" customHeight="1" x14ac:dyDescent="0.2"/>
    <row r="4322" ht="33.75" hidden="1" customHeight="1" x14ac:dyDescent="0.2"/>
    <row r="4323" ht="33.75" hidden="1" customHeight="1" x14ac:dyDescent="0.2"/>
    <row r="4324" ht="33.75" hidden="1" customHeight="1" x14ac:dyDescent="0.2"/>
    <row r="4325" ht="33.75" hidden="1" customHeight="1" x14ac:dyDescent="0.2"/>
    <row r="4326" ht="33.75" hidden="1" customHeight="1" x14ac:dyDescent="0.2"/>
    <row r="4327" ht="33.75" hidden="1" customHeight="1" x14ac:dyDescent="0.2"/>
    <row r="4328" ht="33.75" hidden="1" customHeight="1" x14ac:dyDescent="0.2"/>
    <row r="4329" ht="33.75" hidden="1" customHeight="1" x14ac:dyDescent="0.2"/>
    <row r="4330" ht="33.75" hidden="1" customHeight="1" x14ac:dyDescent="0.2"/>
    <row r="4331" ht="33.75" hidden="1" customHeight="1" x14ac:dyDescent="0.2"/>
    <row r="4332" ht="33.75" hidden="1" customHeight="1" x14ac:dyDescent="0.2"/>
    <row r="4333" ht="33.75" hidden="1" customHeight="1" x14ac:dyDescent="0.2"/>
    <row r="4334" ht="33.75" hidden="1" customHeight="1" x14ac:dyDescent="0.2"/>
    <row r="4335" ht="33.75" hidden="1" customHeight="1" x14ac:dyDescent="0.2"/>
    <row r="4336" ht="33.75" hidden="1" customHeight="1" x14ac:dyDescent="0.2"/>
    <row r="4337" ht="33.75" hidden="1" customHeight="1" x14ac:dyDescent="0.2"/>
    <row r="4338" ht="33.75" hidden="1" customHeight="1" x14ac:dyDescent="0.2"/>
    <row r="4339" ht="33.75" hidden="1" customHeight="1" x14ac:dyDescent="0.2"/>
    <row r="4340" ht="33.75" hidden="1" customHeight="1" x14ac:dyDescent="0.2"/>
    <row r="4341" ht="33.75" hidden="1" customHeight="1" x14ac:dyDescent="0.2"/>
    <row r="4342" ht="33.75" hidden="1" customHeight="1" x14ac:dyDescent="0.2"/>
    <row r="4343" ht="33.75" hidden="1" customHeight="1" x14ac:dyDescent="0.2"/>
    <row r="4344" ht="33.75" hidden="1" customHeight="1" x14ac:dyDescent="0.2"/>
    <row r="4345" ht="33.75" hidden="1" customHeight="1" x14ac:dyDescent="0.2"/>
    <row r="4346" ht="33.75" hidden="1" customHeight="1" x14ac:dyDescent="0.2"/>
    <row r="4347" ht="33.75" hidden="1" customHeight="1" x14ac:dyDescent="0.2"/>
    <row r="4348" ht="33.75" hidden="1" customHeight="1" x14ac:dyDescent="0.2"/>
    <row r="4349" ht="33.75" hidden="1" customHeight="1" x14ac:dyDescent="0.2"/>
    <row r="4350" ht="33.75" hidden="1" customHeight="1" x14ac:dyDescent="0.2"/>
    <row r="4351" ht="33.75" hidden="1" customHeight="1" x14ac:dyDescent="0.2"/>
    <row r="4352" ht="33.75" hidden="1" customHeight="1" x14ac:dyDescent="0.2"/>
    <row r="4353" ht="33.75" hidden="1" customHeight="1" x14ac:dyDescent="0.2"/>
    <row r="4354" ht="33.75" hidden="1" customHeight="1" x14ac:dyDescent="0.2"/>
    <row r="4355" ht="33.75" hidden="1" customHeight="1" x14ac:dyDescent="0.2"/>
    <row r="4356" ht="33.75" hidden="1" customHeight="1" x14ac:dyDescent="0.2"/>
    <row r="4357" ht="33.75" hidden="1" customHeight="1" x14ac:dyDescent="0.2"/>
    <row r="4358" ht="33.75" hidden="1" customHeight="1" x14ac:dyDescent="0.2"/>
    <row r="4359" ht="33.75" hidden="1" customHeight="1" x14ac:dyDescent="0.2"/>
    <row r="4360" ht="33.75" hidden="1" customHeight="1" x14ac:dyDescent="0.2"/>
    <row r="4361" ht="33.75" hidden="1" customHeight="1" x14ac:dyDescent="0.2"/>
    <row r="4362" ht="33.75" hidden="1" customHeight="1" x14ac:dyDescent="0.2"/>
    <row r="4363" ht="33.75" hidden="1" customHeight="1" x14ac:dyDescent="0.2"/>
    <row r="4364" ht="33.75" hidden="1" customHeight="1" x14ac:dyDescent="0.2"/>
    <row r="4365" ht="33.75" hidden="1" customHeight="1" x14ac:dyDescent="0.2"/>
    <row r="4366" ht="33.75" hidden="1" customHeight="1" x14ac:dyDescent="0.2"/>
    <row r="4367" ht="33.75" hidden="1" customHeight="1" x14ac:dyDescent="0.2"/>
    <row r="4368" ht="33.75" hidden="1" customHeight="1" x14ac:dyDescent="0.2"/>
    <row r="4369" ht="33.75" hidden="1" customHeight="1" x14ac:dyDescent="0.2"/>
    <row r="4370" ht="33.75" hidden="1" customHeight="1" x14ac:dyDescent="0.2"/>
    <row r="4371" ht="33.75" hidden="1" customHeight="1" x14ac:dyDescent="0.2"/>
    <row r="4372" ht="33.75" hidden="1" customHeight="1" x14ac:dyDescent="0.2"/>
    <row r="4373" ht="33.75" hidden="1" customHeight="1" x14ac:dyDescent="0.2"/>
    <row r="4374" ht="33.75" hidden="1" customHeight="1" x14ac:dyDescent="0.2"/>
    <row r="4375" ht="33.75" hidden="1" customHeight="1" x14ac:dyDescent="0.2"/>
    <row r="4376" ht="33.75" hidden="1" customHeight="1" x14ac:dyDescent="0.2"/>
    <row r="4377" ht="33.75" hidden="1" customHeight="1" x14ac:dyDescent="0.2"/>
    <row r="4378" ht="33.75" hidden="1" customHeight="1" x14ac:dyDescent="0.2"/>
    <row r="4379" ht="33.75" hidden="1" customHeight="1" x14ac:dyDescent="0.2"/>
    <row r="4380" ht="33.75" hidden="1" customHeight="1" x14ac:dyDescent="0.2"/>
    <row r="4381" ht="33.75" hidden="1" customHeight="1" x14ac:dyDescent="0.2"/>
    <row r="4382" ht="33.75" hidden="1" customHeight="1" x14ac:dyDescent="0.2"/>
    <row r="4383" ht="33.75" hidden="1" customHeight="1" x14ac:dyDescent="0.2"/>
    <row r="4384" ht="33.75" hidden="1" customHeight="1" x14ac:dyDescent="0.2"/>
    <row r="4385" ht="33.75" hidden="1" customHeight="1" x14ac:dyDescent="0.2"/>
    <row r="4386" ht="33.75" hidden="1" customHeight="1" x14ac:dyDescent="0.2"/>
    <row r="4387" ht="33.75" hidden="1" customHeight="1" x14ac:dyDescent="0.2"/>
    <row r="4388" ht="33.75" hidden="1" customHeight="1" x14ac:dyDescent="0.2"/>
    <row r="4389" ht="33.75" hidden="1" customHeight="1" x14ac:dyDescent="0.2"/>
    <row r="4390" ht="33.75" hidden="1" customHeight="1" x14ac:dyDescent="0.2"/>
    <row r="4391" ht="33.75" hidden="1" customHeight="1" x14ac:dyDescent="0.2"/>
    <row r="4392" ht="33.75" hidden="1" customHeight="1" x14ac:dyDescent="0.2"/>
    <row r="4393" ht="33.75" hidden="1" customHeight="1" x14ac:dyDescent="0.2"/>
    <row r="4394" ht="33.75" hidden="1" customHeight="1" x14ac:dyDescent="0.2"/>
    <row r="4395" ht="33.75" hidden="1" customHeight="1" x14ac:dyDescent="0.2"/>
    <row r="4396" ht="33.75" hidden="1" customHeight="1" x14ac:dyDescent="0.2"/>
    <row r="4397" ht="33.75" hidden="1" customHeight="1" x14ac:dyDescent="0.2"/>
    <row r="4398" ht="33.75" hidden="1" customHeight="1" x14ac:dyDescent="0.2"/>
    <row r="4399" ht="33.75" hidden="1" customHeight="1" x14ac:dyDescent="0.2"/>
    <row r="4400" ht="33.75" hidden="1" customHeight="1" x14ac:dyDescent="0.2"/>
    <row r="4401" ht="33.75" hidden="1" customHeight="1" x14ac:dyDescent="0.2"/>
    <row r="4402" ht="33.75" hidden="1" customHeight="1" x14ac:dyDescent="0.2"/>
    <row r="4403" ht="33.75" hidden="1" customHeight="1" x14ac:dyDescent="0.2"/>
    <row r="4404" ht="33.75" hidden="1" customHeight="1" x14ac:dyDescent="0.2"/>
    <row r="4405" ht="33.75" hidden="1" customHeight="1" x14ac:dyDescent="0.2"/>
    <row r="4406" ht="33.75" hidden="1" customHeight="1" x14ac:dyDescent="0.2"/>
    <row r="4407" ht="33.75" hidden="1" customHeight="1" x14ac:dyDescent="0.2"/>
    <row r="4408" ht="33.75" hidden="1" customHeight="1" x14ac:dyDescent="0.2"/>
    <row r="4409" ht="33.75" hidden="1" customHeight="1" x14ac:dyDescent="0.2"/>
    <row r="4410" ht="33.75" hidden="1" customHeight="1" x14ac:dyDescent="0.2"/>
    <row r="4411" ht="33.75" hidden="1" customHeight="1" x14ac:dyDescent="0.2"/>
    <row r="4412" ht="33.75" hidden="1" customHeight="1" x14ac:dyDescent="0.2"/>
    <row r="4413" ht="33.75" hidden="1" customHeight="1" x14ac:dyDescent="0.2"/>
    <row r="4414" ht="33.75" hidden="1" customHeight="1" x14ac:dyDescent="0.2"/>
    <row r="4415" ht="33.75" hidden="1" customHeight="1" x14ac:dyDescent="0.2"/>
    <row r="4416" ht="33.75" hidden="1" customHeight="1" x14ac:dyDescent="0.2"/>
    <row r="4417" ht="33.75" hidden="1" customHeight="1" x14ac:dyDescent="0.2"/>
    <row r="4418" ht="33.75" hidden="1" customHeight="1" x14ac:dyDescent="0.2"/>
    <row r="4419" ht="33.75" hidden="1" customHeight="1" x14ac:dyDescent="0.2"/>
    <row r="4420" ht="33.75" hidden="1" customHeight="1" x14ac:dyDescent="0.2"/>
    <row r="4421" ht="33.75" hidden="1" customHeight="1" x14ac:dyDescent="0.2"/>
    <row r="4422" ht="33.75" hidden="1" customHeight="1" x14ac:dyDescent="0.2"/>
    <row r="4423" ht="33.75" hidden="1" customHeight="1" x14ac:dyDescent="0.2"/>
    <row r="4424" ht="33.75" hidden="1" customHeight="1" x14ac:dyDescent="0.2"/>
    <row r="4425" ht="33.75" hidden="1" customHeight="1" x14ac:dyDescent="0.2"/>
    <row r="4426" ht="33.75" hidden="1" customHeight="1" x14ac:dyDescent="0.2"/>
    <row r="4427" ht="33.75" hidden="1" customHeight="1" x14ac:dyDescent="0.2"/>
    <row r="4428" ht="33.75" hidden="1" customHeight="1" x14ac:dyDescent="0.2"/>
    <row r="4429" ht="33.75" hidden="1" customHeight="1" x14ac:dyDescent="0.2"/>
    <row r="4430" ht="33.75" hidden="1" customHeight="1" x14ac:dyDescent="0.2"/>
    <row r="4431" ht="33.75" hidden="1" customHeight="1" x14ac:dyDescent="0.2"/>
    <row r="4432" ht="33.75" hidden="1" customHeight="1" x14ac:dyDescent="0.2"/>
    <row r="4433" ht="33.75" hidden="1" customHeight="1" x14ac:dyDescent="0.2"/>
    <row r="4434" ht="33.75" hidden="1" customHeight="1" x14ac:dyDescent="0.2"/>
    <row r="4435" ht="33.75" hidden="1" customHeight="1" x14ac:dyDescent="0.2"/>
    <row r="4436" ht="33.75" hidden="1" customHeight="1" x14ac:dyDescent="0.2"/>
    <row r="4437" ht="33.75" hidden="1" customHeight="1" x14ac:dyDescent="0.2"/>
    <row r="4438" ht="33.75" hidden="1" customHeight="1" x14ac:dyDescent="0.2"/>
    <row r="4439" ht="33.75" hidden="1" customHeight="1" x14ac:dyDescent="0.2"/>
    <row r="4440" ht="33.75" hidden="1" customHeight="1" x14ac:dyDescent="0.2"/>
    <row r="4441" ht="33.75" hidden="1" customHeight="1" x14ac:dyDescent="0.2"/>
    <row r="4442" ht="33.75" hidden="1" customHeight="1" x14ac:dyDescent="0.2"/>
    <row r="4443" ht="33.75" hidden="1" customHeight="1" x14ac:dyDescent="0.2"/>
    <row r="4444" ht="33.75" hidden="1" customHeight="1" x14ac:dyDescent="0.2"/>
    <row r="4445" ht="33.75" hidden="1" customHeight="1" x14ac:dyDescent="0.2"/>
    <row r="4446" ht="33.75" hidden="1" customHeight="1" x14ac:dyDescent="0.2"/>
    <row r="4447" ht="33.75" hidden="1" customHeight="1" x14ac:dyDescent="0.2"/>
    <row r="4448" ht="33.75" hidden="1" customHeight="1" x14ac:dyDescent="0.2"/>
    <row r="4449" ht="33.75" hidden="1" customHeight="1" x14ac:dyDescent="0.2"/>
    <row r="4450" ht="33.75" hidden="1" customHeight="1" x14ac:dyDescent="0.2"/>
    <row r="4451" ht="33.75" hidden="1" customHeight="1" x14ac:dyDescent="0.2"/>
    <row r="4452" ht="33.75" hidden="1" customHeight="1" x14ac:dyDescent="0.2"/>
    <row r="4453" ht="33.75" hidden="1" customHeight="1" x14ac:dyDescent="0.2"/>
    <row r="4454" ht="33.75" hidden="1" customHeight="1" x14ac:dyDescent="0.2"/>
    <row r="4455" ht="33.75" hidden="1" customHeight="1" x14ac:dyDescent="0.2"/>
    <row r="4456" ht="33.75" hidden="1" customHeight="1" x14ac:dyDescent="0.2"/>
    <row r="4457" ht="33.75" hidden="1" customHeight="1" x14ac:dyDescent="0.2"/>
    <row r="4458" ht="33.75" hidden="1" customHeight="1" x14ac:dyDescent="0.2"/>
    <row r="4459" ht="33.75" hidden="1" customHeight="1" x14ac:dyDescent="0.2"/>
    <row r="4460" ht="33.75" hidden="1" customHeight="1" x14ac:dyDescent="0.2"/>
    <row r="4461" ht="33.75" hidden="1" customHeight="1" x14ac:dyDescent="0.2"/>
    <row r="4462" ht="33.75" hidden="1" customHeight="1" x14ac:dyDescent="0.2"/>
    <row r="4463" ht="33.75" hidden="1" customHeight="1" x14ac:dyDescent="0.2"/>
    <row r="4464" ht="33.75" hidden="1" customHeight="1" x14ac:dyDescent="0.2"/>
    <row r="4465" ht="33.75" hidden="1" customHeight="1" x14ac:dyDescent="0.2"/>
    <row r="4466" ht="33.75" hidden="1" customHeight="1" x14ac:dyDescent="0.2"/>
    <row r="4467" ht="33.75" hidden="1" customHeight="1" x14ac:dyDescent="0.2"/>
    <row r="4468" ht="33.75" hidden="1" customHeight="1" x14ac:dyDescent="0.2"/>
    <row r="4469" ht="33.75" hidden="1" customHeight="1" x14ac:dyDescent="0.2"/>
    <row r="4470" ht="33.75" hidden="1" customHeight="1" x14ac:dyDescent="0.2"/>
    <row r="4471" ht="33.75" hidden="1" customHeight="1" x14ac:dyDescent="0.2"/>
    <row r="4472" ht="33.75" hidden="1" customHeight="1" x14ac:dyDescent="0.2"/>
    <row r="4473" ht="33.75" hidden="1" customHeight="1" x14ac:dyDescent="0.2"/>
    <row r="4474" ht="33.75" hidden="1" customHeight="1" x14ac:dyDescent="0.2"/>
    <row r="4475" ht="33.75" hidden="1" customHeight="1" x14ac:dyDescent="0.2"/>
    <row r="4476" ht="33.75" hidden="1" customHeight="1" x14ac:dyDescent="0.2"/>
    <row r="4477" ht="33.75" hidden="1" customHeight="1" x14ac:dyDescent="0.2"/>
    <row r="4478" ht="33.75" hidden="1" customHeight="1" x14ac:dyDescent="0.2"/>
    <row r="4479" ht="33.75" hidden="1" customHeight="1" x14ac:dyDescent="0.2"/>
    <row r="4480" ht="33.75" hidden="1" customHeight="1" x14ac:dyDescent="0.2"/>
    <row r="4481" ht="33.75" hidden="1" customHeight="1" x14ac:dyDescent="0.2"/>
    <row r="4482" ht="33.75" hidden="1" customHeight="1" x14ac:dyDescent="0.2"/>
    <row r="4483" ht="33.75" hidden="1" customHeight="1" x14ac:dyDescent="0.2"/>
    <row r="4484" ht="33.75" hidden="1" customHeight="1" x14ac:dyDescent="0.2"/>
    <row r="4485" ht="33.75" hidden="1" customHeight="1" x14ac:dyDescent="0.2"/>
    <row r="4486" ht="33.75" hidden="1" customHeight="1" x14ac:dyDescent="0.2"/>
    <row r="4487" ht="33.75" hidden="1" customHeight="1" x14ac:dyDescent="0.2"/>
    <row r="4488" ht="33.75" hidden="1" customHeight="1" x14ac:dyDescent="0.2"/>
    <row r="4489" ht="33.75" hidden="1" customHeight="1" x14ac:dyDescent="0.2"/>
    <row r="4490" ht="33.75" hidden="1" customHeight="1" x14ac:dyDescent="0.2"/>
    <row r="4491" ht="33.75" hidden="1" customHeight="1" x14ac:dyDescent="0.2"/>
    <row r="4492" ht="33.75" hidden="1" customHeight="1" x14ac:dyDescent="0.2"/>
    <row r="4493" ht="33.75" hidden="1" customHeight="1" x14ac:dyDescent="0.2"/>
    <row r="4494" ht="33.75" hidden="1" customHeight="1" x14ac:dyDescent="0.2"/>
    <row r="4495" ht="33.75" hidden="1" customHeight="1" x14ac:dyDescent="0.2"/>
    <row r="4496" ht="33.75" hidden="1" customHeight="1" x14ac:dyDescent="0.2"/>
    <row r="4497" ht="33.75" hidden="1" customHeight="1" x14ac:dyDescent="0.2"/>
    <row r="4498" ht="33.75" hidden="1" customHeight="1" x14ac:dyDescent="0.2"/>
    <row r="4499" ht="33.75" hidden="1" customHeight="1" x14ac:dyDescent="0.2"/>
    <row r="4500" ht="33.75" hidden="1" customHeight="1" x14ac:dyDescent="0.2"/>
    <row r="4501" ht="33.75" hidden="1" customHeight="1" x14ac:dyDescent="0.2"/>
    <row r="4502" ht="33.75" hidden="1" customHeight="1" x14ac:dyDescent="0.2"/>
    <row r="4503" ht="33.75" hidden="1" customHeight="1" x14ac:dyDescent="0.2"/>
    <row r="4504" ht="33.75" hidden="1" customHeight="1" x14ac:dyDescent="0.2"/>
    <row r="4505" ht="33.75" hidden="1" customHeight="1" x14ac:dyDescent="0.2"/>
    <row r="4506" ht="33.75" hidden="1" customHeight="1" x14ac:dyDescent="0.2"/>
    <row r="4507" ht="33.75" hidden="1" customHeight="1" x14ac:dyDescent="0.2"/>
    <row r="4508" ht="33.75" hidden="1" customHeight="1" x14ac:dyDescent="0.2"/>
    <row r="4509" ht="33.75" hidden="1" customHeight="1" x14ac:dyDescent="0.2"/>
    <row r="4510" ht="33.75" hidden="1" customHeight="1" x14ac:dyDescent="0.2"/>
    <row r="4511" ht="33.75" hidden="1" customHeight="1" x14ac:dyDescent="0.2"/>
    <row r="4512" ht="33.75" hidden="1" customHeight="1" x14ac:dyDescent="0.2"/>
    <row r="4513" ht="33.75" hidden="1" customHeight="1" x14ac:dyDescent="0.2"/>
    <row r="4514" ht="33.75" hidden="1" customHeight="1" x14ac:dyDescent="0.2"/>
    <row r="4515" ht="33.75" hidden="1" customHeight="1" x14ac:dyDescent="0.2"/>
    <row r="4516" ht="33.75" hidden="1" customHeight="1" x14ac:dyDescent="0.2"/>
    <row r="4517" ht="33.75" hidden="1" customHeight="1" x14ac:dyDescent="0.2"/>
    <row r="4518" ht="33.75" hidden="1" customHeight="1" x14ac:dyDescent="0.2"/>
    <row r="4519" ht="33.75" hidden="1" customHeight="1" x14ac:dyDescent="0.2"/>
    <row r="4520" ht="33.75" hidden="1" customHeight="1" x14ac:dyDescent="0.2"/>
    <row r="4521" ht="33.75" hidden="1" customHeight="1" x14ac:dyDescent="0.2"/>
    <row r="4522" ht="33.75" hidden="1" customHeight="1" x14ac:dyDescent="0.2"/>
    <row r="4523" ht="33.75" hidden="1" customHeight="1" x14ac:dyDescent="0.2"/>
    <row r="4524" ht="33.75" hidden="1" customHeight="1" x14ac:dyDescent="0.2"/>
    <row r="4525" ht="33.75" hidden="1" customHeight="1" x14ac:dyDescent="0.2"/>
    <row r="4526" ht="33.75" hidden="1" customHeight="1" x14ac:dyDescent="0.2"/>
    <row r="4527" ht="33.75" hidden="1" customHeight="1" x14ac:dyDescent="0.2"/>
    <row r="4528" ht="33.75" hidden="1" customHeight="1" x14ac:dyDescent="0.2"/>
    <row r="4529" ht="33.75" hidden="1" customHeight="1" x14ac:dyDescent="0.2"/>
    <row r="4530" ht="33.75" hidden="1" customHeight="1" x14ac:dyDescent="0.2"/>
    <row r="4531" ht="33.75" hidden="1" customHeight="1" x14ac:dyDescent="0.2"/>
    <row r="4532" ht="33.75" hidden="1" customHeight="1" x14ac:dyDescent="0.2"/>
    <row r="4533" ht="33.75" hidden="1" customHeight="1" x14ac:dyDescent="0.2"/>
    <row r="4534" ht="33.75" hidden="1" customHeight="1" x14ac:dyDescent="0.2"/>
    <row r="4535" ht="33.75" hidden="1" customHeight="1" x14ac:dyDescent="0.2"/>
    <row r="4536" ht="33.75" hidden="1" customHeight="1" x14ac:dyDescent="0.2"/>
    <row r="4537" ht="33.75" hidden="1" customHeight="1" x14ac:dyDescent="0.2"/>
    <row r="4538" ht="33.75" hidden="1" customHeight="1" x14ac:dyDescent="0.2"/>
    <row r="4539" ht="33.75" hidden="1" customHeight="1" x14ac:dyDescent="0.2"/>
    <row r="4540" ht="33.75" hidden="1" customHeight="1" x14ac:dyDescent="0.2"/>
    <row r="4541" ht="33.75" hidden="1" customHeight="1" x14ac:dyDescent="0.2"/>
    <row r="4542" ht="33.75" hidden="1" customHeight="1" x14ac:dyDescent="0.2"/>
    <row r="4543" ht="33.75" hidden="1" customHeight="1" x14ac:dyDescent="0.2"/>
    <row r="4544" ht="33.75" hidden="1" customHeight="1" x14ac:dyDescent="0.2"/>
    <row r="4545" ht="33.75" hidden="1" customHeight="1" x14ac:dyDescent="0.2"/>
    <row r="4546" ht="33.75" hidden="1" customHeight="1" x14ac:dyDescent="0.2"/>
    <row r="4547" ht="33.75" hidden="1" customHeight="1" x14ac:dyDescent="0.2"/>
    <row r="4548" ht="33.75" hidden="1" customHeight="1" x14ac:dyDescent="0.2"/>
    <row r="4549" ht="33.75" hidden="1" customHeight="1" x14ac:dyDescent="0.2"/>
    <row r="4550" ht="33.75" hidden="1" customHeight="1" x14ac:dyDescent="0.2"/>
    <row r="4551" ht="33.75" hidden="1" customHeight="1" x14ac:dyDescent="0.2"/>
    <row r="4552" ht="33.75" hidden="1" customHeight="1" x14ac:dyDescent="0.2"/>
    <row r="4553" ht="33.75" hidden="1" customHeight="1" x14ac:dyDescent="0.2"/>
    <row r="4554" ht="33.75" hidden="1" customHeight="1" x14ac:dyDescent="0.2"/>
    <row r="4555" ht="33.75" hidden="1" customHeight="1" x14ac:dyDescent="0.2"/>
    <row r="4556" ht="33.75" hidden="1" customHeight="1" x14ac:dyDescent="0.2"/>
    <row r="4557" ht="33.75" hidden="1" customHeight="1" x14ac:dyDescent="0.2"/>
    <row r="4558" ht="33.75" hidden="1" customHeight="1" x14ac:dyDescent="0.2"/>
    <row r="4559" ht="33.75" hidden="1" customHeight="1" x14ac:dyDescent="0.2"/>
    <row r="4560" ht="33.75" hidden="1" customHeight="1" x14ac:dyDescent="0.2"/>
    <row r="4561" ht="33.75" hidden="1" customHeight="1" x14ac:dyDescent="0.2"/>
    <row r="4562" ht="33.75" hidden="1" customHeight="1" x14ac:dyDescent="0.2"/>
    <row r="4563" ht="33.75" hidden="1" customHeight="1" x14ac:dyDescent="0.2"/>
    <row r="4564" ht="33.75" hidden="1" customHeight="1" x14ac:dyDescent="0.2"/>
    <row r="4565" ht="33.75" hidden="1" customHeight="1" x14ac:dyDescent="0.2"/>
    <row r="4566" ht="33.75" hidden="1" customHeight="1" x14ac:dyDescent="0.2"/>
    <row r="4567" ht="33.75" hidden="1" customHeight="1" x14ac:dyDescent="0.2"/>
    <row r="4568" ht="33.75" hidden="1" customHeight="1" x14ac:dyDescent="0.2"/>
    <row r="4569" ht="33.75" hidden="1" customHeight="1" x14ac:dyDescent="0.2"/>
    <row r="4570" ht="33.75" hidden="1" customHeight="1" x14ac:dyDescent="0.2"/>
    <row r="4571" ht="33.75" hidden="1" customHeight="1" x14ac:dyDescent="0.2"/>
    <row r="4572" ht="33.75" hidden="1" customHeight="1" x14ac:dyDescent="0.2"/>
    <row r="4573" ht="33.75" hidden="1" customHeight="1" x14ac:dyDescent="0.2"/>
    <row r="4574" ht="33.75" hidden="1" customHeight="1" x14ac:dyDescent="0.2"/>
    <row r="4575" ht="33.75" hidden="1" customHeight="1" x14ac:dyDescent="0.2"/>
    <row r="4576" ht="33.75" hidden="1" customHeight="1" x14ac:dyDescent="0.2"/>
    <row r="4577" ht="33.75" hidden="1" customHeight="1" x14ac:dyDescent="0.2"/>
    <row r="4578" ht="33.75" hidden="1" customHeight="1" x14ac:dyDescent="0.2"/>
    <row r="4579" ht="33.75" hidden="1" customHeight="1" x14ac:dyDescent="0.2"/>
    <row r="4580" ht="33.75" hidden="1" customHeight="1" x14ac:dyDescent="0.2"/>
    <row r="4581" ht="33.75" hidden="1" customHeight="1" x14ac:dyDescent="0.2"/>
    <row r="4582" ht="33.75" hidden="1" customHeight="1" x14ac:dyDescent="0.2"/>
    <row r="4583" ht="33.75" hidden="1" customHeight="1" x14ac:dyDescent="0.2"/>
    <row r="4584" ht="33.75" hidden="1" customHeight="1" x14ac:dyDescent="0.2"/>
    <row r="4585" ht="33.75" hidden="1" customHeight="1" x14ac:dyDescent="0.2"/>
    <row r="4586" ht="33.75" hidden="1" customHeight="1" x14ac:dyDescent="0.2"/>
    <row r="4587" ht="33.75" hidden="1" customHeight="1" x14ac:dyDescent="0.2"/>
    <row r="4588" ht="33.75" hidden="1" customHeight="1" x14ac:dyDescent="0.2"/>
    <row r="4589" ht="33.75" hidden="1" customHeight="1" x14ac:dyDescent="0.2"/>
    <row r="4590" ht="33.75" hidden="1" customHeight="1" x14ac:dyDescent="0.2"/>
    <row r="4591" ht="33.75" hidden="1" customHeight="1" x14ac:dyDescent="0.2"/>
    <row r="4592" ht="33.75" hidden="1" customHeight="1" x14ac:dyDescent="0.2"/>
    <row r="4593" ht="33.75" hidden="1" customHeight="1" x14ac:dyDescent="0.2"/>
    <row r="4594" ht="33.75" hidden="1" customHeight="1" x14ac:dyDescent="0.2"/>
    <row r="4595" ht="33.75" hidden="1" customHeight="1" x14ac:dyDescent="0.2"/>
    <row r="4596" ht="33.75" hidden="1" customHeight="1" x14ac:dyDescent="0.2"/>
    <row r="4597" ht="33.75" hidden="1" customHeight="1" x14ac:dyDescent="0.2"/>
    <row r="4598" ht="33.75" hidden="1" customHeight="1" x14ac:dyDescent="0.2"/>
    <row r="4599" ht="33.75" hidden="1" customHeight="1" x14ac:dyDescent="0.2"/>
    <row r="4600" ht="33.75" hidden="1" customHeight="1" x14ac:dyDescent="0.2"/>
    <row r="4601" ht="33.75" hidden="1" customHeight="1" x14ac:dyDescent="0.2"/>
    <row r="4602" ht="33.75" hidden="1" customHeight="1" x14ac:dyDescent="0.2"/>
    <row r="4603" ht="33.75" hidden="1" customHeight="1" x14ac:dyDescent="0.2"/>
    <row r="4604" ht="33.75" hidden="1" customHeight="1" x14ac:dyDescent="0.2"/>
    <row r="4605" ht="33.75" hidden="1" customHeight="1" x14ac:dyDescent="0.2"/>
    <row r="4606" ht="33.75" hidden="1" customHeight="1" x14ac:dyDescent="0.2"/>
    <row r="4607" ht="33.75" hidden="1" customHeight="1" x14ac:dyDescent="0.2"/>
    <row r="4608" ht="33.75" hidden="1" customHeight="1" x14ac:dyDescent="0.2"/>
    <row r="4609" ht="33.75" hidden="1" customHeight="1" x14ac:dyDescent="0.2"/>
    <row r="4610" ht="33.75" hidden="1" customHeight="1" x14ac:dyDescent="0.2"/>
    <row r="4611" ht="33.75" hidden="1" customHeight="1" x14ac:dyDescent="0.2"/>
    <row r="4612" ht="33.75" hidden="1" customHeight="1" x14ac:dyDescent="0.2"/>
    <row r="4613" ht="33.75" hidden="1" customHeight="1" x14ac:dyDescent="0.2"/>
    <row r="4614" ht="33.75" hidden="1" customHeight="1" x14ac:dyDescent="0.2"/>
    <row r="4615" ht="33.75" hidden="1" customHeight="1" x14ac:dyDescent="0.2"/>
    <row r="4616" ht="33.75" hidden="1" customHeight="1" x14ac:dyDescent="0.2"/>
    <row r="4617" ht="33.75" hidden="1" customHeight="1" x14ac:dyDescent="0.2"/>
    <row r="4618" ht="33.75" hidden="1" customHeight="1" x14ac:dyDescent="0.2"/>
    <row r="4619" ht="33.75" hidden="1" customHeight="1" x14ac:dyDescent="0.2"/>
    <row r="4620" ht="33.75" hidden="1" customHeight="1" x14ac:dyDescent="0.2"/>
    <row r="4621" ht="33.75" hidden="1" customHeight="1" x14ac:dyDescent="0.2"/>
    <row r="4622" ht="33.75" hidden="1" customHeight="1" x14ac:dyDescent="0.2"/>
    <row r="4623" ht="33.75" hidden="1" customHeight="1" x14ac:dyDescent="0.2"/>
    <row r="4624" ht="33.75" hidden="1" customHeight="1" x14ac:dyDescent="0.2"/>
    <row r="4625" ht="33.75" hidden="1" customHeight="1" x14ac:dyDescent="0.2"/>
    <row r="4626" ht="33.75" hidden="1" customHeight="1" x14ac:dyDescent="0.2"/>
    <row r="4627" ht="33.75" hidden="1" customHeight="1" x14ac:dyDescent="0.2"/>
    <row r="4628" ht="33.75" hidden="1" customHeight="1" x14ac:dyDescent="0.2"/>
    <row r="4629" ht="33.75" hidden="1" customHeight="1" x14ac:dyDescent="0.2"/>
    <row r="4630" ht="33.75" hidden="1" customHeight="1" x14ac:dyDescent="0.2"/>
    <row r="4631" ht="33.75" hidden="1" customHeight="1" x14ac:dyDescent="0.2"/>
    <row r="4632" ht="33.75" hidden="1" customHeight="1" x14ac:dyDescent="0.2"/>
    <row r="4633" ht="33.75" hidden="1" customHeight="1" x14ac:dyDescent="0.2"/>
    <row r="4634" ht="33.75" hidden="1" customHeight="1" x14ac:dyDescent="0.2"/>
    <row r="4635" ht="33.75" hidden="1" customHeight="1" x14ac:dyDescent="0.2"/>
    <row r="4636" ht="33.75" hidden="1" customHeight="1" x14ac:dyDescent="0.2"/>
    <row r="4637" ht="33.75" hidden="1" customHeight="1" x14ac:dyDescent="0.2"/>
    <row r="4638" ht="33.75" hidden="1" customHeight="1" x14ac:dyDescent="0.2"/>
    <row r="4639" ht="33.75" hidden="1" customHeight="1" x14ac:dyDescent="0.2"/>
    <row r="4640" ht="33.75" hidden="1" customHeight="1" x14ac:dyDescent="0.2"/>
    <row r="4641" ht="33.75" hidden="1" customHeight="1" x14ac:dyDescent="0.2"/>
    <row r="4642" ht="33.75" hidden="1" customHeight="1" x14ac:dyDescent="0.2"/>
    <row r="4643" ht="33.75" hidden="1" customHeight="1" x14ac:dyDescent="0.2"/>
    <row r="4644" ht="33.75" hidden="1" customHeight="1" x14ac:dyDescent="0.2"/>
    <row r="4645" ht="33.75" hidden="1" customHeight="1" x14ac:dyDescent="0.2"/>
    <row r="4646" ht="33.75" hidden="1" customHeight="1" x14ac:dyDescent="0.2"/>
    <row r="4647" ht="33.75" hidden="1" customHeight="1" x14ac:dyDescent="0.2"/>
    <row r="4648" ht="33.75" hidden="1" customHeight="1" x14ac:dyDescent="0.2"/>
    <row r="4649" ht="33.75" hidden="1" customHeight="1" x14ac:dyDescent="0.2"/>
    <row r="4650" ht="33.75" hidden="1" customHeight="1" x14ac:dyDescent="0.2"/>
    <row r="4651" ht="33.75" hidden="1" customHeight="1" x14ac:dyDescent="0.2"/>
    <row r="4652" ht="33.75" hidden="1" customHeight="1" x14ac:dyDescent="0.2"/>
    <row r="4653" ht="33.75" hidden="1" customHeight="1" x14ac:dyDescent="0.2"/>
    <row r="4654" ht="33.75" hidden="1" customHeight="1" x14ac:dyDescent="0.2"/>
    <row r="4655" ht="33.75" hidden="1" customHeight="1" x14ac:dyDescent="0.2"/>
    <row r="4656" ht="33.75" hidden="1" customHeight="1" x14ac:dyDescent="0.2"/>
    <row r="4657" ht="33.75" hidden="1" customHeight="1" x14ac:dyDescent="0.2"/>
    <row r="4658" ht="33.75" hidden="1" customHeight="1" x14ac:dyDescent="0.2"/>
    <row r="4659" ht="33.75" hidden="1" customHeight="1" x14ac:dyDescent="0.2"/>
    <row r="4660" ht="33.75" hidden="1" customHeight="1" x14ac:dyDescent="0.2"/>
    <row r="4661" ht="33.75" hidden="1" customHeight="1" x14ac:dyDescent="0.2"/>
    <row r="4662" ht="33.75" hidden="1" customHeight="1" x14ac:dyDescent="0.2"/>
    <row r="4663" ht="33.75" hidden="1" customHeight="1" x14ac:dyDescent="0.2"/>
    <row r="4664" ht="33.75" hidden="1" customHeight="1" x14ac:dyDescent="0.2"/>
    <row r="4665" ht="33.75" hidden="1" customHeight="1" x14ac:dyDescent="0.2"/>
    <row r="4666" ht="33.75" hidden="1" customHeight="1" x14ac:dyDescent="0.2"/>
    <row r="4667" ht="33.75" hidden="1" customHeight="1" x14ac:dyDescent="0.2"/>
    <row r="4668" ht="33.75" hidden="1" customHeight="1" x14ac:dyDescent="0.2"/>
    <row r="4669" ht="33.75" hidden="1" customHeight="1" x14ac:dyDescent="0.2"/>
    <row r="4670" ht="33.75" hidden="1" customHeight="1" x14ac:dyDescent="0.2"/>
    <row r="4671" ht="33.75" hidden="1" customHeight="1" x14ac:dyDescent="0.2"/>
    <row r="4672" ht="33.75" hidden="1" customHeight="1" x14ac:dyDescent="0.2"/>
    <row r="4673" ht="33.75" hidden="1" customHeight="1" x14ac:dyDescent="0.2"/>
    <row r="4674" ht="33.75" hidden="1" customHeight="1" x14ac:dyDescent="0.2"/>
    <row r="4675" ht="33.75" hidden="1" customHeight="1" x14ac:dyDescent="0.2"/>
    <row r="4676" ht="33.75" hidden="1" customHeight="1" x14ac:dyDescent="0.2"/>
    <row r="4677" ht="33.75" hidden="1" customHeight="1" x14ac:dyDescent="0.2"/>
    <row r="4678" ht="33.75" hidden="1" customHeight="1" x14ac:dyDescent="0.2"/>
    <row r="4679" ht="33.75" hidden="1" customHeight="1" x14ac:dyDescent="0.2"/>
    <row r="4680" ht="33.75" hidden="1" customHeight="1" x14ac:dyDescent="0.2"/>
    <row r="4681" ht="33.75" hidden="1" customHeight="1" x14ac:dyDescent="0.2"/>
    <row r="4682" ht="33.75" hidden="1" customHeight="1" x14ac:dyDescent="0.2"/>
    <row r="4683" ht="33.75" hidden="1" customHeight="1" x14ac:dyDescent="0.2"/>
    <row r="4684" ht="33.75" hidden="1" customHeight="1" x14ac:dyDescent="0.2"/>
    <row r="4685" ht="33.75" hidden="1" customHeight="1" x14ac:dyDescent="0.2"/>
    <row r="4686" ht="33.75" hidden="1" customHeight="1" x14ac:dyDescent="0.2"/>
    <row r="4687" ht="33.75" hidden="1" customHeight="1" x14ac:dyDescent="0.2"/>
    <row r="4688" ht="33.75" hidden="1" customHeight="1" x14ac:dyDescent="0.2"/>
    <row r="4689" ht="33.75" hidden="1" customHeight="1" x14ac:dyDescent="0.2"/>
    <row r="4690" ht="33.75" hidden="1" customHeight="1" x14ac:dyDescent="0.2"/>
    <row r="4691" ht="33.75" hidden="1" customHeight="1" x14ac:dyDescent="0.2"/>
    <row r="4692" ht="33.75" hidden="1" customHeight="1" x14ac:dyDescent="0.2"/>
    <row r="4693" ht="33.75" hidden="1" customHeight="1" x14ac:dyDescent="0.2"/>
    <row r="4694" ht="33.75" hidden="1" customHeight="1" x14ac:dyDescent="0.2"/>
    <row r="4695" ht="33.75" hidden="1" customHeight="1" x14ac:dyDescent="0.2"/>
    <row r="4696" ht="33.75" hidden="1" customHeight="1" x14ac:dyDescent="0.2"/>
    <row r="4697" ht="33.75" hidden="1" customHeight="1" x14ac:dyDescent="0.2"/>
    <row r="4698" ht="33.75" hidden="1" customHeight="1" x14ac:dyDescent="0.2"/>
    <row r="4699" ht="33.75" hidden="1" customHeight="1" x14ac:dyDescent="0.2"/>
    <row r="4700" ht="33.75" hidden="1" customHeight="1" x14ac:dyDescent="0.2"/>
    <row r="4701" ht="33.75" hidden="1" customHeight="1" x14ac:dyDescent="0.2"/>
    <row r="4702" ht="33.75" hidden="1" customHeight="1" x14ac:dyDescent="0.2"/>
    <row r="4703" ht="33.75" hidden="1" customHeight="1" x14ac:dyDescent="0.2"/>
    <row r="4704" ht="33.75" hidden="1" customHeight="1" x14ac:dyDescent="0.2"/>
    <row r="4705" ht="33.75" hidden="1" customHeight="1" x14ac:dyDescent="0.2"/>
    <row r="4706" ht="33.75" hidden="1" customHeight="1" x14ac:dyDescent="0.2"/>
    <row r="4707" ht="33.75" hidden="1" customHeight="1" x14ac:dyDescent="0.2"/>
    <row r="4708" ht="33.75" hidden="1" customHeight="1" x14ac:dyDescent="0.2"/>
    <row r="4709" ht="33.75" hidden="1" customHeight="1" x14ac:dyDescent="0.2"/>
    <row r="4710" ht="33.75" hidden="1" customHeight="1" x14ac:dyDescent="0.2"/>
    <row r="4711" ht="33.75" hidden="1" customHeight="1" x14ac:dyDescent="0.2"/>
    <row r="4712" ht="33.75" hidden="1" customHeight="1" x14ac:dyDescent="0.2"/>
    <row r="4713" ht="33.75" hidden="1" customHeight="1" x14ac:dyDescent="0.2"/>
    <row r="4714" ht="33.75" hidden="1" customHeight="1" x14ac:dyDescent="0.2"/>
    <row r="4715" ht="33.75" hidden="1" customHeight="1" x14ac:dyDescent="0.2"/>
    <row r="4716" ht="33.75" hidden="1" customHeight="1" x14ac:dyDescent="0.2"/>
    <row r="4717" ht="33.75" hidden="1" customHeight="1" x14ac:dyDescent="0.2"/>
    <row r="4718" ht="33.75" hidden="1" customHeight="1" x14ac:dyDescent="0.2"/>
    <row r="4719" ht="33.75" hidden="1" customHeight="1" x14ac:dyDescent="0.2"/>
    <row r="4720" ht="33.75" hidden="1" customHeight="1" x14ac:dyDescent="0.2"/>
    <row r="4721" ht="33.75" hidden="1" customHeight="1" x14ac:dyDescent="0.2"/>
    <row r="4722" ht="33.75" hidden="1" customHeight="1" x14ac:dyDescent="0.2"/>
    <row r="4723" ht="33.75" hidden="1" customHeight="1" x14ac:dyDescent="0.2"/>
    <row r="4724" ht="33.75" hidden="1" customHeight="1" x14ac:dyDescent="0.2"/>
    <row r="4725" ht="33.75" hidden="1" customHeight="1" x14ac:dyDescent="0.2"/>
    <row r="4726" ht="33.75" hidden="1" customHeight="1" x14ac:dyDescent="0.2"/>
    <row r="4727" ht="33.75" hidden="1" customHeight="1" x14ac:dyDescent="0.2"/>
    <row r="4728" ht="33.75" hidden="1" customHeight="1" x14ac:dyDescent="0.2"/>
    <row r="4729" ht="33.75" hidden="1" customHeight="1" x14ac:dyDescent="0.2"/>
    <row r="4730" ht="33.75" hidden="1" customHeight="1" x14ac:dyDescent="0.2"/>
    <row r="4731" ht="33.75" hidden="1" customHeight="1" x14ac:dyDescent="0.2"/>
    <row r="4732" ht="33.75" hidden="1" customHeight="1" x14ac:dyDescent="0.2"/>
    <row r="4733" ht="33.75" hidden="1" customHeight="1" x14ac:dyDescent="0.2"/>
    <row r="4734" ht="33.75" hidden="1" customHeight="1" x14ac:dyDescent="0.2"/>
    <row r="4735" ht="33.75" hidden="1" customHeight="1" x14ac:dyDescent="0.2"/>
    <row r="4736" ht="33.75" hidden="1" customHeight="1" x14ac:dyDescent="0.2"/>
    <row r="4737" ht="33.75" hidden="1" customHeight="1" x14ac:dyDescent="0.2"/>
    <row r="4738" ht="33.75" hidden="1" customHeight="1" x14ac:dyDescent="0.2"/>
    <row r="4739" ht="33.75" hidden="1" customHeight="1" x14ac:dyDescent="0.2"/>
    <row r="4740" ht="33.75" hidden="1" customHeight="1" x14ac:dyDescent="0.2"/>
    <row r="4741" ht="33.75" hidden="1" customHeight="1" x14ac:dyDescent="0.2"/>
    <row r="4742" ht="33.75" hidden="1" customHeight="1" x14ac:dyDescent="0.2"/>
    <row r="4743" ht="33.75" hidden="1" customHeight="1" x14ac:dyDescent="0.2"/>
    <row r="4744" ht="33.75" hidden="1" customHeight="1" x14ac:dyDescent="0.2"/>
    <row r="4745" ht="33.75" hidden="1" customHeight="1" x14ac:dyDescent="0.2"/>
    <row r="4746" ht="33.75" hidden="1" customHeight="1" x14ac:dyDescent="0.2"/>
    <row r="4747" ht="33.75" hidden="1" customHeight="1" x14ac:dyDescent="0.2"/>
    <row r="4748" ht="33.75" hidden="1" customHeight="1" x14ac:dyDescent="0.2"/>
    <row r="4749" ht="33.75" hidden="1" customHeight="1" x14ac:dyDescent="0.2"/>
    <row r="4750" ht="33.75" hidden="1" customHeight="1" x14ac:dyDescent="0.2"/>
    <row r="4751" ht="33.75" hidden="1" customHeight="1" x14ac:dyDescent="0.2"/>
    <row r="4752" ht="33.75" hidden="1" customHeight="1" x14ac:dyDescent="0.2"/>
    <row r="4753" ht="33.75" hidden="1" customHeight="1" x14ac:dyDescent="0.2"/>
    <row r="4754" ht="33.75" hidden="1" customHeight="1" x14ac:dyDescent="0.2"/>
    <row r="4755" ht="33.75" hidden="1" customHeight="1" x14ac:dyDescent="0.2"/>
    <row r="4756" ht="33.75" hidden="1" customHeight="1" x14ac:dyDescent="0.2"/>
    <row r="4757" ht="33.75" hidden="1" customHeight="1" x14ac:dyDescent="0.2"/>
    <row r="4758" ht="33.75" hidden="1" customHeight="1" x14ac:dyDescent="0.2"/>
    <row r="4759" ht="33.75" hidden="1" customHeight="1" x14ac:dyDescent="0.2"/>
    <row r="4760" ht="33.75" hidden="1" customHeight="1" x14ac:dyDescent="0.2"/>
    <row r="4761" ht="33.75" hidden="1" customHeight="1" x14ac:dyDescent="0.2"/>
    <row r="4762" ht="33.75" hidden="1" customHeight="1" x14ac:dyDescent="0.2"/>
    <row r="4763" ht="33.75" hidden="1" customHeight="1" x14ac:dyDescent="0.2"/>
    <row r="4764" ht="33.75" hidden="1" customHeight="1" x14ac:dyDescent="0.2"/>
    <row r="4765" ht="33.75" hidden="1" customHeight="1" x14ac:dyDescent="0.2"/>
    <row r="4766" ht="33.75" hidden="1" customHeight="1" x14ac:dyDescent="0.2"/>
    <row r="4767" ht="33.75" hidden="1" customHeight="1" x14ac:dyDescent="0.2"/>
    <row r="4768" ht="33.75" hidden="1" customHeight="1" x14ac:dyDescent="0.2"/>
    <row r="4769" ht="33.75" hidden="1" customHeight="1" x14ac:dyDescent="0.2"/>
    <row r="4770" ht="33.75" hidden="1" customHeight="1" x14ac:dyDescent="0.2"/>
    <row r="4771" ht="33.75" hidden="1" customHeight="1" x14ac:dyDescent="0.2"/>
    <row r="4772" ht="33.75" hidden="1" customHeight="1" x14ac:dyDescent="0.2"/>
    <row r="4773" ht="33.75" hidden="1" customHeight="1" x14ac:dyDescent="0.2"/>
    <row r="4774" ht="33.75" hidden="1" customHeight="1" x14ac:dyDescent="0.2"/>
    <row r="4775" ht="33.75" hidden="1" customHeight="1" x14ac:dyDescent="0.2"/>
    <row r="4776" ht="33.75" hidden="1" customHeight="1" x14ac:dyDescent="0.2"/>
    <row r="4777" ht="33.75" hidden="1" customHeight="1" x14ac:dyDescent="0.2"/>
    <row r="4778" ht="33.75" hidden="1" customHeight="1" x14ac:dyDescent="0.2"/>
    <row r="4779" ht="33.75" hidden="1" customHeight="1" x14ac:dyDescent="0.2"/>
    <row r="4780" ht="33.75" hidden="1" customHeight="1" x14ac:dyDescent="0.2"/>
    <row r="4781" ht="33.75" hidden="1" customHeight="1" x14ac:dyDescent="0.2"/>
    <row r="4782" ht="33.75" hidden="1" customHeight="1" x14ac:dyDescent="0.2"/>
    <row r="4783" ht="33.75" hidden="1" customHeight="1" x14ac:dyDescent="0.2"/>
    <row r="4784" ht="33.75" hidden="1" customHeight="1" x14ac:dyDescent="0.2"/>
    <row r="4785" ht="33.75" hidden="1" customHeight="1" x14ac:dyDescent="0.2"/>
    <row r="4786" ht="33.75" hidden="1" customHeight="1" x14ac:dyDescent="0.2"/>
    <row r="4787" ht="33.75" hidden="1" customHeight="1" x14ac:dyDescent="0.2"/>
    <row r="4788" ht="33.75" hidden="1" customHeight="1" x14ac:dyDescent="0.2"/>
    <row r="4789" ht="33.75" hidden="1" customHeight="1" x14ac:dyDescent="0.2"/>
    <row r="4790" ht="33.75" hidden="1" customHeight="1" x14ac:dyDescent="0.2"/>
    <row r="4791" ht="33.75" hidden="1" customHeight="1" x14ac:dyDescent="0.2"/>
    <row r="4792" ht="33.75" hidden="1" customHeight="1" x14ac:dyDescent="0.2"/>
    <row r="4793" ht="33.75" hidden="1" customHeight="1" x14ac:dyDescent="0.2"/>
    <row r="4794" ht="33.75" hidden="1" customHeight="1" x14ac:dyDescent="0.2"/>
    <row r="4795" ht="33.75" hidden="1" customHeight="1" x14ac:dyDescent="0.2"/>
    <row r="4796" ht="33.75" hidden="1" customHeight="1" x14ac:dyDescent="0.2"/>
    <row r="4797" ht="33.75" hidden="1" customHeight="1" x14ac:dyDescent="0.2"/>
    <row r="4798" ht="33.75" hidden="1" customHeight="1" x14ac:dyDescent="0.2"/>
    <row r="4799" ht="33.75" hidden="1" customHeight="1" x14ac:dyDescent="0.2"/>
    <row r="4800" ht="33.75" hidden="1" customHeight="1" x14ac:dyDescent="0.2"/>
    <row r="4801" ht="33.75" hidden="1" customHeight="1" x14ac:dyDescent="0.2"/>
    <row r="4802" ht="33.75" hidden="1" customHeight="1" x14ac:dyDescent="0.2"/>
    <row r="4803" ht="33.75" hidden="1" customHeight="1" x14ac:dyDescent="0.2"/>
    <row r="4804" ht="33.75" hidden="1" customHeight="1" x14ac:dyDescent="0.2"/>
    <row r="4805" ht="33.75" hidden="1" customHeight="1" x14ac:dyDescent="0.2"/>
    <row r="4806" ht="33.75" hidden="1" customHeight="1" x14ac:dyDescent="0.2"/>
    <row r="4807" ht="33.75" hidden="1" customHeight="1" x14ac:dyDescent="0.2"/>
    <row r="4808" ht="33.75" hidden="1" customHeight="1" x14ac:dyDescent="0.2"/>
    <row r="4809" ht="33.75" hidden="1" customHeight="1" x14ac:dyDescent="0.2"/>
    <row r="4810" ht="33.75" hidden="1" customHeight="1" x14ac:dyDescent="0.2"/>
    <row r="4811" ht="33.75" hidden="1" customHeight="1" x14ac:dyDescent="0.2"/>
    <row r="4812" ht="33.75" hidden="1" customHeight="1" x14ac:dyDescent="0.2"/>
    <row r="4813" ht="33.75" hidden="1" customHeight="1" x14ac:dyDescent="0.2"/>
    <row r="4814" ht="33.75" hidden="1" customHeight="1" x14ac:dyDescent="0.2"/>
    <row r="4815" ht="33.75" hidden="1" customHeight="1" x14ac:dyDescent="0.2"/>
    <row r="4816" ht="33.75" hidden="1" customHeight="1" x14ac:dyDescent="0.2"/>
    <row r="4817" ht="33.75" hidden="1" customHeight="1" x14ac:dyDescent="0.2"/>
    <row r="4818" ht="33.75" hidden="1" customHeight="1" x14ac:dyDescent="0.2"/>
    <row r="4819" ht="33.75" hidden="1" customHeight="1" x14ac:dyDescent="0.2"/>
    <row r="4820" ht="33.75" hidden="1" customHeight="1" x14ac:dyDescent="0.2"/>
    <row r="4821" ht="33.75" hidden="1" customHeight="1" x14ac:dyDescent="0.2"/>
    <row r="4822" ht="33.75" hidden="1" customHeight="1" x14ac:dyDescent="0.2"/>
    <row r="4823" ht="33.75" hidden="1" customHeight="1" x14ac:dyDescent="0.2"/>
    <row r="4824" ht="33.75" hidden="1" customHeight="1" x14ac:dyDescent="0.2"/>
    <row r="4825" ht="33.75" hidden="1" customHeight="1" x14ac:dyDescent="0.2"/>
    <row r="4826" ht="33.75" hidden="1" customHeight="1" x14ac:dyDescent="0.2"/>
    <row r="4827" ht="33.75" hidden="1" customHeight="1" x14ac:dyDescent="0.2"/>
    <row r="4828" ht="33.75" hidden="1" customHeight="1" x14ac:dyDescent="0.2"/>
    <row r="4829" ht="33.75" hidden="1" customHeight="1" x14ac:dyDescent="0.2"/>
    <row r="4830" ht="33.75" hidden="1" customHeight="1" x14ac:dyDescent="0.2"/>
    <row r="4831" ht="33.75" hidden="1" customHeight="1" x14ac:dyDescent="0.2"/>
    <row r="4832" ht="33.75" hidden="1" customHeight="1" x14ac:dyDescent="0.2"/>
    <row r="4833" ht="33.75" hidden="1" customHeight="1" x14ac:dyDescent="0.2"/>
    <row r="4834" ht="33.75" hidden="1" customHeight="1" x14ac:dyDescent="0.2"/>
    <row r="4835" ht="33.75" hidden="1" customHeight="1" x14ac:dyDescent="0.2"/>
    <row r="4836" ht="33.75" hidden="1" customHeight="1" x14ac:dyDescent="0.2"/>
    <row r="4837" ht="33.75" hidden="1" customHeight="1" x14ac:dyDescent="0.2"/>
    <row r="4838" ht="33.75" hidden="1" customHeight="1" x14ac:dyDescent="0.2"/>
    <row r="4839" ht="33.75" hidden="1" customHeight="1" x14ac:dyDescent="0.2"/>
    <row r="4840" ht="33.75" hidden="1" customHeight="1" x14ac:dyDescent="0.2"/>
    <row r="4841" ht="33.75" hidden="1" customHeight="1" x14ac:dyDescent="0.2"/>
    <row r="4842" ht="33.75" hidden="1" customHeight="1" x14ac:dyDescent="0.2"/>
    <row r="4843" ht="33.75" hidden="1" customHeight="1" x14ac:dyDescent="0.2"/>
    <row r="4844" ht="33.75" hidden="1" customHeight="1" x14ac:dyDescent="0.2"/>
    <row r="4845" ht="33.75" hidden="1" customHeight="1" x14ac:dyDescent="0.2"/>
    <row r="4846" ht="33.75" hidden="1" customHeight="1" x14ac:dyDescent="0.2"/>
    <row r="4847" ht="33.75" hidden="1" customHeight="1" x14ac:dyDescent="0.2"/>
    <row r="4848" ht="33.75" hidden="1" customHeight="1" x14ac:dyDescent="0.2"/>
    <row r="4849" ht="33.75" hidden="1" customHeight="1" x14ac:dyDescent="0.2"/>
    <row r="4850" ht="33.75" hidden="1" customHeight="1" x14ac:dyDescent="0.2"/>
    <row r="4851" ht="33.75" hidden="1" customHeight="1" x14ac:dyDescent="0.2"/>
    <row r="4852" ht="33.75" hidden="1" customHeight="1" x14ac:dyDescent="0.2"/>
    <row r="4853" ht="33.75" hidden="1" customHeight="1" x14ac:dyDescent="0.2"/>
    <row r="4854" ht="33.75" hidden="1" customHeight="1" x14ac:dyDescent="0.2"/>
    <row r="4855" ht="33.75" hidden="1" customHeight="1" x14ac:dyDescent="0.2"/>
    <row r="4856" ht="33.75" hidden="1" customHeight="1" x14ac:dyDescent="0.2"/>
    <row r="4857" ht="33.75" hidden="1" customHeight="1" x14ac:dyDescent="0.2"/>
    <row r="4858" ht="33.75" hidden="1" customHeight="1" x14ac:dyDescent="0.2"/>
    <row r="4859" ht="33.75" hidden="1" customHeight="1" x14ac:dyDescent="0.2"/>
    <row r="4860" ht="33.75" hidden="1" customHeight="1" x14ac:dyDescent="0.2"/>
    <row r="4861" ht="33.75" hidden="1" customHeight="1" x14ac:dyDescent="0.2"/>
    <row r="4862" ht="33.75" hidden="1" customHeight="1" x14ac:dyDescent="0.2"/>
    <row r="4863" ht="33.75" hidden="1" customHeight="1" x14ac:dyDescent="0.2"/>
    <row r="4864" ht="33.75" hidden="1" customHeight="1" x14ac:dyDescent="0.2"/>
    <row r="4865" ht="33.75" hidden="1" customHeight="1" x14ac:dyDescent="0.2"/>
    <row r="4866" ht="33.75" hidden="1" customHeight="1" x14ac:dyDescent="0.2"/>
    <row r="4867" ht="33.75" hidden="1" customHeight="1" x14ac:dyDescent="0.2"/>
    <row r="4868" ht="33.75" hidden="1" customHeight="1" x14ac:dyDescent="0.2"/>
    <row r="4869" ht="33.75" hidden="1" customHeight="1" x14ac:dyDescent="0.2"/>
    <row r="4870" ht="33.75" hidden="1" customHeight="1" x14ac:dyDescent="0.2"/>
    <row r="4871" ht="33.75" hidden="1" customHeight="1" x14ac:dyDescent="0.2"/>
    <row r="4872" ht="33.75" hidden="1" customHeight="1" x14ac:dyDescent="0.2"/>
    <row r="4873" ht="33.75" hidden="1" customHeight="1" x14ac:dyDescent="0.2"/>
    <row r="4874" ht="33.75" hidden="1" customHeight="1" x14ac:dyDescent="0.2"/>
    <row r="4875" ht="33.75" hidden="1" customHeight="1" x14ac:dyDescent="0.2"/>
    <row r="4876" ht="33.75" hidden="1" customHeight="1" x14ac:dyDescent="0.2"/>
    <row r="4877" ht="33.75" hidden="1" customHeight="1" x14ac:dyDescent="0.2"/>
    <row r="4878" ht="33.75" hidden="1" customHeight="1" x14ac:dyDescent="0.2"/>
    <row r="4879" ht="33.75" hidden="1" customHeight="1" x14ac:dyDescent="0.2"/>
    <row r="4880" ht="33.75" hidden="1" customHeight="1" x14ac:dyDescent="0.2"/>
    <row r="4881" ht="33.75" hidden="1" customHeight="1" x14ac:dyDescent="0.2"/>
    <row r="4882" ht="33.75" hidden="1" customHeight="1" x14ac:dyDescent="0.2"/>
    <row r="4883" ht="33.75" hidden="1" customHeight="1" x14ac:dyDescent="0.2"/>
    <row r="4884" ht="33.75" hidden="1" customHeight="1" x14ac:dyDescent="0.2"/>
    <row r="4885" ht="33.75" hidden="1" customHeight="1" x14ac:dyDescent="0.2"/>
    <row r="4886" ht="33.75" hidden="1" customHeight="1" x14ac:dyDescent="0.2"/>
    <row r="4887" ht="33.75" hidden="1" customHeight="1" x14ac:dyDescent="0.2"/>
    <row r="4888" ht="33.75" hidden="1" customHeight="1" x14ac:dyDescent="0.2"/>
    <row r="4889" ht="33.75" hidden="1" customHeight="1" x14ac:dyDescent="0.2"/>
    <row r="4890" ht="33.75" hidden="1" customHeight="1" x14ac:dyDescent="0.2"/>
    <row r="4891" ht="33.75" hidden="1" customHeight="1" x14ac:dyDescent="0.2"/>
    <row r="4892" ht="33.75" hidden="1" customHeight="1" x14ac:dyDescent="0.2"/>
    <row r="4893" ht="33.75" hidden="1" customHeight="1" x14ac:dyDescent="0.2"/>
    <row r="4894" ht="33.75" hidden="1" customHeight="1" x14ac:dyDescent="0.2"/>
    <row r="4895" ht="33.75" hidden="1" customHeight="1" x14ac:dyDescent="0.2"/>
    <row r="4896" ht="33.75" hidden="1" customHeight="1" x14ac:dyDescent="0.2"/>
    <row r="4897" ht="33.75" hidden="1" customHeight="1" x14ac:dyDescent="0.2"/>
    <row r="4898" ht="33.75" hidden="1" customHeight="1" x14ac:dyDescent="0.2"/>
    <row r="4899" ht="33.75" hidden="1" customHeight="1" x14ac:dyDescent="0.2"/>
    <row r="4900" ht="33.75" hidden="1" customHeight="1" x14ac:dyDescent="0.2"/>
    <row r="4901" ht="33.75" hidden="1" customHeight="1" x14ac:dyDescent="0.2"/>
    <row r="4902" ht="33.75" hidden="1" customHeight="1" x14ac:dyDescent="0.2"/>
    <row r="4903" ht="33.75" hidden="1" customHeight="1" x14ac:dyDescent="0.2"/>
    <row r="4904" ht="33.75" hidden="1" customHeight="1" x14ac:dyDescent="0.2"/>
    <row r="4905" ht="33.75" hidden="1" customHeight="1" x14ac:dyDescent="0.2"/>
    <row r="4906" ht="33.75" hidden="1" customHeight="1" x14ac:dyDescent="0.2"/>
    <row r="4907" ht="33.75" hidden="1" customHeight="1" x14ac:dyDescent="0.2"/>
    <row r="4908" ht="33.75" hidden="1" customHeight="1" x14ac:dyDescent="0.2"/>
    <row r="4909" ht="33.75" hidden="1" customHeight="1" x14ac:dyDescent="0.2"/>
    <row r="4910" ht="33.75" hidden="1" customHeight="1" x14ac:dyDescent="0.2"/>
    <row r="4911" ht="33.75" hidden="1" customHeight="1" x14ac:dyDescent="0.2"/>
    <row r="4912" ht="33.75" hidden="1" customHeight="1" x14ac:dyDescent="0.2"/>
    <row r="4913" ht="33.75" hidden="1" customHeight="1" x14ac:dyDescent="0.2"/>
    <row r="4914" ht="33.75" hidden="1" customHeight="1" x14ac:dyDescent="0.2"/>
    <row r="4915" ht="33.75" hidden="1" customHeight="1" x14ac:dyDescent="0.2"/>
    <row r="4916" ht="33.75" hidden="1" customHeight="1" x14ac:dyDescent="0.2"/>
    <row r="4917" ht="33.75" hidden="1" customHeight="1" x14ac:dyDescent="0.2"/>
    <row r="4918" ht="33.75" hidden="1" customHeight="1" x14ac:dyDescent="0.2"/>
    <row r="4919" ht="33.75" hidden="1" customHeight="1" x14ac:dyDescent="0.2"/>
    <row r="4920" ht="33.75" hidden="1" customHeight="1" x14ac:dyDescent="0.2"/>
    <row r="4921" ht="33.75" hidden="1" customHeight="1" x14ac:dyDescent="0.2"/>
    <row r="4922" ht="33.75" hidden="1" customHeight="1" x14ac:dyDescent="0.2"/>
    <row r="4923" ht="33.75" hidden="1" customHeight="1" x14ac:dyDescent="0.2"/>
    <row r="4924" ht="33.75" hidden="1" customHeight="1" x14ac:dyDescent="0.2"/>
    <row r="4925" ht="33.75" hidden="1" customHeight="1" x14ac:dyDescent="0.2"/>
    <row r="4926" ht="33.75" hidden="1" customHeight="1" x14ac:dyDescent="0.2"/>
    <row r="4927" ht="33.75" hidden="1" customHeight="1" x14ac:dyDescent="0.2"/>
    <row r="4928" ht="33.75" hidden="1" customHeight="1" x14ac:dyDescent="0.2"/>
    <row r="4929" ht="33.75" hidden="1" customHeight="1" x14ac:dyDescent="0.2"/>
    <row r="4930" ht="33.75" hidden="1" customHeight="1" x14ac:dyDescent="0.2"/>
    <row r="4931" ht="33.75" hidden="1" customHeight="1" x14ac:dyDescent="0.2"/>
    <row r="4932" ht="33.75" hidden="1" customHeight="1" x14ac:dyDescent="0.2"/>
    <row r="4933" ht="33.75" hidden="1" customHeight="1" x14ac:dyDescent="0.2"/>
    <row r="4934" ht="33.75" hidden="1" customHeight="1" x14ac:dyDescent="0.2"/>
    <row r="4935" ht="33.75" hidden="1" customHeight="1" x14ac:dyDescent="0.2"/>
    <row r="4936" ht="33.75" hidden="1" customHeight="1" x14ac:dyDescent="0.2"/>
    <row r="4937" ht="33.75" hidden="1" customHeight="1" x14ac:dyDescent="0.2"/>
    <row r="4938" ht="33.75" hidden="1" customHeight="1" x14ac:dyDescent="0.2"/>
    <row r="4939" ht="33.75" hidden="1" customHeight="1" x14ac:dyDescent="0.2"/>
    <row r="4940" ht="33.75" hidden="1" customHeight="1" x14ac:dyDescent="0.2"/>
    <row r="4941" ht="33.75" hidden="1" customHeight="1" x14ac:dyDescent="0.2"/>
    <row r="4942" ht="33.75" hidden="1" customHeight="1" x14ac:dyDescent="0.2"/>
    <row r="4943" ht="33.75" hidden="1" customHeight="1" x14ac:dyDescent="0.2"/>
    <row r="4944" ht="33.75" hidden="1" customHeight="1" x14ac:dyDescent="0.2"/>
    <row r="4945" ht="33.75" hidden="1" customHeight="1" x14ac:dyDescent="0.2"/>
    <row r="4946" ht="33.75" hidden="1" customHeight="1" x14ac:dyDescent="0.2"/>
    <row r="4947" ht="33.75" hidden="1" customHeight="1" x14ac:dyDescent="0.2"/>
    <row r="4948" ht="33.75" hidden="1" customHeight="1" x14ac:dyDescent="0.2"/>
    <row r="4949" ht="33.75" hidden="1" customHeight="1" x14ac:dyDescent="0.2"/>
    <row r="4950" ht="33.75" hidden="1" customHeight="1" x14ac:dyDescent="0.2"/>
    <row r="4951" ht="33.75" hidden="1" customHeight="1" x14ac:dyDescent="0.2"/>
    <row r="4952" ht="33.75" hidden="1" customHeight="1" x14ac:dyDescent="0.2"/>
    <row r="4953" ht="33.75" hidden="1" customHeight="1" x14ac:dyDescent="0.2"/>
    <row r="4954" ht="33.75" hidden="1" customHeight="1" x14ac:dyDescent="0.2"/>
    <row r="4955" ht="33.75" hidden="1" customHeight="1" x14ac:dyDescent="0.2"/>
    <row r="4956" ht="33.75" hidden="1" customHeight="1" x14ac:dyDescent="0.2"/>
    <row r="4957" ht="33.75" hidden="1" customHeight="1" x14ac:dyDescent="0.2"/>
    <row r="4958" ht="33.75" hidden="1" customHeight="1" x14ac:dyDescent="0.2"/>
    <row r="4959" ht="33.75" hidden="1" customHeight="1" x14ac:dyDescent="0.2"/>
    <row r="4960" ht="33.75" hidden="1" customHeight="1" x14ac:dyDescent="0.2"/>
    <row r="4961" ht="33.75" hidden="1" customHeight="1" x14ac:dyDescent="0.2"/>
    <row r="4962" ht="33.75" hidden="1" customHeight="1" x14ac:dyDescent="0.2"/>
    <row r="4963" ht="33.75" hidden="1" customHeight="1" x14ac:dyDescent="0.2"/>
    <row r="4964" ht="33.75" hidden="1" customHeight="1" x14ac:dyDescent="0.2"/>
    <row r="4965" ht="33.75" hidden="1" customHeight="1" x14ac:dyDescent="0.2"/>
    <row r="4966" ht="33.75" hidden="1" customHeight="1" x14ac:dyDescent="0.2"/>
    <row r="4967" ht="33.75" hidden="1" customHeight="1" x14ac:dyDescent="0.2"/>
    <row r="4968" ht="33.75" hidden="1" customHeight="1" x14ac:dyDescent="0.2"/>
    <row r="4969" ht="33.75" hidden="1" customHeight="1" x14ac:dyDescent="0.2"/>
    <row r="4970" ht="33.75" hidden="1" customHeight="1" x14ac:dyDescent="0.2"/>
    <row r="4971" ht="33.75" hidden="1" customHeight="1" x14ac:dyDescent="0.2"/>
    <row r="4972" ht="33.75" hidden="1" customHeight="1" x14ac:dyDescent="0.2"/>
    <row r="4973" ht="33.75" hidden="1" customHeight="1" x14ac:dyDescent="0.2"/>
    <row r="4974" ht="33.75" hidden="1" customHeight="1" x14ac:dyDescent="0.2"/>
    <row r="4975" ht="33.75" hidden="1" customHeight="1" x14ac:dyDescent="0.2"/>
    <row r="4976" ht="33.75" hidden="1" customHeight="1" x14ac:dyDescent="0.2"/>
    <row r="4977" ht="33.75" hidden="1" customHeight="1" x14ac:dyDescent="0.2"/>
    <row r="4978" ht="33.75" hidden="1" customHeight="1" x14ac:dyDescent="0.2"/>
    <row r="4979" ht="33.75" hidden="1" customHeight="1" x14ac:dyDescent="0.2"/>
    <row r="4980" ht="33.75" hidden="1" customHeight="1" x14ac:dyDescent="0.2"/>
    <row r="4981" ht="33.75" hidden="1" customHeight="1" x14ac:dyDescent="0.2"/>
    <row r="4982" ht="33.75" hidden="1" customHeight="1" x14ac:dyDescent="0.2"/>
    <row r="4983" ht="33.75" hidden="1" customHeight="1" x14ac:dyDescent="0.2"/>
    <row r="4984" ht="33.75" hidden="1" customHeight="1" x14ac:dyDescent="0.2"/>
    <row r="4985" ht="33.75" hidden="1" customHeight="1" x14ac:dyDescent="0.2"/>
    <row r="4986" ht="33.75" hidden="1" customHeight="1" x14ac:dyDescent="0.2"/>
    <row r="4987" ht="33.75" hidden="1" customHeight="1" x14ac:dyDescent="0.2"/>
    <row r="4988" ht="33.75" hidden="1" customHeight="1" x14ac:dyDescent="0.2"/>
    <row r="4989" ht="33.75" hidden="1" customHeight="1" x14ac:dyDescent="0.2"/>
    <row r="4990" ht="33.75" hidden="1" customHeight="1" x14ac:dyDescent="0.2"/>
    <row r="4991" ht="33.75" hidden="1" customHeight="1" x14ac:dyDescent="0.2"/>
    <row r="4992" ht="33.75" hidden="1" customHeight="1" x14ac:dyDescent="0.2"/>
    <row r="4993" ht="33.75" hidden="1" customHeight="1" x14ac:dyDescent="0.2"/>
    <row r="4994" ht="33.75" hidden="1" customHeight="1" x14ac:dyDescent="0.2"/>
    <row r="4995" ht="33.75" hidden="1" customHeight="1" x14ac:dyDescent="0.2"/>
    <row r="4996" ht="33.75" hidden="1" customHeight="1" x14ac:dyDescent="0.2"/>
    <row r="4997" ht="33.75" hidden="1" customHeight="1" x14ac:dyDescent="0.2"/>
    <row r="4998" ht="33.75" hidden="1" customHeight="1" x14ac:dyDescent="0.2"/>
    <row r="4999" ht="33.75" hidden="1" customHeight="1" x14ac:dyDescent="0.2"/>
    <row r="5000" ht="33.75" hidden="1" customHeight="1" x14ac:dyDescent="0.2"/>
    <row r="5001" ht="33.75" hidden="1" customHeight="1" x14ac:dyDescent="0.2"/>
    <row r="5002" ht="33.75" hidden="1" customHeight="1" x14ac:dyDescent="0.2"/>
    <row r="5003" ht="33.75" hidden="1" customHeight="1" x14ac:dyDescent="0.2"/>
    <row r="5004" ht="33.75" hidden="1" customHeight="1" x14ac:dyDescent="0.2"/>
    <row r="5005" ht="33.75" hidden="1" customHeight="1" x14ac:dyDescent="0.2"/>
    <row r="5006" ht="33.75" hidden="1" customHeight="1" x14ac:dyDescent="0.2"/>
    <row r="5007" ht="33.75" hidden="1" customHeight="1" x14ac:dyDescent="0.2"/>
    <row r="5008" ht="33.75" hidden="1" customHeight="1" x14ac:dyDescent="0.2"/>
    <row r="5009" ht="33.75" hidden="1" customHeight="1" x14ac:dyDescent="0.2"/>
    <row r="5010" ht="33.75" hidden="1" customHeight="1" x14ac:dyDescent="0.2"/>
    <row r="5011" ht="33.75" hidden="1" customHeight="1" x14ac:dyDescent="0.2"/>
    <row r="5012" ht="33.75" hidden="1" customHeight="1" x14ac:dyDescent="0.2"/>
    <row r="5013" ht="33.75" hidden="1" customHeight="1" x14ac:dyDescent="0.2"/>
    <row r="5014" ht="33.75" hidden="1" customHeight="1" x14ac:dyDescent="0.2"/>
    <row r="5015" ht="33.75" hidden="1" customHeight="1" x14ac:dyDescent="0.2"/>
    <row r="5016" ht="33.75" hidden="1" customHeight="1" x14ac:dyDescent="0.2"/>
    <row r="5017" ht="33.75" hidden="1" customHeight="1" x14ac:dyDescent="0.2"/>
    <row r="5018" ht="33.75" hidden="1" customHeight="1" x14ac:dyDescent="0.2"/>
    <row r="5019" ht="33.75" hidden="1" customHeight="1" x14ac:dyDescent="0.2"/>
    <row r="5020" ht="33.75" hidden="1" customHeight="1" x14ac:dyDescent="0.2"/>
    <row r="5021" ht="33.75" hidden="1" customHeight="1" x14ac:dyDescent="0.2"/>
    <row r="5022" ht="33.75" hidden="1" customHeight="1" x14ac:dyDescent="0.2"/>
    <row r="5023" ht="33.75" hidden="1" customHeight="1" x14ac:dyDescent="0.2"/>
    <row r="5024" ht="33.75" hidden="1" customHeight="1" x14ac:dyDescent="0.2"/>
    <row r="5025" ht="33.75" hidden="1" customHeight="1" x14ac:dyDescent="0.2"/>
    <row r="5026" ht="33.75" hidden="1" customHeight="1" x14ac:dyDescent="0.2"/>
    <row r="5027" ht="33.75" hidden="1" customHeight="1" x14ac:dyDescent="0.2"/>
    <row r="5028" ht="33.75" hidden="1" customHeight="1" x14ac:dyDescent="0.2"/>
    <row r="5029" ht="33.75" hidden="1" customHeight="1" x14ac:dyDescent="0.2"/>
    <row r="5030" ht="33.75" hidden="1" customHeight="1" x14ac:dyDescent="0.2"/>
    <row r="5031" ht="33.75" hidden="1" customHeight="1" x14ac:dyDescent="0.2"/>
    <row r="5032" ht="33.75" hidden="1" customHeight="1" x14ac:dyDescent="0.2"/>
    <row r="5033" ht="33.75" hidden="1" customHeight="1" x14ac:dyDescent="0.2"/>
    <row r="5034" ht="33.75" hidden="1" customHeight="1" x14ac:dyDescent="0.2"/>
    <row r="5035" ht="33.75" hidden="1" customHeight="1" x14ac:dyDescent="0.2"/>
    <row r="5036" ht="33.75" hidden="1" customHeight="1" x14ac:dyDescent="0.2"/>
    <row r="5037" ht="33.75" hidden="1" customHeight="1" x14ac:dyDescent="0.2"/>
    <row r="5038" ht="33.75" hidden="1" customHeight="1" x14ac:dyDescent="0.2"/>
    <row r="5039" ht="33.75" hidden="1" customHeight="1" x14ac:dyDescent="0.2"/>
    <row r="5040" ht="33.75" hidden="1" customHeight="1" x14ac:dyDescent="0.2"/>
    <row r="5041" ht="33.75" hidden="1" customHeight="1" x14ac:dyDescent="0.2"/>
    <row r="5042" ht="33.75" hidden="1" customHeight="1" x14ac:dyDescent="0.2"/>
    <row r="5043" ht="33.75" hidden="1" customHeight="1" x14ac:dyDescent="0.2"/>
    <row r="5044" ht="33.75" hidden="1" customHeight="1" x14ac:dyDescent="0.2"/>
    <row r="5045" ht="33.75" hidden="1" customHeight="1" x14ac:dyDescent="0.2"/>
    <row r="5046" ht="33.75" hidden="1" customHeight="1" x14ac:dyDescent="0.2"/>
    <row r="5047" ht="33.75" hidden="1" customHeight="1" x14ac:dyDescent="0.2"/>
    <row r="5048" ht="33.75" hidden="1" customHeight="1" x14ac:dyDescent="0.2"/>
    <row r="5049" ht="33.75" hidden="1" customHeight="1" x14ac:dyDescent="0.2"/>
    <row r="5050" ht="33.75" hidden="1" customHeight="1" x14ac:dyDescent="0.2"/>
    <row r="5051" ht="33.75" hidden="1" customHeight="1" x14ac:dyDescent="0.2"/>
    <row r="5052" ht="33.75" hidden="1" customHeight="1" x14ac:dyDescent="0.2"/>
    <row r="5053" ht="33.75" hidden="1" customHeight="1" x14ac:dyDescent="0.2"/>
    <row r="5054" ht="33.75" hidden="1" customHeight="1" x14ac:dyDescent="0.2"/>
    <row r="5055" ht="33.75" hidden="1" customHeight="1" x14ac:dyDescent="0.2"/>
    <row r="5056" ht="33.75" hidden="1" customHeight="1" x14ac:dyDescent="0.2"/>
    <row r="5057" ht="33.75" hidden="1" customHeight="1" x14ac:dyDescent="0.2"/>
    <row r="5058" ht="33.75" hidden="1" customHeight="1" x14ac:dyDescent="0.2"/>
    <row r="5059" ht="33.75" hidden="1" customHeight="1" x14ac:dyDescent="0.2"/>
    <row r="5060" ht="33.75" hidden="1" customHeight="1" x14ac:dyDescent="0.2"/>
    <row r="5061" ht="33.75" hidden="1" customHeight="1" x14ac:dyDescent="0.2"/>
    <row r="5062" ht="33.75" hidden="1" customHeight="1" x14ac:dyDescent="0.2"/>
    <row r="5063" ht="33.75" hidden="1" customHeight="1" x14ac:dyDescent="0.2"/>
    <row r="5064" ht="33.75" hidden="1" customHeight="1" x14ac:dyDescent="0.2"/>
    <row r="5065" ht="33.75" hidden="1" customHeight="1" x14ac:dyDescent="0.2"/>
    <row r="5066" ht="33.75" hidden="1" customHeight="1" x14ac:dyDescent="0.2"/>
    <row r="5067" ht="33.75" hidden="1" customHeight="1" x14ac:dyDescent="0.2"/>
    <row r="5068" ht="33.75" hidden="1" customHeight="1" x14ac:dyDescent="0.2"/>
    <row r="5069" ht="33.75" hidden="1" customHeight="1" x14ac:dyDescent="0.2"/>
    <row r="5070" ht="33.75" hidden="1" customHeight="1" x14ac:dyDescent="0.2"/>
    <row r="5071" ht="33.75" hidden="1" customHeight="1" x14ac:dyDescent="0.2"/>
    <row r="5072" ht="33.75" hidden="1" customHeight="1" x14ac:dyDescent="0.2"/>
    <row r="5073" ht="33.75" hidden="1" customHeight="1" x14ac:dyDescent="0.2"/>
    <row r="5074" ht="33.75" hidden="1" customHeight="1" x14ac:dyDescent="0.2"/>
    <row r="5075" ht="33.75" hidden="1" customHeight="1" x14ac:dyDescent="0.2"/>
    <row r="5076" ht="33.75" hidden="1" customHeight="1" x14ac:dyDescent="0.2"/>
    <row r="5077" ht="33.75" hidden="1" customHeight="1" x14ac:dyDescent="0.2"/>
    <row r="5078" ht="33.75" hidden="1" customHeight="1" x14ac:dyDescent="0.2"/>
    <row r="5079" ht="33.75" hidden="1" customHeight="1" x14ac:dyDescent="0.2"/>
    <row r="5080" ht="33.75" hidden="1" customHeight="1" x14ac:dyDescent="0.2"/>
    <row r="5081" ht="33.75" hidden="1" customHeight="1" x14ac:dyDescent="0.2"/>
    <row r="5082" ht="33.75" hidden="1" customHeight="1" x14ac:dyDescent="0.2"/>
    <row r="5083" ht="33.75" hidden="1" customHeight="1" x14ac:dyDescent="0.2"/>
    <row r="5084" ht="33.75" hidden="1" customHeight="1" x14ac:dyDescent="0.2"/>
    <row r="5085" ht="33.75" hidden="1" customHeight="1" x14ac:dyDescent="0.2"/>
    <row r="5086" ht="33.75" hidden="1" customHeight="1" x14ac:dyDescent="0.2"/>
    <row r="5087" ht="33.75" hidden="1" customHeight="1" x14ac:dyDescent="0.2"/>
    <row r="5088" ht="33.75" hidden="1" customHeight="1" x14ac:dyDescent="0.2"/>
    <row r="5089" ht="33.75" hidden="1" customHeight="1" x14ac:dyDescent="0.2"/>
    <row r="5090" ht="33.75" hidden="1" customHeight="1" x14ac:dyDescent="0.2"/>
    <row r="5091" ht="33.75" hidden="1" customHeight="1" x14ac:dyDescent="0.2"/>
    <row r="5092" ht="33.75" hidden="1" customHeight="1" x14ac:dyDescent="0.2"/>
    <row r="5093" ht="33.75" hidden="1" customHeight="1" x14ac:dyDescent="0.2"/>
    <row r="5094" ht="33.75" hidden="1" customHeight="1" x14ac:dyDescent="0.2"/>
    <row r="5095" ht="33.75" hidden="1" customHeight="1" x14ac:dyDescent="0.2"/>
    <row r="5096" ht="33.75" hidden="1" customHeight="1" x14ac:dyDescent="0.2"/>
    <row r="5097" ht="33.75" hidden="1" customHeight="1" x14ac:dyDescent="0.2"/>
    <row r="5098" ht="33.75" hidden="1" customHeight="1" x14ac:dyDescent="0.2"/>
    <row r="5099" ht="33.75" hidden="1" customHeight="1" x14ac:dyDescent="0.2"/>
    <row r="5100" ht="33.75" hidden="1" customHeight="1" x14ac:dyDescent="0.2"/>
    <row r="5101" ht="33.75" hidden="1" customHeight="1" x14ac:dyDescent="0.2"/>
    <row r="5102" ht="33.75" hidden="1" customHeight="1" x14ac:dyDescent="0.2"/>
    <row r="5103" ht="33.75" hidden="1" customHeight="1" x14ac:dyDescent="0.2"/>
    <row r="5104" ht="33.75" hidden="1" customHeight="1" x14ac:dyDescent="0.2"/>
    <row r="5105" ht="33.75" hidden="1" customHeight="1" x14ac:dyDescent="0.2"/>
    <row r="5106" ht="33.75" hidden="1" customHeight="1" x14ac:dyDescent="0.2"/>
    <row r="5107" ht="33.75" hidden="1" customHeight="1" x14ac:dyDescent="0.2"/>
    <row r="5108" ht="33.75" hidden="1" customHeight="1" x14ac:dyDescent="0.2"/>
    <row r="5109" ht="33.75" hidden="1" customHeight="1" x14ac:dyDescent="0.2"/>
    <row r="5110" ht="33.75" hidden="1" customHeight="1" x14ac:dyDescent="0.2"/>
    <row r="5111" ht="33.75" hidden="1" customHeight="1" x14ac:dyDescent="0.2"/>
    <row r="5112" ht="33.75" hidden="1" customHeight="1" x14ac:dyDescent="0.2"/>
    <row r="5113" ht="33.75" hidden="1" customHeight="1" x14ac:dyDescent="0.2"/>
    <row r="5114" ht="33.75" hidden="1" customHeight="1" x14ac:dyDescent="0.2"/>
    <row r="5115" ht="33.75" hidden="1" customHeight="1" x14ac:dyDescent="0.2"/>
    <row r="5116" ht="33.75" hidden="1" customHeight="1" x14ac:dyDescent="0.2"/>
    <row r="5117" ht="33.75" hidden="1" customHeight="1" x14ac:dyDescent="0.2"/>
    <row r="5118" ht="33.75" hidden="1" customHeight="1" x14ac:dyDescent="0.2"/>
    <row r="5119" ht="33.75" hidden="1" customHeight="1" x14ac:dyDescent="0.2"/>
    <row r="5120" ht="33.75" hidden="1" customHeight="1" x14ac:dyDescent="0.2"/>
    <row r="5121" ht="33.75" hidden="1" customHeight="1" x14ac:dyDescent="0.2"/>
    <row r="5122" ht="33.75" hidden="1" customHeight="1" x14ac:dyDescent="0.2"/>
    <row r="5123" ht="33.75" hidden="1" customHeight="1" x14ac:dyDescent="0.2"/>
    <row r="5124" ht="33.75" hidden="1" customHeight="1" x14ac:dyDescent="0.2"/>
    <row r="5125" ht="33.75" hidden="1" customHeight="1" x14ac:dyDescent="0.2"/>
    <row r="5126" ht="33.75" hidden="1" customHeight="1" x14ac:dyDescent="0.2"/>
    <row r="5127" ht="33.75" hidden="1" customHeight="1" x14ac:dyDescent="0.2"/>
    <row r="5128" ht="33.75" hidden="1" customHeight="1" x14ac:dyDescent="0.2"/>
    <row r="5129" ht="33.75" hidden="1" customHeight="1" x14ac:dyDescent="0.2"/>
    <row r="5130" ht="33.75" hidden="1" customHeight="1" x14ac:dyDescent="0.2"/>
    <row r="5131" ht="33.75" hidden="1" customHeight="1" x14ac:dyDescent="0.2"/>
    <row r="5132" ht="33.75" hidden="1" customHeight="1" x14ac:dyDescent="0.2"/>
    <row r="5133" ht="33.75" hidden="1" customHeight="1" x14ac:dyDescent="0.2"/>
    <row r="5134" ht="33.75" hidden="1" customHeight="1" x14ac:dyDescent="0.2"/>
    <row r="5135" ht="33.75" hidden="1" customHeight="1" x14ac:dyDescent="0.2"/>
    <row r="5136" ht="33.75" hidden="1" customHeight="1" x14ac:dyDescent="0.2"/>
    <row r="5137" ht="33.75" hidden="1" customHeight="1" x14ac:dyDescent="0.2"/>
    <row r="5138" ht="33.75" hidden="1" customHeight="1" x14ac:dyDescent="0.2"/>
    <row r="5139" ht="33.75" hidden="1" customHeight="1" x14ac:dyDescent="0.2"/>
    <row r="5140" ht="33.75" hidden="1" customHeight="1" x14ac:dyDescent="0.2"/>
    <row r="5141" ht="33.75" hidden="1" customHeight="1" x14ac:dyDescent="0.2"/>
    <row r="5142" ht="33.75" hidden="1" customHeight="1" x14ac:dyDescent="0.2"/>
    <row r="5143" ht="33.75" hidden="1" customHeight="1" x14ac:dyDescent="0.2"/>
    <row r="5144" ht="33.75" hidden="1" customHeight="1" x14ac:dyDescent="0.2"/>
    <row r="5145" ht="33.75" hidden="1" customHeight="1" x14ac:dyDescent="0.2"/>
    <row r="5146" ht="33.75" hidden="1" customHeight="1" x14ac:dyDescent="0.2"/>
    <row r="5147" ht="33.75" hidden="1" customHeight="1" x14ac:dyDescent="0.2"/>
    <row r="5148" ht="33.75" hidden="1" customHeight="1" x14ac:dyDescent="0.2"/>
    <row r="5149" ht="33.75" hidden="1" customHeight="1" x14ac:dyDescent="0.2"/>
    <row r="5150" ht="33.75" hidden="1" customHeight="1" x14ac:dyDescent="0.2"/>
    <row r="5151" ht="33.75" hidden="1" customHeight="1" x14ac:dyDescent="0.2"/>
    <row r="5152" ht="33.75" hidden="1" customHeight="1" x14ac:dyDescent="0.2"/>
    <row r="5153" ht="33.75" hidden="1" customHeight="1" x14ac:dyDescent="0.2"/>
    <row r="5154" ht="33.75" hidden="1" customHeight="1" x14ac:dyDescent="0.2"/>
    <row r="5155" ht="33.75" hidden="1" customHeight="1" x14ac:dyDescent="0.2"/>
    <row r="5156" ht="33.75" hidden="1" customHeight="1" x14ac:dyDescent="0.2"/>
    <row r="5157" ht="33.75" hidden="1" customHeight="1" x14ac:dyDescent="0.2"/>
    <row r="5158" ht="33.75" hidden="1" customHeight="1" x14ac:dyDescent="0.2"/>
    <row r="5159" ht="33.75" hidden="1" customHeight="1" x14ac:dyDescent="0.2"/>
    <row r="5160" ht="33.75" hidden="1" customHeight="1" x14ac:dyDescent="0.2"/>
    <row r="5161" ht="33.75" hidden="1" customHeight="1" x14ac:dyDescent="0.2"/>
    <row r="5162" ht="33.75" hidden="1" customHeight="1" x14ac:dyDescent="0.2"/>
    <row r="5163" ht="33.75" hidden="1" customHeight="1" x14ac:dyDescent="0.2"/>
    <row r="5164" ht="33.75" hidden="1" customHeight="1" x14ac:dyDescent="0.2"/>
    <row r="5165" ht="33.75" hidden="1" customHeight="1" x14ac:dyDescent="0.2"/>
    <row r="5166" ht="33.75" hidden="1" customHeight="1" x14ac:dyDescent="0.2"/>
    <row r="5167" ht="33.75" hidden="1" customHeight="1" x14ac:dyDescent="0.2"/>
    <row r="5168" ht="33.75" hidden="1" customHeight="1" x14ac:dyDescent="0.2"/>
    <row r="5169" ht="33.75" hidden="1" customHeight="1" x14ac:dyDescent="0.2"/>
    <row r="5170" ht="33.75" hidden="1" customHeight="1" x14ac:dyDescent="0.2"/>
    <row r="5171" ht="33.75" hidden="1" customHeight="1" x14ac:dyDescent="0.2"/>
    <row r="5172" ht="33.75" hidden="1" customHeight="1" x14ac:dyDescent="0.2"/>
    <row r="5173" ht="33.75" hidden="1" customHeight="1" x14ac:dyDescent="0.2"/>
    <row r="5174" ht="33.75" hidden="1" customHeight="1" x14ac:dyDescent="0.2"/>
    <row r="5175" ht="33.75" hidden="1" customHeight="1" x14ac:dyDescent="0.2"/>
    <row r="5176" ht="33.75" hidden="1" customHeight="1" x14ac:dyDescent="0.2"/>
    <row r="5177" ht="33.75" hidden="1" customHeight="1" x14ac:dyDescent="0.2"/>
    <row r="5178" ht="33.75" hidden="1" customHeight="1" x14ac:dyDescent="0.2"/>
    <row r="5179" ht="33.75" hidden="1" customHeight="1" x14ac:dyDescent="0.2"/>
    <row r="5180" ht="33.75" hidden="1" customHeight="1" x14ac:dyDescent="0.2"/>
    <row r="5181" ht="33.75" hidden="1" customHeight="1" x14ac:dyDescent="0.2"/>
    <row r="5182" ht="33.75" hidden="1" customHeight="1" x14ac:dyDescent="0.2"/>
    <row r="5183" ht="33.75" hidden="1" customHeight="1" x14ac:dyDescent="0.2"/>
    <row r="5184" ht="33.75" hidden="1" customHeight="1" x14ac:dyDescent="0.2"/>
    <row r="5185" ht="33.75" hidden="1" customHeight="1" x14ac:dyDescent="0.2"/>
    <row r="5186" ht="33.75" hidden="1" customHeight="1" x14ac:dyDescent="0.2"/>
    <row r="5187" ht="33.75" hidden="1" customHeight="1" x14ac:dyDescent="0.2"/>
    <row r="5188" ht="33.75" hidden="1" customHeight="1" x14ac:dyDescent="0.2"/>
    <row r="5189" ht="33.75" hidden="1" customHeight="1" x14ac:dyDescent="0.2"/>
    <row r="5190" ht="33.75" hidden="1" customHeight="1" x14ac:dyDescent="0.2"/>
    <row r="5191" ht="33.75" hidden="1" customHeight="1" x14ac:dyDescent="0.2"/>
    <row r="5192" ht="33.75" hidden="1" customHeight="1" x14ac:dyDescent="0.2"/>
    <row r="5193" ht="33.75" hidden="1" customHeight="1" x14ac:dyDescent="0.2"/>
    <row r="5194" ht="33.75" hidden="1" customHeight="1" x14ac:dyDescent="0.2"/>
    <row r="5195" ht="33.75" hidden="1" customHeight="1" x14ac:dyDescent="0.2"/>
    <row r="5196" ht="33.75" hidden="1" customHeight="1" x14ac:dyDescent="0.2"/>
    <row r="5197" ht="33.75" hidden="1" customHeight="1" x14ac:dyDescent="0.2"/>
    <row r="5198" ht="33.75" hidden="1" customHeight="1" x14ac:dyDescent="0.2"/>
    <row r="5199" ht="33.75" hidden="1" customHeight="1" x14ac:dyDescent="0.2"/>
    <row r="5200" ht="33.75" hidden="1" customHeight="1" x14ac:dyDescent="0.2"/>
    <row r="5201" ht="33.75" hidden="1" customHeight="1" x14ac:dyDescent="0.2"/>
    <row r="5202" ht="33.75" hidden="1" customHeight="1" x14ac:dyDescent="0.2"/>
    <row r="5203" ht="33.75" hidden="1" customHeight="1" x14ac:dyDescent="0.2"/>
    <row r="5204" ht="33.75" hidden="1" customHeight="1" x14ac:dyDescent="0.2"/>
    <row r="5205" ht="33.75" hidden="1" customHeight="1" x14ac:dyDescent="0.2"/>
    <row r="5206" ht="33.75" hidden="1" customHeight="1" x14ac:dyDescent="0.2"/>
    <row r="5207" ht="33.75" hidden="1" customHeight="1" x14ac:dyDescent="0.2"/>
    <row r="5208" ht="33.75" hidden="1" customHeight="1" x14ac:dyDescent="0.2"/>
    <row r="5209" ht="33.75" hidden="1" customHeight="1" x14ac:dyDescent="0.2"/>
    <row r="5210" ht="33.75" hidden="1" customHeight="1" x14ac:dyDescent="0.2"/>
    <row r="5211" ht="33.75" hidden="1" customHeight="1" x14ac:dyDescent="0.2"/>
    <row r="5212" ht="33.75" hidden="1" customHeight="1" x14ac:dyDescent="0.2"/>
    <row r="5213" ht="33.75" hidden="1" customHeight="1" x14ac:dyDescent="0.2"/>
    <row r="5214" ht="33.75" hidden="1" customHeight="1" x14ac:dyDescent="0.2"/>
    <row r="5215" ht="33.75" hidden="1" customHeight="1" x14ac:dyDescent="0.2"/>
    <row r="5216" ht="33.75" hidden="1" customHeight="1" x14ac:dyDescent="0.2"/>
    <row r="5217" ht="33.75" hidden="1" customHeight="1" x14ac:dyDescent="0.2"/>
    <row r="5218" ht="33.75" hidden="1" customHeight="1" x14ac:dyDescent="0.2"/>
    <row r="5219" ht="33.75" hidden="1" customHeight="1" x14ac:dyDescent="0.2"/>
    <row r="5220" ht="33.75" hidden="1" customHeight="1" x14ac:dyDescent="0.2"/>
    <row r="5221" ht="33.75" hidden="1" customHeight="1" x14ac:dyDescent="0.2"/>
    <row r="5222" ht="33.75" hidden="1" customHeight="1" x14ac:dyDescent="0.2"/>
    <row r="5223" ht="33.75" hidden="1" customHeight="1" x14ac:dyDescent="0.2"/>
    <row r="5224" ht="33.75" hidden="1" customHeight="1" x14ac:dyDescent="0.2"/>
    <row r="5225" ht="33.75" hidden="1" customHeight="1" x14ac:dyDescent="0.2"/>
    <row r="5226" ht="33.75" hidden="1" customHeight="1" x14ac:dyDescent="0.2"/>
    <row r="5227" ht="33.75" hidden="1" customHeight="1" x14ac:dyDescent="0.2"/>
    <row r="5228" ht="33.75" hidden="1" customHeight="1" x14ac:dyDescent="0.2"/>
    <row r="5229" ht="33.75" hidden="1" customHeight="1" x14ac:dyDescent="0.2"/>
    <row r="5230" ht="33.75" hidden="1" customHeight="1" x14ac:dyDescent="0.2"/>
    <row r="5231" ht="33.75" hidden="1" customHeight="1" x14ac:dyDescent="0.2"/>
    <row r="5232" ht="33.75" hidden="1" customHeight="1" x14ac:dyDescent="0.2"/>
    <row r="5233" ht="33.75" hidden="1" customHeight="1" x14ac:dyDescent="0.2"/>
    <row r="5234" ht="33.75" hidden="1" customHeight="1" x14ac:dyDescent="0.2"/>
    <row r="5235" ht="33.75" hidden="1" customHeight="1" x14ac:dyDescent="0.2"/>
    <row r="5236" ht="33.75" hidden="1" customHeight="1" x14ac:dyDescent="0.2"/>
    <row r="5237" ht="33.75" hidden="1" customHeight="1" x14ac:dyDescent="0.2"/>
    <row r="5238" ht="33.75" hidden="1" customHeight="1" x14ac:dyDescent="0.2"/>
    <row r="5239" ht="33.75" hidden="1" customHeight="1" x14ac:dyDescent="0.2"/>
    <row r="5240" ht="33.75" hidden="1" customHeight="1" x14ac:dyDescent="0.2"/>
    <row r="5241" ht="33.75" hidden="1" customHeight="1" x14ac:dyDescent="0.2"/>
    <row r="5242" ht="33.75" hidden="1" customHeight="1" x14ac:dyDescent="0.2"/>
    <row r="5243" ht="33.75" hidden="1" customHeight="1" x14ac:dyDescent="0.2"/>
    <row r="5244" ht="33.75" hidden="1" customHeight="1" x14ac:dyDescent="0.2"/>
    <row r="5245" ht="33.75" hidden="1" customHeight="1" x14ac:dyDescent="0.2"/>
    <row r="5246" ht="33.75" hidden="1" customHeight="1" x14ac:dyDescent="0.2"/>
    <row r="5247" ht="33.75" hidden="1" customHeight="1" x14ac:dyDescent="0.2"/>
    <row r="5248" ht="33.75" hidden="1" customHeight="1" x14ac:dyDescent="0.2"/>
    <row r="5249" ht="33.75" hidden="1" customHeight="1" x14ac:dyDescent="0.2"/>
    <row r="5250" ht="33.75" hidden="1" customHeight="1" x14ac:dyDescent="0.2"/>
    <row r="5251" ht="33.75" hidden="1" customHeight="1" x14ac:dyDescent="0.2"/>
    <row r="5252" ht="33.75" hidden="1" customHeight="1" x14ac:dyDescent="0.2"/>
    <row r="5253" ht="33.75" hidden="1" customHeight="1" x14ac:dyDescent="0.2"/>
    <row r="5254" ht="33.75" hidden="1" customHeight="1" x14ac:dyDescent="0.2"/>
    <row r="5255" ht="33.75" hidden="1" customHeight="1" x14ac:dyDescent="0.2"/>
    <row r="5256" ht="33.75" hidden="1" customHeight="1" x14ac:dyDescent="0.2"/>
    <row r="5257" ht="33.75" hidden="1" customHeight="1" x14ac:dyDescent="0.2"/>
    <row r="5258" ht="33.75" hidden="1" customHeight="1" x14ac:dyDescent="0.2"/>
    <row r="5259" ht="33.75" hidden="1" customHeight="1" x14ac:dyDescent="0.2"/>
    <row r="5260" ht="33.75" hidden="1" customHeight="1" x14ac:dyDescent="0.2"/>
    <row r="5261" ht="33.75" hidden="1" customHeight="1" x14ac:dyDescent="0.2"/>
    <row r="5262" ht="33.75" hidden="1" customHeight="1" x14ac:dyDescent="0.2"/>
    <row r="5263" ht="33.75" hidden="1" customHeight="1" x14ac:dyDescent="0.2"/>
    <row r="5264" ht="33.75" hidden="1" customHeight="1" x14ac:dyDescent="0.2"/>
    <row r="5265" ht="33.75" hidden="1" customHeight="1" x14ac:dyDescent="0.2"/>
    <row r="5266" ht="33.75" hidden="1" customHeight="1" x14ac:dyDescent="0.2"/>
    <row r="5267" ht="33.75" hidden="1" customHeight="1" x14ac:dyDescent="0.2"/>
    <row r="5268" ht="33.75" hidden="1" customHeight="1" x14ac:dyDescent="0.2"/>
    <row r="5269" ht="33.75" hidden="1" customHeight="1" x14ac:dyDescent="0.2"/>
    <row r="5270" ht="33.75" hidden="1" customHeight="1" x14ac:dyDescent="0.2"/>
    <row r="5271" ht="33.75" hidden="1" customHeight="1" x14ac:dyDescent="0.2"/>
    <row r="5272" ht="33.75" hidden="1" customHeight="1" x14ac:dyDescent="0.2"/>
    <row r="5273" ht="33.75" hidden="1" customHeight="1" x14ac:dyDescent="0.2"/>
    <row r="5274" ht="33.75" hidden="1" customHeight="1" x14ac:dyDescent="0.2"/>
    <row r="5275" ht="33.75" hidden="1" customHeight="1" x14ac:dyDescent="0.2"/>
    <row r="5276" ht="33.75" hidden="1" customHeight="1" x14ac:dyDescent="0.2"/>
    <row r="5277" ht="33.75" hidden="1" customHeight="1" x14ac:dyDescent="0.2"/>
    <row r="5278" ht="33.75" hidden="1" customHeight="1" x14ac:dyDescent="0.2"/>
    <row r="5279" ht="33.75" hidden="1" customHeight="1" x14ac:dyDescent="0.2"/>
    <row r="5280" ht="33.75" hidden="1" customHeight="1" x14ac:dyDescent="0.2"/>
    <row r="5281" ht="33.75" hidden="1" customHeight="1" x14ac:dyDescent="0.2"/>
    <row r="5282" ht="33.75" hidden="1" customHeight="1" x14ac:dyDescent="0.2"/>
    <row r="5283" ht="33.75" hidden="1" customHeight="1" x14ac:dyDescent="0.2"/>
    <row r="5284" ht="33.75" hidden="1" customHeight="1" x14ac:dyDescent="0.2"/>
    <row r="5285" ht="33.75" hidden="1" customHeight="1" x14ac:dyDescent="0.2"/>
    <row r="5286" ht="33.75" hidden="1" customHeight="1" x14ac:dyDescent="0.2"/>
    <row r="5287" ht="33.75" hidden="1" customHeight="1" x14ac:dyDescent="0.2"/>
    <row r="5288" ht="33.75" hidden="1" customHeight="1" x14ac:dyDescent="0.2"/>
    <row r="5289" ht="33.75" hidden="1" customHeight="1" x14ac:dyDescent="0.2"/>
    <row r="5290" ht="33.75" hidden="1" customHeight="1" x14ac:dyDescent="0.2"/>
    <row r="5291" ht="33.75" hidden="1" customHeight="1" x14ac:dyDescent="0.2"/>
    <row r="5292" ht="33.75" hidden="1" customHeight="1" x14ac:dyDescent="0.2"/>
    <row r="5293" ht="33.75" hidden="1" customHeight="1" x14ac:dyDescent="0.2"/>
    <row r="5294" ht="33.75" hidden="1" customHeight="1" x14ac:dyDescent="0.2"/>
    <row r="5295" ht="33.75" hidden="1" customHeight="1" x14ac:dyDescent="0.2"/>
    <row r="5296" ht="33.75" hidden="1" customHeight="1" x14ac:dyDescent="0.2"/>
    <row r="5297" ht="33.75" hidden="1" customHeight="1" x14ac:dyDescent="0.2"/>
    <row r="5298" ht="33.75" hidden="1" customHeight="1" x14ac:dyDescent="0.2"/>
    <row r="5299" ht="33.75" hidden="1" customHeight="1" x14ac:dyDescent="0.2"/>
    <row r="5300" ht="33.75" hidden="1" customHeight="1" x14ac:dyDescent="0.2"/>
    <row r="5301" ht="33.75" hidden="1" customHeight="1" x14ac:dyDescent="0.2"/>
    <row r="5302" ht="33.75" hidden="1" customHeight="1" x14ac:dyDescent="0.2"/>
    <row r="5303" ht="33.75" hidden="1" customHeight="1" x14ac:dyDescent="0.2"/>
    <row r="5304" ht="33.75" hidden="1" customHeight="1" x14ac:dyDescent="0.2"/>
    <row r="5305" ht="33.75" hidden="1" customHeight="1" x14ac:dyDescent="0.2"/>
    <row r="5306" ht="33.75" hidden="1" customHeight="1" x14ac:dyDescent="0.2"/>
    <row r="5307" ht="33.75" hidden="1" customHeight="1" x14ac:dyDescent="0.2"/>
    <row r="5308" ht="33.75" hidden="1" customHeight="1" x14ac:dyDescent="0.2"/>
    <row r="5309" ht="33.75" hidden="1" customHeight="1" x14ac:dyDescent="0.2"/>
    <row r="5310" ht="33.75" hidden="1" customHeight="1" x14ac:dyDescent="0.2"/>
    <row r="5311" ht="33.75" hidden="1" customHeight="1" x14ac:dyDescent="0.2"/>
    <row r="5312" ht="33.75" hidden="1" customHeight="1" x14ac:dyDescent="0.2"/>
    <row r="5313" ht="33.75" hidden="1" customHeight="1" x14ac:dyDescent="0.2"/>
    <row r="5314" ht="33.75" hidden="1" customHeight="1" x14ac:dyDescent="0.2"/>
    <row r="5315" ht="33.75" hidden="1" customHeight="1" x14ac:dyDescent="0.2"/>
    <row r="5316" ht="33.75" hidden="1" customHeight="1" x14ac:dyDescent="0.2"/>
    <row r="5317" ht="33.75" hidden="1" customHeight="1" x14ac:dyDescent="0.2"/>
    <row r="5318" ht="33.75" hidden="1" customHeight="1" x14ac:dyDescent="0.2"/>
    <row r="5319" ht="33.75" hidden="1" customHeight="1" x14ac:dyDescent="0.2"/>
    <row r="5320" ht="33.75" hidden="1" customHeight="1" x14ac:dyDescent="0.2"/>
    <row r="5321" ht="33.75" hidden="1" customHeight="1" x14ac:dyDescent="0.2"/>
    <row r="5322" ht="33.75" hidden="1" customHeight="1" x14ac:dyDescent="0.2"/>
    <row r="5323" ht="33.75" hidden="1" customHeight="1" x14ac:dyDescent="0.2"/>
    <row r="5324" ht="33.75" hidden="1" customHeight="1" x14ac:dyDescent="0.2"/>
    <row r="5325" ht="33.75" hidden="1" customHeight="1" x14ac:dyDescent="0.2"/>
    <row r="5326" ht="33.75" hidden="1" customHeight="1" x14ac:dyDescent="0.2"/>
    <row r="5327" ht="33.75" hidden="1" customHeight="1" x14ac:dyDescent="0.2"/>
    <row r="5328" ht="33.75" hidden="1" customHeight="1" x14ac:dyDescent="0.2"/>
    <row r="5329" ht="33.75" hidden="1" customHeight="1" x14ac:dyDescent="0.2"/>
    <row r="5330" ht="33.75" hidden="1" customHeight="1" x14ac:dyDescent="0.2"/>
    <row r="5331" ht="33.75" hidden="1" customHeight="1" x14ac:dyDescent="0.2"/>
    <row r="5332" ht="33.75" hidden="1" customHeight="1" x14ac:dyDescent="0.2"/>
    <row r="5333" ht="33.75" hidden="1" customHeight="1" x14ac:dyDescent="0.2"/>
    <row r="5334" ht="33.75" hidden="1" customHeight="1" x14ac:dyDescent="0.2"/>
    <row r="5335" ht="33.75" hidden="1" customHeight="1" x14ac:dyDescent="0.2"/>
    <row r="5336" ht="33.75" hidden="1" customHeight="1" x14ac:dyDescent="0.2"/>
    <row r="5337" ht="33.75" hidden="1" customHeight="1" x14ac:dyDescent="0.2"/>
    <row r="5338" ht="33.75" hidden="1" customHeight="1" x14ac:dyDescent="0.2"/>
    <row r="5339" ht="33.75" hidden="1" customHeight="1" x14ac:dyDescent="0.2"/>
    <row r="5340" ht="33.75" hidden="1" customHeight="1" x14ac:dyDescent="0.2"/>
    <row r="5341" ht="33.75" hidden="1" customHeight="1" x14ac:dyDescent="0.2"/>
    <row r="5342" ht="33.75" hidden="1" customHeight="1" x14ac:dyDescent="0.2"/>
    <row r="5343" ht="33.75" hidden="1" customHeight="1" x14ac:dyDescent="0.2"/>
    <row r="5344" ht="33.75" hidden="1" customHeight="1" x14ac:dyDescent="0.2"/>
    <row r="5345" ht="33.75" hidden="1" customHeight="1" x14ac:dyDescent="0.2"/>
    <row r="5346" ht="33.75" hidden="1" customHeight="1" x14ac:dyDescent="0.2"/>
    <row r="5347" ht="33.75" hidden="1" customHeight="1" x14ac:dyDescent="0.2"/>
    <row r="5348" ht="33.75" hidden="1" customHeight="1" x14ac:dyDescent="0.2"/>
    <row r="5349" ht="33.75" hidden="1" customHeight="1" x14ac:dyDescent="0.2"/>
    <row r="5350" ht="33.75" hidden="1" customHeight="1" x14ac:dyDescent="0.2"/>
    <row r="5351" ht="33.75" hidden="1" customHeight="1" x14ac:dyDescent="0.2"/>
    <row r="5352" ht="33.75" hidden="1" customHeight="1" x14ac:dyDescent="0.2"/>
    <row r="5353" ht="33.75" hidden="1" customHeight="1" x14ac:dyDescent="0.2"/>
    <row r="5354" ht="33.75" hidden="1" customHeight="1" x14ac:dyDescent="0.2"/>
    <row r="5355" ht="33.75" hidden="1" customHeight="1" x14ac:dyDescent="0.2"/>
    <row r="5356" ht="33.75" hidden="1" customHeight="1" x14ac:dyDescent="0.2"/>
    <row r="5357" ht="33.75" hidden="1" customHeight="1" x14ac:dyDescent="0.2"/>
    <row r="5358" ht="33.75" hidden="1" customHeight="1" x14ac:dyDescent="0.2"/>
    <row r="5359" ht="33.75" hidden="1" customHeight="1" x14ac:dyDescent="0.2"/>
    <row r="5360" ht="33.75" hidden="1" customHeight="1" x14ac:dyDescent="0.2"/>
    <row r="5361" ht="33.75" hidden="1" customHeight="1" x14ac:dyDescent="0.2"/>
    <row r="5362" ht="33.75" hidden="1" customHeight="1" x14ac:dyDescent="0.2"/>
    <row r="5363" ht="33.75" hidden="1" customHeight="1" x14ac:dyDescent="0.2"/>
    <row r="5364" ht="33.75" hidden="1" customHeight="1" x14ac:dyDescent="0.2"/>
    <row r="5365" ht="33.75" hidden="1" customHeight="1" x14ac:dyDescent="0.2"/>
    <row r="5366" ht="33.75" hidden="1" customHeight="1" x14ac:dyDescent="0.2"/>
    <row r="5367" ht="33.75" hidden="1" customHeight="1" x14ac:dyDescent="0.2"/>
    <row r="5368" ht="33.75" hidden="1" customHeight="1" x14ac:dyDescent="0.2"/>
    <row r="5369" ht="33.75" hidden="1" customHeight="1" x14ac:dyDescent="0.2"/>
    <row r="5370" ht="33.75" hidden="1" customHeight="1" x14ac:dyDescent="0.2"/>
    <row r="5371" ht="33.75" hidden="1" customHeight="1" x14ac:dyDescent="0.2"/>
    <row r="5372" ht="33.75" hidden="1" customHeight="1" x14ac:dyDescent="0.2"/>
    <row r="5373" ht="33.75" hidden="1" customHeight="1" x14ac:dyDescent="0.2"/>
    <row r="5374" ht="33.75" hidden="1" customHeight="1" x14ac:dyDescent="0.2"/>
    <row r="5375" ht="33.75" hidden="1" customHeight="1" x14ac:dyDescent="0.2"/>
    <row r="5376" ht="33.75" hidden="1" customHeight="1" x14ac:dyDescent="0.2"/>
    <row r="5377" ht="33.75" hidden="1" customHeight="1" x14ac:dyDescent="0.2"/>
    <row r="5378" ht="33.75" hidden="1" customHeight="1" x14ac:dyDescent="0.2"/>
    <row r="5379" ht="33.75" hidden="1" customHeight="1" x14ac:dyDescent="0.2"/>
    <row r="5380" ht="33.75" hidden="1" customHeight="1" x14ac:dyDescent="0.2"/>
    <row r="5381" ht="33.75" hidden="1" customHeight="1" x14ac:dyDescent="0.2"/>
    <row r="5382" ht="33.75" hidden="1" customHeight="1" x14ac:dyDescent="0.2"/>
    <row r="5383" ht="33.75" hidden="1" customHeight="1" x14ac:dyDescent="0.2"/>
    <row r="5384" ht="33.75" hidden="1" customHeight="1" x14ac:dyDescent="0.2"/>
    <row r="5385" ht="33.75" hidden="1" customHeight="1" x14ac:dyDescent="0.2"/>
    <row r="5386" ht="33.75" hidden="1" customHeight="1" x14ac:dyDescent="0.2"/>
    <row r="5387" ht="33.75" hidden="1" customHeight="1" x14ac:dyDescent="0.2"/>
    <row r="5388" ht="33.75" hidden="1" customHeight="1" x14ac:dyDescent="0.2"/>
    <row r="5389" ht="33.75" hidden="1" customHeight="1" x14ac:dyDescent="0.2"/>
    <row r="5390" ht="33.75" hidden="1" customHeight="1" x14ac:dyDescent="0.2"/>
    <row r="5391" ht="33.75" hidden="1" customHeight="1" x14ac:dyDescent="0.2"/>
    <row r="5392" ht="33.75" hidden="1" customHeight="1" x14ac:dyDescent="0.2"/>
    <row r="5393" ht="33.75" hidden="1" customHeight="1" x14ac:dyDescent="0.2"/>
    <row r="5394" ht="33.75" hidden="1" customHeight="1" x14ac:dyDescent="0.2"/>
    <row r="5395" ht="33.75" hidden="1" customHeight="1" x14ac:dyDescent="0.2"/>
    <row r="5396" ht="33.75" hidden="1" customHeight="1" x14ac:dyDescent="0.2"/>
    <row r="5397" ht="33.75" hidden="1" customHeight="1" x14ac:dyDescent="0.2"/>
    <row r="5398" ht="33.75" hidden="1" customHeight="1" x14ac:dyDescent="0.2"/>
    <row r="5399" ht="33.75" hidden="1" customHeight="1" x14ac:dyDescent="0.2"/>
    <row r="5400" ht="33.75" hidden="1" customHeight="1" x14ac:dyDescent="0.2"/>
    <row r="5401" ht="33.75" hidden="1" customHeight="1" x14ac:dyDescent="0.2"/>
    <row r="5402" ht="33.75" hidden="1" customHeight="1" x14ac:dyDescent="0.2"/>
    <row r="5403" ht="33.75" hidden="1" customHeight="1" x14ac:dyDescent="0.2"/>
    <row r="5404" ht="33.75" hidden="1" customHeight="1" x14ac:dyDescent="0.2"/>
    <row r="5405" ht="33.75" hidden="1" customHeight="1" x14ac:dyDescent="0.2"/>
    <row r="5406" ht="33.75" hidden="1" customHeight="1" x14ac:dyDescent="0.2"/>
    <row r="5407" ht="33.75" hidden="1" customHeight="1" x14ac:dyDescent="0.2"/>
    <row r="5408" ht="33.75" hidden="1" customHeight="1" x14ac:dyDescent="0.2"/>
    <row r="5409" ht="33.75" hidden="1" customHeight="1" x14ac:dyDescent="0.2"/>
    <row r="5410" ht="33.75" hidden="1" customHeight="1" x14ac:dyDescent="0.2"/>
    <row r="5411" ht="33.75" hidden="1" customHeight="1" x14ac:dyDescent="0.2"/>
    <row r="5412" ht="33.75" hidden="1" customHeight="1" x14ac:dyDescent="0.2"/>
    <row r="5413" ht="33.75" hidden="1" customHeight="1" x14ac:dyDescent="0.2"/>
    <row r="5414" ht="33.75" hidden="1" customHeight="1" x14ac:dyDescent="0.2"/>
    <row r="5415" ht="33.75" hidden="1" customHeight="1" x14ac:dyDescent="0.2"/>
    <row r="5416" ht="33.75" hidden="1" customHeight="1" x14ac:dyDescent="0.2"/>
    <row r="5417" ht="33.75" hidden="1" customHeight="1" x14ac:dyDescent="0.2"/>
    <row r="5418" ht="33.75" hidden="1" customHeight="1" x14ac:dyDescent="0.2"/>
    <row r="5419" ht="33.75" hidden="1" customHeight="1" x14ac:dyDescent="0.2"/>
    <row r="5420" ht="33.75" hidden="1" customHeight="1" x14ac:dyDescent="0.2"/>
    <row r="5421" ht="33.75" hidden="1" customHeight="1" x14ac:dyDescent="0.2"/>
    <row r="5422" ht="33.75" hidden="1" customHeight="1" x14ac:dyDescent="0.2"/>
    <row r="5423" ht="33.75" hidden="1" customHeight="1" x14ac:dyDescent="0.2"/>
    <row r="5424" ht="33.75" hidden="1" customHeight="1" x14ac:dyDescent="0.2"/>
    <row r="5425" ht="33.75" hidden="1" customHeight="1" x14ac:dyDescent="0.2"/>
    <row r="5426" ht="33.75" hidden="1" customHeight="1" x14ac:dyDescent="0.2"/>
    <row r="5427" ht="33.75" hidden="1" customHeight="1" x14ac:dyDescent="0.2"/>
    <row r="5428" ht="33.75" hidden="1" customHeight="1" x14ac:dyDescent="0.2"/>
    <row r="5429" ht="33.75" hidden="1" customHeight="1" x14ac:dyDescent="0.2"/>
    <row r="5430" ht="33.75" hidden="1" customHeight="1" x14ac:dyDescent="0.2"/>
    <row r="5431" ht="33.75" hidden="1" customHeight="1" x14ac:dyDescent="0.2"/>
    <row r="5432" ht="33.75" hidden="1" customHeight="1" x14ac:dyDescent="0.2"/>
    <row r="5433" ht="33.75" hidden="1" customHeight="1" x14ac:dyDescent="0.2"/>
    <row r="5434" ht="33.75" hidden="1" customHeight="1" x14ac:dyDescent="0.2"/>
    <row r="5435" ht="33.75" hidden="1" customHeight="1" x14ac:dyDescent="0.2"/>
    <row r="5436" ht="33.75" hidden="1" customHeight="1" x14ac:dyDescent="0.2"/>
    <row r="5437" ht="33.75" hidden="1" customHeight="1" x14ac:dyDescent="0.2"/>
    <row r="5438" ht="33.75" hidden="1" customHeight="1" x14ac:dyDescent="0.2"/>
    <row r="5439" ht="33.75" hidden="1" customHeight="1" x14ac:dyDescent="0.2"/>
    <row r="5440" ht="33.75" hidden="1" customHeight="1" x14ac:dyDescent="0.2"/>
    <row r="5441" ht="33.75" hidden="1" customHeight="1" x14ac:dyDescent="0.2"/>
    <row r="5442" ht="33.75" hidden="1" customHeight="1" x14ac:dyDescent="0.2"/>
    <row r="5443" ht="33.75" hidden="1" customHeight="1" x14ac:dyDescent="0.2"/>
    <row r="5444" ht="33.75" hidden="1" customHeight="1" x14ac:dyDescent="0.2"/>
    <row r="5445" ht="33.75" hidden="1" customHeight="1" x14ac:dyDescent="0.2"/>
    <row r="5446" ht="33.75" hidden="1" customHeight="1" x14ac:dyDescent="0.2"/>
    <row r="5447" ht="33.75" hidden="1" customHeight="1" x14ac:dyDescent="0.2"/>
    <row r="5448" ht="33.75" hidden="1" customHeight="1" x14ac:dyDescent="0.2"/>
    <row r="5449" ht="33.75" hidden="1" customHeight="1" x14ac:dyDescent="0.2"/>
    <row r="5450" ht="33.75" hidden="1" customHeight="1" x14ac:dyDescent="0.2"/>
    <row r="5451" ht="33.75" hidden="1" customHeight="1" x14ac:dyDescent="0.2"/>
    <row r="5452" ht="33.75" hidden="1" customHeight="1" x14ac:dyDescent="0.2"/>
    <row r="5453" ht="33.75" hidden="1" customHeight="1" x14ac:dyDescent="0.2"/>
    <row r="5454" ht="33.75" hidden="1" customHeight="1" x14ac:dyDescent="0.2"/>
    <row r="5455" ht="33.75" hidden="1" customHeight="1" x14ac:dyDescent="0.2"/>
    <row r="5456" ht="33.75" hidden="1" customHeight="1" x14ac:dyDescent="0.2"/>
    <row r="5457" ht="33.75" hidden="1" customHeight="1" x14ac:dyDescent="0.2"/>
    <row r="5458" ht="33.75" hidden="1" customHeight="1" x14ac:dyDescent="0.2"/>
    <row r="5459" ht="33.75" hidden="1" customHeight="1" x14ac:dyDescent="0.2"/>
    <row r="5460" ht="33.75" hidden="1" customHeight="1" x14ac:dyDescent="0.2"/>
    <row r="5461" ht="33.75" hidden="1" customHeight="1" x14ac:dyDescent="0.2"/>
    <row r="5462" ht="33.75" hidden="1" customHeight="1" x14ac:dyDescent="0.2"/>
    <row r="5463" ht="33.75" hidden="1" customHeight="1" x14ac:dyDescent="0.2"/>
    <row r="5464" ht="33.75" hidden="1" customHeight="1" x14ac:dyDescent="0.2"/>
    <row r="5465" ht="33.75" hidden="1" customHeight="1" x14ac:dyDescent="0.2"/>
    <row r="5466" ht="33.75" hidden="1" customHeight="1" x14ac:dyDescent="0.2"/>
    <row r="5467" ht="33.75" hidden="1" customHeight="1" x14ac:dyDescent="0.2"/>
    <row r="5468" ht="33.75" hidden="1" customHeight="1" x14ac:dyDescent="0.2"/>
    <row r="5469" ht="33.75" hidden="1" customHeight="1" x14ac:dyDescent="0.2"/>
    <row r="5470" ht="33.75" hidden="1" customHeight="1" x14ac:dyDescent="0.2"/>
    <row r="5471" ht="33.75" hidden="1" customHeight="1" x14ac:dyDescent="0.2"/>
    <row r="5472" ht="33.75" hidden="1" customHeight="1" x14ac:dyDescent="0.2"/>
    <row r="5473" ht="33.75" hidden="1" customHeight="1" x14ac:dyDescent="0.2"/>
    <row r="5474" ht="33.75" hidden="1" customHeight="1" x14ac:dyDescent="0.2"/>
    <row r="5475" ht="33.75" hidden="1" customHeight="1" x14ac:dyDescent="0.2"/>
    <row r="5476" ht="33.75" hidden="1" customHeight="1" x14ac:dyDescent="0.2"/>
    <row r="5477" ht="33.75" hidden="1" customHeight="1" x14ac:dyDescent="0.2"/>
    <row r="5478" ht="33.75" hidden="1" customHeight="1" x14ac:dyDescent="0.2"/>
    <row r="5479" ht="33.75" hidden="1" customHeight="1" x14ac:dyDescent="0.2"/>
    <row r="5480" ht="33.75" hidden="1" customHeight="1" x14ac:dyDescent="0.2"/>
    <row r="5481" ht="33.75" hidden="1" customHeight="1" x14ac:dyDescent="0.2"/>
    <row r="5482" ht="33.75" hidden="1" customHeight="1" x14ac:dyDescent="0.2"/>
    <row r="5483" ht="33.75" hidden="1" customHeight="1" x14ac:dyDescent="0.2"/>
    <row r="5484" ht="33.75" hidden="1" customHeight="1" x14ac:dyDescent="0.2"/>
    <row r="5485" ht="33.75" hidden="1" customHeight="1" x14ac:dyDescent="0.2"/>
    <row r="5486" ht="33.75" hidden="1" customHeight="1" x14ac:dyDescent="0.2"/>
    <row r="5487" ht="33.75" hidden="1" customHeight="1" x14ac:dyDescent="0.2"/>
    <row r="5488" ht="33.75" hidden="1" customHeight="1" x14ac:dyDescent="0.2"/>
    <row r="5489" ht="33.75" hidden="1" customHeight="1" x14ac:dyDescent="0.2"/>
    <row r="5490" ht="33.75" hidden="1" customHeight="1" x14ac:dyDescent="0.2"/>
    <row r="5491" ht="33.75" hidden="1" customHeight="1" x14ac:dyDescent="0.2"/>
    <row r="5492" ht="33.75" hidden="1" customHeight="1" x14ac:dyDescent="0.2"/>
    <row r="5493" ht="33.75" hidden="1" customHeight="1" x14ac:dyDescent="0.2"/>
    <row r="5494" ht="33.75" hidden="1" customHeight="1" x14ac:dyDescent="0.2"/>
    <row r="5495" ht="33.75" hidden="1" customHeight="1" x14ac:dyDescent="0.2"/>
    <row r="5496" ht="33.75" hidden="1" customHeight="1" x14ac:dyDescent="0.2"/>
    <row r="5497" ht="33.75" hidden="1" customHeight="1" x14ac:dyDescent="0.2"/>
    <row r="5498" ht="33.75" hidden="1" customHeight="1" x14ac:dyDescent="0.2"/>
    <row r="5499" ht="33.75" hidden="1" customHeight="1" x14ac:dyDescent="0.2"/>
    <row r="5500" ht="33.75" hidden="1" customHeight="1" x14ac:dyDescent="0.2"/>
    <row r="5501" ht="33.75" hidden="1" customHeight="1" x14ac:dyDescent="0.2"/>
    <row r="5502" ht="33.75" hidden="1" customHeight="1" x14ac:dyDescent="0.2"/>
    <row r="5503" ht="33.75" hidden="1" customHeight="1" x14ac:dyDescent="0.2"/>
    <row r="5504" ht="33.75" hidden="1" customHeight="1" x14ac:dyDescent="0.2"/>
    <row r="5505" ht="33.75" hidden="1" customHeight="1" x14ac:dyDescent="0.2"/>
    <row r="5506" ht="33.75" hidden="1" customHeight="1" x14ac:dyDescent="0.2"/>
    <row r="5507" ht="33.75" hidden="1" customHeight="1" x14ac:dyDescent="0.2"/>
    <row r="5508" ht="33.75" hidden="1" customHeight="1" x14ac:dyDescent="0.2"/>
    <row r="5509" ht="33.75" hidden="1" customHeight="1" x14ac:dyDescent="0.2"/>
    <row r="5510" ht="33.75" hidden="1" customHeight="1" x14ac:dyDescent="0.2"/>
    <row r="5511" ht="33.75" hidden="1" customHeight="1" x14ac:dyDescent="0.2"/>
    <row r="5512" ht="33.75" hidden="1" customHeight="1" x14ac:dyDescent="0.2"/>
    <row r="5513" ht="33.75" hidden="1" customHeight="1" x14ac:dyDescent="0.2"/>
    <row r="5514" ht="33.75" hidden="1" customHeight="1" x14ac:dyDescent="0.2"/>
    <row r="5515" ht="33.75" hidden="1" customHeight="1" x14ac:dyDescent="0.2"/>
    <row r="5516" ht="33.75" hidden="1" customHeight="1" x14ac:dyDescent="0.2"/>
    <row r="5517" ht="33.75" hidden="1" customHeight="1" x14ac:dyDescent="0.2"/>
    <row r="5518" ht="33.75" hidden="1" customHeight="1" x14ac:dyDescent="0.2"/>
    <row r="5519" ht="33.75" hidden="1" customHeight="1" x14ac:dyDescent="0.2"/>
    <row r="5520" ht="33.75" hidden="1" customHeight="1" x14ac:dyDescent="0.2"/>
    <row r="5521" ht="33.75" hidden="1" customHeight="1" x14ac:dyDescent="0.2"/>
    <row r="5522" ht="33.75" hidden="1" customHeight="1" x14ac:dyDescent="0.2"/>
    <row r="5523" ht="33.75" hidden="1" customHeight="1" x14ac:dyDescent="0.2"/>
    <row r="5524" ht="33.75" hidden="1" customHeight="1" x14ac:dyDescent="0.2"/>
    <row r="5525" ht="33.75" hidden="1" customHeight="1" x14ac:dyDescent="0.2"/>
    <row r="5526" ht="33.75" hidden="1" customHeight="1" x14ac:dyDescent="0.2"/>
    <row r="5527" ht="33.75" hidden="1" customHeight="1" x14ac:dyDescent="0.2"/>
    <row r="5528" ht="33.75" hidden="1" customHeight="1" x14ac:dyDescent="0.2"/>
    <row r="5529" ht="33.75" hidden="1" customHeight="1" x14ac:dyDescent="0.2"/>
    <row r="5530" ht="33.75" hidden="1" customHeight="1" x14ac:dyDescent="0.2"/>
    <row r="5531" ht="33.75" hidden="1" customHeight="1" x14ac:dyDescent="0.2"/>
    <row r="5532" ht="33.75" hidden="1" customHeight="1" x14ac:dyDescent="0.2"/>
    <row r="5533" ht="33.75" hidden="1" customHeight="1" x14ac:dyDescent="0.2"/>
    <row r="5534" ht="33.75" hidden="1" customHeight="1" x14ac:dyDescent="0.2"/>
    <row r="5535" ht="33.75" hidden="1" customHeight="1" x14ac:dyDescent="0.2"/>
    <row r="5536" ht="33.75" hidden="1" customHeight="1" x14ac:dyDescent="0.2"/>
    <row r="5537" ht="33.75" hidden="1" customHeight="1" x14ac:dyDescent="0.2"/>
    <row r="5538" ht="33.75" hidden="1" customHeight="1" x14ac:dyDescent="0.2"/>
    <row r="5539" ht="33.75" hidden="1" customHeight="1" x14ac:dyDescent="0.2"/>
    <row r="5540" ht="33.75" hidden="1" customHeight="1" x14ac:dyDescent="0.2"/>
    <row r="5541" ht="33.75" hidden="1" customHeight="1" x14ac:dyDescent="0.2"/>
    <row r="5542" ht="33.75" hidden="1" customHeight="1" x14ac:dyDescent="0.2"/>
    <row r="5543" ht="33.75" hidden="1" customHeight="1" x14ac:dyDescent="0.2"/>
    <row r="5544" ht="33.75" hidden="1" customHeight="1" x14ac:dyDescent="0.2"/>
    <row r="5545" ht="33.75" hidden="1" customHeight="1" x14ac:dyDescent="0.2"/>
    <row r="5546" ht="33.75" hidden="1" customHeight="1" x14ac:dyDescent="0.2"/>
    <row r="5547" ht="33.75" hidden="1" customHeight="1" x14ac:dyDescent="0.2"/>
    <row r="5548" ht="33.75" hidden="1" customHeight="1" x14ac:dyDescent="0.2"/>
    <row r="5549" ht="33.75" hidden="1" customHeight="1" x14ac:dyDescent="0.2"/>
    <row r="5550" ht="33.75" hidden="1" customHeight="1" x14ac:dyDescent="0.2"/>
    <row r="5551" ht="33.75" hidden="1" customHeight="1" x14ac:dyDescent="0.2"/>
    <row r="5552" ht="33.75" hidden="1" customHeight="1" x14ac:dyDescent="0.2"/>
    <row r="5553" ht="33.75" hidden="1" customHeight="1" x14ac:dyDescent="0.2"/>
    <row r="5554" ht="33.75" hidden="1" customHeight="1" x14ac:dyDescent="0.2"/>
    <row r="5555" ht="33.75" hidden="1" customHeight="1" x14ac:dyDescent="0.2"/>
    <row r="5556" ht="33.75" hidden="1" customHeight="1" x14ac:dyDescent="0.2"/>
    <row r="5557" ht="33.75" hidden="1" customHeight="1" x14ac:dyDescent="0.2"/>
    <row r="5558" ht="33.75" hidden="1" customHeight="1" x14ac:dyDescent="0.2"/>
    <row r="5559" ht="33.75" hidden="1" customHeight="1" x14ac:dyDescent="0.2"/>
    <row r="5560" ht="33.75" hidden="1" customHeight="1" x14ac:dyDescent="0.2"/>
    <row r="5561" ht="33.75" hidden="1" customHeight="1" x14ac:dyDescent="0.2"/>
    <row r="5562" ht="33.75" hidden="1" customHeight="1" x14ac:dyDescent="0.2"/>
    <row r="5563" ht="33.75" hidden="1" customHeight="1" x14ac:dyDescent="0.2"/>
    <row r="5564" ht="33.75" hidden="1" customHeight="1" x14ac:dyDescent="0.2"/>
    <row r="5565" ht="33.75" hidden="1" customHeight="1" x14ac:dyDescent="0.2"/>
    <row r="5566" ht="33.75" hidden="1" customHeight="1" x14ac:dyDescent="0.2"/>
    <row r="5567" ht="33.75" hidden="1" customHeight="1" x14ac:dyDescent="0.2"/>
    <row r="5568" ht="33.75" hidden="1" customHeight="1" x14ac:dyDescent="0.2"/>
    <row r="5569" ht="33.75" hidden="1" customHeight="1" x14ac:dyDescent="0.2"/>
    <row r="5570" ht="33.75" hidden="1" customHeight="1" x14ac:dyDescent="0.2"/>
    <row r="5571" ht="33.75" hidden="1" customHeight="1" x14ac:dyDescent="0.2"/>
    <row r="5572" ht="33.75" hidden="1" customHeight="1" x14ac:dyDescent="0.2"/>
    <row r="5573" ht="33.75" hidden="1" customHeight="1" x14ac:dyDescent="0.2"/>
    <row r="5574" ht="33.75" hidden="1" customHeight="1" x14ac:dyDescent="0.2"/>
    <row r="5575" ht="33.75" hidden="1" customHeight="1" x14ac:dyDescent="0.2"/>
    <row r="5576" ht="33.75" hidden="1" customHeight="1" x14ac:dyDescent="0.2"/>
    <row r="5577" ht="33.75" hidden="1" customHeight="1" x14ac:dyDescent="0.2"/>
    <row r="5578" ht="33.75" hidden="1" customHeight="1" x14ac:dyDescent="0.2"/>
    <row r="5579" ht="33.75" hidden="1" customHeight="1" x14ac:dyDescent="0.2"/>
    <row r="5580" ht="33.75" hidden="1" customHeight="1" x14ac:dyDescent="0.2"/>
    <row r="5581" ht="33.75" hidden="1" customHeight="1" x14ac:dyDescent="0.2"/>
    <row r="5582" ht="33.75" hidden="1" customHeight="1" x14ac:dyDescent="0.2"/>
    <row r="5583" ht="33.75" hidden="1" customHeight="1" x14ac:dyDescent="0.2"/>
    <row r="5584" ht="33.75" hidden="1" customHeight="1" x14ac:dyDescent="0.2"/>
    <row r="5585" ht="33.75" hidden="1" customHeight="1" x14ac:dyDescent="0.2"/>
    <row r="5586" ht="33.75" hidden="1" customHeight="1" x14ac:dyDescent="0.2"/>
    <row r="5587" ht="33.75" hidden="1" customHeight="1" x14ac:dyDescent="0.2"/>
    <row r="5588" ht="33.75" hidden="1" customHeight="1" x14ac:dyDescent="0.2"/>
    <row r="5589" ht="33.75" hidden="1" customHeight="1" x14ac:dyDescent="0.2"/>
    <row r="5590" ht="33.75" hidden="1" customHeight="1" x14ac:dyDescent="0.2"/>
    <row r="5591" ht="33.75" hidden="1" customHeight="1" x14ac:dyDescent="0.2"/>
    <row r="5592" ht="33.75" hidden="1" customHeight="1" x14ac:dyDescent="0.2"/>
    <row r="5593" ht="33.75" hidden="1" customHeight="1" x14ac:dyDescent="0.2"/>
    <row r="5594" ht="33.75" hidden="1" customHeight="1" x14ac:dyDescent="0.2"/>
    <row r="5595" ht="33.75" hidden="1" customHeight="1" x14ac:dyDescent="0.2"/>
    <row r="5596" ht="33.75" hidden="1" customHeight="1" x14ac:dyDescent="0.2"/>
    <row r="5597" ht="33.75" hidden="1" customHeight="1" x14ac:dyDescent="0.2"/>
    <row r="5598" ht="33.75" hidden="1" customHeight="1" x14ac:dyDescent="0.2"/>
    <row r="5599" ht="33.75" hidden="1" customHeight="1" x14ac:dyDescent="0.2"/>
    <row r="5600" ht="33.75" hidden="1" customHeight="1" x14ac:dyDescent="0.2"/>
    <row r="5601" ht="33.75" hidden="1" customHeight="1" x14ac:dyDescent="0.2"/>
    <row r="5602" ht="33.75" hidden="1" customHeight="1" x14ac:dyDescent="0.2"/>
    <row r="5603" ht="33.75" hidden="1" customHeight="1" x14ac:dyDescent="0.2"/>
    <row r="5604" ht="33.75" hidden="1" customHeight="1" x14ac:dyDescent="0.2"/>
    <row r="5605" ht="33.75" hidden="1" customHeight="1" x14ac:dyDescent="0.2"/>
    <row r="5606" ht="33.75" hidden="1" customHeight="1" x14ac:dyDescent="0.2"/>
    <row r="5607" ht="33.75" hidden="1" customHeight="1" x14ac:dyDescent="0.2"/>
    <row r="5608" ht="33.75" hidden="1" customHeight="1" x14ac:dyDescent="0.2"/>
    <row r="5609" ht="33.75" hidden="1" customHeight="1" x14ac:dyDescent="0.2"/>
    <row r="5610" ht="33.75" hidden="1" customHeight="1" x14ac:dyDescent="0.2"/>
    <row r="5611" ht="33.75" hidden="1" customHeight="1" x14ac:dyDescent="0.2"/>
    <row r="5612" ht="33.75" hidden="1" customHeight="1" x14ac:dyDescent="0.2"/>
    <row r="5613" ht="33.75" hidden="1" customHeight="1" x14ac:dyDescent="0.2"/>
    <row r="5614" ht="33.75" hidden="1" customHeight="1" x14ac:dyDescent="0.2"/>
    <row r="5615" ht="33.75" hidden="1" customHeight="1" x14ac:dyDescent="0.2"/>
    <row r="5616" ht="33.75" hidden="1" customHeight="1" x14ac:dyDescent="0.2"/>
    <row r="5617" ht="33.75" hidden="1" customHeight="1" x14ac:dyDescent="0.2"/>
    <row r="5618" ht="33.75" hidden="1" customHeight="1" x14ac:dyDescent="0.2"/>
    <row r="5619" ht="33.75" hidden="1" customHeight="1" x14ac:dyDescent="0.2"/>
    <row r="5620" ht="33.75" hidden="1" customHeight="1" x14ac:dyDescent="0.2"/>
    <row r="5621" ht="33.75" hidden="1" customHeight="1" x14ac:dyDescent="0.2"/>
    <row r="5622" ht="33.75" hidden="1" customHeight="1" x14ac:dyDescent="0.2"/>
    <row r="5623" ht="33.75" hidden="1" customHeight="1" x14ac:dyDescent="0.2"/>
    <row r="5624" ht="33.75" hidden="1" customHeight="1" x14ac:dyDescent="0.2"/>
    <row r="5625" ht="33.75" hidden="1" customHeight="1" x14ac:dyDescent="0.2"/>
    <row r="5626" ht="33.75" hidden="1" customHeight="1" x14ac:dyDescent="0.2"/>
    <row r="5627" ht="33.75" hidden="1" customHeight="1" x14ac:dyDescent="0.2"/>
    <row r="5628" ht="33.75" hidden="1" customHeight="1" x14ac:dyDescent="0.2"/>
    <row r="5629" ht="33.75" hidden="1" customHeight="1" x14ac:dyDescent="0.2"/>
    <row r="5630" ht="33.75" hidden="1" customHeight="1" x14ac:dyDescent="0.2"/>
    <row r="5631" ht="33.75" hidden="1" customHeight="1" x14ac:dyDescent="0.2"/>
    <row r="5632" ht="33.75" hidden="1" customHeight="1" x14ac:dyDescent="0.2"/>
    <row r="5633" ht="33.75" hidden="1" customHeight="1" x14ac:dyDescent="0.2"/>
    <row r="5634" ht="33.75" hidden="1" customHeight="1" x14ac:dyDescent="0.2"/>
    <row r="5635" ht="33.75" hidden="1" customHeight="1" x14ac:dyDescent="0.2"/>
    <row r="5636" ht="33.75" hidden="1" customHeight="1" x14ac:dyDescent="0.2"/>
    <row r="5637" ht="33.75" hidden="1" customHeight="1" x14ac:dyDescent="0.2"/>
    <row r="5638" ht="33.75" hidden="1" customHeight="1" x14ac:dyDescent="0.2"/>
    <row r="5639" ht="33.75" hidden="1" customHeight="1" x14ac:dyDescent="0.2"/>
    <row r="5640" ht="33.75" hidden="1" customHeight="1" x14ac:dyDescent="0.2"/>
    <row r="5641" ht="33.75" hidden="1" customHeight="1" x14ac:dyDescent="0.2"/>
    <row r="5642" ht="33.75" hidden="1" customHeight="1" x14ac:dyDescent="0.2"/>
    <row r="5643" ht="33.75" hidden="1" customHeight="1" x14ac:dyDescent="0.2"/>
    <row r="5644" ht="33.75" hidden="1" customHeight="1" x14ac:dyDescent="0.2"/>
    <row r="5645" ht="33.75" hidden="1" customHeight="1" x14ac:dyDescent="0.2"/>
    <row r="5646" ht="33.75" hidden="1" customHeight="1" x14ac:dyDescent="0.2"/>
    <row r="5647" ht="33.75" hidden="1" customHeight="1" x14ac:dyDescent="0.2"/>
    <row r="5648" ht="33.75" hidden="1" customHeight="1" x14ac:dyDescent="0.2"/>
    <row r="5649" ht="33.75" hidden="1" customHeight="1" x14ac:dyDescent="0.2"/>
    <row r="5650" ht="33.75" hidden="1" customHeight="1" x14ac:dyDescent="0.2"/>
    <row r="5651" ht="33.75" hidden="1" customHeight="1" x14ac:dyDescent="0.2"/>
    <row r="5652" ht="33.75" hidden="1" customHeight="1" x14ac:dyDescent="0.2"/>
    <row r="5653" ht="33.75" hidden="1" customHeight="1" x14ac:dyDescent="0.2"/>
    <row r="5654" ht="33.75" hidden="1" customHeight="1" x14ac:dyDescent="0.2"/>
    <row r="5655" ht="33.75" hidden="1" customHeight="1" x14ac:dyDescent="0.2"/>
    <row r="5656" ht="33.75" hidden="1" customHeight="1" x14ac:dyDescent="0.2"/>
    <row r="5657" ht="33.75" hidden="1" customHeight="1" x14ac:dyDescent="0.2"/>
    <row r="5658" ht="33.75" hidden="1" customHeight="1" x14ac:dyDescent="0.2"/>
    <row r="5659" ht="33.75" hidden="1" customHeight="1" x14ac:dyDescent="0.2"/>
    <row r="5660" ht="33.75" hidden="1" customHeight="1" x14ac:dyDescent="0.2"/>
    <row r="5661" ht="33.75" hidden="1" customHeight="1" x14ac:dyDescent="0.2"/>
    <row r="5662" ht="33.75" hidden="1" customHeight="1" x14ac:dyDescent="0.2"/>
    <row r="5663" ht="33.75" hidden="1" customHeight="1" x14ac:dyDescent="0.2"/>
    <row r="5664" ht="33.75" hidden="1" customHeight="1" x14ac:dyDescent="0.2"/>
    <row r="5665" ht="33.75" hidden="1" customHeight="1" x14ac:dyDescent="0.2"/>
    <row r="5666" ht="33.75" hidden="1" customHeight="1" x14ac:dyDescent="0.2"/>
    <row r="5667" ht="33.75" hidden="1" customHeight="1" x14ac:dyDescent="0.2"/>
    <row r="5668" ht="33.75" hidden="1" customHeight="1" x14ac:dyDescent="0.2"/>
    <row r="5669" ht="33.75" hidden="1" customHeight="1" x14ac:dyDescent="0.2"/>
    <row r="5670" ht="33.75" hidden="1" customHeight="1" x14ac:dyDescent="0.2"/>
    <row r="5671" ht="33.75" hidden="1" customHeight="1" x14ac:dyDescent="0.2"/>
    <row r="5672" ht="33.75" hidden="1" customHeight="1" x14ac:dyDescent="0.2"/>
    <row r="5673" ht="33.75" hidden="1" customHeight="1" x14ac:dyDescent="0.2"/>
    <row r="5674" ht="33.75" hidden="1" customHeight="1" x14ac:dyDescent="0.2"/>
    <row r="5675" ht="33.75" hidden="1" customHeight="1" x14ac:dyDescent="0.2"/>
    <row r="5676" ht="33.75" hidden="1" customHeight="1" x14ac:dyDescent="0.2"/>
    <row r="5677" ht="33.75" hidden="1" customHeight="1" x14ac:dyDescent="0.2"/>
    <row r="5678" ht="33.75" hidden="1" customHeight="1" x14ac:dyDescent="0.2"/>
    <row r="5679" ht="33.75" hidden="1" customHeight="1" x14ac:dyDescent="0.2"/>
    <row r="5680" ht="33.75" hidden="1" customHeight="1" x14ac:dyDescent="0.2"/>
    <row r="5681" ht="33.75" hidden="1" customHeight="1" x14ac:dyDescent="0.2"/>
    <row r="5682" ht="33.75" hidden="1" customHeight="1" x14ac:dyDescent="0.2"/>
    <row r="5683" ht="33.75" hidden="1" customHeight="1" x14ac:dyDescent="0.2"/>
    <row r="5684" ht="33.75" hidden="1" customHeight="1" x14ac:dyDescent="0.2"/>
    <row r="5685" ht="33.75" hidden="1" customHeight="1" x14ac:dyDescent="0.2"/>
    <row r="5686" ht="33.75" hidden="1" customHeight="1" x14ac:dyDescent="0.2"/>
    <row r="5687" ht="33.75" hidden="1" customHeight="1" x14ac:dyDescent="0.2"/>
    <row r="5688" ht="33.75" hidden="1" customHeight="1" x14ac:dyDescent="0.2"/>
    <row r="5689" ht="33.75" hidden="1" customHeight="1" x14ac:dyDescent="0.2"/>
    <row r="5690" ht="33.75" hidden="1" customHeight="1" x14ac:dyDescent="0.2"/>
    <row r="5691" ht="33.75" hidden="1" customHeight="1" x14ac:dyDescent="0.2"/>
    <row r="5692" ht="33.75" hidden="1" customHeight="1" x14ac:dyDescent="0.2"/>
    <row r="5693" ht="33.75" hidden="1" customHeight="1" x14ac:dyDescent="0.2"/>
    <row r="5694" ht="33.75" hidden="1" customHeight="1" x14ac:dyDescent="0.2"/>
    <row r="5695" ht="33.75" hidden="1" customHeight="1" x14ac:dyDescent="0.2"/>
    <row r="5696" ht="33.75" hidden="1" customHeight="1" x14ac:dyDescent="0.2"/>
    <row r="5697" ht="33.75" hidden="1" customHeight="1" x14ac:dyDescent="0.2"/>
    <row r="5698" ht="33.75" hidden="1" customHeight="1" x14ac:dyDescent="0.2"/>
    <row r="5699" ht="33.75" hidden="1" customHeight="1" x14ac:dyDescent="0.2"/>
    <row r="5700" ht="33.75" hidden="1" customHeight="1" x14ac:dyDescent="0.2"/>
    <row r="5701" ht="33.75" hidden="1" customHeight="1" x14ac:dyDescent="0.2"/>
    <row r="5702" ht="33.75" hidden="1" customHeight="1" x14ac:dyDescent="0.2"/>
    <row r="5703" ht="33.75" hidden="1" customHeight="1" x14ac:dyDescent="0.2"/>
    <row r="5704" ht="33.75" hidden="1" customHeight="1" x14ac:dyDescent="0.2"/>
    <row r="5705" ht="33.75" hidden="1" customHeight="1" x14ac:dyDescent="0.2"/>
    <row r="5706" ht="33.75" hidden="1" customHeight="1" x14ac:dyDescent="0.2"/>
    <row r="5707" ht="33.75" hidden="1" customHeight="1" x14ac:dyDescent="0.2"/>
    <row r="5708" ht="33.75" hidden="1" customHeight="1" x14ac:dyDescent="0.2"/>
    <row r="5709" ht="33.75" hidden="1" customHeight="1" x14ac:dyDescent="0.2"/>
    <row r="5710" ht="33.75" hidden="1" customHeight="1" x14ac:dyDescent="0.2"/>
    <row r="5711" ht="33.75" hidden="1" customHeight="1" x14ac:dyDescent="0.2"/>
    <row r="5712" ht="33.75" hidden="1" customHeight="1" x14ac:dyDescent="0.2"/>
    <row r="5713" ht="33.75" hidden="1" customHeight="1" x14ac:dyDescent="0.2"/>
    <row r="5714" ht="33.75" hidden="1" customHeight="1" x14ac:dyDescent="0.2"/>
    <row r="5715" ht="33.75" hidden="1" customHeight="1" x14ac:dyDescent="0.2"/>
    <row r="5716" ht="33.75" hidden="1" customHeight="1" x14ac:dyDescent="0.2"/>
    <row r="5717" ht="33.75" hidden="1" customHeight="1" x14ac:dyDescent="0.2"/>
    <row r="5718" ht="33.75" hidden="1" customHeight="1" x14ac:dyDescent="0.2"/>
    <row r="5719" ht="33.75" hidden="1" customHeight="1" x14ac:dyDescent="0.2"/>
    <row r="5720" ht="33.75" hidden="1" customHeight="1" x14ac:dyDescent="0.2"/>
    <row r="5721" ht="33.75" hidden="1" customHeight="1" x14ac:dyDescent="0.2"/>
    <row r="5722" ht="33.75" hidden="1" customHeight="1" x14ac:dyDescent="0.2"/>
    <row r="5723" ht="33.75" hidden="1" customHeight="1" x14ac:dyDescent="0.2"/>
    <row r="5724" ht="33.75" hidden="1" customHeight="1" x14ac:dyDescent="0.2"/>
    <row r="5725" ht="33.75" hidden="1" customHeight="1" x14ac:dyDescent="0.2"/>
    <row r="5726" ht="33.75" hidden="1" customHeight="1" x14ac:dyDescent="0.2"/>
    <row r="5727" ht="33.75" hidden="1" customHeight="1" x14ac:dyDescent="0.2"/>
    <row r="5728" ht="33.75" hidden="1" customHeight="1" x14ac:dyDescent="0.2"/>
    <row r="5729" ht="33.75" hidden="1" customHeight="1" x14ac:dyDescent="0.2"/>
    <row r="5730" ht="33.75" hidden="1" customHeight="1" x14ac:dyDescent="0.2"/>
    <row r="5731" ht="33.75" hidden="1" customHeight="1" x14ac:dyDescent="0.2"/>
    <row r="5732" ht="33.75" hidden="1" customHeight="1" x14ac:dyDescent="0.2"/>
    <row r="5733" ht="33.75" hidden="1" customHeight="1" x14ac:dyDescent="0.2"/>
    <row r="5734" ht="33.75" hidden="1" customHeight="1" x14ac:dyDescent="0.2"/>
    <row r="5735" ht="33.75" hidden="1" customHeight="1" x14ac:dyDescent="0.2"/>
    <row r="5736" ht="33.75" hidden="1" customHeight="1" x14ac:dyDescent="0.2"/>
    <row r="5737" ht="33.75" hidden="1" customHeight="1" x14ac:dyDescent="0.2"/>
    <row r="5738" ht="33.75" hidden="1" customHeight="1" x14ac:dyDescent="0.2"/>
    <row r="5739" ht="33.75" hidden="1" customHeight="1" x14ac:dyDescent="0.2"/>
    <row r="5740" ht="33.75" hidden="1" customHeight="1" x14ac:dyDescent="0.2"/>
    <row r="5741" ht="33.75" hidden="1" customHeight="1" x14ac:dyDescent="0.2"/>
    <row r="5742" ht="33.75" hidden="1" customHeight="1" x14ac:dyDescent="0.2"/>
    <row r="5743" ht="33.75" hidden="1" customHeight="1" x14ac:dyDescent="0.2"/>
    <row r="5744" ht="33.75" hidden="1" customHeight="1" x14ac:dyDescent="0.2"/>
    <row r="5745" ht="33.75" hidden="1" customHeight="1" x14ac:dyDescent="0.2"/>
    <row r="5746" ht="33.75" hidden="1" customHeight="1" x14ac:dyDescent="0.2"/>
    <row r="5747" ht="33.75" hidden="1" customHeight="1" x14ac:dyDescent="0.2"/>
    <row r="5748" ht="33.75" hidden="1" customHeight="1" x14ac:dyDescent="0.2"/>
    <row r="5749" ht="33.75" hidden="1" customHeight="1" x14ac:dyDescent="0.2"/>
    <row r="5750" ht="33.75" hidden="1" customHeight="1" x14ac:dyDescent="0.2"/>
    <row r="5751" ht="33.75" hidden="1" customHeight="1" x14ac:dyDescent="0.2"/>
    <row r="5752" ht="33.75" hidden="1" customHeight="1" x14ac:dyDescent="0.2"/>
    <row r="5753" ht="33.75" hidden="1" customHeight="1" x14ac:dyDescent="0.2"/>
    <row r="5754" ht="33.75" hidden="1" customHeight="1" x14ac:dyDescent="0.2"/>
    <row r="5755" ht="33.75" hidden="1" customHeight="1" x14ac:dyDescent="0.2"/>
    <row r="5756" ht="33.75" hidden="1" customHeight="1" x14ac:dyDescent="0.2"/>
    <row r="5757" ht="33.75" hidden="1" customHeight="1" x14ac:dyDescent="0.2"/>
    <row r="5758" ht="33.75" hidden="1" customHeight="1" x14ac:dyDescent="0.2"/>
    <row r="5759" ht="33.75" hidden="1" customHeight="1" x14ac:dyDescent="0.2"/>
    <row r="5760" ht="33.75" hidden="1" customHeight="1" x14ac:dyDescent="0.2"/>
    <row r="5761" ht="33.75" hidden="1" customHeight="1" x14ac:dyDescent="0.2"/>
    <row r="5762" ht="33.75" hidden="1" customHeight="1" x14ac:dyDescent="0.2"/>
    <row r="5763" ht="33.75" hidden="1" customHeight="1" x14ac:dyDescent="0.2"/>
    <row r="5764" ht="33.75" hidden="1" customHeight="1" x14ac:dyDescent="0.2"/>
    <row r="5765" ht="33.75" hidden="1" customHeight="1" x14ac:dyDescent="0.2"/>
    <row r="5766" ht="33.75" hidden="1" customHeight="1" x14ac:dyDescent="0.2"/>
    <row r="5767" ht="33.75" hidden="1" customHeight="1" x14ac:dyDescent="0.2"/>
    <row r="5768" ht="33.75" hidden="1" customHeight="1" x14ac:dyDescent="0.2"/>
    <row r="5769" ht="33.75" hidden="1" customHeight="1" x14ac:dyDescent="0.2"/>
    <row r="5770" ht="33.75" hidden="1" customHeight="1" x14ac:dyDescent="0.2"/>
    <row r="5771" ht="33.75" hidden="1" customHeight="1" x14ac:dyDescent="0.2"/>
    <row r="5772" ht="33.75" hidden="1" customHeight="1" x14ac:dyDescent="0.2"/>
    <row r="5773" ht="33.75" hidden="1" customHeight="1" x14ac:dyDescent="0.2"/>
    <row r="5774" ht="33.75" hidden="1" customHeight="1" x14ac:dyDescent="0.2"/>
    <row r="5775" ht="33.75" hidden="1" customHeight="1" x14ac:dyDescent="0.2"/>
    <row r="5776" ht="33.75" hidden="1" customHeight="1" x14ac:dyDescent="0.2"/>
    <row r="5777" ht="33.75" hidden="1" customHeight="1" x14ac:dyDescent="0.2"/>
    <row r="5778" ht="33.75" hidden="1" customHeight="1" x14ac:dyDescent="0.2"/>
    <row r="5779" ht="33.75" hidden="1" customHeight="1" x14ac:dyDescent="0.2"/>
    <row r="5780" ht="33.75" hidden="1" customHeight="1" x14ac:dyDescent="0.2"/>
    <row r="5781" ht="33.75" hidden="1" customHeight="1" x14ac:dyDescent="0.2"/>
    <row r="5782" ht="33.75" hidden="1" customHeight="1" x14ac:dyDescent="0.2"/>
    <row r="5783" ht="33.75" hidden="1" customHeight="1" x14ac:dyDescent="0.2"/>
    <row r="5784" ht="33.75" hidden="1" customHeight="1" x14ac:dyDescent="0.2"/>
    <row r="5785" ht="33.75" hidden="1" customHeight="1" x14ac:dyDescent="0.2"/>
    <row r="5786" ht="33.75" hidden="1" customHeight="1" x14ac:dyDescent="0.2"/>
    <row r="5787" ht="33.75" hidden="1" customHeight="1" x14ac:dyDescent="0.2"/>
    <row r="5788" ht="33.75" hidden="1" customHeight="1" x14ac:dyDescent="0.2"/>
    <row r="5789" ht="33.75" hidden="1" customHeight="1" x14ac:dyDescent="0.2"/>
    <row r="5790" ht="33.75" hidden="1" customHeight="1" x14ac:dyDescent="0.2"/>
    <row r="5791" ht="33.75" hidden="1" customHeight="1" x14ac:dyDescent="0.2"/>
    <row r="5792" ht="33.75" hidden="1" customHeight="1" x14ac:dyDescent="0.2"/>
    <row r="5793" ht="33.75" hidden="1" customHeight="1" x14ac:dyDescent="0.2"/>
    <row r="5794" ht="33.75" hidden="1" customHeight="1" x14ac:dyDescent="0.2"/>
    <row r="5795" ht="33.75" hidden="1" customHeight="1" x14ac:dyDescent="0.2"/>
    <row r="5796" ht="33.75" hidden="1" customHeight="1" x14ac:dyDescent="0.2"/>
    <row r="5797" ht="33.75" hidden="1" customHeight="1" x14ac:dyDescent="0.2"/>
    <row r="5798" ht="33.75" hidden="1" customHeight="1" x14ac:dyDescent="0.2"/>
    <row r="5799" ht="33.75" hidden="1" customHeight="1" x14ac:dyDescent="0.2"/>
    <row r="5800" ht="33.75" hidden="1" customHeight="1" x14ac:dyDescent="0.2"/>
    <row r="5801" ht="33.75" hidden="1" customHeight="1" x14ac:dyDescent="0.2"/>
    <row r="5802" ht="33.75" hidden="1" customHeight="1" x14ac:dyDescent="0.2"/>
    <row r="5803" ht="33.75" hidden="1" customHeight="1" x14ac:dyDescent="0.2"/>
    <row r="5804" ht="33.75" hidden="1" customHeight="1" x14ac:dyDescent="0.2"/>
    <row r="5805" ht="33.75" hidden="1" customHeight="1" x14ac:dyDescent="0.2"/>
    <row r="5806" ht="33.75" hidden="1" customHeight="1" x14ac:dyDescent="0.2"/>
    <row r="5807" ht="33.75" hidden="1" customHeight="1" x14ac:dyDescent="0.2"/>
    <row r="5808" ht="33.75" hidden="1" customHeight="1" x14ac:dyDescent="0.2"/>
    <row r="5809" ht="33.75" hidden="1" customHeight="1" x14ac:dyDescent="0.2"/>
    <row r="5810" ht="33.75" hidden="1" customHeight="1" x14ac:dyDescent="0.2"/>
    <row r="5811" ht="33.75" hidden="1" customHeight="1" x14ac:dyDescent="0.2"/>
    <row r="5812" ht="33.75" hidden="1" customHeight="1" x14ac:dyDescent="0.2"/>
    <row r="5813" ht="33.75" hidden="1" customHeight="1" x14ac:dyDescent="0.2"/>
    <row r="5814" ht="33.75" hidden="1" customHeight="1" x14ac:dyDescent="0.2"/>
    <row r="5815" ht="33.75" hidden="1" customHeight="1" x14ac:dyDescent="0.2"/>
    <row r="5816" ht="33.75" hidden="1" customHeight="1" x14ac:dyDescent="0.2"/>
    <row r="5817" ht="33.75" hidden="1" customHeight="1" x14ac:dyDescent="0.2"/>
    <row r="5818" ht="33.75" hidden="1" customHeight="1" x14ac:dyDescent="0.2"/>
    <row r="5819" ht="33.75" hidden="1" customHeight="1" x14ac:dyDescent="0.2"/>
    <row r="5820" ht="33.75" hidden="1" customHeight="1" x14ac:dyDescent="0.2"/>
    <row r="5821" ht="33.75" hidden="1" customHeight="1" x14ac:dyDescent="0.2"/>
    <row r="5822" ht="33.75" hidden="1" customHeight="1" x14ac:dyDescent="0.2"/>
    <row r="5823" ht="33.75" hidden="1" customHeight="1" x14ac:dyDescent="0.2"/>
    <row r="5824" ht="33.75" hidden="1" customHeight="1" x14ac:dyDescent="0.2"/>
    <row r="5825" ht="33.75" hidden="1" customHeight="1" x14ac:dyDescent="0.2"/>
    <row r="5826" ht="33.75" hidden="1" customHeight="1" x14ac:dyDescent="0.2"/>
    <row r="5827" ht="33.75" hidden="1" customHeight="1" x14ac:dyDescent="0.2"/>
    <row r="5828" ht="33.75" hidden="1" customHeight="1" x14ac:dyDescent="0.2"/>
    <row r="5829" ht="33.75" hidden="1" customHeight="1" x14ac:dyDescent="0.2"/>
    <row r="5830" ht="33.75" hidden="1" customHeight="1" x14ac:dyDescent="0.2"/>
    <row r="5831" ht="33.75" hidden="1" customHeight="1" x14ac:dyDescent="0.2"/>
    <row r="5832" ht="33.75" hidden="1" customHeight="1" x14ac:dyDescent="0.2"/>
    <row r="5833" ht="33.75" hidden="1" customHeight="1" x14ac:dyDescent="0.2"/>
    <row r="5834" ht="33.75" hidden="1" customHeight="1" x14ac:dyDescent="0.2"/>
    <row r="5835" ht="33.75" hidden="1" customHeight="1" x14ac:dyDescent="0.2"/>
    <row r="5836" ht="33.75" hidden="1" customHeight="1" x14ac:dyDescent="0.2"/>
    <row r="5837" ht="33.75" hidden="1" customHeight="1" x14ac:dyDescent="0.2"/>
    <row r="5838" ht="33.75" hidden="1" customHeight="1" x14ac:dyDescent="0.2"/>
    <row r="5839" ht="33.75" hidden="1" customHeight="1" x14ac:dyDescent="0.2"/>
    <row r="5840" ht="33.75" hidden="1" customHeight="1" x14ac:dyDescent="0.2"/>
    <row r="5841" ht="33.75" hidden="1" customHeight="1" x14ac:dyDescent="0.2"/>
    <row r="5842" ht="33.75" hidden="1" customHeight="1" x14ac:dyDescent="0.2"/>
    <row r="5843" ht="33.75" hidden="1" customHeight="1" x14ac:dyDescent="0.2"/>
    <row r="5844" ht="33.75" hidden="1" customHeight="1" x14ac:dyDescent="0.2"/>
    <row r="5845" ht="33.75" hidden="1" customHeight="1" x14ac:dyDescent="0.2"/>
    <row r="5846" ht="33.75" hidden="1" customHeight="1" x14ac:dyDescent="0.2"/>
    <row r="5847" ht="33.75" hidden="1" customHeight="1" x14ac:dyDescent="0.2"/>
    <row r="5848" ht="33.75" hidden="1" customHeight="1" x14ac:dyDescent="0.2"/>
    <row r="5849" ht="33.75" hidden="1" customHeight="1" x14ac:dyDescent="0.2"/>
    <row r="5850" ht="33.75" hidden="1" customHeight="1" x14ac:dyDescent="0.2"/>
    <row r="5851" ht="33.75" hidden="1" customHeight="1" x14ac:dyDescent="0.2"/>
    <row r="5852" ht="33.75" hidden="1" customHeight="1" x14ac:dyDescent="0.2"/>
    <row r="5853" ht="33.75" hidden="1" customHeight="1" x14ac:dyDescent="0.2"/>
    <row r="5854" ht="33.75" hidden="1" customHeight="1" x14ac:dyDescent="0.2"/>
    <row r="5855" ht="33.75" hidden="1" customHeight="1" x14ac:dyDescent="0.2"/>
    <row r="5856" ht="33.75" hidden="1" customHeight="1" x14ac:dyDescent="0.2"/>
    <row r="5857" ht="33.75" hidden="1" customHeight="1" x14ac:dyDescent="0.2"/>
    <row r="5858" ht="33.75" hidden="1" customHeight="1" x14ac:dyDescent="0.2"/>
    <row r="5859" ht="33.75" hidden="1" customHeight="1" x14ac:dyDescent="0.2"/>
    <row r="5860" ht="33.75" hidden="1" customHeight="1" x14ac:dyDescent="0.2"/>
    <row r="5861" ht="33.75" hidden="1" customHeight="1" x14ac:dyDescent="0.2"/>
    <row r="5862" ht="33.75" hidden="1" customHeight="1" x14ac:dyDescent="0.2"/>
    <row r="5863" ht="33.75" hidden="1" customHeight="1" x14ac:dyDescent="0.2"/>
    <row r="5864" ht="33.75" hidden="1" customHeight="1" x14ac:dyDescent="0.2"/>
    <row r="5865" ht="33.75" hidden="1" customHeight="1" x14ac:dyDescent="0.2"/>
    <row r="5866" ht="33.75" hidden="1" customHeight="1" x14ac:dyDescent="0.2"/>
    <row r="5867" ht="33.75" hidden="1" customHeight="1" x14ac:dyDescent="0.2"/>
    <row r="5868" ht="33.75" hidden="1" customHeight="1" x14ac:dyDescent="0.2"/>
    <row r="5869" ht="33.75" hidden="1" customHeight="1" x14ac:dyDescent="0.2"/>
    <row r="5870" ht="33.75" hidden="1" customHeight="1" x14ac:dyDescent="0.2"/>
    <row r="5871" ht="33.75" hidden="1" customHeight="1" x14ac:dyDescent="0.2"/>
    <row r="5872" ht="33.75" hidden="1" customHeight="1" x14ac:dyDescent="0.2"/>
    <row r="5873" ht="33.75" hidden="1" customHeight="1" x14ac:dyDescent="0.2"/>
    <row r="5874" ht="33.75" hidden="1" customHeight="1" x14ac:dyDescent="0.2"/>
    <row r="5875" ht="33.75" hidden="1" customHeight="1" x14ac:dyDescent="0.2"/>
    <row r="5876" ht="33.75" hidden="1" customHeight="1" x14ac:dyDescent="0.2"/>
    <row r="5877" ht="33.75" hidden="1" customHeight="1" x14ac:dyDescent="0.2"/>
    <row r="5878" ht="33.75" hidden="1" customHeight="1" x14ac:dyDescent="0.2"/>
    <row r="5879" ht="33.75" hidden="1" customHeight="1" x14ac:dyDescent="0.2"/>
    <row r="5880" ht="33.75" hidden="1" customHeight="1" x14ac:dyDescent="0.2"/>
    <row r="5881" ht="33.75" hidden="1" customHeight="1" x14ac:dyDescent="0.2"/>
    <row r="5882" ht="33.75" hidden="1" customHeight="1" x14ac:dyDescent="0.2"/>
    <row r="5883" ht="33.75" hidden="1" customHeight="1" x14ac:dyDescent="0.2"/>
    <row r="5884" ht="33.75" hidden="1" customHeight="1" x14ac:dyDescent="0.2"/>
    <row r="5885" ht="33.75" hidden="1" customHeight="1" x14ac:dyDescent="0.2"/>
    <row r="5886" ht="33.75" hidden="1" customHeight="1" x14ac:dyDescent="0.2"/>
    <row r="5887" ht="33.75" hidden="1" customHeight="1" x14ac:dyDescent="0.2"/>
    <row r="5888" ht="33.75" hidden="1" customHeight="1" x14ac:dyDescent="0.2"/>
    <row r="5889" ht="33.75" hidden="1" customHeight="1" x14ac:dyDescent="0.2"/>
    <row r="5890" ht="33.75" hidden="1" customHeight="1" x14ac:dyDescent="0.2"/>
    <row r="5891" ht="33.75" hidden="1" customHeight="1" x14ac:dyDescent="0.2"/>
    <row r="5892" ht="33.75" hidden="1" customHeight="1" x14ac:dyDescent="0.2"/>
    <row r="5893" ht="33.75" hidden="1" customHeight="1" x14ac:dyDescent="0.2"/>
    <row r="5894" ht="33.75" hidden="1" customHeight="1" x14ac:dyDescent="0.2"/>
    <row r="5895" ht="33.75" hidden="1" customHeight="1" x14ac:dyDescent="0.2"/>
    <row r="5896" ht="33.75" hidden="1" customHeight="1" x14ac:dyDescent="0.2"/>
    <row r="5897" ht="33.75" hidden="1" customHeight="1" x14ac:dyDescent="0.2"/>
    <row r="5898" ht="33.75" hidden="1" customHeight="1" x14ac:dyDescent="0.2"/>
    <row r="5899" ht="33.75" hidden="1" customHeight="1" x14ac:dyDescent="0.2"/>
    <row r="5900" ht="33.75" hidden="1" customHeight="1" x14ac:dyDescent="0.2"/>
    <row r="5901" ht="33.75" hidden="1" customHeight="1" x14ac:dyDescent="0.2"/>
    <row r="5902" ht="33.75" hidden="1" customHeight="1" x14ac:dyDescent="0.2"/>
    <row r="5903" ht="33.75" hidden="1" customHeight="1" x14ac:dyDescent="0.2"/>
    <row r="5904" ht="33.75" hidden="1" customHeight="1" x14ac:dyDescent="0.2"/>
    <row r="5905" ht="33.75" hidden="1" customHeight="1" x14ac:dyDescent="0.2"/>
    <row r="5906" ht="33.75" hidden="1" customHeight="1" x14ac:dyDescent="0.2"/>
    <row r="5907" ht="33.75" hidden="1" customHeight="1" x14ac:dyDescent="0.2"/>
    <row r="5908" ht="33.75" hidden="1" customHeight="1" x14ac:dyDescent="0.2"/>
    <row r="5909" ht="33.75" hidden="1" customHeight="1" x14ac:dyDescent="0.2"/>
    <row r="5910" ht="33.75" hidden="1" customHeight="1" x14ac:dyDescent="0.2"/>
    <row r="5911" ht="33.75" hidden="1" customHeight="1" x14ac:dyDescent="0.2"/>
    <row r="5912" ht="33.75" hidden="1" customHeight="1" x14ac:dyDescent="0.2"/>
    <row r="5913" ht="33.75" hidden="1" customHeight="1" x14ac:dyDescent="0.2"/>
    <row r="5914" ht="33.75" hidden="1" customHeight="1" x14ac:dyDescent="0.2"/>
    <row r="5915" ht="33.75" hidden="1" customHeight="1" x14ac:dyDescent="0.2"/>
    <row r="5916" ht="33.75" hidden="1" customHeight="1" x14ac:dyDescent="0.2"/>
    <row r="5917" ht="33.75" hidden="1" customHeight="1" x14ac:dyDescent="0.2"/>
    <row r="5918" ht="33.75" hidden="1" customHeight="1" x14ac:dyDescent="0.2"/>
    <row r="5919" ht="33.75" hidden="1" customHeight="1" x14ac:dyDescent="0.2"/>
    <row r="5920" ht="33.75" hidden="1" customHeight="1" x14ac:dyDescent="0.2"/>
    <row r="5921" ht="33.75" hidden="1" customHeight="1" x14ac:dyDescent="0.2"/>
    <row r="5922" ht="33.75" hidden="1" customHeight="1" x14ac:dyDescent="0.2"/>
    <row r="5923" ht="33.75" hidden="1" customHeight="1" x14ac:dyDescent="0.2"/>
    <row r="5924" ht="33.75" hidden="1" customHeight="1" x14ac:dyDescent="0.2"/>
    <row r="5925" ht="33.75" hidden="1" customHeight="1" x14ac:dyDescent="0.2"/>
    <row r="5926" ht="33.75" hidden="1" customHeight="1" x14ac:dyDescent="0.2"/>
    <row r="5927" ht="33.75" hidden="1" customHeight="1" x14ac:dyDescent="0.2"/>
    <row r="5928" ht="33.75" hidden="1" customHeight="1" x14ac:dyDescent="0.2"/>
    <row r="5929" ht="33.75" hidden="1" customHeight="1" x14ac:dyDescent="0.2"/>
    <row r="5930" ht="33.75" hidden="1" customHeight="1" x14ac:dyDescent="0.2"/>
    <row r="5931" ht="33.75" hidden="1" customHeight="1" x14ac:dyDescent="0.2"/>
    <row r="5932" ht="33.75" hidden="1" customHeight="1" x14ac:dyDescent="0.2"/>
    <row r="5933" ht="33.75" hidden="1" customHeight="1" x14ac:dyDescent="0.2"/>
    <row r="5934" ht="33.75" hidden="1" customHeight="1" x14ac:dyDescent="0.2"/>
    <row r="5935" ht="33.75" hidden="1" customHeight="1" x14ac:dyDescent="0.2"/>
    <row r="5936" ht="33.75" hidden="1" customHeight="1" x14ac:dyDescent="0.2"/>
    <row r="5937" ht="33.75" hidden="1" customHeight="1" x14ac:dyDescent="0.2"/>
    <row r="5938" ht="33.75" hidden="1" customHeight="1" x14ac:dyDescent="0.2"/>
    <row r="5939" ht="33.75" hidden="1" customHeight="1" x14ac:dyDescent="0.2"/>
    <row r="5940" ht="33.75" hidden="1" customHeight="1" x14ac:dyDescent="0.2"/>
    <row r="5941" ht="33.75" hidden="1" customHeight="1" x14ac:dyDescent="0.2"/>
    <row r="5942" ht="33.75" hidden="1" customHeight="1" x14ac:dyDescent="0.2"/>
    <row r="5943" ht="33.75" hidden="1" customHeight="1" x14ac:dyDescent="0.2"/>
    <row r="5944" ht="33.75" hidden="1" customHeight="1" x14ac:dyDescent="0.2"/>
    <row r="5945" ht="33.75" hidden="1" customHeight="1" x14ac:dyDescent="0.2"/>
    <row r="5946" ht="33.75" hidden="1" customHeight="1" x14ac:dyDescent="0.2"/>
    <row r="5947" ht="33.75" hidden="1" customHeight="1" x14ac:dyDescent="0.2"/>
    <row r="5948" ht="33.75" hidden="1" customHeight="1" x14ac:dyDescent="0.2"/>
    <row r="5949" ht="33.75" hidden="1" customHeight="1" x14ac:dyDescent="0.2"/>
    <row r="5950" ht="33.75" hidden="1" customHeight="1" x14ac:dyDescent="0.2"/>
    <row r="5951" ht="33.75" hidden="1" customHeight="1" x14ac:dyDescent="0.2"/>
    <row r="5952" ht="33.75" hidden="1" customHeight="1" x14ac:dyDescent="0.2"/>
    <row r="5953" ht="33.75" hidden="1" customHeight="1" x14ac:dyDescent="0.2"/>
    <row r="5954" ht="33.75" hidden="1" customHeight="1" x14ac:dyDescent="0.2"/>
    <row r="5955" ht="33.75" hidden="1" customHeight="1" x14ac:dyDescent="0.2"/>
    <row r="5956" ht="33.75" hidden="1" customHeight="1" x14ac:dyDescent="0.2"/>
    <row r="5957" ht="33.75" hidden="1" customHeight="1" x14ac:dyDescent="0.2"/>
    <row r="5958" ht="33.75" hidden="1" customHeight="1" x14ac:dyDescent="0.2"/>
    <row r="5959" ht="33.75" hidden="1" customHeight="1" x14ac:dyDescent="0.2"/>
    <row r="5960" ht="33.75" hidden="1" customHeight="1" x14ac:dyDescent="0.2"/>
    <row r="5961" ht="33.75" hidden="1" customHeight="1" x14ac:dyDescent="0.2"/>
    <row r="5962" ht="33.75" hidden="1" customHeight="1" x14ac:dyDescent="0.2"/>
    <row r="5963" ht="33.75" hidden="1" customHeight="1" x14ac:dyDescent="0.2"/>
    <row r="5964" ht="33.75" hidden="1" customHeight="1" x14ac:dyDescent="0.2"/>
    <row r="5965" ht="33.75" hidden="1" customHeight="1" x14ac:dyDescent="0.2"/>
    <row r="5966" ht="33.75" hidden="1" customHeight="1" x14ac:dyDescent="0.2"/>
    <row r="5967" ht="33.75" hidden="1" customHeight="1" x14ac:dyDescent="0.2"/>
    <row r="5968" ht="33.75" hidden="1" customHeight="1" x14ac:dyDescent="0.2"/>
    <row r="5969" ht="33.75" hidden="1" customHeight="1" x14ac:dyDescent="0.2"/>
    <row r="5970" ht="33.75" hidden="1" customHeight="1" x14ac:dyDescent="0.2"/>
    <row r="5971" ht="33.75" hidden="1" customHeight="1" x14ac:dyDescent="0.2"/>
    <row r="5972" ht="33.75" hidden="1" customHeight="1" x14ac:dyDescent="0.2"/>
    <row r="5973" ht="33.75" hidden="1" customHeight="1" x14ac:dyDescent="0.2"/>
    <row r="5974" ht="33.75" hidden="1" customHeight="1" x14ac:dyDescent="0.2"/>
    <row r="5975" ht="33.75" hidden="1" customHeight="1" x14ac:dyDescent="0.2"/>
    <row r="5976" ht="33.75" hidden="1" customHeight="1" x14ac:dyDescent="0.2"/>
    <row r="5977" ht="33.75" hidden="1" customHeight="1" x14ac:dyDescent="0.2"/>
    <row r="5978" ht="33.75" hidden="1" customHeight="1" x14ac:dyDescent="0.2"/>
    <row r="5979" ht="33.75" hidden="1" customHeight="1" x14ac:dyDescent="0.2"/>
    <row r="5980" ht="33.75" hidden="1" customHeight="1" x14ac:dyDescent="0.2"/>
    <row r="5981" ht="33.75" hidden="1" customHeight="1" x14ac:dyDescent="0.2"/>
    <row r="5982" ht="33.75" hidden="1" customHeight="1" x14ac:dyDescent="0.2"/>
    <row r="5983" ht="33.75" hidden="1" customHeight="1" x14ac:dyDescent="0.2"/>
    <row r="5984" ht="33.75" hidden="1" customHeight="1" x14ac:dyDescent="0.2"/>
    <row r="5985" ht="33.75" hidden="1" customHeight="1" x14ac:dyDescent="0.2"/>
    <row r="5986" ht="33.75" hidden="1" customHeight="1" x14ac:dyDescent="0.2"/>
    <row r="5987" ht="33.75" hidden="1" customHeight="1" x14ac:dyDescent="0.2"/>
    <row r="5988" ht="33.75" hidden="1" customHeight="1" x14ac:dyDescent="0.2"/>
    <row r="5989" ht="33.75" hidden="1" customHeight="1" x14ac:dyDescent="0.2"/>
    <row r="5990" ht="33.75" hidden="1" customHeight="1" x14ac:dyDescent="0.2"/>
    <row r="5991" ht="33.75" hidden="1" customHeight="1" x14ac:dyDescent="0.2"/>
    <row r="5992" ht="33.75" hidden="1" customHeight="1" x14ac:dyDescent="0.2"/>
    <row r="5993" ht="33.75" hidden="1" customHeight="1" x14ac:dyDescent="0.2"/>
    <row r="5994" ht="33.75" hidden="1" customHeight="1" x14ac:dyDescent="0.2"/>
    <row r="5995" ht="33.75" hidden="1" customHeight="1" x14ac:dyDescent="0.2"/>
    <row r="5996" ht="33.75" hidden="1" customHeight="1" x14ac:dyDescent="0.2"/>
    <row r="5997" ht="33.75" hidden="1" customHeight="1" x14ac:dyDescent="0.2"/>
    <row r="5998" ht="33.75" hidden="1" customHeight="1" x14ac:dyDescent="0.2"/>
    <row r="5999" ht="33.75" hidden="1" customHeight="1" x14ac:dyDescent="0.2"/>
    <row r="6000" ht="33.75" hidden="1" customHeight="1" x14ac:dyDescent="0.2"/>
    <row r="6001" ht="33.75" hidden="1" customHeight="1" x14ac:dyDescent="0.2"/>
    <row r="6002" ht="33.75" hidden="1" customHeight="1" x14ac:dyDescent="0.2"/>
    <row r="6003" ht="33.75" hidden="1" customHeight="1" x14ac:dyDescent="0.2"/>
    <row r="6004" ht="33.75" hidden="1" customHeight="1" x14ac:dyDescent="0.2"/>
    <row r="6005" ht="33.75" hidden="1" customHeight="1" x14ac:dyDescent="0.2"/>
    <row r="6006" ht="33.75" hidden="1" customHeight="1" x14ac:dyDescent="0.2"/>
    <row r="6007" ht="33.75" hidden="1" customHeight="1" x14ac:dyDescent="0.2"/>
    <row r="6008" ht="33.75" hidden="1" customHeight="1" x14ac:dyDescent="0.2"/>
    <row r="6009" ht="33.75" hidden="1" customHeight="1" x14ac:dyDescent="0.2"/>
    <row r="6010" ht="33.75" hidden="1" customHeight="1" x14ac:dyDescent="0.2"/>
    <row r="6011" ht="33.75" hidden="1" customHeight="1" x14ac:dyDescent="0.2"/>
    <row r="6012" ht="33.75" hidden="1" customHeight="1" x14ac:dyDescent="0.2"/>
    <row r="6013" ht="33.75" hidden="1" customHeight="1" x14ac:dyDescent="0.2"/>
    <row r="6014" ht="33.75" hidden="1" customHeight="1" x14ac:dyDescent="0.2"/>
    <row r="6015" ht="33.75" hidden="1" customHeight="1" x14ac:dyDescent="0.2"/>
    <row r="6016" ht="33.75" hidden="1" customHeight="1" x14ac:dyDescent="0.2"/>
    <row r="6017" ht="33.75" hidden="1" customHeight="1" x14ac:dyDescent="0.2"/>
    <row r="6018" ht="33.75" hidden="1" customHeight="1" x14ac:dyDescent="0.2"/>
    <row r="6019" ht="33.75" hidden="1" customHeight="1" x14ac:dyDescent="0.2"/>
    <row r="6020" ht="33.75" hidden="1" customHeight="1" x14ac:dyDescent="0.2"/>
    <row r="6021" ht="33.75" hidden="1" customHeight="1" x14ac:dyDescent="0.2"/>
    <row r="6022" ht="33.75" hidden="1" customHeight="1" x14ac:dyDescent="0.2"/>
    <row r="6023" ht="33.75" hidden="1" customHeight="1" x14ac:dyDescent="0.2"/>
    <row r="6024" ht="33.75" hidden="1" customHeight="1" x14ac:dyDescent="0.2"/>
    <row r="6025" ht="33.75" hidden="1" customHeight="1" x14ac:dyDescent="0.2"/>
    <row r="6026" ht="33.75" hidden="1" customHeight="1" x14ac:dyDescent="0.2"/>
    <row r="6027" ht="33.75" hidden="1" customHeight="1" x14ac:dyDescent="0.2"/>
    <row r="6028" ht="33.75" hidden="1" customHeight="1" x14ac:dyDescent="0.2"/>
    <row r="6029" ht="33.75" hidden="1" customHeight="1" x14ac:dyDescent="0.2"/>
    <row r="6030" ht="33.75" hidden="1" customHeight="1" x14ac:dyDescent="0.2"/>
    <row r="6031" ht="33.75" hidden="1" customHeight="1" x14ac:dyDescent="0.2"/>
    <row r="6032" ht="33.75" hidden="1" customHeight="1" x14ac:dyDescent="0.2"/>
    <row r="6033" ht="33.75" hidden="1" customHeight="1" x14ac:dyDescent="0.2"/>
    <row r="6034" ht="33.75" hidden="1" customHeight="1" x14ac:dyDescent="0.2"/>
    <row r="6035" ht="33.75" hidden="1" customHeight="1" x14ac:dyDescent="0.2"/>
    <row r="6036" ht="33.75" hidden="1" customHeight="1" x14ac:dyDescent="0.2"/>
    <row r="6037" ht="33.75" hidden="1" customHeight="1" x14ac:dyDescent="0.2"/>
    <row r="6038" ht="33.75" hidden="1" customHeight="1" x14ac:dyDescent="0.2"/>
    <row r="6039" ht="33.75" hidden="1" customHeight="1" x14ac:dyDescent="0.2"/>
    <row r="6040" ht="33.75" hidden="1" customHeight="1" x14ac:dyDescent="0.2"/>
    <row r="6041" ht="33.75" hidden="1" customHeight="1" x14ac:dyDescent="0.2"/>
    <row r="6042" ht="33.75" hidden="1" customHeight="1" x14ac:dyDescent="0.2"/>
    <row r="6043" ht="33.75" hidden="1" customHeight="1" x14ac:dyDescent="0.2"/>
    <row r="6044" ht="33.75" hidden="1" customHeight="1" x14ac:dyDescent="0.2"/>
    <row r="6045" ht="33.75" hidden="1" customHeight="1" x14ac:dyDescent="0.2"/>
    <row r="6046" ht="33.75" hidden="1" customHeight="1" x14ac:dyDescent="0.2"/>
    <row r="6047" ht="33.75" hidden="1" customHeight="1" x14ac:dyDescent="0.2"/>
    <row r="6048" ht="33.75" hidden="1" customHeight="1" x14ac:dyDescent="0.2"/>
    <row r="6049" ht="33.75" hidden="1" customHeight="1" x14ac:dyDescent="0.2"/>
    <row r="6050" ht="33.75" hidden="1" customHeight="1" x14ac:dyDescent="0.2"/>
    <row r="6051" ht="33.75" hidden="1" customHeight="1" x14ac:dyDescent="0.2"/>
    <row r="6052" ht="33.75" hidden="1" customHeight="1" x14ac:dyDescent="0.2"/>
    <row r="6053" ht="33.75" hidden="1" customHeight="1" x14ac:dyDescent="0.2"/>
    <row r="6054" ht="33.75" hidden="1" customHeight="1" x14ac:dyDescent="0.2"/>
    <row r="6055" ht="33.75" hidden="1" customHeight="1" x14ac:dyDescent="0.2"/>
    <row r="6056" ht="33.75" hidden="1" customHeight="1" x14ac:dyDescent="0.2"/>
    <row r="6057" ht="33.75" hidden="1" customHeight="1" x14ac:dyDescent="0.2"/>
    <row r="6058" ht="33.75" hidden="1" customHeight="1" x14ac:dyDescent="0.2"/>
    <row r="6059" ht="33.75" hidden="1" customHeight="1" x14ac:dyDescent="0.2"/>
    <row r="6060" ht="33.75" hidden="1" customHeight="1" x14ac:dyDescent="0.2"/>
    <row r="6061" ht="33.75" hidden="1" customHeight="1" x14ac:dyDescent="0.2"/>
    <row r="6062" ht="33.75" hidden="1" customHeight="1" x14ac:dyDescent="0.2"/>
    <row r="6063" ht="33.75" hidden="1" customHeight="1" x14ac:dyDescent="0.2"/>
    <row r="6064" ht="33.75" hidden="1" customHeight="1" x14ac:dyDescent="0.2"/>
    <row r="6065" ht="33.75" hidden="1" customHeight="1" x14ac:dyDescent="0.2"/>
    <row r="6066" ht="33.75" hidden="1" customHeight="1" x14ac:dyDescent="0.2"/>
    <row r="6067" ht="33.75" hidden="1" customHeight="1" x14ac:dyDescent="0.2"/>
    <row r="6068" ht="33.75" hidden="1" customHeight="1" x14ac:dyDescent="0.2"/>
    <row r="6069" ht="33.75" hidden="1" customHeight="1" x14ac:dyDescent="0.2"/>
    <row r="6070" ht="33.75" hidden="1" customHeight="1" x14ac:dyDescent="0.2"/>
    <row r="6071" ht="33.75" hidden="1" customHeight="1" x14ac:dyDescent="0.2"/>
    <row r="6072" ht="33.75" hidden="1" customHeight="1" x14ac:dyDescent="0.2"/>
    <row r="6073" ht="33.75" hidden="1" customHeight="1" x14ac:dyDescent="0.2"/>
    <row r="6074" ht="33.75" hidden="1" customHeight="1" x14ac:dyDescent="0.2"/>
    <row r="6075" ht="33.75" hidden="1" customHeight="1" x14ac:dyDescent="0.2"/>
    <row r="6076" ht="33.75" hidden="1" customHeight="1" x14ac:dyDescent="0.2"/>
    <row r="6077" ht="33.75" hidden="1" customHeight="1" x14ac:dyDescent="0.2"/>
    <row r="6078" ht="33.75" hidden="1" customHeight="1" x14ac:dyDescent="0.2"/>
    <row r="6079" ht="33.75" hidden="1" customHeight="1" x14ac:dyDescent="0.2"/>
    <row r="6080" ht="33.75" hidden="1" customHeight="1" x14ac:dyDescent="0.2"/>
    <row r="6081" ht="33.75" hidden="1" customHeight="1" x14ac:dyDescent="0.2"/>
    <row r="6082" ht="33.75" hidden="1" customHeight="1" x14ac:dyDescent="0.2"/>
    <row r="6083" ht="33.75" hidden="1" customHeight="1" x14ac:dyDescent="0.2"/>
    <row r="6084" ht="33.75" hidden="1" customHeight="1" x14ac:dyDescent="0.2"/>
    <row r="6085" ht="33.75" hidden="1" customHeight="1" x14ac:dyDescent="0.2"/>
    <row r="6086" ht="33.75" hidden="1" customHeight="1" x14ac:dyDescent="0.2"/>
    <row r="6087" ht="33.75" hidden="1" customHeight="1" x14ac:dyDescent="0.2"/>
    <row r="6088" ht="33.75" hidden="1" customHeight="1" x14ac:dyDescent="0.2"/>
    <row r="6089" ht="33.75" hidden="1" customHeight="1" x14ac:dyDescent="0.2"/>
    <row r="6090" ht="33.75" hidden="1" customHeight="1" x14ac:dyDescent="0.2"/>
    <row r="6091" ht="33.75" hidden="1" customHeight="1" x14ac:dyDescent="0.2"/>
    <row r="6092" ht="33.75" hidden="1" customHeight="1" x14ac:dyDescent="0.2"/>
    <row r="6093" ht="33.75" hidden="1" customHeight="1" x14ac:dyDescent="0.2"/>
    <row r="6094" ht="33.75" hidden="1" customHeight="1" x14ac:dyDescent="0.2"/>
    <row r="6095" ht="33.75" hidden="1" customHeight="1" x14ac:dyDescent="0.2"/>
    <row r="6096" ht="33.75" hidden="1" customHeight="1" x14ac:dyDescent="0.2"/>
    <row r="6097" ht="33.75" hidden="1" customHeight="1" x14ac:dyDescent="0.2"/>
    <row r="6098" ht="33.75" hidden="1" customHeight="1" x14ac:dyDescent="0.2"/>
    <row r="6099" ht="33.75" hidden="1" customHeight="1" x14ac:dyDescent="0.2"/>
    <row r="6100" ht="33.75" hidden="1" customHeight="1" x14ac:dyDescent="0.2"/>
    <row r="6101" ht="33.75" hidden="1" customHeight="1" x14ac:dyDescent="0.2"/>
    <row r="6102" ht="33.75" hidden="1" customHeight="1" x14ac:dyDescent="0.2"/>
    <row r="6103" ht="33.75" hidden="1" customHeight="1" x14ac:dyDescent="0.2"/>
    <row r="6104" ht="33.75" hidden="1" customHeight="1" x14ac:dyDescent="0.2"/>
    <row r="6105" ht="33.75" hidden="1" customHeight="1" x14ac:dyDescent="0.2"/>
    <row r="6106" ht="33.75" hidden="1" customHeight="1" x14ac:dyDescent="0.2"/>
    <row r="6107" ht="33.75" hidden="1" customHeight="1" x14ac:dyDescent="0.2"/>
    <row r="6108" ht="33.75" hidden="1" customHeight="1" x14ac:dyDescent="0.2"/>
    <row r="6109" ht="33.75" hidden="1" customHeight="1" x14ac:dyDescent="0.2"/>
    <row r="6110" ht="33.75" hidden="1" customHeight="1" x14ac:dyDescent="0.2"/>
    <row r="6111" ht="33.75" hidden="1" customHeight="1" x14ac:dyDescent="0.2"/>
    <row r="6112" ht="33.75" hidden="1" customHeight="1" x14ac:dyDescent="0.2"/>
    <row r="6113" ht="33.75" hidden="1" customHeight="1" x14ac:dyDescent="0.2"/>
    <row r="6114" ht="33.75" hidden="1" customHeight="1" x14ac:dyDescent="0.2"/>
    <row r="6115" ht="33.75" hidden="1" customHeight="1" x14ac:dyDescent="0.2"/>
    <row r="6116" ht="33.75" hidden="1" customHeight="1" x14ac:dyDescent="0.2"/>
    <row r="6117" ht="33.75" hidden="1" customHeight="1" x14ac:dyDescent="0.2"/>
    <row r="6118" ht="33.75" hidden="1" customHeight="1" x14ac:dyDescent="0.2"/>
    <row r="6119" ht="33.75" hidden="1" customHeight="1" x14ac:dyDescent="0.2"/>
    <row r="6120" ht="33.75" hidden="1" customHeight="1" x14ac:dyDescent="0.2"/>
    <row r="6121" ht="33.75" hidden="1" customHeight="1" x14ac:dyDescent="0.2"/>
    <row r="6122" ht="33.75" hidden="1" customHeight="1" x14ac:dyDescent="0.2"/>
    <row r="6123" ht="33.75" hidden="1" customHeight="1" x14ac:dyDescent="0.2"/>
    <row r="6124" ht="33.75" hidden="1" customHeight="1" x14ac:dyDescent="0.2"/>
    <row r="6125" ht="33.75" hidden="1" customHeight="1" x14ac:dyDescent="0.2"/>
    <row r="6126" ht="33.75" hidden="1" customHeight="1" x14ac:dyDescent="0.2"/>
    <row r="6127" ht="33.75" hidden="1" customHeight="1" x14ac:dyDescent="0.2"/>
    <row r="6128" ht="33.75" hidden="1" customHeight="1" x14ac:dyDescent="0.2"/>
    <row r="6129" ht="33.75" hidden="1" customHeight="1" x14ac:dyDescent="0.2"/>
    <row r="6130" ht="33.75" hidden="1" customHeight="1" x14ac:dyDescent="0.2"/>
    <row r="6131" ht="33.75" hidden="1" customHeight="1" x14ac:dyDescent="0.2"/>
    <row r="6132" ht="33.75" hidden="1" customHeight="1" x14ac:dyDescent="0.2"/>
    <row r="6133" ht="33.75" hidden="1" customHeight="1" x14ac:dyDescent="0.2"/>
    <row r="6134" ht="33.75" hidden="1" customHeight="1" x14ac:dyDescent="0.2"/>
    <row r="6135" ht="33.75" hidden="1" customHeight="1" x14ac:dyDescent="0.2"/>
    <row r="6136" ht="33.75" hidden="1" customHeight="1" x14ac:dyDescent="0.2"/>
    <row r="6137" ht="33.75" hidden="1" customHeight="1" x14ac:dyDescent="0.2"/>
    <row r="6138" ht="33.75" hidden="1" customHeight="1" x14ac:dyDescent="0.2"/>
    <row r="6139" ht="33.75" hidden="1" customHeight="1" x14ac:dyDescent="0.2"/>
    <row r="6140" ht="33.75" hidden="1" customHeight="1" x14ac:dyDescent="0.2"/>
    <row r="6141" ht="33.75" hidden="1" customHeight="1" x14ac:dyDescent="0.2"/>
    <row r="6142" ht="33.75" hidden="1" customHeight="1" x14ac:dyDescent="0.2"/>
    <row r="6143" ht="33.75" hidden="1" customHeight="1" x14ac:dyDescent="0.2"/>
    <row r="6144" ht="33.75" hidden="1" customHeight="1" x14ac:dyDescent="0.2"/>
    <row r="6145" ht="33.75" hidden="1" customHeight="1" x14ac:dyDescent="0.2"/>
    <row r="6146" ht="33.75" hidden="1" customHeight="1" x14ac:dyDescent="0.2"/>
    <row r="6147" ht="33.75" hidden="1" customHeight="1" x14ac:dyDescent="0.2"/>
    <row r="6148" ht="33.75" hidden="1" customHeight="1" x14ac:dyDescent="0.2"/>
    <row r="6149" ht="33.75" hidden="1" customHeight="1" x14ac:dyDescent="0.2"/>
    <row r="6150" ht="33.75" hidden="1" customHeight="1" x14ac:dyDescent="0.2"/>
    <row r="6151" ht="33.75" hidden="1" customHeight="1" x14ac:dyDescent="0.2"/>
    <row r="6152" ht="33.75" hidden="1" customHeight="1" x14ac:dyDescent="0.2"/>
    <row r="6153" ht="33.75" hidden="1" customHeight="1" x14ac:dyDescent="0.2"/>
    <row r="6154" ht="33.75" hidden="1" customHeight="1" x14ac:dyDescent="0.2"/>
    <row r="6155" ht="33.75" hidden="1" customHeight="1" x14ac:dyDescent="0.2"/>
    <row r="6156" ht="33.75" hidden="1" customHeight="1" x14ac:dyDescent="0.2"/>
    <row r="6157" ht="33.75" hidden="1" customHeight="1" x14ac:dyDescent="0.2"/>
    <row r="6158" ht="33.75" hidden="1" customHeight="1" x14ac:dyDescent="0.2"/>
    <row r="6159" ht="33.75" hidden="1" customHeight="1" x14ac:dyDescent="0.2"/>
    <row r="6160" ht="33.75" hidden="1" customHeight="1" x14ac:dyDescent="0.2"/>
    <row r="6161" ht="33.75" hidden="1" customHeight="1" x14ac:dyDescent="0.2"/>
    <row r="6162" ht="33.75" hidden="1" customHeight="1" x14ac:dyDescent="0.2"/>
    <row r="6163" ht="33.75" hidden="1" customHeight="1" x14ac:dyDescent="0.2"/>
    <row r="6164" ht="33.75" hidden="1" customHeight="1" x14ac:dyDescent="0.2"/>
    <row r="6165" ht="33.75" hidden="1" customHeight="1" x14ac:dyDescent="0.2"/>
    <row r="6166" ht="33.75" hidden="1" customHeight="1" x14ac:dyDescent="0.2"/>
    <row r="6167" ht="33.75" hidden="1" customHeight="1" x14ac:dyDescent="0.2"/>
    <row r="6168" ht="33.75" hidden="1" customHeight="1" x14ac:dyDescent="0.2"/>
    <row r="6169" ht="33.75" hidden="1" customHeight="1" x14ac:dyDescent="0.2"/>
    <row r="6170" ht="33.75" hidden="1" customHeight="1" x14ac:dyDescent="0.2"/>
    <row r="6171" ht="33.75" hidden="1" customHeight="1" x14ac:dyDescent="0.2"/>
    <row r="6172" ht="33.75" hidden="1" customHeight="1" x14ac:dyDescent="0.2"/>
    <row r="6173" ht="33.75" hidden="1" customHeight="1" x14ac:dyDescent="0.2"/>
    <row r="6174" ht="33.75" hidden="1" customHeight="1" x14ac:dyDescent="0.2"/>
    <row r="6175" ht="33.75" hidden="1" customHeight="1" x14ac:dyDescent="0.2"/>
    <row r="6176" ht="33.75" hidden="1" customHeight="1" x14ac:dyDescent="0.2"/>
    <row r="6177" ht="33.75" hidden="1" customHeight="1" x14ac:dyDescent="0.2"/>
    <row r="6178" ht="33.75" hidden="1" customHeight="1" x14ac:dyDescent="0.2"/>
    <row r="6179" ht="33.75" hidden="1" customHeight="1" x14ac:dyDescent="0.2"/>
    <row r="6180" ht="33.75" hidden="1" customHeight="1" x14ac:dyDescent="0.2"/>
    <row r="6181" ht="33.75" hidden="1" customHeight="1" x14ac:dyDescent="0.2"/>
    <row r="6182" ht="33.75" hidden="1" customHeight="1" x14ac:dyDescent="0.2"/>
    <row r="6183" ht="33.75" hidden="1" customHeight="1" x14ac:dyDescent="0.2"/>
    <row r="6184" ht="33.75" hidden="1" customHeight="1" x14ac:dyDescent="0.2"/>
    <row r="6185" ht="33.75" hidden="1" customHeight="1" x14ac:dyDescent="0.2"/>
    <row r="6186" ht="33.75" hidden="1" customHeight="1" x14ac:dyDescent="0.2"/>
    <row r="6187" ht="33.75" hidden="1" customHeight="1" x14ac:dyDescent="0.2"/>
    <row r="6188" ht="33.75" hidden="1" customHeight="1" x14ac:dyDescent="0.2"/>
    <row r="6189" ht="33.75" hidden="1" customHeight="1" x14ac:dyDescent="0.2"/>
    <row r="6190" ht="33.75" hidden="1" customHeight="1" x14ac:dyDescent="0.2"/>
    <row r="6191" ht="33.75" hidden="1" customHeight="1" x14ac:dyDescent="0.2"/>
    <row r="6192" ht="33.75" hidden="1" customHeight="1" x14ac:dyDescent="0.2"/>
    <row r="6193" ht="33.75" hidden="1" customHeight="1" x14ac:dyDescent="0.2"/>
    <row r="6194" ht="33.75" hidden="1" customHeight="1" x14ac:dyDescent="0.2"/>
    <row r="6195" ht="33.75" hidden="1" customHeight="1" x14ac:dyDescent="0.2"/>
    <row r="6196" ht="33.75" hidden="1" customHeight="1" x14ac:dyDescent="0.2"/>
    <row r="6197" ht="33.75" hidden="1" customHeight="1" x14ac:dyDescent="0.2"/>
    <row r="6198" ht="33.75" hidden="1" customHeight="1" x14ac:dyDescent="0.2"/>
    <row r="6199" ht="33.75" hidden="1" customHeight="1" x14ac:dyDescent="0.2"/>
    <row r="6200" ht="33.75" hidden="1" customHeight="1" x14ac:dyDescent="0.2"/>
    <row r="6201" ht="33.75" hidden="1" customHeight="1" x14ac:dyDescent="0.2"/>
    <row r="6202" ht="33.75" hidden="1" customHeight="1" x14ac:dyDescent="0.2"/>
    <row r="6203" ht="33.75" hidden="1" customHeight="1" x14ac:dyDescent="0.2"/>
    <row r="6204" ht="33.75" hidden="1" customHeight="1" x14ac:dyDescent="0.2"/>
    <row r="6205" ht="33.75" hidden="1" customHeight="1" x14ac:dyDescent="0.2"/>
    <row r="6206" ht="33.75" hidden="1" customHeight="1" x14ac:dyDescent="0.2"/>
    <row r="6207" ht="33.75" hidden="1" customHeight="1" x14ac:dyDescent="0.2"/>
    <row r="6208" ht="33.75" hidden="1" customHeight="1" x14ac:dyDescent="0.2"/>
    <row r="6209" ht="33.75" hidden="1" customHeight="1" x14ac:dyDescent="0.2"/>
    <row r="6210" ht="33.75" hidden="1" customHeight="1" x14ac:dyDescent="0.2"/>
    <row r="6211" ht="33.75" hidden="1" customHeight="1" x14ac:dyDescent="0.2"/>
    <row r="6212" ht="33.75" hidden="1" customHeight="1" x14ac:dyDescent="0.2"/>
    <row r="6213" ht="33.75" hidden="1" customHeight="1" x14ac:dyDescent="0.2"/>
    <row r="6214" ht="33.75" hidden="1" customHeight="1" x14ac:dyDescent="0.2"/>
    <row r="6215" ht="33.75" hidden="1" customHeight="1" x14ac:dyDescent="0.2"/>
    <row r="6216" ht="33.75" hidden="1" customHeight="1" x14ac:dyDescent="0.2"/>
    <row r="6217" ht="33.75" hidden="1" customHeight="1" x14ac:dyDescent="0.2"/>
    <row r="6218" ht="33.75" hidden="1" customHeight="1" x14ac:dyDescent="0.2"/>
    <row r="6219" ht="33.75" hidden="1" customHeight="1" x14ac:dyDescent="0.2"/>
    <row r="6220" ht="33.75" hidden="1" customHeight="1" x14ac:dyDescent="0.2"/>
    <row r="6221" ht="33.75" hidden="1" customHeight="1" x14ac:dyDescent="0.2"/>
    <row r="6222" ht="33.75" hidden="1" customHeight="1" x14ac:dyDescent="0.2"/>
    <row r="6223" ht="33.75" hidden="1" customHeight="1" x14ac:dyDescent="0.2"/>
    <row r="6224" ht="33.75" hidden="1" customHeight="1" x14ac:dyDescent="0.2"/>
    <row r="6225" ht="33.75" hidden="1" customHeight="1" x14ac:dyDescent="0.2"/>
    <row r="6226" ht="33.75" hidden="1" customHeight="1" x14ac:dyDescent="0.2"/>
    <row r="6227" ht="33.75" hidden="1" customHeight="1" x14ac:dyDescent="0.2"/>
    <row r="6228" ht="33.75" hidden="1" customHeight="1" x14ac:dyDescent="0.2"/>
    <row r="6229" ht="33.75" hidden="1" customHeight="1" x14ac:dyDescent="0.2"/>
    <row r="6230" ht="33.75" hidden="1" customHeight="1" x14ac:dyDescent="0.2"/>
    <row r="6231" ht="33.75" hidden="1" customHeight="1" x14ac:dyDescent="0.2"/>
    <row r="6232" ht="33.75" hidden="1" customHeight="1" x14ac:dyDescent="0.2"/>
    <row r="6233" ht="33.75" hidden="1" customHeight="1" x14ac:dyDescent="0.2"/>
    <row r="6234" ht="33.75" hidden="1" customHeight="1" x14ac:dyDescent="0.2"/>
    <row r="6235" ht="33.75" hidden="1" customHeight="1" x14ac:dyDescent="0.2"/>
    <row r="6236" ht="33.75" hidden="1" customHeight="1" x14ac:dyDescent="0.2"/>
    <row r="6237" ht="33.75" hidden="1" customHeight="1" x14ac:dyDescent="0.2"/>
    <row r="6238" ht="33.75" hidden="1" customHeight="1" x14ac:dyDescent="0.2"/>
    <row r="6239" ht="33.75" hidden="1" customHeight="1" x14ac:dyDescent="0.2"/>
    <row r="6240" ht="33.75" hidden="1" customHeight="1" x14ac:dyDescent="0.2"/>
    <row r="6241" ht="33.75" hidden="1" customHeight="1" x14ac:dyDescent="0.2"/>
    <row r="6242" ht="33.75" hidden="1" customHeight="1" x14ac:dyDescent="0.2"/>
    <row r="6243" ht="33.75" hidden="1" customHeight="1" x14ac:dyDescent="0.2"/>
    <row r="6244" ht="33.75" hidden="1" customHeight="1" x14ac:dyDescent="0.2"/>
    <row r="6245" ht="33.75" hidden="1" customHeight="1" x14ac:dyDescent="0.2"/>
    <row r="6246" ht="33.75" hidden="1" customHeight="1" x14ac:dyDescent="0.2"/>
    <row r="6247" ht="33.75" hidden="1" customHeight="1" x14ac:dyDescent="0.2"/>
    <row r="6248" ht="33.75" hidden="1" customHeight="1" x14ac:dyDescent="0.2"/>
    <row r="6249" ht="33.75" hidden="1" customHeight="1" x14ac:dyDescent="0.2"/>
    <row r="6250" ht="33.75" hidden="1" customHeight="1" x14ac:dyDescent="0.2"/>
    <row r="6251" ht="33.75" hidden="1" customHeight="1" x14ac:dyDescent="0.2"/>
    <row r="6252" ht="33.75" hidden="1" customHeight="1" x14ac:dyDescent="0.2"/>
    <row r="6253" ht="33.75" hidden="1" customHeight="1" x14ac:dyDescent="0.2"/>
    <row r="6254" ht="33.75" hidden="1" customHeight="1" x14ac:dyDescent="0.2"/>
    <row r="6255" ht="33.75" hidden="1" customHeight="1" x14ac:dyDescent="0.2"/>
    <row r="6256" ht="33.75" hidden="1" customHeight="1" x14ac:dyDescent="0.2"/>
    <row r="6257" ht="33.75" hidden="1" customHeight="1" x14ac:dyDescent="0.2"/>
    <row r="6258" ht="33.75" hidden="1" customHeight="1" x14ac:dyDescent="0.2"/>
    <row r="6259" ht="33.75" hidden="1" customHeight="1" x14ac:dyDescent="0.2"/>
    <row r="6260" ht="33.75" hidden="1" customHeight="1" x14ac:dyDescent="0.2"/>
    <row r="6261" ht="33.75" hidden="1" customHeight="1" x14ac:dyDescent="0.2"/>
    <row r="6262" ht="33.75" hidden="1" customHeight="1" x14ac:dyDescent="0.2"/>
    <row r="6263" ht="33.75" hidden="1" customHeight="1" x14ac:dyDescent="0.2"/>
    <row r="6264" ht="33.75" hidden="1" customHeight="1" x14ac:dyDescent="0.2"/>
    <row r="6265" ht="33.75" hidden="1" customHeight="1" x14ac:dyDescent="0.2"/>
    <row r="6266" ht="33.75" hidden="1" customHeight="1" x14ac:dyDescent="0.2"/>
    <row r="6267" ht="33.75" hidden="1" customHeight="1" x14ac:dyDescent="0.2"/>
    <row r="6268" ht="33.75" hidden="1" customHeight="1" x14ac:dyDescent="0.2"/>
    <row r="6269" ht="33.75" hidden="1" customHeight="1" x14ac:dyDescent="0.2"/>
    <row r="6270" ht="33.75" hidden="1" customHeight="1" x14ac:dyDescent="0.2"/>
    <row r="6271" ht="33.75" hidden="1" customHeight="1" x14ac:dyDescent="0.2"/>
    <row r="6272" ht="33.75" hidden="1" customHeight="1" x14ac:dyDescent="0.2"/>
    <row r="6273" ht="33.75" hidden="1" customHeight="1" x14ac:dyDescent="0.2"/>
    <row r="6274" ht="33.75" hidden="1" customHeight="1" x14ac:dyDescent="0.2"/>
    <row r="6275" ht="33.75" hidden="1" customHeight="1" x14ac:dyDescent="0.2"/>
    <row r="6276" ht="33.75" hidden="1" customHeight="1" x14ac:dyDescent="0.2"/>
    <row r="6277" ht="33.75" hidden="1" customHeight="1" x14ac:dyDescent="0.2"/>
    <row r="6278" ht="33.75" hidden="1" customHeight="1" x14ac:dyDescent="0.2"/>
    <row r="6279" ht="33.75" hidden="1" customHeight="1" x14ac:dyDescent="0.2"/>
    <row r="6280" ht="33.75" hidden="1" customHeight="1" x14ac:dyDescent="0.2"/>
    <row r="6281" ht="33.75" hidden="1" customHeight="1" x14ac:dyDescent="0.2"/>
    <row r="6282" ht="33.75" hidden="1" customHeight="1" x14ac:dyDescent="0.2"/>
    <row r="6283" ht="33.75" hidden="1" customHeight="1" x14ac:dyDescent="0.2"/>
    <row r="6284" ht="33.75" hidden="1" customHeight="1" x14ac:dyDescent="0.2"/>
    <row r="6285" ht="33.75" hidden="1" customHeight="1" x14ac:dyDescent="0.2"/>
    <row r="6286" ht="33.75" hidden="1" customHeight="1" x14ac:dyDescent="0.2"/>
    <row r="6287" ht="33.75" hidden="1" customHeight="1" x14ac:dyDescent="0.2"/>
    <row r="6288" ht="33.75" hidden="1" customHeight="1" x14ac:dyDescent="0.2"/>
    <row r="6289" ht="33.75" hidden="1" customHeight="1" x14ac:dyDescent="0.2"/>
    <row r="6290" ht="33.75" hidden="1" customHeight="1" x14ac:dyDescent="0.2"/>
    <row r="6291" ht="33.75" hidden="1" customHeight="1" x14ac:dyDescent="0.2"/>
    <row r="6292" ht="33.75" hidden="1" customHeight="1" x14ac:dyDescent="0.2"/>
    <row r="6293" ht="33.75" hidden="1" customHeight="1" x14ac:dyDescent="0.2"/>
    <row r="6294" ht="33.75" hidden="1" customHeight="1" x14ac:dyDescent="0.2"/>
    <row r="6295" ht="33.75" hidden="1" customHeight="1" x14ac:dyDescent="0.2"/>
    <row r="6296" ht="33.75" hidden="1" customHeight="1" x14ac:dyDescent="0.2"/>
    <row r="6297" ht="33.75" hidden="1" customHeight="1" x14ac:dyDescent="0.2"/>
    <row r="6298" ht="33.75" hidden="1" customHeight="1" x14ac:dyDescent="0.2"/>
    <row r="6299" ht="33.75" hidden="1" customHeight="1" x14ac:dyDescent="0.2"/>
    <row r="6300" ht="33.75" hidden="1" customHeight="1" x14ac:dyDescent="0.2"/>
    <row r="6301" ht="33.75" hidden="1" customHeight="1" x14ac:dyDescent="0.2"/>
    <row r="6302" ht="33.75" hidden="1" customHeight="1" x14ac:dyDescent="0.2"/>
    <row r="6303" ht="33.75" hidden="1" customHeight="1" x14ac:dyDescent="0.2"/>
    <row r="6304" ht="33.75" hidden="1" customHeight="1" x14ac:dyDescent="0.2"/>
    <row r="6305" ht="33.75" hidden="1" customHeight="1" x14ac:dyDescent="0.2"/>
    <row r="6306" ht="33.75" hidden="1" customHeight="1" x14ac:dyDescent="0.2"/>
    <row r="6307" ht="33.75" hidden="1" customHeight="1" x14ac:dyDescent="0.2"/>
    <row r="6308" ht="33.75" hidden="1" customHeight="1" x14ac:dyDescent="0.2"/>
    <row r="6309" ht="33.75" hidden="1" customHeight="1" x14ac:dyDescent="0.2"/>
    <row r="6310" ht="33.75" hidden="1" customHeight="1" x14ac:dyDescent="0.2"/>
    <row r="6311" ht="33.75" hidden="1" customHeight="1" x14ac:dyDescent="0.2"/>
    <row r="6312" ht="33.75" hidden="1" customHeight="1" x14ac:dyDescent="0.2"/>
    <row r="6313" ht="33.75" hidden="1" customHeight="1" x14ac:dyDescent="0.2"/>
    <row r="6314" ht="33.75" hidden="1" customHeight="1" x14ac:dyDescent="0.2"/>
    <row r="6315" ht="33.75" hidden="1" customHeight="1" x14ac:dyDescent="0.2"/>
    <row r="6316" ht="33.75" hidden="1" customHeight="1" x14ac:dyDescent="0.2"/>
    <row r="6317" ht="33.75" hidden="1" customHeight="1" x14ac:dyDescent="0.2"/>
    <row r="6318" ht="33.75" hidden="1" customHeight="1" x14ac:dyDescent="0.2"/>
    <row r="6319" ht="33.75" hidden="1" customHeight="1" x14ac:dyDescent="0.2"/>
    <row r="6320" ht="33.75" hidden="1" customHeight="1" x14ac:dyDescent="0.2"/>
    <row r="6321" ht="33.75" hidden="1" customHeight="1" x14ac:dyDescent="0.2"/>
    <row r="6322" ht="33.75" hidden="1" customHeight="1" x14ac:dyDescent="0.2"/>
    <row r="6323" ht="33.75" hidden="1" customHeight="1" x14ac:dyDescent="0.2"/>
    <row r="6324" ht="33.75" hidden="1" customHeight="1" x14ac:dyDescent="0.2"/>
    <row r="6325" ht="33.75" hidden="1" customHeight="1" x14ac:dyDescent="0.2"/>
    <row r="6326" ht="33.75" hidden="1" customHeight="1" x14ac:dyDescent="0.2"/>
    <row r="6327" ht="33.75" hidden="1" customHeight="1" x14ac:dyDescent="0.2"/>
    <row r="6328" ht="33.75" hidden="1" customHeight="1" x14ac:dyDescent="0.2"/>
    <row r="6329" ht="33.75" hidden="1" customHeight="1" x14ac:dyDescent="0.2"/>
    <row r="6330" ht="33.75" hidden="1" customHeight="1" x14ac:dyDescent="0.2"/>
    <row r="6331" ht="33.75" hidden="1" customHeight="1" x14ac:dyDescent="0.2"/>
    <row r="6332" ht="33.75" hidden="1" customHeight="1" x14ac:dyDescent="0.2"/>
    <row r="6333" ht="33.75" hidden="1" customHeight="1" x14ac:dyDescent="0.2"/>
    <row r="6334" ht="33.75" hidden="1" customHeight="1" x14ac:dyDescent="0.2"/>
    <row r="6335" ht="33.75" hidden="1" customHeight="1" x14ac:dyDescent="0.2"/>
    <row r="6336" ht="33.75" hidden="1" customHeight="1" x14ac:dyDescent="0.2"/>
    <row r="6337" ht="33.75" hidden="1" customHeight="1" x14ac:dyDescent="0.2"/>
    <row r="6338" ht="33.75" hidden="1" customHeight="1" x14ac:dyDescent="0.2"/>
    <row r="6339" ht="33.75" hidden="1" customHeight="1" x14ac:dyDescent="0.2"/>
    <row r="6340" ht="33.75" hidden="1" customHeight="1" x14ac:dyDescent="0.2"/>
    <row r="6341" ht="33.75" hidden="1" customHeight="1" x14ac:dyDescent="0.2"/>
    <row r="6342" ht="33.75" hidden="1" customHeight="1" x14ac:dyDescent="0.2"/>
    <row r="6343" ht="33.75" hidden="1" customHeight="1" x14ac:dyDescent="0.2"/>
    <row r="6344" ht="33.75" hidden="1" customHeight="1" x14ac:dyDescent="0.2"/>
    <row r="6345" ht="33.75" hidden="1" customHeight="1" x14ac:dyDescent="0.2"/>
    <row r="6346" ht="33.75" hidden="1" customHeight="1" x14ac:dyDescent="0.2"/>
    <row r="6347" ht="33.75" hidden="1" customHeight="1" x14ac:dyDescent="0.2"/>
    <row r="6348" ht="33.75" hidden="1" customHeight="1" x14ac:dyDescent="0.2"/>
    <row r="6349" ht="33.75" hidden="1" customHeight="1" x14ac:dyDescent="0.2"/>
    <row r="6350" ht="33.75" hidden="1" customHeight="1" x14ac:dyDescent="0.2"/>
    <row r="6351" ht="33.75" hidden="1" customHeight="1" x14ac:dyDescent="0.2"/>
    <row r="6352" ht="33.75" hidden="1" customHeight="1" x14ac:dyDescent="0.2"/>
    <row r="6353" ht="33.75" hidden="1" customHeight="1" x14ac:dyDescent="0.2"/>
    <row r="6354" ht="33.75" hidden="1" customHeight="1" x14ac:dyDescent="0.2"/>
    <row r="6355" ht="33.75" hidden="1" customHeight="1" x14ac:dyDescent="0.2"/>
    <row r="6356" ht="33.75" hidden="1" customHeight="1" x14ac:dyDescent="0.2"/>
    <row r="6357" ht="33.75" hidden="1" customHeight="1" x14ac:dyDescent="0.2"/>
    <row r="6358" ht="33.75" hidden="1" customHeight="1" x14ac:dyDescent="0.2"/>
    <row r="6359" ht="33.75" hidden="1" customHeight="1" x14ac:dyDescent="0.2"/>
    <row r="6360" ht="33.75" hidden="1" customHeight="1" x14ac:dyDescent="0.2"/>
    <row r="6361" ht="33.75" hidden="1" customHeight="1" x14ac:dyDescent="0.2"/>
    <row r="6362" ht="33.75" hidden="1" customHeight="1" x14ac:dyDescent="0.2"/>
    <row r="6363" ht="33.75" hidden="1" customHeight="1" x14ac:dyDescent="0.2"/>
    <row r="6364" ht="33.75" hidden="1" customHeight="1" x14ac:dyDescent="0.2"/>
    <row r="6365" ht="33.75" hidden="1" customHeight="1" x14ac:dyDescent="0.2"/>
    <row r="6366" ht="33.75" hidden="1" customHeight="1" x14ac:dyDescent="0.2"/>
    <row r="6367" ht="33.75" hidden="1" customHeight="1" x14ac:dyDescent="0.2"/>
    <row r="6368" ht="33.75" hidden="1" customHeight="1" x14ac:dyDescent="0.2"/>
    <row r="6369" ht="33.75" hidden="1" customHeight="1" x14ac:dyDescent="0.2"/>
    <row r="6370" ht="33.75" hidden="1" customHeight="1" x14ac:dyDescent="0.2"/>
    <row r="6371" ht="33.75" hidden="1" customHeight="1" x14ac:dyDescent="0.2"/>
    <row r="6372" ht="33.75" hidden="1" customHeight="1" x14ac:dyDescent="0.2"/>
    <row r="6373" ht="33.75" hidden="1" customHeight="1" x14ac:dyDescent="0.2"/>
    <row r="6374" ht="33.75" hidden="1" customHeight="1" x14ac:dyDescent="0.2"/>
    <row r="6375" ht="33.75" hidden="1" customHeight="1" x14ac:dyDescent="0.2"/>
    <row r="6376" ht="33.75" hidden="1" customHeight="1" x14ac:dyDescent="0.2"/>
    <row r="6377" ht="33.75" hidden="1" customHeight="1" x14ac:dyDescent="0.2"/>
    <row r="6378" ht="33.75" hidden="1" customHeight="1" x14ac:dyDescent="0.2"/>
    <row r="6379" ht="33.75" hidden="1" customHeight="1" x14ac:dyDescent="0.2"/>
    <row r="6380" ht="33.75" hidden="1" customHeight="1" x14ac:dyDescent="0.2"/>
    <row r="6381" ht="33.75" hidden="1" customHeight="1" x14ac:dyDescent="0.2"/>
    <row r="6382" ht="33.75" hidden="1" customHeight="1" x14ac:dyDescent="0.2"/>
    <row r="6383" ht="33.75" hidden="1" customHeight="1" x14ac:dyDescent="0.2"/>
    <row r="6384" ht="33.75" hidden="1" customHeight="1" x14ac:dyDescent="0.2"/>
    <row r="6385" ht="33.75" hidden="1" customHeight="1" x14ac:dyDescent="0.2"/>
    <row r="6386" ht="33.75" hidden="1" customHeight="1" x14ac:dyDescent="0.2"/>
    <row r="6387" ht="33.75" hidden="1" customHeight="1" x14ac:dyDescent="0.2"/>
    <row r="6388" ht="33.75" hidden="1" customHeight="1" x14ac:dyDescent="0.2"/>
    <row r="6389" ht="33.75" hidden="1" customHeight="1" x14ac:dyDescent="0.2"/>
    <row r="6390" ht="33.75" hidden="1" customHeight="1" x14ac:dyDescent="0.2"/>
    <row r="6391" ht="33.75" hidden="1" customHeight="1" x14ac:dyDescent="0.2"/>
    <row r="6392" ht="33.75" hidden="1" customHeight="1" x14ac:dyDescent="0.2"/>
    <row r="6393" ht="33.75" hidden="1" customHeight="1" x14ac:dyDescent="0.2"/>
    <row r="6394" ht="33.75" hidden="1" customHeight="1" x14ac:dyDescent="0.2"/>
    <row r="6395" ht="33.75" hidden="1" customHeight="1" x14ac:dyDescent="0.2"/>
    <row r="6396" ht="33.75" hidden="1" customHeight="1" x14ac:dyDescent="0.2"/>
    <row r="6397" ht="33.75" hidden="1" customHeight="1" x14ac:dyDescent="0.2"/>
    <row r="6398" ht="33.75" hidden="1" customHeight="1" x14ac:dyDescent="0.2"/>
    <row r="6399" ht="33.75" hidden="1" customHeight="1" x14ac:dyDescent="0.2"/>
    <row r="6400" ht="33.75" hidden="1" customHeight="1" x14ac:dyDescent="0.2"/>
    <row r="6401" ht="33.75" hidden="1" customHeight="1" x14ac:dyDescent="0.2"/>
    <row r="6402" ht="33.75" hidden="1" customHeight="1" x14ac:dyDescent="0.2"/>
    <row r="6403" ht="33.75" hidden="1" customHeight="1" x14ac:dyDescent="0.2"/>
    <row r="6404" ht="33.75" hidden="1" customHeight="1" x14ac:dyDescent="0.2"/>
    <row r="6405" ht="33.75" hidden="1" customHeight="1" x14ac:dyDescent="0.2"/>
    <row r="6406" ht="33.75" hidden="1" customHeight="1" x14ac:dyDescent="0.2"/>
    <row r="6407" ht="33.75" hidden="1" customHeight="1" x14ac:dyDescent="0.2"/>
    <row r="6408" ht="33.75" hidden="1" customHeight="1" x14ac:dyDescent="0.2"/>
    <row r="6409" ht="33.75" hidden="1" customHeight="1" x14ac:dyDescent="0.2"/>
    <row r="6410" ht="33.75" hidden="1" customHeight="1" x14ac:dyDescent="0.2"/>
    <row r="6411" ht="33.75" hidden="1" customHeight="1" x14ac:dyDescent="0.2"/>
    <row r="6412" ht="33.75" hidden="1" customHeight="1" x14ac:dyDescent="0.2"/>
    <row r="6413" ht="33.75" hidden="1" customHeight="1" x14ac:dyDescent="0.2"/>
    <row r="6414" ht="33.75" hidden="1" customHeight="1" x14ac:dyDescent="0.2"/>
    <row r="6415" ht="33.75" hidden="1" customHeight="1" x14ac:dyDescent="0.2"/>
    <row r="6416" ht="33.75" hidden="1" customHeight="1" x14ac:dyDescent="0.2"/>
    <row r="6417" ht="33.75" hidden="1" customHeight="1" x14ac:dyDescent="0.2"/>
    <row r="6418" ht="33.75" hidden="1" customHeight="1" x14ac:dyDescent="0.2"/>
    <row r="6419" ht="33.75" hidden="1" customHeight="1" x14ac:dyDescent="0.2"/>
    <row r="6420" ht="33.75" hidden="1" customHeight="1" x14ac:dyDescent="0.2"/>
    <row r="6421" ht="33.75" hidden="1" customHeight="1" x14ac:dyDescent="0.2"/>
    <row r="6422" ht="33.75" hidden="1" customHeight="1" x14ac:dyDescent="0.2"/>
    <row r="6423" ht="33.75" hidden="1" customHeight="1" x14ac:dyDescent="0.2"/>
    <row r="6424" ht="33.75" hidden="1" customHeight="1" x14ac:dyDescent="0.2"/>
    <row r="6425" ht="33.75" hidden="1" customHeight="1" x14ac:dyDescent="0.2"/>
    <row r="6426" ht="33.75" hidden="1" customHeight="1" x14ac:dyDescent="0.2"/>
    <row r="6427" ht="33.75" hidden="1" customHeight="1" x14ac:dyDescent="0.2"/>
    <row r="6428" ht="33.75" hidden="1" customHeight="1" x14ac:dyDescent="0.2"/>
    <row r="6429" ht="33.75" hidden="1" customHeight="1" x14ac:dyDescent="0.2"/>
    <row r="6430" ht="33.75" hidden="1" customHeight="1" x14ac:dyDescent="0.2"/>
    <row r="6431" ht="33.75" hidden="1" customHeight="1" x14ac:dyDescent="0.2"/>
    <row r="6432" ht="33.75" hidden="1" customHeight="1" x14ac:dyDescent="0.2"/>
    <row r="6433" ht="33.75" hidden="1" customHeight="1" x14ac:dyDescent="0.2"/>
    <row r="6434" ht="33.75" hidden="1" customHeight="1" x14ac:dyDescent="0.2"/>
    <row r="6435" ht="33.75" hidden="1" customHeight="1" x14ac:dyDescent="0.2"/>
    <row r="6436" ht="33.75" hidden="1" customHeight="1" x14ac:dyDescent="0.2"/>
    <row r="6437" ht="33.75" hidden="1" customHeight="1" x14ac:dyDescent="0.2"/>
    <row r="6438" ht="33.75" hidden="1" customHeight="1" x14ac:dyDescent="0.2"/>
    <row r="6439" ht="33.75" hidden="1" customHeight="1" x14ac:dyDescent="0.2"/>
    <row r="6440" ht="33.75" hidden="1" customHeight="1" x14ac:dyDescent="0.2"/>
    <row r="6441" ht="33.75" hidden="1" customHeight="1" x14ac:dyDescent="0.2"/>
    <row r="6442" ht="33.75" hidden="1" customHeight="1" x14ac:dyDescent="0.2"/>
    <row r="6443" ht="33.75" hidden="1" customHeight="1" x14ac:dyDescent="0.2"/>
    <row r="6444" ht="33.75" hidden="1" customHeight="1" x14ac:dyDescent="0.2"/>
    <row r="6445" ht="33.75" hidden="1" customHeight="1" x14ac:dyDescent="0.2"/>
    <row r="6446" ht="33.75" hidden="1" customHeight="1" x14ac:dyDescent="0.2"/>
    <row r="6447" ht="33.75" hidden="1" customHeight="1" x14ac:dyDescent="0.2"/>
    <row r="6448" ht="33.75" hidden="1" customHeight="1" x14ac:dyDescent="0.2"/>
    <row r="6449" ht="33.75" hidden="1" customHeight="1" x14ac:dyDescent="0.2"/>
    <row r="6450" ht="33.75" hidden="1" customHeight="1" x14ac:dyDescent="0.2"/>
    <row r="6451" ht="33.75" hidden="1" customHeight="1" x14ac:dyDescent="0.2"/>
    <row r="6452" ht="33.75" hidden="1" customHeight="1" x14ac:dyDescent="0.2"/>
    <row r="6453" ht="33.75" hidden="1" customHeight="1" x14ac:dyDescent="0.2"/>
    <row r="6454" ht="33.75" hidden="1" customHeight="1" x14ac:dyDescent="0.2"/>
    <row r="6455" ht="33.75" hidden="1" customHeight="1" x14ac:dyDescent="0.2"/>
    <row r="6456" ht="33.75" hidden="1" customHeight="1" x14ac:dyDescent="0.2"/>
    <row r="6457" ht="33.75" hidden="1" customHeight="1" x14ac:dyDescent="0.2"/>
    <row r="6458" ht="33.75" hidden="1" customHeight="1" x14ac:dyDescent="0.2"/>
    <row r="6459" ht="33.75" hidden="1" customHeight="1" x14ac:dyDescent="0.2"/>
    <row r="6460" ht="33.75" hidden="1" customHeight="1" x14ac:dyDescent="0.2"/>
    <row r="6461" ht="33.75" hidden="1" customHeight="1" x14ac:dyDescent="0.2"/>
    <row r="6462" ht="33.75" hidden="1" customHeight="1" x14ac:dyDescent="0.2"/>
    <row r="6463" ht="33.75" hidden="1" customHeight="1" x14ac:dyDescent="0.2"/>
    <row r="6464" ht="33.75" hidden="1" customHeight="1" x14ac:dyDescent="0.2"/>
    <row r="6465" ht="33.75" hidden="1" customHeight="1" x14ac:dyDescent="0.2"/>
    <row r="6466" ht="33.75" hidden="1" customHeight="1" x14ac:dyDescent="0.2"/>
    <row r="6467" ht="33.75" hidden="1" customHeight="1" x14ac:dyDescent="0.2"/>
    <row r="6468" ht="33.75" hidden="1" customHeight="1" x14ac:dyDescent="0.2"/>
    <row r="6469" ht="33.75" hidden="1" customHeight="1" x14ac:dyDescent="0.2"/>
    <row r="6470" ht="33.75" hidden="1" customHeight="1" x14ac:dyDescent="0.2"/>
    <row r="6471" ht="33.75" hidden="1" customHeight="1" x14ac:dyDescent="0.2"/>
    <row r="6472" ht="33.75" hidden="1" customHeight="1" x14ac:dyDescent="0.2"/>
    <row r="6473" ht="33.75" hidden="1" customHeight="1" x14ac:dyDescent="0.2"/>
    <row r="6474" ht="33.75" hidden="1" customHeight="1" x14ac:dyDescent="0.2"/>
    <row r="6475" ht="33.75" hidden="1" customHeight="1" x14ac:dyDescent="0.2"/>
    <row r="6476" ht="33.75" hidden="1" customHeight="1" x14ac:dyDescent="0.2"/>
    <row r="6477" ht="33.75" hidden="1" customHeight="1" x14ac:dyDescent="0.2"/>
    <row r="6478" ht="33.75" hidden="1" customHeight="1" x14ac:dyDescent="0.2"/>
    <row r="6479" ht="33.75" hidden="1" customHeight="1" x14ac:dyDescent="0.2"/>
    <row r="6480" ht="33.75" hidden="1" customHeight="1" x14ac:dyDescent="0.2"/>
    <row r="6481" ht="33.75" hidden="1" customHeight="1" x14ac:dyDescent="0.2"/>
    <row r="6482" ht="33.75" hidden="1" customHeight="1" x14ac:dyDescent="0.2"/>
    <row r="6483" ht="33.75" hidden="1" customHeight="1" x14ac:dyDescent="0.2"/>
    <row r="6484" ht="33.75" hidden="1" customHeight="1" x14ac:dyDescent="0.2"/>
    <row r="6485" ht="33.75" hidden="1" customHeight="1" x14ac:dyDescent="0.2"/>
    <row r="6486" ht="33.75" hidden="1" customHeight="1" x14ac:dyDescent="0.2"/>
    <row r="6487" ht="33.75" hidden="1" customHeight="1" x14ac:dyDescent="0.2"/>
    <row r="6488" ht="33.75" hidden="1" customHeight="1" x14ac:dyDescent="0.2"/>
    <row r="6489" ht="33.75" hidden="1" customHeight="1" x14ac:dyDescent="0.2"/>
    <row r="6490" ht="33.75" hidden="1" customHeight="1" x14ac:dyDescent="0.2"/>
    <row r="6491" ht="33.75" hidden="1" customHeight="1" x14ac:dyDescent="0.2"/>
    <row r="6492" ht="33.75" hidden="1" customHeight="1" x14ac:dyDescent="0.2"/>
    <row r="6493" ht="33.75" hidden="1" customHeight="1" x14ac:dyDescent="0.2"/>
    <row r="6494" ht="33.75" hidden="1" customHeight="1" x14ac:dyDescent="0.2"/>
    <row r="6495" ht="33.75" hidden="1" customHeight="1" x14ac:dyDescent="0.2"/>
    <row r="6496" ht="33.75" hidden="1" customHeight="1" x14ac:dyDescent="0.2"/>
    <row r="6497" ht="33.75" hidden="1" customHeight="1" x14ac:dyDescent="0.2"/>
    <row r="6498" ht="33.75" hidden="1" customHeight="1" x14ac:dyDescent="0.2"/>
    <row r="6499" ht="33.75" hidden="1" customHeight="1" x14ac:dyDescent="0.2"/>
    <row r="6500" ht="33.75" hidden="1" customHeight="1" x14ac:dyDescent="0.2"/>
    <row r="6501" ht="33.75" hidden="1" customHeight="1" x14ac:dyDescent="0.2"/>
    <row r="6502" ht="33.75" hidden="1" customHeight="1" x14ac:dyDescent="0.2"/>
    <row r="6503" ht="33.75" hidden="1" customHeight="1" x14ac:dyDescent="0.2"/>
    <row r="6504" ht="33.75" hidden="1" customHeight="1" x14ac:dyDescent="0.2"/>
    <row r="6505" ht="33.75" hidden="1" customHeight="1" x14ac:dyDescent="0.2"/>
    <row r="6506" ht="33.75" hidden="1" customHeight="1" x14ac:dyDescent="0.2"/>
    <row r="6507" ht="33.75" hidden="1" customHeight="1" x14ac:dyDescent="0.2"/>
    <row r="6508" ht="33.75" hidden="1" customHeight="1" x14ac:dyDescent="0.2"/>
    <row r="6509" ht="33.75" hidden="1" customHeight="1" x14ac:dyDescent="0.2"/>
    <row r="6510" ht="33.75" hidden="1" customHeight="1" x14ac:dyDescent="0.2"/>
    <row r="6511" ht="33.75" hidden="1" customHeight="1" x14ac:dyDescent="0.2"/>
    <row r="6512" ht="33.75" hidden="1" customHeight="1" x14ac:dyDescent="0.2"/>
    <row r="6513" ht="33.75" hidden="1" customHeight="1" x14ac:dyDescent="0.2"/>
    <row r="6514" ht="33.75" hidden="1" customHeight="1" x14ac:dyDescent="0.2"/>
    <row r="6515" ht="33.75" hidden="1" customHeight="1" x14ac:dyDescent="0.2"/>
    <row r="6516" ht="33.75" hidden="1" customHeight="1" x14ac:dyDescent="0.2"/>
    <row r="6517" ht="33.75" hidden="1" customHeight="1" x14ac:dyDescent="0.2"/>
    <row r="6518" ht="33.75" hidden="1" customHeight="1" x14ac:dyDescent="0.2"/>
    <row r="6519" ht="33.75" hidden="1" customHeight="1" x14ac:dyDescent="0.2"/>
    <row r="6520" ht="33.75" hidden="1" customHeight="1" x14ac:dyDescent="0.2"/>
    <row r="6521" ht="33.75" hidden="1" customHeight="1" x14ac:dyDescent="0.2"/>
    <row r="6522" ht="33.75" hidden="1" customHeight="1" x14ac:dyDescent="0.2"/>
    <row r="6523" ht="33.75" hidden="1" customHeight="1" x14ac:dyDescent="0.2"/>
    <row r="6524" ht="33.75" hidden="1" customHeight="1" x14ac:dyDescent="0.2"/>
    <row r="6525" ht="33.75" hidden="1" customHeight="1" x14ac:dyDescent="0.2"/>
    <row r="6526" ht="33.75" hidden="1" customHeight="1" x14ac:dyDescent="0.2"/>
    <row r="6527" ht="33.75" hidden="1" customHeight="1" x14ac:dyDescent="0.2"/>
    <row r="6528" ht="33.75" hidden="1" customHeight="1" x14ac:dyDescent="0.2"/>
    <row r="6529" ht="33.75" hidden="1" customHeight="1" x14ac:dyDescent="0.2"/>
    <row r="6530" ht="33.75" hidden="1" customHeight="1" x14ac:dyDescent="0.2"/>
    <row r="6531" ht="33.75" hidden="1" customHeight="1" x14ac:dyDescent="0.2"/>
    <row r="6532" ht="33.75" hidden="1" customHeight="1" x14ac:dyDescent="0.2"/>
    <row r="6533" ht="33.75" hidden="1" customHeight="1" x14ac:dyDescent="0.2"/>
    <row r="6534" ht="33.75" hidden="1" customHeight="1" x14ac:dyDescent="0.2"/>
    <row r="6535" ht="33.75" hidden="1" customHeight="1" x14ac:dyDescent="0.2"/>
    <row r="6536" ht="33.75" hidden="1" customHeight="1" x14ac:dyDescent="0.2"/>
    <row r="6537" ht="33.75" hidden="1" customHeight="1" x14ac:dyDescent="0.2"/>
    <row r="6538" ht="33.75" hidden="1" customHeight="1" x14ac:dyDescent="0.2"/>
    <row r="6539" ht="33.75" hidden="1" customHeight="1" x14ac:dyDescent="0.2"/>
    <row r="6540" ht="33.75" hidden="1" customHeight="1" x14ac:dyDescent="0.2"/>
    <row r="6541" ht="33.75" hidden="1" customHeight="1" x14ac:dyDescent="0.2"/>
    <row r="6542" ht="33.75" hidden="1" customHeight="1" x14ac:dyDescent="0.2"/>
    <row r="6543" ht="33.75" hidden="1" customHeight="1" x14ac:dyDescent="0.2"/>
    <row r="6544" ht="33.75" hidden="1" customHeight="1" x14ac:dyDescent="0.2"/>
    <row r="6545" ht="33.75" hidden="1" customHeight="1" x14ac:dyDescent="0.2"/>
    <row r="6546" ht="33.75" hidden="1" customHeight="1" x14ac:dyDescent="0.2"/>
    <row r="6547" ht="33.75" hidden="1" customHeight="1" x14ac:dyDescent="0.2"/>
    <row r="6548" ht="33.75" hidden="1" customHeight="1" x14ac:dyDescent="0.2"/>
    <row r="6549" ht="33.75" hidden="1" customHeight="1" x14ac:dyDescent="0.2"/>
    <row r="6550" ht="33.75" hidden="1" customHeight="1" x14ac:dyDescent="0.2"/>
    <row r="6551" ht="33.75" hidden="1" customHeight="1" x14ac:dyDescent="0.2"/>
    <row r="6552" ht="33.75" hidden="1" customHeight="1" x14ac:dyDescent="0.2"/>
    <row r="6553" ht="33.75" hidden="1" customHeight="1" x14ac:dyDescent="0.2"/>
    <row r="6554" ht="33.75" hidden="1" customHeight="1" x14ac:dyDescent="0.2"/>
    <row r="6555" ht="33.75" hidden="1" customHeight="1" x14ac:dyDescent="0.2"/>
    <row r="6556" ht="33.75" hidden="1" customHeight="1" x14ac:dyDescent="0.2"/>
    <row r="6557" ht="33.75" hidden="1" customHeight="1" x14ac:dyDescent="0.2"/>
    <row r="6558" ht="33.75" hidden="1" customHeight="1" x14ac:dyDescent="0.2"/>
    <row r="6559" ht="33.75" hidden="1" customHeight="1" x14ac:dyDescent="0.2"/>
    <row r="6560" ht="33.75" hidden="1" customHeight="1" x14ac:dyDescent="0.2"/>
    <row r="6561" ht="33.75" hidden="1" customHeight="1" x14ac:dyDescent="0.2"/>
    <row r="6562" ht="33.75" hidden="1" customHeight="1" x14ac:dyDescent="0.2"/>
    <row r="6563" ht="33.75" hidden="1" customHeight="1" x14ac:dyDescent="0.2"/>
    <row r="6564" ht="33.75" hidden="1" customHeight="1" x14ac:dyDescent="0.2"/>
    <row r="6565" ht="33.75" hidden="1" customHeight="1" x14ac:dyDescent="0.2"/>
    <row r="6566" ht="33.75" hidden="1" customHeight="1" x14ac:dyDescent="0.2"/>
    <row r="6567" ht="33.75" hidden="1" customHeight="1" x14ac:dyDescent="0.2"/>
    <row r="6568" ht="33.75" hidden="1" customHeight="1" x14ac:dyDescent="0.2"/>
    <row r="6569" ht="33.75" hidden="1" customHeight="1" x14ac:dyDescent="0.2"/>
    <row r="6570" ht="33.75" hidden="1" customHeight="1" x14ac:dyDescent="0.2"/>
    <row r="6571" ht="33.75" hidden="1" customHeight="1" x14ac:dyDescent="0.2"/>
    <row r="6572" ht="33.75" hidden="1" customHeight="1" x14ac:dyDescent="0.2"/>
    <row r="6573" ht="33.75" hidden="1" customHeight="1" x14ac:dyDescent="0.2"/>
    <row r="6574" ht="33.75" hidden="1" customHeight="1" x14ac:dyDescent="0.2"/>
    <row r="6575" ht="33.75" hidden="1" customHeight="1" x14ac:dyDescent="0.2"/>
    <row r="6576" ht="33.75" hidden="1" customHeight="1" x14ac:dyDescent="0.2"/>
    <row r="6577" ht="33.75" hidden="1" customHeight="1" x14ac:dyDescent="0.2"/>
    <row r="6578" ht="33.75" hidden="1" customHeight="1" x14ac:dyDescent="0.2"/>
    <row r="6579" ht="33.75" hidden="1" customHeight="1" x14ac:dyDescent="0.2"/>
    <row r="6580" ht="33.75" hidden="1" customHeight="1" x14ac:dyDescent="0.2"/>
    <row r="6581" ht="33.75" hidden="1" customHeight="1" x14ac:dyDescent="0.2"/>
    <row r="6582" ht="33.75" hidden="1" customHeight="1" x14ac:dyDescent="0.2"/>
    <row r="6583" ht="33.75" hidden="1" customHeight="1" x14ac:dyDescent="0.2"/>
    <row r="6584" ht="33.75" hidden="1" customHeight="1" x14ac:dyDescent="0.2"/>
    <row r="6585" ht="33.75" hidden="1" customHeight="1" x14ac:dyDescent="0.2"/>
    <row r="6586" ht="33.75" hidden="1" customHeight="1" x14ac:dyDescent="0.2"/>
    <row r="6587" ht="33.75" hidden="1" customHeight="1" x14ac:dyDescent="0.2"/>
    <row r="6588" ht="33.75" hidden="1" customHeight="1" x14ac:dyDescent="0.2"/>
    <row r="6589" ht="33.75" hidden="1" customHeight="1" x14ac:dyDescent="0.2"/>
    <row r="6590" ht="33.75" hidden="1" customHeight="1" x14ac:dyDescent="0.2"/>
    <row r="6591" ht="33.75" hidden="1" customHeight="1" x14ac:dyDescent="0.2"/>
    <row r="6592" ht="33.75" hidden="1" customHeight="1" x14ac:dyDescent="0.2"/>
    <row r="6593" ht="33.75" hidden="1" customHeight="1" x14ac:dyDescent="0.2"/>
    <row r="6594" ht="33.75" hidden="1" customHeight="1" x14ac:dyDescent="0.2"/>
    <row r="6595" ht="33.75" hidden="1" customHeight="1" x14ac:dyDescent="0.2"/>
    <row r="6596" ht="33.75" hidden="1" customHeight="1" x14ac:dyDescent="0.2"/>
    <row r="6597" ht="33.75" hidden="1" customHeight="1" x14ac:dyDescent="0.2"/>
    <row r="6598" ht="33.75" hidden="1" customHeight="1" x14ac:dyDescent="0.2"/>
    <row r="6599" ht="33.75" hidden="1" customHeight="1" x14ac:dyDescent="0.2"/>
    <row r="6600" ht="33.75" hidden="1" customHeight="1" x14ac:dyDescent="0.2"/>
    <row r="6601" ht="33.75" hidden="1" customHeight="1" x14ac:dyDescent="0.2"/>
    <row r="6602" ht="33.75" hidden="1" customHeight="1" x14ac:dyDescent="0.2"/>
    <row r="6603" ht="33.75" hidden="1" customHeight="1" x14ac:dyDescent="0.2"/>
    <row r="6604" ht="33.75" hidden="1" customHeight="1" x14ac:dyDescent="0.2"/>
    <row r="6605" ht="33.75" hidden="1" customHeight="1" x14ac:dyDescent="0.2"/>
    <row r="6606" ht="33.75" hidden="1" customHeight="1" x14ac:dyDescent="0.2"/>
    <row r="6607" ht="33.75" hidden="1" customHeight="1" x14ac:dyDescent="0.2"/>
    <row r="6608" ht="33.75" hidden="1" customHeight="1" x14ac:dyDescent="0.2"/>
    <row r="6609" ht="33.75" hidden="1" customHeight="1" x14ac:dyDescent="0.2"/>
    <row r="6610" ht="33.75" hidden="1" customHeight="1" x14ac:dyDescent="0.2"/>
    <row r="6611" ht="33.75" hidden="1" customHeight="1" x14ac:dyDescent="0.2"/>
    <row r="6612" ht="33.75" hidden="1" customHeight="1" x14ac:dyDescent="0.2"/>
    <row r="6613" ht="33.75" hidden="1" customHeight="1" x14ac:dyDescent="0.2"/>
    <row r="6614" ht="33.75" hidden="1" customHeight="1" x14ac:dyDescent="0.2"/>
    <row r="6615" ht="33.75" hidden="1" customHeight="1" x14ac:dyDescent="0.2"/>
    <row r="6616" ht="33.75" hidden="1" customHeight="1" x14ac:dyDescent="0.2"/>
    <row r="6617" ht="33.75" hidden="1" customHeight="1" x14ac:dyDescent="0.2"/>
    <row r="6618" ht="33.75" hidden="1" customHeight="1" x14ac:dyDescent="0.2"/>
    <row r="6619" ht="33.75" hidden="1" customHeight="1" x14ac:dyDescent="0.2"/>
    <row r="6620" ht="33.75" hidden="1" customHeight="1" x14ac:dyDescent="0.2"/>
    <row r="6621" ht="33.75" hidden="1" customHeight="1" x14ac:dyDescent="0.2"/>
    <row r="6622" ht="33.75" hidden="1" customHeight="1" x14ac:dyDescent="0.2"/>
    <row r="6623" ht="33.75" hidden="1" customHeight="1" x14ac:dyDescent="0.2"/>
    <row r="6624" ht="33.75" hidden="1" customHeight="1" x14ac:dyDescent="0.2"/>
    <row r="6625" ht="33.75" hidden="1" customHeight="1" x14ac:dyDescent="0.2"/>
    <row r="6626" ht="33.75" hidden="1" customHeight="1" x14ac:dyDescent="0.2"/>
    <row r="6627" ht="33.75" hidden="1" customHeight="1" x14ac:dyDescent="0.2"/>
    <row r="6628" ht="33.75" hidden="1" customHeight="1" x14ac:dyDescent="0.2"/>
    <row r="6629" ht="33.75" hidden="1" customHeight="1" x14ac:dyDescent="0.2"/>
    <row r="6630" ht="33.75" hidden="1" customHeight="1" x14ac:dyDescent="0.2"/>
    <row r="6631" ht="33.75" hidden="1" customHeight="1" x14ac:dyDescent="0.2"/>
    <row r="6632" ht="33.75" hidden="1" customHeight="1" x14ac:dyDescent="0.2"/>
    <row r="6633" ht="33.75" hidden="1" customHeight="1" x14ac:dyDescent="0.2"/>
    <row r="6634" ht="33.75" hidden="1" customHeight="1" x14ac:dyDescent="0.2"/>
    <row r="6635" ht="33.75" hidden="1" customHeight="1" x14ac:dyDescent="0.2"/>
    <row r="6636" ht="33.75" hidden="1" customHeight="1" x14ac:dyDescent="0.2"/>
    <row r="6637" ht="33.75" hidden="1" customHeight="1" x14ac:dyDescent="0.2"/>
    <row r="6638" ht="33.75" hidden="1" customHeight="1" x14ac:dyDescent="0.2"/>
    <row r="6639" ht="33.75" hidden="1" customHeight="1" x14ac:dyDescent="0.2"/>
    <row r="6640" ht="33.75" hidden="1" customHeight="1" x14ac:dyDescent="0.2"/>
    <row r="6641" ht="33.75" hidden="1" customHeight="1" x14ac:dyDescent="0.2"/>
    <row r="6642" ht="33.75" hidden="1" customHeight="1" x14ac:dyDescent="0.2"/>
    <row r="6643" ht="33.75" hidden="1" customHeight="1" x14ac:dyDescent="0.2"/>
    <row r="6644" ht="33.75" hidden="1" customHeight="1" x14ac:dyDescent="0.2"/>
    <row r="6645" ht="33.75" hidden="1" customHeight="1" x14ac:dyDescent="0.2"/>
    <row r="6646" ht="33.75" hidden="1" customHeight="1" x14ac:dyDescent="0.2"/>
    <row r="6647" ht="33.75" hidden="1" customHeight="1" x14ac:dyDescent="0.2"/>
    <row r="6648" ht="33.75" hidden="1" customHeight="1" x14ac:dyDescent="0.2"/>
    <row r="6649" ht="33.75" hidden="1" customHeight="1" x14ac:dyDescent="0.2"/>
    <row r="6650" ht="33.75" hidden="1" customHeight="1" x14ac:dyDescent="0.2"/>
    <row r="6651" ht="33.75" hidden="1" customHeight="1" x14ac:dyDescent="0.2"/>
    <row r="6652" ht="33.75" hidden="1" customHeight="1" x14ac:dyDescent="0.2"/>
    <row r="6653" ht="33.75" hidden="1" customHeight="1" x14ac:dyDescent="0.2"/>
    <row r="6654" ht="33.75" hidden="1" customHeight="1" x14ac:dyDescent="0.2"/>
    <row r="6655" ht="33.75" hidden="1" customHeight="1" x14ac:dyDescent="0.2"/>
    <row r="6656" ht="33.75" hidden="1" customHeight="1" x14ac:dyDescent="0.2"/>
    <row r="6657" ht="33.75" hidden="1" customHeight="1" x14ac:dyDescent="0.2"/>
    <row r="6658" ht="33.75" hidden="1" customHeight="1" x14ac:dyDescent="0.2"/>
    <row r="6659" ht="33.75" hidden="1" customHeight="1" x14ac:dyDescent="0.2"/>
    <row r="6660" ht="33.75" hidden="1" customHeight="1" x14ac:dyDescent="0.2"/>
    <row r="6661" ht="33.75" hidden="1" customHeight="1" x14ac:dyDescent="0.2"/>
    <row r="6662" ht="33.75" hidden="1" customHeight="1" x14ac:dyDescent="0.2"/>
    <row r="6663" ht="33.75" hidden="1" customHeight="1" x14ac:dyDescent="0.2"/>
    <row r="6664" ht="33.75" hidden="1" customHeight="1" x14ac:dyDescent="0.2"/>
    <row r="6665" ht="33.75" hidden="1" customHeight="1" x14ac:dyDescent="0.2"/>
    <row r="6666" ht="33.75" hidden="1" customHeight="1" x14ac:dyDescent="0.2"/>
    <row r="6667" ht="33.75" hidden="1" customHeight="1" x14ac:dyDescent="0.2"/>
    <row r="6668" ht="33.75" hidden="1" customHeight="1" x14ac:dyDescent="0.2"/>
    <row r="6669" ht="33.75" hidden="1" customHeight="1" x14ac:dyDescent="0.2"/>
    <row r="6670" ht="33.75" hidden="1" customHeight="1" x14ac:dyDescent="0.2"/>
    <row r="6671" ht="33.75" hidden="1" customHeight="1" x14ac:dyDescent="0.2"/>
    <row r="6672" ht="33.75" hidden="1" customHeight="1" x14ac:dyDescent="0.2"/>
    <row r="6673" ht="33.75" hidden="1" customHeight="1" x14ac:dyDescent="0.2"/>
    <row r="6674" ht="33.75" hidden="1" customHeight="1" x14ac:dyDescent="0.2"/>
    <row r="6675" ht="33.75" hidden="1" customHeight="1" x14ac:dyDescent="0.2"/>
    <row r="6676" ht="33.75" hidden="1" customHeight="1" x14ac:dyDescent="0.2"/>
    <row r="6677" ht="33.75" hidden="1" customHeight="1" x14ac:dyDescent="0.2"/>
    <row r="6678" ht="33.75" hidden="1" customHeight="1" x14ac:dyDescent="0.2"/>
    <row r="6679" ht="33.75" hidden="1" customHeight="1" x14ac:dyDescent="0.2"/>
    <row r="6680" ht="33.75" hidden="1" customHeight="1" x14ac:dyDescent="0.2"/>
    <row r="6681" ht="33.75" hidden="1" customHeight="1" x14ac:dyDescent="0.2"/>
    <row r="6682" ht="33.75" hidden="1" customHeight="1" x14ac:dyDescent="0.2"/>
    <row r="6683" ht="33.75" hidden="1" customHeight="1" x14ac:dyDescent="0.2"/>
    <row r="6684" ht="33.75" hidden="1" customHeight="1" x14ac:dyDescent="0.2"/>
    <row r="6685" ht="33.75" hidden="1" customHeight="1" x14ac:dyDescent="0.2"/>
    <row r="6686" ht="33.75" hidden="1" customHeight="1" x14ac:dyDescent="0.2"/>
    <row r="6687" ht="33.75" hidden="1" customHeight="1" x14ac:dyDescent="0.2"/>
    <row r="6688" ht="33.75" hidden="1" customHeight="1" x14ac:dyDescent="0.2"/>
    <row r="6689" ht="33.75" hidden="1" customHeight="1" x14ac:dyDescent="0.2"/>
    <row r="6690" ht="33.75" hidden="1" customHeight="1" x14ac:dyDescent="0.2"/>
    <row r="6691" ht="33.75" hidden="1" customHeight="1" x14ac:dyDescent="0.2"/>
    <row r="6692" ht="33.75" hidden="1" customHeight="1" x14ac:dyDescent="0.2"/>
    <row r="6693" ht="33.75" hidden="1" customHeight="1" x14ac:dyDescent="0.2"/>
    <row r="6694" ht="33.75" hidden="1" customHeight="1" x14ac:dyDescent="0.2"/>
    <row r="6695" ht="33.75" hidden="1" customHeight="1" x14ac:dyDescent="0.2"/>
    <row r="6696" ht="33.75" hidden="1" customHeight="1" x14ac:dyDescent="0.2"/>
    <row r="6697" ht="33.75" hidden="1" customHeight="1" x14ac:dyDescent="0.2"/>
    <row r="6698" ht="33.75" hidden="1" customHeight="1" x14ac:dyDescent="0.2"/>
    <row r="6699" ht="33.75" hidden="1" customHeight="1" x14ac:dyDescent="0.2"/>
    <row r="6700" ht="33.75" hidden="1" customHeight="1" x14ac:dyDescent="0.2"/>
    <row r="6701" ht="33.75" hidden="1" customHeight="1" x14ac:dyDescent="0.2"/>
    <row r="6702" ht="33.75" hidden="1" customHeight="1" x14ac:dyDescent="0.2"/>
    <row r="6703" ht="33.75" hidden="1" customHeight="1" x14ac:dyDescent="0.2"/>
    <row r="6704" ht="33.75" hidden="1" customHeight="1" x14ac:dyDescent="0.2"/>
    <row r="6705" ht="33.75" hidden="1" customHeight="1" x14ac:dyDescent="0.2"/>
    <row r="6706" ht="33.75" hidden="1" customHeight="1" x14ac:dyDescent="0.2"/>
    <row r="6707" ht="33.75" hidden="1" customHeight="1" x14ac:dyDescent="0.2"/>
    <row r="6708" ht="33.75" hidden="1" customHeight="1" x14ac:dyDescent="0.2"/>
    <row r="6709" ht="33.75" hidden="1" customHeight="1" x14ac:dyDescent="0.2"/>
    <row r="6710" ht="33.75" hidden="1" customHeight="1" x14ac:dyDescent="0.2"/>
    <row r="6711" ht="33.75" hidden="1" customHeight="1" x14ac:dyDescent="0.2"/>
    <row r="6712" ht="33.75" hidden="1" customHeight="1" x14ac:dyDescent="0.2"/>
    <row r="6713" ht="33.75" hidden="1" customHeight="1" x14ac:dyDescent="0.2"/>
    <row r="6714" ht="33.75" hidden="1" customHeight="1" x14ac:dyDescent="0.2"/>
    <row r="6715" ht="33.75" hidden="1" customHeight="1" x14ac:dyDescent="0.2"/>
    <row r="6716" ht="33.75" hidden="1" customHeight="1" x14ac:dyDescent="0.2"/>
    <row r="6717" ht="33.75" hidden="1" customHeight="1" x14ac:dyDescent="0.2"/>
    <row r="6718" ht="33.75" hidden="1" customHeight="1" x14ac:dyDescent="0.2"/>
    <row r="6719" ht="33.75" hidden="1" customHeight="1" x14ac:dyDescent="0.2"/>
    <row r="6720" ht="33.75" hidden="1" customHeight="1" x14ac:dyDescent="0.2"/>
    <row r="6721" ht="33.75" hidden="1" customHeight="1" x14ac:dyDescent="0.2"/>
    <row r="6722" ht="33.75" hidden="1" customHeight="1" x14ac:dyDescent="0.2"/>
    <row r="6723" ht="33.75" hidden="1" customHeight="1" x14ac:dyDescent="0.2"/>
    <row r="6724" ht="33.75" hidden="1" customHeight="1" x14ac:dyDescent="0.2"/>
    <row r="6725" ht="33.75" hidden="1" customHeight="1" x14ac:dyDescent="0.2"/>
    <row r="6726" ht="33.75" hidden="1" customHeight="1" x14ac:dyDescent="0.2"/>
    <row r="6727" ht="33.75" hidden="1" customHeight="1" x14ac:dyDescent="0.2"/>
    <row r="6728" ht="33.75" hidden="1" customHeight="1" x14ac:dyDescent="0.2"/>
    <row r="6729" ht="33.75" hidden="1" customHeight="1" x14ac:dyDescent="0.2"/>
    <row r="6730" ht="33.75" hidden="1" customHeight="1" x14ac:dyDescent="0.2"/>
    <row r="6731" ht="33.75" hidden="1" customHeight="1" x14ac:dyDescent="0.2"/>
    <row r="6732" ht="33.75" hidden="1" customHeight="1" x14ac:dyDescent="0.2"/>
    <row r="6733" ht="33.75" hidden="1" customHeight="1" x14ac:dyDescent="0.2"/>
    <row r="6734" ht="33.75" hidden="1" customHeight="1" x14ac:dyDescent="0.2"/>
    <row r="6735" ht="33.75" hidden="1" customHeight="1" x14ac:dyDescent="0.2"/>
    <row r="6736" ht="33.75" hidden="1" customHeight="1" x14ac:dyDescent="0.2"/>
    <row r="6737" ht="33.75" hidden="1" customHeight="1" x14ac:dyDescent="0.2"/>
    <row r="6738" ht="33.75" hidden="1" customHeight="1" x14ac:dyDescent="0.2"/>
    <row r="6739" ht="33.75" hidden="1" customHeight="1" x14ac:dyDescent="0.2"/>
    <row r="6740" ht="33.75" hidden="1" customHeight="1" x14ac:dyDescent="0.2"/>
    <row r="6741" ht="33.75" hidden="1" customHeight="1" x14ac:dyDescent="0.2"/>
    <row r="6742" ht="33.75" hidden="1" customHeight="1" x14ac:dyDescent="0.2"/>
    <row r="6743" ht="33.75" hidden="1" customHeight="1" x14ac:dyDescent="0.2"/>
    <row r="6744" ht="33.75" hidden="1" customHeight="1" x14ac:dyDescent="0.2"/>
    <row r="6745" ht="33.75" hidden="1" customHeight="1" x14ac:dyDescent="0.2"/>
    <row r="6746" ht="33.75" hidden="1" customHeight="1" x14ac:dyDescent="0.2"/>
    <row r="6747" ht="33.75" hidden="1" customHeight="1" x14ac:dyDescent="0.2"/>
    <row r="6748" ht="33.75" hidden="1" customHeight="1" x14ac:dyDescent="0.2"/>
    <row r="6749" ht="33.75" hidden="1" customHeight="1" x14ac:dyDescent="0.2"/>
    <row r="6750" ht="33.75" hidden="1" customHeight="1" x14ac:dyDescent="0.2"/>
    <row r="6751" ht="33.75" hidden="1" customHeight="1" x14ac:dyDescent="0.2"/>
    <row r="6752" ht="33.75" hidden="1" customHeight="1" x14ac:dyDescent="0.2"/>
    <row r="6753" ht="33.75" hidden="1" customHeight="1" x14ac:dyDescent="0.2"/>
    <row r="6754" ht="33.75" hidden="1" customHeight="1" x14ac:dyDescent="0.2"/>
    <row r="6755" ht="33.75" hidden="1" customHeight="1" x14ac:dyDescent="0.2"/>
    <row r="6756" ht="33.75" hidden="1" customHeight="1" x14ac:dyDescent="0.2"/>
    <row r="6757" ht="33.75" hidden="1" customHeight="1" x14ac:dyDescent="0.2"/>
    <row r="6758" ht="33.75" hidden="1" customHeight="1" x14ac:dyDescent="0.2"/>
    <row r="6759" ht="33.75" hidden="1" customHeight="1" x14ac:dyDescent="0.2"/>
    <row r="6760" ht="33.75" hidden="1" customHeight="1" x14ac:dyDescent="0.2"/>
    <row r="6761" ht="33.75" hidden="1" customHeight="1" x14ac:dyDescent="0.2"/>
    <row r="6762" ht="33.75" hidden="1" customHeight="1" x14ac:dyDescent="0.2"/>
    <row r="6763" ht="33.75" hidden="1" customHeight="1" x14ac:dyDescent="0.2"/>
    <row r="6764" ht="33.75" hidden="1" customHeight="1" x14ac:dyDescent="0.2"/>
    <row r="6765" ht="33.75" hidden="1" customHeight="1" x14ac:dyDescent="0.2"/>
    <row r="6766" ht="33.75" hidden="1" customHeight="1" x14ac:dyDescent="0.2"/>
    <row r="6767" ht="33.75" hidden="1" customHeight="1" x14ac:dyDescent="0.2"/>
    <row r="6768" ht="33.75" hidden="1" customHeight="1" x14ac:dyDescent="0.2"/>
    <row r="6769" ht="33.75" hidden="1" customHeight="1" x14ac:dyDescent="0.2"/>
    <row r="6770" ht="33.75" hidden="1" customHeight="1" x14ac:dyDescent="0.2"/>
    <row r="6771" ht="33.75" hidden="1" customHeight="1" x14ac:dyDescent="0.2"/>
    <row r="6772" ht="33.75" hidden="1" customHeight="1" x14ac:dyDescent="0.2"/>
    <row r="6773" ht="33.75" hidden="1" customHeight="1" x14ac:dyDescent="0.2"/>
    <row r="6774" ht="33.75" hidden="1" customHeight="1" x14ac:dyDescent="0.2"/>
    <row r="6775" ht="33.75" hidden="1" customHeight="1" x14ac:dyDescent="0.2"/>
    <row r="6776" ht="33.75" hidden="1" customHeight="1" x14ac:dyDescent="0.2"/>
    <row r="6777" ht="33.75" hidden="1" customHeight="1" x14ac:dyDescent="0.2"/>
    <row r="6778" ht="33.75" hidden="1" customHeight="1" x14ac:dyDescent="0.2"/>
    <row r="6779" ht="33.75" hidden="1" customHeight="1" x14ac:dyDescent="0.2"/>
    <row r="6780" ht="33.75" hidden="1" customHeight="1" x14ac:dyDescent="0.2"/>
    <row r="6781" ht="33.75" hidden="1" customHeight="1" x14ac:dyDescent="0.2"/>
    <row r="6782" ht="33.75" hidden="1" customHeight="1" x14ac:dyDescent="0.2"/>
    <row r="6783" ht="33.75" hidden="1" customHeight="1" x14ac:dyDescent="0.2"/>
    <row r="6784" ht="33.75" hidden="1" customHeight="1" x14ac:dyDescent="0.2"/>
    <row r="6785" ht="33.75" hidden="1" customHeight="1" x14ac:dyDescent="0.2"/>
    <row r="6786" ht="33.75" hidden="1" customHeight="1" x14ac:dyDescent="0.2"/>
    <row r="6787" ht="33.75" hidden="1" customHeight="1" x14ac:dyDescent="0.2"/>
    <row r="6788" ht="33.75" hidden="1" customHeight="1" x14ac:dyDescent="0.2"/>
    <row r="6789" ht="33.75" hidden="1" customHeight="1" x14ac:dyDescent="0.2"/>
    <row r="6790" ht="33.75" hidden="1" customHeight="1" x14ac:dyDescent="0.2"/>
    <row r="6791" ht="33.75" hidden="1" customHeight="1" x14ac:dyDescent="0.2"/>
    <row r="6792" ht="33.75" hidden="1" customHeight="1" x14ac:dyDescent="0.2"/>
    <row r="6793" ht="33.75" hidden="1" customHeight="1" x14ac:dyDescent="0.2"/>
    <row r="6794" ht="33.75" hidden="1" customHeight="1" x14ac:dyDescent="0.2"/>
    <row r="6795" ht="33.75" hidden="1" customHeight="1" x14ac:dyDescent="0.2"/>
    <row r="6796" ht="33.75" hidden="1" customHeight="1" x14ac:dyDescent="0.2"/>
    <row r="6797" ht="33.75" hidden="1" customHeight="1" x14ac:dyDescent="0.2"/>
    <row r="6798" ht="33.75" hidden="1" customHeight="1" x14ac:dyDescent="0.2"/>
    <row r="6799" ht="33.75" hidden="1" customHeight="1" x14ac:dyDescent="0.2"/>
    <row r="6800" ht="33.75" hidden="1" customHeight="1" x14ac:dyDescent="0.2"/>
    <row r="6801" ht="33.75" hidden="1" customHeight="1" x14ac:dyDescent="0.2"/>
    <row r="6802" ht="33.75" hidden="1" customHeight="1" x14ac:dyDescent="0.2"/>
    <row r="6803" ht="33.75" hidden="1" customHeight="1" x14ac:dyDescent="0.2"/>
    <row r="6804" ht="33.75" hidden="1" customHeight="1" x14ac:dyDescent="0.2"/>
    <row r="6805" ht="33.75" hidden="1" customHeight="1" x14ac:dyDescent="0.2"/>
    <row r="6806" ht="33.75" hidden="1" customHeight="1" x14ac:dyDescent="0.2"/>
    <row r="6807" ht="33.75" hidden="1" customHeight="1" x14ac:dyDescent="0.2"/>
    <row r="6808" ht="33.75" hidden="1" customHeight="1" x14ac:dyDescent="0.2"/>
    <row r="6809" ht="33.75" hidden="1" customHeight="1" x14ac:dyDescent="0.2"/>
    <row r="6810" ht="33.75" hidden="1" customHeight="1" x14ac:dyDescent="0.2"/>
    <row r="6811" ht="33.75" hidden="1" customHeight="1" x14ac:dyDescent="0.2"/>
    <row r="6812" ht="33.75" hidden="1" customHeight="1" x14ac:dyDescent="0.2"/>
    <row r="6813" ht="33.75" hidden="1" customHeight="1" x14ac:dyDescent="0.2"/>
    <row r="6814" ht="33.75" hidden="1" customHeight="1" x14ac:dyDescent="0.2"/>
    <row r="6815" ht="33.75" hidden="1" customHeight="1" x14ac:dyDescent="0.2"/>
    <row r="6816" ht="33.75" hidden="1" customHeight="1" x14ac:dyDescent="0.2"/>
    <row r="6817" ht="33.75" hidden="1" customHeight="1" x14ac:dyDescent="0.2"/>
    <row r="6818" ht="33.75" hidden="1" customHeight="1" x14ac:dyDescent="0.2"/>
    <row r="6819" ht="33.75" hidden="1" customHeight="1" x14ac:dyDescent="0.2"/>
    <row r="6820" ht="33.75" hidden="1" customHeight="1" x14ac:dyDescent="0.2"/>
    <row r="6821" ht="33.75" hidden="1" customHeight="1" x14ac:dyDescent="0.2"/>
    <row r="6822" ht="33.75" hidden="1" customHeight="1" x14ac:dyDescent="0.2"/>
    <row r="6823" ht="33.75" hidden="1" customHeight="1" x14ac:dyDescent="0.2"/>
    <row r="6824" ht="33.75" hidden="1" customHeight="1" x14ac:dyDescent="0.2"/>
    <row r="6825" ht="33.75" hidden="1" customHeight="1" x14ac:dyDescent="0.2"/>
    <row r="6826" ht="33.75" hidden="1" customHeight="1" x14ac:dyDescent="0.2"/>
    <row r="6827" ht="33.75" hidden="1" customHeight="1" x14ac:dyDescent="0.2"/>
    <row r="6828" ht="33.75" hidden="1" customHeight="1" x14ac:dyDescent="0.2"/>
    <row r="6829" ht="33.75" hidden="1" customHeight="1" x14ac:dyDescent="0.2"/>
    <row r="6830" ht="33.75" hidden="1" customHeight="1" x14ac:dyDescent="0.2"/>
    <row r="6831" ht="33.75" hidden="1" customHeight="1" x14ac:dyDescent="0.2"/>
    <row r="6832" ht="33.75" hidden="1" customHeight="1" x14ac:dyDescent="0.2"/>
    <row r="6833" ht="33.75" hidden="1" customHeight="1" x14ac:dyDescent="0.2"/>
    <row r="6834" ht="33.75" hidden="1" customHeight="1" x14ac:dyDescent="0.2"/>
    <row r="6835" ht="33.75" hidden="1" customHeight="1" x14ac:dyDescent="0.2"/>
    <row r="6836" ht="33.75" hidden="1" customHeight="1" x14ac:dyDescent="0.2"/>
    <row r="6837" ht="33.75" hidden="1" customHeight="1" x14ac:dyDescent="0.2"/>
    <row r="6838" ht="33.75" hidden="1" customHeight="1" x14ac:dyDescent="0.2"/>
    <row r="6839" ht="33.75" hidden="1" customHeight="1" x14ac:dyDescent="0.2"/>
    <row r="6840" ht="33.75" hidden="1" customHeight="1" x14ac:dyDescent="0.2"/>
    <row r="6841" ht="33.75" hidden="1" customHeight="1" x14ac:dyDescent="0.2"/>
    <row r="6842" ht="33.75" hidden="1" customHeight="1" x14ac:dyDescent="0.2"/>
    <row r="6843" ht="33.75" hidden="1" customHeight="1" x14ac:dyDescent="0.2"/>
    <row r="6844" ht="33.75" hidden="1" customHeight="1" x14ac:dyDescent="0.2"/>
    <row r="6845" ht="33.75" hidden="1" customHeight="1" x14ac:dyDescent="0.2"/>
    <row r="6846" ht="33.75" hidden="1" customHeight="1" x14ac:dyDescent="0.2"/>
    <row r="6847" ht="33.75" hidden="1" customHeight="1" x14ac:dyDescent="0.2"/>
    <row r="6848" ht="33.75" hidden="1" customHeight="1" x14ac:dyDescent="0.2"/>
    <row r="6849" ht="33.75" hidden="1" customHeight="1" x14ac:dyDescent="0.2"/>
    <row r="6850" ht="33.75" hidden="1" customHeight="1" x14ac:dyDescent="0.2"/>
    <row r="6851" ht="33.75" hidden="1" customHeight="1" x14ac:dyDescent="0.2"/>
    <row r="6852" ht="33.75" hidden="1" customHeight="1" x14ac:dyDescent="0.2"/>
    <row r="6853" ht="33.75" hidden="1" customHeight="1" x14ac:dyDescent="0.2"/>
    <row r="6854" ht="33.75" hidden="1" customHeight="1" x14ac:dyDescent="0.2"/>
    <row r="6855" ht="33.75" hidden="1" customHeight="1" x14ac:dyDescent="0.2"/>
    <row r="6856" ht="33.75" hidden="1" customHeight="1" x14ac:dyDescent="0.2"/>
    <row r="6857" ht="33.75" hidden="1" customHeight="1" x14ac:dyDescent="0.2"/>
    <row r="6858" ht="33.75" hidden="1" customHeight="1" x14ac:dyDescent="0.2"/>
    <row r="6859" ht="33.75" hidden="1" customHeight="1" x14ac:dyDescent="0.2"/>
    <row r="6860" ht="33.75" hidden="1" customHeight="1" x14ac:dyDescent="0.2"/>
    <row r="6861" ht="33.75" hidden="1" customHeight="1" x14ac:dyDescent="0.2"/>
    <row r="6862" ht="33.75" hidden="1" customHeight="1" x14ac:dyDescent="0.2"/>
    <row r="6863" ht="33.75" hidden="1" customHeight="1" x14ac:dyDescent="0.2"/>
    <row r="6864" ht="33.75" hidden="1" customHeight="1" x14ac:dyDescent="0.2"/>
    <row r="6865" ht="33.75" hidden="1" customHeight="1" x14ac:dyDescent="0.2"/>
    <row r="6866" ht="33.75" hidden="1" customHeight="1" x14ac:dyDescent="0.2"/>
    <row r="6867" ht="33.75" hidden="1" customHeight="1" x14ac:dyDescent="0.2"/>
    <row r="6868" ht="33.75" hidden="1" customHeight="1" x14ac:dyDescent="0.2"/>
    <row r="6869" ht="33.75" hidden="1" customHeight="1" x14ac:dyDescent="0.2"/>
    <row r="6870" ht="33.75" hidden="1" customHeight="1" x14ac:dyDescent="0.2"/>
    <row r="6871" ht="33.75" hidden="1" customHeight="1" x14ac:dyDescent="0.2"/>
    <row r="6872" ht="33.75" hidden="1" customHeight="1" x14ac:dyDescent="0.2"/>
    <row r="6873" ht="33.75" hidden="1" customHeight="1" x14ac:dyDescent="0.2"/>
    <row r="6874" ht="33.75" hidden="1" customHeight="1" x14ac:dyDescent="0.2"/>
    <row r="6875" ht="33.75" hidden="1" customHeight="1" x14ac:dyDescent="0.2"/>
    <row r="6876" ht="33.75" hidden="1" customHeight="1" x14ac:dyDescent="0.2"/>
    <row r="6877" ht="33.75" hidden="1" customHeight="1" x14ac:dyDescent="0.2"/>
    <row r="6878" ht="33.75" hidden="1" customHeight="1" x14ac:dyDescent="0.2"/>
    <row r="6879" ht="33.75" hidden="1" customHeight="1" x14ac:dyDescent="0.2"/>
    <row r="6880" ht="33.75" hidden="1" customHeight="1" x14ac:dyDescent="0.2"/>
    <row r="6881" ht="33.75" hidden="1" customHeight="1" x14ac:dyDescent="0.2"/>
    <row r="6882" ht="33.75" hidden="1" customHeight="1" x14ac:dyDescent="0.2"/>
    <row r="6883" ht="33.75" hidden="1" customHeight="1" x14ac:dyDescent="0.2"/>
    <row r="6884" ht="33.75" hidden="1" customHeight="1" x14ac:dyDescent="0.2"/>
    <row r="6885" ht="33.75" hidden="1" customHeight="1" x14ac:dyDescent="0.2"/>
    <row r="6886" ht="33.75" hidden="1" customHeight="1" x14ac:dyDescent="0.2"/>
    <row r="6887" ht="33.75" hidden="1" customHeight="1" x14ac:dyDescent="0.2"/>
    <row r="6888" ht="33.75" hidden="1" customHeight="1" x14ac:dyDescent="0.2"/>
    <row r="6889" ht="33.75" hidden="1" customHeight="1" x14ac:dyDescent="0.2"/>
    <row r="6890" ht="33.75" hidden="1" customHeight="1" x14ac:dyDescent="0.2"/>
    <row r="6891" ht="33.75" hidden="1" customHeight="1" x14ac:dyDescent="0.2"/>
    <row r="6892" ht="33.75" hidden="1" customHeight="1" x14ac:dyDescent="0.2"/>
    <row r="6893" ht="33.75" hidden="1" customHeight="1" x14ac:dyDescent="0.2"/>
    <row r="6894" ht="33.75" hidden="1" customHeight="1" x14ac:dyDescent="0.2"/>
    <row r="6895" ht="33.75" hidden="1" customHeight="1" x14ac:dyDescent="0.2"/>
    <row r="6896" ht="33.75" hidden="1" customHeight="1" x14ac:dyDescent="0.2"/>
    <row r="6897" ht="33.75" hidden="1" customHeight="1" x14ac:dyDescent="0.2"/>
    <row r="6898" ht="33.75" hidden="1" customHeight="1" x14ac:dyDescent="0.2"/>
    <row r="6899" ht="33.75" hidden="1" customHeight="1" x14ac:dyDescent="0.2"/>
    <row r="6900" ht="33.75" hidden="1" customHeight="1" x14ac:dyDescent="0.2"/>
    <row r="6901" ht="33.75" hidden="1" customHeight="1" x14ac:dyDescent="0.2"/>
    <row r="6902" ht="33.75" hidden="1" customHeight="1" x14ac:dyDescent="0.2"/>
    <row r="6903" ht="33.75" hidden="1" customHeight="1" x14ac:dyDescent="0.2"/>
    <row r="6904" ht="33.75" hidden="1" customHeight="1" x14ac:dyDescent="0.2"/>
    <row r="6905" ht="33.75" hidden="1" customHeight="1" x14ac:dyDescent="0.2"/>
    <row r="6906" ht="33.75" hidden="1" customHeight="1" x14ac:dyDescent="0.2"/>
    <row r="6907" ht="33.75" hidden="1" customHeight="1" x14ac:dyDescent="0.2"/>
    <row r="6908" ht="33.75" hidden="1" customHeight="1" x14ac:dyDescent="0.2"/>
    <row r="6909" ht="33.75" hidden="1" customHeight="1" x14ac:dyDescent="0.2"/>
    <row r="6910" ht="33.75" hidden="1" customHeight="1" x14ac:dyDescent="0.2"/>
    <row r="6911" ht="33.75" hidden="1" customHeight="1" x14ac:dyDescent="0.2"/>
    <row r="6912" ht="33.75" hidden="1" customHeight="1" x14ac:dyDescent="0.2"/>
    <row r="6913" ht="33.75" hidden="1" customHeight="1" x14ac:dyDescent="0.2"/>
    <row r="6914" ht="33.75" hidden="1" customHeight="1" x14ac:dyDescent="0.2"/>
    <row r="6915" ht="33.75" hidden="1" customHeight="1" x14ac:dyDescent="0.2"/>
    <row r="6916" ht="33.75" hidden="1" customHeight="1" x14ac:dyDescent="0.2"/>
    <row r="6917" ht="33.75" hidden="1" customHeight="1" x14ac:dyDescent="0.2"/>
    <row r="6918" ht="33.75" hidden="1" customHeight="1" x14ac:dyDescent="0.2"/>
    <row r="6919" ht="33.75" hidden="1" customHeight="1" x14ac:dyDescent="0.2"/>
    <row r="6920" ht="33.75" hidden="1" customHeight="1" x14ac:dyDescent="0.2"/>
    <row r="6921" ht="33.75" hidden="1" customHeight="1" x14ac:dyDescent="0.2"/>
    <row r="6922" ht="33.75" hidden="1" customHeight="1" x14ac:dyDescent="0.2"/>
    <row r="6923" ht="33.75" hidden="1" customHeight="1" x14ac:dyDescent="0.2"/>
    <row r="6924" ht="33.75" hidden="1" customHeight="1" x14ac:dyDescent="0.2"/>
    <row r="6925" ht="33.75" hidden="1" customHeight="1" x14ac:dyDescent="0.2"/>
    <row r="6926" ht="33.75" hidden="1" customHeight="1" x14ac:dyDescent="0.2"/>
    <row r="6927" ht="33.75" hidden="1" customHeight="1" x14ac:dyDescent="0.2"/>
    <row r="6928" ht="33.75" hidden="1" customHeight="1" x14ac:dyDescent="0.2"/>
    <row r="6929" ht="33.75" hidden="1" customHeight="1" x14ac:dyDescent="0.2"/>
    <row r="6930" ht="33.75" hidden="1" customHeight="1" x14ac:dyDescent="0.2"/>
    <row r="6931" ht="33.75" hidden="1" customHeight="1" x14ac:dyDescent="0.2"/>
    <row r="6932" ht="33.75" hidden="1" customHeight="1" x14ac:dyDescent="0.2"/>
    <row r="6933" ht="33.75" hidden="1" customHeight="1" x14ac:dyDescent="0.2"/>
    <row r="6934" ht="33.75" hidden="1" customHeight="1" x14ac:dyDescent="0.2"/>
    <row r="6935" ht="33.75" hidden="1" customHeight="1" x14ac:dyDescent="0.2"/>
    <row r="6936" ht="33.75" hidden="1" customHeight="1" x14ac:dyDescent="0.2"/>
    <row r="6937" ht="33.75" hidden="1" customHeight="1" x14ac:dyDescent="0.2"/>
    <row r="6938" ht="33.75" hidden="1" customHeight="1" x14ac:dyDescent="0.2"/>
    <row r="6939" ht="33.75" hidden="1" customHeight="1" x14ac:dyDescent="0.2"/>
    <row r="6940" ht="33.75" hidden="1" customHeight="1" x14ac:dyDescent="0.2"/>
    <row r="6941" ht="33.75" hidden="1" customHeight="1" x14ac:dyDescent="0.2"/>
    <row r="6942" ht="33.75" hidden="1" customHeight="1" x14ac:dyDescent="0.2"/>
    <row r="6943" ht="33.75" hidden="1" customHeight="1" x14ac:dyDescent="0.2"/>
    <row r="6944" ht="33.75" hidden="1" customHeight="1" x14ac:dyDescent="0.2"/>
    <row r="6945" ht="33.75" hidden="1" customHeight="1" x14ac:dyDescent="0.2"/>
    <row r="6946" ht="33.75" hidden="1" customHeight="1" x14ac:dyDescent="0.2"/>
    <row r="6947" ht="33.75" hidden="1" customHeight="1" x14ac:dyDescent="0.2"/>
    <row r="6948" ht="33.75" hidden="1" customHeight="1" x14ac:dyDescent="0.2"/>
    <row r="6949" ht="33.75" hidden="1" customHeight="1" x14ac:dyDescent="0.2"/>
    <row r="6950" ht="33.75" hidden="1" customHeight="1" x14ac:dyDescent="0.2"/>
    <row r="6951" ht="33.75" hidden="1" customHeight="1" x14ac:dyDescent="0.2"/>
    <row r="6952" ht="33.75" hidden="1" customHeight="1" x14ac:dyDescent="0.2"/>
    <row r="6953" ht="33.75" hidden="1" customHeight="1" x14ac:dyDescent="0.2"/>
    <row r="6954" ht="33.75" hidden="1" customHeight="1" x14ac:dyDescent="0.2"/>
    <row r="6955" ht="33.75" hidden="1" customHeight="1" x14ac:dyDescent="0.2"/>
    <row r="6956" ht="33.75" hidden="1" customHeight="1" x14ac:dyDescent="0.2"/>
    <row r="6957" ht="33.75" hidden="1" customHeight="1" x14ac:dyDescent="0.2"/>
    <row r="6958" ht="33.75" hidden="1" customHeight="1" x14ac:dyDescent="0.2"/>
    <row r="6959" ht="33.75" hidden="1" customHeight="1" x14ac:dyDescent="0.2"/>
    <row r="6960" ht="33.75" hidden="1" customHeight="1" x14ac:dyDescent="0.2"/>
    <row r="6961" ht="33.75" hidden="1" customHeight="1" x14ac:dyDescent="0.2"/>
    <row r="6962" ht="33.75" hidden="1" customHeight="1" x14ac:dyDescent="0.2"/>
    <row r="6963" ht="33.75" hidden="1" customHeight="1" x14ac:dyDescent="0.2"/>
    <row r="6964" ht="33.75" hidden="1" customHeight="1" x14ac:dyDescent="0.2"/>
    <row r="6965" ht="33.75" hidden="1" customHeight="1" x14ac:dyDescent="0.2"/>
    <row r="6966" ht="33.75" hidden="1" customHeight="1" x14ac:dyDescent="0.2"/>
    <row r="6967" ht="33.75" hidden="1" customHeight="1" x14ac:dyDescent="0.2"/>
    <row r="6968" ht="33.75" hidden="1" customHeight="1" x14ac:dyDescent="0.2"/>
    <row r="6969" ht="33.75" hidden="1" customHeight="1" x14ac:dyDescent="0.2"/>
    <row r="6970" ht="33.75" hidden="1" customHeight="1" x14ac:dyDescent="0.2"/>
    <row r="6971" ht="33.75" hidden="1" customHeight="1" x14ac:dyDescent="0.2"/>
    <row r="6972" ht="33.75" hidden="1" customHeight="1" x14ac:dyDescent="0.2"/>
    <row r="6973" ht="33.75" hidden="1" customHeight="1" x14ac:dyDescent="0.2"/>
    <row r="6974" ht="33.75" hidden="1" customHeight="1" x14ac:dyDescent="0.2"/>
    <row r="6975" ht="33.75" hidden="1" customHeight="1" x14ac:dyDescent="0.2"/>
    <row r="6976" ht="33.75" hidden="1" customHeight="1" x14ac:dyDescent="0.2"/>
    <row r="6977" ht="33.75" hidden="1" customHeight="1" x14ac:dyDescent="0.2"/>
    <row r="6978" ht="33.75" hidden="1" customHeight="1" x14ac:dyDescent="0.2"/>
    <row r="6979" ht="33.75" hidden="1" customHeight="1" x14ac:dyDescent="0.2"/>
    <row r="6980" ht="33.75" hidden="1" customHeight="1" x14ac:dyDescent="0.2"/>
    <row r="6981" ht="33.75" hidden="1" customHeight="1" x14ac:dyDescent="0.2"/>
    <row r="6982" ht="33.75" hidden="1" customHeight="1" x14ac:dyDescent="0.2"/>
    <row r="6983" ht="33.75" hidden="1" customHeight="1" x14ac:dyDescent="0.2"/>
    <row r="6984" ht="33.75" hidden="1" customHeight="1" x14ac:dyDescent="0.2"/>
    <row r="6985" ht="33.75" hidden="1" customHeight="1" x14ac:dyDescent="0.2"/>
    <row r="6986" ht="33.75" hidden="1" customHeight="1" x14ac:dyDescent="0.2"/>
    <row r="6987" ht="33.75" hidden="1" customHeight="1" x14ac:dyDescent="0.2"/>
    <row r="6988" ht="33.75" hidden="1" customHeight="1" x14ac:dyDescent="0.2"/>
    <row r="6989" ht="33.75" hidden="1" customHeight="1" x14ac:dyDescent="0.2"/>
    <row r="6990" ht="33.75" hidden="1" customHeight="1" x14ac:dyDescent="0.2"/>
    <row r="6991" ht="33.75" hidden="1" customHeight="1" x14ac:dyDescent="0.2"/>
    <row r="6992" ht="33.75" hidden="1" customHeight="1" x14ac:dyDescent="0.2"/>
    <row r="6993" ht="33.75" hidden="1" customHeight="1" x14ac:dyDescent="0.2"/>
    <row r="6994" ht="33.75" hidden="1" customHeight="1" x14ac:dyDescent="0.2"/>
    <row r="6995" ht="33.75" hidden="1" customHeight="1" x14ac:dyDescent="0.2"/>
    <row r="6996" ht="33.75" hidden="1" customHeight="1" x14ac:dyDescent="0.2"/>
    <row r="6997" ht="33.75" hidden="1" customHeight="1" x14ac:dyDescent="0.2"/>
    <row r="6998" ht="33.75" hidden="1" customHeight="1" x14ac:dyDescent="0.2"/>
    <row r="6999" ht="33.75" hidden="1" customHeight="1" x14ac:dyDescent="0.2"/>
    <row r="7000" ht="33.75" hidden="1" customHeight="1" x14ac:dyDescent="0.2"/>
    <row r="7001" ht="33.75" hidden="1" customHeight="1" x14ac:dyDescent="0.2"/>
    <row r="7002" ht="33.75" hidden="1" customHeight="1" x14ac:dyDescent="0.2"/>
    <row r="7003" ht="33.75" hidden="1" customHeight="1" x14ac:dyDescent="0.2"/>
    <row r="7004" ht="33.75" hidden="1" customHeight="1" x14ac:dyDescent="0.2"/>
    <row r="7005" ht="33.75" hidden="1" customHeight="1" x14ac:dyDescent="0.2"/>
    <row r="7006" ht="33.75" hidden="1" customHeight="1" x14ac:dyDescent="0.2"/>
    <row r="7007" ht="33.75" hidden="1" customHeight="1" x14ac:dyDescent="0.2"/>
    <row r="7008" ht="33.75" hidden="1" customHeight="1" x14ac:dyDescent="0.2"/>
    <row r="7009" ht="33.75" hidden="1" customHeight="1" x14ac:dyDescent="0.2"/>
    <row r="7010" ht="33.75" hidden="1" customHeight="1" x14ac:dyDescent="0.2"/>
    <row r="7011" ht="33.75" hidden="1" customHeight="1" x14ac:dyDescent="0.2"/>
    <row r="7012" ht="33.75" hidden="1" customHeight="1" x14ac:dyDescent="0.2"/>
    <row r="7013" ht="33.75" hidden="1" customHeight="1" x14ac:dyDescent="0.2"/>
    <row r="7014" ht="33.75" hidden="1" customHeight="1" x14ac:dyDescent="0.2"/>
    <row r="7015" ht="33.75" hidden="1" customHeight="1" x14ac:dyDescent="0.2"/>
    <row r="7016" ht="33.75" hidden="1" customHeight="1" x14ac:dyDescent="0.2"/>
    <row r="7017" ht="33.75" hidden="1" customHeight="1" x14ac:dyDescent="0.2"/>
    <row r="7018" ht="33.75" hidden="1" customHeight="1" x14ac:dyDescent="0.2"/>
    <row r="7019" ht="33.75" hidden="1" customHeight="1" x14ac:dyDescent="0.2"/>
    <row r="7020" ht="33.75" hidden="1" customHeight="1" x14ac:dyDescent="0.2"/>
    <row r="7021" ht="33.75" hidden="1" customHeight="1" x14ac:dyDescent="0.2"/>
    <row r="7022" ht="33.75" hidden="1" customHeight="1" x14ac:dyDescent="0.2"/>
    <row r="7023" ht="33.75" hidden="1" customHeight="1" x14ac:dyDescent="0.2"/>
    <row r="7024" ht="33.75" hidden="1" customHeight="1" x14ac:dyDescent="0.2"/>
    <row r="7025" ht="33.75" hidden="1" customHeight="1" x14ac:dyDescent="0.2"/>
    <row r="7026" ht="33.75" hidden="1" customHeight="1" x14ac:dyDescent="0.2"/>
    <row r="7027" ht="33.75" hidden="1" customHeight="1" x14ac:dyDescent="0.2"/>
    <row r="7028" ht="33.75" hidden="1" customHeight="1" x14ac:dyDescent="0.2"/>
    <row r="7029" ht="33.75" hidden="1" customHeight="1" x14ac:dyDescent="0.2"/>
    <row r="7030" ht="33.75" hidden="1" customHeight="1" x14ac:dyDescent="0.2"/>
    <row r="7031" ht="33.75" hidden="1" customHeight="1" x14ac:dyDescent="0.2"/>
    <row r="7032" ht="33.75" hidden="1" customHeight="1" x14ac:dyDescent="0.2"/>
    <row r="7033" ht="33.75" hidden="1" customHeight="1" x14ac:dyDescent="0.2"/>
    <row r="7034" ht="33.75" hidden="1" customHeight="1" x14ac:dyDescent="0.2"/>
    <row r="7035" ht="33.75" hidden="1" customHeight="1" x14ac:dyDescent="0.2"/>
    <row r="7036" ht="33.75" hidden="1" customHeight="1" x14ac:dyDescent="0.2"/>
    <row r="7037" ht="33.75" hidden="1" customHeight="1" x14ac:dyDescent="0.2"/>
    <row r="7038" ht="33.75" hidden="1" customHeight="1" x14ac:dyDescent="0.2"/>
    <row r="7039" ht="33.75" hidden="1" customHeight="1" x14ac:dyDescent="0.2"/>
    <row r="7040" ht="33.75" hidden="1" customHeight="1" x14ac:dyDescent="0.2"/>
    <row r="7041" ht="33.75" hidden="1" customHeight="1" x14ac:dyDescent="0.2"/>
    <row r="7042" ht="33.75" hidden="1" customHeight="1" x14ac:dyDescent="0.2"/>
    <row r="7043" ht="33.75" hidden="1" customHeight="1" x14ac:dyDescent="0.2"/>
    <row r="7044" ht="33.75" hidden="1" customHeight="1" x14ac:dyDescent="0.2"/>
    <row r="7045" ht="33.75" hidden="1" customHeight="1" x14ac:dyDescent="0.2"/>
    <row r="7046" ht="33.75" hidden="1" customHeight="1" x14ac:dyDescent="0.2"/>
    <row r="7047" ht="33.75" hidden="1" customHeight="1" x14ac:dyDescent="0.2"/>
    <row r="7048" ht="33.75" hidden="1" customHeight="1" x14ac:dyDescent="0.2"/>
    <row r="7049" ht="33.75" hidden="1" customHeight="1" x14ac:dyDescent="0.2"/>
    <row r="7050" ht="33.75" hidden="1" customHeight="1" x14ac:dyDescent="0.2"/>
    <row r="7051" ht="33.75" hidden="1" customHeight="1" x14ac:dyDescent="0.2"/>
    <row r="7052" ht="33.75" hidden="1" customHeight="1" x14ac:dyDescent="0.2"/>
    <row r="7053" ht="33.75" hidden="1" customHeight="1" x14ac:dyDescent="0.2"/>
    <row r="7054" ht="33.75" hidden="1" customHeight="1" x14ac:dyDescent="0.2"/>
    <row r="7055" ht="33.75" hidden="1" customHeight="1" x14ac:dyDescent="0.2"/>
    <row r="7056" ht="33.75" hidden="1" customHeight="1" x14ac:dyDescent="0.2"/>
    <row r="7057" ht="33.75" hidden="1" customHeight="1" x14ac:dyDescent="0.2"/>
    <row r="7058" ht="33.75" hidden="1" customHeight="1" x14ac:dyDescent="0.2"/>
    <row r="7059" ht="33.75" hidden="1" customHeight="1" x14ac:dyDescent="0.2"/>
    <row r="7060" ht="33.75" hidden="1" customHeight="1" x14ac:dyDescent="0.2"/>
    <row r="7061" ht="33.75" hidden="1" customHeight="1" x14ac:dyDescent="0.2"/>
    <row r="7062" ht="33.75" hidden="1" customHeight="1" x14ac:dyDescent="0.2"/>
    <row r="7063" ht="33.75" hidden="1" customHeight="1" x14ac:dyDescent="0.2"/>
    <row r="7064" ht="33.75" hidden="1" customHeight="1" x14ac:dyDescent="0.2"/>
    <row r="7065" ht="33.75" hidden="1" customHeight="1" x14ac:dyDescent="0.2"/>
    <row r="7066" ht="33.75" hidden="1" customHeight="1" x14ac:dyDescent="0.2"/>
    <row r="7067" ht="33.75" hidden="1" customHeight="1" x14ac:dyDescent="0.2"/>
    <row r="7068" ht="33.75" hidden="1" customHeight="1" x14ac:dyDescent="0.2"/>
    <row r="7069" ht="33.75" hidden="1" customHeight="1" x14ac:dyDescent="0.2"/>
    <row r="7070" ht="33.75" hidden="1" customHeight="1" x14ac:dyDescent="0.2"/>
    <row r="7071" ht="33.75" hidden="1" customHeight="1" x14ac:dyDescent="0.2"/>
    <row r="7072" ht="33.75" hidden="1" customHeight="1" x14ac:dyDescent="0.2"/>
    <row r="7073" ht="33.75" hidden="1" customHeight="1" x14ac:dyDescent="0.2"/>
    <row r="7074" ht="33.75" hidden="1" customHeight="1" x14ac:dyDescent="0.2"/>
    <row r="7075" ht="33.75" hidden="1" customHeight="1" x14ac:dyDescent="0.2"/>
    <row r="7076" ht="33.75" hidden="1" customHeight="1" x14ac:dyDescent="0.2"/>
    <row r="7077" ht="33.75" hidden="1" customHeight="1" x14ac:dyDescent="0.2"/>
    <row r="7078" ht="33.75" hidden="1" customHeight="1" x14ac:dyDescent="0.2"/>
    <row r="7079" ht="33.75" hidden="1" customHeight="1" x14ac:dyDescent="0.2"/>
    <row r="7080" ht="33.75" hidden="1" customHeight="1" x14ac:dyDescent="0.2"/>
    <row r="7081" ht="33.75" hidden="1" customHeight="1" x14ac:dyDescent="0.2"/>
    <row r="7082" ht="33.75" hidden="1" customHeight="1" x14ac:dyDescent="0.2"/>
    <row r="7083" ht="33.75" hidden="1" customHeight="1" x14ac:dyDescent="0.2"/>
    <row r="7084" ht="33.75" hidden="1" customHeight="1" x14ac:dyDescent="0.2"/>
    <row r="7085" ht="33.75" hidden="1" customHeight="1" x14ac:dyDescent="0.2"/>
    <row r="7086" ht="33.75" hidden="1" customHeight="1" x14ac:dyDescent="0.2"/>
    <row r="7087" ht="33.75" hidden="1" customHeight="1" x14ac:dyDescent="0.2"/>
    <row r="7088" ht="33.75" hidden="1" customHeight="1" x14ac:dyDescent="0.2"/>
    <row r="7089" ht="33.75" hidden="1" customHeight="1" x14ac:dyDescent="0.2"/>
    <row r="7090" ht="33.75" hidden="1" customHeight="1" x14ac:dyDescent="0.2"/>
    <row r="7091" ht="33.75" hidden="1" customHeight="1" x14ac:dyDescent="0.2"/>
    <row r="7092" ht="33.75" hidden="1" customHeight="1" x14ac:dyDescent="0.2"/>
    <row r="7093" ht="33.75" hidden="1" customHeight="1" x14ac:dyDescent="0.2"/>
    <row r="7094" ht="33.75" hidden="1" customHeight="1" x14ac:dyDescent="0.2"/>
    <row r="7095" ht="33.75" hidden="1" customHeight="1" x14ac:dyDescent="0.2"/>
    <row r="7096" ht="33.75" hidden="1" customHeight="1" x14ac:dyDescent="0.2"/>
    <row r="7097" ht="33.75" hidden="1" customHeight="1" x14ac:dyDescent="0.2"/>
    <row r="7098" ht="33.75" hidden="1" customHeight="1" x14ac:dyDescent="0.2"/>
    <row r="7099" ht="33.75" hidden="1" customHeight="1" x14ac:dyDescent="0.2"/>
    <row r="7100" ht="33.75" hidden="1" customHeight="1" x14ac:dyDescent="0.2"/>
    <row r="7101" ht="33.75" hidden="1" customHeight="1" x14ac:dyDescent="0.2"/>
    <row r="7102" ht="33.75" hidden="1" customHeight="1" x14ac:dyDescent="0.2"/>
    <row r="7103" ht="33.75" hidden="1" customHeight="1" x14ac:dyDescent="0.2"/>
    <row r="7104" ht="33.75" hidden="1" customHeight="1" x14ac:dyDescent="0.2"/>
    <row r="7105" ht="33.75" hidden="1" customHeight="1" x14ac:dyDescent="0.2"/>
    <row r="7106" ht="33.75" hidden="1" customHeight="1" x14ac:dyDescent="0.2"/>
    <row r="7107" ht="33.75" hidden="1" customHeight="1" x14ac:dyDescent="0.2"/>
    <row r="7108" ht="33.75" hidden="1" customHeight="1" x14ac:dyDescent="0.2"/>
    <row r="7109" ht="33.75" hidden="1" customHeight="1" x14ac:dyDescent="0.2"/>
    <row r="7110" ht="33.75" hidden="1" customHeight="1" x14ac:dyDescent="0.2"/>
    <row r="7111" ht="33.75" hidden="1" customHeight="1" x14ac:dyDescent="0.2"/>
    <row r="7112" ht="33.75" hidden="1" customHeight="1" x14ac:dyDescent="0.2"/>
    <row r="7113" ht="33.75" hidden="1" customHeight="1" x14ac:dyDescent="0.2"/>
    <row r="7114" ht="33.75" hidden="1" customHeight="1" x14ac:dyDescent="0.2"/>
    <row r="7115" ht="33.75" hidden="1" customHeight="1" x14ac:dyDescent="0.2"/>
    <row r="7116" ht="33.75" hidden="1" customHeight="1" x14ac:dyDescent="0.2"/>
    <row r="7117" ht="33.75" hidden="1" customHeight="1" x14ac:dyDescent="0.2"/>
    <row r="7118" ht="33.75" hidden="1" customHeight="1" x14ac:dyDescent="0.2"/>
    <row r="7119" ht="33.75" hidden="1" customHeight="1" x14ac:dyDescent="0.2"/>
    <row r="7120" ht="33.75" hidden="1" customHeight="1" x14ac:dyDescent="0.2"/>
    <row r="7121" ht="33.75" hidden="1" customHeight="1" x14ac:dyDescent="0.2"/>
    <row r="7122" ht="33.75" hidden="1" customHeight="1" x14ac:dyDescent="0.2"/>
    <row r="7123" ht="33.75" hidden="1" customHeight="1" x14ac:dyDescent="0.2"/>
    <row r="7124" ht="33.75" hidden="1" customHeight="1" x14ac:dyDescent="0.2"/>
    <row r="7125" ht="33.75" hidden="1" customHeight="1" x14ac:dyDescent="0.2"/>
    <row r="7126" ht="33.75" hidden="1" customHeight="1" x14ac:dyDescent="0.2"/>
    <row r="7127" ht="33.75" hidden="1" customHeight="1" x14ac:dyDescent="0.2"/>
    <row r="7128" ht="33.75" hidden="1" customHeight="1" x14ac:dyDescent="0.2"/>
    <row r="7129" ht="33.75" hidden="1" customHeight="1" x14ac:dyDescent="0.2"/>
    <row r="7130" ht="33.75" hidden="1" customHeight="1" x14ac:dyDescent="0.2"/>
    <row r="7131" ht="33.75" hidden="1" customHeight="1" x14ac:dyDescent="0.2"/>
    <row r="7132" ht="33.75" hidden="1" customHeight="1" x14ac:dyDescent="0.2"/>
    <row r="7133" ht="33.75" hidden="1" customHeight="1" x14ac:dyDescent="0.2"/>
    <row r="7134" ht="33.75" hidden="1" customHeight="1" x14ac:dyDescent="0.2"/>
    <row r="7135" ht="33.75" hidden="1" customHeight="1" x14ac:dyDescent="0.2"/>
    <row r="7136" ht="33.75" hidden="1" customHeight="1" x14ac:dyDescent="0.2"/>
    <row r="7137" ht="33.75" hidden="1" customHeight="1" x14ac:dyDescent="0.2"/>
    <row r="7138" ht="33.75" hidden="1" customHeight="1" x14ac:dyDescent="0.2"/>
    <row r="7139" ht="33.75" hidden="1" customHeight="1" x14ac:dyDescent="0.2"/>
    <row r="7140" ht="33.75" hidden="1" customHeight="1" x14ac:dyDescent="0.2"/>
    <row r="7141" ht="33.75" hidden="1" customHeight="1" x14ac:dyDescent="0.2"/>
    <row r="7142" ht="33.75" hidden="1" customHeight="1" x14ac:dyDescent="0.2"/>
    <row r="7143" ht="33.75" hidden="1" customHeight="1" x14ac:dyDescent="0.2"/>
    <row r="7144" ht="33.75" hidden="1" customHeight="1" x14ac:dyDescent="0.2"/>
    <row r="7145" ht="33.75" hidden="1" customHeight="1" x14ac:dyDescent="0.2"/>
    <row r="7146" ht="33.75" hidden="1" customHeight="1" x14ac:dyDescent="0.2"/>
    <row r="7147" ht="33.75" hidden="1" customHeight="1" x14ac:dyDescent="0.2"/>
    <row r="7148" ht="33.75" hidden="1" customHeight="1" x14ac:dyDescent="0.2"/>
    <row r="7149" ht="33.75" hidden="1" customHeight="1" x14ac:dyDescent="0.2"/>
    <row r="7150" ht="33.75" hidden="1" customHeight="1" x14ac:dyDescent="0.2"/>
    <row r="7151" ht="33.75" hidden="1" customHeight="1" x14ac:dyDescent="0.2"/>
    <row r="7152" ht="33.75" hidden="1" customHeight="1" x14ac:dyDescent="0.2"/>
    <row r="7153" ht="33.75" hidden="1" customHeight="1" x14ac:dyDescent="0.2"/>
    <row r="7154" ht="33.75" hidden="1" customHeight="1" x14ac:dyDescent="0.2"/>
    <row r="7155" ht="33.75" hidden="1" customHeight="1" x14ac:dyDescent="0.2"/>
    <row r="7156" ht="33.75" hidden="1" customHeight="1" x14ac:dyDescent="0.2"/>
    <row r="7157" ht="33.75" hidden="1" customHeight="1" x14ac:dyDescent="0.2"/>
    <row r="7158" ht="33.75" hidden="1" customHeight="1" x14ac:dyDescent="0.2"/>
    <row r="7159" ht="33.75" hidden="1" customHeight="1" x14ac:dyDescent="0.2"/>
    <row r="7160" ht="33.75" hidden="1" customHeight="1" x14ac:dyDescent="0.2"/>
    <row r="7161" ht="33.75" hidden="1" customHeight="1" x14ac:dyDescent="0.2"/>
    <row r="7162" ht="33.75" hidden="1" customHeight="1" x14ac:dyDescent="0.2"/>
    <row r="7163" ht="33.75" hidden="1" customHeight="1" x14ac:dyDescent="0.2"/>
    <row r="7164" ht="33.75" hidden="1" customHeight="1" x14ac:dyDescent="0.2"/>
    <row r="7165" ht="33.75" hidden="1" customHeight="1" x14ac:dyDescent="0.2"/>
    <row r="7166" ht="33.75" hidden="1" customHeight="1" x14ac:dyDescent="0.2"/>
    <row r="7167" ht="33.75" hidden="1" customHeight="1" x14ac:dyDescent="0.2"/>
    <row r="7168" ht="33.75" hidden="1" customHeight="1" x14ac:dyDescent="0.2"/>
    <row r="7169" ht="33.75" hidden="1" customHeight="1" x14ac:dyDescent="0.2"/>
    <row r="7170" ht="33.75" hidden="1" customHeight="1" x14ac:dyDescent="0.2"/>
    <row r="7171" ht="33.75" hidden="1" customHeight="1" x14ac:dyDescent="0.2"/>
    <row r="7172" ht="33.75" hidden="1" customHeight="1" x14ac:dyDescent="0.2"/>
    <row r="7173" ht="33.75" hidden="1" customHeight="1" x14ac:dyDescent="0.2"/>
    <row r="7174" ht="33.75" hidden="1" customHeight="1" x14ac:dyDescent="0.2"/>
    <row r="7175" ht="33.75" hidden="1" customHeight="1" x14ac:dyDescent="0.2"/>
    <row r="7176" ht="33.75" hidden="1" customHeight="1" x14ac:dyDescent="0.2"/>
    <row r="7177" ht="33.75" hidden="1" customHeight="1" x14ac:dyDescent="0.2"/>
    <row r="7178" ht="33.75" hidden="1" customHeight="1" x14ac:dyDescent="0.2"/>
    <row r="7179" ht="33.75" hidden="1" customHeight="1" x14ac:dyDescent="0.2"/>
    <row r="7180" ht="33.75" hidden="1" customHeight="1" x14ac:dyDescent="0.2"/>
    <row r="7181" ht="33.75" hidden="1" customHeight="1" x14ac:dyDescent="0.2"/>
    <row r="7182" ht="33.75" hidden="1" customHeight="1" x14ac:dyDescent="0.2"/>
    <row r="7183" ht="33.75" hidden="1" customHeight="1" x14ac:dyDescent="0.2"/>
    <row r="7184" ht="33.75" hidden="1" customHeight="1" x14ac:dyDescent="0.2"/>
    <row r="7185" ht="33.75" hidden="1" customHeight="1" x14ac:dyDescent="0.2"/>
    <row r="7186" ht="33.75" hidden="1" customHeight="1" x14ac:dyDescent="0.2"/>
    <row r="7187" ht="33.75" hidden="1" customHeight="1" x14ac:dyDescent="0.2"/>
    <row r="7188" ht="33.75" hidden="1" customHeight="1" x14ac:dyDescent="0.2"/>
    <row r="7189" ht="33.75" hidden="1" customHeight="1" x14ac:dyDescent="0.2"/>
    <row r="7190" ht="33.75" hidden="1" customHeight="1" x14ac:dyDescent="0.2"/>
    <row r="7191" ht="33.75" hidden="1" customHeight="1" x14ac:dyDescent="0.2"/>
    <row r="7192" ht="33.75" hidden="1" customHeight="1" x14ac:dyDescent="0.2"/>
    <row r="7193" ht="33.75" hidden="1" customHeight="1" x14ac:dyDescent="0.2"/>
    <row r="7194" ht="33.75" hidden="1" customHeight="1" x14ac:dyDescent="0.2"/>
    <row r="7195" ht="33.75" hidden="1" customHeight="1" x14ac:dyDescent="0.2"/>
    <row r="7196" ht="33.75" hidden="1" customHeight="1" x14ac:dyDescent="0.2"/>
    <row r="7197" ht="33.75" hidden="1" customHeight="1" x14ac:dyDescent="0.2"/>
    <row r="7198" ht="33.75" hidden="1" customHeight="1" x14ac:dyDescent="0.2"/>
    <row r="7199" ht="33.75" hidden="1" customHeight="1" x14ac:dyDescent="0.2"/>
    <row r="7200" ht="33.75" hidden="1" customHeight="1" x14ac:dyDescent="0.2"/>
    <row r="7201" ht="33.75" hidden="1" customHeight="1" x14ac:dyDescent="0.2"/>
    <row r="7202" ht="33.75" hidden="1" customHeight="1" x14ac:dyDescent="0.2"/>
    <row r="7203" ht="33.75" hidden="1" customHeight="1" x14ac:dyDescent="0.2"/>
    <row r="7204" ht="33.75" hidden="1" customHeight="1" x14ac:dyDescent="0.2"/>
    <row r="7205" ht="33.75" hidden="1" customHeight="1" x14ac:dyDescent="0.2"/>
    <row r="7206" ht="33.75" hidden="1" customHeight="1" x14ac:dyDescent="0.2"/>
    <row r="7207" ht="33.75" hidden="1" customHeight="1" x14ac:dyDescent="0.2"/>
    <row r="7208" ht="33.75" hidden="1" customHeight="1" x14ac:dyDescent="0.2"/>
    <row r="7209" ht="33.75" hidden="1" customHeight="1" x14ac:dyDescent="0.2"/>
    <row r="7210" ht="33.75" hidden="1" customHeight="1" x14ac:dyDescent="0.2"/>
    <row r="7211" ht="33.75" hidden="1" customHeight="1" x14ac:dyDescent="0.2"/>
    <row r="7212" ht="33.75" hidden="1" customHeight="1" x14ac:dyDescent="0.2"/>
    <row r="7213" ht="33.75" hidden="1" customHeight="1" x14ac:dyDescent="0.2"/>
    <row r="7214" ht="33.75" hidden="1" customHeight="1" x14ac:dyDescent="0.2"/>
    <row r="7215" ht="33.75" hidden="1" customHeight="1" x14ac:dyDescent="0.2"/>
    <row r="7216" ht="33.75" hidden="1" customHeight="1" x14ac:dyDescent="0.2"/>
    <row r="7217" ht="33.75" hidden="1" customHeight="1" x14ac:dyDescent="0.2"/>
    <row r="7218" ht="33.75" hidden="1" customHeight="1" x14ac:dyDescent="0.2"/>
    <row r="7219" ht="33.75" hidden="1" customHeight="1" x14ac:dyDescent="0.2"/>
    <row r="7220" ht="33.75" hidden="1" customHeight="1" x14ac:dyDescent="0.2"/>
    <row r="7221" ht="33.75" hidden="1" customHeight="1" x14ac:dyDescent="0.2"/>
    <row r="7222" ht="33.75" hidden="1" customHeight="1" x14ac:dyDescent="0.2"/>
    <row r="7223" ht="33.75" hidden="1" customHeight="1" x14ac:dyDescent="0.2"/>
    <row r="7224" ht="33.75" hidden="1" customHeight="1" x14ac:dyDescent="0.2"/>
    <row r="7225" ht="33.75" hidden="1" customHeight="1" x14ac:dyDescent="0.2"/>
    <row r="7226" ht="33.75" hidden="1" customHeight="1" x14ac:dyDescent="0.2"/>
    <row r="7227" ht="33.75" hidden="1" customHeight="1" x14ac:dyDescent="0.2"/>
    <row r="7228" ht="33.75" hidden="1" customHeight="1" x14ac:dyDescent="0.2"/>
    <row r="7229" ht="33.75" hidden="1" customHeight="1" x14ac:dyDescent="0.2"/>
    <row r="7230" ht="33.75" hidden="1" customHeight="1" x14ac:dyDescent="0.2"/>
    <row r="7231" ht="33.75" hidden="1" customHeight="1" x14ac:dyDescent="0.2"/>
    <row r="7232" ht="33.75" hidden="1" customHeight="1" x14ac:dyDescent="0.2"/>
    <row r="7233" ht="33.75" hidden="1" customHeight="1" x14ac:dyDescent="0.2"/>
    <row r="7234" ht="33.75" hidden="1" customHeight="1" x14ac:dyDescent="0.2"/>
    <row r="7235" ht="33.75" hidden="1" customHeight="1" x14ac:dyDescent="0.2"/>
    <row r="7236" ht="33.75" hidden="1" customHeight="1" x14ac:dyDescent="0.2"/>
    <row r="7237" ht="33.75" hidden="1" customHeight="1" x14ac:dyDescent="0.2"/>
    <row r="7238" ht="33.75" hidden="1" customHeight="1" x14ac:dyDescent="0.2"/>
    <row r="7239" ht="33.75" hidden="1" customHeight="1" x14ac:dyDescent="0.2"/>
    <row r="7240" ht="33.75" hidden="1" customHeight="1" x14ac:dyDescent="0.2"/>
    <row r="7241" ht="33.75" hidden="1" customHeight="1" x14ac:dyDescent="0.2"/>
    <row r="7242" ht="33.75" hidden="1" customHeight="1" x14ac:dyDescent="0.2"/>
    <row r="7243" ht="33.75" hidden="1" customHeight="1" x14ac:dyDescent="0.2"/>
    <row r="7244" ht="33.75" hidden="1" customHeight="1" x14ac:dyDescent="0.2"/>
    <row r="7245" ht="33.75" hidden="1" customHeight="1" x14ac:dyDescent="0.2"/>
    <row r="7246" ht="33.75" hidden="1" customHeight="1" x14ac:dyDescent="0.2"/>
    <row r="7247" ht="33.75" hidden="1" customHeight="1" x14ac:dyDescent="0.2"/>
    <row r="7248" ht="33.75" hidden="1" customHeight="1" x14ac:dyDescent="0.2"/>
    <row r="7249" ht="33.75" hidden="1" customHeight="1" x14ac:dyDescent="0.2"/>
    <row r="7250" ht="33.75" hidden="1" customHeight="1" x14ac:dyDescent="0.2"/>
    <row r="7251" ht="33.75" hidden="1" customHeight="1" x14ac:dyDescent="0.2"/>
    <row r="7252" ht="33.75" hidden="1" customHeight="1" x14ac:dyDescent="0.2"/>
    <row r="7253" ht="33.75" hidden="1" customHeight="1" x14ac:dyDescent="0.2"/>
    <row r="7254" ht="33.75" hidden="1" customHeight="1" x14ac:dyDescent="0.2"/>
    <row r="7255" ht="33.75" hidden="1" customHeight="1" x14ac:dyDescent="0.2"/>
    <row r="7256" ht="33.75" hidden="1" customHeight="1" x14ac:dyDescent="0.2"/>
    <row r="7257" ht="33.75" hidden="1" customHeight="1" x14ac:dyDescent="0.2"/>
    <row r="7258" ht="33.75" hidden="1" customHeight="1" x14ac:dyDescent="0.2"/>
    <row r="7259" ht="33.75" hidden="1" customHeight="1" x14ac:dyDescent="0.2"/>
    <row r="7260" ht="33.75" hidden="1" customHeight="1" x14ac:dyDescent="0.2"/>
    <row r="7261" ht="33.75" hidden="1" customHeight="1" x14ac:dyDescent="0.2"/>
    <row r="7262" ht="33.75" hidden="1" customHeight="1" x14ac:dyDescent="0.2"/>
    <row r="7263" ht="33.75" hidden="1" customHeight="1" x14ac:dyDescent="0.2"/>
    <row r="7264" ht="33.75" hidden="1" customHeight="1" x14ac:dyDescent="0.2"/>
    <row r="7265" ht="33.75" hidden="1" customHeight="1" x14ac:dyDescent="0.2"/>
    <row r="7266" ht="33.75" hidden="1" customHeight="1" x14ac:dyDescent="0.2"/>
    <row r="7267" ht="33.75" hidden="1" customHeight="1" x14ac:dyDescent="0.2"/>
    <row r="7268" ht="33.75" hidden="1" customHeight="1" x14ac:dyDescent="0.2"/>
    <row r="7269" ht="33.75" hidden="1" customHeight="1" x14ac:dyDescent="0.2"/>
    <row r="7270" ht="33.75" hidden="1" customHeight="1" x14ac:dyDescent="0.2"/>
    <row r="7271" ht="33.75" hidden="1" customHeight="1" x14ac:dyDescent="0.2"/>
    <row r="7272" ht="33.75" hidden="1" customHeight="1" x14ac:dyDescent="0.2"/>
    <row r="7273" ht="33.75" hidden="1" customHeight="1" x14ac:dyDescent="0.2"/>
    <row r="7274" ht="33.75" hidden="1" customHeight="1" x14ac:dyDescent="0.2"/>
    <row r="7275" ht="33.75" hidden="1" customHeight="1" x14ac:dyDescent="0.2"/>
    <row r="7276" ht="33.75" hidden="1" customHeight="1" x14ac:dyDescent="0.2"/>
    <row r="7277" ht="33.75" hidden="1" customHeight="1" x14ac:dyDescent="0.2"/>
    <row r="7278" ht="33.75" hidden="1" customHeight="1" x14ac:dyDescent="0.2"/>
    <row r="7279" ht="33.75" hidden="1" customHeight="1" x14ac:dyDescent="0.2"/>
    <row r="7280" ht="33.75" hidden="1" customHeight="1" x14ac:dyDescent="0.2"/>
    <row r="7281" ht="33.75" hidden="1" customHeight="1" x14ac:dyDescent="0.2"/>
    <row r="7282" ht="33.75" hidden="1" customHeight="1" x14ac:dyDescent="0.2"/>
    <row r="7283" ht="33.75" hidden="1" customHeight="1" x14ac:dyDescent="0.2"/>
    <row r="7284" ht="33.75" hidden="1" customHeight="1" x14ac:dyDescent="0.2"/>
    <row r="7285" ht="33.75" hidden="1" customHeight="1" x14ac:dyDescent="0.2"/>
    <row r="7286" ht="33.75" hidden="1" customHeight="1" x14ac:dyDescent="0.2"/>
    <row r="7287" ht="33.75" hidden="1" customHeight="1" x14ac:dyDescent="0.2"/>
    <row r="7288" ht="33.75" hidden="1" customHeight="1" x14ac:dyDescent="0.2"/>
    <row r="7289" ht="33.75" hidden="1" customHeight="1" x14ac:dyDescent="0.2"/>
    <row r="7290" ht="33.75" hidden="1" customHeight="1" x14ac:dyDescent="0.2"/>
    <row r="7291" ht="33.75" hidden="1" customHeight="1" x14ac:dyDescent="0.2"/>
    <row r="7292" ht="33.75" hidden="1" customHeight="1" x14ac:dyDescent="0.2"/>
    <row r="7293" ht="33.75" hidden="1" customHeight="1" x14ac:dyDescent="0.2"/>
    <row r="7294" ht="33.75" hidden="1" customHeight="1" x14ac:dyDescent="0.2"/>
    <row r="7295" ht="33.75" hidden="1" customHeight="1" x14ac:dyDescent="0.2"/>
    <row r="7296" ht="33.75" hidden="1" customHeight="1" x14ac:dyDescent="0.2"/>
    <row r="7297" ht="33.75" hidden="1" customHeight="1" x14ac:dyDescent="0.2"/>
    <row r="7298" ht="33.75" hidden="1" customHeight="1" x14ac:dyDescent="0.2"/>
    <row r="7299" ht="33.75" hidden="1" customHeight="1" x14ac:dyDescent="0.2"/>
    <row r="7300" ht="33.75" hidden="1" customHeight="1" x14ac:dyDescent="0.2"/>
    <row r="7301" ht="33.75" hidden="1" customHeight="1" x14ac:dyDescent="0.2"/>
    <row r="7302" ht="33.75" hidden="1" customHeight="1" x14ac:dyDescent="0.2"/>
    <row r="7303" ht="33.75" hidden="1" customHeight="1" x14ac:dyDescent="0.2"/>
    <row r="7304" ht="33.75" hidden="1" customHeight="1" x14ac:dyDescent="0.2"/>
    <row r="7305" ht="33.75" hidden="1" customHeight="1" x14ac:dyDescent="0.2"/>
    <row r="7306" ht="33.75" hidden="1" customHeight="1" x14ac:dyDescent="0.2"/>
    <row r="7307" ht="33.75" hidden="1" customHeight="1" x14ac:dyDescent="0.2"/>
    <row r="7308" ht="33.75" hidden="1" customHeight="1" x14ac:dyDescent="0.2"/>
    <row r="7309" ht="33.75" hidden="1" customHeight="1" x14ac:dyDescent="0.2"/>
    <row r="7310" ht="33.75" hidden="1" customHeight="1" x14ac:dyDescent="0.2"/>
    <row r="7311" ht="33.75" hidden="1" customHeight="1" x14ac:dyDescent="0.2"/>
    <row r="7312" ht="33.75" hidden="1" customHeight="1" x14ac:dyDescent="0.2"/>
    <row r="7313" ht="33.75" hidden="1" customHeight="1" x14ac:dyDescent="0.2"/>
    <row r="7314" ht="33.75" hidden="1" customHeight="1" x14ac:dyDescent="0.2"/>
    <row r="7315" ht="33.75" hidden="1" customHeight="1" x14ac:dyDescent="0.2"/>
    <row r="7316" ht="33.75" hidden="1" customHeight="1" x14ac:dyDescent="0.2"/>
    <row r="7317" ht="33.75" hidden="1" customHeight="1" x14ac:dyDescent="0.2"/>
    <row r="7318" ht="33.75" hidden="1" customHeight="1" x14ac:dyDescent="0.2"/>
    <row r="7319" ht="33.75" hidden="1" customHeight="1" x14ac:dyDescent="0.2"/>
    <row r="7320" ht="33.75" hidden="1" customHeight="1" x14ac:dyDescent="0.2"/>
    <row r="7321" ht="33.75" hidden="1" customHeight="1" x14ac:dyDescent="0.2"/>
    <row r="7322" ht="33.75" hidden="1" customHeight="1" x14ac:dyDescent="0.2"/>
    <row r="7323" ht="33.75" hidden="1" customHeight="1" x14ac:dyDescent="0.2"/>
    <row r="7324" ht="33.75" hidden="1" customHeight="1" x14ac:dyDescent="0.2"/>
    <row r="7325" ht="33.75" hidden="1" customHeight="1" x14ac:dyDescent="0.2"/>
    <row r="7326" ht="33.75" hidden="1" customHeight="1" x14ac:dyDescent="0.2"/>
    <row r="7327" ht="33.75" hidden="1" customHeight="1" x14ac:dyDescent="0.2"/>
    <row r="7328" ht="33.75" hidden="1" customHeight="1" x14ac:dyDescent="0.2"/>
    <row r="7329" ht="33.75" hidden="1" customHeight="1" x14ac:dyDescent="0.2"/>
    <row r="7330" ht="33.75" hidden="1" customHeight="1" x14ac:dyDescent="0.2"/>
    <row r="7331" ht="33.75" hidden="1" customHeight="1" x14ac:dyDescent="0.2"/>
    <row r="7332" ht="33.75" hidden="1" customHeight="1" x14ac:dyDescent="0.2"/>
    <row r="7333" ht="33.75" hidden="1" customHeight="1" x14ac:dyDescent="0.2"/>
    <row r="7334" ht="33.75" hidden="1" customHeight="1" x14ac:dyDescent="0.2"/>
    <row r="7335" ht="33.75" hidden="1" customHeight="1" x14ac:dyDescent="0.2"/>
    <row r="7336" ht="33.75" hidden="1" customHeight="1" x14ac:dyDescent="0.2"/>
    <row r="7337" ht="33.75" hidden="1" customHeight="1" x14ac:dyDescent="0.2"/>
    <row r="7338" ht="33.75" hidden="1" customHeight="1" x14ac:dyDescent="0.2"/>
    <row r="7339" ht="33.75" hidden="1" customHeight="1" x14ac:dyDescent="0.2"/>
    <row r="7340" ht="33.75" hidden="1" customHeight="1" x14ac:dyDescent="0.2"/>
    <row r="7341" ht="33.75" hidden="1" customHeight="1" x14ac:dyDescent="0.2"/>
    <row r="7342" ht="33.75" hidden="1" customHeight="1" x14ac:dyDescent="0.2"/>
    <row r="7343" ht="33.75" hidden="1" customHeight="1" x14ac:dyDescent="0.2"/>
    <row r="7344" ht="33.75" hidden="1" customHeight="1" x14ac:dyDescent="0.2"/>
    <row r="7345" ht="33.75" hidden="1" customHeight="1" x14ac:dyDescent="0.2"/>
    <row r="7346" ht="33.75" hidden="1" customHeight="1" x14ac:dyDescent="0.2"/>
    <row r="7347" ht="33.75" hidden="1" customHeight="1" x14ac:dyDescent="0.2"/>
    <row r="7348" ht="33.75" hidden="1" customHeight="1" x14ac:dyDescent="0.2"/>
    <row r="7349" ht="33.75" hidden="1" customHeight="1" x14ac:dyDescent="0.2"/>
    <row r="7350" ht="33.75" hidden="1" customHeight="1" x14ac:dyDescent="0.2"/>
    <row r="7351" ht="33.75" hidden="1" customHeight="1" x14ac:dyDescent="0.2"/>
    <row r="7352" ht="33.75" hidden="1" customHeight="1" x14ac:dyDescent="0.2"/>
    <row r="7353" ht="33.75" hidden="1" customHeight="1" x14ac:dyDescent="0.2"/>
    <row r="7354" ht="33.75" hidden="1" customHeight="1" x14ac:dyDescent="0.2"/>
    <row r="7355" ht="33.75" hidden="1" customHeight="1" x14ac:dyDescent="0.2"/>
    <row r="7356" ht="33.75" hidden="1" customHeight="1" x14ac:dyDescent="0.2"/>
    <row r="7357" ht="33.75" hidden="1" customHeight="1" x14ac:dyDescent="0.2"/>
    <row r="7358" ht="33.75" hidden="1" customHeight="1" x14ac:dyDescent="0.2"/>
    <row r="7359" ht="33.75" hidden="1" customHeight="1" x14ac:dyDescent="0.2"/>
    <row r="7360" ht="33.75" hidden="1" customHeight="1" x14ac:dyDescent="0.2"/>
    <row r="7361" ht="33.75" hidden="1" customHeight="1" x14ac:dyDescent="0.2"/>
    <row r="7362" ht="33.75" hidden="1" customHeight="1" x14ac:dyDescent="0.2"/>
    <row r="7363" ht="33.75" hidden="1" customHeight="1" x14ac:dyDescent="0.2"/>
    <row r="7364" ht="33.75" hidden="1" customHeight="1" x14ac:dyDescent="0.2"/>
    <row r="7365" ht="33.75" hidden="1" customHeight="1" x14ac:dyDescent="0.2"/>
    <row r="7366" ht="33.75" hidden="1" customHeight="1" x14ac:dyDescent="0.2"/>
    <row r="7367" ht="33.75" hidden="1" customHeight="1" x14ac:dyDescent="0.2"/>
    <row r="7368" ht="33.75" hidden="1" customHeight="1" x14ac:dyDescent="0.2"/>
    <row r="7369" ht="33.75" hidden="1" customHeight="1" x14ac:dyDescent="0.2"/>
    <row r="7370" ht="33.75" hidden="1" customHeight="1" x14ac:dyDescent="0.2"/>
    <row r="7371" ht="33.75" hidden="1" customHeight="1" x14ac:dyDescent="0.2"/>
    <row r="7372" ht="33.75" hidden="1" customHeight="1" x14ac:dyDescent="0.2"/>
    <row r="7373" ht="33.75" hidden="1" customHeight="1" x14ac:dyDescent="0.2"/>
    <row r="7374" ht="33.75" hidden="1" customHeight="1" x14ac:dyDescent="0.2"/>
    <row r="7375" ht="33.75" hidden="1" customHeight="1" x14ac:dyDescent="0.2"/>
    <row r="7376" ht="33.75" hidden="1" customHeight="1" x14ac:dyDescent="0.2"/>
    <row r="7377" ht="33.75" hidden="1" customHeight="1" x14ac:dyDescent="0.2"/>
    <row r="7378" ht="33.75" hidden="1" customHeight="1" x14ac:dyDescent="0.2"/>
    <row r="7379" ht="33.75" hidden="1" customHeight="1" x14ac:dyDescent="0.2"/>
    <row r="7380" ht="33.75" hidden="1" customHeight="1" x14ac:dyDescent="0.2"/>
    <row r="7381" ht="33.75" hidden="1" customHeight="1" x14ac:dyDescent="0.2"/>
    <row r="7382" ht="33.75" hidden="1" customHeight="1" x14ac:dyDescent="0.2"/>
    <row r="7383" ht="33.75" hidden="1" customHeight="1" x14ac:dyDescent="0.2"/>
    <row r="7384" ht="33.75" hidden="1" customHeight="1" x14ac:dyDescent="0.2"/>
    <row r="7385" ht="33.75" hidden="1" customHeight="1" x14ac:dyDescent="0.2"/>
    <row r="7386" ht="33.75" hidden="1" customHeight="1" x14ac:dyDescent="0.2"/>
    <row r="7387" ht="33.75" hidden="1" customHeight="1" x14ac:dyDescent="0.2"/>
    <row r="7388" ht="33.75" hidden="1" customHeight="1" x14ac:dyDescent="0.2"/>
    <row r="7389" ht="33.75" hidden="1" customHeight="1" x14ac:dyDescent="0.2"/>
    <row r="7390" ht="33.75" hidden="1" customHeight="1" x14ac:dyDescent="0.2"/>
    <row r="7391" ht="33.75" hidden="1" customHeight="1" x14ac:dyDescent="0.2"/>
    <row r="7392" ht="33.75" hidden="1" customHeight="1" x14ac:dyDescent="0.2"/>
    <row r="7393" ht="33.75" hidden="1" customHeight="1" x14ac:dyDescent="0.2"/>
    <row r="7394" ht="33.75" hidden="1" customHeight="1" x14ac:dyDescent="0.2"/>
    <row r="7395" ht="33.75" hidden="1" customHeight="1" x14ac:dyDescent="0.2"/>
    <row r="7396" ht="33.75" hidden="1" customHeight="1" x14ac:dyDescent="0.2"/>
    <row r="7397" ht="33.75" hidden="1" customHeight="1" x14ac:dyDescent="0.2"/>
    <row r="7398" ht="33.75" hidden="1" customHeight="1" x14ac:dyDescent="0.2"/>
    <row r="7399" ht="33.75" hidden="1" customHeight="1" x14ac:dyDescent="0.2"/>
    <row r="7400" ht="33.75" hidden="1" customHeight="1" x14ac:dyDescent="0.2"/>
    <row r="7401" ht="33.75" hidden="1" customHeight="1" x14ac:dyDescent="0.2"/>
    <row r="7402" ht="33.75" hidden="1" customHeight="1" x14ac:dyDescent="0.2"/>
    <row r="7403" ht="33.75" hidden="1" customHeight="1" x14ac:dyDescent="0.2"/>
    <row r="7404" ht="33.75" hidden="1" customHeight="1" x14ac:dyDescent="0.2"/>
    <row r="7405" ht="33.75" hidden="1" customHeight="1" x14ac:dyDescent="0.2"/>
    <row r="7406" ht="33.75" hidden="1" customHeight="1" x14ac:dyDescent="0.2"/>
    <row r="7407" ht="33.75" hidden="1" customHeight="1" x14ac:dyDescent="0.2"/>
    <row r="7408" ht="33.75" hidden="1" customHeight="1" x14ac:dyDescent="0.2"/>
    <row r="7409" ht="33.75" hidden="1" customHeight="1" x14ac:dyDescent="0.2"/>
    <row r="7410" ht="33.75" hidden="1" customHeight="1" x14ac:dyDescent="0.2"/>
    <row r="7411" ht="33.75" hidden="1" customHeight="1" x14ac:dyDescent="0.2"/>
    <row r="7412" ht="33.75" hidden="1" customHeight="1" x14ac:dyDescent="0.2"/>
    <row r="7413" ht="33.75" hidden="1" customHeight="1" x14ac:dyDescent="0.2"/>
    <row r="7414" ht="33.75" hidden="1" customHeight="1" x14ac:dyDescent="0.2"/>
    <row r="7415" ht="33.75" hidden="1" customHeight="1" x14ac:dyDescent="0.2"/>
    <row r="7416" ht="33.75" hidden="1" customHeight="1" x14ac:dyDescent="0.2"/>
    <row r="7417" ht="33.75" hidden="1" customHeight="1" x14ac:dyDescent="0.2"/>
    <row r="7418" ht="33.75" hidden="1" customHeight="1" x14ac:dyDescent="0.2"/>
    <row r="7419" ht="33.75" hidden="1" customHeight="1" x14ac:dyDescent="0.2"/>
    <row r="7420" ht="33.75" hidden="1" customHeight="1" x14ac:dyDescent="0.2"/>
    <row r="7421" ht="33.75" hidden="1" customHeight="1" x14ac:dyDescent="0.2"/>
    <row r="7422" ht="33.75" hidden="1" customHeight="1" x14ac:dyDescent="0.2"/>
    <row r="7423" ht="33.75" hidden="1" customHeight="1" x14ac:dyDescent="0.2"/>
    <row r="7424" ht="33.75" hidden="1" customHeight="1" x14ac:dyDescent="0.2"/>
    <row r="7425" ht="33.75" hidden="1" customHeight="1" x14ac:dyDescent="0.2"/>
    <row r="7426" ht="33.75" hidden="1" customHeight="1" x14ac:dyDescent="0.2"/>
    <row r="7427" ht="33.75" hidden="1" customHeight="1" x14ac:dyDescent="0.2"/>
    <row r="7428" ht="33.75" hidden="1" customHeight="1" x14ac:dyDescent="0.2"/>
    <row r="7429" ht="33.75" hidden="1" customHeight="1" x14ac:dyDescent="0.2"/>
    <row r="7430" ht="33.75" hidden="1" customHeight="1" x14ac:dyDescent="0.2"/>
    <row r="7431" ht="33.75" hidden="1" customHeight="1" x14ac:dyDescent="0.2"/>
    <row r="7432" ht="33.75" hidden="1" customHeight="1" x14ac:dyDescent="0.2"/>
    <row r="7433" ht="33.75" hidden="1" customHeight="1" x14ac:dyDescent="0.2"/>
    <row r="7434" ht="33.75" hidden="1" customHeight="1" x14ac:dyDescent="0.2"/>
    <row r="7435" ht="33.75" hidden="1" customHeight="1" x14ac:dyDescent="0.2"/>
    <row r="7436" ht="33.75" hidden="1" customHeight="1" x14ac:dyDescent="0.2"/>
    <row r="7437" ht="33.75" hidden="1" customHeight="1" x14ac:dyDescent="0.2"/>
    <row r="7438" ht="33.75" hidden="1" customHeight="1" x14ac:dyDescent="0.2"/>
    <row r="7439" ht="33.75" hidden="1" customHeight="1" x14ac:dyDescent="0.2"/>
    <row r="7440" ht="33.75" hidden="1" customHeight="1" x14ac:dyDescent="0.2"/>
    <row r="7441" ht="33.75" hidden="1" customHeight="1" x14ac:dyDescent="0.2"/>
    <row r="7442" ht="33.75" hidden="1" customHeight="1" x14ac:dyDescent="0.2"/>
    <row r="7443" ht="33.75" hidden="1" customHeight="1" x14ac:dyDescent="0.2"/>
    <row r="7444" ht="33.75" hidden="1" customHeight="1" x14ac:dyDescent="0.2"/>
    <row r="7445" ht="33.75" hidden="1" customHeight="1" x14ac:dyDescent="0.2"/>
    <row r="7446" ht="33.75" hidden="1" customHeight="1" x14ac:dyDescent="0.2"/>
    <row r="7447" ht="33.75" hidden="1" customHeight="1" x14ac:dyDescent="0.2"/>
    <row r="7448" ht="33.75" hidden="1" customHeight="1" x14ac:dyDescent="0.2"/>
    <row r="7449" ht="33.75" hidden="1" customHeight="1" x14ac:dyDescent="0.2"/>
    <row r="7450" ht="33.75" hidden="1" customHeight="1" x14ac:dyDescent="0.2"/>
    <row r="7451" ht="33.75" hidden="1" customHeight="1" x14ac:dyDescent="0.2"/>
    <row r="7452" ht="33.75" hidden="1" customHeight="1" x14ac:dyDescent="0.2"/>
    <row r="7453" ht="33.75" hidden="1" customHeight="1" x14ac:dyDescent="0.2"/>
    <row r="7454" ht="33.75" hidden="1" customHeight="1" x14ac:dyDescent="0.2"/>
    <row r="7455" ht="33.75" hidden="1" customHeight="1" x14ac:dyDescent="0.2"/>
    <row r="7456" ht="33.75" hidden="1" customHeight="1" x14ac:dyDescent="0.2"/>
    <row r="7457" ht="33.75" hidden="1" customHeight="1" x14ac:dyDescent="0.2"/>
    <row r="7458" ht="33.75" hidden="1" customHeight="1" x14ac:dyDescent="0.2"/>
    <row r="7459" ht="33.75" hidden="1" customHeight="1" x14ac:dyDescent="0.2"/>
    <row r="7460" ht="33.75" hidden="1" customHeight="1" x14ac:dyDescent="0.2"/>
    <row r="7461" ht="33.75" hidden="1" customHeight="1" x14ac:dyDescent="0.2"/>
    <row r="7462" ht="33.75" hidden="1" customHeight="1" x14ac:dyDescent="0.2"/>
    <row r="7463" ht="33.75" hidden="1" customHeight="1" x14ac:dyDescent="0.2"/>
    <row r="7464" ht="33.75" hidden="1" customHeight="1" x14ac:dyDescent="0.2"/>
    <row r="7465" ht="33.75" hidden="1" customHeight="1" x14ac:dyDescent="0.2"/>
    <row r="7466" ht="33.75" hidden="1" customHeight="1" x14ac:dyDescent="0.2"/>
    <row r="7467" ht="33.75" hidden="1" customHeight="1" x14ac:dyDescent="0.2"/>
    <row r="7468" ht="33.75" hidden="1" customHeight="1" x14ac:dyDescent="0.2"/>
    <row r="7469" ht="33.75" hidden="1" customHeight="1" x14ac:dyDescent="0.2"/>
    <row r="7470" ht="33.75" hidden="1" customHeight="1" x14ac:dyDescent="0.2"/>
    <row r="7471" ht="33.75" hidden="1" customHeight="1" x14ac:dyDescent="0.2"/>
    <row r="7472" ht="33.75" hidden="1" customHeight="1" x14ac:dyDescent="0.2"/>
    <row r="7473" ht="33.75" hidden="1" customHeight="1" x14ac:dyDescent="0.2"/>
    <row r="7474" ht="33.75" hidden="1" customHeight="1" x14ac:dyDescent="0.2"/>
    <row r="7475" ht="33.75" hidden="1" customHeight="1" x14ac:dyDescent="0.2"/>
    <row r="7476" ht="33.75" hidden="1" customHeight="1" x14ac:dyDescent="0.2"/>
    <row r="7477" ht="33.75" hidden="1" customHeight="1" x14ac:dyDescent="0.2"/>
    <row r="7478" ht="33.75" hidden="1" customHeight="1" x14ac:dyDescent="0.2"/>
    <row r="7479" ht="33.75" hidden="1" customHeight="1" x14ac:dyDescent="0.2"/>
    <row r="7480" ht="33.75" hidden="1" customHeight="1" x14ac:dyDescent="0.2"/>
    <row r="7481" ht="33.75" hidden="1" customHeight="1" x14ac:dyDescent="0.2"/>
    <row r="7482" ht="33.75" hidden="1" customHeight="1" x14ac:dyDescent="0.2"/>
    <row r="7483" ht="33.75" hidden="1" customHeight="1" x14ac:dyDescent="0.2"/>
    <row r="7484" ht="33.75" hidden="1" customHeight="1" x14ac:dyDescent="0.2"/>
    <row r="7485" ht="33.75" hidden="1" customHeight="1" x14ac:dyDescent="0.2"/>
    <row r="7486" ht="33.75" hidden="1" customHeight="1" x14ac:dyDescent="0.2"/>
    <row r="7487" ht="33.75" hidden="1" customHeight="1" x14ac:dyDescent="0.2"/>
    <row r="7488" ht="33.75" hidden="1" customHeight="1" x14ac:dyDescent="0.2"/>
    <row r="7489" ht="33.75" hidden="1" customHeight="1" x14ac:dyDescent="0.2"/>
    <row r="7490" ht="33.75" hidden="1" customHeight="1" x14ac:dyDescent="0.2"/>
    <row r="7491" ht="33.75" hidden="1" customHeight="1" x14ac:dyDescent="0.2"/>
    <row r="7492" ht="33.75" hidden="1" customHeight="1" x14ac:dyDescent="0.2"/>
    <row r="7493" ht="33.75" hidden="1" customHeight="1" x14ac:dyDescent="0.2"/>
    <row r="7494" ht="33.75" hidden="1" customHeight="1" x14ac:dyDescent="0.2"/>
    <row r="7495" ht="33.75" hidden="1" customHeight="1" x14ac:dyDescent="0.2"/>
    <row r="7496" ht="33.75" hidden="1" customHeight="1" x14ac:dyDescent="0.2"/>
    <row r="7497" ht="33.75" hidden="1" customHeight="1" x14ac:dyDescent="0.2"/>
    <row r="7498" ht="33.75" hidden="1" customHeight="1" x14ac:dyDescent="0.2"/>
    <row r="7499" ht="33.75" hidden="1" customHeight="1" x14ac:dyDescent="0.2"/>
    <row r="7500" ht="33.75" hidden="1" customHeight="1" x14ac:dyDescent="0.2"/>
    <row r="7501" ht="33.75" hidden="1" customHeight="1" x14ac:dyDescent="0.2"/>
    <row r="7502" ht="33.75" hidden="1" customHeight="1" x14ac:dyDescent="0.2"/>
    <row r="7503" ht="33.75" hidden="1" customHeight="1" x14ac:dyDescent="0.2"/>
    <row r="7504" ht="33.75" hidden="1" customHeight="1" x14ac:dyDescent="0.2"/>
    <row r="7505" ht="33.75" hidden="1" customHeight="1" x14ac:dyDescent="0.2"/>
    <row r="7506" ht="33.75" hidden="1" customHeight="1" x14ac:dyDescent="0.2"/>
    <row r="7507" ht="33.75" hidden="1" customHeight="1" x14ac:dyDescent="0.2"/>
    <row r="7508" ht="33.75" hidden="1" customHeight="1" x14ac:dyDescent="0.2"/>
    <row r="7509" ht="33.75" hidden="1" customHeight="1" x14ac:dyDescent="0.2"/>
    <row r="7510" ht="33.75" hidden="1" customHeight="1" x14ac:dyDescent="0.2"/>
    <row r="7511" ht="33.75" hidden="1" customHeight="1" x14ac:dyDescent="0.2"/>
    <row r="7512" ht="33.75" hidden="1" customHeight="1" x14ac:dyDescent="0.2"/>
    <row r="7513" ht="33.75" hidden="1" customHeight="1" x14ac:dyDescent="0.2"/>
    <row r="7514" ht="33.75" hidden="1" customHeight="1" x14ac:dyDescent="0.2"/>
    <row r="7515" ht="33.75" hidden="1" customHeight="1" x14ac:dyDescent="0.2"/>
    <row r="7516" ht="33.75" hidden="1" customHeight="1" x14ac:dyDescent="0.2"/>
    <row r="7517" ht="33.75" hidden="1" customHeight="1" x14ac:dyDescent="0.2"/>
    <row r="7518" ht="33.75" hidden="1" customHeight="1" x14ac:dyDescent="0.2"/>
    <row r="7519" ht="33.75" hidden="1" customHeight="1" x14ac:dyDescent="0.2"/>
    <row r="7520" ht="33.75" hidden="1" customHeight="1" x14ac:dyDescent="0.2"/>
    <row r="7521" ht="33.75" hidden="1" customHeight="1" x14ac:dyDescent="0.2"/>
    <row r="7522" ht="33.75" hidden="1" customHeight="1" x14ac:dyDescent="0.2"/>
    <row r="7523" ht="33.75" hidden="1" customHeight="1" x14ac:dyDescent="0.2"/>
    <row r="7524" ht="33.75" hidden="1" customHeight="1" x14ac:dyDescent="0.2"/>
    <row r="7525" ht="33.75" hidden="1" customHeight="1" x14ac:dyDescent="0.2"/>
    <row r="7526" ht="33.75" hidden="1" customHeight="1" x14ac:dyDescent="0.2"/>
    <row r="7527" ht="33.75" hidden="1" customHeight="1" x14ac:dyDescent="0.2"/>
    <row r="7528" ht="33.75" hidden="1" customHeight="1" x14ac:dyDescent="0.2"/>
    <row r="7529" ht="33.75" hidden="1" customHeight="1" x14ac:dyDescent="0.2"/>
    <row r="7530" ht="33.75" hidden="1" customHeight="1" x14ac:dyDescent="0.2"/>
    <row r="7531" ht="33.75" hidden="1" customHeight="1" x14ac:dyDescent="0.2"/>
    <row r="7532" ht="33.75" hidden="1" customHeight="1" x14ac:dyDescent="0.2"/>
    <row r="7533" ht="33.75" hidden="1" customHeight="1" x14ac:dyDescent="0.2"/>
    <row r="7534" ht="33.75" hidden="1" customHeight="1" x14ac:dyDescent="0.2"/>
    <row r="7535" ht="33.75" hidden="1" customHeight="1" x14ac:dyDescent="0.2"/>
    <row r="7536" ht="33.75" hidden="1" customHeight="1" x14ac:dyDescent="0.2"/>
    <row r="7537" ht="33.75" hidden="1" customHeight="1" x14ac:dyDescent="0.2"/>
    <row r="7538" ht="33.75" hidden="1" customHeight="1" x14ac:dyDescent="0.2"/>
    <row r="7539" ht="33.75" hidden="1" customHeight="1" x14ac:dyDescent="0.2"/>
    <row r="7540" ht="33.75" hidden="1" customHeight="1" x14ac:dyDescent="0.2"/>
    <row r="7541" ht="33.75" hidden="1" customHeight="1" x14ac:dyDescent="0.2"/>
    <row r="7542" ht="33.75" hidden="1" customHeight="1" x14ac:dyDescent="0.2"/>
    <row r="7543" ht="33.75" hidden="1" customHeight="1" x14ac:dyDescent="0.2"/>
    <row r="7544" ht="33.75" hidden="1" customHeight="1" x14ac:dyDescent="0.2"/>
    <row r="7545" ht="33.75" hidden="1" customHeight="1" x14ac:dyDescent="0.2"/>
    <row r="7546" ht="33.75" hidden="1" customHeight="1" x14ac:dyDescent="0.2"/>
    <row r="7547" ht="33.75" hidden="1" customHeight="1" x14ac:dyDescent="0.2"/>
    <row r="7548" ht="33.75" hidden="1" customHeight="1" x14ac:dyDescent="0.2"/>
    <row r="7549" ht="33.75" hidden="1" customHeight="1" x14ac:dyDescent="0.2"/>
    <row r="7550" ht="33.75" hidden="1" customHeight="1" x14ac:dyDescent="0.2"/>
    <row r="7551" ht="33.75" hidden="1" customHeight="1" x14ac:dyDescent="0.2"/>
    <row r="7552" ht="33.75" hidden="1" customHeight="1" x14ac:dyDescent="0.2"/>
    <row r="7553" ht="33.75" hidden="1" customHeight="1" x14ac:dyDescent="0.2"/>
    <row r="7554" ht="33.75" hidden="1" customHeight="1" x14ac:dyDescent="0.2"/>
    <row r="7555" ht="33.75" hidden="1" customHeight="1" x14ac:dyDescent="0.2"/>
    <row r="7556" ht="33.75" hidden="1" customHeight="1" x14ac:dyDescent="0.2"/>
    <row r="7557" ht="33.75" hidden="1" customHeight="1" x14ac:dyDescent="0.2"/>
    <row r="7558" ht="33.75" hidden="1" customHeight="1" x14ac:dyDescent="0.2"/>
    <row r="7559" ht="33.75" hidden="1" customHeight="1" x14ac:dyDescent="0.2"/>
    <row r="7560" ht="33.75" hidden="1" customHeight="1" x14ac:dyDescent="0.2"/>
    <row r="7561" ht="33.75" hidden="1" customHeight="1" x14ac:dyDescent="0.2"/>
    <row r="7562" ht="33.75" hidden="1" customHeight="1" x14ac:dyDescent="0.2"/>
    <row r="7563" ht="33.75" hidden="1" customHeight="1" x14ac:dyDescent="0.2"/>
    <row r="7564" ht="33.75" hidden="1" customHeight="1" x14ac:dyDescent="0.2"/>
    <row r="7565" ht="33.75" hidden="1" customHeight="1" x14ac:dyDescent="0.2"/>
    <row r="7566" ht="33.75" hidden="1" customHeight="1" x14ac:dyDescent="0.2"/>
    <row r="7567" ht="33.75" hidden="1" customHeight="1" x14ac:dyDescent="0.2"/>
    <row r="7568" ht="33.75" hidden="1" customHeight="1" x14ac:dyDescent="0.2"/>
    <row r="7569" ht="33.75" hidden="1" customHeight="1" x14ac:dyDescent="0.2"/>
    <row r="7570" ht="33.75" hidden="1" customHeight="1" x14ac:dyDescent="0.2"/>
    <row r="7571" ht="33.75" hidden="1" customHeight="1" x14ac:dyDescent="0.2"/>
    <row r="7572" ht="33.75" hidden="1" customHeight="1" x14ac:dyDescent="0.2"/>
    <row r="7573" ht="33.75" hidden="1" customHeight="1" x14ac:dyDescent="0.2"/>
    <row r="7574" ht="33.75" hidden="1" customHeight="1" x14ac:dyDescent="0.2"/>
    <row r="7575" ht="33.75" hidden="1" customHeight="1" x14ac:dyDescent="0.2"/>
    <row r="7576" ht="33.75" hidden="1" customHeight="1" x14ac:dyDescent="0.2"/>
    <row r="7577" ht="33.75" hidden="1" customHeight="1" x14ac:dyDescent="0.2"/>
    <row r="7578" ht="33.75" hidden="1" customHeight="1" x14ac:dyDescent="0.2"/>
    <row r="7579" ht="33.75" hidden="1" customHeight="1" x14ac:dyDescent="0.2"/>
    <row r="7580" ht="33.75" hidden="1" customHeight="1" x14ac:dyDescent="0.2"/>
    <row r="7581" ht="33.75" hidden="1" customHeight="1" x14ac:dyDescent="0.2"/>
    <row r="7582" ht="33.75" hidden="1" customHeight="1" x14ac:dyDescent="0.2"/>
    <row r="7583" ht="33.75" hidden="1" customHeight="1" x14ac:dyDescent="0.2"/>
    <row r="7584" ht="33.75" hidden="1" customHeight="1" x14ac:dyDescent="0.2"/>
    <row r="7585" ht="33.75" hidden="1" customHeight="1" x14ac:dyDescent="0.2"/>
    <row r="7586" ht="33.75" hidden="1" customHeight="1" x14ac:dyDescent="0.2"/>
    <row r="7587" ht="33.75" hidden="1" customHeight="1" x14ac:dyDescent="0.2"/>
    <row r="7588" ht="33.75" hidden="1" customHeight="1" x14ac:dyDescent="0.2"/>
    <row r="7589" ht="33.75" hidden="1" customHeight="1" x14ac:dyDescent="0.2"/>
    <row r="7590" ht="33.75" hidden="1" customHeight="1" x14ac:dyDescent="0.2"/>
    <row r="7591" ht="33.75" hidden="1" customHeight="1" x14ac:dyDescent="0.2"/>
    <row r="7592" ht="33.75" hidden="1" customHeight="1" x14ac:dyDescent="0.2"/>
    <row r="7593" ht="33.75" hidden="1" customHeight="1" x14ac:dyDescent="0.2"/>
    <row r="7594" ht="33.75" hidden="1" customHeight="1" x14ac:dyDescent="0.2"/>
    <row r="7595" ht="33.75" hidden="1" customHeight="1" x14ac:dyDescent="0.2"/>
    <row r="7596" ht="33.75" hidden="1" customHeight="1" x14ac:dyDescent="0.2"/>
    <row r="7597" ht="33.75" hidden="1" customHeight="1" x14ac:dyDescent="0.2"/>
    <row r="7598" ht="33.75" hidden="1" customHeight="1" x14ac:dyDescent="0.2"/>
    <row r="7599" ht="33.75" hidden="1" customHeight="1" x14ac:dyDescent="0.2"/>
    <row r="7600" ht="33.75" hidden="1" customHeight="1" x14ac:dyDescent="0.2"/>
    <row r="7601" ht="33.75" hidden="1" customHeight="1" x14ac:dyDescent="0.2"/>
    <row r="7602" ht="33.75" hidden="1" customHeight="1" x14ac:dyDescent="0.2"/>
    <row r="7603" ht="33.75" hidden="1" customHeight="1" x14ac:dyDescent="0.2"/>
    <row r="7604" ht="33.75" hidden="1" customHeight="1" x14ac:dyDescent="0.2"/>
    <row r="7605" ht="33.75" hidden="1" customHeight="1" x14ac:dyDescent="0.2"/>
    <row r="7606" ht="33.75" hidden="1" customHeight="1" x14ac:dyDescent="0.2"/>
    <row r="7607" ht="33.75" hidden="1" customHeight="1" x14ac:dyDescent="0.2"/>
    <row r="7608" ht="33.75" hidden="1" customHeight="1" x14ac:dyDescent="0.2"/>
    <row r="7609" ht="33.75" hidden="1" customHeight="1" x14ac:dyDescent="0.2"/>
    <row r="7610" ht="33.75" hidden="1" customHeight="1" x14ac:dyDescent="0.2"/>
    <row r="7611" ht="33.75" hidden="1" customHeight="1" x14ac:dyDescent="0.2"/>
    <row r="7612" ht="33.75" hidden="1" customHeight="1" x14ac:dyDescent="0.2"/>
    <row r="7613" ht="33.75" hidden="1" customHeight="1" x14ac:dyDescent="0.2"/>
    <row r="7614" ht="33.75" hidden="1" customHeight="1" x14ac:dyDescent="0.2"/>
    <row r="7615" ht="33.75" hidden="1" customHeight="1" x14ac:dyDescent="0.2"/>
    <row r="7616" ht="33.75" hidden="1" customHeight="1" x14ac:dyDescent="0.2"/>
    <row r="7617" ht="33.75" hidden="1" customHeight="1" x14ac:dyDescent="0.2"/>
    <row r="7618" ht="33.75" hidden="1" customHeight="1" x14ac:dyDescent="0.2"/>
    <row r="7619" ht="33.75" hidden="1" customHeight="1" x14ac:dyDescent="0.2"/>
    <row r="7620" ht="33.75" hidden="1" customHeight="1" x14ac:dyDescent="0.2"/>
    <row r="7621" ht="33.75" hidden="1" customHeight="1" x14ac:dyDescent="0.2"/>
    <row r="7622" ht="33.75" hidden="1" customHeight="1" x14ac:dyDescent="0.2"/>
    <row r="7623" ht="33.75" hidden="1" customHeight="1" x14ac:dyDescent="0.2"/>
    <row r="7624" ht="33.75" hidden="1" customHeight="1" x14ac:dyDescent="0.2"/>
    <row r="7625" ht="33.75" hidden="1" customHeight="1" x14ac:dyDescent="0.2"/>
    <row r="7626" ht="33.75" hidden="1" customHeight="1" x14ac:dyDescent="0.2"/>
    <row r="7627" ht="33.75" hidden="1" customHeight="1" x14ac:dyDescent="0.2"/>
    <row r="7628" ht="33.75" hidden="1" customHeight="1" x14ac:dyDescent="0.2"/>
    <row r="7629" ht="33.75" hidden="1" customHeight="1" x14ac:dyDescent="0.2"/>
    <row r="7630" ht="33.75" hidden="1" customHeight="1" x14ac:dyDescent="0.2"/>
    <row r="7631" ht="33.75" hidden="1" customHeight="1" x14ac:dyDescent="0.2"/>
    <row r="7632" ht="33.75" hidden="1" customHeight="1" x14ac:dyDescent="0.2"/>
    <row r="7633" ht="33.75" hidden="1" customHeight="1" x14ac:dyDescent="0.2"/>
    <row r="7634" ht="33.75" hidden="1" customHeight="1" x14ac:dyDescent="0.2"/>
    <row r="7635" ht="33.75" hidden="1" customHeight="1" x14ac:dyDescent="0.2"/>
    <row r="7636" ht="33.75" hidden="1" customHeight="1" x14ac:dyDescent="0.2"/>
    <row r="7637" ht="33.75" hidden="1" customHeight="1" x14ac:dyDescent="0.2"/>
    <row r="7638" ht="33.75" hidden="1" customHeight="1" x14ac:dyDescent="0.2"/>
    <row r="7639" ht="33.75" hidden="1" customHeight="1" x14ac:dyDescent="0.2"/>
    <row r="7640" ht="33.75" hidden="1" customHeight="1" x14ac:dyDescent="0.2"/>
    <row r="7641" ht="33.75" hidden="1" customHeight="1" x14ac:dyDescent="0.2"/>
    <row r="7642" ht="33.75" hidden="1" customHeight="1" x14ac:dyDescent="0.2"/>
    <row r="7643" ht="33.75" hidden="1" customHeight="1" x14ac:dyDescent="0.2"/>
    <row r="7644" ht="33.75" hidden="1" customHeight="1" x14ac:dyDescent="0.2"/>
    <row r="7645" ht="33.75" hidden="1" customHeight="1" x14ac:dyDescent="0.2"/>
    <row r="7646" ht="33.75" hidden="1" customHeight="1" x14ac:dyDescent="0.2"/>
    <row r="7647" ht="33.75" hidden="1" customHeight="1" x14ac:dyDescent="0.2"/>
    <row r="7648" ht="33.75" hidden="1" customHeight="1" x14ac:dyDescent="0.2"/>
    <row r="7649" ht="33.75" hidden="1" customHeight="1" x14ac:dyDescent="0.2"/>
    <row r="7650" ht="33.75" hidden="1" customHeight="1" x14ac:dyDescent="0.2"/>
    <row r="7651" ht="33.75" hidden="1" customHeight="1" x14ac:dyDescent="0.2"/>
    <row r="7652" ht="33.75" hidden="1" customHeight="1" x14ac:dyDescent="0.2"/>
    <row r="7653" ht="33.75" hidden="1" customHeight="1" x14ac:dyDescent="0.2"/>
    <row r="7654" ht="33.75" hidden="1" customHeight="1" x14ac:dyDescent="0.2"/>
    <row r="7655" ht="33.75" hidden="1" customHeight="1" x14ac:dyDescent="0.2"/>
    <row r="7656" ht="33.75" hidden="1" customHeight="1" x14ac:dyDescent="0.2"/>
    <row r="7657" ht="33.75" hidden="1" customHeight="1" x14ac:dyDescent="0.2"/>
    <row r="7658" ht="33.75" hidden="1" customHeight="1" x14ac:dyDescent="0.2"/>
    <row r="7659" ht="33.75" hidden="1" customHeight="1" x14ac:dyDescent="0.2"/>
    <row r="7660" ht="33.75" hidden="1" customHeight="1" x14ac:dyDescent="0.2"/>
    <row r="7661" ht="33.75" hidden="1" customHeight="1" x14ac:dyDescent="0.2"/>
    <row r="7662" ht="33.75" hidden="1" customHeight="1" x14ac:dyDescent="0.2"/>
    <row r="7663" ht="33.75" hidden="1" customHeight="1" x14ac:dyDescent="0.2"/>
    <row r="7664" ht="33.75" hidden="1" customHeight="1" x14ac:dyDescent="0.2"/>
    <row r="7665" ht="33.75" hidden="1" customHeight="1" x14ac:dyDescent="0.2"/>
    <row r="7666" ht="33.75" hidden="1" customHeight="1" x14ac:dyDescent="0.2"/>
    <row r="7667" ht="33.75" hidden="1" customHeight="1" x14ac:dyDescent="0.2"/>
    <row r="7668" ht="33.75" hidden="1" customHeight="1" x14ac:dyDescent="0.2"/>
    <row r="7669" ht="33.75" hidden="1" customHeight="1" x14ac:dyDescent="0.2"/>
    <row r="7670" ht="33.75" hidden="1" customHeight="1" x14ac:dyDescent="0.2"/>
    <row r="7671" ht="33.75" hidden="1" customHeight="1" x14ac:dyDescent="0.2"/>
    <row r="7672" ht="33.75" hidden="1" customHeight="1" x14ac:dyDescent="0.2"/>
    <row r="7673" ht="33.75" hidden="1" customHeight="1" x14ac:dyDescent="0.2"/>
    <row r="7674" ht="33.75" hidden="1" customHeight="1" x14ac:dyDescent="0.2"/>
    <row r="7675" ht="33.75" hidden="1" customHeight="1" x14ac:dyDescent="0.2"/>
    <row r="7676" ht="33.75" hidden="1" customHeight="1" x14ac:dyDescent="0.2"/>
    <row r="7677" ht="33.75" hidden="1" customHeight="1" x14ac:dyDescent="0.2"/>
    <row r="7678" ht="33.75" hidden="1" customHeight="1" x14ac:dyDescent="0.2"/>
    <row r="7679" ht="33.75" hidden="1" customHeight="1" x14ac:dyDescent="0.2"/>
    <row r="7680" ht="33.75" hidden="1" customHeight="1" x14ac:dyDescent="0.2"/>
    <row r="7681" ht="33.75" hidden="1" customHeight="1" x14ac:dyDescent="0.2"/>
    <row r="7682" ht="33.75" hidden="1" customHeight="1" x14ac:dyDescent="0.2"/>
    <row r="7683" ht="33.75" hidden="1" customHeight="1" x14ac:dyDescent="0.2"/>
    <row r="7684" ht="33.75" hidden="1" customHeight="1" x14ac:dyDescent="0.2"/>
    <row r="7685" ht="33.75" hidden="1" customHeight="1" x14ac:dyDescent="0.2"/>
    <row r="7686" ht="33.75" hidden="1" customHeight="1" x14ac:dyDescent="0.2"/>
    <row r="7687" ht="33.75" hidden="1" customHeight="1" x14ac:dyDescent="0.2"/>
    <row r="7688" ht="33.75" hidden="1" customHeight="1" x14ac:dyDescent="0.2"/>
    <row r="7689" ht="33.75" hidden="1" customHeight="1" x14ac:dyDescent="0.2"/>
    <row r="7690" ht="33.75" hidden="1" customHeight="1" x14ac:dyDescent="0.2"/>
    <row r="7691" ht="33.75" hidden="1" customHeight="1" x14ac:dyDescent="0.2"/>
    <row r="7692" ht="33.75" hidden="1" customHeight="1" x14ac:dyDescent="0.2"/>
    <row r="7693" ht="33.75" hidden="1" customHeight="1" x14ac:dyDescent="0.2"/>
    <row r="7694" ht="33.75" hidden="1" customHeight="1" x14ac:dyDescent="0.2"/>
    <row r="7695" ht="33.75" hidden="1" customHeight="1" x14ac:dyDescent="0.2"/>
    <row r="7696" ht="33.75" hidden="1" customHeight="1" x14ac:dyDescent="0.2"/>
    <row r="7697" ht="33.75" hidden="1" customHeight="1" x14ac:dyDescent="0.2"/>
    <row r="7698" ht="33.75" hidden="1" customHeight="1" x14ac:dyDescent="0.2"/>
    <row r="7699" ht="33.75" hidden="1" customHeight="1" x14ac:dyDescent="0.2"/>
    <row r="7700" ht="33.75" hidden="1" customHeight="1" x14ac:dyDescent="0.2"/>
    <row r="7701" ht="33.75" hidden="1" customHeight="1" x14ac:dyDescent="0.2"/>
    <row r="7702" ht="33.75" hidden="1" customHeight="1" x14ac:dyDescent="0.2"/>
    <row r="7703" ht="33.75" hidden="1" customHeight="1" x14ac:dyDescent="0.2"/>
    <row r="7704" ht="33.75" hidden="1" customHeight="1" x14ac:dyDescent="0.2"/>
    <row r="7705" ht="33.75" hidden="1" customHeight="1" x14ac:dyDescent="0.2"/>
    <row r="7706" ht="33.75" hidden="1" customHeight="1" x14ac:dyDescent="0.2"/>
    <row r="7707" ht="33.75" hidden="1" customHeight="1" x14ac:dyDescent="0.2"/>
    <row r="7708" ht="33.75" hidden="1" customHeight="1" x14ac:dyDescent="0.2"/>
    <row r="7709" ht="33.75" hidden="1" customHeight="1" x14ac:dyDescent="0.2"/>
    <row r="7710" ht="33.75" hidden="1" customHeight="1" x14ac:dyDescent="0.2"/>
    <row r="7711" ht="33.75" hidden="1" customHeight="1" x14ac:dyDescent="0.2"/>
    <row r="7712" ht="33.75" hidden="1" customHeight="1" x14ac:dyDescent="0.2"/>
    <row r="7713" ht="33.75" hidden="1" customHeight="1" x14ac:dyDescent="0.2"/>
    <row r="7714" ht="33.75" hidden="1" customHeight="1" x14ac:dyDescent="0.2"/>
    <row r="7715" ht="33.75" hidden="1" customHeight="1" x14ac:dyDescent="0.2"/>
    <row r="7716" ht="33.75" hidden="1" customHeight="1" x14ac:dyDescent="0.2"/>
    <row r="7717" ht="33.75" hidden="1" customHeight="1" x14ac:dyDescent="0.2"/>
    <row r="7718" ht="33.75" hidden="1" customHeight="1" x14ac:dyDescent="0.2"/>
    <row r="7719" ht="33.75" hidden="1" customHeight="1" x14ac:dyDescent="0.2"/>
    <row r="7720" ht="33.75" hidden="1" customHeight="1" x14ac:dyDescent="0.2"/>
    <row r="7721" ht="33.75" hidden="1" customHeight="1" x14ac:dyDescent="0.2"/>
    <row r="7722" ht="33.75" hidden="1" customHeight="1" x14ac:dyDescent="0.2"/>
    <row r="7723" ht="33.75" hidden="1" customHeight="1" x14ac:dyDescent="0.2"/>
    <row r="7724" ht="33.75" hidden="1" customHeight="1" x14ac:dyDescent="0.2"/>
    <row r="7725" ht="33.75" hidden="1" customHeight="1" x14ac:dyDescent="0.2"/>
    <row r="7726" ht="33.75" hidden="1" customHeight="1" x14ac:dyDescent="0.2"/>
    <row r="7727" ht="33.75" hidden="1" customHeight="1" x14ac:dyDescent="0.2"/>
    <row r="7728" ht="33.75" hidden="1" customHeight="1" x14ac:dyDescent="0.2"/>
    <row r="7729" ht="33.75" hidden="1" customHeight="1" x14ac:dyDescent="0.2"/>
    <row r="7730" ht="33.75" hidden="1" customHeight="1" x14ac:dyDescent="0.2"/>
    <row r="7731" ht="33.75" hidden="1" customHeight="1" x14ac:dyDescent="0.2"/>
    <row r="7732" ht="33.75" hidden="1" customHeight="1" x14ac:dyDescent="0.2"/>
    <row r="7733" ht="33.75" hidden="1" customHeight="1" x14ac:dyDescent="0.2"/>
    <row r="7734" ht="33.75" hidden="1" customHeight="1" x14ac:dyDescent="0.2"/>
    <row r="7735" ht="33.75" hidden="1" customHeight="1" x14ac:dyDescent="0.2"/>
    <row r="7736" ht="33.75" hidden="1" customHeight="1" x14ac:dyDescent="0.2"/>
    <row r="7737" ht="33.75" hidden="1" customHeight="1" x14ac:dyDescent="0.2"/>
    <row r="7738" ht="33.75" hidden="1" customHeight="1" x14ac:dyDescent="0.2"/>
    <row r="7739" ht="33.75" hidden="1" customHeight="1" x14ac:dyDescent="0.2"/>
    <row r="7740" ht="33.75" hidden="1" customHeight="1" x14ac:dyDescent="0.2"/>
    <row r="7741" ht="33.75" hidden="1" customHeight="1" x14ac:dyDescent="0.2"/>
    <row r="7742" ht="33.75" hidden="1" customHeight="1" x14ac:dyDescent="0.2"/>
    <row r="7743" ht="33.75" hidden="1" customHeight="1" x14ac:dyDescent="0.2"/>
    <row r="7744" ht="33.75" hidden="1" customHeight="1" x14ac:dyDescent="0.2"/>
    <row r="7745" ht="33.75" hidden="1" customHeight="1" x14ac:dyDescent="0.2"/>
    <row r="7746" ht="33.75" hidden="1" customHeight="1" x14ac:dyDescent="0.2"/>
    <row r="7747" ht="33.75" hidden="1" customHeight="1" x14ac:dyDescent="0.2"/>
    <row r="7748" ht="33.75" hidden="1" customHeight="1" x14ac:dyDescent="0.2"/>
    <row r="7749" ht="33.75" hidden="1" customHeight="1" x14ac:dyDescent="0.2"/>
    <row r="7750" ht="33.75" hidden="1" customHeight="1" x14ac:dyDescent="0.2"/>
    <row r="7751" ht="33.75" hidden="1" customHeight="1" x14ac:dyDescent="0.2"/>
    <row r="7752" ht="33.75" hidden="1" customHeight="1" x14ac:dyDescent="0.2"/>
    <row r="7753" ht="33.75" hidden="1" customHeight="1" x14ac:dyDescent="0.2"/>
    <row r="7754" ht="33.75" hidden="1" customHeight="1" x14ac:dyDescent="0.2"/>
    <row r="7755" ht="33.75" hidden="1" customHeight="1" x14ac:dyDescent="0.2"/>
    <row r="7756" ht="33.75" hidden="1" customHeight="1" x14ac:dyDescent="0.2"/>
    <row r="7757" ht="33.75" hidden="1" customHeight="1" x14ac:dyDescent="0.2"/>
    <row r="7758" ht="33.75" hidden="1" customHeight="1" x14ac:dyDescent="0.2"/>
    <row r="7759" ht="33.75" hidden="1" customHeight="1" x14ac:dyDescent="0.2"/>
    <row r="7760" ht="33.75" hidden="1" customHeight="1" x14ac:dyDescent="0.2"/>
    <row r="7761" ht="33.75" hidden="1" customHeight="1" x14ac:dyDescent="0.2"/>
    <row r="7762" ht="33.75" hidden="1" customHeight="1" x14ac:dyDescent="0.2"/>
    <row r="7763" ht="33.75" hidden="1" customHeight="1" x14ac:dyDescent="0.2"/>
    <row r="7764" ht="33.75" hidden="1" customHeight="1" x14ac:dyDescent="0.2"/>
    <row r="7765" ht="33.75" hidden="1" customHeight="1" x14ac:dyDescent="0.2"/>
    <row r="7766" ht="33.75" hidden="1" customHeight="1" x14ac:dyDescent="0.2"/>
    <row r="7767" ht="33.75" hidden="1" customHeight="1" x14ac:dyDescent="0.2"/>
    <row r="7768" ht="33.75" hidden="1" customHeight="1" x14ac:dyDescent="0.2"/>
    <row r="7769" ht="33.75" hidden="1" customHeight="1" x14ac:dyDescent="0.2"/>
    <row r="7770" ht="33.75" hidden="1" customHeight="1" x14ac:dyDescent="0.2"/>
    <row r="7771" ht="33.75" hidden="1" customHeight="1" x14ac:dyDescent="0.2"/>
    <row r="7772" ht="33.75" hidden="1" customHeight="1" x14ac:dyDescent="0.2"/>
    <row r="7773" ht="33.75" hidden="1" customHeight="1" x14ac:dyDescent="0.2"/>
    <row r="7774" ht="33.75" hidden="1" customHeight="1" x14ac:dyDescent="0.2"/>
    <row r="7775" ht="33.75" hidden="1" customHeight="1" x14ac:dyDescent="0.2"/>
    <row r="7776" ht="33.75" hidden="1" customHeight="1" x14ac:dyDescent="0.2"/>
    <row r="7777" ht="33.75" hidden="1" customHeight="1" x14ac:dyDescent="0.2"/>
    <row r="7778" ht="33.75" hidden="1" customHeight="1" x14ac:dyDescent="0.2"/>
    <row r="7779" ht="33.75" hidden="1" customHeight="1" x14ac:dyDescent="0.2"/>
    <row r="7780" ht="33.75" hidden="1" customHeight="1" x14ac:dyDescent="0.2"/>
    <row r="7781" ht="33.75" hidden="1" customHeight="1" x14ac:dyDescent="0.2"/>
    <row r="7782" ht="33.75" hidden="1" customHeight="1" x14ac:dyDescent="0.2"/>
    <row r="7783" ht="33.75" hidden="1" customHeight="1" x14ac:dyDescent="0.2"/>
    <row r="7784" ht="33.75" hidden="1" customHeight="1" x14ac:dyDescent="0.2"/>
    <row r="7785" ht="33.75" hidden="1" customHeight="1" x14ac:dyDescent="0.2"/>
    <row r="7786" ht="33.75" hidden="1" customHeight="1" x14ac:dyDescent="0.2"/>
    <row r="7787" ht="33.75" hidden="1" customHeight="1" x14ac:dyDescent="0.2"/>
    <row r="7788" ht="33.75" hidden="1" customHeight="1" x14ac:dyDescent="0.2"/>
    <row r="7789" ht="33.75" hidden="1" customHeight="1" x14ac:dyDescent="0.2"/>
    <row r="7790" ht="33.75" hidden="1" customHeight="1" x14ac:dyDescent="0.2"/>
    <row r="7791" ht="33.75" hidden="1" customHeight="1" x14ac:dyDescent="0.2"/>
    <row r="7792" ht="33.75" hidden="1" customHeight="1" x14ac:dyDescent="0.2"/>
    <row r="7793" ht="33.75" hidden="1" customHeight="1" x14ac:dyDescent="0.2"/>
    <row r="7794" ht="33.75" hidden="1" customHeight="1" x14ac:dyDescent="0.2"/>
    <row r="7795" ht="33.75" hidden="1" customHeight="1" x14ac:dyDescent="0.2"/>
    <row r="7796" ht="33.75" hidden="1" customHeight="1" x14ac:dyDescent="0.2"/>
    <row r="7797" ht="33.75" hidden="1" customHeight="1" x14ac:dyDescent="0.2"/>
    <row r="7798" ht="33.75" hidden="1" customHeight="1" x14ac:dyDescent="0.2"/>
    <row r="7799" ht="33.75" hidden="1" customHeight="1" x14ac:dyDescent="0.2"/>
    <row r="7800" ht="33.75" hidden="1" customHeight="1" x14ac:dyDescent="0.2"/>
    <row r="7801" ht="33.75" hidden="1" customHeight="1" x14ac:dyDescent="0.2"/>
    <row r="7802" ht="33.75" hidden="1" customHeight="1" x14ac:dyDescent="0.2"/>
    <row r="7803" ht="33.75" hidden="1" customHeight="1" x14ac:dyDescent="0.2"/>
    <row r="7804" ht="33.75" hidden="1" customHeight="1" x14ac:dyDescent="0.2"/>
    <row r="7805" ht="33.75" hidden="1" customHeight="1" x14ac:dyDescent="0.2"/>
    <row r="7806" ht="33.75" hidden="1" customHeight="1" x14ac:dyDescent="0.2"/>
    <row r="7807" ht="33.75" hidden="1" customHeight="1" x14ac:dyDescent="0.2"/>
    <row r="7808" ht="33.75" hidden="1" customHeight="1" x14ac:dyDescent="0.2"/>
    <row r="7809" ht="33.75" hidden="1" customHeight="1" x14ac:dyDescent="0.2"/>
    <row r="7810" ht="33.75" hidden="1" customHeight="1" x14ac:dyDescent="0.2"/>
    <row r="7811" ht="33.75" hidden="1" customHeight="1" x14ac:dyDescent="0.2"/>
    <row r="7812" ht="33.75" hidden="1" customHeight="1" x14ac:dyDescent="0.2"/>
    <row r="7813" ht="33.75" hidden="1" customHeight="1" x14ac:dyDescent="0.2"/>
    <row r="7814" ht="33.75" hidden="1" customHeight="1" x14ac:dyDescent="0.2"/>
    <row r="7815" ht="33.75" hidden="1" customHeight="1" x14ac:dyDescent="0.2"/>
    <row r="7816" ht="33.75" hidden="1" customHeight="1" x14ac:dyDescent="0.2"/>
    <row r="7817" ht="33.75" hidden="1" customHeight="1" x14ac:dyDescent="0.2"/>
    <row r="7818" ht="33.75" hidden="1" customHeight="1" x14ac:dyDescent="0.2"/>
    <row r="7819" ht="33.75" hidden="1" customHeight="1" x14ac:dyDescent="0.2"/>
    <row r="7820" ht="33.75" hidden="1" customHeight="1" x14ac:dyDescent="0.2"/>
    <row r="7821" ht="33.75" hidden="1" customHeight="1" x14ac:dyDescent="0.2"/>
    <row r="7822" ht="33.75" hidden="1" customHeight="1" x14ac:dyDescent="0.2"/>
    <row r="7823" ht="33.75" hidden="1" customHeight="1" x14ac:dyDescent="0.2"/>
    <row r="7824" ht="33.75" hidden="1" customHeight="1" x14ac:dyDescent="0.2"/>
    <row r="7825" ht="33.75" hidden="1" customHeight="1" x14ac:dyDescent="0.2"/>
    <row r="7826" ht="33.75" hidden="1" customHeight="1" x14ac:dyDescent="0.2"/>
    <row r="7827" ht="33.75" hidden="1" customHeight="1" x14ac:dyDescent="0.2"/>
    <row r="7828" ht="33.75" hidden="1" customHeight="1" x14ac:dyDescent="0.2"/>
    <row r="7829" ht="33.75" hidden="1" customHeight="1" x14ac:dyDescent="0.2"/>
    <row r="7830" ht="33.75" hidden="1" customHeight="1" x14ac:dyDescent="0.2"/>
    <row r="7831" ht="33.75" hidden="1" customHeight="1" x14ac:dyDescent="0.2"/>
    <row r="7832" ht="33.75" hidden="1" customHeight="1" x14ac:dyDescent="0.2"/>
    <row r="7833" ht="33.75" hidden="1" customHeight="1" x14ac:dyDescent="0.2"/>
    <row r="7834" ht="33.75" hidden="1" customHeight="1" x14ac:dyDescent="0.2"/>
    <row r="7835" ht="33.75" hidden="1" customHeight="1" x14ac:dyDescent="0.2"/>
    <row r="7836" ht="33.75" hidden="1" customHeight="1" x14ac:dyDescent="0.2"/>
    <row r="7837" ht="33.75" hidden="1" customHeight="1" x14ac:dyDescent="0.2"/>
    <row r="7838" ht="33.75" hidden="1" customHeight="1" x14ac:dyDescent="0.2"/>
    <row r="7839" ht="33.75" hidden="1" customHeight="1" x14ac:dyDescent="0.2"/>
    <row r="7840" ht="33.75" hidden="1" customHeight="1" x14ac:dyDescent="0.2"/>
    <row r="7841" ht="33.75" hidden="1" customHeight="1" x14ac:dyDescent="0.2"/>
    <row r="7842" ht="33.75" hidden="1" customHeight="1" x14ac:dyDescent="0.2"/>
    <row r="7843" ht="33.75" hidden="1" customHeight="1" x14ac:dyDescent="0.2"/>
    <row r="7844" ht="33.75" hidden="1" customHeight="1" x14ac:dyDescent="0.2"/>
    <row r="7845" ht="33.75" hidden="1" customHeight="1" x14ac:dyDescent="0.2"/>
    <row r="7846" ht="33.75" hidden="1" customHeight="1" x14ac:dyDescent="0.2"/>
    <row r="7847" ht="33.75" hidden="1" customHeight="1" x14ac:dyDescent="0.2"/>
    <row r="7848" ht="33.75" hidden="1" customHeight="1" x14ac:dyDescent="0.2"/>
    <row r="7849" ht="33.75" hidden="1" customHeight="1" x14ac:dyDescent="0.2"/>
    <row r="7850" ht="33.75" hidden="1" customHeight="1" x14ac:dyDescent="0.2"/>
    <row r="7851" ht="33.75" hidden="1" customHeight="1" x14ac:dyDescent="0.2"/>
    <row r="7852" ht="33.75" hidden="1" customHeight="1" x14ac:dyDescent="0.2"/>
    <row r="7853" ht="33.75" hidden="1" customHeight="1" x14ac:dyDescent="0.2"/>
    <row r="7854" ht="33.75" hidden="1" customHeight="1" x14ac:dyDescent="0.2"/>
    <row r="7855" ht="33.75" hidden="1" customHeight="1" x14ac:dyDescent="0.2"/>
    <row r="7856" ht="33.75" hidden="1" customHeight="1" x14ac:dyDescent="0.2"/>
    <row r="7857" ht="33.75" hidden="1" customHeight="1" x14ac:dyDescent="0.2"/>
    <row r="7858" ht="33.75" hidden="1" customHeight="1" x14ac:dyDescent="0.2"/>
    <row r="7859" ht="33.75" hidden="1" customHeight="1" x14ac:dyDescent="0.2"/>
    <row r="7860" ht="33.75" hidden="1" customHeight="1" x14ac:dyDescent="0.2"/>
    <row r="7861" ht="33.75" hidden="1" customHeight="1" x14ac:dyDescent="0.2"/>
    <row r="7862" ht="33.75" hidden="1" customHeight="1" x14ac:dyDescent="0.2"/>
    <row r="7863" ht="33.75" hidden="1" customHeight="1" x14ac:dyDescent="0.2"/>
    <row r="7864" ht="33.75" hidden="1" customHeight="1" x14ac:dyDescent="0.2"/>
    <row r="7865" ht="33.75" hidden="1" customHeight="1" x14ac:dyDescent="0.2"/>
    <row r="7866" ht="33.75" hidden="1" customHeight="1" x14ac:dyDescent="0.2"/>
    <row r="7867" ht="33.75" hidden="1" customHeight="1" x14ac:dyDescent="0.2"/>
    <row r="7868" ht="33.75" hidden="1" customHeight="1" x14ac:dyDescent="0.2"/>
    <row r="7869" ht="33.75" hidden="1" customHeight="1" x14ac:dyDescent="0.2"/>
    <row r="7870" ht="33.75" hidden="1" customHeight="1" x14ac:dyDescent="0.2"/>
    <row r="7871" ht="33.75" hidden="1" customHeight="1" x14ac:dyDescent="0.2"/>
    <row r="7872" ht="33.75" hidden="1" customHeight="1" x14ac:dyDescent="0.2"/>
    <row r="7873" ht="33.75" hidden="1" customHeight="1" x14ac:dyDescent="0.2"/>
    <row r="7874" ht="33.75" hidden="1" customHeight="1" x14ac:dyDescent="0.2"/>
    <row r="7875" ht="33.75" hidden="1" customHeight="1" x14ac:dyDescent="0.2"/>
    <row r="7876" ht="33.75" hidden="1" customHeight="1" x14ac:dyDescent="0.2"/>
    <row r="7877" ht="33.75" hidden="1" customHeight="1" x14ac:dyDescent="0.2"/>
    <row r="7878" ht="33.75" hidden="1" customHeight="1" x14ac:dyDescent="0.2"/>
    <row r="7879" ht="33.75" hidden="1" customHeight="1" x14ac:dyDescent="0.2"/>
    <row r="7880" ht="33.75" hidden="1" customHeight="1" x14ac:dyDescent="0.2"/>
    <row r="7881" ht="33.75" hidden="1" customHeight="1" x14ac:dyDescent="0.2"/>
    <row r="7882" ht="33.75" hidden="1" customHeight="1" x14ac:dyDescent="0.2"/>
    <row r="7883" ht="33.75" hidden="1" customHeight="1" x14ac:dyDescent="0.2"/>
    <row r="7884" ht="33.75" hidden="1" customHeight="1" x14ac:dyDescent="0.2"/>
    <row r="7885" ht="33.75" hidden="1" customHeight="1" x14ac:dyDescent="0.2"/>
    <row r="7886" ht="33.75" hidden="1" customHeight="1" x14ac:dyDescent="0.2"/>
    <row r="7887" ht="33.75" hidden="1" customHeight="1" x14ac:dyDescent="0.2"/>
    <row r="7888" ht="33.75" hidden="1" customHeight="1" x14ac:dyDescent="0.2"/>
    <row r="7889" ht="33.75" hidden="1" customHeight="1" x14ac:dyDescent="0.2"/>
    <row r="7890" ht="33.75" hidden="1" customHeight="1" x14ac:dyDescent="0.2"/>
    <row r="7891" ht="33.75" hidden="1" customHeight="1" x14ac:dyDescent="0.2"/>
    <row r="7892" ht="33.75" hidden="1" customHeight="1" x14ac:dyDescent="0.2"/>
    <row r="7893" ht="33.75" hidden="1" customHeight="1" x14ac:dyDescent="0.2"/>
    <row r="7894" ht="33.75" hidden="1" customHeight="1" x14ac:dyDescent="0.2"/>
    <row r="7895" ht="33.75" hidden="1" customHeight="1" x14ac:dyDescent="0.2"/>
    <row r="7896" ht="33.75" hidden="1" customHeight="1" x14ac:dyDescent="0.2"/>
    <row r="7897" ht="33.75" hidden="1" customHeight="1" x14ac:dyDescent="0.2"/>
    <row r="7898" ht="33.75" hidden="1" customHeight="1" x14ac:dyDescent="0.2"/>
    <row r="7899" ht="33.75" hidden="1" customHeight="1" x14ac:dyDescent="0.2"/>
    <row r="7900" ht="33.75" hidden="1" customHeight="1" x14ac:dyDescent="0.2"/>
    <row r="7901" ht="33.75" hidden="1" customHeight="1" x14ac:dyDescent="0.2"/>
    <row r="7902" ht="33.75" hidden="1" customHeight="1" x14ac:dyDescent="0.2"/>
    <row r="7903" ht="33.75" hidden="1" customHeight="1" x14ac:dyDescent="0.2"/>
    <row r="7904" ht="33.75" hidden="1" customHeight="1" x14ac:dyDescent="0.2"/>
    <row r="7905" ht="33.75" hidden="1" customHeight="1" x14ac:dyDescent="0.2"/>
    <row r="7906" ht="33.75" hidden="1" customHeight="1" x14ac:dyDescent="0.2"/>
    <row r="7907" ht="33.75" hidden="1" customHeight="1" x14ac:dyDescent="0.2"/>
    <row r="7908" ht="33.75" hidden="1" customHeight="1" x14ac:dyDescent="0.2"/>
    <row r="7909" ht="33.75" hidden="1" customHeight="1" x14ac:dyDescent="0.2"/>
    <row r="7910" ht="33.75" hidden="1" customHeight="1" x14ac:dyDescent="0.2"/>
    <row r="7911" ht="33.75" hidden="1" customHeight="1" x14ac:dyDescent="0.2"/>
    <row r="7912" ht="33.75" hidden="1" customHeight="1" x14ac:dyDescent="0.2"/>
    <row r="7913" ht="33.75" hidden="1" customHeight="1" x14ac:dyDescent="0.2"/>
    <row r="7914" ht="33.75" hidden="1" customHeight="1" x14ac:dyDescent="0.2"/>
    <row r="7915" ht="33.75" hidden="1" customHeight="1" x14ac:dyDescent="0.2"/>
    <row r="7916" ht="33.75" hidden="1" customHeight="1" x14ac:dyDescent="0.2"/>
    <row r="7917" ht="33.75" hidden="1" customHeight="1" x14ac:dyDescent="0.2"/>
    <row r="7918" ht="33.75" hidden="1" customHeight="1" x14ac:dyDescent="0.2"/>
    <row r="7919" ht="33.75" hidden="1" customHeight="1" x14ac:dyDescent="0.2"/>
    <row r="7920" ht="33.75" hidden="1" customHeight="1" x14ac:dyDescent="0.2"/>
    <row r="7921" ht="33.75" hidden="1" customHeight="1" x14ac:dyDescent="0.2"/>
    <row r="7922" ht="33.75" hidden="1" customHeight="1" x14ac:dyDescent="0.2"/>
    <row r="7923" ht="33.75" hidden="1" customHeight="1" x14ac:dyDescent="0.2"/>
    <row r="7924" ht="33.75" hidden="1" customHeight="1" x14ac:dyDescent="0.2"/>
    <row r="7925" ht="33.75" hidden="1" customHeight="1" x14ac:dyDescent="0.2"/>
    <row r="7926" ht="33.75" hidden="1" customHeight="1" x14ac:dyDescent="0.2"/>
    <row r="7927" ht="33.75" hidden="1" customHeight="1" x14ac:dyDescent="0.2"/>
    <row r="7928" ht="33.75" hidden="1" customHeight="1" x14ac:dyDescent="0.2"/>
    <row r="7929" ht="33.75" hidden="1" customHeight="1" x14ac:dyDescent="0.2"/>
    <row r="7930" ht="33.75" hidden="1" customHeight="1" x14ac:dyDescent="0.2"/>
    <row r="7931" ht="33.75" hidden="1" customHeight="1" x14ac:dyDescent="0.2"/>
    <row r="7932" ht="33.75" hidden="1" customHeight="1" x14ac:dyDescent="0.2"/>
    <row r="7933" ht="33.75" hidden="1" customHeight="1" x14ac:dyDescent="0.2"/>
    <row r="7934" ht="33.75" hidden="1" customHeight="1" x14ac:dyDescent="0.2"/>
    <row r="7935" ht="33.75" hidden="1" customHeight="1" x14ac:dyDescent="0.2"/>
    <row r="7936" ht="33.75" hidden="1" customHeight="1" x14ac:dyDescent="0.2"/>
    <row r="7937" ht="33.75" hidden="1" customHeight="1" x14ac:dyDescent="0.2"/>
    <row r="7938" ht="33.75" hidden="1" customHeight="1" x14ac:dyDescent="0.2"/>
    <row r="7939" ht="33.75" hidden="1" customHeight="1" x14ac:dyDescent="0.2"/>
    <row r="7940" ht="33.75" hidden="1" customHeight="1" x14ac:dyDescent="0.2"/>
    <row r="7941" ht="33.75" hidden="1" customHeight="1" x14ac:dyDescent="0.2"/>
    <row r="7942" ht="33.75" hidden="1" customHeight="1" x14ac:dyDescent="0.2"/>
    <row r="7943" ht="33.75" hidden="1" customHeight="1" x14ac:dyDescent="0.2"/>
    <row r="7944" ht="33.75" hidden="1" customHeight="1" x14ac:dyDescent="0.2"/>
    <row r="7945" ht="33.75" hidden="1" customHeight="1" x14ac:dyDescent="0.2"/>
    <row r="7946" ht="33.75" hidden="1" customHeight="1" x14ac:dyDescent="0.2"/>
    <row r="7947" ht="33.75" hidden="1" customHeight="1" x14ac:dyDescent="0.2"/>
    <row r="7948" ht="33.75" hidden="1" customHeight="1" x14ac:dyDescent="0.2"/>
    <row r="7949" ht="33.75" hidden="1" customHeight="1" x14ac:dyDescent="0.2"/>
    <row r="7950" ht="33.75" hidden="1" customHeight="1" x14ac:dyDescent="0.2"/>
    <row r="7951" ht="33.75" hidden="1" customHeight="1" x14ac:dyDescent="0.2"/>
    <row r="7952" ht="33.75" hidden="1" customHeight="1" x14ac:dyDescent="0.2"/>
    <row r="7953" ht="33.75" hidden="1" customHeight="1" x14ac:dyDescent="0.2"/>
    <row r="7954" ht="33.75" hidden="1" customHeight="1" x14ac:dyDescent="0.2"/>
    <row r="7955" ht="33.75" hidden="1" customHeight="1" x14ac:dyDescent="0.2"/>
    <row r="7956" ht="33.75" hidden="1" customHeight="1" x14ac:dyDescent="0.2"/>
    <row r="7957" ht="33.75" hidden="1" customHeight="1" x14ac:dyDescent="0.2"/>
    <row r="7958" ht="33.75" hidden="1" customHeight="1" x14ac:dyDescent="0.2"/>
    <row r="7959" ht="33.75" hidden="1" customHeight="1" x14ac:dyDescent="0.2"/>
    <row r="7960" ht="33.75" hidden="1" customHeight="1" x14ac:dyDescent="0.2"/>
    <row r="7961" ht="33.75" hidden="1" customHeight="1" x14ac:dyDescent="0.2"/>
    <row r="7962" ht="33.75" hidden="1" customHeight="1" x14ac:dyDescent="0.2"/>
    <row r="7963" ht="33.75" hidden="1" customHeight="1" x14ac:dyDescent="0.2"/>
    <row r="7964" ht="33.75" hidden="1" customHeight="1" x14ac:dyDescent="0.2"/>
    <row r="7965" ht="33.75" hidden="1" customHeight="1" x14ac:dyDescent="0.2"/>
    <row r="7966" ht="33.75" hidden="1" customHeight="1" x14ac:dyDescent="0.2"/>
    <row r="7967" ht="33.75" hidden="1" customHeight="1" x14ac:dyDescent="0.2"/>
    <row r="7968" ht="33.75" hidden="1" customHeight="1" x14ac:dyDescent="0.2"/>
    <row r="7969" ht="33.75" hidden="1" customHeight="1" x14ac:dyDescent="0.2"/>
    <row r="7970" ht="33.75" hidden="1" customHeight="1" x14ac:dyDescent="0.2"/>
    <row r="7971" ht="33.75" hidden="1" customHeight="1" x14ac:dyDescent="0.2"/>
    <row r="7972" ht="33.75" hidden="1" customHeight="1" x14ac:dyDescent="0.2"/>
    <row r="7973" ht="33.75" hidden="1" customHeight="1" x14ac:dyDescent="0.2"/>
    <row r="7974" ht="33.75" hidden="1" customHeight="1" x14ac:dyDescent="0.2"/>
    <row r="7975" ht="33.75" hidden="1" customHeight="1" x14ac:dyDescent="0.2"/>
    <row r="7976" ht="33.75" hidden="1" customHeight="1" x14ac:dyDescent="0.2"/>
    <row r="7977" ht="33.75" hidden="1" customHeight="1" x14ac:dyDescent="0.2"/>
    <row r="7978" ht="33.75" hidden="1" customHeight="1" x14ac:dyDescent="0.2"/>
    <row r="7979" ht="33.75" hidden="1" customHeight="1" x14ac:dyDescent="0.2"/>
    <row r="7980" ht="33.75" hidden="1" customHeight="1" x14ac:dyDescent="0.2"/>
    <row r="7981" ht="33.75" hidden="1" customHeight="1" x14ac:dyDescent="0.2"/>
    <row r="7982" ht="33.75" hidden="1" customHeight="1" x14ac:dyDescent="0.2"/>
    <row r="7983" ht="33.75" hidden="1" customHeight="1" x14ac:dyDescent="0.2"/>
    <row r="7984" ht="33.75" hidden="1" customHeight="1" x14ac:dyDescent="0.2"/>
    <row r="7985" ht="33.75" hidden="1" customHeight="1" x14ac:dyDescent="0.2"/>
    <row r="7986" ht="33.75" hidden="1" customHeight="1" x14ac:dyDescent="0.2"/>
    <row r="7987" ht="33.75" hidden="1" customHeight="1" x14ac:dyDescent="0.2"/>
    <row r="7988" ht="33.75" hidden="1" customHeight="1" x14ac:dyDescent="0.2"/>
    <row r="7989" ht="33.75" hidden="1" customHeight="1" x14ac:dyDescent="0.2"/>
    <row r="7990" ht="33.75" hidden="1" customHeight="1" x14ac:dyDescent="0.2"/>
    <row r="7991" ht="33.75" hidden="1" customHeight="1" x14ac:dyDescent="0.2"/>
    <row r="7992" ht="33.75" hidden="1" customHeight="1" x14ac:dyDescent="0.2"/>
    <row r="7993" ht="33.75" hidden="1" customHeight="1" x14ac:dyDescent="0.2"/>
    <row r="7994" ht="33.75" hidden="1" customHeight="1" x14ac:dyDescent="0.2"/>
    <row r="7995" ht="33.75" hidden="1" customHeight="1" x14ac:dyDescent="0.2"/>
    <row r="7996" ht="33.75" hidden="1" customHeight="1" x14ac:dyDescent="0.2"/>
    <row r="7997" ht="33.75" hidden="1" customHeight="1" x14ac:dyDescent="0.2"/>
    <row r="7998" ht="33.75" hidden="1" customHeight="1" x14ac:dyDescent="0.2"/>
    <row r="7999" ht="33.75" hidden="1" customHeight="1" x14ac:dyDescent="0.2"/>
    <row r="8000" ht="33.75" hidden="1" customHeight="1" x14ac:dyDescent="0.2"/>
    <row r="8001" ht="33.75" hidden="1" customHeight="1" x14ac:dyDescent="0.2"/>
    <row r="8002" ht="33.75" hidden="1" customHeight="1" x14ac:dyDescent="0.2"/>
    <row r="8003" ht="33.75" hidden="1" customHeight="1" x14ac:dyDescent="0.2"/>
    <row r="8004" ht="33.75" hidden="1" customHeight="1" x14ac:dyDescent="0.2"/>
    <row r="8005" ht="33.75" hidden="1" customHeight="1" x14ac:dyDescent="0.2"/>
    <row r="8006" ht="33.75" hidden="1" customHeight="1" x14ac:dyDescent="0.2"/>
    <row r="8007" ht="33.75" hidden="1" customHeight="1" x14ac:dyDescent="0.2"/>
    <row r="8008" ht="33.75" hidden="1" customHeight="1" x14ac:dyDescent="0.2"/>
    <row r="8009" ht="33.75" hidden="1" customHeight="1" x14ac:dyDescent="0.2"/>
    <row r="8010" ht="33.75" hidden="1" customHeight="1" x14ac:dyDescent="0.2"/>
    <row r="8011" ht="33.75" hidden="1" customHeight="1" x14ac:dyDescent="0.2"/>
    <row r="8012" ht="33.75" hidden="1" customHeight="1" x14ac:dyDescent="0.2"/>
    <row r="8013" ht="33.75" hidden="1" customHeight="1" x14ac:dyDescent="0.2"/>
    <row r="8014" ht="33.75" hidden="1" customHeight="1" x14ac:dyDescent="0.2"/>
    <row r="8015" ht="33.75" hidden="1" customHeight="1" x14ac:dyDescent="0.2"/>
    <row r="8016" ht="33.75" hidden="1" customHeight="1" x14ac:dyDescent="0.2"/>
    <row r="8017" ht="33.75" hidden="1" customHeight="1" x14ac:dyDescent="0.2"/>
    <row r="8018" ht="33.75" hidden="1" customHeight="1" x14ac:dyDescent="0.2"/>
    <row r="8019" ht="33.75" hidden="1" customHeight="1" x14ac:dyDescent="0.2"/>
    <row r="8020" ht="33.75" hidden="1" customHeight="1" x14ac:dyDescent="0.2"/>
    <row r="8021" ht="33.75" hidden="1" customHeight="1" x14ac:dyDescent="0.2"/>
    <row r="8022" ht="33.75" hidden="1" customHeight="1" x14ac:dyDescent="0.2"/>
    <row r="8023" ht="33.75" hidden="1" customHeight="1" x14ac:dyDescent="0.2"/>
    <row r="8024" ht="33.75" hidden="1" customHeight="1" x14ac:dyDescent="0.2"/>
    <row r="8025" ht="33.75" hidden="1" customHeight="1" x14ac:dyDescent="0.2"/>
    <row r="8026" ht="33.75" hidden="1" customHeight="1" x14ac:dyDescent="0.2"/>
    <row r="8027" ht="33.75" hidden="1" customHeight="1" x14ac:dyDescent="0.2"/>
    <row r="8028" ht="33.75" hidden="1" customHeight="1" x14ac:dyDescent="0.2"/>
    <row r="8029" ht="33.75" hidden="1" customHeight="1" x14ac:dyDescent="0.2"/>
    <row r="8030" ht="33.75" hidden="1" customHeight="1" x14ac:dyDescent="0.2"/>
    <row r="8031" ht="33.75" hidden="1" customHeight="1" x14ac:dyDescent="0.2"/>
    <row r="8032" ht="33.75" hidden="1" customHeight="1" x14ac:dyDescent="0.2"/>
    <row r="8033" ht="33.75" hidden="1" customHeight="1" x14ac:dyDescent="0.2"/>
    <row r="8034" ht="33.75" hidden="1" customHeight="1" x14ac:dyDescent="0.2"/>
    <row r="8035" ht="33.75" hidden="1" customHeight="1" x14ac:dyDescent="0.2"/>
    <row r="8036" ht="33.75" hidden="1" customHeight="1" x14ac:dyDescent="0.2"/>
    <row r="8037" ht="33.75" hidden="1" customHeight="1" x14ac:dyDescent="0.2"/>
    <row r="8038" ht="33.75" hidden="1" customHeight="1" x14ac:dyDescent="0.2"/>
    <row r="8039" ht="33.75" hidden="1" customHeight="1" x14ac:dyDescent="0.2"/>
    <row r="8040" ht="33.75" hidden="1" customHeight="1" x14ac:dyDescent="0.2"/>
    <row r="8041" ht="33.75" hidden="1" customHeight="1" x14ac:dyDescent="0.2"/>
    <row r="8042" ht="33.75" hidden="1" customHeight="1" x14ac:dyDescent="0.2"/>
    <row r="8043" ht="33.75" hidden="1" customHeight="1" x14ac:dyDescent="0.2"/>
    <row r="8044" ht="33.75" hidden="1" customHeight="1" x14ac:dyDescent="0.2"/>
    <row r="8045" ht="33.75" hidden="1" customHeight="1" x14ac:dyDescent="0.2"/>
    <row r="8046" ht="33.75" hidden="1" customHeight="1" x14ac:dyDescent="0.2"/>
    <row r="8047" ht="33.75" hidden="1" customHeight="1" x14ac:dyDescent="0.2"/>
    <row r="8048" ht="33.75" hidden="1" customHeight="1" x14ac:dyDescent="0.2"/>
    <row r="8049" ht="33.75" hidden="1" customHeight="1" x14ac:dyDescent="0.2"/>
    <row r="8050" ht="33.75" hidden="1" customHeight="1" x14ac:dyDescent="0.2"/>
    <row r="8051" ht="33.75" hidden="1" customHeight="1" x14ac:dyDescent="0.2"/>
    <row r="8052" ht="33.75" hidden="1" customHeight="1" x14ac:dyDescent="0.2"/>
    <row r="8053" ht="33.75" hidden="1" customHeight="1" x14ac:dyDescent="0.2"/>
    <row r="8054" ht="33.75" hidden="1" customHeight="1" x14ac:dyDescent="0.2"/>
    <row r="8055" ht="33.75" hidden="1" customHeight="1" x14ac:dyDescent="0.2"/>
    <row r="8056" ht="33.75" hidden="1" customHeight="1" x14ac:dyDescent="0.2"/>
    <row r="8057" ht="33.75" hidden="1" customHeight="1" x14ac:dyDescent="0.2"/>
    <row r="8058" ht="33.75" hidden="1" customHeight="1" x14ac:dyDescent="0.2"/>
    <row r="8059" ht="33.75" hidden="1" customHeight="1" x14ac:dyDescent="0.2"/>
    <row r="8060" ht="33.75" hidden="1" customHeight="1" x14ac:dyDescent="0.2"/>
    <row r="8061" ht="33.75" hidden="1" customHeight="1" x14ac:dyDescent="0.2"/>
    <row r="8062" ht="33.75" hidden="1" customHeight="1" x14ac:dyDescent="0.2"/>
    <row r="8063" ht="33.75" hidden="1" customHeight="1" x14ac:dyDescent="0.2"/>
    <row r="8064" ht="33.75" hidden="1" customHeight="1" x14ac:dyDescent="0.2"/>
    <row r="8065" ht="33.75" hidden="1" customHeight="1" x14ac:dyDescent="0.2"/>
    <row r="8066" ht="33.75" hidden="1" customHeight="1" x14ac:dyDescent="0.2"/>
    <row r="8067" ht="33.75" hidden="1" customHeight="1" x14ac:dyDescent="0.2"/>
    <row r="8068" ht="33.75" hidden="1" customHeight="1" x14ac:dyDescent="0.2"/>
    <row r="8069" ht="33.75" hidden="1" customHeight="1" x14ac:dyDescent="0.2"/>
    <row r="8070" ht="33.75" hidden="1" customHeight="1" x14ac:dyDescent="0.2"/>
    <row r="8071" ht="33.75" hidden="1" customHeight="1" x14ac:dyDescent="0.2"/>
    <row r="8072" ht="33.75" hidden="1" customHeight="1" x14ac:dyDescent="0.2"/>
    <row r="8073" ht="33.75" hidden="1" customHeight="1" x14ac:dyDescent="0.2"/>
    <row r="8074" ht="33.75" hidden="1" customHeight="1" x14ac:dyDescent="0.2"/>
    <row r="8075" ht="33.75" hidden="1" customHeight="1" x14ac:dyDescent="0.2"/>
    <row r="8076" ht="33.75" hidden="1" customHeight="1" x14ac:dyDescent="0.2"/>
    <row r="8077" ht="33.75" hidden="1" customHeight="1" x14ac:dyDescent="0.2"/>
    <row r="8078" ht="33.75" hidden="1" customHeight="1" x14ac:dyDescent="0.2"/>
    <row r="8079" ht="33.75" hidden="1" customHeight="1" x14ac:dyDescent="0.2"/>
    <row r="8080" ht="33.75" hidden="1" customHeight="1" x14ac:dyDescent="0.2"/>
    <row r="8081" ht="33.75" hidden="1" customHeight="1" x14ac:dyDescent="0.2"/>
    <row r="8082" ht="33.75" hidden="1" customHeight="1" x14ac:dyDescent="0.2"/>
    <row r="8083" ht="33.75" hidden="1" customHeight="1" x14ac:dyDescent="0.2"/>
    <row r="8084" ht="33.75" hidden="1" customHeight="1" x14ac:dyDescent="0.2"/>
    <row r="8085" ht="33.75" hidden="1" customHeight="1" x14ac:dyDescent="0.2"/>
    <row r="8086" ht="33.75" hidden="1" customHeight="1" x14ac:dyDescent="0.2"/>
    <row r="8087" ht="33.75" hidden="1" customHeight="1" x14ac:dyDescent="0.2"/>
    <row r="8088" ht="33.75" hidden="1" customHeight="1" x14ac:dyDescent="0.2"/>
    <row r="8089" ht="33.75" hidden="1" customHeight="1" x14ac:dyDescent="0.2"/>
    <row r="8090" ht="33.75" hidden="1" customHeight="1" x14ac:dyDescent="0.2"/>
    <row r="8091" ht="33.75" hidden="1" customHeight="1" x14ac:dyDescent="0.2"/>
    <row r="8092" ht="33.75" hidden="1" customHeight="1" x14ac:dyDescent="0.2"/>
    <row r="8093" ht="33.75" hidden="1" customHeight="1" x14ac:dyDescent="0.2"/>
    <row r="8094" ht="33.75" hidden="1" customHeight="1" x14ac:dyDescent="0.2"/>
    <row r="8095" ht="33.75" hidden="1" customHeight="1" x14ac:dyDescent="0.2"/>
    <row r="8096" ht="33.75" hidden="1" customHeight="1" x14ac:dyDescent="0.2"/>
    <row r="8097" ht="33.75" hidden="1" customHeight="1" x14ac:dyDescent="0.2"/>
    <row r="8098" ht="33.75" hidden="1" customHeight="1" x14ac:dyDescent="0.2"/>
    <row r="8099" ht="33.75" hidden="1" customHeight="1" x14ac:dyDescent="0.2"/>
    <row r="8100" ht="33.75" hidden="1" customHeight="1" x14ac:dyDescent="0.2"/>
    <row r="8101" ht="33.75" hidden="1" customHeight="1" x14ac:dyDescent="0.2"/>
    <row r="8102" ht="33.75" hidden="1" customHeight="1" x14ac:dyDescent="0.2"/>
    <row r="8103" ht="33.75" hidden="1" customHeight="1" x14ac:dyDescent="0.2"/>
    <row r="8104" ht="33.75" hidden="1" customHeight="1" x14ac:dyDescent="0.2"/>
    <row r="8105" ht="33.75" hidden="1" customHeight="1" x14ac:dyDescent="0.2"/>
    <row r="8106" ht="33.75" hidden="1" customHeight="1" x14ac:dyDescent="0.2"/>
    <row r="8107" ht="33.75" hidden="1" customHeight="1" x14ac:dyDescent="0.2"/>
    <row r="8108" ht="33.75" hidden="1" customHeight="1" x14ac:dyDescent="0.2"/>
    <row r="8109" ht="33.75" hidden="1" customHeight="1" x14ac:dyDescent="0.2"/>
    <row r="8110" ht="33.75" hidden="1" customHeight="1" x14ac:dyDescent="0.2"/>
    <row r="8111" ht="33.75" hidden="1" customHeight="1" x14ac:dyDescent="0.2"/>
    <row r="8112" ht="33.75" hidden="1" customHeight="1" x14ac:dyDescent="0.2"/>
    <row r="8113" ht="33.75" hidden="1" customHeight="1" x14ac:dyDescent="0.2"/>
    <row r="8114" ht="33.75" hidden="1" customHeight="1" x14ac:dyDescent="0.2"/>
    <row r="8115" ht="33.75" hidden="1" customHeight="1" x14ac:dyDescent="0.2"/>
    <row r="8116" ht="33.75" hidden="1" customHeight="1" x14ac:dyDescent="0.2"/>
    <row r="8117" ht="33.75" hidden="1" customHeight="1" x14ac:dyDescent="0.2"/>
    <row r="8118" ht="33.75" hidden="1" customHeight="1" x14ac:dyDescent="0.2"/>
    <row r="8119" ht="33.75" hidden="1" customHeight="1" x14ac:dyDescent="0.2"/>
    <row r="8120" ht="33.75" hidden="1" customHeight="1" x14ac:dyDescent="0.2"/>
    <row r="8121" ht="33.75" hidden="1" customHeight="1" x14ac:dyDescent="0.2"/>
    <row r="8122" ht="33.75" hidden="1" customHeight="1" x14ac:dyDescent="0.2"/>
    <row r="8123" ht="33.75" hidden="1" customHeight="1" x14ac:dyDescent="0.2"/>
    <row r="8124" ht="33.75" hidden="1" customHeight="1" x14ac:dyDescent="0.2"/>
    <row r="8125" ht="33.75" hidden="1" customHeight="1" x14ac:dyDescent="0.2"/>
    <row r="8126" ht="33.75" hidden="1" customHeight="1" x14ac:dyDescent="0.2"/>
    <row r="8127" ht="33.75" hidden="1" customHeight="1" x14ac:dyDescent="0.2"/>
    <row r="8128" ht="33.75" hidden="1" customHeight="1" x14ac:dyDescent="0.2"/>
    <row r="8129" ht="33.75" hidden="1" customHeight="1" x14ac:dyDescent="0.2"/>
    <row r="8130" ht="33.75" hidden="1" customHeight="1" x14ac:dyDescent="0.2"/>
    <row r="8131" ht="33.75" hidden="1" customHeight="1" x14ac:dyDescent="0.2"/>
    <row r="8132" ht="33.75" hidden="1" customHeight="1" x14ac:dyDescent="0.2"/>
    <row r="8133" ht="33.75" hidden="1" customHeight="1" x14ac:dyDescent="0.2"/>
    <row r="8134" ht="33.75" hidden="1" customHeight="1" x14ac:dyDescent="0.2"/>
    <row r="8135" ht="33.75" hidden="1" customHeight="1" x14ac:dyDescent="0.2"/>
    <row r="8136" ht="33.75" hidden="1" customHeight="1" x14ac:dyDescent="0.2"/>
    <row r="8137" ht="33.75" hidden="1" customHeight="1" x14ac:dyDescent="0.2"/>
    <row r="8138" ht="33.75" hidden="1" customHeight="1" x14ac:dyDescent="0.2"/>
    <row r="8139" ht="33.75" hidden="1" customHeight="1" x14ac:dyDescent="0.2"/>
    <row r="8140" ht="33.75" hidden="1" customHeight="1" x14ac:dyDescent="0.2"/>
    <row r="8141" ht="33.75" hidden="1" customHeight="1" x14ac:dyDescent="0.2"/>
    <row r="8142" ht="33.75" hidden="1" customHeight="1" x14ac:dyDescent="0.2"/>
    <row r="8143" ht="33.75" hidden="1" customHeight="1" x14ac:dyDescent="0.2"/>
    <row r="8144" ht="33.75" hidden="1" customHeight="1" x14ac:dyDescent="0.2"/>
    <row r="8145" ht="33.75" hidden="1" customHeight="1" x14ac:dyDescent="0.2"/>
    <row r="8146" ht="33.75" hidden="1" customHeight="1" x14ac:dyDescent="0.2"/>
    <row r="8147" ht="33.75" hidden="1" customHeight="1" x14ac:dyDescent="0.2"/>
    <row r="8148" ht="33.75" hidden="1" customHeight="1" x14ac:dyDescent="0.2"/>
    <row r="8149" ht="33.75" hidden="1" customHeight="1" x14ac:dyDescent="0.2"/>
    <row r="8150" ht="33.75" hidden="1" customHeight="1" x14ac:dyDescent="0.2"/>
    <row r="8151" ht="33.75" hidden="1" customHeight="1" x14ac:dyDescent="0.2"/>
    <row r="8152" ht="33.75" hidden="1" customHeight="1" x14ac:dyDescent="0.2"/>
    <row r="8153" ht="33.75" hidden="1" customHeight="1" x14ac:dyDescent="0.2"/>
    <row r="8154" ht="33.75" hidden="1" customHeight="1" x14ac:dyDescent="0.2"/>
    <row r="8155" ht="33.75" hidden="1" customHeight="1" x14ac:dyDescent="0.2"/>
    <row r="8156" ht="33.75" hidden="1" customHeight="1" x14ac:dyDescent="0.2"/>
    <row r="8157" ht="33.75" hidden="1" customHeight="1" x14ac:dyDescent="0.2"/>
    <row r="8158" ht="33.75" hidden="1" customHeight="1" x14ac:dyDescent="0.2"/>
    <row r="8159" ht="33.75" hidden="1" customHeight="1" x14ac:dyDescent="0.2"/>
    <row r="8160" ht="33.75" hidden="1" customHeight="1" x14ac:dyDescent="0.2"/>
    <row r="8161" ht="33.75" hidden="1" customHeight="1" x14ac:dyDescent="0.2"/>
    <row r="8162" ht="33.75" hidden="1" customHeight="1" x14ac:dyDescent="0.2"/>
    <row r="8163" ht="33.75" hidden="1" customHeight="1" x14ac:dyDescent="0.2"/>
    <row r="8164" ht="33.75" hidden="1" customHeight="1" x14ac:dyDescent="0.2"/>
    <row r="8165" ht="33.75" hidden="1" customHeight="1" x14ac:dyDescent="0.2"/>
    <row r="8166" ht="33.75" hidden="1" customHeight="1" x14ac:dyDescent="0.2"/>
    <row r="8167" ht="33.75" hidden="1" customHeight="1" x14ac:dyDescent="0.2"/>
    <row r="8168" ht="33.75" hidden="1" customHeight="1" x14ac:dyDescent="0.2"/>
    <row r="8169" ht="33.75" hidden="1" customHeight="1" x14ac:dyDescent="0.2"/>
    <row r="8170" ht="33.75" hidden="1" customHeight="1" x14ac:dyDescent="0.2"/>
    <row r="8171" ht="33.75" hidden="1" customHeight="1" x14ac:dyDescent="0.2"/>
    <row r="8172" ht="33.75" hidden="1" customHeight="1" x14ac:dyDescent="0.2"/>
    <row r="8173" ht="33.75" hidden="1" customHeight="1" x14ac:dyDescent="0.2"/>
    <row r="8174" ht="33.75" hidden="1" customHeight="1" x14ac:dyDescent="0.2"/>
    <row r="8175" ht="33.75" hidden="1" customHeight="1" x14ac:dyDescent="0.2"/>
    <row r="8176" ht="33.75" hidden="1" customHeight="1" x14ac:dyDescent="0.2"/>
    <row r="8177" ht="33.75" hidden="1" customHeight="1" x14ac:dyDescent="0.2"/>
    <row r="8178" ht="33.75" hidden="1" customHeight="1" x14ac:dyDescent="0.2"/>
    <row r="8179" ht="33.75" hidden="1" customHeight="1" x14ac:dyDescent="0.2"/>
    <row r="8180" ht="33.75" hidden="1" customHeight="1" x14ac:dyDescent="0.2"/>
    <row r="8181" ht="33.75" hidden="1" customHeight="1" x14ac:dyDescent="0.2"/>
    <row r="8182" ht="33.75" hidden="1" customHeight="1" x14ac:dyDescent="0.2"/>
    <row r="8183" ht="33.75" hidden="1" customHeight="1" x14ac:dyDescent="0.2"/>
    <row r="8184" ht="33.75" hidden="1" customHeight="1" x14ac:dyDescent="0.2"/>
    <row r="8185" ht="33.75" hidden="1" customHeight="1" x14ac:dyDescent="0.2"/>
    <row r="8186" ht="33.75" hidden="1" customHeight="1" x14ac:dyDescent="0.2"/>
    <row r="8187" ht="33.75" hidden="1" customHeight="1" x14ac:dyDescent="0.2"/>
    <row r="8188" ht="33.75" hidden="1" customHeight="1" x14ac:dyDescent="0.2"/>
    <row r="8189" ht="33.75" hidden="1" customHeight="1" x14ac:dyDescent="0.2"/>
    <row r="8190" ht="33.75" hidden="1" customHeight="1" x14ac:dyDescent="0.2"/>
    <row r="8191" ht="33.75" hidden="1" customHeight="1" x14ac:dyDescent="0.2"/>
    <row r="8192" ht="33.75" hidden="1" customHeight="1" x14ac:dyDescent="0.2"/>
    <row r="8193" ht="33.75" hidden="1" customHeight="1" x14ac:dyDescent="0.2"/>
    <row r="8194" ht="33.75" hidden="1" customHeight="1" x14ac:dyDescent="0.2"/>
    <row r="8195" ht="33.75" hidden="1" customHeight="1" x14ac:dyDescent="0.2"/>
    <row r="8196" ht="33.75" hidden="1" customHeight="1" x14ac:dyDescent="0.2"/>
    <row r="8197" ht="33.75" hidden="1" customHeight="1" x14ac:dyDescent="0.2"/>
    <row r="8198" ht="33.75" hidden="1" customHeight="1" x14ac:dyDescent="0.2"/>
    <row r="8199" ht="33.75" hidden="1" customHeight="1" x14ac:dyDescent="0.2"/>
    <row r="8200" ht="33.75" hidden="1" customHeight="1" x14ac:dyDescent="0.2"/>
    <row r="8201" ht="33.75" hidden="1" customHeight="1" x14ac:dyDescent="0.2"/>
    <row r="8202" ht="33.75" hidden="1" customHeight="1" x14ac:dyDescent="0.2"/>
    <row r="8203" ht="33.75" hidden="1" customHeight="1" x14ac:dyDescent="0.2"/>
    <row r="8204" ht="33.75" hidden="1" customHeight="1" x14ac:dyDescent="0.2"/>
    <row r="8205" ht="33.75" hidden="1" customHeight="1" x14ac:dyDescent="0.2"/>
    <row r="8206" ht="33.75" hidden="1" customHeight="1" x14ac:dyDescent="0.2"/>
    <row r="8207" ht="33.75" hidden="1" customHeight="1" x14ac:dyDescent="0.2"/>
    <row r="8208" ht="33.75" hidden="1" customHeight="1" x14ac:dyDescent="0.2"/>
    <row r="8209" ht="33.75" hidden="1" customHeight="1" x14ac:dyDescent="0.2"/>
    <row r="8210" ht="33.75" hidden="1" customHeight="1" x14ac:dyDescent="0.2"/>
    <row r="8211" ht="33.75" hidden="1" customHeight="1" x14ac:dyDescent="0.2"/>
    <row r="8212" ht="33.75" hidden="1" customHeight="1" x14ac:dyDescent="0.2"/>
    <row r="8213" ht="33.75" hidden="1" customHeight="1" x14ac:dyDescent="0.2"/>
    <row r="8214" ht="33.75" hidden="1" customHeight="1" x14ac:dyDescent="0.2"/>
    <row r="8215" ht="33.75" hidden="1" customHeight="1" x14ac:dyDescent="0.2"/>
    <row r="8216" ht="33.75" hidden="1" customHeight="1" x14ac:dyDescent="0.2"/>
    <row r="8217" ht="33.75" hidden="1" customHeight="1" x14ac:dyDescent="0.2"/>
    <row r="8218" ht="33.75" hidden="1" customHeight="1" x14ac:dyDescent="0.2"/>
    <row r="8219" ht="33.75" hidden="1" customHeight="1" x14ac:dyDescent="0.2"/>
    <row r="8220" ht="33.75" hidden="1" customHeight="1" x14ac:dyDescent="0.2"/>
    <row r="8221" ht="33.75" hidden="1" customHeight="1" x14ac:dyDescent="0.2"/>
    <row r="8222" ht="33.75" hidden="1" customHeight="1" x14ac:dyDescent="0.2"/>
    <row r="8223" ht="33.75" hidden="1" customHeight="1" x14ac:dyDescent="0.2"/>
    <row r="8224" ht="33.75" hidden="1" customHeight="1" x14ac:dyDescent="0.2"/>
    <row r="8225" ht="33.75" hidden="1" customHeight="1" x14ac:dyDescent="0.2"/>
    <row r="8226" ht="33.75" hidden="1" customHeight="1" x14ac:dyDescent="0.2"/>
    <row r="8227" ht="33.75" hidden="1" customHeight="1" x14ac:dyDescent="0.2"/>
    <row r="8228" ht="33.75" hidden="1" customHeight="1" x14ac:dyDescent="0.2"/>
    <row r="8229" ht="33.75" hidden="1" customHeight="1" x14ac:dyDescent="0.2"/>
    <row r="8230" ht="33.75" hidden="1" customHeight="1" x14ac:dyDescent="0.2"/>
    <row r="8231" ht="33.75" hidden="1" customHeight="1" x14ac:dyDescent="0.2"/>
    <row r="8232" ht="33.75" hidden="1" customHeight="1" x14ac:dyDescent="0.2"/>
    <row r="8233" ht="33.75" hidden="1" customHeight="1" x14ac:dyDescent="0.2"/>
    <row r="8234" ht="33.75" hidden="1" customHeight="1" x14ac:dyDescent="0.2"/>
    <row r="8235" ht="33.75" hidden="1" customHeight="1" x14ac:dyDescent="0.2"/>
    <row r="8236" ht="33.75" hidden="1" customHeight="1" x14ac:dyDescent="0.2"/>
    <row r="8237" ht="33.75" hidden="1" customHeight="1" x14ac:dyDescent="0.2"/>
    <row r="8238" ht="33.75" hidden="1" customHeight="1" x14ac:dyDescent="0.2"/>
    <row r="8239" ht="33.75" hidden="1" customHeight="1" x14ac:dyDescent="0.2"/>
    <row r="8240" ht="33.75" hidden="1" customHeight="1" x14ac:dyDescent="0.2"/>
    <row r="8241" ht="33.75" hidden="1" customHeight="1" x14ac:dyDescent="0.2"/>
    <row r="8242" ht="33.75" hidden="1" customHeight="1" x14ac:dyDescent="0.2"/>
    <row r="8243" ht="33.75" hidden="1" customHeight="1" x14ac:dyDescent="0.2"/>
    <row r="8244" ht="33.75" hidden="1" customHeight="1" x14ac:dyDescent="0.2"/>
    <row r="8245" ht="33.75" hidden="1" customHeight="1" x14ac:dyDescent="0.2"/>
    <row r="8246" ht="33.75" hidden="1" customHeight="1" x14ac:dyDescent="0.2"/>
    <row r="8247" ht="33.75" hidden="1" customHeight="1" x14ac:dyDescent="0.2"/>
    <row r="8248" ht="33.75" hidden="1" customHeight="1" x14ac:dyDescent="0.2"/>
    <row r="8249" ht="33.75" hidden="1" customHeight="1" x14ac:dyDescent="0.2"/>
    <row r="8250" ht="33.75" hidden="1" customHeight="1" x14ac:dyDescent="0.2"/>
    <row r="8251" ht="33.75" hidden="1" customHeight="1" x14ac:dyDescent="0.2"/>
    <row r="8252" ht="33.75" hidden="1" customHeight="1" x14ac:dyDescent="0.2"/>
    <row r="8253" ht="33.75" hidden="1" customHeight="1" x14ac:dyDescent="0.2"/>
    <row r="8254" ht="33.75" hidden="1" customHeight="1" x14ac:dyDescent="0.2"/>
    <row r="8255" ht="33.75" hidden="1" customHeight="1" x14ac:dyDescent="0.2"/>
    <row r="8256" ht="33.75" hidden="1" customHeight="1" x14ac:dyDescent="0.2"/>
    <row r="8257" ht="33.75" hidden="1" customHeight="1" x14ac:dyDescent="0.2"/>
    <row r="8258" ht="33.75" hidden="1" customHeight="1" x14ac:dyDescent="0.2"/>
    <row r="8259" ht="33.75" hidden="1" customHeight="1" x14ac:dyDescent="0.2"/>
    <row r="8260" ht="33.75" hidden="1" customHeight="1" x14ac:dyDescent="0.2"/>
    <row r="8261" ht="33.75" hidden="1" customHeight="1" x14ac:dyDescent="0.2"/>
    <row r="8262" ht="33.75" hidden="1" customHeight="1" x14ac:dyDescent="0.2"/>
    <row r="8263" ht="33.75" hidden="1" customHeight="1" x14ac:dyDescent="0.2"/>
    <row r="8264" ht="33.75" hidden="1" customHeight="1" x14ac:dyDescent="0.2"/>
    <row r="8265" ht="33.75" hidden="1" customHeight="1" x14ac:dyDescent="0.2"/>
    <row r="8266" ht="33.75" hidden="1" customHeight="1" x14ac:dyDescent="0.2"/>
    <row r="8267" ht="33.75" hidden="1" customHeight="1" x14ac:dyDescent="0.2"/>
    <row r="8268" ht="33.75" hidden="1" customHeight="1" x14ac:dyDescent="0.2"/>
    <row r="8269" ht="33.75" hidden="1" customHeight="1" x14ac:dyDescent="0.2"/>
    <row r="8270" ht="33.75" hidden="1" customHeight="1" x14ac:dyDescent="0.2"/>
    <row r="8271" ht="33.75" hidden="1" customHeight="1" x14ac:dyDescent="0.2"/>
    <row r="8272" ht="33.75" hidden="1" customHeight="1" x14ac:dyDescent="0.2"/>
    <row r="8273" ht="33.75" hidden="1" customHeight="1" x14ac:dyDescent="0.2"/>
    <row r="8274" ht="33.75" hidden="1" customHeight="1" x14ac:dyDescent="0.2"/>
    <row r="8275" ht="33.75" hidden="1" customHeight="1" x14ac:dyDescent="0.2"/>
    <row r="8276" ht="33.75" hidden="1" customHeight="1" x14ac:dyDescent="0.2"/>
    <row r="8277" ht="33.75" hidden="1" customHeight="1" x14ac:dyDescent="0.2"/>
    <row r="8278" ht="33.75" hidden="1" customHeight="1" x14ac:dyDescent="0.2"/>
    <row r="8279" ht="33.75" hidden="1" customHeight="1" x14ac:dyDescent="0.2"/>
    <row r="8280" ht="33.75" hidden="1" customHeight="1" x14ac:dyDescent="0.2"/>
    <row r="8281" ht="33.75" hidden="1" customHeight="1" x14ac:dyDescent="0.2"/>
    <row r="8282" ht="33.75" hidden="1" customHeight="1" x14ac:dyDescent="0.2"/>
    <row r="8283" ht="33.75" hidden="1" customHeight="1" x14ac:dyDescent="0.2"/>
    <row r="8284" ht="33.75" hidden="1" customHeight="1" x14ac:dyDescent="0.2"/>
    <row r="8285" ht="33.75" hidden="1" customHeight="1" x14ac:dyDescent="0.2"/>
    <row r="8286" ht="33.75" hidden="1" customHeight="1" x14ac:dyDescent="0.2"/>
    <row r="8287" ht="33.75" hidden="1" customHeight="1" x14ac:dyDescent="0.2"/>
    <row r="8288" ht="33.75" hidden="1" customHeight="1" x14ac:dyDescent="0.2"/>
    <row r="8289" ht="33.75" hidden="1" customHeight="1" x14ac:dyDescent="0.2"/>
    <row r="8290" ht="33.75" hidden="1" customHeight="1" x14ac:dyDescent="0.2"/>
    <row r="8291" ht="33.75" hidden="1" customHeight="1" x14ac:dyDescent="0.2"/>
    <row r="8292" ht="33.75" hidden="1" customHeight="1" x14ac:dyDescent="0.2"/>
    <row r="8293" ht="33.75" hidden="1" customHeight="1" x14ac:dyDescent="0.2"/>
    <row r="8294" ht="33.75" hidden="1" customHeight="1" x14ac:dyDescent="0.2"/>
    <row r="8295" ht="33.75" hidden="1" customHeight="1" x14ac:dyDescent="0.2"/>
    <row r="8296" ht="33.75" hidden="1" customHeight="1" x14ac:dyDescent="0.2"/>
    <row r="8297" ht="33.75" hidden="1" customHeight="1" x14ac:dyDescent="0.2"/>
    <row r="8298" ht="33.75" hidden="1" customHeight="1" x14ac:dyDescent="0.2"/>
    <row r="8299" ht="33.75" hidden="1" customHeight="1" x14ac:dyDescent="0.2"/>
    <row r="8300" ht="33.75" hidden="1" customHeight="1" x14ac:dyDescent="0.2"/>
    <row r="8301" ht="33.75" hidden="1" customHeight="1" x14ac:dyDescent="0.2"/>
    <row r="8302" ht="33.75" hidden="1" customHeight="1" x14ac:dyDescent="0.2"/>
    <row r="8303" ht="33.75" hidden="1" customHeight="1" x14ac:dyDescent="0.2"/>
    <row r="8304" ht="33.75" hidden="1" customHeight="1" x14ac:dyDescent="0.2"/>
    <row r="8305" ht="33.75" hidden="1" customHeight="1" x14ac:dyDescent="0.2"/>
    <row r="8306" ht="33.75" hidden="1" customHeight="1" x14ac:dyDescent="0.2"/>
    <row r="8307" ht="33.75" hidden="1" customHeight="1" x14ac:dyDescent="0.2"/>
    <row r="8308" ht="33.75" hidden="1" customHeight="1" x14ac:dyDescent="0.2"/>
    <row r="8309" ht="33.75" hidden="1" customHeight="1" x14ac:dyDescent="0.2"/>
    <row r="8310" ht="33.75" hidden="1" customHeight="1" x14ac:dyDescent="0.2"/>
    <row r="8311" ht="33.75" hidden="1" customHeight="1" x14ac:dyDescent="0.2"/>
    <row r="8312" ht="33.75" hidden="1" customHeight="1" x14ac:dyDescent="0.2"/>
    <row r="8313" ht="33.75" hidden="1" customHeight="1" x14ac:dyDescent="0.2"/>
    <row r="8314" ht="33.75" hidden="1" customHeight="1" x14ac:dyDescent="0.2"/>
    <row r="8315" ht="33.75" hidden="1" customHeight="1" x14ac:dyDescent="0.2"/>
    <row r="8316" ht="33.75" hidden="1" customHeight="1" x14ac:dyDescent="0.2"/>
    <row r="8317" ht="33.75" hidden="1" customHeight="1" x14ac:dyDescent="0.2"/>
    <row r="8318" ht="33.75" hidden="1" customHeight="1" x14ac:dyDescent="0.2"/>
    <row r="8319" ht="33.75" hidden="1" customHeight="1" x14ac:dyDescent="0.2"/>
    <row r="8320" ht="33.75" hidden="1" customHeight="1" x14ac:dyDescent="0.2"/>
    <row r="8321" ht="33.75" hidden="1" customHeight="1" x14ac:dyDescent="0.2"/>
    <row r="8322" ht="33.75" hidden="1" customHeight="1" x14ac:dyDescent="0.2"/>
    <row r="8323" ht="33.75" hidden="1" customHeight="1" x14ac:dyDescent="0.2"/>
    <row r="8324" ht="33.75" hidden="1" customHeight="1" x14ac:dyDescent="0.2"/>
    <row r="8325" ht="33.75" hidden="1" customHeight="1" x14ac:dyDescent="0.2"/>
    <row r="8326" ht="33.75" hidden="1" customHeight="1" x14ac:dyDescent="0.2"/>
    <row r="8327" ht="33.75" hidden="1" customHeight="1" x14ac:dyDescent="0.2"/>
    <row r="8328" ht="33.75" hidden="1" customHeight="1" x14ac:dyDescent="0.2"/>
    <row r="8329" ht="33.75" hidden="1" customHeight="1" x14ac:dyDescent="0.2"/>
    <row r="8330" ht="33.75" hidden="1" customHeight="1" x14ac:dyDescent="0.2"/>
    <row r="8331" ht="33.75" hidden="1" customHeight="1" x14ac:dyDescent="0.2"/>
    <row r="8332" ht="33.75" hidden="1" customHeight="1" x14ac:dyDescent="0.2"/>
    <row r="8333" ht="33.75" hidden="1" customHeight="1" x14ac:dyDescent="0.2"/>
    <row r="8334" ht="33.75" hidden="1" customHeight="1" x14ac:dyDescent="0.2"/>
    <row r="8335" ht="33.75" hidden="1" customHeight="1" x14ac:dyDescent="0.2"/>
    <row r="8336" ht="33.75" hidden="1" customHeight="1" x14ac:dyDescent="0.2"/>
    <row r="8337" ht="33.75" hidden="1" customHeight="1" x14ac:dyDescent="0.2"/>
    <row r="8338" ht="33.75" hidden="1" customHeight="1" x14ac:dyDescent="0.2"/>
    <row r="8339" ht="33.75" hidden="1" customHeight="1" x14ac:dyDescent="0.2"/>
    <row r="8340" ht="33.75" hidden="1" customHeight="1" x14ac:dyDescent="0.2"/>
    <row r="8341" ht="33.75" hidden="1" customHeight="1" x14ac:dyDescent="0.2"/>
    <row r="8342" ht="33.75" hidden="1" customHeight="1" x14ac:dyDescent="0.2"/>
    <row r="8343" ht="33.75" hidden="1" customHeight="1" x14ac:dyDescent="0.2"/>
    <row r="8344" ht="33.75" hidden="1" customHeight="1" x14ac:dyDescent="0.2"/>
    <row r="8345" ht="33.75" hidden="1" customHeight="1" x14ac:dyDescent="0.2"/>
    <row r="8346" ht="33.75" hidden="1" customHeight="1" x14ac:dyDescent="0.2"/>
    <row r="8347" ht="33.75" hidden="1" customHeight="1" x14ac:dyDescent="0.2"/>
    <row r="8348" ht="33.75" hidden="1" customHeight="1" x14ac:dyDescent="0.2"/>
    <row r="8349" ht="33.75" hidden="1" customHeight="1" x14ac:dyDescent="0.2"/>
    <row r="8350" ht="33.75" hidden="1" customHeight="1" x14ac:dyDescent="0.2"/>
    <row r="8351" ht="33.75" hidden="1" customHeight="1" x14ac:dyDescent="0.2"/>
    <row r="8352" ht="33.75" hidden="1" customHeight="1" x14ac:dyDescent="0.2"/>
    <row r="8353" ht="33.75" hidden="1" customHeight="1" x14ac:dyDescent="0.2"/>
    <row r="8354" ht="33.75" hidden="1" customHeight="1" x14ac:dyDescent="0.2"/>
    <row r="8355" ht="33.75" hidden="1" customHeight="1" x14ac:dyDescent="0.2"/>
    <row r="8356" ht="33.75" hidden="1" customHeight="1" x14ac:dyDescent="0.2"/>
    <row r="8357" ht="33.75" hidden="1" customHeight="1" x14ac:dyDescent="0.2"/>
    <row r="8358" ht="33.75" hidden="1" customHeight="1" x14ac:dyDescent="0.2"/>
    <row r="8359" ht="33.75" hidden="1" customHeight="1" x14ac:dyDescent="0.2"/>
    <row r="8360" ht="33.75" hidden="1" customHeight="1" x14ac:dyDescent="0.2"/>
    <row r="8361" ht="33.75" hidden="1" customHeight="1" x14ac:dyDescent="0.2"/>
    <row r="8362" ht="33.75" hidden="1" customHeight="1" x14ac:dyDescent="0.2"/>
    <row r="8363" ht="33.75" hidden="1" customHeight="1" x14ac:dyDescent="0.2"/>
    <row r="8364" ht="33.75" hidden="1" customHeight="1" x14ac:dyDescent="0.2"/>
    <row r="8365" ht="33.75" hidden="1" customHeight="1" x14ac:dyDescent="0.2"/>
    <row r="8366" ht="33.75" hidden="1" customHeight="1" x14ac:dyDescent="0.2"/>
    <row r="8367" ht="33.75" hidden="1" customHeight="1" x14ac:dyDescent="0.2"/>
    <row r="8368" ht="33.75" hidden="1" customHeight="1" x14ac:dyDescent="0.2"/>
    <row r="8369" ht="33.75" hidden="1" customHeight="1" x14ac:dyDescent="0.2"/>
    <row r="8370" ht="33.75" hidden="1" customHeight="1" x14ac:dyDescent="0.2"/>
    <row r="8371" ht="33.75" hidden="1" customHeight="1" x14ac:dyDescent="0.2"/>
    <row r="8372" ht="33.75" hidden="1" customHeight="1" x14ac:dyDescent="0.2"/>
    <row r="8373" ht="33.75" hidden="1" customHeight="1" x14ac:dyDescent="0.2"/>
    <row r="8374" ht="33.75" hidden="1" customHeight="1" x14ac:dyDescent="0.2"/>
    <row r="8375" ht="33.75" hidden="1" customHeight="1" x14ac:dyDescent="0.2"/>
    <row r="8376" ht="33.75" hidden="1" customHeight="1" x14ac:dyDescent="0.2"/>
    <row r="8377" ht="33.75" hidden="1" customHeight="1" x14ac:dyDescent="0.2"/>
    <row r="8378" ht="33.75" hidden="1" customHeight="1" x14ac:dyDescent="0.2"/>
    <row r="8379" ht="33.75" hidden="1" customHeight="1" x14ac:dyDescent="0.2"/>
    <row r="8380" ht="33.75" hidden="1" customHeight="1" x14ac:dyDescent="0.2"/>
    <row r="8381" ht="33.75" hidden="1" customHeight="1" x14ac:dyDescent="0.2"/>
    <row r="8382" ht="33.75" hidden="1" customHeight="1" x14ac:dyDescent="0.2"/>
    <row r="8383" ht="33.75" hidden="1" customHeight="1" x14ac:dyDescent="0.2"/>
    <row r="8384" ht="33.75" hidden="1" customHeight="1" x14ac:dyDescent="0.2"/>
    <row r="8385" ht="33.75" hidden="1" customHeight="1" x14ac:dyDescent="0.2"/>
    <row r="8386" ht="33.75" hidden="1" customHeight="1" x14ac:dyDescent="0.2"/>
    <row r="8387" ht="33.75" hidden="1" customHeight="1" x14ac:dyDescent="0.2"/>
    <row r="8388" ht="33.75" hidden="1" customHeight="1" x14ac:dyDescent="0.2"/>
    <row r="8389" ht="33.75" hidden="1" customHeight="1" x14ac:dyDescent="0.2"/>
    <row r="8390" ht="33.75" hidden="1" customHeight="1" x14ac:dyDescent="0.2"/>
    <row r="8391" ht="33.75" hidden="1" customHeight="1" x14ac:dyDescent="0.2"/>
    <row r="8392" ht="33.75" hidden="1" customHeight="1" x14ac:dyDescent="0.2"/>
    <row r="8393" ht="33.75" hidden="1" customHeight="1" x14ac:dyDescent="0.2"/>
    <row r="8394" ht="33.75" hidden="1" customHeight="1" x14ac:dyDescent="0.2"/>
    <row r="8395" ht="33.75" hidden="1" customHeight="1" x14ac:dyDescent="0.2"/>
    <row r="8396" ht="33.75" hidden="1" customHeight="1" x14ac:dyDescent="0.2"/>
    <row r="8397" ht="33.75" hidden="1" customHeight="1" x14ac:dyDescent="0.2"/>
    <row r="8398" ht="33.75" hidden="1" customHeight="1" x14ac:dyDescent="0.2"/>
    <row r="8399" ht="33.75" hidden="1" customHeight="1" x14ac:dyDescent="0.2"/>
    <row r="8400" ht="33.75" hidden="1" customHeight="1" x14ac:dyDescent="0.2"/>
    <row r="8401" ht="33.75" hidden="1" customHeight="1" x14ac:dyDescent="0.2"/>
    <row r="8402" ht="33.75" hidden="1" customHeight="1" x14ac:dyDescent="0.2"/>
    <row r="8403" ht="33.75" hidden="1" customHeight="1" x14ac:dyDescent="0.2"/>
    <row r="8404" ht="33.75" hidden="1" customHeight="1" x14ac:dyDescent="0.2"/>
    <row r="8405" ht="33.75" hidden="1" customHeight="1" x14ac:dyDescent="0.2"/>
    <row r="8406" ht="33.75" hidden="1" customHeight="1" x14ac:dyDescent="0.2"/>
    <row r="8407" ht="33.75" hidden="1" customHeight="1" x14ac:dyDescent="0.2"/>
    <row r="8408" ht="33.75" hidden="1" customHeight="1" x14ac:dyDescent="0.2"/>
    <row r="8409" ht="33.75" hidden="1" customHeight="1" x14ac:dyDescent="0.2"/>
    <row r="8410" ht="33.75" hidden="1" customHeight="1" x14ac:dyDescent="0.2"/>
    <row r="8411" ht="33.75" hidden="1" customHeight="1" x14ac:dyDescent="0.2"/>
    <row r="8412" ht="33.75" hidden="1" customHeight="1" x14ac:dyDescent="0.2"/>
    <row r="8413" ht="33.75" hidden="1" customHeight="1" x14ac:dyDescent="0.2"/>
    <row r="8414" ht="33.75" hidden="1" customHeight="1" x14ac:dyDescent="0.2"/>
    <row r="8415" ht="33.75" hidden="1" customHeight="1" x14ac:dyDescent="0.2"/>
    <row r="8416" ht="33.75" hidden="1" customHeight="1" x14ac:dyDescent="0.2"/>
    <row r="8417" ht="33.75" hidden="1" customHeight="1" x14ac:dyDescent="0.2"/>
    <row r="8418" ht="33.75" hidden="1" customHeight="1" x14ac:dyDescent="0.2"/>
    <row r="8419" ht="33.75" hidden="1" customHeight="1" x14ac:dyDescent="0.2"/>
    <row r="8420" ht="33.75" hidden="1" customHeight="1" x14ac:dyDescent="0.2"/>
    <row r="8421" ht="33.75" hidden="1" customHeight="1" x14ac:dyDescent="0.2"/>
    <row r="8422" ht="33.75" hidden="1" customHeight="1" x14ac:dyDescent="0.2"/>
    <row r="8423" ht="33.75" hidden="1" customHeight="1" x14ac:dyDescent="0.2"/>
    <row r="8424" ht="33.75" hidden="1" customHeight="1" x14ac:dyDescent="0.2"/>
    <row r="8425" ht="33.75" hidden="1" customHeight="1" x14ac:dyDescent="0.2"/>
    <row r="8426" ht="33.75" hidden="1" customHeight="1" x14ac:dyDescent="0.2"/>
    <row r="8427" ht="33.75" hidden="1" customHeight="1" x14ac:dyDescent="0.2"/>
    <row r="8428" ht="33.75" hidden="1" customHeight="1" x14ac:dyDescent="0.2"/>
    <row r="8429" ht="33.75" hidden="1" customHeight="1" x14ac:dyDescent="0.2"/>
    <row r="8430" ht="33.75" hidden="1" customHeight="1" x14ac:dyDescent="0.2"/>
    <row r="8431" ht="33.75" hidden="1" customHeight="1" x14ac:dyDescent="0.2"/>
    <row r="8432" ht="33.75" hidden="1" customHeight="1" x14ac:dyDescent="0.2"/>
    <row r="8433" ht="33.75" hidden="1" customHeight="1" x14ac:dyDescent="0.2"/>
    <row r="8434" ht="33.75" hidden="1" customHeight="1" x14ac:dyDescent="0.2"/>
    <row r="8435" ht="33.75" hidden="1" customHeight="1" x14ac:dyDescent="0.2"/>
    <row r="8436" ht="33.75" hidden="1" customHeight="1" x14ac:dyDescent="0.2"/>
    <row r="8437" ht="33.75" hidden="1" customHeight="1" x14ac:dyDescent="0.2"/>
    <row r="8438" ht="33.75" hidden="1" customHeight="1" x14ac:dyDescent="0.2"/>
    <row r="8439" ht="33.75" hidden="1" customHeight="1" x14ac:dyDescent="0.2"/>
    <row r="8440" ht="33.75" hidden="1" customHeight="1" x14ac:dyDescent="0.2"/>
    <row r="8441" ht="33.75" hidden="1" customHeight="1" x14ac:dyDescent="0.2"/>
    <row r="8442" ht="33.75" hidden="1" customHeight="1" x14ac:dyDescent="0.2"/>
    <row r="8443" ht="33.75" hidden="1" customHeight="1" x14ac:dyDescent="0.2"/>
    <row r="8444" ht="33.75" hidden="1" customHeight="1" x14ac:dyDescent="0.2"/>
    <row r="8445" ht="33.75" hidden="1" customHeight="1" x14ac:dyDescent="0.2"/>
    <row r="8446" ht="33.75" hidden="1" customHeight="1" x14ac:dyDescent="0.2"/>
    <row r="8447" ht="33.75" hidden="1" customHeight="1" x14ac:dyDescent="0.2"/>
    <row r="8448" ht="33.75" hidden="1" customHeight="1" x14ac:dyDescent="0.2"/>
    <row r="8449" ht="33.75" hidden="1" customHeight="1" x14ac:dyDescent="0.2"/>
    <row r="8450" ht="33.75" hidden="1" customHeight="1" x14ac:dyDescent="0.2"/>
    <row r="8451" ht="33.75" hidden="1" customHeight="1" x14ac:dyDescent="0.2"/>
    <row r="8452" ht="33.75" hidden="1" customHeight="1" x14ac:dyDescent="0.2"/>
    <row r="8453" ht="33.75" hidden="1" customHeight="1" x14ac:dyDescent="0.2"/>
    <row r="8454" ht="33.75" hidden="1" customHeight="1" x14ac:dyDescent="0.2"/>
    <row r="8455" ht="33.75" hidden="1" customHeight="1" x14ac:dyDescent="0.2"/>
    <row r="8456" ht="33.75" hidden="1" customHeight="1" x14ac:dyDescent="0.2"/>
    <row r="8457" ht="33.75" hidden="1" customHeight="1" x14ac:dyDescent="0.2"/>
    <row r="8458" ht="33.75" hidden="1" customHeight="1" x14ac:dyDescent="0.2"/>
    <row r="8459" ht="33.75" hidden="1" customHeight="1" x14ac:dyDescent="0.2"/>
    <row r="8460" ht="33.75" hidden="1" customHeight="1" x14ac:dyDescent="0.2"/>
    <row r="8461" ht="33.75" hidden="1" customHeight="1" x14ac:dyDescent="0.2"/>
    <row r="8462" ht="33.75" hidden="1" customHeight="1" x14ac:dyDescent="0.2"/>
    <row r="8463" ht="33.75" hidden="1" customHeight="1" x14ac:dyDescent="0.2"/>
    <row r="8464" ht="33.75" hidden="1" customHeight="1" x14ac:dyDescent="0.2"/>
    <row r="8465" ht="33.75" hidden="1" customHeight="1" x14ac:dyDescent="0.2"/>
    <row r="8466" ht="33.75" hidden="1" customHeight="1" x14ac:dyDescent="0.2"/>
    <row r="8467" ht="33.75" hidden="1" customHeight="1" x14ac:dyDescent="0.2"/>
    <row r="8468" ht="33.75" hidden="1" customHeight="1" x14ac:dyDescent="0.2"/>
    <row r="8469" ht="33.75" hidden="1" customHeight="1" x14ac:dyDescent="0.2"/>
    <row r="8470" ht="33.75" hidden="1" customHeight="1" x14ac:dyDescent="0.2"/>
    <row r="8471" ht="33.75" hidden="1" customHeight="1" x14ac:dyDescent="0.2"/>
    <row r="8472" ht="33.75" hidden="1" customHeight="1" x14ac:dyDescent="0.2"/>
    <row r="8473" ht="33.75" hidden="1" customHeight="1" x14ac:dyDescent="0.2"/>
    <row r="8474" ht="33.75" hidden="1" customHeight="1" x14ac:dyDescent="0.2"/>
    <row r="8475" ht="33.75" hidden="1" customHeight="1" x14ac:dyDescent="0.2"/>
    <row r="8476" ht="33.75" hidden="1" customHeight="1" x14ac:dyDescent="0.2"/>
    <row r="8477" ht="33.75" hidden="1" customHeight="1" x14ac:dyDescent="0.2"/>
    <row r="8478" ht="33.75" hidden="1" customHeight="1" x14ac:dyDescent="0.2"/>
    <row r="8479" ht="33.75" hidden="1" customHeight="1" x14ac:dyDescent="0.2"/>
    <row r="8480" ht="33.75" hidden="1" customHeight="1" x14ac:dyDescent="0.2"/>
    <row r="8481" ht="33.75" hidden="1" customHeight="1" x14ac:dyDescent="0.2"/>
    <row r="8482" ht="33.75" hidden="1" customHeight="1" x14ac:dyDescent="0.2"/>
    <row r="8483" ht="33.75" hidden="1" customHeight="1" x14ac:dyDescent="0.2"/>
    <row r="8484" ht="33.75" hidden="1" customHeight="1" x14ac:dyDescent="0.2"/>
    <row r="8485" ht="33.75" hidden="1" customHeight="1" x14ac:dyDescent="0.2"/>
    <row r="8486" ht="33.75" hidden="1" customHeight="1" x14ac:dyDescent="0.2"/>
    <row r="8487" ht="33.75" hidden="1" customHeight="1" x14ac:dyDescent="0.2"/>
    <row r="8488" ht="33.75" hidden="1" customHeight="1" x14ac:dyDescent="0.2"/>
    <row r="8489" ht="33.75" hidden="1" customHeight="1" x14ac:dyDescent="0.2"/>
    <row r="8490" ht="33.75" hidden="1" customHeight="1" x14ac:dyDescent="0.2"/>
    <row r="8491" ht="33.75" hidden="1" customHeight="1" x14ac:dyDescent="0.2"/>
    <row r="8492" ht="33.75" hidden="1" customHeight="1" x14ac:dyDescent="0.2"/>
    <row r="8493" ht="33.75" hidden="1" customHeight="1" x14ac:dyDescent="0.2"/>
    <row r="8494" ht="33.75" hidden="1" customHeight="1" x14ac:dyDescent="0.2"/>
    <row r="8495" ht="33.75" hidden="1" customHeight="1" x14ac:dyDescent="0.2"/>
    <row r="8496" ht="33.75" hidden="1" customHeight="1" x14ac:dyDescent="0.2"/>
    <row r="8497" ht="33.75" hidden="1" customHeight="1" x14ac:dyDescent="0.2"/>
    <row r="8498" ht="33.75" hidden="1" customHeight="1" x14ac:dyDescent="0.2"/>
    <row r="8499" ht="33.75" hidden="1" customHeight="1" x14ac:dyDescent="0.2"/>
    <row r="8500" ht="33.75" hidden="1" customHeight="1" x14ac:dyDescent="0.2"/>
    <row r="8501" ht="33.75" hidden="1" customHeight="1" x14ac:dyDescent="0.2"/>
    <row r="8502" ht="33.75" hidden="1" customHeight="1" x14ac:dyDescent="0.2"/>
    <row r="8503" ht="33.75" hidden="1" customHeight="1" x14ac:dyDescent="0.2"/>
    <row r="8504" ht="33.75" hidden="1" customHeight="1" x14ac:dyDescent="0.2"/>
    <row r="8505" ht="33.75" hidden="1" customHeight="1" x14ac:dyDescent="0.2"/>
    <row r="8506" ht="33.75" hidden="1" customHeight="1" x14ac:dyDescent="0.2"/>
    <row r="8507" ht="33.75" hidden="1" customHeight="1" x14ac:dyDescent="0.2"/>
    <row r="8508" ht="33.75" hidden="1" customHeight="1" x14ac:dyDescent="0.2"/>
    <row r="8509" ht="33.75" hidden="1" customHeight="1" x14ac:dyDescent="0.2"/>
    <row r="8510" ht="33.75" hidden="1" customHeight="1" x14ac:dyDescent="0.2"/>
    <row r="8511" ht="33.75" hidden="1" customHeight="1" x14ac:dyDescent="0.2"/>
    <row r="8512" ht="33.75" hidden="1" customHeight="1" x14ac:dyDescent="0.2"/>
    <row r="8513" ht="33.75" hidden="1" customHeight="1" x14ac:dyDescent="0.2"/>
    <row r="8514" ht="33.75" hidden="1" customHeight="1" x14ac:dyDescent="0.2"/>
    <row r="8515" ht="33.75" hidden="1" customHeight="1" x14ac:dyDescent="0.2"/>
    <row r="8516" ht="33.75" hidden="1" customHeight="1" x14ac:dyDescent="0.2"/>
    <row r="8517" ht="33.75" hidden="1" customHeight="1" x14ac:dyDescent="0.2"/>
    <row r="8518" ht="33.75" hidden="1" customHeight="1" x14ac:dyDescent="0.2"/>
    <row r="8519" ht="33.75" hidden="1" customHeight="1" x14ac:dyDescent="0.2"/>
    <row r="8520" ht="33.75" hidden="1" customHeight="1" x14ac:dyDescent="0.2"/>
    <row r="8521" ht="33.75" hidden="1" customHeight="1" x14ac:dyDescent="0.2"/>
    <row r="8522" ht="33.75" hidden="1" customHeight="1" x14ac:dyDescent="0.2"/>
    <row r="8523" ht="33.75" hidden="1" customHeight="1" x14ac:dyDescent="0.2"/>
    <row r="8524" ht="33.75" hidden="1" customHeight="1" x14ac:dyDescent="0.2"/>
    <row r="8525" ht="33.75" hidden="1" customHeight="1" x14ac:dyDescent="0.2"/>
    <row r="8526" ht="33.75" hidden="1" customHeight="1" x14ac:dyDescent="0.2"/>
    <row r="8527" ht="33.75" hidden="1" customHeight="1" x14ac:dyDescent="0.2"/>
    <row r="8528" ht="33.75" hidden="1" customHeight="1" x14ac:dyDescent="0.2"/>
    <row r="8529" ht="33.75" hidden="1" customHeight="1" x14ac:dyDescent="0.2"/>
    <row r="8530" ht="33.75" hidden="1" customHeight="1" x14ac:dyDescent="0.2"/>
    <row r="8531" ht="33.75" hidden="1" customHeight="1" x14ac:dyDescent="0.2"/>
    <row r="8532" ht="33.75" hidden="1" customHeight="1" x14ac:dyDescent="0.2"/>
    <row r="8533" ht="33.75" hidden="1" customHeight="1" x14ac:dyDescent="0.2"/>
    <row r="8534" ht="33.75" hidden="1" customHeight="1" x14ac:dyDescent="0.2"/>
    <row r="8535" ht="33.75" hidden="1" customHeight="1" x14ac:dyDescent="0.2"/>
    <row r="8536" ht="33.75" hidden="1" customHeight="1" x14ac:dyDescent="0.2"/>
    <row r="8537" ht="33.75" hidden="1" customHeight="1" x14ac:dyDescent="0.2"/>
    <row r="8538" ht="33.75" hidden="1" customHeight="1" x14ac:dyDescent="0.2"/>
    <row r="8539" ht="33.75" hidden="1" customHeight="1" x14ac:dyDescent="0.2"/>
    <row r="8540" ht="33.75" hidden="1" customHeight="1" x14ac:dyDescent="0.2"/>
    <row r="8541" ht="33.75" hidden="1" customHeight="1" x14ac:dyDescent="0.2"/>
    <row r="8542" ht="33.75" hidden="1" customHeight="1" x14ac:dyDescent="0.2"/>
    <row r="8543" ht="33.75" hidden="1" customHeight="1" x14ac:dyDescent="0.2"/>
    <row r="8544" ht="33.75" hidden="1" customHeight="1" x14ac:dyDescent="0.2"/>
    <row r="8545" ht="33.75" hidden="1" customHeight="1" x14ac:dyDescent="0.2"/>
    <row r="8546" ht="33.75" hidden="1" customHeight="1" x14ac:dyDescent="0.2"/>
    <row r="8547" ht="33.75" hidden="1" customHeight="1" x14ac:dyDescent="0.2"/>
    <row r="8548" ht="33.75" hidden="1" customHeight="1" x14ac:dyDescent="0.2"/>
    <row r="8549" ht="33.75" hidden="1" customHeight="1" x14ac:dyDescent="0.2"/>
    <row r="8550" ht="33.75" hidden="1" customHeight="1" x14ac:dyDescent="0.2"/>
    <row r="8551" ht="33.75" hidden="1" customHeight="1" x14ac:dyDescent="0.2"/>
    <row r="8552" ht="33.75" hidden="1" customHeight="1" x14ac:dyDescent="0.2"/>
    <row r="8553" ht="33.75" hidden="1" customHeight="1" x14ac:dyDescent="0.2"/>
    <row r="8554" ht="33.75" hidden="1" customHeight="1" x14ac:dyDescent="0.2"/>
    <row r="8555" ht="33.75" hidden="1" customHeight="1" x14ac:dyDescent="0.2"/>
    <row r="8556" ht="33.75" hidden="1" customHeight="1" x14ac:dyDescent="0.2"/>
    <row r="8557" ht="33.75" hidden="1" customHeight="1" x14ac:dyDescent="0.2"/>
    <row r="8558" ht="33.75" hidden="1" customHeight="1" x14ac:dyDescent="0.2"/>
    <row r="8559" ht="33.75" hidden="1" customHeight="1" x14ac:dyDescent="0.2"/>
    <row r="8560" ht="33.75" hidden="1" customHeight="1" x14ac:dyDescent="0.2"/>
    <row r="8561" ht="33.75" hidden="1" customHeight="1" x14ac:dyDescent="0.2"/>
    <row r="8562" ht="33.75" hidden="1" customHeight="1" x14ac:dyDescent="0.2"/>
    <row r="8563" ht="33.75" hidden="1" customHeight="1" x14ac:dyDescent="0.2"/>
    <row r="8564" ht="33.75" hidden="1" customHeight="1" x14ac:dyDescent="0.2"/>
    <row r="8565" ht="33.75" hidden="1" customHeight="1" x14ac:dyDescent="0.2"/>
    <row r="8566" ht="33.75" hidden="1" customHeight="1" x14ac:dyDescent="0.2"/>
    <row r="8567" ht="33.75" hidden="1" customHeight="1" x14ac:dyDescent="0.2"/>
    <row r="8568" ht="33.75" hidden="1" customHeight="1" x14ac:dyDescent="0.2"/>
    <row r="8569" ht="33.75" hidden="1" customHeight="1" x14ac:dyDescent="0.2"/>
    <row r="8570" ht="33.75" hidden="1" customHeight="1" x14ac:dyDescent="0.2"/>
    <row r="8571" ht="33.75" hidden="1" customHeight="1" x14ac:dyDescent="0.2"/>
    <row r="8572" ht="33.75" hidden="1" customHeight="1" x14ac:dyDescent="0.2"/>
    <row r="8573" ht="33.75" hidden="1" customHeight="1" x14ac:dyDescent="0.2"/>
    <row r="8574" ht="33.75" hidden="1" customHeight="1" x14ac:dyDescent="0.2"/>
    <row r="8575" ht="33.75" hidden="1" customHeight="1" x14ac:dyDescent="0.2"/>
    <row r="8576" ht="33.75" hidden="1" customHeight="1" x14ac:dyDescent="0.2"/>
    <row r="8577" ht="33.75" hidden="1" customHeight="1" x14ac:dyDescent="0.2"/>
    <row r="8578" ht="33.75" hidden="1" customHeight="1" x14ac:dyDescent="0.2"/>
    <row r="8579" ht="33.75" hidden="1" customHeight="1" x14ac:dyDescent="0.2"/>
    <row r="8580" ht="33.75" hidden="1" customHeight="1" x14ac:dyDescent="0.2"/>
    <row r="8581" ht="33.75" hidden="1" customHeight="1" x14ac:dyDescent="0.2"/>
    <row r="8582" ht="33.75" hidden="1" customHeight="1" x14ac:dyDescent="0.2"/>
    <row r="8583" ht="33.75" hidden="1" customHeight="1" x14ac:dyDescent="0.2"/>
    <row r="8584" ht="33.75" hidden="1" customHeight="1" x14ac:dyDescent="0.2"/>
    <row r="8585" ht="33.75" hidden="1" customHeight="1" x14ac:dyDescent="0.2"/>
    <row r="8586" ht="33.75" hidden="1" customHeight="1" x14ac:dyDescent="0.2"/>
    <row r="8587" ht="33.75" hidden="1" customHeight="1" x14ac:dyDescent="0.2"/>
    <row r="8588" ht="33.75" hidden="1" customHeight="1" x14ac:dyDescent="0.2"/>
    <row r="8589" ht="33.75" hidden="1" customHeight="1" x14ac:dyDescent="0.2"/>
    <row r="8590" ht="33.75" hidden="1" customHeight="1" x14ac:dyDescent="0.2"/>
    <row r="8591" ht="33.75" hidden="1" customHeight="1" x14ac:dyDescent="0.2"/>
    <row r="8592" ht="33.75" hidden="1" customHeight="1" x14ac:dyDescent="0.2"/>
    <row r="8593" ht="33.75" hidden="1" customHeight="1" x14ac:dyDescent="0.2"/>
    <row r="8594" ht="33.75" hidden="1" customHeight="1" x14ac:dyDescent="0.2"/>
    <row r="8595" ht="33.75" hidden="1" customHeight="1" x14ac:dyDescent="0.2"/>
    <row r="8596" ht="33.75" hidden="1" customHeight="1" x14ac:dyDescent="0.2"/>
    <row r="8597" ht="33.75" hidden="1" customHeight="1" x14ac:dyDescent="0.2"/>
    <row r="8598" ht="33.75" hidden="1" customHeight="1" x14ac:dyDescent="0.2"/>
    <row r="8599" ht="33.75" hidden="1" customHeight="1" x14ac:dyDescent="0.2"/>
    <row r="8600" ht="33.75" hidden="1" customHeight="1" x14ac:dyDescent="0.2"/>
    <row r="8601" ht="33.75" hidden="1" customHeight="1" x14ac:dyDescent="0.2"/>
    <row r="8602" ht="33.75" hidden="1" customHeight="1" x14ac:dyDescent="0.2"/>
    <row r="8603" ht="33.75" hidden="1" customHeight="1" x14ac:dyDescent="0.2"/>
    <row r="8604" ht="33.75" hidden="1" customHeight="1" x14ac:dyDescent="0.2"/>
    <row r="8605" ht="33.75" hidden="1" customHeight="1" x14ac:dyDescent="0.2"/>
    <row r="8606" ht="33.75" hidden="1" customHeight="1" x14ac:dyDescent="0.2"/>
    <row r="8607" ht="33.75" hidden="1" customHeight="1" x14ac:dyDescent="0.2"/>
    <row r="8608" ht="33.75" hidden="1" customHeight="1" x14ac:dyDescent="0.2"/>
    <row r="8609" ht="33.75" hidden="1" customHeight="1" x14ac:dyDescent="0.2"/>
    <row r="8610" ht="33.75" hidden="1" customHeight="1" x14ac:dyDescent="0.2"/>
    <row r="8611" ht="33.75" hidden="1" customHeight="1" x14ac:dyDescent="0.2"/>
    <row r="8612" ht="33.75" hidden="1" customHeight="1" x14ac:dyDescent="0.2"/>
    <row r="8613" ht="33.75" hidden="1" customHeight="1" x14ac:dyDescent="0.2"/>
    <row r="8614" ht="33.75" hidden="1" customHeight="1" x14ac:dyDescent="0.2"/>
    <row r="8615" ht="33.75" hidden="1" customHeight="1" x14ac:dyDescent="0.2"/>
    <row r="8616" ht="33.75" hidden="1" customHeight="1" x14ac:dyDescent="0.2"/>
    <row r="8617" ht="33.75" hidden="1" customHeight="1" x14ac:dyDescent="0.2"/>
    <row r="8618" ht="33.75" hidden="1" customHeight="1" x14ac:dyDescent="0.2"/>
    <row r="8619" ht="33.75" hidden="1" customHeight="1" x14ac:dyDescent="0.2"/>
    <row r="8620" ht="33.75" hidden="1" customHeight="1" x14ac:dyDescent="0.2"/>
    <row r="8621" ht="33.75" hidden="1" customHeight="1" x14ac:dyDescent="0.2"/>
    <row r="8622" ht="33.75" hidden="1" customHeight="1" x14ac:dyDescent="0.2"/>
    <row r="8623" ht="33.75" hidden="1" customHeight="1" x14ac:dyDescent="0.2"/>
    <row r="8624" ht="33.75" hidden="1" customHeight="1" x14ac:dyDescent="0.2"/>
    <row r="8625" ht="33.75" hidden="1" customHeight="1" x14ac:dyDescent="0.2"/>
    <row r="8626" ht="33.75" hidden="1" customHeight="1" x14ac:dyDescent="0.2"/>
    <row r="8627" ht="33.75" hidden="1" customHeight="1" x14ac:dyDescent="0.2"/>
    <row r="8628" ht="33.75" hidden="1" customHeight="1" x14ac:dyDescent="0.2"/>
  </sheetData>
  <sheetProtection autoFilter="0"/>
  <autoFilter ref="A1:A8628">
    <filterColumn colId="0">
      <filters>
        <filter val="Неверно!"/>
      </filters>
    </filterColumn>
  </autoFilter>
  <pageMargins left="0.75" right="0.75" top="1" bottom="1" header="0.5" footer="0.5"/>
  <pageSetup paperSize="9" scale="61" orientation="portrait" r:id="rId1"/>
  <headerFooter alignWithMargins="0"/>
  <colBreaks count="1" manualBreakCount="1">
    <brk id="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22"/>
  </sheetPr>
  <dimension ref="A1:F91"/>
  <sheetViews>
    <sheetView showGridLines="0" zoomScaleNormal="100" workbookViewId="0">
      <selection activeCell="D6" sqref="D6"/>
    </sheetView>
  </sheetViews>
  <sheetFormatPr defaultRowHeight="12.75" x14ac:dyDescent="0.2"/>
  <cols>
    <col min="1" max="1" width="61.5703125" style="105" customWidth="1"/>
    <col min="2" max="2" width="8" style="262" customWidth="1"/>
    <col min="3" max="3" width="2.85546875" style="105" customWidth="1"/>
    <col min="4" max="4" width="41.7109375" style="105" bestFit="1" customWidth="1"/>
    <col min="5" max="5" width="5.5703125" style="105" bestFit="1" customWidth="1"/>
    <col min="6" max="16384" width="9.140625" style="85"/>
  </cols>
  <sheetData>
    <row r="1" spans="1:6" ht="15.75" x14ac:dyDescent="0.2">
      <c r="A1" s="324" t="s">
        <v>1187</v>
      </c>
      <c r="B1" s="350" t="s">
        <v>1093</v>
      </c>
      <c r="D1" s="324" t="s">
        <v>1094</v>
      </c>
      <c r="E1" s="261" t="s">
        <v>1093</v>
      </c>
    </row>
    <row r="2" spans="1:6" ht="15.75" x14ac:dyDescent="0.25">
      <c r="A2" s="325" t="s">
        <v>12447</v>
      </c>
      <c r="B2" s="321" t="s">
        <v>12449</v>
      </c>
      <c r="D2" s="328">
        <v>6</v>
      </c>
      <c r="E2" s="326" t="s">
        <v>1092</v>
      </c>
    </row>
    <row r="3" spans="1:6" ht="16.5" thickBot="1" x14ac:dyDescent="0.3">
      <c r="A3" s="325" t="s">
        <v>1871</v>
      </c>
      <c r="B3" s="321">
        <v>9002</v>
      </c>
      <c r="D3" s="329">
        <v>12</v>
      </c>
      <c r="E3" s="327" t="s">
        <v>1091</v>
      </c>
    </row>
    <row r="4" spans="1:6" ht="15.75" x14ac:dyDescent="0.25">
      <c r="A4" s="325" t="s">
        <v>1872</v>
      </c>
      <c r="B4" s="321">
        <v>9009</v>
      </c>
    </row>
    <row r="5" spans="1:6" ht="15.75" x14ac:dyDescent="0.25">
      <c r="A5" s="325" t="s">
        <v>1873</v>
      </c>
      <c r="B5" s="321">
        <v>9018</v>
      </c>
    </row>
    <row r="6" spans="1:6" ht="15.75" x14ac:dyDescent="0.25">
      <c r="A6" s="325" t="s">
        <v>1874</v>
      </c>
      <c r="B6" s="321">
        <v>9014</v>
      </c>
    </row>
    <row r="7" spans="1:6" ht="15.75" x14ac:dyDescent="0.25">
      <c r="A7" s="325" t="s">
        <v>1875</v>
      </c>
      <c r="B7" s="321">
        <v>9008</v>
      </c>
    </row>
    <row r="8" spans="1:6" ht="15.75" x14ac:dyDescent="0.25">
      <c r="A8" s="325" t="s">
        <v>1876</v>
      </c>
      <c r="B8" s="321">
        <v>9017</v>
      </c>
    </row>
    <row r="9" spans="1:6" ht="15.75" x14ac:dyDescent="0.25">
      <c r="A9" s="325" t="s">
        <v>1877</v>
      </c>
      <c r="B9" s="321">
        <v>9030</v>
      </c>
    </row>
    <row r="10" spans="1:6" ht="15.75" x14ac:dyDescent="0.25">
      <c r="A10" s="325" t="s">
        <v>1878</v>
      </c>
      <c r="B10" s="321">
        <v>9033</v>
      </c>
    </row>
    <row r="11" spans="1:6" ht="15.75" x14ac:dyDescent="0.25">
      <c r="A11" s="325" t="s">
        <v>1879</v>
      </c>
      <c r="B11" s="321">
        <v>9019</v>
      </c>
    </row>
    <row r="12" spans="1:6" ht="15.75" x14ac:dyDescent="0.25">
      <c r="A12" s="325" t="s">
        <v>1880</v>
      </c>
      <c r="B12" s="321">
        <v>9032</v>
      </c>
    </row>
    <row r="13" spans="1:6" ht="15.75" x14ac:dyDescent="0.25">
      <c r="A13" s="325" t="s">
        <v>1881</v>
      </c>
      <c r="B13" s="321">
        <v>9003</v>
      </c>
    </row>
    <row r="14" spans="1:6" ht="15.75" x14ac:dyDescent="0.25">
      <c r="A14" s="325" t="s">
        <v>1882</v>
      </c>
      <c r="B14" s="321">
        <v>9013</v>
      </c>
    </row>
    <row r="15" spans="1:6" ht="15.75" x14ac:dyDescent="0.25">
      <c r="A15" s="325" t="s">
        <v>1883</v>
      </c>
      <c r="B15" s="321">
        <v>9007</v>
      </c>
    </row>
    <row r="16" spans="1:6" ht="15.75" x14ac:dyDescent="0.25">
      <c r="A16" s="325" t="s">
        <v>1884</v>
      </c>
      <c r="B16" s="321">
        <v>9016</v>
      </c>
      <c r="D16" s="847"/>
      <c r="E16" s="847"/>
      <c r="F16" s="847"/>
    </row>
    <row r="17" spans="1:2" ht="15.75" x14ac:dyDescent="0.25">
      <c r="A17" s="325" t="s">
        <v>1885</v>
      </c>
      <c r="B17" s="321">
        <v>9024</v>
      </c>
    </row>
    <row r="18" spans="1:2" ht="15.75" x14ac:dyDescent="0.25">
      <c r="A18" s="325" t="s">
        <v>1886</v>
      </c>
      <c r="B18" s="321">
        <v>9010</v>
      </c>
    </row>
    <row r="19" spans="1:2" ht="15.75" x14ac:dyDescent="0.25">
      <c r="A19" s="325" t="s">
        <v>1887</v>
      </c>
      <c r="B19" s="321">
        <v>9004</v>
      </c>
    </row>
    <row r="20" spans="1:2" ht="15.75" x14ac:dyDescent="0.25">
      <c r="A20" s="325" t="s">
        <v>1888</v>
      </c>
      <c r="B20" s="321">
        <v>9005</v>
      </c>
    </row>
    <row r="21" spans="1:2" ht="15.75" x14ac:dyDescent="0.25">
      <c r="A21" s="325" t="s">
        <v>1889</v>
      </c>
      <c r="B21" s="321">
        <v>9020</v>
      </c>
    </row>
    <row r="22" spans="1:2" ht="15.75" x14ac:dyDescent="0.25">
      <c r="A22" s="325" t="s">
        <v>1890</v>
      </c>
      <c r="B22" s="321">
        <v>9011</v>
      </c>
    </row>
    <row r="23" spans="1:2" ht="15.75" x14ac:dyDescent="0.25">
      <c r="A23" s="325" t="s">
        <v>1891</v>
      </c>
      <c r="B23" s="321">
        <v>9012</v>
      </c>
    </row>
    <row r="24" spans="1:2" ht="15.75" x14ac:dyDescent="0.25">
      <c r="A24" s="325" t="s">
        <v>1892</v>
      </c>
      <c r="B24" s="321">
        <v>9027</v>
      </c>
    </row>
    <row r="25" spans="1:2" ht="15.75" x14ac:dyDescent="0.25">
      <c r="A25" s="325" t="s">
        <v>1893</v>
      </c>
      <c r="B25" s="321">
        <v>9021</v>
      </c>
    </row>
    <row r="26" spans="1:2" ht="15.75" x14ac:dyDescent="0.25">
      <c r="A26" s="325" t="s">
        <v>1894</v>
      </c>
      <c r="B26" s="321">
        <v>9034</v>
      </c>
    </row>
    <row r="27" spans="1:2" ht="15.75" x14ac:dyDescent="0.25">
      <c r="A27" s="325" t="s">
        <v>1895</v>
      </c>
      <c r="B27" s="321">
        <v>9006</v>
      </c>
    </row>
    <row r="28" spans="1:2" ht="15.75" x14ac:dyDescent="0.25">
      <c r="A28" s="325" t="s">
        <v>1896</v>
      </c>
      <c r="B28" s="321">
        <v>9022</v>
      </c>
    </row>
    <row r="29" spans="1:2" ht="15.75" x14ac:dyDescent="0.25">
      <c r="A29" s="325" t="s">
        <v>1897</v>
      </c>
      <c r="B29" s="321">
        <v>9025</v>
      </c>
    </row>
    <row r="30" spans="1:2" ht="15.75" x14ac:dyDescent="0.25">
      <c r="A30" s="325" t="s">
        <v>1898</v>
      </c>
      <c r="B30" s="321">
        <v>9026</v>
      </c>
    </row>
    <row r="31" spans="1:2" ht="15.75" x14ac:dyDescent="0.25">
      <c r="A31" s="325" t="s">
        <v>1899</v>
      </c>
      <c r="B31" s="321">
        <v>9015</v>
      </c>
    </row>
    <row r="32" spans="1:2" ht="15.75" x14ac:dyDescent="0.25">
      <c r="A32" s="325" t="s">
        <v>1900</v>
      </c>
      <c r="B32" s="321">
        <v>9028</v>
      </c>
    </row>
    <row r="33" spans="1:2" ht="15.75" x14ac:dyDescent="0.25">
      <c r="A33" s="325" t="s">
        <v>1901</v>
      </c>
      <c r="B33" s="321">
        <v>9029</v>
      </c>
    </row>
    <row r="34" spans="1:2" ht="15.75" x14ac:dyDescent="0.25">
      <c r="A34" s="325" t="s">
        <v>1902</v>
      </c>
      <c r="B34" s="321">
        <v>9023</v>
      </c>
    </row>
    <row r="35" spans="1:2" ht="15.75" x14ac:dyDescent="0.25">
      <c r="A35" s="325" t="s">
        <v>1903</v>
      </c>
      <c r="B35" s="321">
        <v>9036</v>
      </c>
    </row>
    <row r="36" spans="1:2" ht="15.75" x14ac:dyDescent="0.25">
      <c r="A36" s="325" t="s">
        <v>1904</v>
      </c>
      <c r="B36" s="321">
        <v>9035</v>
      </c>
    </row>
    <row r="37" spans="1:2" ht="15.75" x14ac:dyDescent="0.25">
      <c r="A37" s="322"/>
      <c r="B37" s="321"/>
    </row>
    <row r="38" spans="1:2" ht="15.75" x14ac:dyDescent="0.25">
      <c r="A38" s="322"/>
      <c r="B38" s="321"/>
    </row>
    <row r="39" spans="1:2" ht="15.75" x14ac:dyDescent="0.25">
      <c r="A39" s="322"/>
      <c r="B39" s="321"/>
    </row>
    <row r="40" spans="1:2" ht="15.75" x14ac:dyDescent="0.25">
      <c r="A40" s="322"/>
      <c r="B40" s="321"/>
    </row>
    <row r="41" spans="1:2" ht="15.75" x14ac:dyDescent="0.25">
      <c r="A41" s="322"/>
      <c r="B41" s="321"/>
    </row>
    <row r="42" spans="1:2" ht="15.75" x14ac:dyDescent="0.25">
      <c r="A42" s="322"/>
      <c r="B42" s="321"/>
    </row>
    <row r="43" spans="1:2" ht="15.75" x14ac:dyDescent="0.25">
      <c r="A43" s="322"/>
      <c r="B43" s="321"/>
    </row>
    <row r="44" spans="1:2" ht="15.75" x14ac:dyDescent="0.25">
      <c r="A44" s="322"/>
      <c r="B44" s="321"/>
    </row>
    <row r="45" spans="1:2" ht="15.75" x14ac:dyDescent="0.25">
      <c r="A45" s="322"/>
      <c r="B45" s="321"/>
    </row>
    <row r="46" spans="1:2" ht="15.75" x14ac:dyDescent="0.25">
      <c r="A46" s="322"/>
      <c r="B46" s="321"/>
    </row>
    <row r="47" spans="1:2" ht="15.75" x14ac:dyDescent="0.25">
      <c r="A47" s="322"/>
      <c r="B47" s="321"/>
    </row>
    <row r="48" spans="1:2" ht="15.75" x14ac:dyDescent="0.25">
      <c r="A48" s="322"/>
      <c r="B48" s="321"/>
    </row>
    <row r="49" spans="1:2" ht="15.75" x14ac:dyDescent="0.25">
      <c r="A49" s="322"/>
      <c r="B49" s="321"/>
    </row>
    <row r="50" spans="1:2" ht="15.75" x14ac:dyDescent="0.25">
      <c r="A50" s="322"/>
      <c r="B50" s="321"/>
    </row>
    <row r="51" spans="1:2" ht="15.75" x14ac:dyDescent="0.25">
      <c r="A51" s="322"/>
      <c r="B51" s="321"/>
    </row>
    <row r="52" spans="1:2" ht="15.75" x14ac:dyDescent="0.25">
      <c r="A52" s="322"/>
      <c r="B52" s="321"/>
    </row>
    <row r="53" spans="1:2" ht="15.75" x14ac:dyDescent="0.25">
      <c r="A53" s="322"/>
      <c r="B53" s="321"/>
    </row>
    <row r="54" spans="1:2" ht="15.75" x14ac:dyDescent="0.25">
      <c r="A54" s="322"/>
      <c r="B54" s="321"/>
    </row>
    <row r="55" spans="1:2" ht="15.75" x14ac:dyDescent="0.25">
      <c r="A55" s="322"/>
      <c r="B55" s="321"/>
    </row>
    <row r="56" spans="1:2" ht="15.75" x14ac:dyDescent="0.25">
      <c r="A56" s="322"/>
      <c r="B56" s="321"/>
    </row>
    <row r="57" spans="1:2" ht="15.75" x14ac:dyDescent="0.25">
      <c r="A57" s="322"/>
      <c r="B57" s="321"/>
    </row>
    <row r="58" spans="1:2" ht="15.75" x14ac:dyDescent="0.25">
      <c r="A58" s="322"/>
      <c r="B58" s="321"/>
    </row>
    <row r="59" spans="1:2" ht="15.75" x14ac:dyDescent="0.25">
      <c r="A59" s="322"/>
      <c r="B59" s="321"/>
    </row>
    <row r="60" spans="1:2" ht="15.75" x14ac:dyDescent="0.25">
      <c r="A60" s="322"/>
      <c r="B60" s="321"/>
    </row>
    <row r="61" spans="1:2" ht="15.75" x14ac:dyDescent="0.25">
      <c r="A61" s="322"/>
      <c r="B61" s="321"/>
    </row>
    <row r="62" spans="1:2" ht="15.75" x14ac:dyDescent="0.25">
      <c r="A62" s="322"/>
      <c r="B62" s="321"/>
    </row>
    <row r="63" spans="1:2" ht="15.75" x14ac:dyDescent="0.25">
      <c r="A63" s="322"/>
      <c r="B63" s="321"/>
    </row>
    <row r="64" spans="1:2" ht="15.75" x14ac:dyDescent="0.25">
      <c r="A64" s="322"/>
      <c r="B64" s="321"/>
    </row>
    <row r="65" spans="1:2" ht="15.75" x14ac:dyDescent="0.25">
      <c r="A65" s="322"/>
      <c r="B65" s="321"/>
    </row>
    <row r="66" spans="1:2" ht="15.75" x14ac:dyDescent="0.25">
      <c r="A66" s="322"/>
      <c r="B66" s="321"/>
    </row>
    <row r="67" spans="1:2" ht="15.75" x14ac:dyDescent="0.25">
      <c r="A67" s="322"/>
      <c r="B67" s="321"/>
    </row>
    <row r="68" spans="1:2" ht="15.75" x14ac:dyDescent="0.25">
      <c r="A68" s="322"/>
      <c r="B68" s="321"/>
    </row>
    <row r="69" spans="1:2" ht="15.75" x14ac:dyDescent="0.25">
      <c r="A69" s="322"/>
      <c r="B69" s="321"/>
    </row>
    <row r="70" spans="1:2" ht="15.75" x14ac:dyDescent="0.25">
      <c r="A70" s="322"/>
      <c r="B70" s="321"/>
    </row>
    <row r="71" spans="1:2" ht="15.75" x14ac:dyDescent="0.25">
      <c r="A71" s="322"/>
      <c r="B71" s="321"/>
    </row>
    <row r="72" spans="1:2" ht="15.75" x14ac:dyDescent="0.25">
      <c r="A72" s="322"/>
      <c r="B72" s="321"/>
    </row>
    <row r="73" spans="1:2" ht="15.75" x14ac:dyDescent="0.25">
      <c r="A73" s="322"/>
      <c r="B73" s="321"/>
    </row>
    <row r="74" spans="1:2" ht="15.75" x14ac:dyDescent="0.25">
      <c r="A74" s="322"/>
      <c r="B74" s="321"/>
    </row>
    <row r="75" spans="1:2" ht="15.75" x14ac:dyDescent="0.25">
      <c r="A75" s="322"/>
      <c r="B75" s="321"/>
    </row>
    <row r="76" spans="1:2" ht="15.75" x14ac:dyDescent="0.25">
      <c r="A76" s="322"/>
      <c r="B76" s="321"/>
    </row>
    <row r="77" spans="1:2" ht="15.75" x14ac:dyDescent="0.25">
      <c r="A77" s="322"/>
      <c r="B77" s="321"/>
    </row>
    <row r="78" spans="1:2" ht="15.75" x14ac:dyDescent="0.25">
      <c r="A78" s="322"/>
      <c r="B78" s="321"/>
    </row>
    <row r="79" spans="1:2" ht="15.75" x14ac:dyDescent="0.25">
      <c r="A79" s="322"/>
      <c r="B79" s="321"/>
    </row>
    <row r="80" spans="1:2" ht="15.75" x14ac:dyDescent="0.25">
      <c r="A80" s="322"/>
      <c r="B80" s="321"/>
    </row>
    <row r="81" spans="1:2" ht="15.75" x14ac:dyDescent="0.25">
      <c r="A81" s="322"/>
      <c r="B81" s="321"/>
    </row>
    <row r="82" spans="1:2" ht="15.75" x14ac:dyDescent="0.25">
      <c r="A82" s="322"/>
      <c r="B82" s="321"/>
    </row>
    <row r="83" spans="1:2" ht="15.75" x14ac:dyDescent="0.25">
      <c r="A83" s="322"/>
      <c r="B83" s="321"/>
    </row>
    <row r="84" spans="1:2" ht="15.75" x14ac:dyDescent="0.25">
      <c r="A84" s="322"/>
      <c r="B84" s="321"/>
    </row>
    <row r="85" spans="1:2" ht="15.75" x14ac:dyDescent="0.25">
      <c r="A85" s="322"/>
      <c r="B85" s="321"/>
    </row>
    <row r="86" spans="1:2" ht="15.75" x14ac:dyDescent="0.25">
      <c r="A86" s="322"/>
      <c r="B86" s="321"/>
    </row>
    <row r="87" spans="1:2" ht="15.75" x14ac:dyDescent="0.25">
      <c r="A87" s="322"/>
      <c r="B87" s="321"/>
    </row>
    <row r="88" spans="1:2" ht="15.75" x14ac:dyDescent="0.25">
      <c r="A88" s="322"/>
      <c r="B88" s="321"/>
    </row>
    <row r="89" spans="1:2" ht="15.75" x14ac:dyDescent="0.25">
      <c r="A89" s="322"/>
      <c r="B89" s="321"/>
    </row>
    <row r="90" spans="1:2" ht="15.75" x14ac:dyDescent="0.25">
      <c r="A90" s="322"/>
      <c r="B90" s="321"/>
    </row>
    <row r="91" spans="1:2" x14ac:dyDescent="0.2">
      <c r="A91" s="323"/>
      <c r="B91" s="323"/>
    </row>
  </sheetData>
  <sheetProtection autoFilter="0"/>
  <mergeCells count="1">
    <mergeCell ref="D16:F16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CC"/>
  </sheetPr>
  <dimension ref="A1:AI31"/>
  <sheetViews>
    <sheetView showGridLines="0" zoomScale="36" zoomScaleNormal="36" zoomScaleSheetLayoutView="50" workbookViewId="0">
      <selection activeCell="U18" sqref="U18"/>
    </sheetView>
  </sheetViews>
  <sheetFormatPr defaultRowHeight="12.75" x14ac:dyDescent="0.2"/>
  <cols>
    <col min="1" max="1" width="96" style="54" customWidth="1"/>
    <col min="2" max="2" width="4.5703125" style="54" customWidth="1"/>
    <col min="3" max="3" width="10.140625" style="26" customWidth="1"/>
    <col min="4" max="4" width="15.28515625" style="26" customWidth="1"/>
    <col min="5" max="5" width="12.140625" style="26" customWidth="1"/>
    <col min="6" max="6" width="10" style="26" customWidth="1"/>
    <col min="7" max="7" width="20.42578125" style="26" customWidth="1"/>
    <col min="8" max="8" width="19.42578125" style="26" customWidth="1"/>
    <col min="9" max="9" width="13.85546875" style="26" customWidth="1"/>
    <col min="10" max="10" width="12.85546875" style="26" customWidth="1"/>
    <col min="11" max="12" width="11.7109375" style="26" customWidth="1"/>
    <col min="13" max="13" width="13.140625" style="26" customWidth="1"/>
    <col min="14" max="14" width="12.7109375" style="26" customWidth="1"/>
    <col min="15" max="15" width="9.7109375" style="26" customWidth="1"/>
    <col min="16" max="16" width="10.140625" style="26" customWidth="1"/>
    <col min="17" max="17" width="8.28515625" style="26" customWidth="1"/>
    <col min="18" max="18" width="8.85546875" style="26" customWidth="1"/>
    <col min="19" max="19" width="11.7109375" style="26" customWidth="1"/>
    <col min="20" max="20" width="8.85546875" style="26" customWidth="1"/>
    <col min="21" max="21" width="9.7109375" style="26" customWidth="1"/>
    <col min="22" max="22" width="9" style="26" customWidth="1"/>
    <col min="23" max="23" width="8" style="24" customWidth="1"/>
    <col min="24" max="24" width="7.85546875" style="24" customWidth="1"/>
    <col min="25" max="25" width="9.7109375" style="24" customWidth="1"/>
    <col min="26" max="26" width="10" style="26" customWidth="1"/>
    <col min="27" max="27" width="10.28515625" style="24" customWidth="1"/>
    <col min="28" max="28" width="9.140625" style="24" customWidth="1"/>
    <col min="29" max="29" width="10.42578125" style="24" customWidth="1"/>
    <col min="30" max="30" width="9.140625" style="26" customWidth="1"/>
    <col min="31" max="31" width="17.42578125" style="26" customWidth="1"/>
    <col min="32" max="32" width="14" style="26" customWidth="1"/>
    <col min="33" max="33" width="14.42578125" style="26" customWidth="1"/>
    <col min="34" max="34" width="20.28515625" style="26" customWidth="1"/>
    <col min="35" max="35" width="18" style="26" customWidth="1"/>
    <col min="36" max="16384" width="9.140625" style="26"/>
  </cols>
  <sheetData>
    <row r="1" spans="1:35" ht="20.25" customHeight="1" x14ac:dyDescent="0.25">
      <c r="A1" s="49"/>
      <c r="B1" s="22"/>
      <c r="C1" s="23"/>
      <c r="D1" s="23"/>
      <c r="E1" s="23"/>
      <c r="F1" s="23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24"/>
      <c r="S1" s="24"/>
      <c r="T1" s="24"/>
      <c r="U1" s="24"/>
      <c r="V1" s="24"/>
      <c r="Y1" s="25"/>
      <c r="Z1" s="50"/>
    </row>
    <row r="2" spans="1:35" ht="29.25" customHeight="1" x14ac:dyDescent="0.35">
      <c r="A2" s="386" t="s">
        <v>828</v>
      </c>
      <c r="B2" s="22"/>
      <c r="C2" s="23"/>
      <c r="D2" s="23"/>
      <c r="E2" s="23"/>
      <c r="F2" s="23"/>
      <c r="G2" s="22"/>
      <c r="H2" s="490" t="str">
        <f>IF('Титул ф.2'!D26=0," ",'Титул ф.2'!D26)</f>
        <v>Улуг-Хемский районный суд Республики Тыва</v>
      </c>
      <c r="I2" s="490"/>
      <c r="J2" s="490"/>
      <c r="K2" s="490"/>
      <c r="L2" s="490"/>
      <c r="M2" s="490"/>
      <c r="N2" s="490"/>
      <c r="O2" s="490"/>
      <c r="P2" s="490"/>
      <c r="Q2" s="490"/>
      <c r="R2" s="24"/>
      <c r="S2" s="24"/>
      <c r="T2" s="24"/>
      <c r="U2" s="24"/>
      <c r="V2" s="24"/>
      <c r="Y2" s="25"/>
      <c r="Z2" s="50"/>
    </row>
    <row r="3" spans="1:35" ht="24.75" customHeight="1" x14ac:dyDescent="0.3">
      <c r="A3" s="503" t="s">
        <v>920</v>
      </c>
      <c r="B3" s="22"/>
      <c r="C3" s="23"/>
      <c r="D3" s="23"/>
      <c r="E3" s="23"/>
      <c r="F3" s="23"/>
      <c r="G3" s="22"/>
      <c r="H3" s="97"/>
      <c r="I3" s="504" t="s">
        <v>322</v>
      </c>
      <c r="J3" s="505"/>
      <c r="K3" s="505"/>
      <c r="L3" s="506"/>
      <c r="M3" s="486" t="s">
        <v>1186</v>
      </c>
      <c r="N3" s="487"/>
      <c r="O3" s="487"/>
      <c r="P3" s="487"/>
      <c r="Q3" s="488"/>
      <c r="R3" s="24"/>
      <c r="S3" s="24"/>
      <c r="T3" s="24"/>
      <c r="U3" s="24"/>
      <c r="V3" s="24"/>
      <c r="Y3" s="25"/>
      <c r="Z3" s="50"/>
    </row>
    <row r="4" spans="1:35" ht="21" customHeight="1" x14ac:dyDescent="0.3">
      <c r="A4" s="503"/>
      <c r="B4" s="51"/>
      <c r="C4" s="51"/>
      <c r="D4" s="51"/>
      <c r="E4" s="51"/>
      <c r="F4" s="51"/>
      <c r="G4" s="51"/>
      <c r="H4" s="98"/>
      <c r="I4" s="507" t="s">
        <v>323</v>
      </c>
      <c r="J4" s="507"/>
      <c r="K4" s="507"/>
      <c r="L4" s="507"/>
      <c r="M4" s="486" t="s">
        <v>1100</v>
      </c>
      <c r="N4" s="487"/>
      <c r="O4" s="487"/>
      <c r="P4" s="487"/>
      <c r="Q4" s="488"/>
      <c r="R4" s="29"/>
      <c r="S4" s="29"/>
      <c r="T4" s="29"/>
      <c r="U4" s="29"/>
      <c r="V4" s="30"/>
      <c r="W4" s="29"/>
      <c r="X4" s="29"/>
      <c r="Y4" s="29"/>
      <c r="Z4" s="29"/>
    </row>
    <row r="5" spans="1:35" ht="51.6" customHeight="1" thickBot="1" x14ac:dyDescent="0.35">
      <c r="A5" s="467" t="s">
        <v>1906</v>
      </c>
      <c r="B5" s="467"/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  <c r="AF5" s="467"/>
      <c r="AG5" s="467"/>
      <c r="AH5" s="467"/>
      <c r="AI5" s="467"/>
    </row>
    <row r="6" spans="1:35" s="52" customFormat="1" ht="52.15" customHeight="1" x14ac:dyDescent="0.2">
      <c r="A6" s="468" t="s">
        <v>324</v>
      </c>
      <c r="B6" s="495" t="s">
        <v>824</v>
      </c>
      <c r="C6" s="471" t="s">
        <v>315</v>
      </c>
      <c r="D6" s="474" t="s">
        <v>316</v>
      </c>
      <c r="E6" s="477" t="s">
        <v>51</v>
      </c>
      <c r="F6" s="478"/>
      <c r="G6" s="478"/>
      <c r="H6" s="479"/>
      <c r="I6" s="477" t="s">
        <v>109</v>
      </c>
      <c r="J6" s="478"/>
      <c r="K6" s="478"/>
      <c r="L6" s="478"/>
      <c r="M6" s="478"/>
      <c r="N6" s="478"/>
      <c r="O6" s="478"/>
      <c r="P6" s="478"/>
      <c r="Q6" s="478"/>
      <c r="R6" s="478"/>
      <c r="S6" s="479"/>
      <c r="T6" s="474" t="s">
        <v>1377</v>
      </c>
      <c r="U6" s="474" t="s">
        <v>319</v>
      </c>
      <c r="V6" s="481" t="s">
        <v>309</v>
      </c>
      <c r="W6" s="481" t="s">
        <v>276</v>
      </c>
      <c r="X6" s="474" t="s">
        <v>277</v>
      </c>
      <c r="Y6" s="477" t="s">
        <v>1048</v>
      </c>
      <c r="Z6" s="478"/>
      <c r="AA6" s="478"/>
      <c r="AB6" s="478"/>
      <c r="AC6" s="478"/>
      <c r="AD6" s="478"/>
      <c r="AE6" s="478"/>
      <c r="AF6" s="478"/>
      <c r="AG6" s="478"/>
      <c r="AH6" s="478"/>
      <c r="AI6" s="489"/>
    </row>
    <row r="7" spans="1:35" s="52" customFormat="1" ht="60.6" customHeight="1" x14ac:dyDescent="0.2">
      <c r="A7" s="469"/>
      <c r="B7" s="496"/>
      <c r="C7" s="472"/>
      <c r="D7" s="475"/>
      <c r="E7" s="484" t="s">
        <v>52</v>
      </c>
      <c r="F7" s="484"/>
      <c r="G7" s="475" t="s">
        <v>1384</v>
      </c>
      <c r="H7" s="475" t="s">
        <v>1049</v>
      </c>
      <c r="I7" s="484" t="s">
        <v>58</v>
      </c>
      <c r="J7" s="484"/>
      <c r="K7" s="484"/>
      <c r="L7" s="484"/>
      <c r="M7" s="484"/>
      <c r="N7" s="484"/>
      <c r="O7" s="475" t="s">
        <v>918</v>
      </c>
      <c r="P7" s="475" t="s">
        <v>1361</v>
      </c>
      <c r="Q7" s="475" t="s">
        <v>110</v>
      </c>
      <c r="R7" s="475" t="s">
        <v>111</v>
      </c>
      <c r="S7" s="475" t="s">
        <v>112</v>
      </c>
      <c r="T7" s="475"/>
      <c r="U7" s="475"/>
      <c r="V7" s="480"/>
      <c r="W7" s="480"/>
      <c r="X7" s="475"/>
      <c r="Y7" s="497" t="s">
        <v>59</v>
      </c>
      <c r="Z7" s="498"/>
      <c r="AA7" s="498"/>
      <c r="AB7" s="498"/>
      <c r="AC7" s="498"/>
      <c r="AD7" s="499"/>
      <c r="AE7" s="484" t="s">
        <v>1050</v>
      </c>
      <c r="AF7" s="484"/>
      <c r="AG7" s="484"/>
      <c r="AH7" s="476" t="s">
        <v>53</v>
      </c>
      <c r="AI7" s="482" t="s">
        <v>54</v>
      </c>
    </row>
    <row r="8" spans="1:35" s="52" customFormat="1" ht="54.6" customHeight="1" x14ac:dyDescent="0.2">
      <c r="A8" s="469"/>
      <c r="B8" s="496"/>
      <c r="C8" s="472"/>
      <c r="D8" s="475"/>
      <c r="E8" s="475" t="s">
        <v>318</v>
      </c>
      <c r="F8" s="475" t="s">
        <v>317</v>
      </c>
      <c r="G8" s="475"/>
      <c r="H8" s="475"/>
      <c r="I8" s="475" t="s">
        <v>113</v>
      </c>
      <c r="J8" s="475" t="s">
        <v>1051</v>
      </c>
      <c r="K8" s="475" t="s">
        <v>1360</v>
      </c>
      <c r="L8" s="475" t="s">
        <v>1053</v>
      </c>
      <c r="M8" s="475" t="s">
        <v>1054</v>
      </c>
      <c r="N8" s="475" t="s">
        <v>1055</v>
      </c>
      <c r="O8" s="475"/>
      <c r="P8" s="475"/>
      <c r="Q8" s="475"/>
      <c r="R8" s="475"/>
      <c r="S8" s="475"/>
      <c r="T8" s="475"/>
      <c r="U8" s="475"/>
      <c r="V8" s="480"/>
      <c r="W8" s="480"/>
      <c r="X8" s="475"/>
      <c r="Y8" s="500"/>
      <c r="Z8" s="501"/>
      <c r="AA8" s="501"/>
      <c r="AB8" s="501"/>
      <c r="AC8" s="501"/>
      <c r="AD8" s="502"/>
      <c r="AE8" s="476" t="s">
        <v>1056</v>
      </c>
      <c r="AF8" s="484" t="s">
        <v>55</v>
      </c>
      <c r="AG8" s="484"/>
      <c r="AH8" s="480"/>
      <c r="AI8" s="483"/>
    </row>
    <row r="9" spans="1:35" s="52" customFormat="1" ht="187.9" customHeight="1" thickBot="1" x14ac:dyDescent="0.25">
      <c r="A9" s="470"/>
      <c r="B9" s="496"/>
      <c r="C9" s="473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80"/>
      <c r="W9" s="480"/>
      <c r="X9" s="476"/>
      <c r="Y9" s="271" t="s">
        <v>930</v>
      </c>
      <c r="Z9" s="271" t="s">
        <v>931</v>
      </c>
      <c r="AA9" s="271" t="s">
        <v>932</v>
      </c>
      <c r="AB9" s="271" t="s">
        <v>933</v>
      </c>
      <c r="AC9" s="271" t="s">
        <v>934</v>
      </c>
      <c r="AD9" s="271" t="s">
        <v>935</v>
      </c>
      <c r="AE9" s="480"/>
      <c r="AF9" s="91" t="s">
        <v>56</v>
      </c>
      <c r="AG9" s="91" t="s">
        <v>57</v>
      </c>
      <c r="AH9" s="480"/>
      <c r="AI9" s="483"/>
    </row>
    <row r="10" spans="1:35" s="52" customFormat="1" ht="22.15" customHeight="1" thickBot="1" x14ac:dyDescent="0.25">
      <c r="A10" s="92" t="s">
        <v>114</v>
      </c>
      <c r="B10" s="270"/>
      <c r="C10" s="355">
        <v>1</v>
      </c>
      <c r="D10" s="356">
        <v>2</v>
      </c>
      <c r="E10" s="356">
        <v>3</v>
      </c>
      <c r="F10" s="356">
        <v>4</v>
      </c>
      <c r="G10" s="356">
        <v>5</v>
      </c>
      <c r="H10" s="356">
        <v>6</v>
      </c>
      <c r="I10" s="356">
        <v>7</v>
      </c>
      <c r="J10" s="356">
        <v>8</v>
      </c>
      <c r="K10" s="356">
        <v>9</v>
      </c>
      <c r="L10" s="356">
        <v>10</v>
      </c>
      <c r="M10" s="356">
        <v>11</v>
      </c>
      <c r="N10" s="356">
        <v>12</v>
      </c>
      <c r="O10" s="356">
        <v>13</v>
      </c>
      <c r="P10" s="356">
        <v>14</v>
      </c>
      <c r="Q10" s="356">
        <v>15</v>
      </c>
      <c r="R10" s="356">
        <v>16</v>
      </c>
      <c r="S10" s="356">
        <v>17</v>
      </c>
      <c r="T10" s="356">
        <v>18</v>
      </c>
      <c r="U10" s="356">
        <v>19</v>
      </c>
      <c r="V10" s="356">
        <v>20</v>
      </c>
      <c r="W10" s="356">
        <v>21</v>
      </c>
      <c r="X10" s="356">
        <v>22</v>
      </c>
      <c r="Y10" s="356">
        <v>23</v>
      </c>
      <c r="Z10" s="356">
        <v>24</v>
      </c>
      <c r="AA10" s="356">
        <v>25</v>
      </c>
      <c r="AB10" s="356">
        <v>26</v>
      </c>
      <c r="AC10" s="356">
        <v>27</v>
      </c>
      <c r="AD10" s="356">
        <v>28</v>
      </c>
      <c r="AE10" s="356">
        <v>29</v>
      </c>
      <c r="AF10" s="356">
        <v>30</v>
      </c>
      <c r="AG10" s="356">
        <v>31</v>
      </c>
      <c r="AH10" s="356">
        <v>32</v>
      </c>
      <c r="AI10" s="357">
        <v>33</v>
      </c>
    </row>
    <row r="11" spans="1:35" s="34" customFormat="1" ht="52.15" customHeight="1" x14ac:dyDescent="0.2">
      <c r="A11" s="279" t="s">
        <v>1190</v>
      </c>
      <c r="B11" s="352" t="s">
        <v>550</v>
      </c>
      <c r="C11" s="250">
        <v>8</v>
      </c>
      <c r="D11" s="252">
        <v>32</v>
      </c>
      <c r="E11" s="252">
        <v>5</v>
      </c>
      <c r="F11" s="252">
        <v>2</v>
      </c>
      <c r="G11" s="252"/>
      <c r="H11" s="252">
        <v>5100</v>
      </c>
      <c r="I11" s="252">
        <v>27</v>
      </c>
      <c r="J11" s="252">
        <v>25</v>
      </c>
      <c r="K11" s="252">
        <v>2</v>
      </c>
      <c r="L11" s="252"/>
      <c r="M11" s="252"/>
      <c r="N11" s="252">
        <v>2</v>
      </c>
      <c r="O11" s="252">
        <v>3</v>
      </c>
      <c r="P11" s="252"/>
      <c r="Q11" s="252">
        <v>5</v>
      </c>
      <c r="R11" s="252">
        <v>2</v>
      </c>
      <c r="S11" s="252">
        <v>37</v>
      </c>
      <c r="T11" s="252"/>
      <c r="U11" s="252">
        <v>3</v>
      </c>
      <c r="V11" s="252">
        <v>2</v>
      </c>
      <c r="W11" s="252"/>
      <c r="X11" s="252">
        <v>2</v>
      </c>
      <c r="Y11" s="252"/>
      <c r="Z11" s="252"/>
      <c r="AA11" s="252"/>
      <c r="AB11" s="252"/>
      <c r="AC11" s="252"/>
      <c r="AD11" s="252"/>
      <c r="AE11" s="252"/>
      <c r="AF11" s="252">
        <v>14300</v>
      </c>
      <c r="AG11" s="252">
        <v>6450</v>
      </c>
      <c r="AH11" s="252"/>
      <c r="AI11" s="251"/>
    </row>
    <row r="12" spans="1:35" s="34" customFormat="1" ht="52.15" customHeight="1" x14ac:dyDescent="0.2">
      <c r="A12" s="279" t="s">
        <v>1356</v>
      </c>
      <c r="B12" s="353" t="s">
        <v>551</v>
      </c>
      <c r="C12" s="244">
        <v>2</v>
      </c>
      <c r="D12" s="239">
        <v>33</v>
      </c>
      <c r="E12" s="239">
        <v>5</v>
      </c>
      <c r="F12" s="239">
        <v>10</v>
      </c>
      <c r="G12" s="239">
        <v>1625272</v>
      </c>
      <c r="H12" s="239">
        <v>1790</v>
      </c>
      <c r="I12" s="239">
        <v>27</v>
      </c>
      <c r="J12" s="239">
        <v>15</v>
      </c>
      <c r="K12" s="239">
        <v>6</v>
      </c>
      <c r="L12" s="239"/>
      <c r="M12" s="239"/>
      <c r="N12" s="239">
        <v>12</v>
      </c>
      <c r="O12" s="239">
        <v>7</v>
      </c>
      <c r="P12" s="239"/>
      <c r="Q12" s="239"/>
      <c r="R12" s="239"/>
      <c r="S12" s="239">
        <v>34</v>
      </c>
      <c r="T12" s="239"/>
      <c r="U12" s="239">
        <v>1</v>
      </c>
      <c r="V12" s="239"/>
      <c r="W12" s="239"/>
      <c r="X12" s="239"/>
      <c r="Y12" s="239">
        <v>10</v>
      </c>
      <c r="Z12" s="239">
        <v>2</v>
      </c>
      <c r="AA12" s="239">
        <v>3</v>
      </c>
      <c r="AB12" s="239"/>
      <c r="AC12" s="239">
        <v>1</v>
      </c>
      <c r="AD12" s="239"/>
      <c r="AE12" s="239">
        <v>1278671</v>
      </c>
      <c r="AF12" s="239"/>
      <c r="AG12" s="239">
        <v>23954</v>
      </c>
      <c r="AH12" s="239">
        <v>4</v>
      </c>
      <c r="AI12" s="245">
        <v>5</v>
      </c>
    </row>
    <row r="13" spans="1:35" s="34" customFormat="1" ht="52.15" customHeight="1" x14ac:dyDescent="0.2">
      <c r="A13" s="279" t="s">
        <v>1191</v>
      </c>
      <c r="B13" s="353" t="s">
        <v>552</v>
      </c>
      <c r="C13" s="244">
        <v>1</v>
      </c>
      <c r="D13" s="239">
        <v>24</v>
      </c>
      <c r="E13" s="239">
        <v>7</v>
      </c>
      <c r="F13" s="239">
        <v>3</v>
      </c>
      <c r="G13" s="239">
        <v>773179</v>
      </c>
      <c r="H13" s="239">
        <v>9190</v>
      </c>
      <c r="I13" s="239">
        <v>14</v>
      </c>
      <c r="J13" s="239">
        <v>12</v>
      </c>
      <c r="K13" s="239"/>
      <c r="L13" s="239"/>
      <c r="M13" s="239"/>
      <c r="N13" s="239">
        <v>2</v>
      </c>
      <c r="O13" s="239">
        <v>4</v>
      </c>
      <c r="P13" s="239"/>
      <c r="Q13" s="239">
        <v>2</v>
      </c>
      <c r="R13" s="239">
        <v>2</v>
      </c>
      <c r="S13" s="239">
        <v>22</v>
      </c>
      <c r="T13" s="239"/>
      <c r="U13" s="239">
        <v>3</v>
      </c>
      <c r="V13" s="239"/>
      <c r="W13" s="239"/>
      <c r="X13" s="239"/>
      <c r="Y13" s="239"/>
      <c r="Z13" s="239">
        <v>3</v>
      </c>
      <c r="AA13" s="239">
        <v>4</v>
      </c>
      <c r="AB13" s="239"/>
      <c r="AC13" s="239"/>
      <c r="AD13" s="239"/>
      <c r="AE13" s="239">
        <v>396690</v>
      </c>
      <c r="AF13" s="239"/>
      <c r="AG13" s="239">
        <v>11028</v>
      </c>
      <c r="AH13" s="239"/>
      <c r="AI13" s="245"/>
    </row>
    <row r="14" spans="1:35" s="36" customFormat="1" ht="52.15" customHeight="1" x14ac:dyDescent="0.2">
      <c r="A14" s="280" t="s">
        <v>1357</v>
      </c>
      <c r="B14" s="353" t="s">
        <v>553</v>
      </c>
      <c r="C14" s="244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45"/>
    </row>
    <row r="15" spans="1:35" ht="52.15" customHeight="1" x14ac:dyDescent="0.2">
      <c r="A15" s="280" t="s">
        <v>1358</v>
      </c>
      <c r="B15" s="353" t="s">
        <v>554</v>
      </c>
      <c r="C15" s="244">
        <v>21</v>
      </c>
      <c r="D15" s="239">
        <v>218</v>
      </c>
      <c r="E15" s="239">
        <v>143</v>
      </c>
      <c r="F15" s="239">
        <v>34</v>
      </c>
      <c r="G15" s="239">
        <v>54054296</v>
      </c>
      <c r="H15" s="239">
        <v>875074</v>
      </c>
      <c r="I15" s="239">
        <v>187</v>
      </c>
      <c r="J15" s="239">
        <v>170</v>
      </c>
      <c r="K15" s="239">
        <v>42</v>
      </c>
      <c r="L15" s="239"/>
      <c r="M15" s="239">
        <v>4</v>
      </c>
      <c r="N15" s="239">
        <v>17</v>
      </c>
      <c r="O15" s="239">
        <v>12</v>
      </c>
      <c r="P15" s="239"/>
      <c r="Q15" s="239">
        <v>4</v>
      </c>
      <c r="R15" s="239">
        <v>17</v>
      </c>
      <c r="S15" s="239">
        <v>220</v>
      </c>
      <c r="T15" s="239"/>
      <c r="U15" s="239">
        <v>19</v>
      </c>
      <c r="V15" s="239"/>
      <c r="W15" s="239"/>
      <c r="X15" s="239"/>
      <c r="Y15" s="239">
        <v>4</v>
      </c>
      <c r="Z15" s="239">
        <v>53</v>
      </c>
      <c r="AA15" s="239">
        <v>58</v>
      </c>
      <c r="AB15" s="239">
        <v>18</v>
      </c>
      <c r="AC15" s="239">
        <v>23</v>
      </c>
      <c r="AD15" s="239">
        <v>13</v>
      </c>
      <c r="AE15" s="239">
        <v>33049441</v>
      </c>
      <c r="AF15" s="239">
        <v>665485</v>
      </c>
      <c r="AG15" s="239">
        <v>45751</v>
      </c>
      <c r="AH15" s="239"/>
      <c r="AI15" s="245"/>
    </row>
    <row r="16" spans="1:35" s="43" customFormat="1" ht="52.15" customHeight="1" x14ac:dyDescent="0.25">
      <c r="A16" s="266" t="s">
        <v>733</v>
      </c>
      <c r="B16" s="353" t="s">
        <v>555</v>
      </c>
      <c r="C16" s="244">
        <v>32</v>
      </c>
      <c r="D16" s="239">
        <v>307</v>
      </c>
      <c r="E16" s="239">
        <v>160</v>
      </c>
      <c r="F16" s="239">
        <v>49</v>
      </c>
      <c r="G16" s="239">
        <v>56452747</v>
      </c>
      <c r="H16" s="239">
        <v>891154</v>
      </c>
      <c r="I16" s="239">
        <v>255</v>
      </c>
      <c r="J16" s="239">
        <v>222</v>
      </c>
      <c r="K16" s="239">
        <v>50</v>
      </c>
      <c r="L16" s="239"/>
      <c r="M16" s="239">
        <v>4</v>
      </c>
      <c r="N16" s="239">
        <v>33</v>
      </c>
      <c r="O16" s="239">
        <v>26</v>
      </c>
      <c r="P16" s="239"/>
      <c r="Q16" s="239">
        <v>11</v>
      </c>
      <c r="R16" s="239">
        <v>21</v>
      </c>
      <c r="S16" s="239">
        <v>313</v>
      </c>
      <c r="T16" s="239"/>
      <c r="U16" s="239">
        <v>26</v>
      </c>
      <c r="V16" s="239">
        <v>2</v>
      </c>
      <c r="W16" s="239"/>
      <c r="X16" s="239">
        <v>2</v>
      </c>
      <c r="Y16" s="239">
        <v>14</v>
      </c>
      <c r="Z16" s="239">
        <v>58</v>
      </c>
      <c r="AA16" s="239">
        <v>65</v>
      </c>
      <c r="AB16" s="239">
        <v>18</v>
      </c>
      <c r="AC16" s="239">
        <v>24</v>
      </c>
      <c r="AD16" s="239">
        <v>13</v>
      </c>
      <c r="AE16" s="239">
        <v>34724802</v>
      </c>
      <c r="AF16" s="239">
        <v>679785</v>
      </c>
      <c r="AG16" s="239">
        <v>87183</v>
      </c>
      <c r="AH16" s="239">
        <v>4</v>
      </c>
      <c r="AI16" s="245">
        <v>5</v>
      </c>
    </row>
    <row r="17" spans="1:35" s="43" customFormat="1" ht="52.15" customHeight="1" x14ac:dyDescent="0.25">
      <c r="A17" s="281" t="s">
        <v>1359</v>
      </c>
      <c r="B17" s="353" t="s">
        <v>556</v>
      </c>
      <c r="C17" s="244">
        <v>2</v>
      </c>
      <c r="D17" s="239">
        <v>64</v>
      </c>
      <c r="E17" s="239"/>
      <c r="F17" s="239"/>
      <c r="G17" s="239"/>
      <c r="H17" s="239">
        <v>15900</v>
      </c>
      <c r="I17" s="239">
        <v>45</v>
      </c>
      <c r="J17" s="239">
        <v>44</v>
      </c>
      <c r="K17" s="239"/>
      <c r="L17" s="358"/>
      <c r="M17" s="358"/>
      <c r="N17" s="239">
        <v>1</v>
      </c>
      <c r="O17" s="239">
        <v>1</v>
      </c>
      <c r="P17" s="239"/>
      <c r="Q17" s="239">
        <v>15</v>
      </c>
      <c r="R17" s="239">
        <v>1</v>
      </c>
      <c r="S17" s="239">
        <v>62</v>
      </c>
      <c r="T17" s="239"/>
      <c r="U17" s="239">
        <v>4</v>
      </c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45"/>
    </row>
    <row r="18" spans="1:35" s="45" customFormat="1" ht="56.45" customHeight="1" thickBot="1" x14ac:dyDescent="0.25">
      <c r="A18" s="267" t="s">
        <v>1197</v>
      </c>
      <c r="B18" s="365" t="s">
        <v>557</v>
      </c>
      <c r="C18" s="247">
        <v>34</v>
      </c>
      <c r="D18" s="248">
        <v>371</v>
      </c>
      <c r="E18" s="248">
        <v>160</v>
      </c>
      <c r="F18" s="248">
        <v>49</v>
      </c>
      <c r="G18" s="248">
        <v>56452747</v>
      </c>
      <c r="H18" s="248">
        <v>907054</v>
      </c>
      <c r="I18" s="248">
        <v>300</v>
      </c>
      <c r="J18" s="248">
        <v>266</v>
      </c>
      <c r="K18" s="248">
        <v>50</v>
      </c>
      <c r="L18" s="248"/>
      <c r="M18" s="248">
        <v>4</v>
      </c>
      <c r="N18" s="248">
        <v>34</v>
      </c>
      <c r="O18" s="248">
        <v>27</v>
      </c>
      <c r="P18" s="248"/>
      <c r="Q18" s="248">
        <v>26</v>
      </c>
      <c r="R18" s="248">
        <v>22</v>
      </c>
      <c r="S18" s="248">
        <v>375</v>
      </c>
      <c r="T18" s="248"/>
      <c r="U18" s="248">
        <v>30</v>
      </c>
      <c r="V18" s="248">
        <v>2</v>
      </c>
      <c r="W18" s="248"/>
      <c r="X18" s="248">
        <v>2</v>
      </c>
      <c r="Y18" s="248">
        <v>14</v>
      </c>
      <c r="Z18" s="248">
        <v>58</v>
      </c>
      <c r="AA18" s="248">
        <v>65</v>
      </c>
      <c r="AB18" s="248">
        <v>18</v>
      </c>
      <c r="AC18" s="248">
        <v>24</v>
      </c>
      <c r="AD18" s="248">
        <v>13</v>
      </c>
      <c r="AE18" s="248">
        <v>34724802</v>
      </c>
      <c r="AF18" s="248">
        <v>679785</v>
      </c>
      <c r="AG18" s="248">
        <v>87183</v>
      </c>
      <c r="AH18" s="248">
        <v>4</v>
      </c>
      <c r="AI18" s="249">
        <v>5</v>
      </c>
    </row>
    <row r="19" spans="1:35" s="45" customFormat="1" ht="105.6" customHeight="1" x14ac:dyDescent="0.2">
      <c r="A19" s="282" t="s">
        <v>563</v>
      </c>
      <c r="B19" s="352" t="s">
        <v>558</v>
      </c>
      <c r="C19" s="242"/>
      <c r="D19" s="241">
        <v>20</v>
      </c>
      <c r="E19" s="241">
        <v>8</v>
      </c>
      <c r="F19" s="241">
        <v>2</v>
      </c>
      <c r="G19" s="241"/>
      <c r="H19" s="241"/>
      <c r="I19" s="241">
        <v>11</v>
      </c>
      <c r="J19" s="241">
        <v>3</v>
      </c>
      <c r="K19" s="241">
        <v>1</v>
      </c>
      <c r="L19" s="241"/>
      <c r="M19" s="241"/>
      <c r="N19" s="241">
        <v>8</v>
      </c>
      <c r="O19" s="241">
        <v>6</v>
      </c>
      <c r="P19" s="241"/>
      <c r="Q19" s="241"/>
      <c r="R19" s="241"/>
      <c r="S19" s="241">
        <v>17</v>
      </c>
      <c r="T19" s="241"/>
      <c r="U19" s="241">
        <v>3</v>
      </c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3"/>
    </row>
    <row r="20" spans="1:35" ht="52.15" customHeight="1" x14ac:dyDescent="0.2">
      <c r="A20" s="283" t="s">
        <v>1192</v>
      </c>
      <c r="B20" s="353" t="s">
        <v>559</v>
      </c>
      <c r="C20" s="244"/>
      <c r="D20" s="239">
        <v>17</v>
      </c>
      <c r="E20" s="239">
        <v>16</v>
      </c>
      <c r="F20" s="239"/>
      <c r="G20" s="239">
        <v>324187</v>
      </c>
      <c r="H20" s="239"/>
      <c r="I20" s="239">
        <v>11</v>
      </c>
      <c r="J20" s="239">
        <v>7</v>
      </c>
      <c r="K20" s="239"/>
      <c r="L20" s="239"/>
      <c r="M20" s="239">
        <v>3</v>
      </c>
      <c r="N20" s="239">
        <v>4</v>
      </c>
      <c r="O20" s="239">
        <v>5</v>
      </c>
      <c r="P20" s="239"/>
      <c r="Q20" s="239">
        <v>1</v>
      </c>
      <c r="R20" s="239"/>
      <c r="S20" s="239">
        <v>17</v>
      </c>
      <c r="T20" s="239"/>
      <c r="U20" s="239"/>
      <c r="V20" s="239"/>
      <c r="W20" s="239"/>
      <c r="X20" s="239"/>
      <c r="Y20" s="239">
        <v>12</v>
      </c>
      <c r="Z20" s="239">
        <v>2</v>
      </c>
      <c r="AA20" s="239"/>
      <c r="AB20" s="239"/>
      <c r="AC20" s="239"/>
      <c r="AD20" s="239"/>
      <c r="AE20" s="239">
        <v>166214</v>
      </c>
      <c r="AF20" s="239">
        <v>300</v>
      </c>
      <c r="AG20" s="239">
        <v>3858</v>
      </c>
      <c r="AH20" s="239"/>
      <c r="AI20" s="245"/>
    </row>
    <row r="21" spans="1:35" ht="52.15" customHeight="1" x14ac:dyDescent="0.2">
      <c r="A21" s="284" t="s">
        <v>1193</v>
      </c>
      <c r="B21" s="353" t="s">
        <v>564</v>
      </c>
      <c r="C21" s="244"/>
      <c r="D21" s="239">
        <v>55</v>
      </c>
      <c r="E21" s="239">
        <v>47</v>
      </c>
      <c r="F21" s="239">
        <v>5</v>
      </c>
      <c r="G21" s="239"/>
      <c r="H21" s="239"/>
      <c r="I21" s="239">
        <v>52</v>
      </c>
      <c r="J21" s="239">
        <v>49</v>
      </c>
      <c r="K21" s="239">
        <v>10</v>
      </c>
      <c r="L21" s="239"/>
      <c r="M21" s="239"/>
      <c r="N21" s="239">
        <v>3</v>
      </c>
      <c r="O21" s="239">
        <v>2</v>
      </c>
      <c r="P21" s="239"/>
      <c r="Q21" s="239"/>
      <c r="R21" s="239"/>
      <c r="S21" s="239">
        <v>54</v>
      </c>
      <c r="T21" s="239"/>
      <c r="U21" s="239">
        <v>1</v>
      </c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45"/>
    </row>
    <row r="22" spans="1:35" ht="52.15" customHeight="1" thickBot="1" x14ac:dyDescent="0.25">
      <c r="A22" s="268" t="s">
        <v>1200</v>
      </c>
      <c r="B22" s="354" t="s">
        <v>565</v>
      </c>
      <c r="C22" s="360"/>
      <c r="D22" s="361">
        <v>92</v>
      </c>
      <c r="E22" s="361">
        <v>71</v>
      </c>
      <c r="F22" s="361">
        <v>7</v>
      </c>
      <c r="G22" s="361">
        <v>324187</v>
      </c>
      <c r="H22" s="361"/>
      <c r="I22" s="361">
        <v>74</v>
      </c>
      <c r="J22" s="361">
        <v>59</v>
      </c>
      <c r="K22" s="361">
        <v>11</v>
      </c>
      <c r="L22" s="361"/>
      <c r="M22" s="361">
        <v>3</v>
      </c>
      <c r="N22" s="361">
        <v>15</v>
      </c>
      <c r="O22" s="361">
        <v>13</v>
      </c>
      <c r="P22" s="361"/>
      <c r="Q22" s="361">
        <v>1</v>
      </c>
      <c r="R22" s="361"/>
      <c r="S22" s="361">
        <v>88</v>
      </c>
      <c r="T22" s="361"/>
      <c r="U22" s="361">
        <v>4</v>
      </c>
      <c r="V22" s="361"/>
      <c r="W22" s="361"/>
      <c r="X22" s="361"/>
      <c r="Y22" s="361">
        <v>12</v>
      </c>
      <c r="Z22" s="361">
        <v>2</v>
      </c>
      <c r="AA22" s="361"/>
      <c r="AB22" s="361"/>
      <c r="AC22" s="361"/>
      <c r="AD22" s="361"/>
      <c r="AE22" s="361">
        <v>166214</v>
      </c>
      <c r="AF22" s="361">
        <v>300</v>
      </c>
      <c r="AG22" s="361">
        <v>3858</v>
      </c>
      <c r="AH22" s="361"/>
      <c r="AI22" s="366"/>
    </row>
    <row r="23" spans="1:35" ht="93" customHeight="1" thickBot="1" x14ac:dyDescent="0.25">
      <c r="A23" s="265" t="s">
        <v>1199</v>
      </c>
      <c r="B23" s="351" t="s">
        <v>566</v>
      </c>
      <c r="C23" s="367">
        <v>34</v>
      </c>
      <c r="D23" s="368">
        <v>463</v>
      </c>
      <c r="E23" s="368">
        <v>231</v>
      </c>
      <c r="F23" s="368">
        <v>56</v>
      </c>
      <c r="G23" s="368">
        <v>56776934</v>
      </c>
      <c r="H23" s="368">
        <v>907054</v>
      </c>
      <c r="I23" s="368">
        <v>374</v>
      </c>
      <c r="J23" s="368">
        <v>325</v>
      </c>
      <c r="K23" s="368">
        <v>61</v>
      </c>
      <c r="L23" s="368"/>
      <c r="M23" s="368">
        <v>7</v>
      </c>
      <c r="N23" s="368">
        <v>49</v>
      </c>
      <c r="O23" s="368">
        <v>40</v>
      </c>
      <c r="P23" s="368"/>
      <c r="Q23" s="368">
        <v>27</v>
      </c>
      <c r="R23" s="368">
        <v>22</v>
      </c>
      <c r="S23" s="368">
        <v>463</v>
      </c>
      <c r="T23" s="368"/>
      <c r="U23" s="368">
        <v>34</v>
      </c>
      <c r="V23" s="368">
        <v>2</v>
      </c>
      <c r="W23" s="368"/>
      <c r="X23" s="368">
        <v>2</v>
      </c>
      <c r="Y23" s="368">
        <v>26</v>
      </c>
      <c r="Z23" s="368">
        <v>60</v>
      </c>
      <c r="AA23" s="368">
        <v>65</v>
      </c>
      <c r="AB23" s="368">
        <v>18</v>
      </c>
      <c r="AC23" s="368">
        <v>24</v>
      </c>
      <c r="AD23" s="368">
        <v>13</v>
      </c>
      <c r="AE23" s="368">
        <v>34891016</v>
      </c>
      <c r="AF23" s="368">
        <v>680085</v>
      </c>
      <c r="AG23" s="368">
        <v>91041</v>
      </c>
      <c r="AH23" s="368">
        <v>4</v>
      </c>
      <c r="AI23" s="369">
        <v>5</v>
      </c>
    </row>
    <row r="24" spans="1:35" ht="39.6" customHeight="1" x14ac:dyDescent="0.2">
      <c r="A24" s="264" t="s">
        <v>1194</v>
      </c>
      <c r="B24" s="352" t="s">
        <v>567</v>
      </c>
      <c r="C24" s="242">
        <v>9</v>
      </c>
      <c r="D24" s="241">
        <v>56</v>
      </c>
      <c r="E24" s="241">
        <v>4</v>
      </c>
      <c r="F24" s="241">
        <v>56</v>
      </c>
      <c r="G24" s="241">
        <v>702572</v>
      </c>
      <c r="H24" s="241"/>
      <c r="I24" s="241">
        <v>53</v>
      </c>
      <c r="J24" s="241">
        <v>53</v>
      </c>
      <c r="K24" s="241">
        <v>3</v>
      </c>
      <c r="L24" s="241"/>
      <c r="M24" s="241"/>
      <c r="N24" s="241"/>
      <c r="O24" s="241">
        <v>5</v>
      </c>
      <c r="P24" s="241"/>
      <c r="Q24" s="241">
        <v>1</v>
      </c>
      <c r="R24" s="241">
        <v>1</v>
      </c>
      <c r="S24" s="241">
        <v>60</v>
      </c>
      <c r="T24" s="241"/>
      <c r="U24" s="241">
        <v>5</v>
      </c>
      <c r="V24" s="241"/>
      <c r="W24" s="241"/>
      <c r="X24" s="241"/>
      <c r="Y24" s="241">
        <v>7</v>
      </c>
      <c r="Z24" s="241">
        <v>1</v>
      </c>
      <c r="AA24" s="241">
        <v>1</v>
      </c>
      <c r="AB24" s="241"/>
      <c r="AC24" s="241"/>
      <c r="AD24" s="241"/>
      <c r="AE24" s="241">
        <v>257986</v>
      </c>
      <c r="AF24" s="241"/>
      <c r="AG24" s="241">
        <v>12375</v>
      </c>
      <c r="AH24" s="241"/>
      <c r="AI24" s="243"/>
    </row>
    <row r="25" spans="1:35" ht="77.25" customHeight="1" x14ac:dyDescent="0.2">
      <c r="A25" s="285" t="s">
        <v>1195</v>
      </c>
      <c r="B25" s="353" t="s">
        <v>568</v>
      </c>
      <c r="C25" s="244">
        <v>4</v>
      </c>
      <c r="D25" s="239">
        <v>147</v>
      </c>
      <c r="E25" s="239">
        <v>90</v>
      </c>
      <c r="F25" s="239"/>
      <c r="G25" s="358"/>
      <c r="H25" s="358"/>
      <c r="I25" s="239">
        <v>109</v>
      </c>
      <c r="J25" s="239">
        <v>84</v>
      </c>
      <c r="K25" s="239"/>
      <c r="L25" s="358"/>
      <c r="M25" s="358"/>
      <c r="N25" s="239">
        <v>25</v>
      </c>
      <c r="O25" s="239">
        <v>2</v>
      </c>
      <c r="P25" s="239"/>
      <c r="Q25" s="239">
        <v>24</v>
      </c>
      <c r="R25" s="239"/>
      <c r="S25" s="239">
        <v>135</v>
      </c>
      <c r="T25" s="239"/>
      <c r="U25" s="239">
        <v>16</v>
      </c>
      <c r="V25" s="239"/>
      <c r="W25" s="239"/>
      <c r="X25" s="239">
        <v>2</v>
      </c>
      <c r="Y25" s="358"/>
      <c r="Z25" s="358"/>
      <c r="AA25" s="358"/>
      <c r="AB25" s="358"/>
      <c r="AC25" s="358"/>
      <c r="AD25" s="358"/>
      <c r="AE25" s="358"/>
      <c r="AF25" s="239"/>
      <c r="AG25" s="358"/>
      <c r="AH25" s="358"/>
      <c r="AI25" s="359"/>
    </row>
    <row r="26" spans="1:35" ht="87.6" customHeight="1" thickBot="1" x14ac:dyDescent="0.25">
      <c r="A26" s="284" t="s">
        <v>1196</v>
      </c>
      <c r="B26" s="354" t="s">
        <v>569</v>
      </c>
      <c r="C26" s="360"/>
      <c r="D26" s="361">
        <v>2</v>
      </c>
      <c r="E26" s="361"/>
      <c r="F26" s="361"/>
      <c r="G26" s="362"/>
      <c r="H26" s="362"/>
      <c r="I26" s="361"/>
      <c r="J26" s="361"/>
      <c r="K26" s="361"/>
      <c r="L26" s="362"/>
      <c r="M26" s="362"/>
      <c r="N26" s="361"/>
      <c r="O26" s="361"/>
      <c r="P26" s="361"/>
      <c r="Q26" s="361">
        <v>2</v>
      </c>
      <c r="R26" s="361"/>
      <c r="S26" s="361">
        <v>2</v>
      </c>
      <c r="T26" s="361"/>
      <c r="U26" s="361"/>
      <c r="V26" s="361"/>
      <c r="W26" s="361"/>
      <c r="X26" s="361"/>
      <c r="Y26" s="362"/>
      <c r="Z26" s="362"/>
      <c r="AA26" s="362"/>
      <c r="AB26" s="362"/>
      <c r="AC26" s="362"/>
      <c r="AD26" s="362"/>
      <c r="AE26" s="362"/>
      <c r="AF26" s="361"/>
      <c r="AG26" s="362"/>
      <c r="AH26" s="362"/>
      <c r="AI26" s="363"/>
    </row>
    <row r="27" spans="1:35" ht="64.900000000000006" customHeight="1" thickBot="1" x14ac:dyDescent="0.25">
      <c r="A27" s="269" t="s">
        <v>1198</v>
      </c>
      <c r="B27" s="351" t="s">
        <v>128</v>
      </c>
      <c r="C27" s="292">
        <v>38</v>
      </c>
      <c r="D27" s="293">
        <v>612</v>
      </c>
      <c r="E27" s="293">
        <v>321</v>
      </c>
      <c r="F27" s="293">
        <v>56</v>
      </c>
      <c r="G27" s="293">
        <v>56776934</v>
      </c>
      <c r="H27" s="293">
        <v>907054</v>
      </c>
      <c r="I27" s="293">
        <v>483</v>
      </c>
      <c r="J27" s="293">
        <v>409</v>
      </c>
      <c r="K27" s="293">
        <v>61</v>
      </c>
      <c r="L27" s="293"/>
      <c r="M27" s="293">
        <v>7</v>
      </c>
      <c r="N27" s="293">
        <v>74</v>
      </c>
      <c r="O27" s="293">
        <v>42</v>
      </c>
      <c r="P27" s="293"/>
      <c r="Q27" s="293">
        <v>53</v>
      </c>
      <c r="R27" s="293">
        <v>22</v>
      </c>
      <c r="S27" s="293">
        <v>600</v>
      </c>
      <c r="T27" s="293"/>
      <c r="U27" s="293">
        <v>50</v>
      </c>
      <c r="V27" s="293">
        <v>2</v>
      </c>
      <c r="W27" s="293"/>
      <c r="X27" s="293">
        <v>4</v>
      </c>
      <c r="Y27" s="293">
        <v>26</v>
      </c>
      <c r="Z27" s="293">
        <v>60</v>
      </c>
      <c r="AA27" s="293">
        <v>65</v>
      </c>
      <c r="AB27" s="293">
        <v>18</v>
      </c>
      <c r="AC27" s="293">
        <v>24</v>
      </c>
      <c r="AD27" s="293">
        <v>13</v>
      </c>
      <c r="AE27" s="293">
        <v>34891016</v>
      </c>
      <c r="AF27" s="293">
        <v>680085</v>
      </c>
      <c r="AG27" s="293">
        <v>91041</v>
      </c>
      <c r="AH27" s="293">
        <v>4</v>
      </c>
      <c r="AI27" s="294">
        <v>5</v>
      </c>
    </row>
    <row r="28" spans="1:35" ht="21" customHeight="1" x14ac:dyDescent="0.3">
      <c r="A28" s="493" t="s">
        <v>956</v>
      </c>
      <c r="B28" s="493"/>
      <c r="C28" s="494"/>
      <c r="D28" s="494"/>
      <c r="E28" s="494"/>
      <c r="F28" s="494"/>
      <c r="G28" s="494"/>
      <c r="H28" s="494"/>
      <c r="I28" s="494"/>
      <c r="J28" s="494"/>
      <c r="K28" s="494"/>
      <c r="L28" s="494"/>
      <c r="M28" s="494"/>
      <c r="N28" s="494"/>
      <c r="O28" s="494"/>
      <c r="P28" s="494"/>
      <c r="Q28" s="494"/>
      <c r="R28" s="494"/>
      <c r="S28" s="494"/>
      <c r="T28" s="494"/>
      <c r="U28" s="494"/>
      <c r="V28" s="53"/>
      <c r="W28" s="53"/>
      <c r="X28" s="53"/>
      <c r="Y28" s="53"/>
      <c r="Z28" s="53"/>
      <c r="AA28" s="53"/>
    </row>
    <row r="29" spans="1:35" ht="22.5" customHeight="1" x14ac:dyDescent="0.3">
      <c r="A29" s="466" t="s">
        <v>1079</v>
      </c>
      <c r="B29" s="466"/>
      <c r="C29" s="466"/>
      <c r="D29" s="466"/>
      <c r="E29" s="466"/>
      <c r="F29" s="466"/>
      <c r="G29" s="466"/>
      <c r="H29" s="466"/>
      <c r="I29" s="466"/>
      <c r="J29" s="466"/>
      <c r="K29" s="466"/>
      <c r="L29" s="466"/>
      <c r="M29" s="466"/>
      <c r="N29" s="466"/>
    </row>
    <row r="30" spans="1:35" ht="22.5" customHeight="1" x14ac:dyDescent="0.3">
      <c r="A30" s="492" t="s">
        <v>1080</v>
      </c>
      <c r="B30" s="492"/>
      <c r="C30" s="492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  <c r="R30" s="492"/>
      <c r="S30" s="492"/>
      <c r="T30" s="492"/>
      <c r="U30" s="492"/>
      <c r="V30" s="492"/>
      <c r="W30" s="492"/>
      <c r="X30" s="492"/>
      <c r="Y30" s="492"/>
      <c r="Z30" s="492"/>
      <c r="AA30" s="492"/>
      <c r="AB30" s="492"/>
      <c r="AC30" s="492"/>
      <c r="AD30" s="492"/>
      <c r="AE30" s="492"/>
      <c r="AF30" s="492"/>
      <c r="AG30" s="492"/>
      <c r="AH30" s="492"/>
      <c r="AI30" s="492"/>
    </row>
    <row r="31" spans="1:35" ht="20.25" x14ac:dyDescent="0.3">
      <c r="A31" s="491"/>
      <c r="B31" s="491"/>
      <c r="C31" s="491"/>
      <c r="D31" s="491"/>
      <c r="E31" s="491"/>
      <c r="F31" s="491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</row>
  </sheetData>
  <mergeCells count="47">
    <mergeCell ref="A3:A4"/>
    <mergeCell ref="I3:L3"/>
    <mergeCell ref="I4:L4"/>
    <mergeCell ref="M3:Q3"/>
    <mergeCell ref="M8:M9"/>
    <mergeCell ref="N8:N9"/>
    <mergeCell ref="O7:O9"/>
    <mergeCell ref="A31:AD31"/>
    <mergeCell ref="U6:U9"/>
    <mergeCell ref="A30:AI30"/>
    <mergeCell ref="AF8:AG8"/>
    <mergeCell ref="A28:U28"/>
    <mergeCell ref="B6:B9"/>
    <mergeCell ref="L8:L9"/>
    <mergeCell ref="P7:P9"/>
    <mergeCell ref="R7:R9"/>
    <mergeCell ref="AH7:AH9"/>
    <mergeCell ref="S7:S9"/>
    <mergeCell ref="F8:F9"/>
    <mergeCell ref="I8:I9"/>
    <mergeCell ref="Y7:AD8"/>
    <mergeCell ref="E7:F7"/>
    <mergeCell ref="G7:G9"/>
    <mergeCell ref="G1:Q1"/>
    <mergeCell ref="M4:Q4"/>
    <mergeCell ref="Y6:AI6"/>
    <mergeCell ref="E8:E9"/>
    <mergeCell ref="J8:J9"/>
    <mergeCell ref="I6:S6"/>
    <mergeCell ref="AE7:AG7"/>
    <mergeCell ref="Q7:Q9"/>
    <mergeCell ref="T6:T9"/>
    <mergeCell ref="K8:K9"/>
    <mergeCell ref="H2:Q2"/>
    <mergeCell ref="H7:H9"/>
    <mergeCell ref="A29:N29"/>
    <mergeCell ref="A5:AI5"/>
    <mergeCell ref="A6:A9"/>
    <mergeCell ref="C6:C9"/>
    <mergeCell ref="D6:D9"/>
    <mergeCell ref="E6:H6"/>
    <mergeCell ref="AE8:AE9"/>
    <mergeCell ref="W6:W9"/>
    <mergeCell ref="X6:X9"/>
    <mergeCell ref="AI7:AI9"/>
    <mergeCell ref="V6:V9"/>
    <mergeCell ref="I7:N7"/>
  </mergeCells>
  <phoneticPr fontId="0" type="noConversion"/>
  <conditionalFormatting sqref="C24:AI24 C25:F26 N25:X26 AF25:AF26 C16:C23 I25:K26 C11:AI15 D16:AI16 D17:K17 N17:AI17 D18:AI23">
    <cfRule type="cellIs" dxfId="376" priority="19" stopIfTrue="1" operator="lessThan">
      <formula>0</formula>
    </cfRule>
  </conditionalFormatting>
  <conditionalFormatting sqref="Y25:AE26">
    <cfRule type="cellIs" dxfId="375" priority="6" stopIfTrue="1" operator="lessThan">
      <formula>0</formula>
    </cfRule>
  </conditionalFormatting>
  <conditionalFormatting sqref="AG25:AI26">
    <cfRule type="cellIs" dxfId="374" priority="5" stopIfTrue="1" operator="lessThan">
      <formula>0</formula>
    </cfRule>
  </conditionalFormatting>
  <conditionalFormatting sqref="L25:M26">
    <cfRule type="cellIs" dxfId="373" priority="7" stopIfTrue="1" operator="lessThan">
      <formula>0</formula>
    </cfRule>
  </conditionalFormatting>
  <conditionalFormatting sqref="G25:G26">
    <cfRule type="cellIs" dxfId="372" priority="4" stopIfTrue="1" operator="lessThan">
      <formula>0</formula>
    </cfRule>
  </conditionalFormatting>
  <conditionalFormatting sqref="H25:H26">
    <cfRule type="cellIs" dxfId="371" priority="3" stopIfTrue="1" operator="lessThan">
      <formula>0</formula>
    </cfRule>
  </conditionalFormatting>
  <conditionalFormatting sqref="L17:M17">
    <cfRule type="cellIs" dxfId="370" priority="2" stopIfTrue="1" operator="lessThan">
      <formula>0</formula>
    </cfRule>
  </conditionalFormatting>
  <conditionalFormatting sqref="C27:AI27">
    <cfRule type="cellIs" dxfId="369" priority="1" stopIfTrue="1" operator="lessThan">
      <formula>0</formula>
    </cfRule>
  </conditionalFormatting>
  <printOptions horizontalCentered="1"/>
  <pageMargins left="0.19685039370078741" right="0.19685039370078741" top="0.78740157480314965" bottom="0.19685039370078741" header="0.39370078740157483" footer="7.874015748031496E-2"/>
  <pageSetup paperSize="9" scale="2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  <pageSetUpPr fitToPage="1"/>
  </sheetPr>
  <dimension ref="A1:FO932"/>
  <sheetViews>
    <sheetView topLeftCell="B1" zoomScale="50" zoomScaleNormal="50" zoomScaleSheetLayoutView="30" zoomScalePageLayoutView="53" workbookViewId="0">
      <pane xSplit="4" ySplit="11" topLeftCell="F195" activePane="bottomRight" state="frozen"/>
      <selection activeCell="B1" sqref="B1"/>
      <selection pane="topRight" activeCell="F1" sqref="F1"/>
      <selection pane="bottomLeft" activeCell="B12" sqref="B12"/>
      <selection pane="bottomRight" activeCell="J11" sqref="J11"/>
    </sheetView>
  </sheetViews>
  <sheetFormatPr defaultRowHeight="12.75" x14ac:dyDescent="0.2"/>
  <cols>
    <col min="1" max="1" width="4.7109375" style="48" customWidth="1"/>
    <col min="2" max="2" width="23.140625" style="48" customWidth="1"/>
    <col min="3" max="3" width="49.140625" style="286" customWidth="1"/>
    <col min="4" max="4" width="75.85546875" style="286" customWidth="1"/>
    <col min="5" max="5" width="7.5703125" style="89" customWidth="1"/>
    <col min="6" max="6" width="12.5703125" style="26" customWidth="1"/>
    <col min="7" max="7" width="15.7109375" style="26" customWidth="1"/>
    <col min="8" max="8" width="9.7109375" style="26" customWidth="1"/>
    <col min="9" max="9" width="11.28515625" style="26" customWidth="1"/>
    <col min="10" max="10" width="13.28515625" style="26" customWidth="1"/>
    <col min="11" max="11" width="13.42578125" style="26" customWidth="1"/>
    <col min="12" max="12" width="12.7109375" style="26" customWidth="1"/>
    <col min="13" max="13" width="13.28515625" style="26" customWidth="1"/>
    <col min="14" max="14" width="11" style="26" customWidth="1"/>
    <col min="15" max="15" width="10" style="26" customWidth="1"/>
    <col min="16" max="16" width="10.5703125" style="26" customWidth="1"/>
    <col min="17" max="17" width="9.28515625" style="26" customWidth="1"/>
    <col min="18" max="18" width="8.85546875" style="26" customWidth="1"/>
    <col min="19" max="19" width="9.5703125" style="26" customWidth="1"/>
    <col min="20" max="20" width="9.28515625" style="26" customWidth="1"/>
    <col min="21" max="21" width="10.5703125" style="26" customWidth="1"/>
    <col min="22" max="22" width="12.140625" style="26" customWidth="1"/>
    <col min="23" max="23" width="10.28515625" style="26" customWidth="1"/>
    <col min="24" max="24" width="10.5703125" style="26" customWidth="1"/>
    <col min="25" max="25" width="7.42578125" style="26" customWidth="1"/>
    <col min="26" max="26" width="9.5703125" style="26" customWidth="1"/>
    <col min="27" max="27" width="8.7109375" style="26" customWidth="1"/>
    <col min="28" max="28" width="10" style="26" customWidth="1"/>
    <col min="29" max="29" width="10.42578125" style="26" customWidth="1"/>
    <col min="30" max="30" width="10.28515625" style="26" customWidth="1"/>
    <col min="31" max="31" width="10.42578125" style="26" customWidth="1"/>
    <col min="32" max="32" width="9.7109375" style="26" customWidth="1"/>
    <col min="33" max="33" width="9.85546875" style="26" customWidth="1"/>
    <col min="34" max="34" width="14.5703125" style="26" customWidth="1"/>
    <col min="35" max="35" width="16.7109375" style="26" customWidth="1"/>
    <col min="36" max="36" width="9" style="24" customWidth="1"/>
    <col min="37" max="37" width="17.28515625" style="24" customWidth="1"/>
    <col min="38" max="38" width="16.28515625" style="24" customWidth="1"/>
    <col min="39" max="39" width="16.140625" style="24" customWidth="1"/>
    <col min="40" max="41" width="9.140625" style="24"/>
    <col min="42" max="16384" width="9.140625" style="26"/>
  </cols>
  <sheetData>
    <row r="1" spans="1:41" x14ac:dyDescent="0.2">
      <c r="E1" s="24"/>
    </row>
    <row r="2" spans="1:41" ht="18.75" customHeight="1" x14ac:dyDescent="0.25">
      <c r="A2" s="485" t="s">
        <v>828</v>
      </c>
      <c r="B2" s="485"/>
      <c r="C2" s="485"/>
      <c r="D2" s="485"/>
      <c r="E2" s="22"/>
      <c r="F2" s="22"/>
      <c r="G2" s="23"/>
      <c r="H2" s="23"/>
      <c r="I2" s="23"/>
      <c r="J2" s="23"/>
      <c r="K2" s="576" t="str">
        <f>IF('Титул ф.2'!D26=0," ",'Титул ф.2'!D26)</f>
        <v>Улуг-Хемский районный суд Республики Тыва</v>
      </c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8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L2" s="25"/>
      <c r="AM2" s="25"/>
    </row>
    <row r="3" spans="1:41" ht="29.25" customHeight="1" x14ac:dyDescent="0.3">
      <c r="A3" s="579" t="s">
        <v>560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27"/>
      <c r="P3" s="27"/>
      <c r="Q3" s="27"/>
      <c r="R3" s="27"/>
      <c r="S3" s="28"/>
      <c r="T3" s="28"/>
      <c r="U3" s="28"/>
      <c r="V3" s="28"/>
      <c r="W3" s="28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30"/>
      <c r="AJ3" s="29"/>
      <c r="AK3" s="29"/>
      <c r="AL3" s="29"/>
      <c r="AM3" s="29"/>
    </row>
    <row r="4" spans="1:41" ht="15.6" customHeight="1" x14ac:dyDescent="0.3">
      <c r="A4" s="96"/>
      <c r="B4" s="96"/>
      <c r="C4" s="287"/>
      <c r="D4" s="287"/>
      <c r="E4" s="96"/>
      <c r="F4" s="96"/>
      <c r="G4" s="96"/>
      <c r="H4" s="96"/>
      <c r="I4" s="96"/>
      <c r="J4" s="96"/>
      <c r="K4" s="96"/>
      <c r="L4" s="96"/>
      <c r="M4" s="96"/>
      <c r="N4" s="96"/>
      <c r="O4" s="27"/>
      <c r="P4" s="27"/>
      <c r="Q4" s="27"/>
      <c r="R4" s="27"/>
      <c r="S4" s="28"/>
      <c r="T4" s="28"/>
      <c r="U4" s="28"/>
      <c r="V4" s="28"/>
      <c r="W4" s="28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30"/>
      <c r="AJ4" s="29"/>
      <c r="AK4" s="29"/>
      <c r="AL4" s="29"/>
      <c r="AM4" s="29"/>
    </row>
    <row r="5" spans="1:41" ht="57.6" customHeight="1" thickBot="1" x14ac:dyDescent="0.35">
      <c r="A5" s="467" t="s">
        <v>1907</v>
      </c>
      <c r="B5" s="467"/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  <c r="AF5" s="467"/>
      <c r="AG5" s="467"/>
      <c r="AH5" s="467"/>
      <c r="AI5" s="467"/>
      <c r="AJ5" s="467"/>
      <c r="AK5" s="467"/>
      <c r="AL5" s="467"/>
      <c r="AM5" s="263"/>
    </row>
    <row r="6" spans="1:41" s="32" customFormat="1" ht="35.450000000000003" customHeight="1" x14ac:dyDescent="0.2">
      <c r="A6" s="571" t="s">
        <v>324</v>
      </c>
      <c r="B6" s="572"/>
      <c r="C6" s="572"/>
      <c r="D6" s="572"/>
      <c r="E6" s="591" t="s">
        <v>824</v>
      </c>
      <c r="F6" s="580" t="s">
        <v>315</v>
      </c>
      <c r="G6" s="570" t="s">
        <v>316</v>
      </c>
      <c r="H6" s="588" t="s">
        <v>51</v>
      </c>
      <c r="I6" s="588"/>
      <c r="J6" s="588"/>
      <c r="K6" s="588"/>
      <c r="L6" s="588" t="s">
        <v>109</v>
      </c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70" t="s">
        <v>1180</v>
      </c>
      <c r="X6" s="570" t="s">
        <v>319</v>
      </c>
      <c r="Y6" s="597" t="s">
        <v>309</v>
      </c>
      <c r="Z6" s="597" t="s">
        <v>276</v>
      </c>
      <c r="AA6" s="570" t="s">
        <v>277</v>
      </c>
      <c r="AB6" s="598" t="s">
        <v>1048</v>
      </c>
      <c r="AC6" s="599"/>
      <c r="AD6" s="599"/>
      <c r="AE6" s="599"/>
      <c r="AF6" s="599"/>
      <c r="AG6" s="599"/>
      <c r="AH6" s="599"/>
      <c r="AI6" s="599"/>
      <c r="AJ6" s="599"/>
      <c r="AK6" s="599"/>
      <c r="AL6" s="600"/>
      <c r="AM6" s="31"/>
      <c r="AN6" s="31"/>
    </row>
    <row r="7" spans="1:41" s="32" customFormat="1" ht="45.75" customHeight="1" x14ac:dyDescent="0.2">
      <c r="A7" s="525"/>
      <c r="B7" s="512"/>
      <c r="C7" s="512"/>
      <c r="D7" s="512"/>
      <c r="E7" s="592"/>
      <c r="F7" s="581"/>
      <c r="G7" s="568"/>
      <c r="H7" s="520" t="s">
        <v>52</v>
      </c>
      <c r="I7" s="520"/>
      <c r="J7" s="568" t="s">
        <v>1384</v>
      </c>
      <c r="K7" s="568" t="s">
        <v>1181</v>
      </c>
      <c r="L7" s="520" t="s">
        <v>58</v>
      </c>
      <c r="M7" s="520"/>
      <c r="N7" s="520"/>
      <c r="O7" s="520"/>
      <c r="P7" s="520"/>
      <c r="Q7" s="520"/>
      <c r="R7" s="568" t="s">
        <v>918</v>
      </c>
      <c r="S7" s="568" t="s">
        <v>1361</v>
      </c>
      <c r="T7" s="568" t="s">
        <v>110</v>
      </c>
      <c r="U7" s="568" t="s">
        <v>111</v>
      </c>
      <c r="V7" s="568" t="s">
        <v>112</v>
      </c>
      <c r="W7" s="568"/>
      <c r="X7" s="568"/>
      <c r="Y7" s="596"/>
      <c r="Z7" s="596"/>
      <c r="AA7" s="568"/>
      <c r="AB7" s="601" t="s">
        <v>59</v>
      </c>
      <c r="AC7" s="602"/>
      <c r="AD7" s="602"/>
      <c r="AE7" s="602"/>
      <c r="AF7" s="602"/>
      <c r="AG7" s="603"/>
      <c r="AH7" s="520" t="s">
        <v>1157</v>
      </c>
      <c r="AI7" s="520"/>
      <c r="AJ7" s="520"/>
      <c r="AK7" s="569" t="s">
        <v>53</v>
      </c>
      <c r="AL7" s="607" t="s">
        <v>54</v>
      </c>
      <c r="AM7" s="31"/>
      <c r="AN7" s="31"/>
    </row>
    <row r="8" spans="1:41" s="32" customFormat="1" ht="42" customHeight="1" x14ac:dyDescent="0.2">
      <c r="A8" s="525"/>
      <c r="B8" s="512"/>
      <c r="C8" s="512"/>
      <c r="D8" s="512"/>
      <c r="E8" s="592"/>
      <c r="F8" s="581"/>
      <c r="G8" s="568"/>
      <c r="H8" s="568" t="s">
        <v>318</v>
      </c>
      <c r="I8" s="568" t="s">
        <v>317</v>
      </c>
      <c r="J8" s="568"/>
      <c r="K8" s="568"/>
      <c r="L8" s="568" t="s">
        <v>113</v>
      </c>
      <c r="M8" s="568" t="s">
        <v>1051</v>
      </c>
      <c r="N8" s="568" t="s">
        <v>1052</v>
      </c>
      <c r="O8" s="568" t="s">
        <v>1053</v>
      </c>
      <c r="P8" s="568" t="s">
        <v>1054</v>
      </c>
      <c r="Q8" s="568" t="s">
        <v>1055</v>
      </c>
      <c r="R8" s="568"/>
      <c r="S8" s="568"/>
      <c r="T8" s="568"/>
      <c r="U8" s="568"/>
      <c r="V8" s="568"/>
      <c r="W8" s="568"/>
      <c r="X8" s="568"/>
      <c r="Y8" s="596"/>
      <c r="Z8" s="596"/>
      <c r="AA8" s="568"/>
      <c r="AB8" s="604"/>
      <c r="AC8" s="605"/>
      <c r="AD8" s="605"/>
      <c r="AE8" s="605"/>
      <c r="AF8" s="605"/>
      <c r="AG8" s="606"/>
      <c r="AH8" s="569" t="s">
        <v>1056</v>
      </c>
      <c r="AI8" s="520" t="s">
        <v>55</v>
      </c>
      <c r="AJ8" s="520"/>
      <c r="AK8" s="596"/>
      <c r="AL8" s="608"/>
      <c r="AM8" s="31"/>
      <c r="AN8" s="31"/>
    </row>
    <row r="9" spans="1:41" s="32" customFormat="1" ht="168.6" customHeight="1" thickBot="1" x14ac:dyDescent="0.25">
      <c r="A9" s="573"/>
      <c r="B9" s="556"/>
      <c r="C9" s="556"/>
      <c r="D9" s="556"/>
      <c r="E9" s="592"/>
      <c r="F9" s="582"/>
      <c r="G9" s="569"/>
      <c r="H9" s="569"/>
      <c r="I9" s="569"/>
      <c r="J9" s="569"/>
      <c r="K9" s="569"/>
      <c r="L9" s="569"/>
      <c r="M9" s="569"/>
      <c r="N9" s="569"/>
      <c r="O9" s="569"/>
      <c r="P9" s="569"/>
      <c r="Q9" s="569"/>
      <c r="R9" s="569"/>
      <c r="S9" s="569"/>
      <c r="T9" s="569"/>
      <c r="U9" s="569"/>
      <c r="V9" s="569"/>
      <c r="W9" s="569"/>
      <c r="X9" s="569"/>
      <c r="Y9" s="596"/>
      <c r="Z9" s="596"/>
      <c r="AA9" s="569"/>
      <c r="AB9" s="272" t="s">
        <v>930</v>
      </c>
      <c r="AC9" s="272" t="s">
        <v>931</v>
      </c>
      <c r="AD9" s="272" t="s">
        <v>932</v>
      </c>
      <c r="AE9" s="272" t="s">
        <v>933</v>
      </c>
      <c r="AF9" s="272" t="s">
        <v>934</v>
      </c>
      <c r="AG9" s="272" t="s">
        <v>935</v>
      </c>
      <c r="AH9" s="596"/>
      <c r="AI9" s="272" t="s">
        <v>56</v>
      </c>
      <c r="AJ9" s="272" t="s">
        <v>57</v>
      </c>
      <c r="AK9" s="596"/>
      <c r="AL9" s="608"/>
      <c r="AM9" s="31"/>
      <c r="AN9" s="31"/>
    </row>
    <row r="10" spans="1:41" s="34" customFormat="1" ht="18" customHeight="1" thickBot="1" x14ac:dyDescent="0.25">
      <c r="A10" s="593" t="s">
        <v>114</v>
      </c>
      <c r="B10" s="594"/>
      <c r="C10" s="594"/>
      <c r="D10" s="595"/>
      <c r="E10" s="93"/>
      <c r="F10" s="355">
        <v>1</v>
      </c>
      <c r="G10" s="356">
        <v>2</v>
      </c>
      <c r="H10" s="356">
        <v>3</v>
      </c>
      <c r="I10" s="356">
        <v>4</v>
      </c>
      <c r="J10" s="356">
        <v>5</v>
      </c>
      <c r="K10" s="356">
        <v>6</v>
      </c>
      <c r="L10" s="356">
        <v>7</v>
      </c>
      <c r="M10" s="356">
        <v>8</v>
      </c>
      <c r="N10" s="356">
        <v>9</v>
      </c>
      <c r="O10" s="356">
        <v>10</v>
      </c>
      <c r="P10" s="356">
        <v>11</v>
      </c>
      <c r="Q10" s="356">
        <v>12</v>
      </c>
      <c r="R10" s="356">
        <v>13</v>
      </c>
      <c r="S10" s="356">
        <v>14</v>
      </c>
      <c r="T10" s="356">
        <v>15</v>
      </c>
      <c r="U10" s="356">
        <v>16</v>
      </c>
      <c r="V10" s="356">
        <v>17</v>
      </c>
      <c r="W10" s="356">
        <v>18</v>
      </c>
      <c r="X10" s="356">
        <v>19</v>
      </c>
      <c r="Y10" s="356">
        <v>20</v>
      </c>
      <c r="Z10" s="356">
        <v>21</v>
      </c>
      <c r="AA10" s="356">
        <v>22</v>
      </c>
      <c r="AB10" s="356">
        <v>23</v>
      </c>
      <c r="AC10" s="356">
        <v>24</v>
      </c>
      <c r="AD10" s="356">
        <v>25</v>
      </c>
      <c r="AE10" s="356">
        <v>26</v>
      </c>
      <c r="AF10" s="356">
        <v>27</v>
      </c>
      <c r="AG10" s="356">
        <v>28</v>
      </c>
      <c r="AH10" s="356">
        <v>29</v>
      </c>
      <c r="AI10" s="356">
        <v>30</v>
      </c>
      <c r="AJ10" s="356">
        <v>31</v>
      </c>
      <c r="AK10" s="356">
        <v>32</v>
      </c>
      <c r="AL10" s="357">
        <v>33</v>
      </c>
      <c r="AM10" s="33"/>
      <c r="AN10" s="33"/>
    </row>
    <row r="11" spans="1:41" ht="39.6" customHeight="1" thickBot="1" x14ac:dyDescent="0.25">
      <c r="A11" s="583" t="s">
        <v>1044</v>
      </c>
      <c r="B11" s="584"/>
      <c r="C11" s="584"/>
      <c r="D11" s="585"/>
      <c r="E11" s="370" t="s">
        <v>550</v>
      </c>
      <c r="F11" s="292">
        <v>34</v>
      </c>
      <c r="G11" s="293">
        <v>371</v>
      </c>
      <c r="H11" s="293">
        <v>160</v>
      </c>
      <c r="I11" s="293">
        <v>49</v>
      </c>
      <c r="J11" s="293">
        <v>56452747</v>
      </c>
      <c r="K11" s="293">
        <v>907054</v>
      </c>
      <c r="L11" s="293">
        <v>300</v>
      </c>
      <c r="M11" s="293">
        <v>266</v>
      </c>
      <c r="N11" s="293">
        <v>50</v>
      </c>
      <c r="O11" s="293"/>
      <c r="P11" s="293">
        <v>4</v>
      </c>
      <c r="Q11" s="293">
        <v>34</v>
      </c>
      <c r="R11" s="293">
        <v>27</v>
      </c>
      <c r="S11" s="293"/>
      <c r="T11" s="293">
        <v>26</v>
      </c>
      <c r="U11" s="293">
        <v>22</v>
      </c>
      <c r="V11" s="293">
        <v>375</v>
      </c>
      <c r="W11" s="293"/>
      <c r="X11" s="293">
        <v>30</v>
      </c>
      <c r="Y11" s="293">
        <v>2</v>
      </c>
      <c r="Z11" s="293"/>
      <c r="AA11" s="293">
        <v>2</v>
      </c>
      <c r="AB11" s="293">
        <v>14</v>
      </c>
      <c r="AC11" s="293">
        <v>58</v>
      </c>
      <c r="AD11" s="293">
        <v>65</v>
      </c>
      <c r="AE11" s="293">
        <v>18</v>
      </c>
      <c r="AF11" s="293">
        <v>24</v>
      </c>
      <c r="AG11" s="293">
        <v>13</v>
      </c>
      <c r="AH11" s="293">
        <v>34724802</v>
      </c>
      <c r="AI11" s="293">
        <v>679785</v>
      </c>
      <c r="AJ11" s="293">
        <v>87183</v>
      </c>
      <c r="AK11" s="293">
        <v>4</v>
      </c>
      <c r="AL11" s="294">
        <v>5</v>
      </c>
      <c r="AO11" s="26"/>
    </row>
    <row r="12" spans="1:41" ht="24" customHeight="1" x14ac:dyDescent="0.2">
      <c r="A12" s="586" t="s">
        <v>115</v>
      </c>
      <c r="B12" s="587" t="s">
        <v>544</v>
      </c>
      <c r="C12" s="574" t="s">
        <v>116</v>
      </c>
      <c r="D12" s="86" t="s">
        <v>123</v>
      </c>
      <c r="E12" s="374" t="s">
        <v>551</v>
      </c>
      <c r="F12" s="250"/>
      <c r="G12" s="252">
        <v>1</v>
      </c>
      <c r="H12" s="252"/>
      <c r="I12" s="252"/>
      <c r="J12" s="252"/>
      <c r="K12" s="252"/>
      <c r="L12" s="376">
        <v>1</v>
      </c>
      <c r="M12" s="252">
        <v>1</v>
      </c>
      <c r="N12" s="252"/>
      <c r="O12" s="306"/>
      <c r="P12" s="306"/>
      <c r="Q12" s="252"/>
      <c r="R12" s="252"/>
      <c r="S12" s="252"/>
      <c r="T12" s="252"/>
      <c r="U12" s="252"/>
      <c r="V12" s="376">
        <v>1</v>
      </c>
      <c r="W12" s="252"/>
      <c r="X12" s="252"/>
      <c r="Y12" s="252"/>
      <c r="Z12" s="252"/>
      <c r="AA12" s="252"/>
      <c r="AB12" s="377"/>
      <c r="AC12" s="377"/>
      <c r="AD12" s="377"/>
      <c r="AE12" s="377"/>
      <c r="AF12" s="377"/>
      <c r="AG12" s="377"/>
      <c r="AH12" s="252"/>
      <c r="AI12" s="252"/>
      <c r="AJ12" s="252"/>
      <c r="AK12" s="252"/>
      <c r="AL12" s="251"/>
      <c r="AO12" s="26"/>
    </row>
    <row r="13" spans="1:41" ht="24" customHeight="1" x14ac:dyDescent="0.2">
      <c r="A13" s="575"/>
      <c r="B13" s="475"/>
      <c r="C13" s="507"/>
      <c r="D13" s="273" t="s">
        <v>839</v>
      </c>
      <c r="E13" s="372" t="s">
        <v>552</v>
      </c>
      <c r="F13" s="244"/>
      <c r="G13" s="239"/>
      <c r="H13" s="239"/>
      <c r="I13" s="239"/>
      <c r="J13" s="239"/>
      <c r="K13" s="239"/>
      <c r="L13" s="364"/>
      <c r="M13" s="239"/>
      <c r="N13" s="239"/>
      <c r="O13" s="299"/>
      <c r="P13" s="239"/>
      <c r="Q13" s="239"/>
      <c r="R13" s="239"/>
      <c r="S13" s="239"/>
      <c r="T13" s="239"/>
      <c r="U13" s="239"/>
      <c r="V13" s="364"/>
      <c r="W13" s="239"/>
      <c r="X13" s="239"/>
      <c r="Y13" s="239"/>
      <c r="Z13" s="239"/>
      <c r="AA13" s="239"/>
      <c r="AB13" s="340"/>
      <c r="AC13" s="340"/>
      <c r="AD13" s="340"/>
      <c r="AE13" s="340"/>
      <c r="AF13" s="340"/>
      <c r="AG13" s="340"/>
      <c r="AH13" s="239"/>
      <c r="AI13" s="239"/>
      <c r="AJ13" s="239"/>
      <c r="AK13" s="239"/>
      <c r="AL13" s="245"/>
      <c r="AO13" s="26"/>
    </row>
    <row r="14" spans="1:41" ht="24" customHeight="1" x14ac:dyDescent="0.2">
      <c r="A14" s="575"/>
      <c r="B14" s="475"/>
      <c r="C14" s="511" t="s">
        <v>863</v>
      </c>
      <c r="D14" s="511"/>
      <c r="E14" s="372" t="s">
        <v>553</v>
      </c>
      <c r="F14" s="244"/>
      <c r="G14" s="239"/>
      <c r="H14" s="239"/>
      <c r="I14" s="239"/>
      <c r="J14" s="239"/>
      <c r="K14" s="239"/>
      <c r="L14" s="364"/>
      <c r="M14" s="239"/>
      <c r="N14" s="239"/>
      <c r="O14" s="299"/>
      <c r="P14" s="239"/>
      <c r="Q14" s="239"/>
      <c r="R14" s="239"/>
      <c r="S14" s="239"/>
      <c r="T14" s="239"/>
      <c r="U14" s="239"/>
      <c r="V14" s="364"/>
      <c r="W14" s="239"/>
      <c r="X14" s="239"/>
      <c r="Y14" s="239"/>
      <c r="Z14" s="239"/>
      <c r="AA14" s="239"/>
      <c r="AB14" s="340"/>
      <c r="AC14" s="340"/>
      <c r="AD14" s="340"/>
      <c r="AE14" s="340"/>
      <c r="AF14" s="340"/>
      <c r="AG14" s="340"/>
      <c r="AH14" s="239"/>
      <c r="AI14" s="239"/>
      <c r="AJ14" s="239"/>
      <c r="AK14" s="239"/>
      <c r="AL14" s="245"/>
      <c r="AO14" s="26"/>
    </row>
    <row r="15" spans="1:41" ht="24" customHeight="1" x14ac:dyDescent="0.2">
      <c r="A15" s="575"/>
      <c r="B15" s="475"/>
      <c r="C15" s="511" t="s">
        <v>864</v>
      </c>
      <c r="D15" s="511"/>
      <c r="E15" s="372" t="s">
        <v>554</v>
      </c>
      <c r="F15" s="244"/>
      <c r="G15" s="239"/>
      <c r="H15" s="239"/>
      <c r="I15" s="239"/>
      <c r="J15" s="239"/>
      <c r="K15" s="239"/>
      <c r="L15" s="364"/>
      <c r="M15" s="239"/>
      <c r="N15" s="239"/>
      <c r="O15" s="299"/>
      <c r="P15" s="239"/>
      <c r="Q15" s="239"/>
      <c r="R15" s="239"/>
      <c r="S15" s="239"/>
      <c r="T15" s="239"/>
      <c r="U15" s="239"/>
      <c r="V15" s="364"/>
      <c r="W15" s="239"/>
      <c r="X15" s="239"/>
      <c r="Y15" s="239"/>
      <c r="Z15" s="239"/>
      <c r="AA15" s="239"/>
      <c r="AB15" s="340"/>
      <c r="AC15" s="340"/>
      <c r="AD15" s="340"/>
      <c r="AE15" s="340"/>
      <c r="AF15" s="340"/>
      <c r="AG15" s="340"/>
      <c r="AH15" s="239"/>
      <c r="AI15" s="239"/>
      <c r="AJ15" s="239"/>
      <c r="AK15" s="239"/>
      <c r="AL15" s="245"/>
      <c r="AO15" s="26"/>
    </row>
    <row r="16" spans="1:41" ht="24" customHeight="1" x14ac:dyDescent="0.2">
      <c r="A16" s="575"/>
      <c r="B16" s="475"/>
      <c r="C16" s="511" t="s">
        <v>472</v>
      </c>
      <c r="D16" s="511"/>
      <c r="E16" s="372" t="s">
        <v>555</v>
      </c>
      <c r="F16" s="244"/>
      <c r="G16" s="239"/>
      <c r="H16" s="239"/>
      <c r="I16" s="239"/>
      <c r="J16" s="239"/>
      <c r="K16" s="239"/>
      <c r="L16" s="364"/>
      <c r="M16" s="239"/>
      <c r="N16" s="239"/>
      <c r="O16" s="299"/>
      <c r="P16" s="239"/>
      <c r="Q16" s="239"/>
      <c r="R16" s="239"/>
      <c r="S16" s="239"/>
      <c r="T16" s="239"/>
      <c r="U16" s="239"/>
      <c r="V16" s="364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45"/>
      <c r="AO16" s="26"/>
    </row>
    <row r="17" spans="1:41" ht="24" customHeight="1" x14ac:dyDescent="0.2">
      <c r="A17" s="575"/>
      <c r="B17" s="475"/>
      <c r="C17" s="521" t="s">
        <v>447</v>
      </c>
      <c r="D17" s="524"/>
      <c r="E17" s="372" t="s">
        <v>556</v>
      </c>
      <c r="F17" s="244"/>
      <c r="G17" s="239"/>
      <c r="H17" s="239"/>
      <c r="I17" s="239"/>
      <c r="J17" s="239"/>
      <c r="K17" s="239"/>
      <c r="L17" s="364"/>
      <c r="M17" s="239"/>
      <c r="N17" s="239"/>
      <c r="O17" s="239"/>
      <c r="P17" s="239"/>
      <c r="Q17" s="239"/>
      <c r="R17" s="239"/>
      <c r="S17" s="239"/>
      <c r="T17" s="239"/>
      <c r="U17" s="239"/>
      <c r="V17" s="364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45"/>
      <c r="AO17" s="26"/>
    </row>
    <row r="18" spans="1:41" ht="22.5" customHeight="1" x14ac:dyDescent="0.2">
      <c r="A18" s="575"/>
      <c r="B18" s="475"/>
      <c r="C18" s="511" t="s">
        <v>865</v>
      </c>
      <c r="D18" s="511"/>
      <c r="E18" s="372" t="s">
        <v>557</v>
      </c>
      <c r="F18" s="244"/>
      <c r="G18" s="239"/>
      <c r="H18" s="239"/>
      <c r="I18" s="239"/>
      <c r="J18" s="239"/>
      <c r="K18" s="239"/>
      <c r="L18" s="364"/>
      <c r="M18" s="239"/>
      <c r="N18" s="239"/>
      <c r="O18" s="299"/>
      <c r="P18" s="239"/>
      <c r="Q18" s="239"/>
      <c r="R18" s="239"/>
      <c r="S18" s="239"/>
      <c r="T18" s="239"/>
      <c r="U18" s="239"/>
      <c r="V18" s="364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45"/>
      <c r="AO18" s="26"/>
    </row>
    <row r="19" spans="1:41" ht="24" customHeight="1" x14ac:dyDescent="0.2">
      <c r="A19" s="575"/>
      <c r="B19" s="475"/>
      <c r="C19" s="511" t="s">
        <v>473</v>
      </c>
      <c r="D19" s="511"/>
      <c r="E19" s="372" t="s">
        <v>558</v>
      </c>
      <c r="F19" s="244"/>
      <c r="G19" s="239"/>
      <c r="H19" s="239"/>
      <c r="I19" s="239"/>
      <c r="J19" s="239"/>
      <c r="K19" s="239"/>
      <c r="L19" s="364"/>
      <c r="M19" s="239"/>
      <c r="N19" s="239"/>
      <c r="O19" s="239"/>
      <c r="P19" s="239"/>
      <c r="Q19" s="239"/>
      <c r="R19" s="239"/>
      <c r="S19" s="239"/>
      <c r="T19" s="239"/>
      <c r="U19" s="239"/>
      <c r="V19" s="364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45"/>
      <c r="AO19" s="26"/>
    </row>
    <row r="20" spans="1:41" ht="24" customHeight="1" x14ac:dyDescent="0.2">
      <c r="A20" s="575"/>
      <c r="B20" s="475"/>
      <c r="C20" s="508" t="s">
        <v>820</v>
      </c>
      <c r="D20" s="508"/>
      <c r="E20" s="372" t="s">
        <v>559</v>
      </c>
      <c r="F20" s="244"/>
      <c r="G20" s="239">
        <v>3</v>
      </c>
      <c r="H20" s="239"/>
      <c r="I20" s="239"/>
      <c r="J20" s="239"/>
      <c r="K20" s="239">
        <v>600</v>
      </c>
      <c r="L20" s="364">
        <v>1</v>
      </c>
      <c r="M20" s="239">
        <v>1</v>
      </c>
      <c r="N20" s="239"/>
      <c r="O20" s="239"/>
      <c r="P20" s="299"/>
      <c r="Q20" s="239"/>
      <c r="R20" s="239">
        <v>2</v>
      </c>
      <c r="S20" s="239"/>
      <c r="T20" s="239"/>
      <c r="U20" s="239"/>
      <c r="V20" s="364">
        <v>3</v>
      </c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>
        <v>300</v>
      </c>
      <c r="AJ20" s="239"/>
      <c r="AK20" s="239"/>
      <c r="AL20" s="245"/>
      <c r="AO20" s="26"/>
    </row>
    <row r="21" spans="1:41" ht="37.5" customHeight="1" x14ac:dyDescent="0.2">
      <c r="A21" s="575"/>
      <c r="B21" s="475"/>
      <c r="C21" s="508" t="s">
        <v>1003</v>
      </c>
      <c r="D21" s="508"/>
      <c r="E21" s="372" t="s">
        <v>564</v>
      </c>
      <c r="F21" s="244"/>
      <c r="G21" s="239"/>
      <c r="H21" s="239"/>
      <c r="I21" s="239"/>
      <c r="J21" s="239"/>
      <c r="K21" s="239"/>
      <c r="L21" s="364"/>
      <c r="M21" s="239"/>
      <c r="N21" s="239"/>
      <c r="O21" s="239"/>
      <c r="P21" s="239"/>
      <c r="Q21" s="239"/>
      <c r="R21" s="239"/>
      <c r="S21" s="239"/>
      <c r="T21" s="239"/>
      <c r="U21" s="239"/>
      <c r="V21" s="364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45"/>
      <c r="AO21" s="26"/>
    </row>
    <row r="22" spans="1:41" ht="24" customHeight="1" x14ac:dyDescent="0.2">
      <c r="A22" s="575"/>
      <c r="B22" s="475"/>
      <c r="C22" s="508" t="s">
        <v>117</v>
      </c>
      <c r="D22" s="508"/>
      <c r="E22" s="372" t="s">
        <v>565</v>
      </c>
      <c r="F22" s="244"/>
      <c r="G22" s="239">
        <v>7</v>
      </c>
      <c r="H22" s="239"/>
      <c r="I22" s="239"/>
      <c r="J22" s="239"/>
      <c r="K22" s="239">
        <v>2100</v>
      </c>
      <c r="L22" s="364">
        <v>3</v>
      </c>
      <c r="M22" s="239">
        <v>3</v>
      </c>
      <c r="N22" s="239"/>
      <c r="O22" s="299"/>
      <c r="P22" s="299"/>
      <c r="Q22" s="239"/>
      <c r="R22" s="239">
        <v>1</v>
      </c>
      <c r="S22" s="239"/>
      <c r="T22" s="239">
        <v>1</v>
      </c>
      <c r="U22" s="239"/>
      <c r="V22" s="364">
        <v>5</v>
      </c>
      <c r="W22" s="239"/>
      <c r="X22" s="239">
        <v>2</v>
      </c>
      <c r="Y22" s="239">
        <v>2</v>
      </c>
      <c r="Z22" s="239"/>
      <c r="AA22" s="239"/>
      <c r="AB22" s="340"/>
      <c r="AC22" s="340"/>
      <c r="AD22" s="340"/>
      <c r="AE22" s="340"/>
      <c r="AF22" s="340"/>
      <c r="AG22" s="340"/>
      <c r="AH22" s="239"/>
      <c r="AI22" s="239"/>
      <c r="AJ22" s="239"/>
      <c r="AK22" s="239"/>
      <c r="AL22" s="245"/>
      <c r="AO22" s="26"/>
    </row>
    <row r="23" spans="1:41" ht="24" customHeight="1" x14ac:dyDescent="0.2">
      <c r="A23" s="575"/>
      <c r="B23" s="475"/>
      <c r="C23" s="511" t="s">
        <v>866</v>
      </c>
      <c r="D23" s="511"/>
      <c r="E23" s="372" t="s">
        <v>566</v>
      </c>
      <c r="F23" s="244"/>
      <c r="G23" s="239">
        <v>6</v>
      </c>
      <c r="H23" s="239"/>
      <c r="I23" s="239"/>
      <c r="J23" s="239"/>
      <c r="K23" s="239">
        <v>1800</v>
      </c>
      <c r="L23" s="364">
        <v>3</v>
      </c>
      <c r="M23" s="239">
        <v>1</v>
      </c>
      <c r="N23" s="239"/>
      <c r="O23" s="299"/>
      <c r="P23" s="299"/>
      <c r="Q23" s="239">
        <v>2</v>
      </c>
      <c r="R23" s="239"/>
      <c r="S23" s="239"/>
      <c r="T23" s="239">
        <v>3</v>
      </c>
      <c r="U23" s="239"/>
      <c r="V23" s="364">
        <v>6</v>
      </c>
      <c r="W23" s="239"/>
      <c r="X23" s="239"/>
      <c r="Y23" s="239"/>
      <c r="Z23" s="239"/>
      <c r="AA23" s="239"/>
      <c r="AB23" s="340"/>
      <c r="AC23" s="340"/>
      <c r="AD23" s="340"/>
      <c r="AE23" s="340"/>
      <c r="AF23" s="340"/>
      <c r="AG23" s="340"/>
      <c r="AH23" s="239"/>
      <c r="AI23" s="239"/>
      <c r="AJ23" s="239"/>
      <c r="AK23" s="239"/>
      <c r="AL23" s="245"/>
      <c r="AO23" s="26"/>
    </row>
    <row r="24" spans="1:41" ht="24" customHeight="1" x14ac:dyDescent="0.2">
      <c r="A24" s="575"/>
      <c r="B24" s="475"/>
      <c r="C24" s="508" t="s">
        <v>118</v>
      </c>
      <c r="D24" s="508"/>
      <c r="E24" s="372" t="s">
        <v>567</v>
      </c>
      <c r="F24" s="244">
        <v>1</v>
      </c>
      <c r="G24" s="239">
        <v>12</v>
      </c>
      <c r="H24" s="239">
        <v>5</v>
      </c>
      <c r="I24" s="239">
        <v>2</v>
      </c>
      <c r="J24" s="239"/>
      <c r="K24" s="239"/>
      <c r="L24" s="364">
        <v>13</v>
      </c>
      <c r="M24" s="239">
        <v>13</v>
      </c>
      <c r="N24" s="239">
        <v>2</v>
      </c>
      <c r="O24" s="299"/>
      <c r="P24" s="299"/>
      <c r="Q24" s="239"/>
      <c r="R24" s="239"/>
      <c r="S24" s="239"/>
      <c r="T24" s="239"/>
      <c r="U24" s="239"/>
      <c r="V24" s="364">
        <v>13</v>
      </c>
      <c r="W24" s="239"/>
      <c r="X24" s="239"/>
      <c r="Y24" s="239"/>
      <c r="Z24" s="239"/>
      <c r="AA24" s="239">
        <v>2</v>
      </c>
      <c r="AB24" s="340"/>
      <c r="AC24" s="340"/>
      <c r="AD24" s="340"/>
      <c r="AE24" s="340"/>
      <c r="AF24" s="340"/>
      <c r="AG24" s="340"/>
      <c r="AH24" s="239"/>
      <c r="AI24" s="239">
        <v>14000</v>
      </c>
      <c r="AJ24" s="239">
        <v>5250</v>
      </c>
      <c r="AK24" s="239"/>
      <c r="AL24" s="245"/>
      <c r="AO24" s="26"/>
    </row>
    <row r="25" spans="1:41" ht="24" customHeight="1" x14ac:dyDescent="0.2">
      <c r="A25" s="575"/>
      <c r="B25" s="475"/>
      <c r="C25" s="508" t="s">
        <v>515</v>
      </c>
      <c r="D25" s="508"/>
      <c r="E25" s="372" t="s">
        <v>568</v>
      </c>
      <c r="F25" s="244"/>
      <c r="G25" s="239"/>
      <c r="H25" s="239"/>
      <c r="I25" s="239"/>
      <c r="J25" s="239"/>
      <c r="K25" s="239"/>
      <c r="L25" s="364"/>
      <c r="M25" s="239"/>
      <c r="N25" s="239"/>
      <c r="O25" s="299"/>
      <c r="P25" s="299"/>
      <c r="Q25" s="239"/>
      <c r="R25" s="239"/>
      <c r="S25" s="239"/>
      <c r="T25" s="239"/>
      <c r="U25" s="239"/>
      <c r="V25" s="364"/>
      <c r="W25" s="239"/>
      <c r="X25" s="239"/>
      <c r="Y25" s="239"/>
      <c r="Z25" s="239"/>
      <c r="AA25" s="239"/>
      <c r="AB25" s="340"/>
      <c r="AC25" s="340"/>
      <c r="AD25" s="340"/>
      <c r="AE25" s="340"/>
      <c r="AF25" s="340"/>
      <c r="AG25" s="340"/>
      <c r="AH25" s="239"/>
      <c r="AI25" s="239"/>
      <c r="AJ25" s="239"/>
      <c r="AK25" s="239"/>
      <c r="AL25" s="245"/>
      <c r="AO25" s="26"/>
    </row>
    <row r="26" spans="1:41" ht="24" customHeight="1" x14ac:dyDescent="0.2">
      <c r="A26" s="575"/>
      <c r="B26" s="475"/>
      <c r="C26" s="511" t="s">
        <v>327</v>
      </c>
      <c r="D26" s="511"/>
      <c r="E26" s="372" t="s">
        <v>569</v>
      </c>
      <c r="F26" s="244"/>
      <c r="G26" s="239"/>
      <c r="H26" s="239"/>
      <c r="I26" s="239"/>
      <c r="J26" s="239"/>
      <c r="K26" s="239"/>
      <c r="L26" s="364"/>
      <c r="M26" s="239"/>
      <c r="N26" s="239"/>
      <c r="O26" s="299"/>
      <c r="P26" s="299"/>
      <c r="Q26" s="239"/>
      <c r="R26" s="239"/>
      <c r="S26" s="239"/>
      <c r="T26" s="239"/>
      <c r="U26" s="239"/>
      <c r="V26" s="364"/>
      <c r="W26" s="239"/>
      <c r="X26" s="239"/>
      <c r="Y26" s="239"/>
      <c r="Z26" s="239"/>
      <c r="AA26" s="239"/>
      <c r="AB26" s="340"/>
      <c r="AC26" s="340"/>
      <c r="AD26" s="340"/>
      <c r="AE26" s="340"/>
      <c r="AF26" s="340"/>
      <c r="AG26" s="340"/>
      <c r="AH26" s="239"/>
      <c r="AI26" s="239"/>
      <c r="AJ26" s="239"/>
      <c r="AK26" s="239"/>
      <c r="AL26" s="245"/>
      <c r="AO26" s="26"/>
    </row>
    <row r="27" spans="1:41" ht="24" customHeight="1" x14ac:dyDescent="0.2">
      <c r="A27" s="575"/>
      <c r="B27" s="475"/>
      <c r="C27" s="508" t="s">
        <v>1028</v>
      </c>
      <c r="D27" s="508"/>
      <c r="E27" s="372" t="s">
        <v>128</v>
      </c>
      <c r="F27" s="244"/>
      <c r="G27" s="239">
        <v>1</v>
      </c>
      <c r="H27" s="239"/>
      <c r="I27" s="239"/>
      <c r="J27" s="239"/>
      <c r="K27" s="239">
        <v>300</v>
      </c>
      <c r="L27" s="364">
        <v>1</v>
      </c>
      <c r="M27" s="239">
        <v>1</v>
      </c>
      <c r="N27" s="239"/>
      <c r="O27" s="299"/>
      <c r="P27" s="299"/>
      <c r="Q27" s="239"/>
      <c r="R27" s="239"/>
      <c r="S27" s="239"/>
      <c r="T27" s="239"/>
      <c r="U27" s="239"/>
      <c r="V27" s="364">
        <v>1</v>
      </c>
      <c r="W27" s="239"/>
      <c r="X27" s="239"/>
      <c r="Y27" s="239"/>
      <c r="Z27" s="239"/>
      <c r="AA27" s="239"/>
      <c r="AB27" s="340"/>
      <c r="AC27" s="340"/>
      <c r="AD27" s="340"/>
      <c r="AE27" s="340"/>
      <c r="AF27" s="340"/>
      <c r="AG27" s="340"/>
      <c r="AH27" s="239"/>
      <c r="AI27" s="239"/>
      <c r="AJ27" s="239"/>
      <c r="AK27" s="239"/>
      <c r="AL27" s="245"/>
      <c r="AO27" s="26"/>
    </row>
    <row r="28" spans="1:41" ht="24" customHeight="1" x14ac:dyDescent="0.2">
      <c r="A28" s="575"/>
      <c r="B28" s="475"/>
      <c r="C28" s="511" t="s">
        <v>867</v>
      </c>
      <c r="D28" s="511"/>
      <c r="E28" s="372" t="s">
        <v>129</v>
      </c>
      <c r="F28" s="244"/>
      <c r="G28" s="239"/>
      <c r="H28" s="239"/>
      <c r="I28" s="239"/>
      <c r="J28" s="239"/>
      <c r="K28" s="239"/>
      <c r="L28" s="373"/>
      <c r="M28" s="239"/>
      <c r="N28" s="239"/>
      <c r="O28" s="299"/>
      <c r="P28" s="299"/>
      <c r="Q28" s="239"/>
      <c r="R28" s="239"/>
      <c r="S28" s="239"/>
      <c r="T28" s="239"/>
      <c r="U28" s="239"/>
      <c r="V28" s="364"/>
      <c r="W28" s="239"/>
      <c r="X28" s="239"/>
      <c r="Y28" s="239"/>
      <c r="Z28" s="239"/>
      <c r="AA28" s="239"/>
      <c r="AB28" s="340"/>
      <c r="AC28" s="340"/>
      <c r="AD28" s="340"/>
      <c r="AE28" s="340"/>
      <c r="AF28" s="340"/>
      <c r="AG28" s="340"/>
      <c r="AH28" s="239"/>
      <c r="AI28" s="239"/>
      <c r="AJ28" s="239"/>
      <c r="AK28" s="239"/>
      <c r="AL28" s="245"/>
      <c r="AO28" s="26"/>
    </row>
    <row r="29" spans="1:41" ht="48.75" customHeight="1" x14ac:dyDescent="0.2">
      <c r="A29" s="575"/>
      <c r="B29" s="475"/>
      <c r="C29" s="511" t="s">
        <v>1859</v>
      </c>
      <c r="D29" s="511"/>
      <c r="E29" s="372" t="s">
        <v>130</v>
      </c>
      <c r="F29" s="387"/>
      <c r="G29" s="388"/>
      <c r="H29" s="388"/>
      <c r="I29" s="388"/>
      <c r="J29" s="388"/>
      <c r="K29" s="388"/>
      <c r="L29" s="388"/>
      <c r="M29" s="388"/>
      <c r="N29" s="388"/>
      <c r="O29" s="388"/>
      <c r="P29" s="388"/>
      <c r="Q29" s="388"/>
      <c r="R29" s="388"/>
      <c r="S29" s="388"/>
      <c r="T29" s="388"/>
      <c r="U29" s="388"/>
      <c r="V29" s="388"/>
      <c r="W29" s="388"/>
      <c r="X29" s="388"/>
      <c r="Y29" s="388"/>
      <c r="Z29" s="388"/>
      <c r="AA29" s="388"/>
      <c r="AB29" s="388"/>
      <c r="AC29" s="388"/>
      <c r="AD29" s="388"/>
      <c r="AE29" s="388"/>
      <c r="AF29" s="388"/>
      <c r="AG29" s="388"/>
      <c r="AH29" s="388"/>
      <c r="AI29" s="388"/>
      <c r="AJ29" s="388"/>
      <c r="AK29" s="388"/>
      <c r="AL29" s="389"/>
      <c r="AO29" s="26"/>
    </row>
    <row r="30" spans="1:41" ht="48.75" customHeight="1" x14ac:dyDescent="0.2">
      <c r="A30" s="575"/>
      <c r="B30" s="475"/>
      <c r="C30" s="511" t="s">
        <v>868</v>
      </c>
      <c r="D30" s="511"/>
      <c r="E30" s="372" t="s">
        <v>759</v>
      </c>
      <c r="F30" s="244"/>
      <c r="G30" s="239"/>
      <c r="H30" s="239"/>
      <c r="I30" s="239"/>
      <c r="J30" s="239"/>
      <c r="K30" s="239"/>
      <c r="L30" s="373"/>
      <c r="M30" s="239"/>
      <c r="N30" s="239"/>
      <c r="O30" s="299"/>
      <c r="P30" s="299"/>
      <c r="Q30" s="239"/>
      <c r="R30" s="239"/>
      <c r="S30" s="239"/>
      <c r="T30" s="239"/>
      <c r="U30" s="239"/>
      <c r="V30" s="364"/>
      <c r="W30" s="239"/>
      <c r="X30" s="239"/>
      <c r="Y30" s="239"/>
      <c r="Z30" s="239"/>
      <c r="AA30" s="239"/>
      <c r="AB30" s="340"/>
      <c r="AC30" s="340"/>
      <c r="AD30" s="340"/>
      <c r="AE30" s="340"/>
      <c r="AF30" s="340"/>
      <c r="AG30" s="340"/>
      <c r="AH30" s="239"/>
      <c r="AI30" s="239"/>
      <c r="AJ30" s="239"/>
      <c r="AK30" s="239"/>
      <c r="AL30" s="245"/>
      <c r="AO30" s="26"/>
    </row>
    <row r="31" spans="1:41" ht="48.75" customHeight="1" x14ac:dyDescent="0.2">
      <c r="A31" s="575"/>
      <c r="B31" s="475"/>
      <c r="C31" s="511" t="s">
        <v>1057</v>
      </c>
      <c r="D31" s="511"/>
      <c r="E31" s="372" t="s">
        <v>131</v>
      </c>
      <c r="F31" s="244">
        <v>6</v>
      </c>
      <c r="G31" s="239"/>
      <c r="H31" s="239"/>
      <c r="I31" s="239"/>
      <c r="J31" s="239"/>
      <c r="K31" s="239"/>
      <c r="L31" s="373">
        <v>4</v>
      </c>
      <c r="M31" s="239">
        <v>4</v>
      </c>
      <c r="N31" s="239"/>
      <c r="O31" s="299"/>
      <c r="P31" s="299"/>
      <c r="Q31" s="239"/>
      <c r="R31" s="239"/>
      <c r="S31" s="239"/>
      <c r="T31" s="239">
        <v>1</v>
      </c>
      <c r="U31" s="239">
        <v>1</v>
      </c>
      <c r="V31" s="364">
        <v>6</v>
      </c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>
        <v>1200</v>
      </c>
      <c r="AK31" s="239"/>
      <c r="AL31" s="245"/>
      <c r="AO31" s="26"/>
    </row>
    <row r="32" spans="1:41" ht="72" customHeight="1" x14ac:dyDescent="0.2">
      <c r="A32" s="575"/>
      <c r="B32" s="475"/>
      <c r="C32" s="517" t="s">
        <v>869</v>
      </c>
      <c r="D32" s="517"/>
      <c r="E32" s="372" t="s">
        <v>132</v>
      </c>
      <c r="F32" s="244"/>
      <c r="G32" s="239"/>
      <c r="H32" s="239"/>
      <c r="I32" s="239"/>
      <c r="J32" s="239"/>
      <c r="K32" s="239"/>
      <c r="L32" s="373"/>
      <c r="M32" s="239"/>
      <c r="N32" s="239"/>
      <c r="O32" s="299"/>
      <c r="P32" s="299"/>
      <c r="Q32" s="239"/>
      <c r="R32" s="239"/>
      <c r="S32" s="239"/>
      <c r="T32" s="239"/>
      <c r="U32" s="239"/>
      <c r="V32" s="364"/>
      <c r="W32" s="239"/>
      <c r="X32" s="239"/>
      <c r="Y32" s="239"/>
      <c r="Z32" s="239"/>
      <c r="AA32" s="239"/>
      <c r="AB32" s="340"/>
      <c r="AC32" s="340"/>
      <c r="AD32" s="340"/>
      <c r="AE32" s="340"/>
      <c r="AF32" s="340"/>
      <c r="AG32" s="340"/>
      <c r="AH32" s="239"/>
      <c r="AI32" s="239"/>
      <c r="AJ32" s="239"/>
      <c r="AK32" s="239"/>
      <c r="AL32" s="245"/>
      <c r="AO32" s="26"/>
    </row>
    <row r="33" spans="1:41" ht="48.75" customHeight="1" x14ac:dyDescent="0.2">
      <c r="A33" s="575"/>
      <c r="B33" s="475"/>
      <c r="C33" s="511" t="s">
        <v>818</v>
      </c>
      <c r="D33" s="511"/>
      <c r="E33" s="372" t="s">
        <v>133</v>
      </c>
      <c r="F33" s="244"/>
      <c r="G33" s="239"/>
      <c r="H33" s="239"/>
      <c r="I33" s="239"/>
      <c r="J33" s="239"/>
      <c r="K33" s="239"/>
      <c r="L33" s="373"/>
      <c r="M33" s="239"/>
      <c r="N33" s="239"/>
      <c r="O33" s="299"/>
      <c r="P33" s="299"/>
      <c r="Q33" s="239"/>
      <c r="R33" s="239"/>
      <c r="S33" s="239"/>
      <c r="T33" s="239"/>
      <c r="U33" s="239"/>
      <c r="V33" s="364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45"/>
      <c r="AO33" s="26"/>
    </row>
    <row r="34" spans="1:41" ht="24" customHeight="1" x14ac:dyDescent="0.2">
      <c r="A34" s="575"/>
      <c r="B34" s="475"/>
      <c r="C34" s="508" t="s">
        <v>1042</v>
      </c>
      <c r="D34" s="508"/>
      <c r="E34" s="372" t="s">
        <v>134</v>
      </c>
      <c r="F34" s="244">
        <v>1</v>
      </c>
      <c r="G34" s="239">
        <v>2</v>
      </c>
      <c r="H34" s="239"/>
      <c r="I34" s="239"/>
      <c r="J34" s="239"/>
      <c r="K34" s="239">
        <v>300</v>
      </c>
      <c r="L34" s="373">
        <v>1</v>
      </c>
      <c r="M34" s="239">
        <v>1</v>
      </c>
      <c r="N34" s="239"/>
      <c r="O34" s="299"/>
      <c r="P34" s="299"/>
      <c r="Q34" s="239"/>
      <c r="R34" s="239"/>
      <c r="S34" s="239"/>
      <c r="T34" s="239"/>
      <c r="U34" s="239">
        <v>1</v>
      </c>
      <c r="V34" s="364">
        <v>2</v>
      </c>
      <c r="W34" s="239"/>
      <c r="X34" s="239">
        <v>1</v>
      </c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45"/>
      <c r="AO34" s="26"/>
    </row>
    <row r="35" spans="1:41" ht="51" customHeight="1" x14ac:dyDescent="0.2">
      <c r="A35" s="542" t="s">
        <v>1095</v>
      </c>
      <c r="B35" s="475" t="s">
        <v>544</v>
      </c>
      <c r="C35" s="508" t="s">
        <v>194</v>
      </c>
      <c r="D35" s="508"/>
      <c r="E35" s="372" t="s">
        <v>135</v>
      </c>
      <c r="F35" s="244"/>
      <c r="G35" s="239"/>
      <c r="H35" s="239"/>
      <c r="I35" s="239"/>
      <c r="J35" s="239"/>
      <c r="K35" s="239"/>
      <c r="L35" s="373"/>
      <c r="M35" s="239"/>
      <c r="N35" s="239"/>
      <c r="O35" s="299"/>
      <c r="P35" s="239"/>
      <c r="Q35" s="239"/>
      <c r="R35" s="239"/>
      <c r="S35" s="239"/>
      <c r="T35" s="239"/>
      <c r="U35" s="239"/>
      <c r="V35" s="364"/>
      <c r="W35" s="239"/>
      <c r="X35" s="239"/>
      <c r="Y35" s="239"/>
      <c r="Z35" s="239"/>
      <c r="AA35" s="239"/>
      <c r="AB35" s="340"/>
      <c r="AC35" s="340"/>
      <c r="AD35" s="340"/>
      <c r="AE35" s="340"/>
      <c r="AF35" s="340"/>
      <c r="AG35" s="340"/>
      <c r="AH35" s="239"/>
      <c r="AI35" s="239"/>
      <c r="AJ35" s="239"/>
      <c r="AK35" s="239"/>
      <c r="AL35" s="245"/>
      <c r="AO35" s="26"/>
    </row>
    <row r="36" spans="1:41" ht="41.25" customHeight="1" x14ac:dyDescent="0.2">
      <c r="A36" s="542"/>
      <c r="B36" s="475"/>
      <c r="C36" s="511" t="s">
        <v>1058</v>
      </c>
      <c r="D36" s="511"/>
      <c r="E36" s="372" t="s">
        <v>136</v>
      </c>
      <c r="F36" s="244"/>
      <c r="G36" s="239"/>
      <c r="H36" s="239"/>
      <c r="I36" s="239"/>
      <c r="J36" s="239"/>
      <c r="K36" s="239"/>
      <c r="L36" s="373"/>
      <c r="M36" s="239"/>
      <c r="N36" s="239"/>
      <c r="O36" s="299"/>
      <c r="P36" s="239"/>
      <c r="Q36" s="239"/>
      <c r="R36" s="239"/>
      <c r="S36" s="239"/>
      <c r="T36" s="239"/>
      <c r="U36" s="239"/>
      <c r="V36" s="364"/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45"/>
      <c r="AO36" s="26"/>
    </row>
    <row r="37" spans="1:41" ht="49.5" customHeight="1" x14ac:dyDescent="0.2">
      <c r="A37" s="542"/>
      <c r="B37" s="475"/>
      <c r="C37" s="508" t="s">
        <v>870</v>
      </c>
      <c r="D37" s="508"/>
      <c r="E37" s="372" t="s">
        <v>137</v>
      </c>
      <c r="F37" s="244"/>
      <c r="G37" s="239"/>
      <c r="H37" s="239"/>
      <c r="I37" s="239"/>
      <c r="J37" s="239"/>
      <c r="K37" s="239"/>
      <c r="L37" s="373"/>
      <c r="M37" s="239"/>
      <c r="N37" s="239"/>
      <c r="O37" s="299"/>
      <c r="P37" s="299"/>
      <c r="Q37" s="239"/>
      <c r="R37" s="239"/>
      <c r="S37" s="239"/>
      <c r="T37" s="239"/>
      <c r="U37" s="239"/>
      <c r="V37" s="364"/>
      <c r="W37" s="239"/>
      <c r="X37" s="239"/>
      <c r="Y37" s="239"/>
      <c r="Z37" s="239"/>
      <c r="AA37" s="239"/>
      <c r="AB37" s="340"/>
      <c r="AC37" s="340"/>
      <c r="AD37" s="340"/>
      <c r="AE37" s="340"/>
      <c r="AF37" s="340"/>
      <c r="AG37" s="340"/>
      <c r="AH37" s="239"/>
      <c r="AI37" s="239"/>
      <c r="AJ37" s="239"/>
      <c r="AK37" s="239"/>
      <c r="AL37" s="245"/>
      <c r="AO37" s="26"/>
    </row>
    <row r="38" spans="1:41" ht="42.75" customHeight="1" x14ac:dyDescent="0.2">
      <c r="A38" s="542"/>
      <c r="B38" s="475"/>
      <c r="C38" s="511" t="s">
        <v>170</v>
      </c>
      <c r="D38" s="511"/>
      <c r="E38" s="372" t="s">
        <v>138</v>
      </c>
      <c r="F38" s="244"/>
      <c r="G38" s="239"/>
      <c r="H38" s="239"/>
      <c r="I38" s="239"/>
      <c r="J38" s="239"/>
      <c r="K38" s="239"/>
      <c r="L38" s="373"/>
      <c r="M38" s="239"/>
      <c r="N38" s="239"/>
      <c r="O38" s="299"/>
      <c r="P38" s="299"/>
      <c r="Q38" s="239"/>
      <c r="R38" s="239"/>
      <c r="S38" s="239"/>
      <c r="T38" s="239"/>
      <c r="U38" s="239"/>
      <c r="V38" s="364"/>
      <c r="W38" s="239"/>
      <c r="X38" s="239"/>
      <c r="Y38" s="239"/>
      <c r="Z38" s="239"/>
      <c r="AA38" s="239"/>
      <c r="AB38" s="340"/>
      <c r="AC38" s="340"/>
      <c r="AD38" s="340"/>
      <c r="AE38" s="340"/>
      <c r="AF38" s="340"/>
      <c r="AG38" s="340"/>
      <c r="AH38" s="239"/>
      <c r="AI38" s="239"/>
      <c r="AJ38" s="239"/>
      <c r="AK38" s="239"/>
      <c r="AL38" s="245"/>
      <c r="AO38" s="26"/>
    </row>
    <row r="39" spans="1:41" ht="38.25" customHeight="1" x14ac:dyDescent="0.2">
      <c r="A39" s="542"/>
      <c r="B39" s="475"/>
      <c r="C39" s="508" t="s">
        <v>102</v>
      </c>
      <c r="D39" s="508"/>
      <c r="E39" s="372" t="s">
        <v>139</v>
      </c>
      <c r="F39" s="244"/>
      <c r="G39" s="239"/>
      <c r="H39" s="239"/>
      <c r="I39" s="239"/>
      <c r="J39" s="239"/>
      <c r="K39" s="239"/>
      <c r="L39" s="373"/>
      <c r="M39" s="239"/>
      <c r="N39" s="239"/>
      <c r="O39" s="299"/>
      <c r="P39" s="239"/>
      <c r="Q39" s="239"/>
      <c r="R39" s="239"/>
      <c r="S39" s="239"/>
      <c r="T39" s="239"/>
      <c r="U39" s="239"/>
      <c r="V39" s="364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45"/>
      <c r="AO39" s="26"/>
    </row>
    <row r="40" spans="1:41" ht="24" customHeight="1" x14ac:dyDescent="0.2">
      <c r="A40" s="542"/>
      <c r="B40" s="475"/>
      <c r="C40" s="508" t="s">
        <v>257</v>
      </c>
      <c r="D40" s="508"/>
      <c r="E40" s="372" t="s">
        <v>140</v>
      </c>
      <c r="F40" s="244"/>
      <c r="G40" s="239"/>
      <c r="H40" s="239"/>
      <c r="I40" s="239"/>
      <c r="J40" s="239"/>
      <c r="K40" s="239"/>
      <c r="L40" s="373"/>
      <c r="M40" s="239"/>
      <c r="N40" s="239"/>
      <c r="O40" s="239"/>
      <c r="P40" s="239"/>
      <c r="Q40" s="239"/>
      <c r="R40" s="239"/>
      <c r="S40" s="239"/>
      <c r="T40" s="239"/>
      <c r="U40" s="239"/>
      <c r="V40" s="364"/>
      <c r="W40" s="239"/>
      <c r="X40" s="239"/>
      <c r="Y40" s="239"/>
      <c r="Z40" s="239"/>
      <c r="AA40" s="239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45"/>
      <c r="AO40" s="26"/>
    </row>
    <row r="41" spans="1:41" s="36" customFormat="1" ht="24" customHeight="1" x14ac:dyDescent="0.2">
      <c r="A41" s="542"/>
      <c r="B41" s="475"/>
      <c r="C41" s="508" t="s">
        <v>1059</v>
      </c>
      <c r="D41" s="508"/>
      <c r="E41" s="372" t="s">
        <v>141</v>
      </c>
      <c r="F41" s="371">
        <v>8</v>
      </c>
      <c r="G41" s="239">
        <v>32</v>
      </c>
      <c r="H41" s="239">
        <v>5</v>
      </c>
      <c r="I41" s="239">
        <v>2</v>
      </c>
      <c r="J41" s="239"/>
      <c r="K41" s="239">
        <v>5100</v>
      </c>
      <c r="L41" s="239">
        <v>27</v>
      </c>
      <c r="M41" s="239">
        <v>25</v>
      </c>
      <c r="N41" s="239">
        <v>2</v>
      </c>
      <c r="O41" s="239"/>
      <c r="P41" s="239"/>
      <c r="Q41" s="239">
        <v>2</v>
      </c>
      <c r="R41" s="239">
        <v>3</v>
      </c>
      <c r="S41" s="239"/>
      <c r="T41" s="239">
        <v>5</v>
      </c>
      <c r="U41" s="239">
        <v>2</v>
      </c>
      <c r="V41" s="239">
        <v>37</v>
      </c>
      <c r="W41" s="239"/>
      <c r="X41" s="239">
        <v>3</v>
      </c>
      <c r="Y41" s="239">
        <v>2</v>
      </c>
      <c r="Z41" s="239"/>
      <c r="AA41" s="239">
        <v>2</v>
      </c>
      <c r="AB41" s="239"/>
      <c r="AC41" s="239"/>
      <c r="AD41" s="239"/>
      <c r="AE41" s="239"/>
      <c r="AF41" s="239"/>
      <c r="AG41" s="239"/>
      <c r="AH41" s="239"/>
      <c r="AI41" s="239">
        <v>14300</v>
      </c>
      <c r="AJ41" s="239">
        <v>6450</v>
      </c>
      <c r="AK41" s="239"/>
      <c r="AL41" s="378"/>
      <c r="AM41" s="35"/>
      <c r="AN41" s="35"/>
    </row>
    <row r="42" spans="1:41" s="36" customFormat="1" ht="44.25" customHeight="1" x14ac:dyDescent="0.2">
      <c r="A42" s="542"/>
      <c r="B42" s="475" t="s">
        <v>545</v>
      </c>
      <c r="C42" s="567" t="s">
        <v>196</v>
      </c>
      <c r="D42" s="273" t="s">
        <v>43</v>
      </c>
      <c r="E42" s="372" t="s">
        <v>686</v>
      </c>
      <c r="F42" s="244">
        <v>1</v>
      </c>
      <c r="G42" s="239">
        <v>12</v>
      </c>
      <c r="H42" s="239"/>
      <c r="I42" s="239"/>
      <c r="J42" s="239">
        <v>267430</v>
      </c>
      <c r="K42" s="239"/>
      <c r="L42" s="373">
        <v>9</v>
      </c>
      <c r="M42" s="239">
        <v>4</v>
      </c>
      <c r="N42" s="239">
        <v>4</v>
      </c>
      <c r="O42" s="299"/>
      <c r="P42" s="239"/>
      <c r="Q42" s="239">
        <v>5</v>
      </c>
      <c r="R42" s="239">
        <v>3</v>
      </c>
      <c r="S42" s="239"/>
      <c r="T42" s="239"/>
      <c r="U42" s="239"/>
      <c r="V42" s="364">
        <v>12</v>
      </c>
      <c r="W42" s="239"/>
      <c r="X42" s="239">
        <v>1</v>
      </c>
      <c r="Y42" s="239"/>
      <c r="Z42" s="239"/>
      <c r="AA42" s="239"/>
      <c r="AB42" s="239"/>
      <c r="AC42" s="239">
        <v>1</v>
      </c>
      <c r="AD42" s="239">
        <v>1</v>
      </c>
      <c r="AE42" s="239"/>
      <c r="AF42" s="239"/>
      <c r="AG42" s="239"/>
      <c r="AH42" s="239">
        <v>235890</v>
      </c>
      <c r="AI42" s="239"/>
      <c r="AJ42" s="239">
        <v>7781</v>
      </c>
      <c r="AK42" s="239"/>
      <c r="AL42" s="245"/>
      <c r="AM42" s="35"/>
      <c r="AN42" s="35"/>
    </row>
    <row r="43" spans="1:41" s="36" customFormat="1" ht="44.25" customHeight="1" x14ac:dyDescent="0.2">
      <c r="A43" s="542"/>
      <c r="B43" s="475"/>
      <c r="C43" s="567"/>
      <c r="D43" s="273" t="s">
        <v>42</v>
      </c>
      <c r="E43" s="372" t="s">
        <v>142</v>
      </c>
      <c r="F43" s="244"/>
      <c r="G43" s="239">
        <v>2</v>
      </c>
      <c r="H43" s="239"/>
      <c r="I43" s="239"/>
      <c r="J43" s="239"/>
      <c r="K43" s="239"/>
      <c r="L43" s="373">
        <v>2</v>
      </c>
      <c r="M43" s="239"/>
      <c r="N43" s="239"/>
      <c r="O43" s="299"/>
      <c r="P43" s="239"/>
      <c r="Q43" s="239">
        <v>2</v>
      </c>
      <c r="R43" s="239"/>
      <c r="S43" s="239"/>
      <c r="T43" s="239"/>
      <c r="U43" s="239"/>
      <c r="V43" s="364">
        <v>2</v>
      </c>
      <c r="W43" s="239"/>
      <c r="X43" s="239"/>
      <c r="Y43" s="239"/>
      <c r="Z43" s="239"/>
      <c r="AA43" s="239"/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45"/>
      <c r="AM43" s="35"/>
      <c r="AN43" s="35"/>
    </row>
    <row r="44" spans="1:41" s="36" customFormat="1" ht="61.5" customHeight="1" x14ac:dyDescent="0.2">
      <c r="A44" s="542"/>
      <c r="B44" s="475"/>
      <c r="C44" s="567"/>
      <c r="D44" s="273" t="s">
        <v>328</v>
      </c>
      <c r="E44" s="372" t="s">
        <v>143</v>
      </c>
      <c r="F44" s="244"/>
      <c r="G44" s="239"/>
      <c r="H44" s="239"/>
      <c r="I44" s="239"/>
      <c r="J44" s="239"/>
      <c r="K44" s="239"/>
      <c r="L44" s="373"/>
      <c r="M44" s="239"/>
      <c r="N44" s="239"/>
      <c r="O44" s="299"/>
      <c r="P44" s="239"/>
      <c r="Q44" s="239"/>
      <c r="R44" s="239"/>
      <c r="S44" s="239"/>
      <c r="T44" s="239"/>
      <c r="U44" s="239"/>
      <c r="V44" s="364"/>
      <c r="W44" s="239"/>
      <c r="X44" s="239"/>
      <c r="Y44" s="239"/>
      <c r="Z44" s="239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45"/>
      <c r="AM44" s="35"/>
      <c r="AN44" s="35"/>
    </row>
    <row r="45" spans="1:41" s="36" customFormat="1" ht="78" customHeight="1" x14ac:dyDescent="0.2">
      <c r="A45" s="542"/>
      <c r="B45" s="475"/>
      <c r="C45" s="567"/>
      <c r="D45" s="273" t="s">
        <v>195</v>
      </c>
      <c r="E45" s="372" t="s">
        <v>687</v>
      </c>
      <c r="F45" s="244">
        <v>1</v>
      </c>
      <c r="G45" s="239"/>
      <c r="H45" s="239"/>
      <c r="I45" s="239"/>
      <c r="J45" s="239"/>
      <c r="K45" s="239"/>
      <c r="L45" s="373">
        <v>1</v>
      </c>
      <c r="M45" s="239"/>
      <c r="N45" s="239"/>
      <c r="O45" s="299"/>
      <c r="P45" s="239"/>
      <c r="Q45" s="239">
        <v>1</v>
      </c>
      <c r="R45" s="239"/>
      <c r="S45" s="239"/>
      <c r="T45" s="239"/>
      <c r="U45" s="239"/>
      <c r="V45" s="364">
        <v>1</v>
      </c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45"/>
      <c r="AM45" s="35"/>
      <c r="AN45" s="35"/>
    </row>
    <row r="46" spans="1:41" s="36" customFormat="1" ht="44.25" customHeight="1" x14ac:dyDescent="0.2">
      <c r="A46" s="542"/>
      <c r="B46" s="475"/>
      <c r="C46" s="567"/>
      <c r="D46" s="273" t="s">
        <v>538</v>
      </c>
      <c r="E46" s="372" t="s">
        <v>144</v>
      </c>
      <c r="F46" s="244"/>
      <c r="G46" s="239"/>
      <c r="H46" s="239"/>
      <c r="I46" s="239"/>
      <c r="J46" s="239"/>
      <c r="K46" s="239"/>
      <c r="L46" s="373"/>
      <c r="M46" s="239"/>
      <c r="N46" s="239"/>
      <c r="O46" s="299"/>
      <c r="P46" s="299"/>
      <c r="Q46" s="239"/>
      <c r="R46" s="239"/>
      <c r="S46" s="239"/>
      <c r="T46" s="239"/>
      <c r="U46" s="239"/>
      <c r="V46" s="364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45"/>
      <c r="AM46" s="35"/>
      <c r="AN46" s="35"/>
    </row>
    <row r="47" spans="1:41" s="36" customFormat="1" ht="24" customHeight="1" x14ac:dyDescent="0.2">
      <c r="A47" s="542"/>
      <c r="B47" s="475"/>
      <c r="C47" s="567"/>
      <c r="D47" s="273" t="s">
        <v>539</v>
      </c>
      <c r="E47" s="372" t="s">
        <v>145</v>
      </c>
      <c r="F47" s="244"/>
      <c r="G47" s="239"/>
      <c r="H47" s="239"/>
      <c r="I47" s="239"/>
      <c r="J47" s="239"/>
      <c r="K47" s="239"/>
      <c r="L47" s="373"/>
      <c r="M47" s="239"/>
      <c r="N47" s="239"/>
      <c r="O47" s="299"/>
      <c r="P47" s="239"/>
      <c r="Q47" s="239"/>
      <c r="R47" s="239"/>
      <c r="S47" s="239"/>
      <c r="T47" s="239"/>
      <c r="U47" s="239"/>
      <c r="V47" s="364"/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45"/>
      <c r="AM47" s="35"/>
      <c r="AN47" s="35"/>
    </row>
    <row r="48" spans="1:41" s="36" customFormat="1" ht="42.75" customHeight="1" x14ac:dyDescent="0.2">
      <c r="A48" s="542"/>
      <c r="B48" s="475"/>
      <c r="C48" s="567"/>
      <c r="D48" s="273" t="s">
        <v>1004</v>
      </c>
      <c r="E48" s="372" t="s">
        <v>146</v>
      </c>
      <c r="F48" s="244"/>
      <c r="G48" s="239">
        <v>1</v>
      </c>
      <c r="H48" s="239"/>
      <c r="I48" s="239"/>
      <c r="J48" s="239"/>
      <c r="K48" s="239"/>
      <c r="L48" s="373">
        <v>1</v>
      </c>
      <c r="M48" s="239"/>
      <c r="N48" s="239"/>
      <c r="O48" s="299"/>
      <c r="P48" s="239"/>
      <c r="Q48" s="239">
        <v>1</v>
      </c>
      <c r="R48" s="239"/>
      <c r="S48" s="239"/>
      <c r="T48" s="239"/>
      <c r="U48" s="239"/>
      <c r="V48" s="364">
        <v>1</v>
      </c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45"/>
      <c r="AM48" s="35"/>
      <c r="AN48" s="35"/>
    </row>
    <row r="49" spans="1:40" s="36" customFormat="1" ht="45.75" customHeight="1" x14ac:dyDescent="0.2">
      <c r="A49" s="542"/>
      <c r="B49" s="475"/>
      <c r="C49" s="520" t="s">
        <v>272</v>
      </c>
      <c r="D49" s="273" t="s">
        <v>300</v>
      </c>
      <c r="E49" s="372" t="s">
        <v>147</v>
      </c>
      <c r="F49" s="244"/>
      <c r="G49" s="239"/>
      <c r="H49" s="239"/>
      <c r="I49" s="239"/>
      <c r="J49" s="239"/>
      <c r="K49" s="239"/>
      <c r="L49" s="373"/>
      <c r="M49" s="239"/>
      <c r="N49" s="239"/>
      <c r="O49" s="299"/>
      <c r="P49" s="239"/>
      <c r="Q49" s="239"/>
      <c r="R49" s="239"/>
      <c r="S49" s="239"/>
      <c r="T49" s="239"/>
      <c r="U49" s="239"/>
      <c r="V49" s="364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45"/>
      <c r="AM49" s="35"/>
      <c r="AN49" s="35"/>
    </row>
    <row r="50" spans="1:40" s="36" customFormat="1" ht="42.75" customHeight="1" x14ac:dyDescent="0.2">
      <c r="A50" s="542"/>
      <c r="B50" s="475"/>
      <c r="C50" s="520"/>
      <c r="D50" s="273" t="s">
        <v>299</v>
      </c>
      <c r="E50" s="372" t="s">
        <v>148</v>
      </c>
      <c r="F50" s="244"/>
      <c r="G50" s="239"/>
      <c r="H50" s="239"/>
      <c r="I50" s="239"/>
      <c r="J50" s="239"/>
      <c r="K50" s="239"/>
      <c r="L50" s="373"/>
      <c r="M50" s="239"/>
      <c r="N50" s="239"/>
      <c r="O50" s="299"/>
      <c r="P50" s="239"/>
      <c r="Q50" s="239"/>
      <c r="R50" s="239"/>
      <c r="S50" s="239"/>
      <c r="T50" s="239"/>
      <c r="U50" s="239"/>
      <c r="V50" s="364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45"/>
      <c r="AM50" s="35"/>
      <c r="AN50" s="35"/>
    </row>
    <row r="51" spans="1:40" s="36" customFormat="1" ht="24" customHeight="1" x14ac:dyDescent="0.2">
      <c r="A51" s="542"/>
      <c r="B51" s="475"/>
      <c r="C51" s="520"/>
      <c r="D51" s="273" t="s">
        <v>819</v>
      </c>
      <c r="E51" s="372" t="s">
        <v>149</v>
      </c>
      <c r="F51" s="244"/>
      <c r="G51" s="239"/>
      <c r="H51" s="239"/>
      <c r="I51" s="239"/>
      <c r="J51" s="239"/>
      <c r="K51" s="239"/>
      <c r="L51" s="373"/>
      <c r="M51" s="239"/>
      <c r="N51" s="239"/>
      <c r="O51" s="299"/>
      <c r="P51" s="239"/>
      <c r="Q51" s="239"/>
      <c r="R51" s="239"/>
      <c r="S51" s="239"/>
      <c r="T51" s="239"/>
      <c r="U51" s="239"/>
      <c r="V51" s="364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45"/>
      <c r="AM51" s="35"/>
      <c r="AN51" s="35"/>
    </row>
    <row r="52" spans="1:40" s="36" customFormat="1" ht="80.25" customHeight="1" x14ac:dyDescent="0.2">
      <c r="A52" s="542"/>
      <c r="B52" s="475"/>
      <c r="C52" s="520"/>
      <c r="D52" s="273" t="s">
        <v>1005</v>
      </c>
      <c r="E52" s="372" t="s">
        <v>150</v>
      </c>
      <c r="F52" s="244"/>
      <c r="G52" s="239"/>
      <c r="H52" s="239"/>
      <c r="I52" s="239"/>
      <c r="J52" s="239"/>
      <c r="K52" s="239"/>
      <c r="L52" s="373"/>
      <c r="M52" s="239"/>
      <c r="N52" s="239"/>
      <c r="O52" s="299"/>
      <c r="P52" s="239"/>
      <c r="Q52" s="239"/>
      <c r="R52" s="239"/>
      <c r="S52" s="239"/>
      <c r="T52" s="239"/>
      <c r="U52" s="239"/>
      <c r="V52" s="364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45"/>
      <c r="AM52" s="35"/>
      <c r="AN52" s="35"/>
    </row>
    <row r="53" spans="1:40" s="36" customFormat="1" ht="42.75" customHeight="1" x14ac:dyDescent="0.2">
      <c r="A53" s="542" t="s">
        <v>1096</v>
      </c>
      <c r="B53" s="559" t="s">
        <v>545</v>
      </c>
      <c r="C53" s="520" t="s">
        <v>272</v>
      </c>
      <c r="D53" s="273" t="s">
        <v>464</v>
      </c>
      <c r="E53" s="372" t="s">
        <v>151</v>
      </c>
      <c r="F53" s="244"/>
      <c r="G53" s="239"/>
      <c r="H53" s="239"/>
      <c r="I53" s="239"/>
      <c r="J53" s="239"/>
      <c r="K53" s="239"/>
      <c r="L53" s="373"/>
      <c r="M53" s="239"/>
      <c r="N53" s="239"/>
      <c r="O53" s="299"/>
      <c r="P53" s="299"/>
      <c r="Q53" s="239"/>
      <c r="R53" s="239"/>
      <c r="S53" s="239"/>
      <c r="T53" s="239"/>
      <c r="U53" s="239"/>
      <c r="V53" s="364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45"/>
      <c r="AM53" s="35"/>
      <c r="AN53" s="35"/>
    </row>
    <row r="54" spans="1:40" s="36" customFormat="1" ht="105.75" customHeight="1" x14ac:dyDescent="0.2">
      <c r="A54" s="542"/>
      <c r="B54" s="559"/>
      <c r="C54" s="520"/>
      <c r="D54" s="273" t="s">
        <v>474</v>
      </c>
      <c r="E54" s="372" t="s">
        <v>152</v>
      </c>
      <c r="F54" s="244"/>
      <c r="G54" s="239"/>
      <c r="H54" s="239"/>
      <c r="I54" s="239"/>
      <c r="J54" s="239"/>
      <c r="K54" s="239"/>
      <c r="L54" s="373"/>
      <c r="M54" s="239"/>
      <c r="N54" s="239"/>
      <c r="O54" s="299"/>
      <c r="P54" s="239"/>
      <c r="Q54" s="239"/>
      <c r="R54" s="239"/>
      <c r="S54" s="239"/>
      <c r="T54" s="239"/>
      <c r="U54" s="239"/>
      <c r="V54" s="364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45"/>
      <c r="AM54" s="35"/>
      <c r="AN54" s="35"/>
    </row>
    <row r="55" spans="1:40" s="36" customFormat="1" ht="42" customHeight="1" x14ac:dyDescent="0.2">
      <c r="A55" s="542"/>
      <c r="B55" s="559"/>
      <c r="C55" s="563" t="s">
        <v>541</v>
      </c>
      <c r="D55" s="273" t="s">
        <v>496</v>
      </c>
      <c r="E55" s="372" t="s">
        <v>153</v>
      </c>
      <c r="F55" s="244"/>
      <c r="G55" s="239">
        <v>6</v>
      </c>
      <c r="H55" s="239"/>
      <c r="I55" s="239">
        <v>4</v>
      </c>
      <c r="J55" s="239">
        <v>257986</v>
      </c>
      <c r="K55" s="239"/>
      <c r="L55" s="373">
        <v>5</v>
      </c>
      <c r="M55" s="239">
        <v>4</v>
      </c>
      <c r="N55" s="239"/>
      <c r="O55" s="239"/>
      <c r="P55" s="239"/>
      <c r="Q55" s="239">
        <v>1</v>
      </c>
      <c r="R55" s="239">
        <v>1</v>
      </c>
      <c r="S55" s="239"/>
      <c r="T55" s="239"/>
      <c r="U55" s="239"/>
      <c r="V55" s="364">
        <v>6</v>
      </c>
      <c r="W55" s="239"/>
      <c r="X55" s="239"/>
      <c r="Y55" s="239"/>
      <c r="Z55" s="239"/>
      <c r="AA55" s="239"/>
      <c r="AB55" s="239">
        <v>2</v>
      </c>
      <c r="AC55" s="239">
        <v>1</v>
      </c>
      <c r="AD55" s="239">
        <v>1</v>
      </c>
      <c r="AE55" s="239"/>
      <c r="AF55" s="239"/>
      <c r="AG55" s="239"/>
      <c r="AH55" s="239">
        <v>257986</v>
      </c>
      <c r="AI55" s="239"/>
      <c r="AJ55" s="239">
        <v>4125</v>
      </c>
      <c r="AK55" s="239">
        <v>2</v>
      </c>
      <c r="AL55" s="245">
        <v>4</v>
      </c>
      <c r="AM55" s="35"/>
      <c r="AN55" s="35"/>
    </row>
    <row r="56" spans="1:40" s="36" customFormat="1" ht="24" customHeight="1" x14ac:dyDescent="0.2">
      <c r="A56" s="542"/>
      <c r="B56" s="559"/>
      <c r="C56" s="563"/>
      <c r="D56" s="273" t="s">
        <v>540</v>
      </c>
      <c r="E56" s="372" t="s">
        <v>760</v>
      </c>
      <c r="F56" s="244"/>
      <c r="G56" s="239"/>
      <c r="H56" s="239"/>
      <c r="I56" s="239"/>
      <c r="J56" s="239"/>
      <c r="K56" s="239"/>
      <c r="L56" s="373"/>
      <c r="M56" s="239"/>
      <c r="N56" s="239"/>
      <c r="O56" s="239"/>
      <c r="P56" s="239"/>
      <c r="Q56" s="239"/>
      <c r="R56" s="239"/>
      <c r="S56" s="239"/>
      <c r="T56" s="239"/>
      <c r="U56" s="239"/>
      <c r="V56" s="364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45"/>
      <c r="AM56" s="35"/>
      <c r="AN56" s="35"/>
    </row>
    <row r="57" spans="1:40" s="36" customFormat="1" ht="39" customHeight="1" x14ac:dyDescent="0.2">
      <c r="A57" s="542"/>
      <c r="B57" s="559"/>
      <c r="C57" s="563"/>
      <c r="D57" s="273" t="s">
        <v>1006</v>
      </c>
      <c r="E57" s="372" t="s">
        <v>688</v>
      </c>
      <c r="F57" s="244"/>
      <c r="G57" s="239"/>
      <c r="H57" s="239"/>
      <c r="I57" s="239"/>
      <c r="J57" s="239"/>
      <c r="K57" s="239"/>
      <c r="L57" s="373"/>
      <c r="M57" s="239"/>
      <c r="N57" s="239"/>
      <c r="O57" s="239"/>
      <c r="P57" s="239"/>
      <c r="Q57" s="239"/>
      <c r="R57" s="239"/>
      <c r="S57" s="239"/>
      <c r="T57" s="239"/>
      <c r="U57" s="239"/>
      <c r="V57" s="364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45"/>
      <c r="AM57" s="35"/>
      <c r="AN57" s="35"/>
    </row>
    <row r="58" spans="1:40" s="36" customFormat="1" ht="24" customHeight="1" x14ac:dyDescent="0.2">
      <c r="A58" s="542"/>
      <c r="B58" s="559"/>
      <c r="C58" s="563"/>
      <c r="D58" s="273" t="s">
        <v>1007</v>
      </c>
      <c r="E58" s="372" t="s">
        <v>689</v>
      </c>
      <c r="F58" s="244"/>
      <c r="G58" s="239"/>
      <c r="H58" s="239"/>
      <c r="I58" s="239"/>
      <c r="J58" s="239"/>
      <c r="K58" s="239"/>
      <c r="L58" s="373"/>
      <c r="M58" s="239"/>
      <c r="N58" s="239"/>
      <c r="O58" s="239"/>
      <c r="P58" s="239"/>
      <c r="Q58" s="239"/>
      <c r="R58" s="239"/>
      <c r="S58" s="239"/>
      <c r="T58" s="239"/>
      <c r="U58" s="239"/>
      <c r="V58" s="364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>
        <v>2</v>
      </c>
      <c r="AL58" s="245">
        <v>1</v>
      </c>
      <c r="AM58" s="35"/>
      <c r="AN58" s="35"/>
    </row>
    <row r="59" spans="1:40" s="36" customFormat="1" ht="24" customHeight="1" x14ac:dyDescent="0.2">
      <c r="A59" s="542"/>
      <c r="B59" s="559"/>
      <c r="C59" s="508" t="s">
        <v>757</v>
      </c>
      <c r="D59" s="508"/>
      <c r="E59" s="372" t="s">
        <v>154</v>
      </c>
      <c r="F59" s="244"/>
      <c r="G59" s="239"/>
      <c r="H59" s="239"/>
      <c r="I59" s="239"/>
      <c r="J59" s="239"/>
      <c r="K59" s="239"/>
      <c r="L59" s="373"/>
      <c r="M59" s="239"/>
      <c r="N59" s="239"/>
      <c r="O59" s="299"/>
      <c r="P59" s="239"/>
      <c r="Q59" s="239"/>
      <c r="R59" s="239"/>
      <c r="S59" s="239"/>
      <c r="T59" s="239"/>
      <c r="U59" s="239"/>
      <c r="V59" s="364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45"/>
      <c r="AM59" s="35"/>
      <c r="AN59" s="35"/>
    </row>
    <row r="60" spans="1:40" s="36" customFormat="1" ht="42.75" customHeight="1" x14ac:dyDescent="0.2">
      <c r="A60" s="542"/>
      <c r="B60" s="559"/>
      <c r="C60" s="564" t="s">
        <v>542</v>
      </c>
      <c r="D60" s="273" t="s">
        <v>497</v>
      </c>
      <c r="E60" s="372" t="s">
        <v>155</v>
      </c>
      <c r="F60" s="244"/>
      <c r="G60" s="239"/>
      <c r="H60" s="239"/>
      <c r="I60" s="239"/>
      <c r="J60" s="239"/>
      <c r="K60" s="239"/>
      <c r="L60" s="373"/>
      <c r="M60" s="239"/>
      <c r="N60" s="239"/>
      <c r="O60" s="299"/>
      <c r="P60" s="239"/>
      <c r="Q60" s="239"/>
      <c r="R60" s="239"/>
      <c r="S60" s="239"/>
      <c r="T60" s="239"/>
      <c r="U60" s="239"/>
      <c r="V60" s="364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45"/>
      <c r="AM60" s="35"/>
      <c r="AN60" s="35"/>
    </row>
    <row r="61" spans="1:40" s="36" customFormat="1" ht="24" customHeight="1" x14ac:dyDescent="0.2">
      <c r="A61" s="542"/>
      <c r="B61" s="559"/>
      <c r="C61" s="565"/>
      <c r="D61" s="273" t="s">
        <v>498</v>
      </c>
      <c r="E61" s="372" t="s">
        <v>156</v>
      </c>
      <c r="F61" s="244"/>
      <c r="G61" s="239">
        <v>3</v>
      </c>
      <c r="H61" s="239">
        <v>3</v>
      </c>
      <c r="I61" s="239"/>
      <c r="J61" s="239">
        <v>282326</v>
      </c>
      <c r="K61" s="239">
        <v>1790</v>
      </c>
      <c r="L61" s="373">
        <v>3</v>
      </c>
      <c r="M61" s="239">
        <v>1</v>
      </c>
      <c r="N61" s="239">
        <v>1</v>
      </c>
      <c r="O61" s="299"/>
      <c r="P61" s="239"/>
      <c r="Q61" s="239">
        <v>2</v>
      </c>
      <c r="R61" s="239"/>
      <c r="S61" s="239"/>
      <c r="T61" s="239"/>
      <c r="U61" s="239"/>
      <c r="V61" s="364">
        <v>3</v>
      </c>
      <c r="W61" s="239"/>
      <c r="X61" s="239"/>
      <c r="Y61" s="239"/>
      <c r="Z61" s="239"/>
      <c r="AA61" s="239"/>
      <c r="AB61" s="239">
        <v>2</v>
      </c>
      <c r="AC61" s="239"/>
      <c r="AD61" s="239">
        <v>1</v>
      </c>
      <c r="AE61" s="239"/>
      <c r="AF61" s="239"/>
      <c r="AG61" s="239"/>
      <c r="AH61" s="239">
        <v>50000</v>
      </c>
      <c r="AI61" s="239"/>
      <c r="AJ61" s="239"/>
      <c r="AK61" s="239"/>
      <c r="AL61" s="245"/>
      <c r="AM61" s="35"/>
      <c r="AN61" s="35"/>
    </row>
    <row r="62" spans="1:40" s="36" customFormat="1" ht="40.5" customHeight="1" x14ac:dyDescent="0.2">
      <c r="A62" s="542"/>
      <c r="B62" s="559"/>
      <c r="C62" s="566"/>
      <c r="D62" s="273" t="s">
        <v>1008</v>
      </c>
      <c r="E62" s="372" t="s">
        <v>157</v>
      </c>
      <c r="F62" s="244"/>
      <c r="G62" s="239"/>
      <c r="H62" s="239"/>
      <c r="I62" s="239"/>
      <c r="J62" s="239"/>
      <c r="K62" s="239"/>
      <c r="L62" s="373"/>
      <c r="M62" s="239"/>
      <c r="N62" s="239"/>
      <c r="O62" s="299"/>
      <c r="P62" s="239"/>
      <c r="Q62" s="239"/>
      <c r="R62" s="239"/>
      <c r="S62" s="239"/>
      <c r="T62" s="239"/>
      <c r="U62" s="239"/>
      <c r="V62" s="364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45"/>
      <c r="AM62" s="35"/>
      <c r="AN62" s="35"/>
    </row>
    <row r="63" spans="1:40" s="36" customFormat="1" ht="35.25" customHeight="1" x14ac:dyDescent="0.2">
      <c r="A63" s="542"/>
      <c r="B63" s="559"/>
      <c r="C63" s="512" t="s">
        <v>1009</v>
      </c>
      <c r="D63" s="273" t="s">
        <v>570</v>
      </c>
      <c r="E63" s="372" t="s">
        <v>158</v>
      </c>
      <c r="F63" s="244"/>
      <c r="G63" s="239"/>
      <c r="H63" s="239"/>
      <c r="I63" s="239"/>
      <c r="J63" s="239"/>
      <c r="K63" s="239"/>
      <c r="L63" s="373"/>
      <c r="M63" s="239"/>
      <c r="N63" s="239"/>
      <c r="O63" s="299"/>
      <c r="P63" s="239"/>
      <c r="Q63" s="239"/>
      <c r="R63" s="239"/>
      <c r="S63" s="239"/>
      <c r="T63" s="239"/>
      <c r="U63" s="239"/>
      <c r="V63" s="364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45"/>
      <c r="AM63" s="35"/>
      <c r="AN63" s="35"/>
    </row>
    <row r="64" spans="1:40" s="36" customFormat="1" ht="37.9" customHeight="1" x14ac:dyDescent="0.2">
      <c r="A64" s="542"/>
      <c r="B64" s="559"/>
      <c r="C64" s="512"/>
      <c r="D64" s="273" t="s">
        <v>571</v>
      </c>
      <c r="E64" s="372" t="s">
        <v>690</v>
      </c>
      <c r="F64" s="244"/>
      <c r="G64" s="239"/>
      <c r="H64" s="239"/>
      <c r="I64" s="239"/>
      <c r="J64" s="239"/>
      <c r="K64" s="239"/>
      <c r="L64" s="373"/>
      <c r="M64" s="239"/>
      <c r="N64" s="239"/>
      <c r="O64" s="299"/>
      <c r="P64" s="239"/>
      <c r="Q64" s="239"/>
      <c r="R64" s="239"/>
      <c r="S64" s="239"/>
      <c r="T64" s="239"/>
      <c r="U64" s="239"/>
      <c r="V64" s="364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45"/>
      <c r="AM64" s="35"/>
      <c r="AN64" s="35"/>
    </row>
    <row r="65" spans="1:40" s="36" customFormat="1" ht="24" customHeight="1" x14ac:dyDescent="0.2">
      <c r="A65" s="542"/>
      <c r="B65" s="559"/>
      <c r="C65" s="508" t="s">
        <v>969</v>
      </c>
      <c r="D65" s="508"/>
      <c r="E65" s="372" t="s">
        <v>159</v>
      </c>
      <c r="F65" s="244"/>
      <c r="G65" s="239">
        <v>1</v>
      </c>
      <c r="H65" s="239">
        <v>1</v>
      </c>
      <c r="I65" s="239">
        <v>1</v>
      </c>
      <c r="J65" s="239"/>
      <c r="K65" s="239"/>
      <c r="L65" s="373"/>
      <c r="M65" s="239"/>
      <c r="N65" s="239"/>
      <c r="O65" s="299"/>
      <c r="P65" s="239"/>
      <c r="Q65" s="239"/>
      <c r="R65" s="239">
        <v>1</v>
      </c>
      <c r="S65" s="239"/>
      <c r="T65" s="239"/>
      <c r="U65" s="239"/>
      <c r="V65" s="364">
        <v>1</v>
      </c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45"/>
      <c r="AM65" s="35"/>
      <c r="AN65" s="35"/>
    </row>
    <row r="66" spans="1:40" s="36" customFormat="1" ht="24" customHeight="1" x14ac:dyDescent="0.2">
      <c r="A66" s="542"/>
      <c r="B66" s="559"/>
      <c r="C66" s="508" t="s">
        <v>758</v>
      </c>
      <c r="D66" s="508"/>
      <c r="E66" s="372" t="s">
        <v>160</v>
      </c>
      <c r="F66" s="244"/>
      <c r="G66" s="239"/>
      <c r="H66" s="239"/>
      <c r="I66" s="239"/>
      <c r="J66" s="239"/>
      <c r="K66" s="239"/>
      <c r="L66" s="373"/>
      <c r="M66" s="239"/>
      <c r="N66" s="239"/>
      <c r="O66" s="299"/>
      <c r="P66" s="239"/>
      <c r="Q66" s="239"/>
      <c r="R66" s="239"/>
      <c r="S66" s="239"/>
      <c r="T66" s="239"/>
      <c r="U66" s="239"/>
      <c r="V66" s="364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45"/>
      <c r="AM66" s="35"/>
      <c r="AN66" s="35"/>
    </row>
    <row r="67" spans="1:40" s="36" customFormat="1" ht="24" customHeight="1" x14ac:dyDescent="0.2">
      <c r="A67" s="542"/>
      <c r="B67" s="559"/>
      <c r="C67" s="508" t="s">
        <v>516</v>
      </c>
      <c r="D67" s="508"/>
      <c r="E67" s="372" t="s">
        <v>761</v>
      </c>
      <c r="F67" s="244"/>
      <c r="G67" s="239"/>
      <c r="H67" s="239"/>
      <c r="I67" s="239"/>
      <c r="J67" s="239"/>
      <c r="K67" s="239"/>
      <c r="L67" s="373"/>
      <c r="M67" s="239"/>
      <c r="N67" s="239"/>
      <c r="O67" s="299"/>
      <c r="P67" s="239"/>
      <c r="Q67" s="239"/>
      <c r="R67" s="239"/>
      <c r="S67" s="239"/>
      <c r="T67" s="239"/>
      <c r="U67" s="239"/>
      <c r="V67" s="364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45"/>
      <c r="AM67" s="35"/>
      <c r="AN67" s="35"/>
    </row>
    <row r="68" spans="1:40" s="38" customFormat="1" ht="24" customHeight="1" x14ac:dyDescent="0.25">
      <c r="A68" s="542"/>
      <c r="B68" s="559"/>
      <c r="C68" s="508" t="s">
        <v>258</v>
      </c>
      <c r="D68" s="508"/>
      <c r="E68" s="372" t="s">
        <v>161</v>
      </c>
      <c r="F68" s="244"/>
      <c r="G68" s="239"/>
      <c r="H68" s="239"/>
      <c r="I68" s="239"/>
      <c r="J68" s="239"/>
      <c r="K68" s="239"/>
      <c r="L68" s="373"/>
      <c r="M68" s="239"/>
      <c r="N68" s="239"/>
      <c r="O68" s="299"/>
      <c r="P68" s="239"/>
      <c r="Q68" s="239"/>
      <c r="R68" s="239"/>
      <c r="S68" s="239"/>
      <c r="T68" s="239"/>
      <c r="U68" s="239"/>
      <c r="V68" s="364"/>
      <c r="W68" s="239"/>
      <c r="X68" s="239"/>
      <c r="Y68" s="239"/>
      <c r="Z68" s="239"/>
      <c r="AA68" s="239"/>
      <c r="AB68" s="340"/>
      <c r="AC68" s="340"/>
      <c r="AD68" s="340"/>
      <c r="AE68" s="340"/>
      <c r="AF68" s="340"/>
      <c r="AG68" s="340"/>
      <c r="AH68" s="239"/>
      <c r="AI68" s="239"/>
      <c r="AJ68" s="239"/>
      <c r="AK68" s="239"/>
      <c r="AL68" s="245"/>
      <c r="AM68" s="37"/>
      <c r="AN68" s="37"/>
    </row>
    <row r="69" spans="1:40" s="38" customFormat="1" ht="27.75" customHeight="1" x14ac:dyDescent="0.25">
      <c r="A69" s="542"/>
      <c r="B69" s="559"/>
      <c r="C69" s="564" t="s">
        <v>285</v>
      </c>
      <c r="D69" s="273" t="s">
        <v>499</v>
      </c>
      <c r="E69" s="372" t="s">
        <v>162</v>
      </c>
      <c r="F69" s="244"/>
      <c r="G69" s="239"/>
      <c r="H69" s="239"/>
      <c r="I69" s="239"/>
      <c r="J69" s="239"/>
      <c r="K69" s="239"/>
      <c r="L69" s="373"/>
      <c r="M69" s="239"/>
      <c r="N69" s="239"/>
      <c r="O69" s="299"/>
      <c r="P69" s="239"/>
      <c r="Q69" s="239"/>
      <c r="R69" s="239"/>
      <c r="S69" s="239"/>
      <c r="T69" s="239"/>
      <c r="U69" s="239"/>
      <c r="V69" s="364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45"/>
      <c r="AM69" s="37"/>
      <c r="AN69" s="37"/>
    </row>
    <row r="70" spans="1:40" s="36" customFormat="1" ht="24" customHeight="1" x14ac:dyDescent="0.2">
      <c r="A70" s="542"/>
      <c r="B70" s="559"/>
      <c r="C70" s="565"/>
      <c r="D70" s="273" t="s">
        <v>500</v>
      </c>
      <c r="E70" s="372" t="s">
        <v>163</v>
      </c>
      <c r="F70" s="244"/>
      <c r="G70" s="239"/>
      <c r="H70" s="239"/>
      <c r="I70" s="239"/>
      <c r="J70" s="239"/>
      <c r="K70" s="239"/>
      <c r="L70" s="373"/>
      <c r="M70" s="239"/>
      <c r="N70" s="239"/>
      <c r="O70" s="299"/>
      <c r="P70" s="299"/>
      <c r="Q70" s="239"/>
      <c r="R70" s="239"/>
      <c r="S70" s="239"/>
      <c r="T70" s="239"/>
      <c r="U70" s="239"/>
      <c r="V70" s="364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45"/>
      <c r="AM70" s="35"/>
      <c r="AN70" s="35"/>
    </row>
    <row r="71" spans="1:40" s="36" customFormat="1" ht="40.5" customHeight="1" x14ac:dyDescent="0.2">
      <c r="A71" s="542"/>
      <c r="B71" s="559"/>
      <c r="C71" s="565"/>
      <c r="D71" s="273" t="s">
        <v>501</v>
      </c>
      <c r="E71" s="372" t="s">
        <v>164</v>
      </c>
      <c r="F71" s="244"/>
      <c r="G71" s="239"/>
      <c r="H71" s="239"/>
      <c r="I71" s="239"/>
      <c r="J71" s="239"/>
      <c r="K71" s="239"/>
      <c r="L71" s="373"/>
      <c r="M71" s="239"/>
      <c r="N71" s="239"/>
      <c r="O71" s="299"/>
      <c r="P71" s="239"/>
      <c r="Q71" s="239"/>
      <c r="R71" s="239"/>
      <c r="S71" s="239"/>
      <c r="T71" s="239"/>
      <c r="U71" s="239"/>
      <c r="V71" s="364"/>
      <c r="W71" s="239"/>
      <c r="X71" s="239"/>
      <c r="Y71" s="239"/>
      <c r="Z71" s="239"/>
      <c r="AA71" s="239"/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45"/>
      <c r="AM71" s="35"/>
      <c r="AN71" s="35"/>
    </row>
    <row r="72" spans="1:40" s="36" customFormat="1" ht="24" customHeight="1" x14ac:dyDescent="0.2">
      <c r="A72" s="542"/>
      <c r="B72" s="559"/>
      <c r="C72" s="565"/>
      <c r="D72" s="273" t="s">
        <v>204</v>
      </c>
      <c r="E72" s="372" t="s">
        <v>165</v>
      </c>
      <c r="F72" s="244"/>
      <c r="G72" s="239"/>
      <c r="H72" s="239"/>
      <c r="I72" s="239"/>
      <c r="J72" s="239"/>
      <c r="K72" s="239"/>
      <c r="L72" s="373"/>
      <c r="M72" s="239"/>
      <c r="N72" s="239"/>
      <c r="O72" s="299"/>
      <c r="P72" s="239"/>
      <c r="Q72" s="239"/>
      <c r="R72" s="239"/>
      <c r="S72" s="239"/>
      <c r="T72" s="239"/>
      <c r="U72" s="239"/>
      <c r="V72" s="364"/>
      <c r="W72" s="239"/>
      <c r="X72" s="239"/>
      <c r="Y72" s="239"/>
      <c r="Z72" s="239"/>
      <c r="AA72" s="239"/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45"/>
      <c r="AM72" s="35"/>
      <c r="AN72" s="35"/>
    </row>
    <row r="73" spans="1:40" s="36" customFormat="1" ht="24" customHeight="1" x14ac:dyDescent="0.2">
      <c r="A73" s="542"/>
      <c r="B73" s="559"/>
      <c r="C73" s="566"/>
      <c r="D73" s="273" t="s">
        <v>502</v>
      </c>
      <c r="E73" s="372" t="s">
        <v>166</v>
      </c>
      <c r="F73" s="244"/>
      <c r="G73" s="239"/>
      <c r="H73" s="239"/>
      <c r="I73" s="239"/>
      <c r="J73" s="239"/>
      <c r="K73" s="239"/>
      <c r="L73" s="373"/>
      <c r="M73" s="239"/>
      <c r="N73" s="239"/>
      <c r="O73" s="299"/>
      <c r="P73" s="239"/>
      <c r="Q73" s="239"/>
      <c r="R73" s="239"/>
      <c r="S73" s="239"/>
      <c r="T73" s="239"/>
      <c r="U73" s="239"/>
      <c r="V73" s="364"/>
      <c r="W73" s="239"/>
      <c r="X73" s="239"/>
      <c r="Y73" s="239"/>
      <c r="Z73" s="239"/>
      <c r="AA73" s="239"/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45"/>
      <c r="AM73" s="35"/>
      <c r="AN73" s="35"/>
    </row>
    <row r="74" spans="1:40" s="36" customFormat="1" ht="46.9" customHeight="1" x14ac:dyDescent="0.2">
      <c r="A74" s="542"/>
      <c r="B74" s="559"/>
      <c r="C74" s="518" t="s">
        <v>448</v>
      </c>
      <c r="D74" s="519"/>
      <c r="E74" s="372" t="s">
        <v>167</v>
      </c>
      <c r="F74" s="244"/>
      <c r="G74" s="239"/>
      <c r="H74" s="239"/>
      <c r="I74" s="239"/>
      <c r="J74" s="239"/>
      <c r="K74" s="239"/>
      <c r="L74" s="373"/>
      <c r="M74" s="239"/>
      <c r="N74" s="239"/>
      <c r="O74" s="299"/>
      <c r="P74" s="239"/>
      <c r="Q74" s="239"/>
      <c r="R74" s="239"/>
      <c r="S74" s="239"/>
      <c r="T74" s="239"/>
      <c r="U74" s="239"/>
      <c r="V74" s="364"/>
      <c r="W74" s="239"/>
      <c r="X74" s="239"/>
      <c r="Y74" s="239"/>
      <c r="Z74" s="239"/>
      <c r="AA74" s="239"/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45"/>
      <c r="AM74" s="35"/>
      <c r="AN74" s="35"/>
    </row>
    <row r="75" spans="1:40" s="36" customFormat="1" ht="24" customHeight="1" x14ac:dyDescent="0.2">
      <c r="A75" s="542"/>
      <c r="B75" s="559"/>
      <c r="C75" s="508" t="s">
        <v>1010</v>
      </c>
      <c r="D75" s="508"/>
      <c r="E75" s="372" t="s">
        <v>168</v>
      </c>
      <c r="F75" s="244"/>
      <c r="G75" s="239">
        <v>8</v>
      </c>
      <c r="H75" s="239">
        <v>1</v>
      </c>
      <c r="I75" s="239">
        <v>5</v>
      </c>
      <c r="J75" s="239">
        <v>817530</v>
      </c>
      <c r="K75" s="239"/>
      <c r="L75" s="373">
        <v>6</v>
      </c>
      <c r="M75" s="239">
        <v>6</v>
      </c>
      <c r="N75" s="239">
        <v>1</v>
      </c>
      <c r="O75" s="299"/>
      <c r="P75" s="239"/>
      <c r="Q75" s="239"/>
      <c r="R75" s="239">
        <v>2</v>
      </c>
      <c r="S75" s="239"/>
      <c r="T75" s="239"/>
      <c r="U75" s="239"/>
      <c r="V75" s="364">
        <v>8</v>
      </c>
      <c r="W75" s="239"/>
      <c r="X75" s="239"/>
      <c r="Y75" s="239"/>
      <c r="Z75" s="239"/>
      <c r="AA75" s="239"/>
      <c r="AB75" s="239">
        <v>6</v>
      </c>
      <c r="AC75" s="239"/>
      <c r="AD75" s="239"/>
      <c r="AE75" s="239"/>
      <c r="AF75" s="239">
        <v>1</v>
      </c>
      <c r="AG75" s="239"/>
      <c r="AH75" s="239">
        <v>734795</v>
      </c>
      <c r="AI75" s="239"/>
      <c r="AJ75" s="239">
        <v>12048</v>
      </c>
      <c r="AK75" s="239"/>
      <c r="AL75" s="245"/>
      <c r="AM75" s="35"/>
      <c r="AN75" s="35"/>
    </row>
    <row r="76" spans="1:40" s="36" customFormat="1" ht="33.6" customHeight="1" x14ac:dyDescent="0.2">
      <c r="A76" s="542"/>
      <c r="B76" s="559"/>
      <c r="C76" s="521" t="s">
        <v>1060</v>
      </c>
      <c r="D76" s="523"/>
      <c r="E76" s="372" t="s">
        <v>691</v>
      </c>
      <c r="F76" s="244">
        <v>2</v>
      </c>
      <c r="G76" s="239">
        <v>33</v>
      </c>
      <c r="H76" s="239">
        <v>5</v>
      </c>
      <c r="I76" s="239">
        <v>10</v>
      </c>
      <c r="J76" s="239">
        <v>1625272</v>
      </c>
      <c r="K76" s="239">
        <v>1790</v>
      </c>
      <c r="L76" s="239">
        <v>27</v>
      </c>
      <c r="M76" s="239">
        <v>15</v>
      </c>
      <c r="N76" s="239">
        <v>6</v>
      </c>
      <c r="O76" s="239"/>
      <c r="P76" s="239"/>
      <c r="Q76" s="239">
        <v>12</v>
      </c>
      <c r="R76" s="239">
        <v>7</v>
      </c>
      <c r="S76" s="239"/>
      <c r="T76" s="239"/>
      <c r="U76" s="239"/>
      <c r="V76" s="239">
        <v>34</v>
      </c>
      <c r="W76" s="239"/>
      <c r="X76" s="239">
        <v>1</v>
      </c>
      <c r="Y76" s="239"/>
      <c r="Z76" s="239"/>
      <c r="AA76" s="239"/>
      <c r="AB76" s="239">
        <v>10</v>
      </c>
      <c r="AC76" s="239">
        <v>2</v>
      </c>
      <c r="AD76" s="239">
        <v>3</v>
      </c>
      <c r="AE76" s="239"/>
      <c r="AF76" s="239">
        <v>1</v>
      </c>
      <c r="AG76" s="239"/>
      <c r="AH76" s="239">
        <v>1278671</v>
      </c>
      <c r="AI76" s="239"/>
      <c r="AJ76" s="239">
        <v>23954</v>
      </c>
      <c r="AK76" s="239">
        <v>4</v>
      </c>
      <c r="AL76" s="245">
        <v>5</v>
      </c>
      <c r="AM76" s="35"/>
      <c r="AN76" s="35"/>
    </row>
    <row r="77" spans="1:40" s="36" customFormat="1" ht="24" customHeight="1" x14ac:dyDescent="0.2">
      <c r="A77" s="575" t="s">
        <v>1097</v>
      </c>
      <c r="B77" s="475" t="s">
        <v>289</v>
      </c>
      <c r="C77" s="508" t="s">
        <v>871</v>
      </c>
      <c r="D77" s="508"/>
      <c r="E77" s="372" t="s">
        <v>762</v>
      </c>
      <c r="F77" s="244"/>
      <c r="G77" s="239"/>
      <c r="H77" s="239"/>
      <c r="I77" s="239"/>
      <c r="J77" s="239"/>
      <c r="K77" s="239"/>
      <c r="L77" s="373"/>
      <c r="M77" s="239"/>
      <c r="N77" s="239"/>
      <c r="O77" s="299"/>
      <c r="P77" s="239"/>
      <c r="Q77" s="239"/>
      <c r="R77" s="239"/>
      <c r="S77" s="239"/>
      <c r="T77" s="239"/>
      <c r="U77" s="239"/>
      <c r="V77" s="364"/>
      <c r="W77" s="239"/>
      <c r="X77" s="239"/>
      <c r="Y77" s="239"/>
      <c r="Z77" s="239"/>
      <c r="AA77" s="239"/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45"/>
      <c r="AM77" s="35"/>
      <c r="AN77" s="35"/>
    </row>
    <row r="78" spans="1:40" s="36" customFormat="1" ht="24" customHeight="1" x14ac:dyDescent="0.2">
      <c r="A78" s="542"/>
      <c r="B78" s="475"/>
      <c r="C78" s="512" t="s">
        <v>329</v>
      </c>
      <c r="D78" s="273" t="s">
        <v>524</v>
      </c>
      <c r="E78" s="372" t="s">
        <v>763</v>
      </c>
      <c r="F78" s="244"/>
      <c r="G78" s="239"/>
      <c r="H78" s="239"/>
      <c r="I78" s="239"/>
      <c r="J78" s="239"/>
      <c r="K78" s="239"/>
      <c r="L78" s="373"/>
      <c r="M78" s="239"/>
      <c r="N78" s="239"/>
      <c r="O78" s="299"/>
      <c r="P78" s="239"/>
      <c r="Q78" s="239"/>
      <c r="R78" s="239"/>
      <c r="S78" s="239"/>
      <c r="T78" s="239"/>
      <c r="U78" s="239"/>
      <c r="V78" s="364"/>
      <c r="W78" s="239"/>
      <c r="X78" s="239"/>
      <c r="Y78" s="239"/>
      <c r="Z78" s="239"/>
      <c r="AA78" s="23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45"/>
      <c r="AM78" s="35"/>
      <c r="AN78" s="35"/>
    </row>
    <row r="79" spans="1:40" s="36" customFormat="1" ht="24" customHeight="1" x14ac:dyDescent="0.2">
      <c r="A79" s="542"/>
      <c r="B79" s="475"/>
      <c r="C79" s="512"/>
      <c r="D79" s="273" t="s">
        <v>242</v>
      </c>
      <c r="E79" s="372" t="s">
        <v>764</v>
      </c>
      <c r="F79" s="244"/>
      <c r="G79" s="239">
        <v>2</v>
      </c>
      <c r="H79" s="239"/>
      <c r="I79" s="239"/>
      <c r="J79" s="239"/>
      <c r="K79" s="239">
        <v>300</v>
      </c>
      <c r="L79" s="373">
        <v>2</v>
      </c>
      <c r="M79" s="239">
        <v>2</v>
      </c>
      <c r="N79" s="239"/>
      <c r="O79" s="299"/>
      <c r="P79" s="239"/>
      <c r="Q79" s="239"/>
      <c r="R79" s="239"/>
      <c r="S79" s="239"/>
      <c r="T79" s="239"/>
      <c r="U79" s="239"/>
      <c r="V79" s="364">
        <v>2</v>
      </c>
      <c r="W79" s="239"/>
      <c r="X79" s="239"/>
      <c r="Y79" s="239"/>
      <c r="Z79" s="239"/>
      <c r="AA79" s="239"/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45"/>
      <c r="AM79" s="35"/>
      <c r="AN79" s="35"/>
    </row>
    <row r="80" spans="1:40" s="36" customFormat="1" ht="27.75" customHeight="1" x14ac:dyDescent="0.2">
      <c r="A80" s="542"/>
      <c r="B80" s="475"/>
      <c r="C80" s="512" t="s">
        <v>983</v>
      </c>
      <c r="D80" s="273" t="s">
        <v>524</v>
      </c>
      <c r="E80" s="372" t="s">
        <v>765</v>
      </c>
      <c r="F80" s="244"/>
      <c r="G80" s="239"/>
      <c r="H80" s="239"/>
      <c r="I80" s="239"/>
      <c r="J80" s="239"/>
      <c r="K80" s="239"/>
      <c r="L80" s="373"/>
      <c r="M80" s="239"/>
      <c r="N80" s="239"/>
      <c r="O80" s="340"/>
      <c r="P80" s="239"/>
      <c r="Q80" s="239"/>
      <c r="R80" s="239"/>
      <c r="S80" s="239"/>
      <c r="T80" s="239"/>
      <c r="U80" s="239"/>
      <c r="V80" s="364"/>
      <c r="W80" s="23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45"/>
      <c r="AM80" s="35"/>
      <c r="AN80" s="35"/>
    </row>
    <row r="81" spans="1:40" s="36" customFormat="1" ht="27.75" customHeight="1" x14ac:dyDescent="0.2">
      <c r="A81" s="542"/>
      <c r="B81" s="475"/>
      <c r="C81" s="512"/>
      <c r="D81" s="273" t="s">
        <v>984</v>
      </c>
      <c r="E81" s="372" t="s">
        <v>766</v>
      </c>
      <c r="F81" s="244"/>
      <c r="G81" s="239"/>
      <c r="H81" s="239"/>
      <c r="I81" s="239"/>
      <c r="J81" s="239"/>
      <c r="K81" s="239"/>
      <c r="L81" s="373"/>
      <c r="M81" s="239"/>
      <c r="N81" s="239"/>
      <c r="O81" s="340"/>
      <c r="P81" s="239"/>
      <c r="Q81" s="239"/>
      <c r="R81" s="239"/>
      <c r="S81" s="239"/>
      <c r="T81" s="239"/>
      <c r="U81" s="239"/>
      <c r="V81" s="364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45"/>
      <c r="AM81" s="35"/>
      <c r="AN81" s="35"/>
    </row>
    <row r="82" spans="1:40" s="36" customFormat="1" ht="78" customHeight="1" x14ac:dyDescent="0.2">
      <c r="A82" s="542"/>
      <c r="B82" s="475"/>
      <c r="C82" s="556" t="s">
        <v>301</v>
      </c>
      <c r="D82" s="273" t="s">
        <v>330</v>
      </c>
      <c r="E82" s="372" t="s">
        <v>767</v>
      </c>
      <c r="F82" s="244"/>
      <c r="G82" s="239"/>
      <c r="H82" s="239"/>
      <c r="I82" s="239"/>
      <c r="J82" s="239"/>
      <c r="K82" s="239"/>
      <c r="L82" s="373"/>
      <c r="M82" s="239"/>
      <c r="N82" s="239"/>
      <c r="O82" s="299"/>
      <c r="P82" s="239"/>
      <c r="Q82" s="239"/>
      <c r="R82" s="239"/>
      <c r="S82" s="239"/>
      <c r="T82" s="239"/>
      <c r="U82" s="239"/>
      <c r="V82" s="364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45"/>
      <c r="AM82" s="35"/>
      <c r="AN82" s="35"/>
    </row>
    <row r="83" spans="1:40" s="36" customFormat="1" ht="39" customHeight="1" x14ac:dyDescent="0.2">
      <c r="A83" s="542"/>
      <c r="B83" s="475"/>
      <c r="C83" s="557"/>
      <c r="D83" s="273" t="s">
        <v>525</v>
      </c>
      <c r="E83" s="372" t="s">
        <v>768</v>
      </c>
      <c r="F83" s="244"/>
      <c r="G83" s="239"/>
      <c r="H83" s="239"/>
      <c r="I83" s="239"/>
      <c r="J83" s="239"/>
      <c r="K83" s="239"/>
      <c r="L83" s="373"/>
      <c r="M83" s="239"/>
      <c r="N83" s="239"/>
      <c r="O83" s="299"/>
      <c r="P83" s="239"/>
      <c r="Q83" s="239"/>
      <c r="R83" s="239"/>
      <c r="S83" s="239"/>
      <c r="T83" s="239"/>
      <c r="U83" s="239"/>
      <c r="V83" s="364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45"/>
      <c r="AM83" s="35"/>
      <c r="AN83" s="35"/>
    </row>
    <row r="84" spans="1:40" s="36" customFormat="1" ht="98.25" customHeight="1" x14ac:dyDescent="0.2">
      <c r="A84" s="542"/>
      <c r="B84" s="475"/>
      <c r="C84" s="558"/>
      <c r="D84" s="273" t="s">
        <v>243</v>
      </c>
      <c r="E84" s="372" t="s">
        <v>692</v>
      </c>
      <c r="F84" s="244"/>
      <c r="G84" s="239"/>
      <c r="H84" s="239"/>
      <c r="I84" s="239"/>
      <c r="J84" s="239"/>
      <c r="K84" s="239"/>
      <c r="L84" s="373"/>
      <c r="M84" s="239"/>
      <c r="N84" s="239"/>
      <c r="O84" s="299"/>
      <c r="P84" s="239"/>
      <c r="Q84" s="239"/>
      <c r="R84" s="239"/>
      <c r="S84" s="239"/>
      <c r="T84" s="239"/>
      <c r="U84" s="239"/>
      <c r="V84" s="364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45"/>
      <c r="AM84" s="35"/>
      <c r="AN84" s="35"/>
    </row>
    <row r="85" spans="1:40" s="36" customFormat="1" ht="24" customHeight="1" x14ac:dyDescent="0.2">
      <c r="A85" s="542"/>
      <c r="B85" s="475"/>
      <c r="C85" s="511" t="s">
        <v>270</v>
      </c>
      <c r="D85" s="511"/>
      <c r="E85" s="372" t="s">
        <v>769</v>
      </c>
      <c r="F85" s="244"/>
      <c r="G85" s="239"/>
      <c r="H85" s="239"/>
      <c r="I85" s="239"/>
      <c r="J85" s="239"/>
      <c r="K85" s="239"/>
      <c r="L85" s="373"/>
      <c r="M85" s="239"/>
      <c r="N85" s="239"/>
      <c r="O85" s="299"/>
      <c r="P85" s="239"/>
      <c r="Q85" s="239"/>
      <c r="R85" s="239"/>
      <c r="S85" s="239"/>
      <c r="T85" s="239"/>
      <c r="U85" s="239"/>
      <c r="V85" s="373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45"/>
      <c r="AM85" s="35"/>
      <c r="AN85" s="35"/>
    </row>
    <row r="86" spans="1:40" s="36" customFormat="1" ht="33.6" customHeight="1" x14ac:dyDescent="0.2">
      <c r="A86" s="542"/>
      <c r="B86" s="475"/>
      <c r="C86" s="511" t="s">
        <v>1061</v>
      </c>
      <c r="D86" s="511"/>
      <c r="E86" s="372" t="s">
        <v>770</v>
      </c>
      <c r="F86" s="244"/>
      <c r="G86" s="239">
        <v>2</v>
      </c>
      <c r="H86" s="239"/>
      <c r="I86" s="239"/>
      <c r="J86" s="239"/>
      <c r="K86" s="239">
        <v>300</v>
      </c>
      <c r="L86" s="373">
        <v>2</v>
      </c>
      <c r="M86" s="239">
        <v>2</v>
      </c>
      <c r="N86" s="239"/>
      <c r="O86" s="299"/>
      <c r="P86" s="239"/>
      <c r="Q86" s="239"/>
      <c r="R86" s="239"/>
      <c r="S86" s="239"/>
      <c r="T86" s="239"/>
      <c r="U86" s="239"/>
      <c r="V86" s="373">
        <v>2</v>
      </c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45"/>
      <c r="AM86" s="35"/>
      <c r="AN86" s="35"/>
    </row>
    <row r="87" spans="1:40" s="36" customFormat="1" ht="24" customHeight="1" x14ac:dyDescent="0.2">
      <c r="A87" s="542"/>
      <c r="B87" s="508" t="s">
        <v>44</v>
      </c>
      <c r="C87" s="508"/>
      <c r="D87" s="508"/>
      <c r="E87" s="372" t="s">
        <v>771</v>
      </c>
      <c r="F87" s="244"/>
      <c r="G87" s="239"/>
      <c r="H87" s="239"/>
      <c r="I87" s="239"/>
      <c r="J87" s="239"/>
      <c r="K87" s="239"/>
      <c r="L87" s="373"/>
      <c r="M87" s="239"/>
      <c r="N87" s="239"/>
      <c r="O87" s="299"/>
      <c r="P87" s="239"/>
      <c r="Q87" s="239"/>
      <c r="R87" s="239"/>
      <c r="S87" s="239"/>
      <c r="T87" s="239"/>
      <c r="U87" s="239"/>
      <c r="V87" s="364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45"/>
      <c r="AM87" s="35"/>
      <c r="AN87" s="35"/>
    </row>
    <row r="88" spans="1:40" s="36" customFormat="1" ht="24" customHeight="1" x14ac:dyDescent="0.2">
      <c r="A88" s="542"/>
      <c r="B88" s="475" t="s">
        <v>536</v>
      </c>
      <c r="C88" s="512" t="s">
        <v>271</v>
      </c>
      <c r="D88" s="273" t="s">
        <v>517</v>
      </c>
      <c r="E88" s="372" t="s">
        <v>772</v>
      </c>
      <c r="F88" s="244"/>
      <c r="G88" s="239"/>
      <c r="H88" s="239"/>
      <c r="I88" s="239"/>
      <c r="J88" s="239"/>
      <c r="K88" s="239"/>
      <c r="L88" s="373"/>
      <c r="M88" s="239"/>
      <c r="N88" s="239"/>
      <c r="O88" s="299"/>
      <c r="P88" s="239"/>
      <c r="Q88" s="239"/>
      <c r="R88" s="239"/>
      <c r="S88" s="239"/>
      <c r="T88" s="239"/>
      <c r="U88" s="239"/>
      <c r="V88" s="364"/>
      <c r="W88" s="239"/>
      <c r="X88" s="239"/>
      <c r="Y88" s="239"/>
      <c r="Z88" s="239"/>
      <c r="AA88" s="239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45"/>
      <c r="AM88" s="35"/>
      <c r="AN88" s="35"/>
    </row>
    <row r="89" spans="1:40" s="36" customFormat="1" ht="41.25" customHeight="1" x14ac:dyDescent="0.2">
      <c r="A89" s="542"/>
      <c r="B89" s="475"/>
      <c r="C89" s="512"/>
      <c r="D89" s="273" t="s">
        <v>244</v>
      </c>
      <c r="E89" s="372" t="s">
        <v>773</v>
      </c>
      <c r="F89" s="244"/>
      <c r="G89" s="239"/>
      <c r="H89" s="239"/>
      <c r="I89" s="239"/>
      <c r="J89" s="239"/>
      <c r="K89" s="239"/>
      <c r="L89" s="373"/>
      <c r="M89" s="239"/>
      <c r="N89" s="239"/>
      <c r="O89" s="299"/>
      <c r="P89" s="239"/>
      <c r="Q89" s="239"/>
      <c r="R89" s="239"/>
      <c r="S89" s="239"/>
      <c r="T89" s="239"/>
      <c r="U89" s="239"/>
      <c r="V89" s="364"/>
      <c r="W89" s="239"/>
      <c r="X89" s="239"/>
      <c r="Y89" s="239"/>
      <c r="Z89" s="239"/>
      <c r="AA89" s="239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45"/>
      <c r="AM89" s="35"/>
      <c r="AN89" s="35"/>
    </row>
    <row r="90" spans="1:40" s="36" customFormat="1" ht="41.25" customHeight="1" x14ac:dyDescent="0.2">
      <c r="A90" s="542"/>
      <c r="B90" s="475"/>
      <c r="C90" s="512"/>
      <c r="D90" s="275" t="s">
        <v>98</v>
      </c>
      <c r="E90" s="372" t="s">
        <v>774</v>
      </c>
      <c r="F90" s="244"/>
      <c r="G90" s="239"/>
      <c r="H90" s="239"/>
      <c r="I90" s="239"/>
      <c r="J90" s="239"/>
      <c r="K90" s="239"/>
      <c r="L90" s="373"/>
      <c r="M90" s="239"/>
      <c r="N90" s="239"/>
      <c r="O90" s="299"/>
      <c r="P90" s="239"/>
      <c r="Q90" s="239"/>
      <c r="R90" s="239"/>
      <c r="S90" s="239"/>
      <c r="T90" s="239"/>
      <c r="U90" s="239"/>
      <c r="V90" s="364"/>
      <c r="W90" s="239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9"/>
      <c r="AJ90" s="239"/>
      <c r="AK90" s="239"/>
      <c r="AL90" s="245"/>
      <c r="AM90" s="35"/>
      <c r="AN90" s="35"/>
    </row>
    <row r="91" spans="1:40" s="36" customFormat="1" ht="25.15" customHeight="1" x14ac:dyDescent="0.2">
      <c r="A91" s="542"/>
      <c r="B91" s="475"/>
      <c r="C91" s="512"/>
      <c r="D91" s="275" t="s">
        <v>302</v>
      </c>
      <c r="E91" s="372" t="s">
        <v>775</v>
      </c>
      <c r="F91" s="244"/>
      <c r="G91" s="239"/>
      <c r="H91" s="239"/>
      <c r="I91" s="239"/>
      <c r="J91" s="239"/>
      <c r="K91" s="239"/>
      <c r="L91" s="373"/>
      <c r="M91" s="239"/>
      <c r="N91" s="239"/>
      <c r="O91" s="299"/>
      <c r="P91" s="239"/>
      <c r="Q91" s="239"/>
      <c r="R91" s="239"/>
      <c r="S91" s="239"/>
      <c r="T91" s="239"/>
      <c r="U91" s="239"/>
      <c r="V91" s="364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45"/>
      <c r="AM91" s="35"/>
      <c r="AN91" s="35"/>
    </row>
    <row r="92" spans="1:40" s="36" customFormat="1" ht="41.25" customHeight="1" x14ac:dyDescent="0.2">
      <c r="A92" s="542"/>
      <c r="B92" s="475"/>
      <c r="C92" s="512"/>
      <c r="D92" s="273" t="s">
        <v>518</v>
      </c>
      <c r="E92" s="372" t="s">
        <v>776</v>
      </c>
      <c r="F92" s="244"/>
      <c r="G92" s="239"/>
      <c r="H92" s="239"/>
      <c r="I92" s="239"/>
      <c r="J92" s="239"/>
      <c r="K92" s="239"/>
      <c r="L92" s="373"/>
      <c r="M92" s="239"/>
      <c r="N92" s="239"/>
      <c r="O92" s="299"/>
      <c r="P92" s="239"/>
      <c r="Q92" s="239"/>
      <c r="R92" s="239"/>
      <c r="S92" s="239"/>
      <c r="T92" s="239"/>
      <c r="U92" s="239"/>
      <c r="V92" s="364"/>
      <c r="W92" s="239"/>
      <c r="X92" s="239"/>
      <c r="Y92" s="239"/>
      <c r="Z92" s="239"/>
      <c r="AA92" s="239"/>
      <c r="AB92" s="239"/>
      <c r="AC92" s="239"/>
      <c r="AD92" s="239"/>
      <c r="AE92" s="239"/>
      <c r="AF92" s="239"/>
      <c r="AG92" s="239"/>
      <c r="AH92" s="239"/>
      <c r="AI92" s="239"/>
      <c r="AJ92" s="239"/>
      <c r="AK92" s="239"/>
      <c r="AL92" s="245"/>
      <c r="AM92" s="35"/>
      <c r="AN92" s="35"/>
    </row>
    <row r="93" spans="1:40" s="36" customFormat="1" ht="24" customHeight="1" x14ac:dyDescent="0.2">
      <c r="A93" s="542"/>
      <c r="B93" s="475"/>
      <c r="C93" s="512"/>
      <c r="D93" s="273" t="s">
        <v>519</v>
      </c>
      <c r="E93" s="372" t="s">
        <v>777</v>
      </c>
      <c r="F93" s="244"/>
      <c r="G93" s="239"/>
      <c r="H93" s="239"/>
      <c r="I93" s="239"/>
      <c r="J93" s="239"/>
      <c r="K93" s="239"/>
      <c r="L93" s="373"/>
      <c r="M93" s="239"/>
      <c r="N93" s="239"/>
      <c r="O93" s="299"/>
      <c r="P93" s="239"/>
      <c r="Q93" s="239"/>
      <c r="R93" s="239"/>
      <c r="S93" s="239"/>
      <c r="T93" s="239"/>
      <c r="U93" s="239"/>
      <c r="V93" s="364"/>
      <c r="W93" s="239"/>
      <c r="X93" s="239"/>
      <c r="Y93" s="239"/>
      <c r="Z93" s="239"/>
      <c r="AA93" s="239"/>
      <c r="AB93" s="239"/>
      <c r="AC93" s="239"/>
      <c r="AD93" s="239"/>
      <c r="AE93" s="239"/>
      <c r="AF93" s="239"/>
      <c r="AG93" s="239"/>
      <c r="AH93" s="239"/>
      <c r="AI93" s="239"/>
      <c r="AJ93" s="239"/>
      <c r="AK93" s="239"/>
      <c r="AL93" s="245"/>
      <c r="AM93" s="35"/>
      <c r="AN93" s="35"/>
    </row>
    <row r="94" spans="1:40" s="36" customFormat="1" ht="24" customHeight="1" x14ac:dyDescent="0.2">
      <c r="A94" s="542"/>
      <c r="B94" s="475"/>
      <c r="C94" s="512"/>
      <c r="D94" s="273" t="s">
        <v>520</v>
      </c>
      <c r="E94" s="372" t="s">
        <v>693</v>
      </c>
      <c r="F94" s="244"/>
      <c r="G94" s="239"/>
      <c r="H94" s="239"/>
      <c r="I94" s="239"/>
      <c r="J94" s="239"/>
      <c r="K94" s="239"/>
      <c r="L94" s="373"/>
      <c r="M94" s="239"/>
      <c r="N94" s="239"/>
      <c r="O94" s="299"/>
      <c r="P94" s="239"/>
      <c r="Q94" s="239"/>
      <c r="R94" s="239"/>
      <c r="S94" s="239"/>
      <c r="T94" s="239"/>
      <c r="U94" s="239"/>
      <c r="V94" s="364"/>
      <c r="W94" s="239"/>
      <c r="X94" s="239"/>
      <c r="Y94" s="239"/>
      <c r="Z94" s="239"/>
      <c r="AA94" s="239"/>
      <c r="AB94" s="239"/>
      <c r="AC94" s="239"/>
      <c r="AD94" s="239"/>
      <c r="AE94" s="239"/>
      <c r="AF94" s="239"/>
      <c r="AG94" s="239"/>
      <c r="AH94" s="239"/>
      <c r="AI94" s="239"/>
      <c r="AJ94" s="239"/>
      <c r="AK94" s="239"/>
      <c r="AL94" s="245"/>
      <c r="AM94" s="35"/>
      <c r="AN94" s="35"/>
    </row>
    <row r="95" spans="1:40" s="36" customFormat="1" ht="40.5" customHeight="1" x14ac:dyDescent="0.2">
      <c r="A95" s="542"/>
      <c r="B95" s="475"/>
      <c r="C95" s="512"/>
      <c r="D95" s="273" t="s">
        <v>734</v>
      </c>
      <c r="E95" s="372" t="s">
        <v>778</v>
      </c>
      <c r="F95" s="244"/>
      <c r="G95" s="239"/>
      <c r="H95" s="239"/>
      <c r="I95" s="239"/>
      <c r="J95" s="239"/>
      <c r="K95" s="239"/>
      <c r="L95" s="373"/>
      <c r="M95" s="239"/>
      <c r="N95" s="239"/>
      <c r="O95" s="299"/>
      <c r="P95" s="239"/>
      <c r="Q95" s="239"/>
      <c r="R95" s="239"/>
      <c r="S95" s="239"/>
      <c r="T95" s="239"/>
      <c r="U95" s="239"/>
      <c r="V95" s="364"/>
      <c r="W95" s="239"/>
      <c r="X95" s="239"/>
      <c r="Y95" s="239"/>
      <c r="Z95" s="239"/>
      <c r="AA95" s="239"/>
      <c r="AB95" s="239"/>
      <c r="AC95" s="239"/>
      <c r="AD95" s="239"/>
      <c r="AE95" s="239"/>
      <c r="AF95" s="239"/>
      <c r="AG95" s="239"/>
      <c r="AH95" s="239"/>
      <c r="AI95" s="239"/>
      <c r="AJ95" s="239"/>
      <c r="AK95" s="239"/>
      <c r="AL95" s="245"/>
      <c r="AM95" s="35"/>
      <c r="AN95" s="35"/>
    </row>
    <row r="96" spans="1:40" s="36" customFormat="1" ht="63" customHeight="1" x14ac:dyDescent="0.2">
      <c r="A96" s="542"/>
      <c r="B96" s="475"/>
      <c r="C96" s="520" t="s">
        <v>269</v>
      </c>
      <c r="D96" s="273" t="s">
        <v>521</v>
      </c>
      <c r="E96" s="372" t="s">
        <v>779</v>
      </c>
      <c r="F96" s="244"/>
      <c r="G96" s="239"/>
      <c r="H96" s="239"/>
      <c r="I96" s="239"/>
      <c r="J96" s="239"/>
      <c r="K96" s="239"/>
      <c r="L96" s="373"/>
      <c r="M96" s="239"/>
      <c r="N96" s="239"/>
      <c r="O96" s="299"/>
      <c r="P96" s="239"/>
      <c r="Q96" s="239"/>
      <c r="R96" s="239"/>
      <c r="S96" s="239"/>
      <c r="T96" s="239"/>
      <c r="U96" s="239"/>
      <c r="V96" s="364"/>
      <c r="W96" s="239"/>
      <c r="X96" s="239"/>
      <c r="Y96" s="239"/>
      <c r="Z96" s="239"/>
      <c r="AA96" s="239"/>
      <c r="AB96" s="239"/>
      <c r="AC96" s="239"/>
      <c r="AD96" s="239"/>
      <c r="AE96" s="239"/>
      <c r="AF96" s="239"/>
      <c r="AG96" s="239"/>
      <c r="AH96" s="239"/>
      <c r="AI96" s="239"/>
      <c r="AJ96" s="239"/>
      <c r="AK96" s="239"/>
      <c r="AL96" s="245"/>
      <c r="AM96" s="35"/>
      <c r="AN96" s="35"/>
    </row>
    <row r="97" spans="1:40" s="36" customFormat="1" ht="84" customHeight="1" x14ac:dyDescent="0.2">
      <c r="A97" s="542"/>
      <c r="B97" s="475"/>
      <c r="C97" s="520"/>
      <c r="D97" s="273" t="s">
        <v>1062</v>
      </c>
      <c r="E97" s="372" t="s">
        <v>694</v>
      </c>
      <c r="F97" s="244"/>
      <c r="G97" s="239"/>
      <c r="H97" s="239"/>
      <c r="I97" s="239"/>
      <c r="J97" s="239"/>
      <c r="K97" s="239"/>
      <c r="L97" s="373"/>
      <c r="M97" s="239"/>
      <c r="N97" s="239"/>
      <c r="O97" s="299"/>
      <c r="P97" s="239"/>
      <c r="Q97" s="239"/>
      <c r="R97" s="239"/>
      <c r="S97" s="239"/>
      <c r="T97" s="239"/>
      <c r="U97" s="239"/>
      <c r="V97" s="364"/>
      <c r="W97" s="239"/>
      <c r="X97" s="239"/>
      <c r="Y97" s="239"/>
      <c r="Z97" s="239"/>
      <c r="AA97" s="239"/>
      <c r="AB97" s="239"/>
      <c r="AC97" s="239"/>
      <c r="AD97" s="239"/>
      <c r="AE97" s="239"/>
      <c r="AF97" s="239"/>
      <c r="AG97" s="239"/>
      <c r="AH97" s="239"/>
      <c r="AI97" s="239"/>
      <c r="AJ97" s="239"/>
      <c r="AK97" s="239"/>
      <c r="AL97" s="245"/>
      <c r="AM97" s="35"/>
      <c r="AN97" s="35"/>
    </row>
    <row r="98" spans="1:40" s="36" customFormat="1" ht="100.5" customHeight="1" x14ac:dyDescent="0.2">
      <c r="A98" s="542" t="s">
        <v>1099</v>
      </c>
      <c r="B98" s="475" t="s">
        <v>536</v>
      </c>
      <c r="C98" s="520" t="s">
        <v>269</v>
      </c>
      <c r="D98" s="273" t="s">
        <v>1</v>
      </c>
      <c r="E98" s="372" t="s">
        <v>780</v>
      </c>
      <c r="F98" s="244"/>
      <c r="G98" s="239"/>
      <c r="H98" s="239"/>
      <c r="I98" s="239"/>
      <c r="J98" s="239"/>
      <c r="K98" s="239"/>
      <c r="L98" s="373"/>
      <c r="M98" s="239"/>
      <c r="N98" s="239"/>
      <c r="O98" s="299"/>
      <c r="P98" s="239"/>
      <c r="Q98" s="239"/>
      <c r="R98" s="239"/>
      <c r="S98" s="239"/>
      <c r="T98" s="239"/>
      <c r="U98" s="239"/>
      <c r="V98" s="364"/>
      <c r="W98" s="239"/>
      <c r="X98" s="239"/>
      <c r="Y98" s="239"/>
      <c r="Z98" s="239"/>
      <c r="AA98" s="239"/>
      <c r="AB98" s="239"/>
      <c r="AC98" s="239"/>
      <c r="AD98" s="239"/>
      <c r="AE98" s="239"/>
      <c r="AF98" s="239"/>
      <c r="AG98" s="239"/>
      <c r="AH98" s="239"/>
      <c r="AI98" s="239"/>
      <c r="AJ98" s="239"/>
      <c r="AK98" s="239"/>
      <c r="AL98" s="245"/>
      <c r="AM98" s="35"/>
      <c r="AN98" s="35"/>
    </row>
    <row r="99" spans="1:40" s="36" customFormat="1" ht="40.5" customHeight="1" x14ac:dyDescent="0.2">
      <c r="A99" s="542"/>
      <c r="B99" s="475"/>
      <c r="C99" s="520"/>
      <c r="D99" s="273" t="s">
        <v>522</v>
      </c>
      <c r="E99" s="372" t="s">
        <v>781</v>
      </c>
      <c r="F99" s="244"/>
      <c r="G99" s="239"/>
      <c r="H99" s="239"/>
      <c r="I99" s="239"/>
      <c r="J99" s="239"/>
      <c r="K99" s="239"/>
      <c r="L99" s="373"/>
      <c r="M99" s="239"/>
      <c r="N99" s="239"/>
      <c r="O99" s="299"/>
      <c r="P99" s="239"/>
      <c r="Q99" s="239"/>
      <c r="R99" s="239"/>
      <c r="S99" s="239"/>
      <c r="T99" s="239"/>
      <c r="U99" s="239"/>
      <c r="V99" s="364"/>
      <c r="W99" s="239"/>
      <c r="X99" s="239"/>
      <c r="Y99" s="239"/>
      <c r="Z99" s="239"/>
      <c r="AA99" s="239"/>
      <c r="AB99" s="239"/>
      <c r="AC99" s="239"/>
      <c r="AD99" s="239"/>
      <c r="AE99" s="239"/>
      <c r="AF99" s="239"/>
      <c r="AG99" s="239"/>
      <c r="AH99" s="239"/>
      <c r="AI99" s="239"/>
      <c r="AJ99" s="239"/>
      <c r="AK99" s="239"/>
      <c r="AL99" s="245"/>
      <c r="AM99" s="35"/>
      <c r="AN99" s="35"/>
    </row>
    <row r="100" spans="1:40" s="36" customFormat="1" ht="61.5" customHeight="1" x14ac:dyDescent="0.2">
      <c r="A100" s="542"/>
      <c r="B100" s="475"/>
      <c r="C100" s="520"/>
      <c r="D100" s="273" t="s">
        <v>523</v>
      </c>
      <c r="E100" s="372" t="s">
        <v>782</v>
      </c>
      <c r="F100" s="244"/>
      <c r="G100" s="239"/>
      <c r="H100" s="239"/>
      <c r="I100" s="239"/>
      <c r="J100" s="239"/>
      <c r="K100" s="239"/>
      <c r="L100" s="373"/>
      <c r="M100" s="239"/>
      <c r="N100" s="239"/>
      <c r="O100" s="299"/>
      <c r="P100" s="239"/>
      <c r="Q100" s="239"/>
      <c r="R100" s="239"/>
      <c r="S100" s="239"/>
      <c r="T100" s="239"/>
      <c r="U100" s="239"/>
      <c r="V100" s="364"/>
      <c r="W100" s="239"/>
      <c r="X100" s="239"/>
      <c r="Y100" s="239"/>
      <c r="Z100" s="239"/>
      <c r="AA100" s="239"/>
      <c r="AB100" s="239"/>
      <c r="AC100" s="239"/>
      <c r="AD100" s="239"/>
      <c r="AE100" s="239"/>
      <c r="AF100" s="239"/>
      <c r="AG100" s="239"/>
      <c r="AH100" s="239"/>
      <c r="AI100" s="239"/>
      <c r="AJ100" s="239"/>
      <c r="AK100" s="239"/>
      <c r="AL100" s="245"/>
      <c r="AM100" s="35"/>
      <c r="AN100" s="35"/>
    </row>
    <row r="101" spans="1:40" s="36" customFormat="1" ht="58.5" customHeight="1" x14ac:dyDescent="0.2">
      <c r="A101" s="542"/>
      <c r="B101" s="475"/>
      <c r="C101" s="508" t="s">
        <v>872</v>
      </c>
      <c r="D101" s="508"/>
      <c r="E101" s="372" t="s">
        <v>783</v>
      </c>
      <c r="F101" s="244"/>
      <c r="G101" s="239"/>
      <c r="H101" s="239"/>
      <c r="I101" s="239"/>
      <c r="J101" s="239"/>
      <c r="K101" s="239"/>
      <c r="L101" s="373"/>
      <c r="M101" s="239"/>
      <c r="N101" s="239"/>
      <c r="O101" s="299"/>
      <c r="P101" s="239"/>
      <c r="Q101" s="239"/>
      <c r="R101" s="239"/>
      <c r="S101" s="239"/>
      <c r="T101" s="239"/>
      <c r="U101" s="239"/>
      <c r="V101" s="364"/>
      <c r="W101" s="239"/>
      <c r="X101" s="239"/>
      <c r="Y101" s="239"/>
      <c r="Z101" s="239"/>
      <c r="AA101" s="239"/>
      <c r="AB101" s="239"/>
      <c r="AC101" s="239"/>
      <c r="AD101" s="239"/>
      <c r="AE101" s="239"/>
      <c r="AF101" s="239"/>
      <c r="AG101" s="239"/>
      <c r="AH101" s="239"/>
      <c r="AI101" s="239"/>
      <c r="AJ101" s="239"/>
      <c r="AK101" s="239"/>
      <c r="AL101" s="245"/>
      <c r="AM101" s="35"/>
      <c r="AN101" s="35"/>
    </row>
    <row r="102" spans="1:40" s="36" customFormat="1" ht="24" customHeight="1" x14ac:dyDescent="0.2">
      <c r="A102" s="542"/>
      <c r="B102" s="475"/>
      <c r="C102" s="508" t="s">
        <v>331</v>
      </c>
      <c r="D102" s="508"/>
      <c r="E102" s="372" t="s">
        <v>784</v>
      </c>
      <c r="F102" s="244"/>
      <c r="G102" s="239"/>
      <c r="H102" s="239"/>
      <c r="I102" s="239"/>
      <c r="J102" s="239"/>
      <c r="K102" s="239"/>
      <c r="L102" s="373"/>
      <c r="M102" s="239"/>
      <c r="N102" s="239"/>
      <c r="O102" s="299"/>
      <c r="P102" s="239"/>
      <c r="Q102" s="239"/>
      <c r="R102" s="239"/>
      <c r="S102" s="239"/>
      <c r="T102" s="239"/>
      <c r="U102" s="239"/>
      <c r="V102" s="364"/>
      <c r="W102" s="239"/>
      <c r="X102" s="239"/>
      <c r="Y102" s="239"/>
      <c r="Z102" s="239"/>
      <c r="AA102" s="239"/>
      <c r="AB102" s="239"/>
      <c r="AC102" s="239"/>
      <c r="AD102" s="239"/>
      <c r="AE102" s="239"/>
      <c r="AF102" s="239"/>
      <c r="AG102" s="239"/>
      <c r="AH102" s="239"/>
      <c r="AI102" s="239"/>
      <c r="AJ102" s="239"/>
      <c r="AK102" s="239"/>
      <c r="AL102" s="245"/>
      <c r="AM102" s="35"/>
      <c r="AN102" s="35"/>
    </row>
    <row r="103" spans="1:40" s="36" customFormat="1" ht="24" customHeight="1" x14ac:dyDescent="0.2">
      <c r="A103" s="542"/>
      <c r="B103" s="475"/>
      <c r="C103" s="508" t="s">
        <v>303</v>
      </c>
      <c r="D103" s="508"/>
      <c r="E103" s="372" t="s">
        <v>695</v>
      </c>
      <c r="F103" s="244"/>
      <c r="G103" s="239"/>
      <c r="H103" s="239"/>
      <c r="I103" s="239"/>
      <c r="J103" s="239"/>
      <c r="K103" s="239"/>
      <c r="L103" s="373"/>
      <c r="M103" s="239"/>
      <c r="N103" s="239"/>
      <c r="O103" s="299"/>
      <c r="P103" s="239"/>
      <c r="Q103" s="239"/>
      <c r="R103" s="239"/>
      <c r="S103" s="239"/>
      <c r="T103" s="239"/>
      <c r="U103" s="239"/>
      <c r="V103" s="364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45"/>
      <c r="AM103" s="35"/>
      <c r="AN103" s="35"/>
    </row>
    <row r="104" spans="1:40" s="36" customFormat="1" ht="24" customHeight="1" x14ac:dyDescent="0.2">
      <c r="A104" s="542"/>
      <c r="B104" s="475"/>
      <c r="C104" s="508" t="s">
        <v>1011</v>
      </c>
      <c r="D104" s="508"/>
      <c r="E104" s="372" t="s">
        <v>785</v>
      </c>
      <c r="F104" s="244"/>
      <c r="G104" s="239">
        <v>1</v>
      </c>
      <c r="H104" s="239"/>
      <c r="I104" s="239">
        <v>1</v>
      </c>
      <c r="J104" s="239"/>
      <c r="K104" s="239"/>
      <c r="L104" s="373">
        <v>1</v>
      </c>
      <c r="M104" s="239">
        <v>1</v>
      </c>
      <c r="N104" s="239"/>
      <c r="O104" s="299"/>
      <c r="P104" s="239"/>
      <c r="Q104" s="239"/>
      <c r="R104" s="239"/>
      <c r="S104" s="239"/>
      <c r="T104" s="239"/>
      <c r="U104" s="239"/>
      <c r="V104" s="364">
        <v>1</v>
      </c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>
        <v>300</v>
      </c>
      <c r="AK104" s="239"/>
      <c r="AL104" s="245"/>
      <c r="AM104" s="35"/>
      <c r="AN104" s="35"/>
    </row>
    <row r="105" spans="1:40" s="36" customFormat="1" ht="24" customHeight="1" x14ac:dyDescent="0.2">
      <c r="A105" s="542"/>
      <c r="B105" s="475"/>
      <c r="C105" s="508" t="s">
        <v>1012</v>
      </c>
      <c r="D105" s="508"/>
      <c r="E105" s="372" t="s">
        <v>786</v>
      </c>
      <c r="F105" s="244"/>
      <c r="G105" s="239">
        <v>5</v>
      </c>
      <c r="H105" s="239"/>
      <c r="I105" s="239">
        <v>5</v>
      </c>
      <c r="J105" s="239"/>
      <c r="K105" s="239"/>
      <c r="L105" s="373">
        <v>5</v>
      </c>
      <c r="M105" s="239">
        <v>5</v>
      </c>
      <c r="N105" s="239">
        <v>1</v>
      </c>
      <c r="O105" s="299"/>
      <c r="P105" s="239"/>
      <c r="Q105" s="239"/>
      <c r="R105" s="239"/>
      <c r="S105" s="239"/>
      <c r="T105" s="239"/>
      <c r="U105" s="239"/>
      <c r="V105" s="364">
        <v>5</v>
      </c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  <c r="AH105" s="239"/>
      <c r="AI105" s="239"/>
      <c r="AJ105" s="239"/>
      <c r="AK105" s="239"/>
      <c r="AL105" s="245"/>
      <c r="AM105" s="35"/>
      <c r="AN105" s="35"/>
    </row>
    <row r="106" spans="1:40" s="36" customFormat="1" ht="34.15" customHeight="1" x14ac:dyDescent="0.2">
      <c r="A106" s="542"/>
      <c r="B106" s="475"/>
      <c r="C106" s="521" t="s">
        <v>1063</v>
      </c>
      <c r="D106" s="523"/>
      <c r="E106" s="372" t="s">
        <v>787</v>
      </c>
      <c r="F106" s="244"/>
      <c r="G106" s="239">
        <v>6</v>
      </c>
      <c r="H106" s="239"/>
      <c r="I106" s="239">
        <v>6</v>
      </c>
      <c r="J106" s="239"/>
      <c r="K106" s="239"/>
      <c r="L106" s="239">
        <v>6</v>
      </c>
      <c r="M106" s="239">
        <v>6</v>
      </c>
      <c r="N106" s="239">
        <v>1</v>
      </c>
      <c r="O106" s="299"/>
      <c r="P106" s="239"/>
      <c r="Q106" s="239"/>
      <c r="R106" s="239"/>
      <c r="S106" s="239"/>
      <c r="T106" s="239"/>
      <c r="U106" s="239"/>
      <c r="V106" s="239">
        <v>6</v>
      </c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  <c r="AH106" s="239"/>
      <c r="AI106" s="239"/>
      <c r="AJ106" s="239">
        <v>300</v>
      </c>
      <c r="AK106" s="239"/>
      <c r="AL106" s="245"/>
      <c r="AM106" s="35"/>
      <c r="AN106" s="35"/>
    </row>
    <row r="107" spans="1:40" s="36" customFormat="1" ht="24" customHeight="1" x14ac:dyDescent="0.2">
      <c r="A107" s="542"/>
      <c r="B107" s="508" t="s">
        <v>1013</v>
      </c>
      <c r="C107" s="508"/>
      <c r="D107" s="508"/>
      <c r="E107" s="372" t="s">
        <v>788</v>
      </c>
      <c r="F107" s="244"/>
      <c r="G107" s="239"/>
      <c r="H107" s="239"/>
      <c r="I107" s="239"/>
      <c r="J107" s="239"/>
      <c r="K107" s="239"/>
      <c r="L107" s="373"/>
      <c r="M107" s="239"/>
      <c r="N107" s="239"/>
      <c r="O107" s="299"/>
      <c r="P107" s="239"/>
      <c r="Q107" s="239"/>
      <c r="R107" s="239"/>
      <c r="S107" s="239"/>
      <c r="T107" s="239"/>
      <c r="U107" s="239"/>
      <c r="V107" s="364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  <c r="AH107" s="239"/>
      <c r="AI107" s="239"/>
      <c r="AJ107" s="239"/>
      <c r="AK107" s="239"/>
      <c r="AL107" s="245"/>
      <c r="AM107" s="35"/>
      <c r="AN107" s="35"/>
    </row>
    <row r="108" spans="1:40" s="36" customFormat="1" ht="24" customHeight="1" x14ac:dyDescent="0.2">
      <c r="A108" s="542"/>
      <c r="B108" s="508" t="s">
        <v>1014</v>
      </c>
      <c r="C108" s="508"/>
      <c r="D108" s="508"/>
      <c r="E108" s="372" t="s">
        <v>789</v>
      </c>
      <c r="F108" s="244"/>
      <c r="G108" s="239"/>
      <c r="H108" s="239"/>
      <c r="I108" s="239"/>
      <c r="J108" s="239"/>
      <c r="K108" s="239"/>
      <c r="L108" s="373"/>
      <c r="M108" s="239"/>
      <c r="N108" s="239"/>
      <c r="O108" s="299"/>
      <c r="P108" s="239"/>
      <c r="Q108" s="239"/>
      <c r="R108" s="239"/>
      <c r="S108" s="239"/>
      <c r="T108" s="239"/>
      <c r="U108" s="239"/>
      <c r="V108" s="364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39"/>
      <c r="AH108" s="239"/>
      <c r="AI108" s="239"/>
      <c r="AJ108" s="239"/>
      <c r="AK108" s="239"/>
      <c r="AL108" s="245"/>
      <c r="AM108" s="35"/>
      <c r="AN108" s="35"/>
    </row>
    <row r="109" spans="1:40" s="36" customFormat="1" ht="24" customHeight="1" x14ac:dyDescent="0.2">
      <c r="A109" s="542"/>
      <c r="B109" s="508" t="s">
        <v>1015</v>
      </c>
      <c r="C109" s="508"/>
      <c r="D109" s="508"/>
      <c r="E109" s="372" t="s">
        <v>790</v>
      </c>
      <c r="F109" s="244"/>
      <c r="G109" s="239"/>
      <c r="H109" s="239"/>
      <c r="I109" s="239"/>
      <c r="J109" s="239"/>
      <c r="K109" s="239"/>
      <c r="L109" s="373"/>
      <c r="M109" s="239"/>
      <c r="N109" s="239"/>
      <c r="O109" s="299"/>
      <c r="P109" s="239"/>
      <c r="Q109" s="239"/>
      <c r="R109" s="239"/>
      <c r="S109" s="239"/>
      <c r="T109" s="239"/>
      <c r="U109" s="239"/>
      <c r="V109" s="364"/>
      <c r="W109" s="239"/>
      <c r="X109" s="239"/>
      <c r="Y109" s="239"/>
      <c r="Z109" s="239"/>
      <c r="AA109" s="239"/>
      <c r="AB109" s="239"/>
      <c r="AC109" s="239"/>
      <c r="AD109" s="239"/>
      <c r="AE109" s="239"/>
      <c r="AF109" s="239"/>
      <c r="AG109" s="239"/>
      <c r="AH109" s="239"/>
      <c r="AI109" s="239"/>
      <c r="AJ109" s="239"/>
      <c r="AK109" s="239"/>
      <c r="AL109" s="245"/>
      <c r="AM109" s="35"/>
      <c r="AN109" s="35"/>
    </row>
    <row r="110" spans="1:40" s="36" customFormat="1" ht="24" customHeight="1" x14ac:dyDescent="0.2">
      <c r="A110" s="542"/>
      <c r="B110" s="508" t="s">
        <v>1016</v>
      </c>
      <c r="C110" s="508"/>
      <c r="D110" s="508"/>
      <c r="E110" s="372" t="s">
        <v>791</v>
      </c>
      <c r="F110" s="244"/>
      <c r="G110" s="239"/>
      <c r="H110" s="239"/>
      <c r="I110" s="239"/>
      <c r="J110" s="239"/>
      <c r="K110" s="239"/>
      <c r="L110" s="373"/>
      <c r="M110" s="239"/>
      <c r="N110" s="239"/>
      <c r="O110" s="299"/>
      <c r="P110" s="239"/>
      <c r="Q110" s="239"/>
      <c r="R110" s="239"/>
      <c r="S110" s="239"/>
      <c r="T110" s="239"/>
      <c r="U110" s="239"/>
      <c r="V110" s="364"/>
      <c r="W110" s="239"/>
      <c r="X110" s="239"/>
      <c r="Y110" s="239"/>
      <c r="Z110" s="239"/>
      <c r="AA110" s="239"/>
      <c r="AB110" s="239"/>
      <c r="AC110" s="239"/>
      <c r="AD110" s="239"/>
      <c r="AE110" s="239"/>
      <c r="AF110" s="239"/>
      <c r="AG110" s="239"/>
      <c r="AH110" s="239"/>
      <c r="AI110" s="239"/>
      <c r="AJ110" s="239"/>
      <c r="AK110" s="239"/>
      <c r="AL110" s="245"/>
      <c r="AM110" s="35"/>
      <c r="AN110" s="35"/>
    </row>
    <row r="111" spans="1:40" s="36" customFormat="1" ht="24" customHeight="1" x14ac:dyDescent="0.2">
      <c r="A111" s="542"/>
      <c r="B111" s="517" t="s">
        <v>1064</v>
      </c>
      <c r="C111" s="517"/>
      <c r="D111" s="87" t="s">
        <v>840</v>
      </c>
      <c r="E111" s="372" t="s">
        <v>792</v>
      </c>
      <c r="F111" s="244"/>
      <c r="G111" s="239"/>
      <c r="H111" s="239"/>
      <c r="I111" s="239"/>
      <c r="J111" s="239"/>
      <c r="K111" s="239"/>
      <c r="L111" s="373"/>
      <c r="M111" s="239"/>
      <c r="N111" s="239"/>
      <c r="O111" s="299"/>
      <c r="P111" s="239"/>
      <c r="Q111" s="239"/>
      <c r="R111" s="239"/>
      <c r="S111" s="239"/>
      <c r="T111" s="239"/>
      <c r="U111" s="239"/>
      <c r="V111" s="364"/>
      <c r="W111" s="239"/>
      <c r="X111" s="239"/>
      <c r="Y111" s="239"/>
      <c r="Z111" s="239"/>
      <c r="AA111" s="239"/>
      <c r="AB111" s="239"/>
      <c r="AC111" s="239"/>
      <c r="AD111" s="239"/>
      <c r="AE111" s="239"/>
      <c r="AF111" s="239"/>
      <c r="AG111" s="239"/>
      <c r="AH111" s="239"/>
      <c r="AI111" s="239"/>
      <c r="AJ111" s="239"/>
      <c r="AK111" s="239"/>
      <c r="AL111" s="245"/>
      <c r="AM111" s="35"/>
      <c r="AN111" s="35"/>
    </row>
    <row r="112" spans="1:40" s="36" customFormat="1" ht="42" customHeight="1" x14ac:dyDescent="0.2">
      <c r="A112" s="542"/>
      <c r="B112" s="517"/>
      <c r="C112" s="517"/>
      <c r="D112" s="87" t="s">
        <v>841</v>
      </c>
      <c r="E112" s="372" t="s">
        <v>793</v>
      </c>
      <c r="F112" s="244"/>
      <c r="G112" s="239"/>
      <c r="H112" s="239"/>
      <c r="I112" s="239"/>
      <c r="J112" s="239"/>
      <c r="K112" s="239"/>
      <c r="L112" s="373"/>
      <c r="M112" s="239"/>
      <c r="N112" s="239"/>
      <c r="O112" s="299"/>
      <c r="P112" s="239"/>
      <c r="Q112" s="239"/>
      <c r="R112" s="239"/>
      <c r="S112" s="239"/>
      <c r="T112" s="239"/>
      <c r="U112" s="239"/>
      <c r="V112" s="364"/>
      <c r="W112" s="239"/>
      <c r="X112" s="239"/>
      <c r="Y112" s="239"/>
      <c r="Z112" s="239"/>
      <c r="AA112" s="239"/>
      <c r="AB112" s="239"/>
      <c r="AC112" s="239"/>
      <c r="AD112" s="239"/>
      <c r="AE112" s="239"/>
      <c r="AF112" s="239"/>
      <c r="AG112" s="239"/>
      <c r="AH112" s="239"/>
      <c r="AI112" s="239"/>
      <c r="AJ112" s="239"/>
      <c r="AK112" s="239"/>
      <c r="AL112" s="245"/>
      <c r="AM112" s="35"/>
      <c r="AN112" s="35"/>
    </row>
    <row r="113" spans="1:40" s="36" customFormat="1" ht="24" customHeight="1" x14ac:dyDescent="0.2">
      <c r="A113" s="542"/>
      <c r="B113" s="517"/>
      <c r="C113" s="517"/>
      <c r="D113" s="87" t="s">
        <v>842</v>
      </c>
      <c r="E113" s="372" t="s">
        <v>794</v>
      </c>
      <c r="F113" s="244"/>
      <c r="G113" s="239"/>
      <c r="H113" s="239"/>
      <c r="I113" s="239"/>
      <c r="J113" s="239"/>
      <c r="K113" s="239"/>
      <c r="L113" s="373"/>
      <c r="M113" s="239"/>
      <c r="N113" s="239"/>
      <c r="O113" s="299"/>
      <c r="P113" s="239"/>
      <c r="Q113" s="239"/>
      <c r="R113" s="239"/>
      <c r="S113" s="239"/>
      <c r="T113" s="239"/>
      <c r="U113" s="239"/>
      <c r="V113" s="364"/>
      <c r="W113" s="239"/>
      <c r="X113" s="239"/>
      <c r="Y113" s="239"/>
      <c r="Z113" s="239"/>
      <c r="AA113" s="239"/>
      <c r="AB113" s="239"/>
      <c r="AC113" s="239"/>
      <c r="AD113" s="239"/>
      <c r="AE113" s="239"/>
      <c r="AF113" s="239"/>
      <c r="AG113" s="239"/>
      <c r="AH113" s="239"/>
      <c r="AI113" s="239"/>
      <c r="AJ113" s="239"/>
      <c r="AK113" s="239"/>
      <c r="AL113" s="245"/>
      <c r="AM113" s="35"/>
      <c r="AN113" s="35"/>
    </row>
    <row r="114" spans="1:40" s="36" customFormat="1" ht="56.25" customHeight="1" x14ac:dyDescent="0.2">
      <c r="A114" s="542"/>
      <c r="B114" s="517"/>
      <c r="C114" s="517"/>
      <c r="D114" s="87" t="s">
        <v>1065</v>
      </c>
      <c r="E114" s="372" t="s">
        <v>696</v>
      </c>
      <c r="F114" s="244"/>
      <c r="G114" s="239"/>
      <c r="H114" s="239"/>
      <c r="I114" s="239"/>
      <c r="J114" s="239"/>
      <c r="K114" s="239"/>
      <c r="L114" s="239"/>
      <c r="M114" s="239"/>
      <c r="N114" s="239"/>
      <c r="O114" s="29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  <c r="AA114" s="239"/>
      <c r="AB114" s="239"/>
      <c r="AC114" s="239"/>
      <c r="AD114" s="239"/>
      <c r="AE114" s="239"/>
      <c r="AF114" s="239"/>
      <c r="AG114" s="239"/>
      <c r="AH114" s="239"/>
      <c r="AI114" s="239"/>
      <c r="AJ114" s="239"/>
      <c r="AK114" s="239"/>
      <c r="AL114" s="245"/>
      <c r="AM114" s="35"/>
      <c r="AN114" s="35"/>
    </row>
    <row r="115" spans="1:40" s="36" customFormat="1" ht="45" customHeight="1" x14ac:dyDescent="0.2">
      <c r="A115" s="542"/>
      <c r="B115" s="517" t="s">
        <v>332</v>
      </c>
      <c r="C115" s="517"/>
      <c r="D115" s="87" t="s">
        <v>543</v>
      </c>
      <c r="E115" s="372" t="s">
        <v>795</v>
      </c>
      <c r="F115" s="244"/>
      <c r="G115" s="239"/>
      <c r="H115" s="239"/>
      <c r="I115" s="239"/>
      <c r="J115" s="239"/>
      <c r="K115" s="239"/>
      <c r="L115" s="373"/>
      <c r="M115" s="239"/>
      <c r="N115" s="239"/>
      <c r="O115" s="299"/>
      <c r="P115" s="239"/>
      <c r="Q115" s="239"/>
      <c r="R115" s="239"/>
      <c r="S115" s="239"/>
      <c r="T115" s="239"/>
      <c r="U115" s="239"/>
      <c r="V115" s="364"/>
      <c r="W115" s="239"/>
      <c r="X115" s="239"/>
      <c r="Y115" s="239"/>
      <c r="Z115" s="239"/>
      <c r="AA115" s="239"/>
      <c r="AB115" s="239"/>
      <c r="AC115" s="239"/>
      <c r="AD115" s="239"/>
      <c r="AE115" s="239"/>
      <c r="AF115" s="239"/>
      <c r="AG115" s="239"/>
      <c r="AH115" s="239"/>
      <c r="AI115" s="239"/>
      <c r="AJ115" s="239"/>
      <c r="AK115" s="239"/>
      <c r="AL115" s="245"/>
      <c r="AM115" s="35"/>
      <c r="AN115" s="35"/>
    </row>
    <row r="116" spans="1:40" s="36" customFormat="1" ht="54.75" customHeight="1" x14ac:dyDescent="0.2">
      <c r="A116" s="542"/>
      <c r="B116" s="517"/>
      <c r="C116" s="517"/>
      <c r="D116" s="87" t="s">
        <v>286</v>
      </c>
      <c r="E116" s="372" t="s">
        <v>796</v>
      </c>
      <c r="F116" s="244"/>
      <c r="G116" s="239"/>
      <c r="H116" s="239"/>
      <c r="I116" s="239"/>
      <c r="J116" s="239"/>
      <c r="K116" s="239"/>
      <c r="L116" s="373"/>
      <c r="M116" s="239"/>
      <c r="N116" s="239"/>
      <c r="O116" s="299"/>
      <c r="P116" s="239"/>
      <c r="Q116" s="239"/>
      <c r="R116" s="239"/>
      <c r="S116" s="239"/>
      <c r="T116" s="239"/>
      <c r="U116" s="239"/>
      <c r="V116" s="364"/>
      <c r="W116" s="239"/>
      <c r="X116" s="239"/>
      <c r="Y116" s="239"/>
      <c r="Z116" s="239"/>
      <c r="AA116" s="239"/>
      <c r="AB116" s="239"/>
      <c r="AC116" s="239"/>
      <c r="AD116" s="239"/>
      <c r="AE116" s="239"/>
      <c r="AF116" s="239"/>
      <c r="AG116" s="239"/>
      <c r="AH116" s="239"/>
      <c r="AI116" s="239"/>
      <c r="AJ116" s="239"/>
      <c r="AK116" s="239"/>
      <c r="AL116" s="245"/>
      <c r="AM116" s="35"/>
      <c r="AN116" s="35"/>
    </row>
    <row r="117" spans="1:40" s="36" customFormat="1" ht="56.25" customHeight="1" x14ac:dyDescent="0.2">
      <c r="A117" s="542" t="s">
        <v>1099</v>
      </c>
      <c r="B117" s="517" t="s">
        <v>332</v>
      </c>
      <c r="C117" s="517"/>
      <c r="D117" s="87" t="s">
        <v>287</v>
      </c>
      <c r="E117" s="372" t="s">
        <v>797</v>
      </c>
      <c r="F117" s="244"/>
      <c r="G117" s="239"/>
      <c r="H117" s="239"/>
      <c r="I117" s="239"/>
      <c r="J117" s="239"/>
      <c r="K117" s="239"/>
      <c r="L117" s="373"/>
      <c r="M117" s="239"/>
      <c r="N117" s="239"/>
      <c r="O117" s="299"/>
      <c r="P117" s="239"/>
      <c r="Q117" s="239"/>
      <c r="R117" s="239"/>
      <c r="S117" s="239"/>
      <c r="T117" s="239"/>
      <c r="U117" s="239"/>
      <c r="V117" s="364"/>
      <c r="W117" s="23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45"/>
      <c r="AM117" s="35"/>
      <c r="AN117" s="35"/>
    </row>
    <row r="118" spans="1:40" s="36" customFormat="1" ht="45" customHeight="1" x14ac:dyDescent="0.2">
      <c r="A118" s="542"/>
      <c r="B118" s="517"/>
      <c r="C118" s="517"/>
      <c r="D118" s="87" t="s">
        <v>1066</v>
      </c>
      <c r="E118" s="372" t="s">
        <v>798</v>
      </c>
      <c r="F118" s="244"/>
      <c r="G118" s="239"/>
      <c r="H118" s="239"/>
      <c r="I118" s="239"/>
      <c r="J118" s="239"/>
      <c r="K118" s="239"/>
      <c r="L118" s="373"/>
      <c r="M118" s="239"/>
      <c r="N118" s="239"/>
      <c r="O118" s="299"/>
      <c r="P118" s="239"/>
      <c r="Q118" s="239"/>
      <c r="R118" s="239"/>
      <c r="S118" s="239"/>
      <c r="T118" s="239"/>
      <c r="U118" s="239"/>
      <c r="V118" s="364"/>
      <c r="W118" s="239"/>
      <c r="X118" s="239"/>
      <c r="Y118" s="239"/>
      <c r="Z118" s="239"/>
      <c r="AA118" s="239"/>
      <c r="AB118" s="239"/>
      <c r="AC118" s="239"/>
      <c r="AD118" s="239"/>
      <c r="AE118" s="239"/>
      <c r="AF118" s="239"/>
      <c r="AG118" s="239"/>
      <c r="AH118" s="239"/>
      <c r="AI118" s="239"/>
      <c r="AJ118" s="239"/>
      <c r="AK118" s="239"/>
      <c r="AL118" s="245"/>
      <c r="AM118" s="35"/>
      <c r="AN118" s="35"/>
    </row>
    <row r="119" spans="1:40" s="36" customFormat="1" ht="45" customHeight="1" x14ac:dyDescent="0.2">
      <c r="A119" s="542"/>
      <c r="B119" s="475" t="s">
        <v>546</v>
      </c>
      <c r="C119" s="560" t="s">
        <v>171</v>
      </c>
      <c r="D119" s="275" t="s">
        <v>991</v>
      </c>
      <c r="E119" s="372" t="s">
        <v>799</v>
      </c>
      <c r="F119" s="244"/>
      <c r="G119" s="239"/>
      <c r="H119" s="239"/>
      <c r="I119" s="239"/>
      <c r="J119" s="239"/>
      <c r="K119" s="239"/>
      <c r="L119" s="373"/>
      <c r="M119" s="239"/>
      <c r="N119" s="239"/>
      <c r="O119" s="299"/>
      <c r="P119" s="239"/>
      <c r="Q119" s="239"/>
      <c r="R119" s="239"/>
      <c r="S119" s="239"/>
      <c r="T119" s="239"/>
      <c r="U119" s="239"/>
      <c r="V119" s="364"/>
      <c r="W119" s="239"/>
      <c r="X119" s="239"/>
      <c r="Y119" s="239"/>
      <c r="Z119" s="239"/>
      <c r="AA119" s="239"/>
      <c r="AB119" s="239"/>
      <c r="AC119" s="239"/>
      <c r="AD119" s="239"/>
      <c r="AE119" s="239"/>
      <c r="AF119" s="239"/>
      <c r="AG119" s="239"/>
      <c r="AH119" s="239"/>
      <c r="AI119" s="239"/>
      <c r="AJ119" s="239"/>
      <c r="AK119" s="239"/>
      <c r="AL119" s="245"/>
      <c r="AM119" s="35"/>
      <c r="AN119" s="35"/>
    </row>
    <row r="120" spans="1:40" s="36" customFormat="1" ht="60.6" customHeight="1" x14ac:dyDescent="0.2">
      <c r="A120" s="542"/>
      <c r="B120" s="475"/>
      <c r="C120" s="561"/>
      <c r="D120" s="88" t="s">
        <v>547</v>
      </c>
      <c r="E120" s="372" t="s">
        <v>800</v>
      </c>
      <c r="F120" s="244"/>
      <c r="G120" s="239"/>
      <c r="H120" s="239"/>
      <c r="I120" s="239"/>
      <c r="J120" s="239"/>
      <c r="K120" s="239"/>
      <c r="L120" s="373"/>
      <c r="M120" s="239"/>
      <c r="N120" s="239"/>
      <c r="O120" s="299"/>
      <c r="P120" s="239"/>
      <c r="Q120" s="239"/>
      <c r="R120" s="239"/>
      <c r="S120" s="239"/>
      <c r="T120" s="239"/>
      <c r="U120" s="239"/>
      <c r="V120" s="364"/>
      <c r="W120" s="239"/>
      <c r="X120" s="239"/>
      <c r="Y120" s="239"/>
      <c r="Z120" s="239"/>
      <c r="AA120" s="239"/>
      <c r="AB120" s="239"/>
      <c r="AC120" s="239"/>
      <c r="AD120" s="239"/>
      <c r="AE120" s="239"/>
      <c r="AF120" s="239"/>
      <c r="AG120" s="239"/>
      <c r="AH120" s="239"/>
      <c r="AI120" s="239"/>
      <c r="AJ120" s="239"/>
      <c r="AK120" s="239"/>
      <c r="AL120" s="245"/>
      <c r="AM120" s="35"/>
      <c r="AN120" s="35"/>
    </row>
    <row r="121" spans="1:40" s="36" customFormat="1" ht="40.15" customHeight="1" x14ac:dyDescent="0.2">
      <c r="A121" s="542"/>
      <c r="B121" s="475"/>
      <c r="C121" s="561"/>
      <c r="D121" s="87" t="s">
        <v>288</v>
      </c>
      <c r="E121" s="372" t="s">
        <v>801</v>
      </c>
      <c r="F121" s="244"/>
      <c r="G121" s="239">
        <v>1</v>
      </c>
      <c r="H121" s="239"/>
      <c r="I121" s="239"/>
      <c r="J121" s="239"/>
      <c r="K121" s="239">
        <v>300</v>
      </c>
      <c r="L121" s="373"/>
      <c r="M121" s="239"/>
      <c r="N121" s="239"/>
      <c r="O121" s="299"/>
      <c r="P121" s="239"/>
      <c r="Q121" s="239"/>
      <c r="R121" s="239">
        <v>1</v>
      </c>
      <c r="S121" s="239"/>
      <c r="T121" s="239"/>
      <c r="U121" s="239"/>
      <c r="V121" s="364">
        <v>1</v>
      </c>
      <c r="W121" s="239"/>
      <c r="X121" s="239"/>
      <c r="Y121" s="239"/>
      <c r="Z121" s="239"/>
      <c r="AA121" s="239"/>
      <c r="AB121" s="239"/>
      <c r="AC121" s="239"/>
      <c r="AD121" s="239"/>
      <c r="AE121" s="239"/>
      <c r="AF121" s="239"/>
      <c r="AG121" s="239"/>
      <c r="AH121" s="239"/>
      <c r="AI121" s="239"/>
      <c r="AJ121" s="239"/>
      <c r="AK121" s="239"/>
      <c r="AL121" s="245"/>
      <c r="AM121" s="35"/>
      <c r="AN121" s="35"/>
    </row>
    <row r="122" spans="1:40" s="36" customFormat="1" ht="24" customHeight="1" x14ac:dyDescent="0.2">
      <c r="A122" s="542"/>
      <c r="B122" s="475"/>
      <c r="C122" s="562"/>
      <c r="D122" s="87" t="s">
        <v>735</v>
      </c>
      <c r="E122" s="372" t="s">
        <v>802</v>
      </c>
      <c r="F122" s="244"/>
      <c r="G122" s="239"/>
      <c r="H122" s="239"/>
      <c r="I122" s="239"/>
      <c r="J122" s="239"/>
      <c r="K122" s="239"/>
      <c r="L122" s="373"/>
      <c r="M122" s="239"/>
      <c r="N122" s="239"/>
      <c r="O122" s="299"/>
      <c r="P122" s="239"/>
      <c r="Q122" s="239"/>
      <c r="R122" s="239"/>
      <c r="S122" s="239"/>
      <c r="T122" s="239"/>
      <c r="U122" s="239"/>
      <c r="V122" s="364"/>
      <c r="W122" s="239"/>
      <c r="X122" s="239"/>
      <c r="Y122" s="239"/>
      <c r="Z122" s="239"/>
      <c r="AA122" s="239"/>
      <c r="AB122" s="239"/>
      <c r="AC122" s="239"/>
      <c r="AD122" s="239"/>
      <c r="AE122" s="239"/>
      <c r="AF122" s="239"/>
      <c r="AG122" s="239"/>
      <c r="AH122" s="239"/>
      <c r="AI122" s="239"/>
      <c r="AJ122" s="239"/>
      <c r="AK122" s="239"/>
      <c r="AL122" s="245"/>
      <c r="AM122" s="35"/>
      <c r="AN122" s="35"/>
    </row>
    <row r="123" spans="1:40" s="36" customFormat="1" ht="24" customHeight="1" x14ac:dyDescent="0.2">
      <c r="A123" s="542"/>
      <c r="B123" s="475"/>
      <c r="C123" s="589" t="s">
        <v>325</v>
      </c>
      <c r="D123" s="590"/>
      <c r="E123" s="372" t="s">
        <v>803</v>
      </c>
      <c r="F123" s="244"/>
      <c r="G123" s="239">
        <v>1</v>
      </c>
      <c r="H123" s="239"/>
      <c r="I123" s="239"/>
      <c r="J123" s="239"/>
      <c r="K123" s="239">
        <v>5890</v>
      </c>
      <c r="L123" s="373"/>
      <c r="M123" s="239"/>
      <c r="N123" s="239"/>
      <c r="O123" s="299"/>
      <c r="P123" s="239"/>
      <c r="Q123" s="239"/>
      <c r="R123" s="239"/>
      <c r="S123" s="239"/>
      <c r="T123" s="239"/>
      <c r="U123" s="239"/>
      <c r="V123" s="364"/>
      <c r="W123" s="239"/>
      <c r="X123" s="239">
        <v>1</v>
      </c>
      <c r="Y123" s="239"/>
      <c r="Z123" s="239"/>
      <c r="AA123" s="239"/>
      <c r="AB123" s="239"/>
      <c r="AC123" s="239"/>
      <c r="AD123" s="239"/>
      <c r="AE123" s="239"/>
      <c r="AF123" s="239"/>
      <c r="AG123" s="239"/>
      <c r="AH123" s="239"/>
      <c r="AI123" s="239"/>
      <c r="AJ123" s="239"/>
      <c r="AK123" s="239"/>
      <c r="AL123" s="245"/>
      <c r="AM123" s="35"/>
      <c r="AN123" s="35"/>
    </row>
    <row r="124" spans="1:40" s="36" customFormat="1" ht="24" customHeight="1" x14ac:dyDescent="0.2">
      <c r="A124" s="542"/>
      <c r="B124" s="475"/>
      <c r="C124" s="508" t="s">
        <v>915</v>
      </c>
      <c r="D124" s="508"/>
      <c r="E124" s="372" t="s">
        <v>804</v>
      </c>
      <c r="F124" s="244">
        <v>1</v>
      </c>
      <c r="G124" s="239">
        <v>7</v>
      </c>
      <c r="H124" s="239">
        <v>7</v>
      </c>
      <c r="I124" s="239"/>
      <c r="J124" s="239">
        <v>773179</v>
      </c>
      <c r="K124" s="239"/>
      <c r="L124" s="373">
        <v>4</v>
      </c>
      <c r="M124" s="239">
        <v>3</v>
      </c>
      <c r="N124" s="239"/>
      <c r="O124" s="239"/>
      <c r="P124" s="239"/>
      <c r="Q124" s="239">
        <v>1</v>
      </c>
      <c r="R124" s="239">
        <v>2</v>
      </c>
      <c r="S124" s="239"/>
      <c r="T124" s="239"/>
      <c r="U124" s="239">
        <v>1</v>
      </c>
      <c r="V124" s="364">
        <v>7</v>
      </c>
      <c r="W124" s="239"/>
      <c r="X124" s="239">
        <v>1</v>
      </c>
      <c r="Y124" s="239"/>
      <c r="Z124" s="239"/>
      <c r="AA124" s="239"/>
      <c r="AB124" s="239"/>
      <c r="AC124" s="239">
        <v>3</v>
      </c>
      <c r="AD124" s="239">
        <v>4</v>
      </c>
      <c r="AE124" s="239"/>
      <c r="AF124" s="239"/>
      <c r="AG124" s="239"/>
      <c r="AH124" s="239">
        <v>396690</v>
      </c>
      <c r="AI124" s="239"/>
      <c r="AJ124" s="239">
        <v>10428</v>
      </c>
      <c r="AK124" s="239"/>
      <c r="AL124" s="245"/>
      <c r="AM124" s="35"/>
      <c r="AN124" s="35"/>
    </row>
    <row r="125" spans="1:40" s="36" customFormat="1" ht="24" customHeight="1" x14ac:dyDescent="0.2">
      <c r="A125" s="542"/>
      <c r="B125" s="475"/>
      <c r="C125" s="511" t="s">
        <v>990</v>
      </c>
      <c r="D125" s="511"/>
      <c r="E125" s="372" t="s">
        <v>697</v>
      </c>
      <c r="F125" s="244"/>
      <c r="G125" s="239"/>
      <c r="H125" s="239"/>
      <c r="I125" s="239"/>
      <c r="J125" s="239"/>
      <c r="K125" s="239"/>
      <c r="L125" s="373"/>
      <c r="M125" s="239"/>
      <c r="N125" s="239"/>
      <c r="O125" s="299"/>
      <c r="P125" s="239"/>
      <c r="Q125" s="239"/>
      <c r="R125" s="239"/>
      <c r="S125" s="239"/>
      <c r="T125" s="239"/>
      <c r="U125" s="239"/>
      <c r="V125" s="364"/>
      <c r="W125" s="239"/>
      <c r="X125" s="239"/>
      <c r="Y125" s="239"/>
      <c r="Z125" s="239"/>
      <c r="AA125" s="239"/>
      <c r="AB125" s="239"/>
      <c r="AC125" s="239"/>
      <c r="AD125" s="239"/>
      <c r="AE125" s="239"/>
      <c r="AF125" s="239"/>
      <c r="AG125" s="239"/>
      <c r="AH125" s="239"/>
      <c r="AI125" s="239"/>
      <c r="AJ125" s="239"/>
      <c r="AK125" s="239"/>
      <c r="AL125" s="245"/>
      <c r="AM125" s="35"/>
      <c r="AN125" s="35"/>
    </row>
    <row r="126" spans="1:40" s="36" customFormat="1" ht="24" customHeight="1" x14ac:dyDescent="0.2">
      <c r="A126" s="542"/>
      <c r="B126" s="475"/>
      <c r="C126" s="521" t="s">
        <v>1067</v>
      </c>
      <c r="D126" s="524"/>
      <c r="E126" s="372" t="s">
        <v>805</v>
      </c>
      <c r="F126" s="244"/>
      <c r="G126" s="239"/>
      <c r="H126" s="239"/>
      <c r="I126" s="239"/>
      <c r="J126" s="239"/>
      <c r="K126" s="239"/>
      <c r="L126" s="373"/>
      <c r="M126" s="239"/>
      <c r="N126" s="239"/>
      <c r="O126" s="299"/>
      <c r="P126" s="239"/>
      <c r="Q126" s="239"/>
      <c r="R126" s="239"/>
      <c r="S126" s="239"/>
      <c r="T126" s="239"/>
      <c r="U126" s="239"/>
      <c r="V126" s="364"/>
      <c r="W126" s="239"/>
      <c r="X126" s="239"/>
      <c r="Y126" s="239"/>
      <c r="Z126" s="239"/>
      <c r="AA126" s="239"/>
      <c r="AB126" s="239"/>
      <c r="AC126" s="239"/>
      <c r="AD126" s="239"/>
      <c r="AE126" s="239"/>
      <c r="AF126" s="239"/>
      <c r="AG126" s="239"/>
      <c r="AH126" s="239"/>
      <c r="AI126" s="239"/>
      <c r="AJ126" s="239"/>
      <c r="AK126" s="239"/>
      <c r="AL126" s="245"/>
      <c r="AM126" s="35"/>
      <c r="AN126" s="35"/>
    </row>
    <row r="127" spans="1:40" s="36" customFormat="1" ht="24" customHeight="1" x14ac:dyDescent="0.2">
      <c r="A127" s="542"/>
      <c r="B127" s="475"/>
      <c r="C127" s="511" t="s">
        <v>333</v>
      </c>
      <c r="D127" s="511"/>
      <c r="E127" s="372" t="s">
        <v>806</v>
      </c>
      <c r="F127" s="244"/>
      <c r="G127" s="239">
        <v>3</v>
      </c>
      <c r="H127" s="239"/>
      <c r="I127" s="239">
        <v>3</v>
      </c>
      <c r="J127" s="239"/>
      <c r="K127" s="239"/>
      <c r="L127" s="373">
        <v>2</v>
      </c>
      <c r="M127" s="239">
        <v>2</v>
      </c>
      <c r="N127" s="239"/>
      <c r="O127" s="239"/>
      <c r="P127" s="239"/>
      <c r="Q127" s="239"/>
      <c r="R127" s="239">
        <v>1</v>
      </c>
      <c r="S127" s="239"/>
      <c r="T127" s="239"/>
      <c r="U127" s="239"/>
      <c r="V127" s="364">
        <v>3</v>
      </c>
      <c r="W127" s="239"/>
      <c r="X127" s="239"/>
      <c r="Y127" s="239"/>
      <c r="Z127" s="239"/>
      <c r="AA127" s="239"/>
      <c r="AB127" s="239"/>
      <c r="AC127" s="239"/>
      <c r="AD127" s="239"/>
      <c r="AE127" s="239"/>
      <c r="AF127" s="239"/>
      <c r="AG127" s="239"/>
      <c r="AH127" s="239"/>
      <c r="AI127" s="239"/>
      <c r="AJ127" s="239">
        <v>600</v>
      </c>
      <c r="AK127" s="239"/>
      <c r="AL127" s="245"/>
      <c r="AM127" s="35"/>
      <c r="AN127" s="35"/>
    </row>
    <row r="128" spans="1:40" s="36" customFormat="1" ht="48" customHeight="1" x14ac:dyDescent="0.2">
      <c r="A128" s="542"/>
      <c r="B128" s="475"/>
      <c r="C128" s="511" t="s">
        <v>290</v>
      </c>
      <c r="D128" s="511"/>
      <c r="E128" s="372" t="s">
        <v>807</v>
      </c>
      <c r="F128" s="244"/>
      <c r="G128" s="239"/>
      <c r="H128" s="239"/>
      <c r="I128" s="239"/>
      <c r="J128" s="239"/>
      <c r="K128" s="239"/>
      <c r="L128" s="373"/>
      <c r="M128" s="239"/>
      <c r="N128" s="239"/>
      <c r="O128" s="299"/>
      <c r="P128" s="239"/>
      <c r="Q128" s="239"/>
      <c r="R128" s="239"/>
      <c r="S128" s="239"/>
      <c r="T128" s="239"/>
      <c r="U128" s="239"/>
      <c r="V128" s="364"/>
      <c r="W128" s="239"/>
      <c r="X128" s="239"/>
      <c r="Y128" s="239"/>
      <c r="Z128" s="239"/>
      <c r="AA128" s="239"/>
      <c r="AB128" s="239"/>
      <c r="AC128" s="239"/>
      <c r="AD128" s="239"/>
      <c r="AE128" s="239"/>
      <c r="AF128" s="239"/>
      <c r="AG128" s="239"/>
      <c r="AH128" s="239"/>
      <c r="AI128" s="239"/>
      <c r="AJ128" s="239"/>
      <c r="AK128" s="239"/>
      <c r="AL128" s="245"/>
      <c r="AM128" s="35"/>
      <c r="AN128" s="35"/>
    </row>
    <row r="129" spans="1:40" s="36" customFormat="1" ht="24" customHeight="1" x14ac:dyDescent="0.2">
      <c r="A129" s="542"/>
      <c r="B129" s="475"/>
      <c r="C129" s="511" t="s">
        <v>1017</v>
      </c>
      <c r="D129" s="511"/>
      <c r="E129" s="372" t="s">
        <v>808</v>
      </c>
      <c r="F129" s="244"/>
      <c r="G129" s="239"/>
      <c r="H129" s="239"/>
      <c r="I129" s="239"/>
      <c r="J129" s="239"/>
      <c r="K129" s="239"/>
      <c r="L129" s="373"/>
      <c r="M129" s="239"/>
      <c r="N129" s="239"/>
      <c r="O129" s="299"/>
      <c r="P129" s="239"/>
      <c r="Q129" s="239"/>
      <c r="R129" s="239"/>
      <c r="S129" s="239"/>
      <c r="T129" s="239"/>
      <c r="U129" s="239"/>
      <c r="V129" s="364"/>
      <c r="W129" s="239"/>
      <c r="X129" s="239"/>
      <c r="Y129" s="239"/>
      <c r="Z129" s="239"/>
      <c r="AA129" s="239"/>
      <c r="AB129" s="239"/>
      <c r="AC129" s="239"/>
      <c r="AD129" s="239"/>
      <c r="AE129" s="239"/>
      <c r="AF129" s="239"/>
      <c r="AG129" s="239"/>
      <c r="AH129" s="239"/>
      <c r="AI129" s="239"/>
      <c r="AJ129" s="239"/>
      <c r="AK129" s="239"/>
      <c r="AL129" s="245"/>
      <c r="AM129" s="35"/>
      <c r="AN129" s="35"/>
    </row>
    <row r="130" spans="1:40" s="36" customFormat="1" ht="50.25" customHeight="1" x14ac:dyDescent="0.2">
      <c r="A130" s="542"/>
      <c r="B130" s="475"/>
      <c r="C130" s="512" t="s">
        <v>305</v>
      </c>
      <c r="D130" s="87" t="s">
        <v>465</v>
      </c>
      <c r="E130" s="372" t="s">
        <v>809</v>
      </c>
      <c r="F130" s="244"/>
      <c r="G130" s="239"/>
      <c r="H130" s="239"/>
      <c r="I130" s="239"/>
      <c r="J130" s="239"/>
      <c r="K130" s="239"/>
      <c r="L130" s="373"/>
      <c r="M130" s="239"/>
      <c r="N130" s="239"/>
      <c r="O130" s="299"/>
      <c r="P130" s="239"/>
      <c r="Q130" s="239"/>
      <c r="R130" s="239"/>
      <c r="S130" s="239"/>
      <c r="T130" s="239"/>
      <c r="U130" s="239"/>
      <c r="V130" s="364"/>
      <c r="W130" s="239"/>
      <c r="X130" s="239"/>
      <c r="Y130" s="239"/>
      <c r="Z130" s="239"/>
      <c r="AA130" s="239"/>
      <c r="AB130" s="239"/>
      <c r="AC130" s="239"/>
      <c r="AD130" s="239"/>
      <c r="AE130" s="239"/>
      <c r="AF130" s="239"/>
      <c r="AG130" s="239"/>
      <c r="AH130" s="239"/>
      <c r="AI130" s="239"/>
      <c r="AJ130" s="239"/>
      <c r="AK130" s="239"/>
      <c r="AL130" s="245"/>
      <c r="AM130" s="35"/>
      <c r="AN130" s="35"/>
    </row>
    <row r="131" spans="1:40" s="36" customFormat="1" ht="57.75" customHeight="1" x14ac:dyDescent="0.2">
      <c r="A131" s="542"/>
      <c r="B131" s="475"/>
      <c r="C131" s="512"/>
      <c r="D131" s="87" t="s">
        <v>291</v>
      </c>
      <c r="E131" s="372" t="s">
        <v>599</v>
      </c>
      <c r="F131" s="244"/>
      <c r="G131" s="239"/>
      <c r="H131" s="239"/>
      <c r="I131" s="239"/>
      <c r="J131" s="239"/>
      <c r="K131" s="239"/>
      <c r="L131" s="373"/>
      <c r="M131" s="239"/>
      <c r="N131" s="239"/>
      <c r="O131" s="299"/>
      <c r="P131" s="239"/>
      <c r="Q131" s="239"/>
      <c r="R131" s="239"/>
      <c r="S131" s="239"/>
      <c r="T131" s="239"/>
      <c r="U131" s="239"/>
      <c r="V131" s="364"/>
      <c r="W131" s="239"/>
      <c r="X131" s="239"/>
      <c r="Y131" s="239"/>
      <c r="Z131" s="239"/>
      <c r="AA131" s="239"/>
      <c r="AB131" s="239"/>
      <c r="AC131" s="239"/>
      <c r="AD131" s="239"/>
      <c r="AE131" s="239"/>
      <c r="AF131" s="239"/>
      <c r="AG131" s="239"/>
      <c r="AH131" s="239"/>
      <c r="AI131" s="239"/>
      <c r="AJ131" s="239"/>
      <c r="AK131" s="239"/>
      <c r="AL131" s="245"/>
      <c r="AM131" s="35"/>
      <c r="AN131" s="35"/>
    </row>
    <row r="132" spans="1:40" s="36" customFormat="1" ht="66.75" customHeight="1" x14ac:dyDescent="0.2">
      <c r="A132" s="542"/>
      <c r="B132" s="475"/>
      <c r="C132" s="512"/>
      <c r="D132" s="87" t="s">
        <v>466</v>
      </c>
      <c r="E132" s="372" t="s">
        <v>600</v>
      </c>
      <c r="F132" s="244"/>
      <c r="G132" s="239"/>
      <c r="H132" s="239"/>
      <c r="I132" s="239"/>
      <c r="J132" s="239"/>
      <c r="K132" s="239"/>
      <c r="L132" s="373"/>
      <c r="M132" s="239"/>
      <c r="N132" s="239"/>
      <c r="O132" s="299"/>
      <c r="P132" s="239"/>
      <c r="Q132" s="239"/>
      <c r="R132" s="239"/>
      <c r="S132" s="239"/>
      <c r="T132" s="239"/>
      <c r="U132" s="239"/>
      <c r="V132" s="364"/>
      <c r="W132" s="239"/>
      <c r="X132" s="239"/>
      <c r="Y132" s="239"/>
      <c r="Z132" s="239"/>
      <c r="AA132" s="239"/>
      <c r="AB132" s="239"/>
      <c r="AC132" s="239"/>
      <c r="AD132" s="239"/>
      <c r="AE132" s="239"/>
      <c r="AF132" s="239"/>
      <c r="AG132" s="239"/>
      <c r="AH132" s="239"/>
      <c r="AI132" s="239"/>
      <c r="AJ132" s="239"/>
      <c r="AK132" s="239"/>
      <c r="AL132" s="245"/>
      <c r="AM132" s="35"/>
      <c r="AN132" s="35"/>
    </row>
    <row r="133" spans="1:40" s="36" customFormat="1" ht="50.25" customHeight="1" x14ac:dyDescent="0.2">
      <c r="A133" s="542"/>
      <c r="B133" s="475"/>
      <c r="C133" s="512"/>
      <c r="D133" s="87" t="s">
        <v>292</v>
      </c>
      <c r="E133" s="372" t="s">
        <v>601</v>
      </c>
      <c r="F133" s="244"/>
      <c r="G133" s="239"/>
      <c r="H133" s="239"/>
      <c r="I133" s="239"/>
      <c r="J133" s="239"/>
      <c r="K133" s="239"/>
      <c r="L133" s="373"/>
      <c r="M133" s="239"/>
      <c r="N133" s="239"/>
      <c r="O133" s="299"/>
      <c r="P133" s="239"/>
      <c r="Q133" s="239"/>
      <c r="R133" s="239"/>
      <c r="S133" s="239"/>
      <c r="T133" s="239"/>
      <c r="U133" s="239"/>
      <c r="V133" s="364"/>
      <c r="W133" s="239"/>
      <c r="X133" s="239"/>
      <c r="Y133" s="239"/>
      <c r="Z133" s="239"/>
      <c r="AA133" s="239"/>
      <c r="AB133" s="239"/>
      <c r="AC133" s="239"/>
      <c r="AD133" s="239"/>
      <c r="AE133" s="239"/>
      <c r="AF133" s="239"/>
      <c r="AG133" s="239"/>
      <c r="AH133" s="239"/>
      <c r="AI133" s="239"/>
      <c r="AJ133" s="239"/>
      <c r="AK133" s="239"/>
      <c r="AL133" s="245"/>
      <c r="AM133" s="35"/>
      <c r="AN133" s="35"/>
    </row>
    <row r="134" spans="1:40" s="36" customFormat="1" ht="50.25" customHeight="1" x14ac:dyDescent="0.2">
      <c r="A134" s="542"/>
      <c r="B134" s="475"/>
      <c r="C134" s="512"/>
      <c r="D134" s="87" t="s">
        <v>293</v>
      </c>
      <c r="E134" s="372" t="s">
        <v>602</v>
      </c>
      <c r="F134" s="244"/>
      <c r="G134" s="239"/>
      <c r="H134" s="239"/>
      <c r="I134" s="239"/>
      <c r="J134" s="239"/>
      <c r="K134" s="239"/>
      <c r="L134" s="373"/>
      <c r="M134" s="239"/>
      <c r="N134" s="239"/>
      <c r="O134" s="299"/>
      <c r="P134" s="239"/>
      <c r="Q134" s="239"/>
      <c r="R134" s="239"/>
      <c r="S134" s="239"/>
      <c r="T134" s="239"/>
      <c r="U134" s="239"/>
      <c r="V134" s="364"/>
      <c r="W134" s="239"/>
      <c r="X134" s="239"/>
      <c r="Y134" s="239"/>
      <c r="Z134" s="239"/>
      <c r="AA134" s="239"/>
      <c r="AB134" s="239"/>
      <c r="AC134" s="239"/>
      <c r="AD134" s="239"/>
      <c r="AE134" s="239"/>
      <c r="AF134" s="239"/>
      <c r="AG134" s="239"/>
      <c r="AH134" s="239"/>
      <c r="AI134" s="239"/>
      <c r="AJ134" s="239"/>
      <c r="AK134" s="239"/>
      <c r="AL134" s="245"/>
      <c r="AM134" s="35"/>
      <c r="AN134" s="35"/>
    </row>
    <row r="135" spans="1:40" s="36" customFormat="1" ht="30" customHeight="1" x14ac:dyDescent="0.2">
      <c r="A135" s="542"/>
      <c r="B135" s="475"/>
      <c r="C135" s="521" t="s">
        <v>449</v>
      </c>
      <c r="D135" s="524"/>
      <c r="E135" s="372" t="s">
        <v>603</v>
      </c>
      <c r="F135" s="244"/>
      <c r="G135" s="239"/>
      <c r="H135" s="239"/>
      <c r="I135" s="239"/>
      <c r="J135" s="239"/>
      <c r="K135" s="239"/>
      <c r="L135" s="373"/>
      <c r="M135" s="239"/>
      <c r="N135" s="239"/>
      <c r="O135" s="239"/>
      <c r="P135" s="239"/>
      <c r="Q135" s="239"/>
      <c r="R135" s="239"/>
      <c r="S135" s="239"/>
      <c r="T135" s="239"/>
      <c r="U135" s="239"/>
      <c r="V135" s="364"/>
      <c r="W135" s="239"/>
      <c r="X135" s="239"/>
      <c r="Y135" s="239"/>
      <c r="Z135" s="239"/>
      <c r="AA135" s="239"/>
      <c r="AB135" s="239"/>
      <c r="AC135" s="239"/>
      <c r="AD135" s="239"/>
      <c r="AE135" s="239"/>
      <c r="AF135" s="239"/>
      <c r="AG135" s="239"/>
      <c r="AH135" s="239"/>
      <c r="AI135" s="239"/>
      <c r="AJ135" s="239"/>
      <c r="AK135" s="239"/>
      <c r="AL135" s="245"/>
      <c r="AM135" s="35"/>
      <c r="AN135" s="35"/>
    </row>
    <row r="136" spans="1:40" s="36" customFormat="1" ht="30" customHeight="1" x14ac:dyDescent="0.2">
      <c r="A136" s="542"/>
      <c r="B136" s="475"/>
      <c r="C136" s="521" t="s">
        <v>450</v>
      </c>
      <c r="D136" s="524"/>
      <c r="E136" s="372" t="s">
        <v>604</v>
      </c>
      <c r="F136" s="244"/>
      <c r="G136" s="239"/>
      <c r="H136" s="239"/>
      <c r="I136" s="239"/>
      <c r="J136" s="239"/>
      <c r="K136" s="239"/>
      <c r="L136" s="373"/>
      <c r="M136" s="239"/>
      <c r="N136" s="239"/>
      <c r="O136" s="239"/>
      <c r="P136" s="239"/>
      <c r="Q136" s="239"/>
      <c r="R136" s="239"/>
      <c r="S136" s="239"/>
      <c r="T136" s="239"/>
      <c r="U136" s="239"/>
      <c r="V136" s="364"/>
      <c r="W136" s="239"/>
      <c r="X136" s="239"/>
      <c r="Y136" s="239"/>
      <c r="Z136" s="239"/>
      <c r="AA136" s="239"/>
      <c r="AB136" s="239"/>
      <c r="AC136" s="239"/>
      <c r="AD136" s="239"/>
      <c r="AE136" s="239"/>
      <c r="AF136" s="239"/>
      <c r="AG136" s="239"/>
      <c r="AH136" s="239"/>
      <c r="AI136" s="239"/>
      <c r="AJ136" s="239"/>
      <c r="AK136" s="239"/>
      <c r="AL136" s="245"/>
      <c r="AM136" s="35"/>
      <c r="AN136" s="35"/>
    </row>
    <row r="137" spans="1:40" s="34" customFormat="1" ht="24" customHeight="1" x14ac:dyDescent="0.2">
      <c r="A137" s="542"/>
      <c r="B137" s="475"/>
      <c r="C137" s="513" t="s">
        <v>181</v>
      </c>
      <c r="D137" s="513"/>
      <c r="E137" s="372" t="s">
        <v>605</v>
      </c>
      <c r="F137" s="244"/>
      <c r="G137" s="239">
        <v>12</v>
      </c>
      <c r="H137" s="239"/>
      <c r="I137" s="239"/>
      <c r="J137" s="239"/>
      <c r="K137" s="239">
        <v>3000</v>
      </c>
      <c r="L137" s="373">
        <v>8</v>
      </c>
      <c r="M137" s="239">
        <v>7</v>
      </c>
      <c r="N137" s="239"/>
      <c r="O137" s="239"/>
      <c r="P137" s="239"/>
      <c r="Q137" s="239">
        <v>1</v>
      </c>
      <c r="R137" s="239"/>
      <c r="S137" s="239"/>
      <c r="T137" s="239">
        <v>2</v>
      </c>
      <c r="U137" s="239">
        <v>1</v>
      </c>
      <c r="V137" s="364">
        <v>11</v>
      </c>
      <c r="W137" s="239"/>
      <c r="X137" s="239">
        <v>1</v>
      </c>
      <c r="Y137" s="239"/>
      <c r="Z137" s="239"/>
      <c r="AA137" s="239"/>
      <c r="AB137" s="239"/>
      <c r="AC137" s="239"/>
      <c r="AD137" s="239"/>
      <c r="AE137" s="239"/>
      <c r="AF137" s="239"/>
      <c r="AG137" s="239"/>
      <c r="AH137" s="239"/>
      <c r="AI137" s="239"/>
      <c r="AJ137" s="239"/>
      <c r="AK137" s="239"/>
      <c r="AL137" s="245"/>
      <c r="AM137" s="33"/>
      <c r="AN137" s="33"/>
    </row>
    <row r="138" spans="1:40" s="36" customFormat="1" ht="36" customHeight="1" x14ac:dyDescent="0.2">
      <c r="A138" s="542"/>
      <c r="B138" s="475"/>
      <c r="C138" s="554" t="s">
        <v>1068</v>
      </c>
      <c r="D138" s="555"/>
      <c r="E138" s="372" t="s">
        <v>606</v>
      </c>
      <c r="F138" s="244">
        <v>1</v>
      </c>
      <c r="G138" s="239">
        <v>24</v>
      </c>
      <c r="H138" s="239">
        <v>7</v>
      </c>
      <c r="I138" s="239">
        <v>3</v>
      </c>
      <c r="J138" s="239">
        <v>773179</v>
      </c>
      <c r="K138" s="239">
        <v>9190</v>
      </c>
      <c r="L138" s="239">
        <v>14</v>
      </c>
      <c r="M138" s="239">
        <v>12</v>
      </c>
      <c r="N138" s="239"/>
      <c r="O138" s="239"/>
      <c r="P138" s="239"/>
      <c r="Q138" s="239">
        <v>2</v>
      </c>
      <c r="R138" s="239">
        <v>4</v>
      </c>
      <c r="S138" s="239"/>
      <c r="T138" s="239">
        <v>2</v>
      </c>
      <c r="U138" s="239">
        <v>2</v>
      </c>
      <c r="V138" s="239">
        <v>22</v>
      </c>
      <c r="W138" s="239"/>
      <c r="X138" s="239">
        <v>3</v>
      </c>
      <c r="Y138" s="239"/>
      <c r="Z138" s="239"/>
      <c r="AA138" s="239"/>
      <c r="AB138" s="239"/>
      <c r="AC138" s="239">
        <v>3</v>
      </c>
      <c r="AD138" s="239">
        <v>4</v>
      </c>
      <c r="AE138" s="239"/>
      <c r="AF138" s="239"/>
      <c r="AG138" s="239"/>
      <c r="AH138" s="239">
        <v>396690</v>
      </c>
      <c r="AI138" s="239"/>
      <c r="AJ138" s="239">
        <v>11028</v>
      </c>
      <c r="AK138" s="239"/>
      <c r="AL138" s="245"/>
      <c r="AM138" s="35"/>
      <c r="AN138" s="35"/>
    </row>
    <row r="139" spans="1:40" s="36" customFormat="1" ht="41.25" customHeight="1" x14ac:dyDescent="0.2">
      <c r="A139" s="542" t="s">
        <v>1099</v>
      </c>
      <c r="B139" s="475" t="s">
        <v>548</v>
      </c>
      <c r="C139" s="512" t="s">
        <v>101</v>
      </c>
      <c r="D139" s="273" t="s">
        <v>873</v>
      </c>
      <c r="E139" s="372" t="s">
        <v>607</v>
      </c>
      <c r="F139" s="244"/>
      <c r="G139" s="239"/>
      <c r="H139" s="239"/>
      <c r="I139" s="239"/>
      <c r="J139" s="239"/>
      <c r="K139" s="239"/>
      <c r="L139" s="373"/>
      <c r="M139" s="239"/>
      <c r="N139" s="239"/>
      <c r="O139" s="299"/>
      <c r="P139" s="239"/>
      <c r="Q139" s="239"/>
      <c r="R139" s="239"/>
      <c r="S139" s="239"/>
      <c r="T139" s="239"/>
      <c r="U139" s="239"/>
      <c r="V139" s="364"/>
      <c r="W139" s="239"/>
      <c r="X139" s="239"/>
      <c r="Y139" s="239"/>
      <c r="Z139" s="239"/>
      <c r="AA139" s="239"/>
      <c r="AB139" s="239"/>
      <c r="AC139" s="239"/>
      <c r="AD139" s="239"/>
      <c r="AE139" s="239"/>
      <c r="AF139" s="239"/>
      <c r="AG139" s="239"/>
      <c r="AH139" s="239"/>
      <c r="AI139" s="239"/>
      <c r="AJ139" s="239"/>
      <c r="AK139" s="239"/>
      <c r="AL139" s="245"/>
      <c r="AM139" s="35"/>
      <c r="AN139" s="35"/>
    </row>
    <row r="140" spans="1:40" s="36" customFormat="1" ht="57.75" customHeight="1" x14ac:dyDescent="0.2">
      <c r="A140" s="542"/>
      <c r="B140" s="475"/>
      <c r="C140" s="512"/>
      <c r="D140" s="273" t="s">
        <v>874</v>
      </c>
      <c r="E140" s="372" t="s">
        <v>608</v>
      </c>
      <c r="F140" s="244"/>
      <c r="G140" s="239"/>
      <c r="H140" s="239"/>
      <c r="I140" s="239"/>
      <c r="J140" s="239"/>
      <c r="K140" s="239"/>
      <c r="L140" s="373"/>
      <c r="M140" s="239"/>
      <c r="N140" s="239"/>
      <c r="O140" s="299"/>
      <c r="P140" s="239"/>
      <c r="Q140" s="239"/>
      <c r="R140" s="239"/>
      <c r="S140" s="239"/>
      <c r="T140" s="239"/>
      <c r="U140" s="239"/>
      <c r="V140" s="364"/>
      <c r="W140" s="239"/>
      <c r="X140" s="239"/>
      <c r="Y140" s="239"/>
      <c r="Z140" s="239"/>
      <c r="AA140" s="239"/>
      <c r="AB140" s="239"/>
      <c r="AC140" s="239"/>
      <c r="AD140" s="239"/>
      <c r="AE140" s="239"/>
      <c r="AF140" s="239"/>
      <c r="AG140" s="239"/>
      <c r="AH140" s="239"/>
      <c r="AI140" s="239"/>
      <c r="AJ140" s="239"/>
      <c r="AK140" s="239"/>
      <c r="AL140" s="245"/>
      <c r="AM140" s="35"/>
      <c r="AN140" s="35"/>
    </row>
    <row r="141" spans="1:40" s="36" customFormat="1" ht="57.75" customHeight="1" x14ac:dyDescent="0.2">
      <c r="A141" s="542"/>
      <c r="B141" s="475"/>
      <c r="C141" s="512"/>
      <c r="D141" s="273" t="s">
        <v>875</v>
      </c>
      <c r="E141" s="372" t="s">
        <v>609</v>
      </c>
      <c r="F141" s="244"/>
      <c r="G141" s="239"/>
      <c r="H141" s="239"/>
      <c r="I141" s="239"/>
      <c r="J141" s="239"/>
      <c r="K141" s="239"/>
      <c r="L141" s="373"/>
      <c r="M141" s="239"/>
      <c r="N141" s="239"/>
      <c r="O141" s="299"/>
      <c r="P141" s="239"/>
      <c r="Q141" s="239"/>
      <c r="R141" s="239"/>
      <c r="S141" s="239"/>
      <c r="T141" s="239"/>
      <c r="U141" s="239"/>
      <c r="V141" s="364"/>
      <c r="W141" s="239"/>
      <c r="X141" s="239"/>
      <c r="Y141" s="239"/>
      <c r="Z141" s="239"/>
      <c r="AA141" s="239"/>
      <c r="AB141" s="239"/>
      <c r="AC141" s="239"/>
      <c r="AD141" s="239"/>
      <c r="AE141" s="239"/>
      <c r="AF141" s="239"/>
      <c r="AG141" s="239"/>
      <c r="AH141" s="239"/>
      <c r="AI141" s="239"/>
      <c r="AJ141" s="239"/>
      <c r="AK141" s="239"/>
      <c r="AL141" s="245"/>
      <c r="AM141" s="35"/>
      <c r="AN141" s="35"/>
    </row>
    <row r="142" spans="1:40" s="36" customFormat="1" ht="24" customHeight="1" x14ac:dyDescent="0.2">
      <c r="A142" s="542"/>
      <c r="B142" s="475"/>
      <c r="C142" s="512"/>
      <c r="D142" s="87" t="s">
        <v>182</v>
      </c>
      <c r="E142" s="372" t="s">
        <v>610</v>
      </c>
      <c r="F142" s="244"/>
      <c r="G142" s="239"/>
      <c r="H142" s="239"/>
      <c r="I142" s="239"/>
      <c r="J142" s="239"/>
      <c r="K142" s="239"/>
      <c r="L142" s="373"/>
      <c r="M142" s="239"/>
      <c r="N142" s="239"/>
      <c r="O142" s="299"/>
      <c r="P142" s="239"/>
      <c r="Q142" s="239"/>
      <c r="R142" s="239"/>
      <c r="S142" s="239"/>
      <c r="T142" s="239"/>
      <c r="U142" s="239"/>
      <c r="V142" s="364"/>
      <c r="W142" s="23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45"/>
      <c r="AM142" s="35"/>
      <c r="AN142" s="35"/>
    </row>
    <row r="143" spans="1:40" s="36" customFormat="1" ht="39" customHeight="1" x14ac:dyDescent="0.2">
      <c r="A143" s="542"/>
      <c r="B143" s="475"/>
      <c r="C143" s="520" t="s">
        <v>304</v>
      </c>
      <c r="D143" s="87" t="s">
        <v>876</v>
      </c>
      <c r="E143" s="372" t="s">
        <v>611</v>
      </c>
      <c r="F143" s="244"/>
      <c r="G143" s="239"/>
      <c r="H143" s="239"/>
      <c r="I143" s="239"/>
      <c r="J143" s="239"/>
      <c r="K143" s="239"/>
      <c r="L143" s="373"/>
      <c r="M143" s="239"/>
      <c r="N143" s="239"/>
      <c r="O143" s="299"/>
      <c r="P143" s="239"/>
      <c r="Q143" s="239"/>
      <c r="R143" s="239"/>
      <c r="S143" s="239"/>
      <c r="T143" s="239"/>
      <c r="U143" s="239"/>
      <c r="V143" s="364"/>
      <c r="W143" s="239"/>
      <c r="X143" s="239"/>
      <c r="Y143" s="239"/>
      <c r="Z143" s="239"/>
      <c r="AA143" s="239"/>
      <c r="AB143" s="239"/>
      <c r="AC143" s="239"/>
      <c r="AD143" s="239"/>
      <c r="AE143" s="239"/>
      <c r="AF143" s="239"/>
      <c r="AG143" s="239"/>
      <c r="AH143" s="239"/>
      <c r="AI143" s="239"/>
      <c r="AJ143" s="239"/>
      <c r="AK143" s="239"/>
      <c r="AL143" s="245"/>
      <c r="AM143" s="35"/>
      <c r="AN143" s="35"/>
    </row>
    <row r="144" spans="1:40" s="36" customFormat="1" ht="57.75" customHeight="1" x14ac:dyDescent="0.2">
      <c r="A144" s="542"/>
      <c r="B144" s="475"/>
      <c r="C144" s="520"/>
      <c r="D144" s="87" t="s">
        <v>1002</v>
      </c>
      <c r="E144" s="372" t="s">
        <v>612</v>
      </c>
      <c r="F144" s="244"/>
      <c r="G144" s="239"/>
      <c r="H144" s="239"/>
      <c r="I144" s="239"/>
      <c r="J144" s="239"/>
      <c r="K144" s="239"/>
      <c r="L144" s="373"/>
      <c r="M144" s="239"/>
      <c r="N144" s="239"/>
      <c r="O144" s="299"/>
      <c r="P144" s="239"/>
      <c r="Q144" s="239"/>
      <c r="R144" s="239"/>
      <c r="S144" s="239"/>
      <c r="T144" s="239"/>
      <c r="U144" s="239"/>
      <c r="V144" s="364"/>
      <c r="W144" s="239"/>
      <c r="X144" s="239"/>
      <c r="Y144" s="239"/>
      <c r="Z144" s="239"/>
      <c r="AA144" s="239"/>
      <c r="AB144" s="239"/>
      <c r="AC144" s="239"/>
      <c r="AD144" s="239"/>
      <c r="AE144" s="239"/>
      <c r="AF144" s="239"/>
      <c r="AG144" s="239"/>
      <c r="AH144" s="239"/>
      <c r="AI144" s="239"/>
      <c r="AJ144" s="239"/>
      <c r="AK144" s="239"/>
      <c r="AL144" s="245"/>
      <c r="AM144" s="35"/>
      <c r="AN144" s="35"/>
    </row>
    <row r="145" spans="1:41" s="36" customFormat="1" ht="40.5" customHeight="1" x14ac:dyDescent="0.2">
      <c r="A145" s="542"/>
      <c r="B145" s="475"/>
      <c r="C145" s="520"/>
      <c r="D145" s="87" t="s">
        <v>877</v>
      </c>
      <c r="E145" s="372" t="s">
        <v>613</v>
      </c>
      <c r="F145" s="244"/>
      <c r="G145" s="239"/>
      <c r="H145" s="239"/>
      <c r="I145" s="239"/>
      <c r="J145" s="239"/>
      <c r="K145" s="239"/>
      <c r="L145" s="373"/>
      <c r="M145" s="239"/>
      <c r="N145" s="239"/>
      <c r="O145" s="299"/>
      <c r="P145" s="239"/>
      <c r="Q145" s="239"/>
      <c r="R145" s="239"/>
      <c r="S145" s="239"/>
      <c r="T145" s="239"/>
      <c r="U145" s="239"/>
      <c r="V145" s="364"/>
      <c r="W145" s="239"/>
      <c r="X145" s="239"/>
      <c r="Y145" s="239"/>
      <c r="Z145" s="239"/>
      <c r="AA145" s="239"/>
      <c r="AB145" s="239"/>
      <c r="AC145" s="239"/>
      <c r="AD145" s="239"/>
      <c r="AE145" s="239"/>
      <c r="AF145" s="239"/>
      <c r="AG145" s="239"/>
      <c r="AH145" s="239"/>
      <c r="AI145" s="239"/>
      <c r="AJ145" s="239"/>
      <c r="AK145" s="239"/>
      <c r="AL145" s="245"/>
      <c r="AM145" s="35"/>
      <c r="AN145" s="35"/>
    </row>
    <row r="146" spans="1:41" s="36" customFormat="1" ht="64.5" customHeight="1" x14ac:dyDescent="0.2">
      <c r="A146" s="542"/>
      <c r="B146" s="475"/>
      <c r="C146" s="511" t="s">
        <v>971</v>
      </c>
      <c r="D146" s="511"/>
      <c r="E146" s="372" t="s">
        <v>614</v>
      </c>
      <c r="F146" s="244"/>
      <c r="G146" s="239"/>
      <c r="H146" s="239"/>
      <c r="I146" s="239"/>
      <c r="J146" s="239"/>
      <c r="K146" s="239"/>
      <c r="L146" s="373"/>
      <c r="M146" s="239"/>
      <c r="N146" s="239"/>
      <c r="O146" s="299"/>
      <c r="P146" s="239"/>
      <c r="Q146" s="239"/>
      <c r="R146" s="239"/>
      <c r="S146" s="239"/>
      <c r="T146" s="239"/>
      <c r="U146" s="239"/>
      <c r="V146" s="364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45"/>
      <c r="AM146" s="35"/>
      <c r="AN146" s="35"/>
    </row>
    <row r="147" spans="1:41" s="36" customFormat="1" ht="39" customHeight="1" x14ac:dyDescent="0.2">
      <c r="A147" s="542"/>
      <c r="B147" s="475"/>
      <c r="C147" s="511" t="s">
        <v>1069</v>
      </c>
      <c r="D147" s="511"/>
      <c r="E147" s="372" t="s">
        <v>615</v>
      </c>
      <c r="F147" s="244"/>
      <c r="G147" s="239"/>
      <c r="H147" s="239"/>
      <c r="I147" s="239"/>
      <c r="J147" s="239"/>
      <c r="K147" s="239"/>
      <c r="L147" s="373"/>
      <c r="M147" s="239"/>
      <c r="N147" s="239"/>
      <c r="O147" s="299"/>
      <c r="P147" s="239"/>
      <c r="Q147" s="239"/>
      <c r="R147" s="239"/>
      <c r="S147" s="239"/>
      <c r="T147" s="239"/>
      <c r="U147" s="239"/>
      <c r="V147" s="364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45"/>
      <c r="AM147" s="35"/>
      <c r="AN147" s="35"/>
    </row>
    <row r="148" spans="1:41" s="36" customFormat="1" ht="24" customHeight="1" x14ac:dyDescent="0.2">
      <c r="A148" s="542"/>
      <c r="B148" s="475"/>
      <c r="C148" s="511" t="s">
        <v>197</v>
      </c>
      <c r="D148" s="511"/>
      <c r="E148" s="372" t="s">
        <v>616</v>
      </c>
      <c r="F148" s="244"/>
      <c r="G148" s="239"/>
      <c r="H148" s="239"/>
      <c r="I148" s="239"/>
      <c r="J148" s="239"/>
      <c r="K148" s="239"/>
      <c r="L148" s="373"/>
      <c r="M148" s="239"/>
      <c r="N148" s="239"/>
      <c r="O148" s="299"/>
      <c r="P148" s="239"/>
      <c r="Q148" s="239"/>
      <c r="R148" s="239"/>
      <c r="S148" s="239"/>
      <c r="T148" s="239"/>
      <c r="U148" s="239"/>
      <c r="V148" s="364"/>
      <c r="W148" s="239"/>
      <c r="X148" s="239"/>
      <c r="Y148" s="239"/>
      <c r="Z148" s="239"/>
      <c r="AA148" s="239"/>
      <c r="AB148" s="341"/>
      <c r="AC148" s="341"/>
      <c r="AD148" s="341"/>
      <c r="AE148" s="341"/>
      <c r="AF148" s="341"/>
      <c r="AG148" s="341"/>
      <c r="AH148" s="239"/>
      <c r="AI148" s="239"/>
      <c r="AJ148" s="239"/>
      <c r="AK148" s="239"/>
      <c r="AL148" s="245"/>
      <c r="AM148" s="35"/>
      <c r="AN148" s="35"/>
    </row>
    <row r="149" spans="1:41" s="36" customFormat="1" ht="24" customHeight="1" x14ac:dyDescent="0.2">
      <c r="A149" s="542"/>
      <c r="B149" s="475"/>
      <c r="C149" s="511" t="s">
        <v>183</v>
      </c>
      <c r="D149" s="511"/>
      <c r="E149" s="372" t="s">
        <v>617</v>
      </c>
      <c r="F149" s="244"/>
      <c r="G149" s="239"/>
      <c r="H149" s="239"/>
      <c r="I149" s="239"/>
      <c r="J149" s="239"/>
      <c r="K149" s="239"/>
      <c r="L149" s="373"/>
      <c r="M149" s="239"/>
      <c r="N149" s="239"/>
      <c r="O149" s="299"/>
      <c r="P149" s="239"/>
      <c r="Q149" s="239"/>
      <c r="R149" s="239"/>
      <c r="S149" s="239"/>
      <c r="T149" s="239"/>
      <c r="U149" s="239"/>
      <c r="V149" s="364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45"/>
      <c r="AM149" s="35"/>
      <c r="AN149" s="35"/>
    </row>
    <row r="150" spans="1:41" s="36" customFormat="1" ht="24" customHeight="1" x14ac:dyDescent="0.2">
      <c r="A150" s="542"/>
      <c r="B150" s="475"/>
      <c r="C150" s="511" t="s">
        <v>503</v>
      </c>
      <c r="D150" s="511"/>
      <c r="E150" s="372" t="s">
        <v>618</v>
      </c>
      <c r="F150" s="244"/>
      <c r="G150" s="239"/>
      <c r="H150" s="239"/>
      <c r="I150" s="239"/>
      <c r="J150" s="239"/>
      <c r="K150" s="239"/>
      <c r="L150" s="373"/>
      <c r="M150" s="239"/>
      <c r="N150" s="239"/>
      <c r="O150" s="299"/>
      <c r="P150" s="239"/>
      <c r="Q150" s="239"/>
      <c r="R150" s="239"/>
      <c r="S150" s="239"/>
      <c r="T150" s="239"/>
      <c r="U150" s="239"/>
      <c r="V150" s="364"/>
      <c r="W150" s="239"/>
      <c r="X150" s="239"/>
      <c r="Y150" s="239"/>
      <c r="Z150" s="239"/>
      <c r="AA150" s="239"/>
      <c r="AB150" s="341"/>
      <c r="AC150" s="341"/>
      <c r="AD150" s="341"/>
      <c r="AE150" s="341"/>
      <c r="AF150" s="341"/>
      <c r="AG150" s="341"/>
      <c r="AH150" s="239"/>
      <c r="AI150" s="239"/>
      <c r="AJ150" s="239"/>
      <c r="AK150" s="239"/>
      <c r="AL150" s="245"/>
      <c r="AM150" s="35"/>
      <c r="AN150" s="35"/>
    </row>
    <row r="151" spans="1:41" s="36" customFormat="1" ht="24" customHeight="1" x14ac:dyDescent="0.2">
      <c r="A151" s="542"/>
      <c r="B151" s="475"/>
      <c r="C151" s="511" t="s">
        <v>504</v>
      </c>
      <c r="D151" s="511"/>
      <c r="E151" s="372" t="s">
        <v>619</v>
      </c>
      <c r="F151" s="244"/>
      <c r="G151" s="239"/>
      <c r="H151" s="239"/>
      <c r="I151" s="239"/>
      <c r="J151" s="239"/>
      <c r="K151" s="239"/>
      <c r="L151" s="373"/>
      <c r="M151" s="239"/>
      <c r="N151" s="239"/>
      <c r="O151" s="299"/>
      <c r="P151" s="239"/>
      <c r="Q151" s="239"/>
      <c r="R151" s="239"/>
      <c r="S151" s="239"/>
      <c r="T151" s="239"/>
      <c r="U151" s="239"/>
      <c r="V151" s="364"/>
      <c r="W151" s="239"/>
      <c r="X151" s="239"/>
      <c r="Y151" s="239"/>
      <c r="Z151" s="239"/>
      <c r="AA151" s="239"/>
      <c r="AB151" s="239"/>
      <c r="AC151" s="239"/>
      <c r="AD151" s="239"/>
      <c r="AE151" s="239"/>
      <c r="AF151" s="239"/>
      <c r="AG151" s="239"/>
      <c r="AH151" s="239"/>
      <c r="AI151" s="239"/>
      <c r="AJ151" s="239"/>
      <c r="AK151" s="239"/>
      <c r="AL151" s="245"/>
      <c r="AM151" s="35"/>
      <c r="AN151" s="35"/>
    </row>
    <row r="152" spans="1:41" s="36" customFormat="1" ht="24" customHeight="1" x14ac:dyDescent="0.2">
      <c r="A152" s="542"/>
      <c r="B152" s="475"/>
      <c r="C152" s="511" t="s">
        <v>505</v>
      </c>
      <c r="D152" s="511"/>
      <c r="E152" s="372" t="s">
        <v>620</v>
      </c>
      <c r="F152" s="244"/>
      <c r="G152" s="239"/>
      <c r="H152" s="239"/>
      <c r="I152" s="239"/>
      <c r="J152" s="239"/>
      <c r="K152" s="239"/>
      <c r="L152" s="373"/>
      <c r="M152" s="239"/>
      <c r="N152" s="239"/>
      <c r="O152" s="299"/>
      <c r="P152" s="239"/>
      <c r="Q152" s="239"/>
      <c r="R152" s="239"/>
      <c r="S152" s="239"/>
      <c r="T152" s="239"/>
      <c r="U152" s="239"/>
      <c r="V152" s="364"/>
      <c r="W152" s="239"/>
      <c r="X152" s="239"/>
      <c r="Y152" s="239"/>
      <c r="Z152" s="239"/>
      <c r="AA152" s="239"/>
      <c r="AB152" s="239"/>
      <c r="AC152" s="239"/>
      <c r="AD152" s="239"/>
      <c r="AE152" s="239"/>
      <c r="AF152" s="239"/>
      <c r="AG152" s="239"/>
      <c r="AH152" s="239"/>
      <c r="AI152" s="239"/>
      <c r="AJ152" s="239"/>
      <c r="AK152" s="239"/>
      <c r="AL152" s="245"/>
      <c r="AM152" s="35"/>
      <c r="AN152" s="35"/>
    </row>
    <row r="153" spans="1:41" s="36" customFormat="1" ht="44.25" customHeight="1" x14ac:dyDescent="0.2">
      <c r="A153" s="542"/>
      <c r="B153" s="475"/>
      <c r="C153" s="511" t="s">
        <v>905</v>
      </c>
      <c r="D153" s="511"/>
      <c r="E153" s="372" t="s">
        <v>621</v>
      </c>
      <c r="F153" s="244"/>
      <c r="G153" s="239"/>
      <c r="H153" s="239"/>
      <c r="I153" s="239"/>
      <c r="J153" s="239"/>
      <c r="K153" s="239"/>
      <c r="L153" s="373"/>
      <c r="M153" s="239"/>
      <c r="N153" s="239"/>
      <c r="O153" s="299"/>
      <c r="P153" s="239"/>
      <c r="Q153" s="239"/>
      <c r="R153" s="239"/>
      <c r="S153" s="239"/>
      <c r="T153" s="239"/>
      <c r="U153" s="239"/>
      <c r="V153" s="364"/>
      <c r="W153" s="239"/>
      <c r="X153" s="239"/>
      <c r="Y153" s="239"/>
      <c r="Z153" s="239"/>
      <c r="AA153" s="239"/>
      <c r="AB153" s="341"/>
      <c r="AC153" s="341"/>
      <c r="AD153" s="341"/>
      <c r="AE153" s="341"/>
      <c r="AF153" s="341"/>
      <c r="AG153" s="341"/>
      <c r="AH153" s="239"/>
      <c r="AI153" s="239"/>
      <c r="AJ153" s="239"/>
      <c r="AK153" s="239"/>
      <c r="AL153" s="245"/>
      <c r="AM153" s="35"/>
      <c r="AN153" s="35"/>
    </row>
    <row r="154" spans="1:41" s="36" customFormat="1" ht="44.25" customHeight="1" x14ac:dyDescent="0.2">
      <c r="A154" s="542"/>
      <c r="B154" s="475"/>
      <c r="C154" s="521" t="s">
        <v>451</v>
      </c>
      <c r="D154" s="524"/>
      <c r="E154" s="372" t="s">
        <v>622</v>
      </c>
      <c r="F154" s="244"/>
      <c r="G154" s="239"/>
      <c r="H154" s="239"/>
      <c r="I154" s="239"/>
      <c r="J154" s="239"/>
      <c r="K154" s="239"/>
      <c r="L154" s="373"/>
      <c r="M154" s="239"/>
      <c r="N154" s="239"/>
      <c r="O154" s="299"/>
      <c r="P154" s="239"/>
      <c r="Q154" s="239"/>
      <c r="R154" s="239"/>
      <c r="S154" s="239"/>
      <c r="T154" s="239"/>
      <c r="U154" s="239"/>
      <c r="V154" s="364"/>
      <c r="W154" s="239"/>
      <c r="X154" s="239"/>
      <c r="Y154" s="239"/>
      <c r="Z154" s="239"/>
      <c r="AA154" s="239"/>
      <c r="AB154" s="239"/>
      <c r="AC154" s="239"/>
      <c r="AD154" s="239"/>
      <c r="AE154" s="239"/>
      <c r="AF154" s="239"/>
      <c r="AG154" s="239"/>
      <c r="AH154" s="239"/>
      <c r="AI154" s="239"/>
      <c r="AJ154" s="239"/>
      <c r="AK154" s="239"/>
      <c r="AL154" s="245"/>
      <c r="AM154" s="35"/>
      <c r="AN154" s="35"/>
    </row>
    <row r="155" spans="1:41" s="36" customFormat="1" ht="31.5" customHeight="1" x14ac:dyDescent="0.2">
      <c r="A155" s="542"/>
      <c r="B155" s="475"/>
      <c r="C155" s="521" t="s">
        <v>452</v>
      </c>
      <c r="D155" s="524"/>
      <c r="E155" s="372" t="s">
        <v>623</v>
      </c>
      <c r="F155" s="244"/>
      <c r="G155" s="239"/>
      <c r="H155" s="239"/>
      <c r="I155" s="239"/>
      <c r="J155" s="239"/>
      <c r="K155" s="239"/>
      <c r="L155" s="373"/>
      <c r="M155" s="239"/>
      <c r="N155" s="239"/>
      <c r="O155" s="299"/>
      <c r="P155" s="239"/>
      <c r="Q155" s="239"/>
      <c r="R155" s="239"/>
      <c r="S155" s="239"/>
      <c r="T155" s="239"/>
      <c r="U155" s="239"/>
      <c r="V155" s="364"/>
      <c r="W155" s="239"/>
      <c r="X155" s="239"/>
      <c r="Y155" s="239"/>
      <c r="Z155" s="239"/>
      <c r="AA155" s="239"/>
      <c r="AB155" s="239"/>
      <c r="AC155" s="239"/>
      <c r="AD155" s="239"/>
      <c r="AE155" s="239"/>
      <c r="AF155" s="239"/>
      <c r="AG155" s="239"/>
      <c r="AH155" s="239"/>
      <c r="AI155" s="239"/>
      <c r="AJ155" s="239"/>
      <c r="AK155" s="239"/>
      <c r="AL155" s="245"/>
      <c r="AM155" s="35"/>
      <c r="AN155" s="35"/>
    </row>
    <row r="156" spans="1:41" s="36" customFormat="1" ht="24" customHeight="1" x14ac:dyDescent="0.2">
      <c r="A156" s="542"/>
      <c r="B156" s="475"/>
      <c r="C156" s="513" t="s">
        <v>184</v>
      </c>
      <c r="D156" s="513"/>
      <c r="E156" s="372" t="s">
        <v>624</v>
      </c>
      <c r="F156" s="244"/>
      <c r="G156" s="239"/>
      <c r="H156" s="239"/>
      <c r="I156" s="239"/>
      <c r="J156" s="239"/>
      <c r="K156" s="239"/>
      <c r="L156" s="373"/>
      <c r="M156" s="239"/>
      <c r="N156" s="239"/>
      <c r="O156" s="299"/>
      <c r="P156" s="239"/>
      <c r="Q156" s="239"/>
      <c r="R156" s="239"/>
      <c r="S156" s="239"/>
      <c r="T156" s="239"/>
      <c r="U156" s="239"/>
      <c r="V156" s="364"/>
      <c r="W156" s="239"/>
      <c r="X156" s="239"/>
      <c r="Y156" s="239"/>
      <c r="Z156" s="239"/>
      <c r="AA156" s="239"/>
      <c r="AB156" s="239"/>
      <c r="AC156" s="239"/>
      <c r="AD156" s="239"/>
      <c r="AE156" s="239"/>
      <c r="AF156" s="239"/>
      <c r="AG156" s="239"/>
      <c r="AH156" s="239"/>
      <c r="AI156" s="239"/>
      <c r="AJ156" s="239"/>
      <c r="AK156" s="239"/>
      <c r="AL156" s="245"/>
      <c r="AM156" s="35"/>
      <c r="AN156" s="35"/>
    </row>
    <row r="157" spans="1:41" s="36" customFormat="1" ht="24" customHeight="1" x14ac:dyDescent="0.2">
      <c r="A157" s="542"/>
      <c r="B157" s="475"/>
      <c r="C157" s="513" t="s">
        <v>1070</v>
      </c>
      <c r="D157" s="513"/>
      <c r="E157" s="372" t="s">
        <v>625</v>
      </c>
      <c r="F157" s="244"/>
      <c r="G157" s="239"/>
      <c r="H157" s="239"/>
      <c r="I157" s="239"/>
      <c r="J157" s="239"/>
      <c r="K157" s="239"/>
      <c r="L157" s="239"/>
      <c r="M157" s="239"/>
      <c r="N157" s="239"/>
      <c r="O157" s="29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  <c r="AA157" s="239"/>
      <c r="AB157" s="239"/>
      <c r="AC157" s="239"/>
      <c r="AD157" s="239"/>
      <c r="AE157" s="239"/>
      <c r="AF157" s="239"/>
      <c r="AG157" s="239"/>
      <c r="AH157" s="239"/>
      <c r="AI157" s="239"/>
      <c r="AJ157" s="239"/>
      <c r="AK157" s="239"/>
      <c r="AL157" s="245"/>
      <c r="AM157" s="35"/>
      <c r="AN157" s="35"/>
    </row>
    <row r="158" spans="1:41" ht="24" customHeight="1" x14ac:dyDescent="0.2">
      <c r="A158" s="542"/>
      <c r="B158" s="508" t="s">
        <v>100</v>
      </c>
      <c r="C158" s="508"/>
      <c r="D158" s="508"/>
      <c r="E158" s="372" t="s">
        <v>626</v>
      </c>
      <c r="F158" s="244"/>
      <c r="G158" s="239">
        <v>3</v>
      </c>
      <c r="H158" s="239"/>
      <c r="I158" s="239">
        <v>3</v>
      </c>
      <c r="J158" s="239"/>
      <c r="K158" s="239"/>
      <c r="L158" s="373">
        <v>2</v>
      </c>
      <c r="M158" s="239">
        <v>2</v>
      </c>
      <c r="N158" s="239"/>
      <c r="O158" s="299"/>
      <c r="P158" s="239"/>
      <c r="Q158" s="239"/>
      <c r="R158" s="239"/>
      <c r="S158" s="239"/>
      <c r="T158" s="239"/>
      <c r="U158" s="239"/>
      <c r="V158" s="364">
        <v>2</v>
      </c>
      <c r="W158" s="239"/>
      <c r="X158" s="239">
        <v>1</v>
      </c>
      <c r="Y158" s="239"/>
      <c r="Z158" s="239"/>
      <c r="AA158" s="239"/>
      <c r="AB158" s="239"/>
      <c r="AC158" s="239"/>
      <c r="AD158" s="239"/>
      <c r="AE158" s="239"/>
      <c r="AF158" s="239"/>
      <c r="AG158" s="239"/>
      <c r="AH158" s="239"/>
      <c r="AI158" s="239"/>
      <c r="AJ158" s="239"/>
      <c r="AK158" s="239"/>
      <c r="AL158" s="245"/>
      <c r="AO158" s="26"/>
    </row>
    <row r="159" spans="1:41" ht="42.75" customHeight="1" x14ac:dyDescent="0.2">
      <c r="A159" s="542"/>
      <c r="B159" s="508" t="s">
        <v>306</v>
      </c>
      <c r="C159" s="508"/>
      <c r="D159" s="508"/>
      <c r="E159" s="372" t="s">
        <v>627</v>
      </c>
      <c r="F159" s="244"/>
      <c r="G159" s="239"/>
      <c r="H159" s="239"/>
      <c r="I159" s="239"/>
      <c r="J159" s="239"/>
      <c r="K159" s="239"/>
      <c r="L159" s="373"/>
      <c r="M159" s="239"/>
      <c r="N159" s="239"/>
      <c r="O159" s="299"/>
      <c r="P159" s="239"/>
      <c r="Q159" s="239"/>
      <c r="R159" s="239"/>
      <c r="S159" s="239"/>
      <c r="T159" s="239"/>
      <c r="U159" s="239"/>
      <c r="V159" s="364"/>
      <c r="W159" s="239"/>
      <c r="X159" s="239"/>
      <c r="Y159" s="239"/>
      <c r="Z159" s="239"/>
      <c r="AA159" s="239"/>
      <c r="AB159" s="341"/>
      <c r="AC159" s="341"/>
      <c r="AD159" s="341"/>
      <c r="AE159" s="341"/>
      <c r="AF159" s="341"/>
      <c r="AG159" s="341"/>
      <c r="AH159" s="239"/>
      <c r="AI159" s="239"/>
      <c r="AJ159" s="239"/>
      <c r="AK159" s="239"/>
      <c r="AL159" s="245"/>
      <c r="AO159" s="26"/>
    </row>
    <row r="160" spans="1:41" ht="24" customHeight="1" x14ac:dyDescent="0.2">
      <c r="A160" s="542"/>
      <c r="B160" s="508" t="s">
        <v>906</v>
      </c>
      <c r="C160" s="508"/>
      <c r="D160" s="508"/>
      <c r="E160" s="372" t="s">
        <v>628</v>
      </c>
      <c r="F160" s="244">
        <v>2</v>
      </c>
      <c r="G160" s="239">
        <v>8</v>
      </c>
      <c r="H160" s="239"/>
      <c r="I160" s="239"/>
      <c r="J160" s="239">
        <v>1950154</v>
      </c>
      <c r="K160" s="239">
        <v>28537</v>
      </c>
      <c r="L160" s="373">
        <v>6</v>
      </c>
      <c r="M160" s="239">
        <v>6</v>
      </c>
      <c r="N160" s="239">
        <v>5</v>
      </c>
      <c r="O160" s="299"/>
      <c r="P160" s="239"/>
      <c r="Q160" s="239"/>
      <c r="R160" s="239"/>
      <c r="S160" s="239"/>
      <c r="T160" s="239"/>
      <c r="U160" s="239">
        <v>1</v>
      </c>
      <c r="V160" s="364">
        <v>7</v>
      </c>
      <c r="W160" s="239"/>
      <c r="X160" s="239">
        <v>3</v>
      </c>
      <c r="Y160" s="239"/>
      <c r="Z160" s="239"/>
      <c r="AA160" s="239"/>
      <c r="AB160" s="239"/>
      <c r="AC160" s="239">
        <v>3</v>
      </c>
      <c r="AD160" s="239">
        <v>2</v>
      </c>
      <c r="AE160" s="239"/>
      <c r="AF160" s="239">
        <v>1</v>
      </c>
      <c r="AG160" s="239">
        <v>1</v>
      </c>
      <c r="AH160" s="239">
        <v>1242158</v>
      </c>
      <c r="AI160" s="239">
        <v>18224</v>
      </c>
      <c r="AJ160" s="239">
        <v>25708</v>
      </c>
      <c r="AK160" s="239"/>
      <c r="AL160" s="245"/>
      <c r="AO160" s="26"/>
    </row>
    <row r="161" spans="1:41" ht="24" customHeight="1" x14ac:dyDescent="0.2">
      <c r="A161" s="550" t="s">
        <v>115</v>
      </c>
      <c r="B161" s="508" t="s">
        <v>185</v>
      </c>
      <c r="C161" s="508"/>
      <c r="D161" s="508"/>
      <c r="E161" s="372" t="s">
        <v>629</v>
      </c>
      <c r="F161" s="244"/>
      <c r="G161" s="239">
        <v>2</v>
      </c>
      <c r="H161" s="239">
        <v>1</v>
      </c>
      <c r="I161" s="239"/>
      <c r="J161" s="239">
        <v>161712</v>
      </c>
      <c r="K161" s="239">
        <v>5160</v>
      </c>
      <c r="L161" s="373">
        <v>1</v>
      </c>
      <c r="M161" s="239">
        <v>1</v>
      </c>
      <c r="N161" s="239"/>
      <c r="O161" s="299"/>
      <c r="P161" s="239"/>
      <c r="Q161" s="239"/>
      <c r="R161" s="239"/>
      <c r="S161" s="239"/>
      <c r="T161" s="239"/>
      <c r="U161" s="239">
        <v>1</v>
      </c>
      <c r="V161" s="364">
        <v>2</v>
      </c>
      <c r="W161" s="239"/>
      <c r="X161" s="239"/>
      <c r="Y161" s="239"/>
      <c r="Z161" s="239"/>
      <c r="AA161" s="239"/>
      <c r="AB161" s="239"/>
      <c r="AC161" s="239">
        <v>1</v>
      </c>
      <c r="AD161" s="239">
        <v>1</v>
      </c>
      <c r="AE161" s="239"/>
      <c r="AF161" s="239"/>
      <c r="AG161" s="239"/>
      <c r="AH161" s="239">
        <v>109170</v>
      </c>
      <c r="AI161" s="239">
        <v>3383</v>
      </c>
      <c r="AJ161" s="239"/>
      <c r="AK161" s="239"/>
      <c r="AL161" s="245"/>
      <c r="AO161" s="26"/>
    </row>
    <row r="162" spans="1:41" ht="24" customHeight="1" x14ac:dyDescent="0.2">
      <c r="A162" s="549"/>
      <c r="B162" s="537" t="s">
        <v>334</v>
      </c>
      <c r="C162" s="538"/>
      <c r="D162" s="273" t="s">
        <v>907</v>
      </c>
      <c r="E162" s="372" t="s">
        <v>630</v>
      </c>
      <c r="F162" s="244"/>
      <c r="G162" s="239">
        <v>2</v>
      </c>
      <c r="H162" s="239">
        <v>2</v>
      </c>
      <c r="I162" s="239"/>
      <c r="J162" s="239">
        <v>742876</v>
      </c>
      <c r="K162" s="239">
        <v>13829</v>
      </c>
      <c r="L162" s="373">
        <v>1</v>
      </c>
      <c r="M162" s="239">
        <v>1</v>
      </c>
      <c r="N162" s="239"/>
      <c r="O162" s="299"/>
      <c r="P162" s="239"/>
      <c r="Q162" s="239"/>
      <c r="R162" s="239"/>
      <c r="S162" s="239"/>
      <c r="T162" s="239"/>
      <c r="U162" s="239"/>
      <c r="V162" s="364">
        <v>1</v>
      </c>
      <c r="W162" s="239"/>
      <c r="X162" s="239">
        <v>1</v>
      </c>
      <c r="Y162" s="239"/>
      <c r="Z162" s="239"/>
      <c r="AA162" s="239"/>
      <c r="AB162" s="239"/>
      <c r="AC162" s="239"/>
      <c r="AD162" s="239"/>
      <c r="AE162" s="239"/>
      <c r="AF162" s="239">
        <v>1</v>
      </c>
      <c r="AG162" s="239"/>
      <c r="AH162" s="239">
        <v>528086</v>
      </c>
      <c r="AI162" s="239">
        <v>8481</v>
      </c>
      <c r="AJ162" s="239"/>
      <c r="AK162" s="239"/>
      <c r="AL162" s="245"/>
      <c r="AO162" s="26"/>
    </row>
    <row r="163" spans="1:41" ht="24" customHeight="1" x14ac:dyDescent="0.2">
      <c r="A163" s="549"/>
      <c r="B163" s="539"/>
      <c r="C163" s="540"/>
      <c r="D163" s="273" t="s">
        <v>908</v>
      </c>
      <c r="E163" s="372" t="s">
        <v>631</v>
      </c>
      <c r="F163" s="244"/>
      <c r="G163" s="239"/>
      <c r="H163" s="239"/>
      <c r="I163" s="239"/>
      <c r="J163" s="239"/>
      <c r="K163" s="239"/>
      <c r="L163" s="373"/>
      <c r="M163" s="239"/>
      <c r="N163" s="239"/>
      <c r="O163" s="299"/>
      <c r="P163" s="239"/>
      <c r="Q163" s="239"/>
      <c r="R163" s="239"/>
      <c r="S163" s="239"/>
      <c r="T163" s="239"/>
      <c r="U163" s="239"/>
      <c r="V163" s="364"/>
      <c r="W163" s="239"/>
      <c r="X163" s="239"/>
      <c r="Y163" s="239"/>
      <c r="Z163" s="239"/>
      <c r="AA163" s="239"/>
      <c r="AB163" s="239"/>
      <c r="AC163" s="239"/>
      <c r="AD163" s="239"/>
      <c r="AE163" s="239"/>
      <c r="AF163" s="239"/>
      <c r="AG163" s="239"/>
      <c r="AH163" s="239"/>
      <c r="AI163" s="239"/>
      <c r="AJ163" s="239"/>
      <c r="AK163" s="239"/>
      <c r="AL163" s="245"/>
      <c r="AO163" s="26"/>
    </row>
    <row r="164" spans="1:41" ht="24" customHeight="1" x14ac:dyDescent="0.2">
      <c r="A164" s="549"/>
      <c r="B164" s="508" t="s">
        <v>186</v>
      </c>
      <c r="C164" s="508"/>
      <c r="D164" s="508"/>
      <c r="E164" s="372" t="s">
        <v>632</v>
      </c>
      <c r="F164" s="244"/>
      <c r="G164" s="239">
        <v>1</v>
      </c>
      <c r="H164" s="239">
        <v>1</v>
      </c>
      <c r="I164" s="239"/>
      <c r="J164" s="239">
        <v>400000</v>
      </c>
      <c r="K164" s="239">
        <v>7200</v>
      </c>
      <c r="L164" s="373"/>
      <c r="M164" s="239"/>
      <c r="N164" s="239"/>
      <c r="O164" s="299"/>
      <c r="P164" s="239"/>
      <c r="Q164" s="239"/>
      <c r="R164" s="239"/>
      <c r="S164" s="239"/>
      <c r="T164" s="239"/>
      <c r="U164" s="239"/>
      <c r="V164" s="364"/>
      <c r="W164" s="239"/>
      <c r="X164" s="239">
        <v>1</v>
      </c>
      <c r="Y164" s="239"/>
      <c r="Z164" s="239"/>
      <c r="AA164" s="239"/>
      <c r="AB164" s="239"/>
      <c r="AC164" s="239"/>
      <c r="AD164" s="239"/>
      <c r="AE164" s="239"/>
      <c r="AF164" s="239"/>
      <c r="AG164" s="239"/>
      <c r="AH164" s="239"/>
      <c r="AI164" s="239"/>
      <c r="AJ164" s="239"/>
      <c r="AK164" s="239"/>
      <c r="AL164" s="245"/>
      <c r="AO164" s="26"/>
    </row>
    <row r="165" spans="1:41" ht="34.9" customHeight="1" x14ac:dyDescent="0.2">
      <c r="A165" s="549"/>
      <c r="B165" s="534" t="s">
        <v>1370</v>
      </c>
      <c r="C165" s="535"/>
      <c r="D165" s="536"/>
      <c r="E165" s="372" t="s">
        <v>633</v>
      </c>
      <c r="F165" s="244"/>
      <c r="G165" s="239">
        <v>3</v>
      </c>
      <c r="H165" s="239">
        <v>3</v>
      </c>
      <c r="I165" s="239"/>
      <c r="J165" s="239">
        <v>1142876</v>
      </c>
      <c r="K165" s="239">
        <v>21029</v>
      </c>
      <c r="L165" s="239">
        <v>1</v>
      </c>
      <c r="M165" s="239">
        <v>1</v>
      </c>
      <c r="N165" s="239"/>
      <c r="O165" s="299"/>
      <c r="P165" s="239"/>
      <c r="Q165" s="239"/>
      <c r="R165" s="239"/>
      <c r="S165" s="239"/>
      <c r="T165" s="239"/>
      <c r="U165" s="239"/>
      <c r="V165" s="239">
        <v>1</v>
      </c>
      <c r="W165" s="239"/>
      <c r="X165" s="239">
        <v>2</v>
      </c>
      <c r="Y165" s="239"/>
      <c r="Z165" s="239"/>
      <c r="AA165" s="239"/>
      <c r="AB165" s="239"/>
      <c r="AC165" s="239"/>
      <c r="AD165" s="239"/>
      <c r="AE165" s="239"/>
      <c r="AF165" s="239">
        <v>1</v>
      </c>
      <c r="AG165" s="239"/>
      <c r="AH165" s="239">
        <v>528086</v>
      </c>
      <c r="AI165" s="239">
        <v>8481</v>
      </c>
      <c r="AJ165" s="239"/>
      <c r="AK165" s="239"/>
      <c r="AL165" s="245"/>
      <c r="AO165" s="26"/>
    </row>
    <row r="166" spans="1:41" ht="24" customHeight="1" x14ac:dyDescent="0.2">
      <c r="A166" s="549"/>
      <c r="B166" s="541" t="s">
        <v>736</v>
      </c>
      <c r="C166" s="541"/>
      <c r="D166" s="541"/>
      <c r="E166" s="372" t="s">
        <v>634</v>
      </c>
      <c r="F166" s="244"/>
      <c r="G166" s="239"/>
      <c r="H166" s="239"/>
      <c r="I166" s="239"/>
      <c r="J166" s="239"/>
      <c r="K166" s="239"/>
      <c r="L166" s="373"/>
      <c r="M166" s="239"/>
      <c r="N166" s="239"/>
      <c r="O166" s="299"/>
      <c r="P166" s="239"/>
      <c r="Q166" s="239"/>
      <c r="R166" s="239"/>
      <c r="S166" s="239"/>
      <c r="T166" s="239"/>
      <c r="U166" s="239"/>
      <c r="V166" s="364"/>
      <c r="W166" s="239"/>
      <c r="X166" s="239"/>
      <c r="Y166" s="239"/>
      <c r="Z166" s="239"/>
      <c r="AA166" s="239"/>
      <c r="AB166" s="239"/>
      <c r="AC166" s="239"/>
      <c r="AD166" s="239"/>
      <c r="AE166" s="239"/>
      <c r="AF166" s="239"/>
      <c r="AG166" s="239"/>
      <c r="AH166" s="239"/>
      <c r="AI166" s="239"/>
      <c r="AJ166" s="239"/>
      <c r="AK166" s="239"/>
      <c r="AL166" s="245"/>
      <c r="AO166" s="26"/>
    </row>
    <row r="167" spans="1:41" ht="24" customHeight="1" x14ac:dyDescent="0.2">
      <c r="A167" s="549"/>
      <c r="B167" s="512" t="s">
        <v>922</v>
      </c>
      <c r="C167" s="512"/>
      <c r="D167" s="88" t="s">
        <v>992</v>
      </c>
      <c r="E167" s="372" t="s">
        <v>635</v>
      </c>
      <c r="F167" s="244"/>
      <c r="G167" s="239"/>
      <c r="H167" s="239"/>
      <c r="I167" s="239"/>
      <c r="J167" s="239"/>
      <c r="K167" s="239"/>
      <c r="L167" s="373"/>
      <c r="M167" s="239"/>
      <c r="N167" s="239"/>
      <c r="O167" s="299"/>
      <c r="P167" s="239"/>
      <c r="Q167" s="239"/>
      <c r="R167" s="239"/>
      <c r="S167" s="239"/>
      <c r="T167" s="239"/>
      <c r="U167" s="239"/>
      <c r="V167" s="364"/>
      <c r="W167" s="239"/>
      <c r="X167" s="239"/>
      <c r="Y167" s="239"/>
      <c r="Z167" s="239"/>
      <c r="AA167" s="239"/>
      <c r="AB167" s="239"/>
      <c r="AC167" s="239"/>
      <c r="AD167" s="239"/>
      <c r="AE167" s="239"/>
      <c r="AF167" s="239"/>
      <c r="AG167" s="239"/>
      <c r="AH167" s="239"/>
      <c r="AI167" s="239"/>
      <c r="AJ167" s="239"/>
      <c r="AK167" s="239"/>
      <c r="AL167" s="245"/>
      <c r="AO167" s="26"/>
    </row>
    <row r="168" spans="1:41" ht="24" customHeight="1" x14ac:dyDescent="0.2">
      <c r="A168" s="549"/>
      <c r="B168" s="512"/>
      <c r="C168" s="512"/>
      <c r="D168" s="88" t="s">
        <v>993</v>
      </c>
      <c r="E168" s="372" t="s">
        <v>636</v>
      </c>
      <c r="F168" s="244"/>
      <c r="G168" s="239"/>
      <c r="H168" s="239"/>
      <c r="I168" s="239"/>
      <c r="J168" s="239"/>
      <c r="K168" s="239"/>
      <c r="L168" s="373"/>
      <c r="M168" s="239"/>
      <c r="N168" s="239"/>
      <c r="O168" s="299"/>
      <c r="P168" s="239"/>
      <c r="Q168" s="239"/>
      <c r="R168" s="239"/>
      <c r="S168" s="239"/>
      <c r="T168" s="239"/>
      <c r="U168" s="239"/>
      <c r="V168" s="364"/>
      <c r="W168" s="239"/>
      <c r="X168" s="239"/>
      <c r="Y168" s="239"/>
      <c r="Z168" s="239"/>
      <c r="AA168" s="239"/>
      <c r="AB168" s="239"/>
      <c r="AC168" s="239"/>
      <c r="AD168" s="239"/>
      <c r="AE168" s="239"/>
      <c r="AF168" s="239"/>
      <c r="AG168" s="239"/>
      <c r="AH168" s="239"/>
      <c r="AI168" s="239"/>
      <c r="AJ168" s="239"/>
      <c r="AK168" s="239"/>
      <c r="AL168" s="245"/>
      <c r="AO168" s="26"/>
    </row>
    <row r="169" spans="1:41" ht="24" customHeight="1" x14ac:dyDescent="0.2">
      <c r="A169" s="549"/>
      <c r="B169" s="512"/>
      <c r="C169" s="512"/>
      <c r="D169" s="88" t="s">
        <v>994</v>
      </c>
      <c r="E169" s="372" t="s">
        <v>637</v>
      </c>
      <c r="F169" s="244"/>
      <c r="G169" s="239"/>
      <c r="H169" s="239"/>
      <c r="I169" s="239"/>
      <c r="J169" s="239"/>
      <c r="K169" s="239"/>
      <c r="L169" s="373"/>
      <c r="M169" s="239"/>
      <c r="N169" s="239"/>
      <c r="O169" s="299"/>
      <c r="P169" s="239"/>
      <c r="Q169" s="239"/>
      <c r="R169" s="239"/>
      <c r="S169" s="239"/>
      <c r="T169" s="239"/>
      <c r="U169" s="239"/>
      <c r="V169" s="364"/>
      <c r="W169" s="239"/>
      <c r="X169" s="239"/>
      <c r="Y169" s="239"/>
      <c r="Z169" s="239"/>
      <c r="AA169" s="239"/>
      <c r="AB169" s="239"/>
      <c r="AC169" s="239"/>
      <c r="AD169" s="239"/>
      <c r="AE169" s="239"/>
      <c r="AF169" s="239"/>
      <c r="AG169" s="239"/>
      <c r="AH169" s="239"/>
      <c r="AI169" s="239"/>
      <c r="AJ169" s="239"/>
      <c r="AK169" s="239"/>
      <c r="AL169" s="245"/>
      <c r="AO169" s="26"/>
    </row>
    <row r="170" spans="1:41" ht="24" customHeight="1" x14ac:dyDescent="0.2">
      <c r="A170" s="549"/>
      <c r="B170" s="512"/>
      <c r="C170" s="512"/>
      <c r="D170" s="88" t="s">
        <v>970</v>
      </c>
      <c r="E170" s="372" t="s">
        <v>638</v>
      </c>
      <c r="F170" s="244"/>
      <c r="G170" s="239"/>
      <c r="H170" s="239"/>
      <c r="I170" s="239"/>
      <c r="J170" s="239"/>
      <c r="K170" s="239"/>
      <c r="L170" s="373"/>
      <c r="M170" s="239"/>
      <c r="N170" s="239"/>
      <c r="O170" s="299"/>
      <c r="P170" s="239"/>
      <c r="Q170" s="239"/>
      <c r="R170" s="239"/>
      <c r="S170" s="239"/>
      <c r="T170" s="239"/>
      <c r="U170" s="239"/>
      <c r="V170" s="364"/>
      <c r="W170" s="239"/>
      <c r="X170" s="239"/>
      <c r="Y170" s="239"/>
      <c r="Z170" s="239"/>
      <c r="AA170" s="239"/>
      <c r="AB170" s="239"/>
      <c r="AC170" s="239"/>
      <c r="AD170" s="239"/>
      <c r="AE170" s="239"/>
      <c r="AF170" s="239"/>
      <c r="AG170" s="239"/>
      <c r="AH170" s="239"/>
      <c r="AI170" s="239"/>
      <c r="AJ170" s="239"/>
      <c r="AK170" s="239"/>
      <c r="AL170" s="245"/>
      <c r="AO170" s="26"/>
    </row>
    <row r="171" spans="1:41" ht="24" customHeight="1" x14ac:dyDescent="0.2">
      <c r="A171" s="549"/>
      <c r="B171" s="512"/>
      <c r="C171" s="512"/>
      <c r="D171" s="88" t="s">
        <v>995</v>
      </c>
      <c r="E171" s="372" t="s">
        <v>639</v>
      </c>
      <c r="F171" s="244"/>
      <c r="G171" s="239"/>
      <c r="H171" s="239"/>
      <c r="I171" s="239"/>
      <c r="J171" s="239"/>
      <c r="K171" s="239"/>
      <c r="L171" s="373"/>
      <c r="M171" s="239"/>
      <c r="N171" s="239"/>
      <c r="O171" s="299"/>
      <c r="P171" s="239"/>
      <c r="Q171" s="239"/>
      <c r="R171" s="239"/>
      <c r="S171" s="239"/>
      <c r="T171" s="239"/>
      <c r="U171" s="239"/>
      <c r="V171" s="364"/>
      <c r="W171" s="239"/>
      <c r="X171" s="239"/>
      <c r="Y171" s="239"/>
      <c r="Z171" s="239"/>
      <c r="AA171" s="239"/>
      <c r="AB171" s="239"/>
      <c r="AC171" s="239"/>
      <c r="AD171" s="239"/>
      <c r="AE171" s="239"/>
      <c r="AF171" s="239"/>
      <c r="AG171" s="239"/>
      <c r="AH171" s="239"/>
      <c r="AI171" s="239"/>
      <c r="AJ171" s="239"/>
      <c r="AK171" s="239"/>
      <c r="AL171" s="245"/>
      <c r="AO171" s="26"/>
    </row>
    <row r="172" spans="1:41" ht="24" customHeight="1" x14ac:dyDescent="0.2">
      <c r="A172" s="549"/>
      <c r="B172" s="512"/>
      <c r="C172" s="512"/>
      <c r="D172" s="88" t="s">
        <v>996</v>
      </c>
      <c r="E172" s="372" t="s">
        <v>640</v>
      </c>
      <c r="F172" s="244"/>
      <c r="G172" s="239"/>
      <c r="H172" s="239"/>
      <c r="I172" s="239"/>
      <c r="J172" s="239"/>
      <c r="K172" s="239"/>
      <c r="L172" s="373"/>
      <c r="M172" s="239"/>
      <c r="N172" s="239"/>
      <c r="O172" s="299"/>
      <c r="P172" s="239"/>
      <c r="Q172" s="239"/>
      <c r="R172" s="239"/>
      <c r="S172" s="239"/>
      <c r="T172" s="239"/>
      <c r="U172" s="239"/>
      <c r="V172" s="364"/>
      <c r="W172" s="239"/>
      <c r="X172" s="239"/>
      <c r="Y172" s="239"/>
      <c r="Z172" s="239"/>
      <c r="AA172" s="239"/>
      <c r="AB172" s="239"/>
      <c r="AC172" s="239"/>
      <c r="AD172" s="239"/>
      <c r="AE172" s="239"/>
      <c r="AF172" s="239"/>
      <c r="AG172" s="239"/>
      <c r="AH172" s="239"/>
      <c r="AI172" s="239"/>
      <c r="AJ172" s="239"/>
      <c r="AK172" s="239"/>
      <c r="AL172" s="245"/>
      <c r="AO172" s="26"/>
    </row>
    <row r="173" spans="1:41" ht="37.5" customHeight="1" x14ac:dyDescent="0.2">
      <c r="A173" s="549"/>
      <c r="B173" s="512"/>
      <c r="C173" s="512"/>
      <c r="D173" s="88" t="s">
        <v>998</v>
      </c>
      <c r="E173" s="372" t="s">
        <v>641</v>
      </c>
      <c r="F173" s="244"/>
      <c r="G173" s="239"/>
      <c r="H173" s="239"/>
      <c r="I173" s="239"/>
      <c r="J173" s="239"/>
      <c r="K173" s="239"/>
      <c r="L173" s="373"/>
      <c r="M173" s="239"/>
      <c r="N173" s="239"/>
      <c r="O173" s="299"/>
      <c r="P173" s="239"/>
      <c r="Q173" s="239"/>
      <c r="R173" s="239"/>
      <c r="S173" s="239"/>
      <c r="T173" s="239"/>
      <c r="U173" s="239"/>
      <c r="V173" s="364"/>
      <c r="W173" s="239"/>
      <c r="X173" s="239"/>
      <c r="Y173" s="239"/>
      <c r="Z173" s="239"/>
      <c r="AA173" s="239"/>
      <c r="AB173" s="239"/>
      <c r="AC173" s="239"/>
      <c r="AD173" s="239"/>
      <c r="AE173" s="239"/>
      <c r="AF173" s="239"/>
      <c r="AG173" s="239"/>
      <c r="AH173" s="239"/>
      <c r="AI173" s="239"/>
      <c r="AJ173" s="239"/>
      <c r="AK173" s="239"/>
      <c r="AL173" s="245"/>
      <c r="AO173" s="26"/>
    </row>
    <row r="174" spans="1:41" ht="65.25" customHeight="1" x14ac:dyDescent="0.2">
      <c r="A174" s="549"/>
      <c r="B174" s="512"/>
      <c r="C174" s="512"/>
      <c r="D174" s="88" t="s">
        <v>537</v>
      </c>
      <c r="E174" s="372" t="s">
        <v>642</v>
      </c>
      <c r="F174" s="244"/>
      <c r="G174" s="239"/>
      <c r="H174" s="239"/>
      <c r="I174" s="239"/>
      <c r="J174" s="239"/>
      <c r="K174" s="239"/>
      <c r="L174" s="373"/>
      <c r="M174" s="239"/>
      <c r="N174" s="239"/>
      <c r="O174" s="299"/>
      <c r="P174" s="239"/>
      <c r="Q174" s="239"/>
      <c r="R174" s="239"/>
      <c r="S174" s="239"/>
      <c r="T174" s="239"/>
      <c r="U174" s="239"/>
      <c r="V174" s="364"/>
      <c r="W174" s="239"/>
      <c r="X174" s="239"/>
      <c r="Y174" s="239"/>
      <c r="Z174" s="239"/>
      <c r="AA174" s="239"/>
      <c r="AB174" s="239"/>
      <c r="AC174" s="239"/>
      <c r="AD174" s="239"/>
      <c r="AE174" s="239"/>
      <c r="AF174" s="239"/>
      <c r="AG174" s="239"/>
      <c r="AH174" s="239"/>
      <c r="AI174" s="239"/>
      <c r="AJ174" s="239"/>
      <c r="AK174" s="239"/>
      <c r="AL174" s="245"/>
      <c r="AO174" s="26"/>
    </row>
    <row r="175" spans="1:41" ht="57" customHeight="1" x14ac:dyDescent="0.2">
      <c r="A175" s="549"/>
      <c r="B175" s="512"/>
      <c r="C175" s="512"/>
      <c r="D175" s="88" t="s">
        <v>45</v>
      </c>
      <c r="E175" s="372" t="s">
        <v>643</v>
      </c>
      <c r="F175" s="342"/>
      <c r="G175" s="341"/>
      <c r="H175" s="341"/>
      <c r="I175" s="341"/>
      <c r="J175" s="341"/>
      <c r="K175" s="341"/>
      <c r="L175" s="341"/>
      <c r="M175" s="341"/>
      <c r="N175" s="341"/>
      <c r="O175" s="299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79"/>
      <c r="AO175" s="26"/>
    </row>
    <row r="176" spans="1:41" ht="36.75" customHeight="1" x14ac:dyDescent="0.2">
      <c r="A176" s="549"/>
      <c r="B176" s="512"/>
      <c r="C176" s="512"/>
      <c r="D176" s="88" t="s">
        <v>187</v>
      </c>
      <c r="E176" s="372" t="s">
        <v>644</v>
      </c>
      <c r="F176" s="244"/>
      <c r="G176" s="239"/>
      <c r="H176" s="239"/>
      <c r="I176" s="239"/>
      <c r="J176" s="239"/>
      <c r="K176" s="239"/>
      <c r="L176" s="373"/>
      <c r="M176" s="239"/>
      <c r="N176" s="239"/>
      <c r="O176" s="299"/>
      <c r="P176" s="239"/>
      <c r="Q176" s="239"/>
      <c r="R176" s="239"/>
      <c r="S176" s="239"/>
      <c r="T176" s="239"/>
      <c r="U176" s="239"/>
      <c r="V176" s="364"/>
      <c r="W176" s="239"/>
      <c r="X176" s="239"/>
      <c r="Y176" s="239"/>
      <c r="Z176" s="239"/>
      <c r="AA176" s="239"/>
      <c r="AB176" s="239"/>
      <c r="AC176" s="239"/>
      <c r="AD176" s="239"/>
      <c r="AE176" s="239"/>
      <c r="AF176" s="239"/>
      <c r="AG176" s="239"/>
      <c r="AH176" s="239"/>
      <c r="AI176" s="239"/>
      <c r="AJ176" s="239"/>
      <c r="AK176" s="239"/>
      <c r="AL176" s="245"/>
      <c r="AO176" s="26"/>
    </row>
    <row r="177" spans="1:41" ht="35.25" customHeight="1" x14ac:dyDescent="0.2">
      <c r="A177" s="549"/>
      <c r="B177" s="512"/>
      <c r="C177" s="512"/>
      <c r="D177" s="88" t="s">
        <v>1071</v>
      </c>
      <c r="E177" s="372" t="s">
        <v>645</v>
      </c>
      <c r="F177" s="244"/>
      <c r="G177" s="239"/>
      <c r="H177" s="239"/>
      <c r="I177" s="239"/>
      <c r="J177" s="239"/>
      <c r="K177" s="239"/>
      <c r="L177" s="239"/>
      <c r="M177" s="239"/>
      <c r="N177" s="239"/>
      <c r="O177" s="29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  <c r="AA177" s="239"/>
      <c r="AB177" s="239"/>
      <c r="AC177" s="239"/>
      <c r="AD177" s="239"/>
      <c r="AE177" s="239"/>
      <c r="AF177" s="239"/>
      <c r="AG177" s="239"/>
      <c r="AH177" s="239"/>
      <c r="AI177" s="239"/>
      <c r="AJ177" s="239"/>
      <c r="AK177" s="239"/>
      <c r="AL177" s="245"/>
      <c r="AO177" s="26"/>
    </row>
    <row r="178" spans="1:41" ht="24" customHeight="1" x14ac:dyDescent="0.2">
      <c r="A178" s="549"/>
      <c r="B178" s="520" t="s">
        <v>172</v>
      </c>
      <c r="C178" s="520"/>
      <c r="D178" s="87" t="s">
        <v>843</v>
      </c>
      <c r="E178" s="372" t="s">
        <v>646</v>
      </c>
      <c r="F178" s="244"/>
      <c r="G178" s="239">
        <v>4</v>
      </c>
      <c r="H178" s="239"/>
      <c r="I178" s="239"/>
      <c r="J178" s="239">
        <v>270125</v>
      </c>
      <c r="K178" s="239">
        <v>300</v>
      </c>
      <c r="L178" s="373">
        <v>4</v>
      </c>
      <c r="M178" s="239">
        <v>1</v>
      </c>
      <c r="N178" s="239"/>
      <c r="O178" s="239"/>
      <c r="P178" s="239"/>
      <c r="Q178" s="239">
        <v>3</v>
      </c>
      <c r="R178" s="239"/>
      <c r="S178" s="239"/>
      <c r="T178" s="239"/>
      <c r="U178" s="239"/>
      <c r="V178" s="364">
        <v>4</v>
      </c>
      <c r="W178" s="239"/>
      <c r="X178" s="239"/>
      <c r="Y178" s="239"/>
      <c r="Z178" s="239"/>
      <c r="AA178" s="239"/>
      <c r="AB178" s="239"/>
      <c r="AC178" s="239">
        <v>1</v>
      </c>
      <c r="AD178" s="239">
        <v>1</v>
      </c>
      <c r="AE178" s="239"/>
      <c r="AF178" s="239"/>
      <c r="AG178" s="239"/>
      <c r="AH178" s="239">
        <v>64827</v>
      </c>
      <c r="AI178" s="239">
        <v>2745</v>
      </c>
      <c r="AJ178" s="239"/>
      <c r="AK178" s="239"/>
      <c r="AL178" s="245"/>
      <c r="AO178" s="26"/>
    </row>
    <row r="179" spans="1:41" ht="24" customHeight="1" x14ac:dyDescent="0.2">
      <c r="A179" s="549"/>
      <c r="B179" s="520"/>
      <c r="C179" s="520"/>
      <c r="D179" s="87" t="s">
        <v>1442</v>
      </c>
      <c r="E179" s="372" t="s">
        <v>647</v>
      </c>
      <c r="F179" s="244"/>
      <c r="G179" s="239">
        <v>2</v>
      </c>
      <c r="H179" s="239">
        <v>1</v>
      </c>
      <c r="I179" s="239"/>
      <c r="J179" s="239"/>
      <c r="K179" s="239">
        <v>300</v>
      </c>
      <c r="L179" s="373">
        <v>2</v>
      </c>
      <c r="M179" s="239">
        <v>2</v>
      </c>
      <c r="N179" s="239">
        <v>1</v>
      </c>
      <c r="O179" s="239"/>
      <c r="P179" s="239"/>
      <c r="Q179" s="239"/>
      <c r="R179" s="239"/>
      <c r="S179" s="239"/>
      <c r="T179" s="239"/>
      <c r="U179" s="239"/>
      <c r="V179" s="364">
        <v>2</v>
      </c>
      <c r="W179" s="239"/>
      <c r="X179" s="239"/>
      <c r="Y179" s="239"/>
      <c r="Z179" s="239"/>
      <c r="AA179" s="239"/>
      <c r="AB179" s="239"/>
      <c r="AC179" s="239"/>
      <c r="AD179" s="239"/>
      <c r="AE179" s="239"/>
      <c r="AF179" s="239"/>
      <c r="AG179" s="239"/>
      <c r="AH179" s="239">
        <v>7000</v>
      </c>
      <c r="AI179" s="239">
        <v>300</v>
      </c>
      <c r="AJ179" s="239">
        <v>1188</v>
      </c>
      <c r="AK179" s="239"/>
      <c r="AL179" s="245"/>
      <c r="AO179" s="26"/>
    </row>
    <row r="180" spans="1:41" ht="45" customHeight="1" x14ac:dyDescent="0.2">
      <c r="A180" s="549"/>
      <c r="B180" s="520"/>
      <c r="C180" s="520"/>
      <c r="D180" s="87" t="s">
        <v>1362</v>
      </c>
      <c r="E180" s="372" t="s">
        <v>648</v>
      </c>
      <c r="F180" s="244"/>
      <c r="G180" s="239">
        <v>6</v>
      </c>
      <c r="H180" s="239">
        <v>1</v>
      </c>
      <c r="I180" s="239"/>
      <c r="J180" s="239">
        <v>270125</v>
      </c>
      <c r="K180" s="239">
        <v>600</v>
      </c>
      <c r="L180" s="239">
        <v>6</v>
      </c>
      <c r="M180" s="239">
        <v>3</v>
      </c>
      <c r="N180" s="239">
        <v>1</v>
      </c>
      <c r="O180" s="239"/>
      <c r="P180" s="239"/>
      <c r="Q180" s="239">
        <v>3</v>
      </c>
      <c r="R180" s="239"/>
      <c r="S180" s="239"/>
      <c r="T180" s="239"/>
      <c r="U180" s="239"/>
      <c r="V180" s="239">
        <v>6</v>
      </c>
      <c r="W180" s="239"/>
      <c r="X180" s="239"/>
      <c r="Y180" s="239"/>
      <c r="Z180" s="239"/>
      <c r="AA180" s="239"/>
      <c r="AB180" s="239"/>
      <c r="AC180" s="239">
        <v>1</v>
      </c>
      <c r="AD180" s="239">
        <v>1</v>
      </c>
      <c r="AE180" s="239"/>
      <c r="AF180" s="239"/>
      <c r="AG180" s="239"/>
      <c r="AH180" s="239">
        <v>71827</v>
      </c>
      <c r="AI180" s="239">
        <v>3045</v>
      </c>
      <c r="AJ180" s="239">
        <v>1188</v>
      </c>
      <c r="AK180" s="239"/>
      <c r="AL180" s="245"/>
      <c r="AO180" s="26"/>
    </row>
    <row r="181" spans="1:41" ht="24" customHeight="1" x14ac:dyDescent="0.2">
      <c r="A181" s="549"/>
      <c r="B181" s="512" t="s">
        <v>833</v>
      </c>
      <c r="C181" s="512"/>
      <c r="D181" s="87" t="s">
        <v>878</v>
      </c>
      <c r="E181" s="372" t="s">
        <v>649</v>
      </c>
      <c r="F181" s="244"/>
      <c r="G181" s="239">
        <v>1</v>
      </c>
      <c r="H181" s="239"/>
      <c r="I181" s="239"/>
      <c r="J181" s="239">
        <v>266667</v>
      </c>
      <c r="K181" s="239">
        <v>5394</v>
      </c>
      <c r="L181" s="373">
        <v>1</v>
      </c>
      <c r="M181" s="239">
        <v>1</v>
      </c>
      <c r="N181" s="239">
        <v>1</v>
      </c>
      <c r="O181" s="299"/>
      <c r="P181" s="239"/>
      <c r="Q181" s="239"/>
      <c r="R181" s="239"/>
      <c r="S181" s="239"/>
      <c r="T181" s="239"/>
      <c r="U181" s="239"/>
      <c r="V181" s="364">
        <v>1</v>
      </c>
      <c r="W181" s="239"/>
      <c r="X181" s="239"/>
      <c r="Y181" s="239"/>
      <c r="Z181" s="239"/>
      <c r="AA181" s="239"/>
      <c r="AB181" s="239"/>
      <c r="AC181" s="239"/>
      <c r="AD181" s="239">
        <v>1</v>
      </c>
      <c r="AE181" s="239"/>
      <c r="AF181" s="239"/>
      <c r="AG181" s="239"/>
      <c r="AH181" s="239">
        <v>266667</v>
      </c>
      <c r="AI181" s="239">
        <v>5394</v>
      </c>
      <c r="AJ181" s="239"/>
      <c r="AK181" s="239"/>
      <c r="AL181" s="245"/>
      <c r="AO181" s="26"/>
    </row>
    <row r="182" spans="1:41" ht="24" customHeight="1" x14ac:dyDescent="0.2">
      <c r="A182" s="549"/>
      <c r="B182" s="512"/>
      <c r="C182" s="512"/>
      <c r="D182" s="87" t="s">
        <v>879</v>
      </c>
      <c r="E182" s="372" t="s">
        <v>650</v>
      </c>
      <c r="F182" s="244"/>
      <c r="G182" s="239"/>
      <c r="H182" s="239"/>
      <c r="I182" s="239"/>
      <c r="J182" s="239"/>
      <c r="K182" s="239"/>
      <c r="L182" s="373"/>
      <c r="M182" s="239"/>
      <c r="N182" s="239"/>
      <c r="O182" s="299"/>
      <c r="P182" s="239"/>
      <c r="Q182" s="239"/>
      <c r="R182" s="239"/>
      <c r="S182" s="239"/>
      <c r="T182" s="239"/>
      <c r="U182" s="239"/>
      <c r="V182" s="364"/>
      <c r="W182" s="239"/>
      <c r="X182" s="239"/>
      <c r="Y182" s="239"/>
      <c r="Z182" s="239"/>
      <c r="AA182" s="239"/>
      <c r="AB182" s="239"/>
      <c r="AC182" s="239"/>
      <c r="AD182" s="239"/>
      <c r="AE182" s="239"/>
      <c r="AF182" s="239"/>
      <c r="AG182" s="239"/>
      <c r="AH182" s="239"/>
      <c r="AI182" s="239"/>
      <c r="AJ182" s="239"/>
      <c r="AK182" s="239"/>
      <c r="AL182" s="245"/>
      <c r="AO182" s="26"/>
    </row>
    <row r="183" spans="1:41" ht="24" customHeight="1" x14ac:dyDescent="0.2">
      <c r="A183" s="549"/>
      <c r="B183" s="512"/>
      <c r="C183" s="512"/>
      <c r="D183" s="87" t="s">
        <v>880</v>
      </c>
      <c r="E183" s="372" t="s">
        <v>651</v>
      </c>
      <c r="F183" s="244"/>
      <c r="G183" s="239"/>
      <c r="H183" s="239"/>
      <c r="I183" s="239"/>
      <c r="J183" s="239"/>
      <c r="K183" s="239"/>
      <c r="L183" s="373"/>
      <c r="M183" s="239"/>
      <c r="N183" s="239"/>
      <c r="O183" s="299"/>
      <c r="P183" s="239"/>
      <c r="Q183" s="239"/>
      <c r="R183" s="239"/>
      <c r="S183" s="239"/>
      <c r="T183" s="239"/>
      <c r="U183" s="239"/>
      <c r="V183" s="364"/>
      <c r="W183" s="239"/>
      <c r="X183" s="239"/>
      <c r="Y183" s="239"/>
      <c r="Z183" s="239"/>
      <c r="AA183" s="239"/>
      <c r="AB183" s="239"/>
      <c r="AC183" s="239"/>
      <c r="AD183" s="239"/>
      <c r="AE183" s="239"/>
      <c r="AF183" s="239"/>
      <c r="AG183" s="239"/>
      <c r="AH183" s="239"/>
      <c r="AI183" s="239"/>
      <c r="AJ183" s="239"/>
      <c r="AK183" s="239"/>
      <c r="AL183" s="245"/>
      <c r="AO183" s="26"/>
    </row>
    <row r="184" spans="1:41" ht="24" customHeight="1" x14ac:dyDescent="0.2">
      <c r="A184" s="549"/>
      <c r="B184" s="512"/>
      <c r="C184" s="512"/>
      <c r="D184" s="87" t="s">
        <v>881</v>
      </c>
      <c r="E184" s="372" t="s">
        <v>652</v>
      </c>
      <c r="F184" s="244"/>
      <c r="G184" s="239">
        <v>3</v>
      </c>
      <c r="H184" s="239">
        <v>3</v>
      </c>
      <c r="I184" s="239"/>
      <c r="J184" s="239">
        <v>217398</v>
      </c>
      <c r="K184" s="239">
        <v>12705</v>
      </c>
      <c r="L184" s="373">
        <v>2</v>
      </c>
      <c r="M184" s="239">
        <v>1</v>
      </c>
      <c r="N184" s="239">
        <v>1</v>
      </c>
      <c r="O184" s="299"/>
      <c r="P184" s="239"/>
      <c r="Q184" s="239">
        <v>1</v>
      </c>
      <c r="R184" s="239"/>
      <c r="S184" s="239"/>
      <c r="T184" s="239"/>
      <c r="U184" s="239">
        <v>1</v>
      </c>
      <c r="V184" s="364">
        <v>3</v>
      </c>
      <c r="W184" s="239"/>
      <c r="X184" s="239"/>
      <c r="Y184" s="239"/>
      <c r="Z184" s="239"/>
      <c r="AA184" s="239"/>
      <c r="AB184" s="239">
        <v>2</v>
      </c>
      <c r="AC184" s="239"/>
      <c r="AD184" s="239">
        <v>1</v>
      </c>
      <c r="AE184" s="239"/>
      <c r="AF184" s="239"/>
      <c r="AG184" s="239"/>
      <c r="AH184" s="239">
        <v>30488</v>
      </c>
      <c r="AI184" s="239">
        <v>1115</v>
      </c>
      <c r="AJ184" s="239"/>
      <c r="AK184" s="239"/>
      <c r="AL184" s="245"/>
      <c r="AO184" s="26"/>
    </row>
    <row r="185" spans="1:41" ht="54" customHeight="1" x14ac:dyDescent="0.2">
      <c r="A185" s="549"/>
      <c r="B185" s="512"/>
      <c r="C185" s="512"/>
      <c r="D185" s="87" t="s">
        <v>188</v>
      </c>
      <c r="E185" s="372" t="s">
        <v>653</v>
      </c>
      <c r="F185" s="244"/>
      <c r="G185" s="239">
        <v>3</v>
      </c>
      <c r="H185" s="239"/>
      <c r="I185" s="239"/>
      <c r="J185" s="239"/>
      <c r="K185" s="239">
        <v>900</v>
      </c>
      <c r="L185" s="373">
        <v>3</v>
      </c>
      <c r="M185" s="239">
        <v>3</v>
      </c>
      <c r="N185" s="239"/>
      <c r="O185" s="299"/>
      <c r="P185" s="239"/>
      <c r="Q185" s="239"/>
      <c r="R185" s="239"/>
      <c r="S185" s="239"/>
      <c r="T185" s="239"/>
      <c r="U185" s="239"/>
      <c r="V185" s="364">
        <v>3</v>
      </c>
      <c r="W185" s="239"/>
      <c r="X185" s="239"/>
      <c r="Y185" s="239"/>
      <c r="Z185" s="239"/>
      <c r="AA185" s="239"/>
      <c r="AB185" s="239"/>
      <c r="AC185" s="239"/>
      <c r="AD185" s="239"/>
      <c r="AE185" s="239"/>
      <c r="AF185" s="239"/>
      <c r="AG185" s="239"/>
      <c r="AH185" s="239"/>
      <c r="AI185" s="239"/>
      <c r="AJ185" s="239"/>
      <c r="AK185" s="239"/>
      <c r="AL185" s="245"/>
      <c r="AO185" s="26"/>
    </row>
    <row r="186" spans="1:41" ht="24" customHeight="1" x14ac:dyDescent="0.2">
      <c r="A186" s="549"/>
      <c r="B186" s="512"/>
      <c r="C186" s="512"/>
      <c r="D186" s="87" t="s">
        <v>189</v>
      </c>
      <c r="E186" s="372" t="s">
        <v>654</v>
      </c>
      <c r="F186" s="244"/>
      <c r="G186" s="239">
        <v>2</v>
      </c>
      <c r="H186" s="239"/>
      <c r="I186" s="239"/>
      <c r="J186" s="239"/>
      <c r="K186" s="239">
        <v>1800</v>
      </c>
      <c r="L186" s="373">
        <v>1</v>
      </c>
      <c r="M186" s="239">
        <v>1</v>
      </c>
      <c r="N186" s="239"/>
      <c r="O186" s="299"/>
      <c r="P186" s="239"/>
      <c r="Q186" s="239"/>
      <c r="R186" s="239"/>
      <c r="S186" s="239"/>
      <c r="T186" s="239">
        <v>1</v>
      </c>
      <c r="U186" s="239"/>
      <c r="V186" s="364">
        <v>2</v>
      </c>
      <c r="W186" s="239"/>
      <c r="X186" s="239"/>
      <c r="Y186" s="239"/>
      <c r="Z186" s="239"/>
      <c r="AA186" s="239"/>
      <c r="AB186" s="239"/>
      <c r="AC186" s="239"/>
      <c r="AD186" s="239"/>
      <c r="AE186" s="239"/>
      <c r="AF186" s="239"/>
      <c r="AG186" s="239"/>
      <c r="AH186" s="239"/>
      <c r="AI186" s="239"/>
      <c r="AJ186" s="239"/>
      <c r="AK186" s="239"/>
      <c r="AL186" s="245"/>
      <c r="AO186" s="26"/>
    </row>
    <row r="187" spans="1:41" ht="43.9" customHeight="1" x14ac:dyDescent="0.2">
      <c r="A187" s="549"/>
      <c r="B187" s="512"/>
      <c r="C187" s="512"/>
      <c r="D187" s="87" t="s">
        <v>1072</v>
      </c>
      <c r="E187" s="372" t="s">
        <v>655</v>
      </c>
      <c r="F187" s="244"/>
      <c r="G187" s="239">
        <v>9</v>
      </c>
      <c r="H187" s="239">
        <v>3</v>
      </c>
      <c r="I187" s="239"/>
      <c r="J187" s="239">
        <v>484065</v>
      </c>
      <c r="K187" s="239">
        <v>20799</v>
      </c>
      <c r="L187" s="239">
        <v>7</v>
      </c>
      <c r="M187" s="239">
        <v>6</v>
      </c>
      <c r="N187" s="239">
        <v>2</v>
      </c>
      <c r="O187" s="299"/>
      <c r="P187" s="239"/>
      <c r="Q187" s="239">
        <v>1</v>
      </c>
      <c r="R187" s="239"/>
      <c r="S187" s="239"/>
      <c r="T187" s="239">
        <v>1</v>
      </c>
      <c r="U187" s="239">
        <v>1</v>
      </c>
      <c r="V187" s="239">
        <v>9</v>
      </c>
      <c r="W187" s="239"/>
      <c r="X187" s="239"/>
      <c r="Y187" s="239"/>
      <c r="Z187" s="239"/>
      <c r="AA187" s="239"/>
      <c r="AB187" s="239">
        <v>2</v>
      </c>
      <c r="AC187" s="239"/>
      <c r="AD187" s="239">
        <v>2</v>
      </c>
      <c r="AE187" s="239"/>
      <c r="AF187" s="239"/>
      <c r="AG187" s="239"/>
      <c r="AH187" s="239">
        <v>297155</v>
      </c>
      <c r="AI187" s="239">
        <v>6509</v>
      </c>
      <c r="AJ187" s="239"/>
      <c r="AK187" s="239"/>
      <c r="AL187" s="245"/>
      <c r="AO187" s="26"/>
    </row>
    <row r="188" spans="1:41" ht="24" customHeight="1" x14ac:dyDescent="0.2">
      <c r="A188" s="549" t="s">
        <v>1098</v>
      </c>
      <c r="B188" s="508" t="s">
        <v>834</v>
      </c>
      <c r="C188" s="508"/>
      <c r="D188" s="508"/>
      <c r="E188" s="372" t="s">
        <v>656</v>
      </c>
      <c r="F188" s="244"/>
      <c r="G188" s="239">
        <v>4</v>
      </c>
      <c r="H188" s="239"/>
      <c r="I188" s="239"/>
      <c r="J188" s="239">
        <v>823026</v>
      </c>
      <c r="K188" s="239">
        <v>15220</v>
      </c>
      <c r="L188" s="373">
        <v>3</v>
      </c>
      <c r="M188" s="239">
        <v>1</v>
      </c>
      <c r="N188" s="239"/>
      <c r="O188" s="299"/>
      <c r="P188" s="239"/>
      <c r="Q188" s="239">
        <v>2</v>
      </c>
      <c r="R188" s="239"/>
      <c r="S188" s="239"/>
      <c r="T188" s="239">
        <v>1</v>
      </c>
      <c r="U188" s="239"/>
      <c r="V188" s="364">
        <v>4</v>
      </c>
      <c r="W188" s="239"/>
      <c r="X188" s="239"/>
      <c r="Y188" s="239"/>
      <c r="Z188" s="239"/>
      <c r="AA188" s="239"/>
      <c r="AB188" s="239"/>
      <c r="AC188" s="239"/>
      <c r="AD188" s="239"/>
      <c r="AE188" s="239">
        <v>2</v>
      </c>
      <c r="AF188" s="239"/>
      <c r="AG188" s="239"/>
      <c r="AH188" s="239"/>
      <c r="AI188" s="239">
        <v>7500</v>
      </c>
      <c r="AJ188" s="239"/>
      <c r="AK188" s="239"/>
      <c r="AL188" s="245"/>
      <c r="AO188" s="26"/>
    </row>
    <row r="189" spans="1:41" ht="24" customHeight="1" x14ac:dyDescent="0.2">
      <c r="A189" s="549"/>
      <c r="B189" s="508" t="s">
        <v>835</v>
      </c>
      <c r="C189" s="508"/>
      <c r="D189" s="508"/>
      <c r="E189" s="372" t="s">
        <v>657</v>
      </c>
      <c r="F189" s="244"/>
      <c r="G189" s="239"/>
      <c r="H189" s="239"/>
      <c r="I189" s="239"/>
      <c r="J189" s="239"/>
      <c r="K189" s="239"/>
      <c r="L189" s="373"/>
      <c r="M189" s="239"/>
      <c r="N189" s="239"/>
      <c r="O189" s="299"/>
      <c r="P189" s="239"/>
      <c r="Q189" s="239"/>
      <c r="R189" s="239"/>
      <c r="S189" s="239"/>
      <c r="T189" s="239"/>
      <c r="U189" s="239"/>
      <c r="V189" s="364"/>
      <c r="W189" s="239"/>
      <c r="X189" s="239"/>
      <c r="Y189" s="239"/>
      <c r="Z189" s="239"/>
      <c r="AA189" s="239"/>
      <c r="AB189" s="239"/>
      <c r="AC189" s="239"/>
      <c r="AD189" s="239"/>
      <c r="AE189" s="239"/>
      <c r="AF189" s="239"/>
      <c r="AG189" s="239"/>
      <c r="AH189" s="239"/>
      <c r="AI189" s="239"/>
      <c r="AJ189" s="239"/>
      <c r="AK189" s="239"/>
      <c r="AL189" s="245"/>
      <c r="AO189" s="26"/>
    </row>
    <row r="190" spans="1:41" ht="39" customHeight="1" x14ac:dyDescent="0.2">
      <c r="A190" s="549"/>
      <c r="B190" s="508" t="s">
        <v>1018</v>
      </c>
      <c r="C190" s="508"/>
      <c r="D190" s="508"/>
      <c r="E190" s="372" t="s">
        <v>658</v>
      </c>
      <c r="F190" s="244"/>
      <c r="G190" s="239"/>
      <c r="H190" s="239"/>
      <c r="I190" s="239"/>
      <c r="J190" s="239"/>
      <c r="K190" s="239"/>
      <c r="L190" s="373"/>
      <c r="M190" s="239"/>
      <c r="N190" s="239"/>
      <c r="O190" s="299"/>
      <c r="P190" s="239"/>
      <c r="Q190" s="239"/>
      <c r="R190" s="239"/>
      <c r="S190" s="239"/>
      <c r="T190" s="239"/>
      <c r="U190" s="239"/>
      <c r="V190" s="364"/>
      <c r="W190" s="239"/>
      <c r="X190" s="239"/>
      <c r="Y190" s="239"/>
      <c r="Z190" s="239"/>
      <c r="AA190" s="239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45"/>
      <c r="AO190" s="26"/>
    </row>
    <row r="191" spans="1:41" ht="24" customHeight="1" x14ac:dyDescent="0.2">
      <c r="A191" s="549"/>
      <c r="B191" s="508" t="s">
        <v>909</v>
      </c>
      <c r="C191" s="508"/>
      <c r="D191" s="508"/>
      <c r="E191" s="372" t="s">
        <v>659</v>
      </c>
      <c r="F191" s="244"/>
      <c r="G191" s="239"/>
      <c r="H191" s="239"/>
      <c r="I191" s="239"/>
      <c r="J191" s="239"/>
      <c r="K191" s="239"/>
      <c r="L191" s="373"/>
      <c r="M191" s="239"/>
      <c r="N191" s="239"/>
      <c r="O191" s="299"/>
      <c r="P191" s="239"/>
      <c r="Q191" s="239"/>
      <c r="R191" s="239"/>
      <c r="S191" s="239"/>
      <c r="T191" s="239"/>
      <c r="U191" s="239"/>
      <c r="V191" s="364"/>
      <c r="W191" s="239"/>
      <c r="X191" s="239"/>
      <c r="Y191" s="239"/>
      <c r="Z191" s="239"/>
      <c r="AA191" s="239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45"/>
      <c r="AO191" s="26"/>
    </row>
    <row r="192" spans="1:41" ht="24" customHeight="1" x14ac:dyDescent="0.2">
      <c r="A192" s="549"/>
      <c r="B192" s="508" t="s">
        <v>910</v>
      </c>
      <c r="C192" s="508"/>
      <c r="D192" s="508"/>
      <c r="E192" s="372" t="s">
        <v>660</v>
      </c>
      <c r="F192" s="244">
        <v>1</v>
      </c>
      <c r="G192" s="239"/>
      <c r="H192" s="239"/>
      <c r="I192" s="239"/>
      <c r="J192" s="239"/>
      <c r="K192" s="239"/>
      <c r="L192" s="373">
        <v>1</v>
      </c>
      <c r="M192" s="239">
        <v>1</v>
      </c>
      <c r="N192" s="239"/>
      <c r="O192" s="299"/>
      <c r="P192" s="239"/>
      <c r="Q192" s="239"/>
      <c r="R192" s="239"/>
      <c r="S192" s="239"/>
      <c r="T192" s="239"/>
      <c r="U192" s="239"/>
      <c r="V192" s="364">
        <v>1</v>
      </c>
      <c r="W192" s="239"/>
      <c r="X192" s="239"/>
      <c r="Y192" s="239"/>
      <c r="Z192" s="239"/>
      <c r="AA192" s="239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45"/>
      <c r="AO192" s="26"/>
    </row>
    <row r="193" spans="1:41" ht="36.75" customHeight="1" x14ac:dyDescent="0.2">
      <c r="A193" s="549"/>
      <c r="B193" s="508" t="s">
        <v>307</v>
      </c>
      <c r="C193" s="508"/>
      <c r="D193" s="508"/>
      <c r="E193" s="372" t="s">
        <v>661</v>
      </c>
      <c r="F193" s="244"/>
      <c r="G193" s="239"/>
      <c r="H193" s="239"/>
      <c r="I193" s="239"/>
      <c r="J193" s="239"/>
      <c r="K193" s="239"/>
      <c r="L193" s="373"/>
      <c r="M193" s="239"/>
      <c r="N193" s="239"/>
      <c r="O193" s="299"/>
      <c r="P193" s="239"/>
      <c r="Q193" s="239"/>
      <c r="R193" s="239"/>
      <c r="S193" s="239"/>
      <c r="T193" s="239"/>
      <c r="U193" s="239"/>
      <c r="V193" s="364"/>
      <c r="W193" s="239"/>
      <c r="X193" s="239"/>
      <c r="Y193" s="239"/>
      <c r="Z193" s="239"/>
      <c r="AA193" s="239"/>
      <c r="AB193" s="341"/>
      <c r="AC193" s="341"/>
      <c r="AD193" s="341"/>
      <c r="AE193" s="341"/>
      <c r="AF193" s="341"/>
      <c r="AG193" s="341"/>
      <c r="AH193" s="239"/>
      <c r="AI193" s="239"/>
      <c r="AJ193" s="239"/>
      <c r="AK193" s="239"/>
      <c r="AL193" s="245"/>
      <c r="AO193" s="26"/>
    </row>
    <row r="194" spans="1:41" ht="24" customHeight="1" x14ac:dyDescent="0.2">
      <c r="A194" s="549"/>
      <c r="B194" s="508" t="s">
        <v>190</v>
      </c>
      <c r="C194" s="508"/>
      <c r="D194" s="508"/>
      <c r="E194" s="372" t="s">
        <v>662</v>
      </c>
      <c r="F194" s="244"/>
      <c r="G194" s="239"/>
      <c r="H194" s="239"/>
      <c r="I194" s="239"/>
      <c r="J194" s="239"/>
      <c r="K194" s="239"/>
      <c r="L194" s="373"/>
      <c r="M194" s="239"/>
      <c r="N194" s="239"/>
      <c r="O194" s="299"/>
      <c r="P194" s="239"/>
      <c r="Q194" s="239"/>
      <c r="R194" s="239"/>
      <c r="S194" s="239"/>
      <c r="T194" s="239"/>
      <c r="U194" s="239"/>
      <c r="V194" s="364"/>
      <c r="W194" s="239"/>
      <c r="X194" s="239"/>
      <c r="Y194" s="239"/>
      <c r="Z194" s="239"/>
      <c r="AA194" s="239"/>
      <c r="AB194" s="239"/>
      <c r="AC194" s="239"/>
      <c r="AD194" s="239"/>
      <c r="AE194" s="239"/>
      <c r="AF194" s="239"/>
      <c r="AG194" s="239"/>
      <c r="AH194" s="239"/>
      <c r="AI194" s="239"/>
      <c r="AJ194" s="239"/>
      <c r="AK194" s="239"/>
      <c r="AL194" s="245"/>
      <c r="AM194" s="39"/>
      <c r="AN194" s="39"/>
      <c r="AO194" s="26"/>
    </row>
    <row r="195" spans="1:41" ht="24" customHeight="1" x14ac:dyDescent="0.2">
      <c r="A195" s="549"/>
      <c r="B195" s="508" t="s">
        <v>1019</v>
      </c>
      <c r="C195" s="508"/>
      <c r="D195" s="508"/>
      <c r="E195" s="372" t="s">
        <v>663</v>
      </c>
      <c r="F195" s="244"/>
      <c r="G195" s="239"/>
      <c r="H195" s="239"/>
      <c r="I195" s="239"/>
      <c r="J195" s="239"/>
      <c r="K195" s="239"/>
      <c r="L195" s="373"/>
      <c r="M195" s="239"/>
      <c r="N195" s="239"/>
      <c r="O195" s="299"/>
      <c r="P195" s="239"/>
      <c r="Q195" s="239"/>
      <c r="R195" s="239"/>
      <c r="S195" s="239"/>
      <c r="T195" s="239"/>
      <c r="U195" s="239"/>
      <c r="V195" s="364"/>
      <c r="W195" s="239"/>
      <c r="X195" s="239"/>
      <c r="Y195" s="239"/>
      <c r="Z195" s="239"/>
      <c r="AA195" s="239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45"/>
      <c r="AM195" s="39"/>
      <c r="AN195" s="39"/>
      <c r="AO195" s="26"/>
    </row>
    <row r="196" spans="1:41" ht="48" customHeight="1" x14ac:dyDescent="0.2">
      <c r="A196" s="549"/>
      <c r="B196" s="521" t="s">
        <v>0</v>
      </c>
      <c r="C196" s="522"/>
      <c r="D196" s="523"/>
      <c r="E196" s="372" t="s">
        <v>664</v>
      </c>
      <c r="F196" s="244"/>
      <c r="G196" s="239"/>
      <c r="H196" s="239"/>
      <c r="I196" s="239"/>
      <c r="J196" s="239"/>
      <c r="K196" s="239"/>
      <c r="L196" s="373"/>
      <c r="M196" s="239"/>
      <c r="N196" s="239"/>
      <c r="O196" s="299"/>
      <c r="P196" s="239"/>
      <c r="Q196" s="239"/>
      <c r="R196" s="239"/>
      <c r="S196" s="239"/>
      <c r="T196" s="239"/>
      <c r="U196" s="239"/>
      <c r="V196" s="364"/>
      <c r="W196" s="239"/>
      <c r="X196" s="239"/>
      <c r="Y196" s="239"/>
      <c r="Z196" s="239"/>
      <c r="AA196" s="239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45"/>
      <c r="AM196" s="39"/>
      <c r="AN196" s="39"/>
      <c r="AO196" s="26"/>
    </row>
    <row r="197" spans="1:41" ht="24" customHeight="1" x14ac:dyDescent="0.2">
      <c r="A197" s="549"/>
      <c r="B197" s="508" t="s">
        <v>1020</v>
      </c>
      <c r="C197" s="508"/>
      <c r="D197" s="508"/>
      <c r="E197" s="372" t="s">
        <v>665</v>
      </c>
      <c r="F197" s="244"/>
      <c r="G197" s="239">
        <v>1</v>
      </c>
      <c r="H197" s="239"/>
      <c r="I197" s="239"/>
      <c r="J197" s="239"/>
      <c r="K197" s="239"/>
      <c r="L197" s="373">
        <v>1</v>
      </c>
      <c r="M197" s="239"/>
      <c r="N197" s="239"/>
      <c r="O197" s="299"/>
      <c r="P197" s="239"/>
      <c r="Q197" s="239">
        <v>1</v>
      </c>
      <c r="R197" s="239"/>
      <c r="S197" s="239"/>
      <c r="T197" s="239"/>
      <c r="U197" s="239"/>
      <c r="V197" s="364">
        <v>1</v>
      </c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45"/>
      <c r="AM197" s="39"/>
      <c r="AN197" s="39"/>
      <c r="AO197" s="26"/>
    </row>
    <row r="198" spans="1:41" ht="24" customHeight="1" x14ac:dyDescent="0.2">
      <c r="A198" s="549"/>
      <c r="B198" s="508" t="s">
        <v>579</v>
      </c>
      <c r="C198" s="508"/>
      <c r="D198" s="508"/>
      <c r="E198" s="372" t="s">
        <v>666</v>
      </c>
      <c r="F198" s="244"/>
      <c r="G198" s="239"/>
      <c r="H198" s="239"/>
      <c r="I198" s="239"/>
      <c r="J198" s="239"/>
      <c r="K198" s="239"/>
      <c r="L198" s="373"/>
      <c r="M198" s="239"/>
      <c r="N198" s="239"/>
      <c r="O198" s="299"/>
      <c r="P198" s="239"/>
      <c r="Q198" s="239"/>
      <c r="R198" s="239"/>
      <c r="S198" s="239"/>
      <c r="T198" s="239"/>
      <c r="U198" s="239"/>
      <c r="V198" s="364"/>
      <c r="W198" s="239"/>
      <c r="X198" s="239"/>
      <c r="Y198" s="239"/>
      <c r="Z198" s="239"/>
      <c r="AA198" s="239"/>
      <c r="AB198" s="239"/>
      <c r="AC198" s="239"/>
      <c r="AD198" s="239"/>
      <c r="AE198" s="239"/>
      <c r="AF198" s="239"/>
      <c r="AG198" s="239"/>
      <c r="AH198" s="239"/>
      <c r="AI198" s="239"/>
      <c r="AJ198" s="239"/>
      <c r="AK198" s="239"/>
      <c r="AL198" s="245"/>
      <c r="AM198" s="39"/>
      <c r="AN198" s="39"/>
      <c r="AO198" s="26"/>
    </row>
    <row r="199" spans="1:41" ht="24" customHeight="1" x14ac:dyDescent="0.2">
      <c r="A199" s="549"/>
      <c r="B199" s="512" t="s">
        <v>923</v>
      </c>
      <c r="C199" s="512"/>
      <c r="D199" s="87" t="s">
        <v>882</v>
      </c>
      <c r="E199" s="372" t="s">
        <v>667</v>
      </c>
      <c r="F199" s="244"/>
      <c r="G199" s="239"/>
      <c r="H199" s="239"/>
      <c r="I199" s="239"/>
      <c r="J199" s="239"/>
      <c r="K199" s="239"/>
      <c r="L199" s="373"/>
      <c r="M199" s="239"/>
      <c r="N199" s="239"/>
      <c r="O199" s="299"/>
      <c r="P199" s="239"/>
      <c r="Q199" s="239"/>
      <c r="R199" s="239"/>
      <c r="S199" s="239"/>
      <c r="T199" s="239"/>
      <c r="U199" s="239"/>
      <c r="V199" s="364"/>
      <c r="W199" s="239"/>
      <c r="X199" s="239"/>
      <c r="Y199" s="239"/>
      <c r="Z199" s="239"/>
      <c r="AA199" s="239"/>
      <c r="AB199" s="239"/>
      <c r="AC199" s="239"/>
      <c r="AD199" s="239"/>
      <c r="AE199" s="239"/>
      <c r="AF199" s="239"/>
      <c r="AG199" s="239"/>
      <c r="AH199" s="239"/>
      <c r="AI199" s="239"/>
      <c r="AJ199" s="239"/>
      <c r="AK199" s="239"/>
      <c r="AL199" s="245"/>
      <c r="AM199" s="39"/>
      <c r="AN199" s="39"/>
      <c r="AO199" s="26"/>
    </row>
    <row r="200" spans="1:41" ht="48" customHeight="1" x14ac:dyDescent="0.2">
      <c r="A200" s="549"/>
      <c r="B200" s="512"/>
      <c r="C200" s="512"/>
      <c r="D200" s="87" t="s">
        <v>883</v>
      </c>
      <c r="E200" s="372" t="s">
        <v>668</v>
      </c>
      <c r="F200" s="244"/>
      <c r="G200" s="239"/>
      <c r="H200" s="239"/>
      <c r="I200" s="239"/>
      <c r="J200" s="239"/>
      <c r="K200" s="239"/>
      <c r="L200" s="373"/>
      <c r="M200" s="239"/>
      <c r="N200" s="239"/>
      <c r="O200" s="299"/>
      <c r="P200" s="239"/>
      <c r="Q200" s="239"/>
      <c r="R200" s="239"/>
      <c r="S200" s="239"/>
      <c r="T200" s="239"/>
      <c r="U200" s="239"/>
      <c r="V200" s="364"/>
      <c r="W200" s="239"/>
      <c r="X200" s="239"/>
      <c r="Y200" s="239"/>
      <c r="Z200" s="239"/>
      <c r="AA200" s="239"/>
      <c r="AB200" s="239"/>
      <c r="AC200" s="239"/>
      <c r="AD200" s="239"/>
      <c r="AE200" s="239"/>
      <c r="AF200" s="239"/>
      <c r="AG200" s="239"/>
      <c r="AH200" s="239"/>
      <c r="AI200" s="239"/>
      <c r="AJ200" s="239"/>
      <c r="AK200" s="239"/>
      <c r="AL200" s="245"/>
      <c r="AM200" s="39"/>
      <c r="AN200" s="39"/>
      <c r="AO200" s="26"/>
    </row>
    <row r="201" spans="1:41" ht="33" customHeight="1" x14ac:dyDescent="0.2">
      <c r="A201" s="549"/>
      <c r="B201" s="512"/>
      <c r="C201" s="512"/>
      <c r="D201" s="87" t="s">
        <v>580</v>
      </c>
      <c r="E201" s="372" t="s">
        <v>669</v>
      </c>
      <c r="F201" s="244"/>
      <c r="G201" s="239"/>
      <c r="H201" s="239"/>
      <c r="I201" s="239"/>
      <c r="J201" s="239"/>
      <c r="K201" s="239"/>
      <c r="L201" s="373"/>
      <c r="M201" s="239"/>
      <c r="N201" s="239"/>
      <c r="O201" s="299"/>
      <c r="P201" s="239"/>
      <c r="Q201" s="239"/>
      <c r="R201" s="239"/>
      <c r="S201" s="239"/>
      <c r="T201" s="239"/>
      <c r="U201" s="239"/>
      <c r="V201" s="364"/>
      <c r="W201" s="239"/>
      <c r="X201" s="239"/>
      <c r="Y201" s="239"/>
      <c r="Z201" s="239"/>
      <c r="AA201" s="239"/>
      <c r="AB201" s="239"/>
      <c r="AC201" s="239"/>
      <c r="AD201" s="239"/>
      <c r="AE201" s="239"/>
      <c r="AF201" s="239"/>
      <c r="AG201" s="239"/>
      <c r="AH201" s="239"/>
      <c r="AI201" s="239"/>
      <c r="AJ201" s="239"/>
      <c r="AK201" s="239"/>
      <c r="AL201" s="245"/>
      <c r="AM201" s="39"/>
      <c r="AN201" s="39"/>
      <c r="AO201" s="26"/>
    </row>
    <row r="202" spans="1:41" ht="57.75" customHeight="1" x14ac:dyDescent="0.2">
      <c r="A202" s="549"/>
      <c r="B202" s="512"/>
      <c r="C202" s="512"/>
      <c r="D202" s="87" t="s">
        <v>581</v>
      </c>
      <c r="E202" s="372" t="s">
        <v>670</v>
      </c>
      <c r="F202" s="244"/>
      <c r="G202" s="239"/>
      <c r="H202" s="239"/>
      <c r="I202" s="239"/>
      <c r="J202" s="239"/>
      <c r="K202" s="239"/>
      <c r="L202" s="373"/>
      <c r="M202" s="239"/>
      <c r="N202" s="239"/>
      <c r="O202" s="299"/>
      <c r="P202" s="239"/>
      <c r="Q202" s="239"/>
      <c r="R202" s="239"/>
      <c r="S202" s="239"/>
      <c r="T202" s="239"/>
      <c r="U202" s="239"/>
      <c r="V202" s="364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45"/>
      <c r="AM202" s="39"/>
      <c r="AN202" s="39"/>
      <c r="AO202" s="26"/>
    </row>
    <row r="203" spans="1:41" ht="81.75" customHeight="1" x14ac:dyDescent="0.2">
      <c r="A203" s="549"/>
      <c r="B203" s="512"/>
      <c r="C203" s="512"/>
      <c r="D203" s="87" t="s">
        <v>335</v>
      </c>
      <c r="E203" s="372" t="s">
        <v>671</v>
      </c>
      <c r="F203" s="244"/>
      <c r="G203" s="239"/>
      <c r="H203" s="239"/>
      <c r="I203" s="239"/>
      <c r="J203" s="239"/>
      <c r="K203" s="239"/>
      <c r="L203" s="373"/>
      <c r="M203" s="239"/>
      <c r="N203" s="239"/>
      <c r="O203" s="299"/>
      <c r="P203" s="239"/>
      <c r="Q203" s="239"/>
      <c r="R203" s="239"/>
      <c r="S203" s="239"/>
      <c r="T203" s="239"/>
      <c r="U203" s="239"/>
      <c r="V203" s="364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  <c r="AH203" s="239"/>
      <c r="AI203" s="239"/>
      <c r="AJ203" s="239"/>
      <c r="AK203" s="239"/>
      <c r="AL203" s="245"/>
      <c r="AM203" s="39"/>
      <c r="AN203" s="39"/>
      <c r="AO203" s="26"/>
    </row>
    <row r="204" spans="1:41" ht="39" customHeight="1" x14ac:dyDescent="0.2">
      <c r="A204" s="549"/>
      <c r="B204" s="512"/>
      <c r="C204" s="512"/>
      <c r="D204" s="87" t="s">
        <v>191</v>
      </c>
      <c r="E204" s="372" t="s">
        <v>672</v>
      </c>
      <c r="F204" s="244"/>
      <c r="G204" s="239"/>
      <c r="H204" s="239"/>
      <c r="I204" s="239"/>
      <c r="J204" s="239"/>
      <c r="K204" s="239"/>
      <c r="L204" s="373"/>
      <c r="M204" s="239"/>
      <c r="N204" s="239"/>
      <c r="O204" s="299"/>
      <c r="P204" s="239"/>
      <c r="Q204" s="239"/>
      <c r="R204" s="239"/>
      <c r="S204" s="239"/>
      <c r="T204" s="239"/>
      <c r="U204" s="239"/>
      <c r="V204" s="364"/>
      <c r="W204" s="239"/>
      <c r="X204" s="239"/>
      <c r="Y204" s="239"/>
      <c r="Z204" s="239"/>
      <c r="AA204" s="239"/>
      <c r="AB204" s="239"/>
      <c r="AC204" s="239"/>
      <c r="AD204" s="239"/>
      <c r="AE204" s="239"/>
      <c r="AF204" s="239"/>
      <c r="AG204" s="239"/>
      <c r="AH204" s="239"/>
      <c r="AI204" s="239"/>
      <c r="AJ204" s="239"/>
      <c r="AK204" s="239"/>
      <c r="AL204" s="245"/>
      <c r="AM204" s="39"/>
      <c r="AN204" s="39"/>
      <c r="AO204" s="26"/>
    </row>
    <row r="205" spans="1:41" ht="46.9" customHeight="1" x14ac:dyDescent="0.2">
      <c r="A205" s="549"/>
      <c r="B205" s="512"/>
      <c r="C205" s="512"/>
      <c r="D205" s="87" t="s">
        <v>1369</v>
      </c>
      <c r="E205" s="372" t="s">
        <v>673</v>
      </c>
      <c r="F205" s="244"/>
      <c r="G205" s="239"/>
      <c r="H205" s="239"/>
      <c r="I205" s="239"/>
      <c r="J205" s="239"/>
      <c r="K205" s="239"/>
      <c r="L205" s="239"/>
      <c r="M205" s="239"/>
      <c r="N205" s="239"/>
      <c r="O205" s="29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  <c r="AC205" s="239"/>
      <c r="AD205" s="239"/>
      <c r="AE205" s="239"/>
      <c r="AF205" s="239"/>
      <c r="AG205" s="239"/>
      <c r="AH205" s="239"/>
      <c r="AI205" s="239"/>
      <c r="AJ205" s="239"/>
      <c r="AK205" s="239"/>
      <c r="AL205" s="245"/>
      <c r="AM205" s="39"/>
      <c r="AN205" s="39"/>
      <c r="AO205" s="26"/>
    </row>
    <row r="206" spans="1:41" s="40" customFormat="1" ht="24" customHeight="1" x14ac:dyDescent="0.25">
      <c r="A206" s="549"/>
      <c r="B206" s="544" t="s">
        <v>97</v>
      </c>
      <c r="C206" s="544"/>
      <c r="D206" s="544"/>
      <c r="E206" s="372" t="s">
        <v>674</v>
      </c>
      <c r="F206" s="244"/>
      <c r="G206" s="239"/>
      <c r="H206" s="239"/>
      <c r="I206" s="239"/>
      <c r="J206" s="239"/>
      <c r="K206" s="239"/>
      <c r="L206" s="373"/>
      <c r="M206" s="239"/>
      <c r="N206" s="239"/>
      <c r="O206" s="299"/>
      <c r="P206" s="239"/>
      <c r="Q206" s="239"/>
      <c r="R206" s="239"/>
      <c r="S206" s="239"/>
      <c r="T206" s="239"/>
      <c r="U206" s="239"/>
      <c r="V206" s="364"/>
      <c r="W206" s="239"/>
      <c r="X206" s="239"/>
      <c r="Y206" s="239"/>
      <c r="Z206" s="239"/>
      <c r="AA206" s="239"/>
      <c r="AB206" s="239"/>
      <c r="AC206" s="239"/>
      <c r="AD206" s="239"/>
      <c r="AE206" s="239"/>
      <c r="AF206" s="239"/>
      <c r="AG206" s="239"/>
      <c r="AH206" s="239"/>
      <c r="AI206" s="239"/>
      <c r="AJ206" s="239"/>
      <c r="AK206" s="239"/>
      <c r="AL206" s="245"/>
      <c r="AM206" s="39"/>
      <c r="AN206" s="39"/>
    </row>
    <row r="207" spans="1:41" s="40" customFormat="1" ht="24" customHeight="1" x14ac:dyDescent="0.25">
      <c r="A207" s="549"/>
      <c r="B207" s="531" t="s">
        <v>1073</v>
      </c>
      <c r="C207" s="520" t="s">
        <v>404</v>
      </c>
      <c r="D207" s="273" t="s">
        <v>844</v>
      </c>
      <c r="E207" s="372" t="s">
        <v>675</v>
      </c>
      <c r="F207" s="244"/>
      <c r="G207" s="239"/>
      <c r="H207" s="239"/>
      <c r="I207" s="239"/>
      <c r="J207" s="239"/>
      <c r="K207" s="239"/>
      <c r="L207" s="373"/>
      <c r="M207" s="239"/>
      <c r="N207" s="239"/>
      <c r="O207" s="299"/>
      <c r="P207" s="239"/>
      <c r="Q207" s="239"/>
      <c r="R207" s="239"/>
      <c r="S207" s="239"/>
      <c r="T207" s="239"/>
      <c r="U207" s="239"/>
      <c r="V207" s="364"/>
      <c r="W207" s="239"/>
      <c r="X207" s="239"/>
      <c r="Y207" s="239"/>
      <c r="Z207" s="239"/>
      <c r="AA207" s="239"/>
      <c r="AB207" s="239"/>
      <c r="AC207" s="239"/>
      <c r="AD207" s="239"/>
      <c r="AE207" s="239"/>
      <c r="AF207" s="239"/>
      <c r="AG207" s="239"/>
      <c r="AH207" s="239"/>
      <c r="AI207" s="239"/>
      <c r="AJ207" s="239"/>
      <c r="AK207" s="239"/>
      <c r="AL207" s="245"/>
      <c r="AM207" s="39"/>
      <c r="AN207" s="39"/>
    </row>
    <row r="208" spans="1:41" ht="24" customHeight="1" x14ac:dyDescent="0.2">
      <c r="A208" s="549"/>
      <c r="B208" s="531"/>
      <c r="C208" s="520"/>
      <c r="D208" s="273" t="s">
        <v>845</v>
      </c>
      <c r="E208" s="372" t="s">
        <v>676</v>
      </c>
      <c r="F208" s="244"/>
      <c r="G208" s="239"/>
      <c r="H208" s="239"/>
      <c r="I208" s="239"/>
      <c r="J208" s="239"/>
      <c r="K208" s="239"/>
      <c r="L208" s="373"/>
      <c r="M208" s="239"/>
      <c r="N208" s="239"/>
      <c r="O208" s="299"/>
      <c r="P208" s="239"/>
      <c r="Q208" s="239"/>
      <c r="R208" s="239"/>
      <c r="S208" s="239"/>
      <c r="T208" s="239"/>
      <c r="U208" s="239"/>
      <c r="V208" s="364"/>
      <c r="W208" s="239"/>
      <c r="X208" s="239"/>
      <c r="Y208" s="239"/>
      <c r="Z208" s="239"/>
      <c r="AA208" s="239"/>
      <c r="AB208" s="239"/>
      <c r="AC208" s="239"/>
      <c r="AD208" s="239"/>
      <c r="AE208" s="239"/>
      <c r="AF208" s="239"/>
      <c r="AG208" s="239"/>
      <c r="AH208" s="239"/>
      <c r="AI208" s="239"/>
      <c r="AJ208" s="239"/>
      <c r="AK208" s="239"/>
      <c r="AL208" s="245"/>
      <c r="AM208" s="39"/>
      <c r="AN208" s="39"/>
      <c r="AO208" s="26"/>
    </row>
    <row r="209" spans="1:41" ht="24" customHeight="1" x14ac:dyDescent="0.2">
      <c r="A209" s="549"/>
      <c r="B209" s="531"/>
      <c r="C209" s="511" t="s">
        <v>911</v>
      </c>
      <c r="D209" s="511"/>
      <c r="E209" s="372" t="s">
        <v>677</v>
      </c>
      <c r="F209" s="244"/>
      <c r="G209" s="239"/>
      <c r="H209" s="239"/>
      <c r="I209" s="239"/>
      <c r="J209" s="239"/>
      <c r="K209" s="239"/>
      <c r="L209" s="373"/>
      <c r="M209" s="239"/>
      <c r="N209" s="239"/>
      <c r="O209" s="299"/>
      <c r="P209" s="239"/>
      <c r="Q209" s="239"/>
      <c r="R209" s="239"/>
      <c r="S209" s="239"/>
      <c r="T209" s="239"/>
      <c r="U209" s="239"/>
      <c r="V209" s="364"/>
      <c r="W209" s="239"/>
      <c r="X209" s="239"/>
      <c r="Y209" s="239"/>
      <c r="Z209" s="239"/>
      <c r="AA209" s="239"/>
      <c r="AB209" s="239"/>
      <c r="AC209" s="239"/>
      <c r="AD209" s="239"/>
      <c r="AE209" s="239"/>
      <c r="AF209" s="239"/>
      <c r="AG209" s="239"/>
      <c r="AH209" s="239"/>
      <c r="AI209" s="239"/>
      <c r="AJ209" s="239"/>
      <c r="AK209" s="239"/>
      <c r="AL209" s="245"/>
      <c r="AM209" s="39"/>
      <c r="AN209" s="39"/>
      <c r="AO209" s="26"/>
    </row>
    <row r="210" spans="1:41" ht="24" customHeight="1" x14ac:dyDescent="0.2">
      <c r="A210" s="549"/>
      <c r="B210" s="531"/>
      <c r="C210" s="517" t="s">
        <v>253</v>
      </c>
      <c r="D210" s="517"/>
      <c r="E210" s="372" t="s">
        <v>678</v>
      </c>
      <c r="F210" s="244"/>
      <c r="G210" s="239"/>
      <c r="H210" s="239"/>
      <c r="I210" s="239"/>
      <c r="J210" s="239"/>
      <c r="K210" s="239"/>
      <c r="L210" s="373"/>
      <c r="M210" s="239"/>
      <c r="N210" s="239"/>
      <c r="O210" s="299"/>
      <c r="P210" s="239"/>
      <c r="Q210" s="239"/>
      <c r="R210" s="239"/>
      <c r="S210" s="239"/>
      <c r="T210" s="239"/>
      <c r="U210" s="239"/>
      <c r="V210" s="364"/>
      <c r="W210" s="239"/>
      <c r="X210" s="239"/>
      <c r="Y210" s="239"/>
      <c r="Z210" s="239"/>
      <c r="AA210" s="239"/>
      <c r="AB210" s="239"/>
      <c r="AC210" s="239"/>
      <c r="AD210" s="239"/>
      <c r="AE210" s="239"/>
      <c r="AF210" s="239"/>
      <c r="AG210" s="239"/>
      <c r="AH210" s="239"/>
      <c r="AI210" s="239"/>
      <c r="AJ210" s="239"/>
      <c r="AK210" s="239"/>
      <c r="AL210" s="245"/>
      <c r="AM210" s="39"/>
      <c r="AN210" s="39"/>
      <c r="AO210" s="26"/>
    </row>
    <row r="211" spans="1:41" ht="24" customHeight="1" x14ac:dyDescent="0.2">
      <c r="A211" s="549"/>
      <c r="B211" s="531"/>
      <c r="C211" s="517" t="s">
        <v>1074</v>
      </c>
      <c r="D211" s="517"/>
      <c r="E211" s="372" t="s">
        <v>679</v>
      </c>
      <c r="F211" s="244"/>
      <c r="G211" s="239"/>
      <c r="H211" s="239"/>
      <c r="I211" s="239"/>
      <c r="J211" s="239"/>
      <c r="K211" s="239"/>
      <c r="L211" s="239"/>
      <c r="M211" s="239"/>
      <c r="N211" s="239"/>
      <c r="O211" s="29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  <c r="AA211" s="239"/>
      <c r="AB211" s="239"/>
      <c r="AC211" s="239"/>
      <c r="AD211" s="239"/>
      <c r="AE211" s="239"/>
      <c r="AF211" s="239"/>
      <c r="AG211" s="239"/>
      <c r="AH211" s="239"/>
      <c r="AI211" s="239"/>
      <c r="AJ211" s="239"/>
      <c r="AK211" s="239"/>
      <c r="AL211" s="245"/>
      <c r="AM211" s="39"/>
      <c r="AN211" s="39"/>
      <c r="AO211" s="26"/>
    </row>
    <row r="212" spans="1:41" ht="24" customHeight="1" x14ac:dyDescent="0.2">
      <c r="A212" s="549"/>
      <c r="B212" s="508" t="s">
        <v>273</v>
      </c>
      <c r="C212" s="508"/>
      <c r="D212" s="508"/>
      <c r="E212" s="372" t="s">
        <v>680</v>
      </c>
      <c r="F212" s="244">
        <v>1</v>
      </c>
      <c r="G212" s="239">
        <v>5</v>
      </c>
      <c r="H212" s="239"/>
      <c r="I212" s="239"/>
      <c r="J212" s="239">
        <v>9467020</v>
      </c>
      <c r="K212" s="239"/>
      <c r="L212" s="373">
        <v>5</v>
      </c>
      <c r="M212" s="239">
        <v>5</v>
      </c>
      <c r="N212" s="239">
        <v>5</v>
      </c>
      <c r="O212" s="299"/>
      <c r="P212" s="239"/>
      <c r="Q212" s="239"/>
      <c r="R212" s="239"/>
      <c r="S212" s="239"/>
      <c r="T212" s="239"/>
      <c r="U212" s="239"/>
      <c r="V212" s="364">
        <v>5</v>
      </c>
      <c r="W212" s="239"/>
      <c r="X212" s="239">
        <v>1</v>
      </c>
      <c r="Y212" s="239"/>
      <c r="Z212" s="239"/>
      <c r="AA212" s="239"/>
      <c r="AB212" s="239"/>
      <c r="AC212" s="239">
        <v>1</v>
      </c>
      <c r="AD212" s="239"/>
      <c r="AE212" s="239"/>
      <c r="AF212" s="239"/>
      <c r="AG212" s="239">
        <v>4</v>
      </c>
      <c r="AH212" s="239">
        <v>2434016</v>
      </c>
      <c r="AI212" s="239">
        <v>6200</v>
      </c>
      <c r="AJ212" s="239">
        <v>12469</v>
      </c>
      <c r="AK212" s="239"/>
      <c r="AL212" s="245"/>
      <c r="AM212" s="39"/>
      <c r="AN212" s="39"/>
      <c r="AO212" s="26"/>
    </row>
    <row r="213" spans="1:41" ht="24" customHeight="1" x14ac:dyDescent="0.2">
      <c r="A213" s="549"/>
      <c r="B213" s="508" t="s">
        <v>916</v>
      </c>
      <c r="C213" s="508"/>
      <c r="D213" s="508"/>
      <c r="E213" s="372" t="s">
        <v>681</v>
      </c>
      <c r="F213" s="244">
        <v>14</v>
      </c>
      <c r="G213" s="239">
        <v>133</v>
      </c>
      <c r="H213" s="239">
        <v>127</v>
      </c>
      <c r="I213" s="239"/>
      <c r="J213" s="239">
        <v>35459240</v>
      </c>
      <c r="K213" s="239">
        <v>747825</v>
      </c>
      <c r="L213" s="373">
        <v>115</v>
      </c>
      <c r="M213" s="239">
        <v>106</v>
      </c>
      <c r="N213" s="239">
        <v>25</v>
      </c>
      <c r="O213" s="239"/>
      <c r="P213" s="239">
        <v>4</v>
      </c>
      <c r="Q213" s="239">
        <v>9</v>
      </c>
      <c r="R213" s="239">
        <v>9</v>
      </c>
      <c r="S213" s="239"/>
      <c r="T213" s="239"/>
      <c r="U213" s="239">
        <v>14</v>
      </c>
      <c r="V213" s="364">
        <v>138</v>
      </c>
      <c r="W213" s="239"/>
      <c r="X213" s="239">
        <v>9</v>
      </c>
      <c r="Y213" s="239"/>
      <c r="Z213" s="239"/>
      <c r="AA213" s="239"/>
      <c r="AB213" s="239">
        <v>2</v>
      </c>
      <c r="AC213" s="239">
        <v>42</v>
      </c>
      <c r="AD213" s="239">
        <v>52</v>
      </c>
      <c r="AE213" s="239">
        <v>16</v>
      </c>
      <c r="AF213" s="239">
        <v>20</v>
      </c>
      <c r="AG213" s="239">
        <v>6</v>
      </c>
      <c r="AH213" s="239">
        <v>27220577</v>
      </c>
      <c r="AI213" s="239">
        <v>595501</v>
      </c>
      <c r="AJ213" s="239">
        <v>1500</v>
      </c>
      <c r="AK213" s="239"/>
      <c r="AL213" s="245"/>
      <c r="AM213" s="39"/>
      <c r="AN213" s="39"/>
      <c r="AO213" s="26"/>
    </row>
    <row r="214" spans="1:41" ht="24" customHeight="1" x14ac:dyDescent="0.2">
      <c r="A214" s="549"/>
      <c r="B214" s="508" t="s">
        <v>895</v>
      </c>
      <c r="C214" s="508"/>
      <c r="D214" s="508"/>
      <c r="E214" s="372" t="s">
        <v>682</v>
      </c>
      <c r="F214" s="244">
        <v>1</v>
      </c>
      <c r="G214" s="239">
        <v>2</v>
      </c>
      <c r="H214" s="239">
        <v>2</v>
      </c>
      <c r="I214" s="239"/>
      <c r="J214" s="239">
        <v>143560</v>
      </c>
      <c r="K214" s="239">
        <v>4707</v>
      </c>
      <c r="L214" s="373">
        <v>2</v>
      </c>
      <c r="M214" s="239">
        <v>2</v>
      </c>
      <c r="N214" s="239">
        <v>1</v>
      </c>
      <c r="O214" s="299"/>
      <c r="P214" s="239"/>
      <c r="Q214" s="239"/>
      <c r="R214" s="239">
        <v>1</v>
      </c>
      <c r="S214" s="239"/>
      <c r="T214" s="239"/>
      <c r="U214" s="239"/>
      <c r="V214" s="364">
        <v>3</v>
      </c>
      <c r="W214" s="239"/>
      <c r="X214" s="239"/>
      <c r="Y214" s="239"/>
      <c r="Z214" s="239"/>
      <c r="AA214" s="239"/>
      <c r="AB214" s="239"/>
      <c r="AC214" s="239">
        <v>3</v>
      </c>
      <c r="AD214" s="239"/>
      <c r="AE214" s="239"/>
      <c r="AF214" s="239"/>
      <c r="AG214" s="239"/>
      <c r="AH214" s="239">
        <v>143556</v>
      </c>
      <c r="AI214" s="239">
        <v>4707</v>
      </c>
      <c r="AJ214" s="239"/>
      <c r="AK214" s="239"/>
      <c r="AL214" s="245"/>
      <c r="AM214" s="39"/>
      <c r="AN214" s="39"/>
      <c r="AO214" s="26"/>
    </row>
    <row r="215" spans="1:41" ht="60" customHeight="1" x14ac:dyDescent="0.2">
      <c r="A215" s="549"/>
      <c r="B215" s="508" t="s">
        <v>1075</v>
      </c>
      <c r="C215" s="508"/>
      <c r="D215" s="508"/>
      <c r="E215" s="372" t="s">
        <v>683</v>
      </c>
      <c r="F215" s="244"/>
      <c r="G215" s="239"/>
      <c r="H215" s="239"/>
      <c r="I215" s="239"/>
      <c r="J215" s="239"/>
      <c r="K215" s="239"/>
      <c r="L215" s="373"/>
      <c r="M215" s="239"/>
      <c r="N215" s="239"/>
      <c r="O215" s="239"/>
      <c r="P215" s="239"/>
      <c r="Q215" s="239"/>
      <c r="R215" s="239"/>
      <c r="S215" s="239"/>
      <c r="T215" s="239"/>
      <c r="U215" s="239"/>
      <c r="V215" s="364"/>
      <c r="W215" s="239"/>
      <c r="X215" s="239"/>
      <c r="Y215" s="239"/>
      <c r="Z215" s="239"/>
      <c r="AA215" s="239"/>
      <c r="AB215" s="239"/>
      <c r="AC215" s="239"/>
      <c r="AD215" s="239"/>
      <c r="AE215" s="239"/>
      <c r="AF215" s="239"/>
      <c r="AG215" s="239"/>
      <c r="AH215" s="239"/>
      <c r="AI215" s="239"/>
      <c r="AJ215" s="239"/>
      <c r="AK215" s="239"/>
      <c r="AL215" s="245"/>
      <c r="AM215" s="39"/>
      <c r="AN215" s="39"/>
      <c r="AO215" s="26"/>
    </row>
    <row r="216" spans="1:41" s="40" customFormat="1" ht="24" customHeight="1" x14ac:dyDescent="0.25">
      <c r="A216" s="549"/>
      <c r="B216" s="518" t="s">
        <v>357</v>
      </c>
      <c r="C216" s="530"/>
      <c r="D216" s="519"/>
      <c r="E216" s="372" t="s">
        <v>507</v>
      </c>
      <c r="F216" s="244"/>
      <c r="G216" s="239"/>
      <c r="H216" s="239"/>
      <c r="I216" s="239"/>
      <c r="J216" s="239"/>
      <c r="K216" s="239"/>
      <c r="L216" s="373"/>
      <c r="M216" s="239"/>
      <c r="N216" s="239"/>
      <c r="O216" s="239"/>
      <c r="P216" s="239"/>
      <c r="Q216" s="239"/>
      <c r="R216" s="239"/>
      <c r="S216" s="239"/>
      <c r="T216" s="239"/>
      <c r="U216" s="239"/>
      <c r="V216" s="364"/>
      <c r="W216" s="239"/>
      <c r="X216" s="239"/>
      <c r="Y216" s="239"/>
      <c r="Z216" s="239"/>
      <c r="AA216" s="239"/>
      <c r="AB216" s="239"/>
      <c r="AC216" s="239"/>
      <c r="AD216" s="239"/>
      <c r="AE216" s="239"/>
      <c r="AF216" s="239"/>
      <c r="AG216" s="239"/>
      <c r="AH216" s="239"/>
      <c r="AI216" s="239"/>
      <c r="AJ216" s="239"/>
      <c r="AK216" s="239"/>
      <c r="AL216" s="245"/>
      <c r="AM216" s="41"/>
      <c r="AN216" s="41"/>
    </row>
    <row r="217" spans="1:41" s="40" customFormat="1" ht="58.15" customHeight="1" x14ac:dyDescent="0.25">
      <c r="A217" s="549"/>
      <c r="B217" s="521" t="s">
        <v>1398</v>
      </c>
      <c r="C217" s="532"/>
      <c r="D217" s="533"/>
      <c r="E217" s="372" t="s">
        <v>508</v>
      </c>
      <c r="F217" s="244"/>
      <c r="G217" s="239"/>
      <c r="H217" s="239"/>
      <c r="I217" s="239"/>
      <c r="J217" s="239"/>
      <c r="K217" s="239"/>
      <c r="L217" s="373"/>
      <c r="M217" s="239"/>
      <c r="N217" s="239"/>
      <c r="O217" s="239"/>
      <c r="P217" s="239"/>
      <c r="Q217" s="239"/>
      <c r="R217" s="239"/>
      <c r="S217" s="239"/>
      <c r="T217" s="239"/>
      <c r="U217" s="239"/>
      <c r="V217" s="364"/>
      <c r="W217" s="239"/>
      <c r="X217" s="239"/>
      <c r="Y217" s="239"/>
      <c r="Z217" s="239"/>
      <c r="AA217" s="239"/>
      <c r="AB217" s="239"/>
      <c r="AC217" s="239"/>
      <c r="AD217" s="239"/>
      <c r="AE217" s="239"/>
      <c r="AF217" s="239"/>
      <c r="AG217" s="239"/>
      <c r="AH217" s="239"/>
      <c r="AI217" s="239"/>
      <c r="AJ217" s="239"/>
      <c r="AK217" s="239"/>
      <c r="AL217" s="245"/>
      <c r="AM217" s="41"/>
      <c r="AN217" s="41"/>
    </row>
    <row r="218" spans="1:41" s="40" customFormat="1" ht="24" customHeight="1" x14ac:dyDescent="0.25">
      <c r="A218" s="549"/>
      <c r="B218" s="521" t="s">
        <v>409</v>
      </c>
      <c r="C218" s="532"/>
      <c r="D218" s="533"/>
      <c r="E218" s="372" t="s">
        <v>509</v>
      </c>
      <c r="F218" s="300"/>
      <c r="G218" s="299"/>
      <c r="H218" s="299"/>
      <c r="I218" s="299"/>
      <c r="J218" s="299"/>
      <c r="K218" s="299"/>
      <c r="L218" s="299"/>
      <c r="M218" s="299"/>
      <c r="N218" s="299"/>
      <c r="O218" s="299"/>
      <c r="P218" s="299"/>
      <c r="Q218" s="299"/>
      <c r="R218" s="299"/>
      <c r="S218" s="299"/>
      <c r="T218" s="299"/>
      <c r="U218" s="299"/>
      <c r="V218" s="299"/>
      <c r="W218" s="299"/>
      <c r="X218" s="299"/>
      <c r="Y218" s="299"/>
      <c r="Z218" s="299"/>
      <c r="AA218" s="299"/>
      <c r="AB218" s="299"/>
      <c r="AC218" s="299"/>
      <c r="AD218" s="299"/>
      <c r="AE218" s="299"/>
      <c r="AF218" s="299"/>
      <c r="AG218" s="299"/>
      <c r="AH218" s="299"/>
      <c r="AI218" s="299"/>
      <c r="AJ218" s="299"/>
      <c r="AK218" s="299"/>
      <c r="AL218" s="301"/>
      <c r="AM218" s="41"/>
      <c r="AN218" s="41"/>
    </row>
    <row r="219" spans="1:41" s="43" customFormat="1" ht="24" customHeight="1" x14ac:dyDescent="0.25">
      <c r="A219" s="549"/>
      <c r="B219" s="517" t="s">
        <v>1041</v>
      </c>
      <c r="C219" s="517"/>
      <c r="D219" s="517"/>
      <c r="E219" s="372" t="s">
        <v>510</v>
      </c>
      <c r="F219" s="244">
        <v>2</v>
      </c>
      <c r="G219" s="239">
        <v>34</v>
      </c>
      <c r="H219" s="239">
        <v>6</v>
      </c>
      <c r="I219" s="239">
        <v>25</v>
      </c>
      <c r="J219" s="239">
        <v>4152518</v>
      </c>
      <c r="K219" s="239">
        <v>30897</v>
      </c>
      <c r="L219" s="373">
        <v>29</v>
      </c>
      <c r="M219" s="239">
        <v>28</v>
      </c>
      <c r="N219" s="239">
        <v>2</v>
      </c>
      <c r="O219" s="239"/>
      <c r="P219" s="239"/>
      <c r="Q219" s="239">
        <v>1</v>
      </c>
      <c r="R219" s="239">
        <v>2</v>
      </c>
      <c r="S219" s="239"/>
      <c r="T219" s="239">
        <v>2</v>
      </c>
      <c r="U219" s="239"/>
      <c r="V219" s="364">
        <v>33</v>
      </c>
      <c r="W219" s="239"/>
      <c r="X219" s="239">
        <v>3</v>
      </c>
      <c r="Y219" s="239"/>
      <c r="Z219" s="239"/>
      <c r="AA219" s="239"/>
      <c r="AB219" s="239"/>
      <c r="AC219" s="239">
        <v>2</v>
      </c>
      <c r="AD219" s="239"/>
      <c r="AE219" s="239"/>
      <c r="AF219" s="239">
        <v>1</v>
      </c>
      <c r="AG219" s="239">
        <v>2</v>
      </c>
      <c r="AH219" s="239">
        <v>1002896</v>
      </c>
      <c r="AI219" s="239">
        <v>11935</v>
      </c>
      <c r="AJ219" s="239">
        <v>4586</v>
      </c>
      <c r="AK219" s="239"/>
      <c r="AL219" s="245"/>
      <c r="AM219" s="42"/>
      <c r="AN219" s="42"/>
    </row>
    <row r="220" spans="1:41" s="43" customFormat="1" ht="59.45" customHeight="1" x14ac:dyDescent="0.25">
      <c r="A220" s="549"/>
      <c r="B220" s="529" t="s">
        <v>1363</v>
      </c>
      <c r="C220" s="529"/>
      <c r="D220" s="529"/>
      <c r="E220" s="372" t="s">
        <v>511</v>
      </c>
      <c r="F220" s="244">
        <v>32</v>
      </c>
      <c r="G220" s="239">
        <v>307</v>
      </c>
      <c r="H220" s="239">
        <v>160</v>
      </c>
      <c r="I220" s="239">
        <v>49</v>
      </c>
      <c r="J220" s="239">
        <v>56452747</v>
      </c>
      <c r="K220" s="239">
        <v>891154</v>
      </c>
      <c r="L220" s="239">
        <v>255</v>
      </c>
      <c r="M220" s="239">
        <v>222</v>
      </c>
      <c r="N220" s="239">
        <v>50</v>
      </c>
      <c r="O220" s="239"/>
      <c r="P220" s="239">
        <v>4</v>
      </c>
      <c r="Q220" s="239">
        <v>33</v>
      </c>
      <c r="R220" s="239">
        <v>26</v>
      </c>
      <c r="S220" s="239"/>
      <c r="T220" s="239">
        <v>11</v>
      </c>
      <c r="U220" s="239">
        <v>21</v>
      </c>
      <c r="V220" s="239">
        <v>313</v>
      </c>
      <c r="W220" s="239"/>
      <c r="X220" s="239">
        <v>26</v>
      </c>
      <c r="Y220" s="239">
        <v>2</v>
      </c>
      <c r="Z220" s="239"/>
      <c r="AA220" s="239">
        <v>2</v>
      </c>
      <c r="AB220" s="239">
        <v>14</v>
      </c>
      <c r="AC220" s="239">
        <v>58</v>
      </c>
      <c r="AD220" s="239">
        <v>65</v>
      </c>
      <c r="AE220" s="239">
        <v>18</v>
      </c>
      <c r="AF220" s="239">
        <v>24</v>
      </c>
      <c r="AG220" s="239">
        <v>13</v>
      </c>
      <c r="AH220" s="239">
        <v>34724802</v>
      </c>
      <c r="AI220" s="239">
        <v>679785</v>
      </c>
      <c r="AJ220" s="239">
        <v>87183</v>
      </c>
      <c r="AK220" s="239">
        <v>4</v>
      </c>
      <c r="AL220" s="245">
        <v>5</v>
      </c>
      <c r="AM220" s="42"/>
      <c r="AN220" s="42"/>
    </row>
    <row r="221" spans="1:41" s="43" customFormat="1" ht="24" customHeight="1" x14ac:dyDescent="0.25">
      <c r="A221" s="528" t="s">
        <v>562</v>
      </c>
      <c r="B221" s="551" t="s">
        <v>240</v>
      </c>
      <c r="C221" s="518" t="s">
        <v>274</v>
      </c>
      <c r="D221" s="519"/>
      <c r="E221" s="372" t="s">
        <v>512</v>
      </c>
      <c r="F221" s="244">
        <v>1</v>
      </c>
      <c r="G221" s="239">
        <v>6</v>
      </c>
      <c r="H221" s="239"/>
      <c r="I221" s="239"/>
      <c r="J221" s="239"/>
      <c r="K221" s="239">
        <v>1500</v>
      </c>
      <c r="L221" s="373">
        <v>5</v>
      </c>
      <c r="M221" s="239">
        <v>5</v>
      </c>
      <c r="N221" s="239"/>
      <c r="O221" s="299"/>
      <c r="P221" s="299"/>
      <c r="Q221" s="239"/>
      <c r="R221" s="239"/>
      <c r="S221" s="239"/>
      <c r="T221" s="239">
        <v>1</v>
      </c>
      <c r="U221" s="239"/>
      <c r="V221" s="364">
        <v>6</v>
      </c>
      <c r="W221" s="239"/>
      <c r="X221" s="239">
        <v>1</v>
      </c>
      <c r="Y221" s="239"/>
      <c r="Z221" s="239"/>
      <c r="AA221" s="239"/>
      <c r="AB221" s="341"/>
      <c r="AC221" s="341"/>
      <c r="AD221" s="341"/>
      <c r="AE221" s="341"/>
      <c r="AF221" s="341"/>
      <c r="AG221" s="341"/>
      <c r="AH221" s="341"/>
      <c r="AI221" s="239"/>
      <c r="AJ221" s="239"/>
      <c r="AK221" s="239"/>
      <c r="AL221" s="245"/>
      <c r="AM221" s="42"/>
      <c r="AN221" s="42"/>
    </row>
    <row r="222" spans="1:41" ht="24" customHeight="1" x14ac:dyDescent="0.2">
      <c r="A222" s="528"/>
      <c r="B222" s="552"/>
      <c r="C222" s="518" t="s">
        <v>103</v>
      </c>
      <c r="D222" s="519"/>
      <c r="E222" s="372" t="s">
        <v>513</v>
      </c>
      <c r="F222" s="244">
        <v>1</v>
      </c>
      <c r="G222" s="239">
        <v>32</v>
      </c>
      <c r="H222" s="239"/>
      <c r="I222" s="239"/>
      <c r="J222" s="239"/>
      <c r="K222" s="239">
        <v>9300</v>
      </c>
      <c r="L222" s="373">
        <v>16</v>
      </c>
      <c r="M222" s="239">
        <v>15</v>
      </c>
      <c r="N222" s="239"/>
      <c r="O222" s="299"/>
      <c r="P222" s="299"/>
      <c r="Q222" s="239">
        <v>1</v>
      </c>
      <c r="R222" s="239">
        <v>1</v>
      </c>
      <c r="S222" s="239"/>
      <c r="T222" s="239">
        <v>13</v>
      </c>
      <c r="U222" s="239">
        <v>1</v>
      </c>
      <c r="V222" s="364">
        <v>31</v>
      </c>
      <c r="W222" s="239"/>
      <c r="X222" s="239">
        <v>2</v>
      </c>
      <c r="Y222" s="239"/>
      <c r="Z222" s="239"/>
      <c r="AA222" s="239"/>
      <c r="AB222" s="341"/>
      <c r="AC222" s="341"/>
      <c r="AD222" s="341"/>
      <c r="AE222" s="341"/>
      <c r="AF222" s="341"/>
      <c r="AG222" s="341"/>
      <c r="AH222" s="341"/>
      <c r="AI222" s="239"/>
      <c r="AJ222" s="239"/>
      <c r="AK222" s="239"/>
      <c r="AL222" s="245"/>
      <c r="AN222" s="26"/>
      <c r="AO222" s="26"/>
    </row>
    <row r="223" spans="1:41" ht="24" customHeight="1" x14ac:dyDescent="0.2">
      <c r="A223" s="528"/>
      <c r="B223" s="552"/>
      <c r="C223" s="521" t="s">
        <v>997</v>
      </c>
      <c r="D223" s="524"/>
      <c r="E223" s="372" t="s">
        <v>514</v>
      </c>
      <c r="F223" s="244"/>
      <c r="G223" s="239"/>
      <c r="H223" s="239"/>
      <c r="I223" s="239"/>
      <c r="J223" s="239"/>
      <c r="K223" s="239"/>
      <c r="L223" s="373"/>
      <c r="M223" s="239"/>
      <c r="N223" s="239"/>
      <c r="O223" s="299"/>
      <c r="P223" s="299"/>
      <c r="Q223" s="239"/>
      <c r="R223" s="239"/>
      <c r="S223" s="239"/>
      <c r="T223" s="239"/>
      <c r="U223" s="239"/>
      <c r="V223" s="364"/>
      <c r="W223" s="239"/>
      <c r="X223" s="239"/>
      <c r="Y223" s="239"/>
      <c r="Z223" s="239"/>
      <c r="AA223" s="239"/>
      <c r="AB223" s="341"/>
      <c r="AC223" s="341"/>
      <c r="AD223" s="341"/>
      <c r="AE223" s="341"/>
      <c r="AF223" s="341"/>
      <c r="AG223" s="341"/>
      <c r="AH223" s="341"/>
      <c r="AI223" s="239"/>
      <c r="AJ223" s="239"/>
      <c r="AK223" s="239"/>
      <c r="AL223" s="245"/>
      <c r="AN223" s="26"/>
      <c r="AO223" s="26"/>
    </row>
    <row r="224" spans="1:41" ht="24" customHeight="1" x14ac:dyDescent="0.2">
      <c r="A224" s="528"/>
      <c r="B224" s="552"/>
      <c r="C224" s="521" t="s">
        <v>453</v>
      </c>
      <c r="D224" s="524"/>
      <c r="E224" s="372" t="s">
        <v>698</v>
      </c>
      <c r="F224" s="244"/>
      <c r="G224" s="239"/>
      <c r="H224" s="239"/>
      <c r="I224" s="239"/>
      <c r="J224" s="239"/>
      <c r="K224" s="239"/>
      <c r="L224" s="373"/>
      <c r="M224" s="239"/>
      <c r="N224" s="239"/>
      <c r="O224" s="299"/>
      <c r="P224" s="299"/>
      <c r="Q224" s="239"/>
      <c r="R224" s="239"/>
      <c r="S224" s="239"/>
      <c r="T224" s="239"/>
      <c r="U224" s="239"/>
      <c r="V224" s="364"/>
      <c r="W224" s="239"/>
      <c r="X224" s="239"/>
      <c r="Y224" s="239"/>
      <c r="Z224" s="239"/>
      <c r="AA224" s="239"/>
      <c r="AB224" s="341"/>
      <c r="AC224" s="341"/>
      <c r="AD224" s="341"/>
      <c r="AE224" s="341"/>
      <c r="AF224" s="341"/>
      <c r="AG224" s="341"/>
      <c r="AH224" s="341"/>
      <c r="AI224" s="239"/>
      <c r="AJ224" s="239"/>
      <c r="AK224" s="239"/>
      <c r="AL224" s="245"/>
      <c r="AN224" s="26"/>
      <c r="AO224" s="26"/>
    </row>
    <row r="225" spans="1:41" ht="24" customHeight="1" x14ac:dyDescent="0.2">
      <c r="A225" s="528"/>
      <c r="B225" s="553"/>
      <c r="C225" s="518" t="s">
        <v>192</v>
      </c>
      <c r="D225" s="519"/>
      <c r="E225" s="372" t="s">
        <v>699</v>
      </c>
      <c r="F225" s="244"/>
      <c r="G225" s="239">
        <v>8</v>
      </c>
      <c r="H225" s="239"/>
      <c r="I225" s="239"/>
      <c r="J225" s="239"/>
      <c r="K225" s="239">
        <v>2400</v>
      </c>
      <c r="L225" s="373">
        <v>7</v>
      </c>
      <c r="M225" s="239">
        <v>7</v>
      </c>
      <c r="N225" s="239"/>
      <c r="O225" s="299"/>
      <c r="P225" s="299"/>
      <c r="Q225" s="239"/>
      <c r="R225" s="239"/>
      <c r="S225" s="239"/>
      <c r="T225" s="239"/>
      <c r="U225" s="239"/>
      <c r="V225" s="364">
        <v>7</v>
      </c>
      <c r="W225" s="239"/>
      <c r="X225" s="239">
        <v>1</v>
      </c>
      <c r="Y225" s="239"/>
      <c r="Z225" s="239"/>
      <c r="AA225" s="239"/>
      <c r="AB225" s="239"/>
      <c r="AC225" s="239"/>
      <c r="AD225" s="239"/>
      <c r="AE225" s="239"/>
      <c r="AF225" s="239"/>
      <c r="AG225" s="239"/>
      <c r="AH225" s="239"/>
      <c r="AI225" s="239"/>
      <c r="AJ225" s="239"/>
      <c r="AK225" s="239"/>
      <c r="AL225" s="245"/>
      <c r="AN225" s="26"/>
      <c r="AO225" s="26"/>
    </row>
    <row r="226" spans="1:41" ht="24" customHeight="1" x14ac:dyDescent="0.2">
      <c r="A226" s="528"/>
      <c r="B226" s="518" t="s">
        <v>358</v>
      </c>
      <c r="C226" s="530"/>
      <c r="D226" s="519"/>
      <c r="E226" s="372" t="s">
        <v>700</v>
      </c>
      <c r="F226" s="244"/>
      <c r="G226" s="239">
        <v>9</v>
      </c>
      <c r="H226" s="239"/>
      <c r="I226" s="239"/>
      <c r="J226" s="239"/>
      <c r="K226" s="239"/>
      <c r="L226" s="373">
        <v>9</v>
      </c>
      <c r="M226" s="239">
        <v>9</v>
      </c>
      <c r="N226" s="239"/>
      <c r="O226" s="299"/>
      <c r="P226" s="299"/>
      <c r="Q226" s="239"/>
      <c r="R226" s="239"/>
      <c r="S226" s="239"/>
      <c r="T226" s="239"/>
      <c r="U226" s="239"/>
      <c r="V226" s="364">
        <v>9</v>
      </c>
      <c r="W226" s="239"/>
      <c r="X226" s="239"/>
      <c r="Y226" s="239"/>
      <c r="Z226" s="239"/>
      <c r="AA226" s="239"/>
      <c r="AB226" s="341"/>
      <c r="AC226" s="341"/>
      <c r="AD226" s="341"/>
      <c r="AE226" s="341"/>
      <c r="AF226" s="341"/>
      <c r="AG226" s="341"/>
      <c r="AH226" s="341"/>
      <c r="AI226" s="239"/>
      <c r="AJ226" s="239"/>
      <c r="AK226" s="239"/>
      <c r="AL226" s="245"/>
      <c r="AN226" s="26"/>
      <c r="AO226" s="26"/>
    </row>
    <row r="227" spans="1:41" ht="24" customHeight="1" x14ac:dyDescent="0.2">
      <c r="A227" s="528"/>
      <c r="B227" s="511" t="s">
        <v>492</v>
      </c>
      <c r="C227" s="511"/>
      <c r="D227" s="511"/>
      <c r="E227" s="372" t="s">
        <v>701</v>
      </c>
      <c r="F227" s="244"/>
      <c r="G227" s="239"/>
      <c r="H227" s="239"/>
      <c r="I227" s="239"/>
      <c r="J227" s="239"/>
      <c r="K227" s="239"/>
      <c r="L227" s="373"/>
      <c r="M227" s="239"/>
      <c r="N227" s="239"/>
      <c r="O227" s="299"/>
      <c r="P227" s="299"/>
      <c r="Q227" s="239"/>
      <c r="R227" s="239"/>
      <c r="S227" s="239"/>
      <c r="T227" s="239"/>
      <c r="U227" s="239"/>
      <c r="V227" s="364"/>
      <c r="W227" s="239"/>
      <c r="X227" s="239"/>
      <c r="Y227" s="239"/>
      <c r="Z227" s="239"/>
      <c r="AA227" s="239"/>
      <c r="AB227" s="341"/>
      <c r="AC227" s="341"/>
      <c r="AD227" s="341"/>
      <c r="AE227" s="341"/>
      <c r="AF227" s="341"/>
      <c r="AG227" s="341"/>
      <c r="AH227" s="341"/>
      <c r="AI227" s="239"/>
      <c r="AJ227" s="239"/>
      <c r="AK227" s="239"/>
      <c r="AL227" s="245"/>
      <c r="AN227" s="26"/>
      <c r="AO227" s="26"/>
    </row>
    <row r="228" spans="1:41" ht="24" customHeight="1" x14ac:dyDescent="0.2">
      <c r="A228" s="528"/>
      <c r="B228" s="513" t="s">
        <v>493</v>
      </c>
      <c r="C228" s="513"/>
      <c r="D228" s="513"/>
      <c r="E228" s="372" t="s">
        <v>702</v>
      </c>
      <c r="F228" s="244"/>
      <c r="G228" s="239"/>
      <c r="H228" s="239"/>
      <c r="I228" s="239"/>
      <c r="J228" s="239"/>
      <c r="K228" s="239"/>
      <c r="L228" s="373"/>
      <c r="M228" s="239"/>
      <c r="N228" s="239"/>
      <c r="O228" s="299"/>
      <c r="P228" s="299"/>
      <c r="Q228" s="239"/>
      <c r="R228" s="239"/>
      <c r="S228" s="239"/>
      <c r="T228" s="239"/>
      <c r="U228" s="239"/>
      <c r="V228" s="364"/>
      <c r="W228" s="239"/>
      <c r="X228" s="239"/>
      <c r="Y228" s="239"/>
      <c r="Z228" s="239"/>
      <c r="AA228" s="239"/>
      <c r="AB228" s="341"/>
      <c r="AC228" s="341"/>
      <c r="AD228" s="341"/>
      <c r="AE228" s="341"/>
      <c r="AF228" s="341"/>
      <c r="AG228" s="341"/>
      <c r="AH228" s="341"/>
      <c r="AI228" s="239"/>
      <c r="AJ228" s="239"/>
      <c r="AK228" s="239"/>
      <c r="AL228" s="245"/>
      <c r="AN228" s="26"/>
      <c r="AO228" s="26"/>
    </row>
    <row r="229" spans="1:41" ht="24" customHeight="1" x14ac:dyDescent="0.2">
      <c r="A229" s="528"/>
      <c r="B229" s="511" t="s">
        <v>104</v>
      </c>
      <c r="C229" s="511"/>
      <c r="D229" s="511"/>
      <c r="E229" s="372" t="s">
        <v>703</v>
      </c>
      <c r="F229" s="244"/>
      <c r="G229" s="239">
        <v>3</v>
      </c>
      <c r="H229" s="239"/>
      <c r="I229" s="239"/>
      <c r="J229" s="239"/>
      <c r="K229" s="239">
        <v>900</v>
      </c>
      <c r="L229" s="373">
        <v>3</v>
      </c>
      <c r="M229" s="239">
        <v>3</v>
      </c>
      <c r="N229" s="239"/>
      <c r="O229" s="299"/>
      <c r="P229" s="299"/>
      <c r="Q229" s="239"/>
      <c r="R229" s="239"/>
      <c r="S229" s="239"/>
      <c r="T229" s="239"/>
      <c r="U229" s="239"/>
      <c r="V229" s="364">
        <v>3</v>
      </c>
      <c r="W229" s="239"/>
      <c r="X229" s="239"/>
      <c r="Y229" s="239"/>
      <c r="Z229" s="239"/>
      <c r="AA229" s="239"/>
      <c r="AB229" s="341"/>
      <c r="AC229" s="341"/>
      <c r="AD229" s="341"/>
      <c r="AE229" s="341"/>
      <c r="AF229" s="341"/>
      <c r="AG229" s="341"/>
      <c r="AH229" s="341"/>
      <c r="AI229" s="239"/>
      <c r="AJ229" s="239"/>
      <c r="AK229" s="239"/>
      <c r="AL229" s="245"/>
      <c r="AN229" s="26"/>
      <c r="AO229" s="26"/>
    </row>
    <row r="230" spans="1:41" ht="39" customHeight="1" x14ac:dyDescent="0.2">
      <c r="A230" s="528"/>
      <c r="B230" s="511" t="s">
        <v>198</v>
      </c>
      <c r="C230" s="511"/>
      <c r="D230" s="511"/>
      <c r="E230" s="372" t="s">
        <v>704</v>
      </c>
      <c r="F230" s="244"/>
      <c r="G230" s="239"/>
      <c r="H230" s="239"/>
      <c r="I230" s="239"/>
      <c r="J230" s="239"/>
      <c r="K230" s="239"/>
      <c r="L230" s="373"/>
      <c r="M230" s="239"/>
      <c r="N230" s="239"/>
      <c r="O230" s="299"/>
      <c r="P230" s="299"/>
      <c r="Q230" s="239"/>
      <c r="R230" s="239"/>
      <c r="S230" s="239"/>
      <c r="T230" s="239"/>
      <c r="U230" s="239"/>
      <c r="V230" s="364"/>
      <c r="W230" s="239"/>
      <c r="X230" s="239"/>
      <c r="Y230" s="239"/>
      <c r="Z230" s="239"/>
      <c r="AA230" s="239"/>
      <c r="AB230" s="341"/>
      <c r="AC230" s="341"/>
      <c r="AD230" s="341"/>
      <c r="AE230" s="341"/>
      <c r="AF230" s="341"/>
      <c r="AG230" s="341"/>
      <c r="AH230" s="341"/>
      <c r="AI230" s="239"/>
      <c r="AJ230" s="239"/>
      <c r="AK230" s="239"/>
      <c r="AL230" s="245"/>
      <c r="AN230" s="26"/>
      <c r="AO230" s="26"/>
    </row>
    <row r="231" spans="1:41" ht="24" customHeight="1" x14ac:dyDescent="0.2">
      <c r="A231" s="528"/>
      <c r="B231" s="513" t="s">
        <v>494</v>
      </c>
      <c r="C231" s="513"/>
      <c r="D231" s="513"/>
      <c r="E231" s="372" t="s">
        <v>705</v>
      </c>
      <c r="F231" s="244"/>
      <c r="G231" s="239"/>
      <c r="H231" s="239"/>
      <c r="I231" s="239"/>
      <c r="J231" s="239"/>
      <c r="K231" s="239"/>
      <c r="L231" s="373"/>
      <c r="M231" s="239"/>
      <c r="N231" s="239"/>
      <c r="O231" s="299"/>
      <c r="P231" s="299"/>
      <c r="Q231" s="239"/>
      <c r="R231" s="239"/>
      <c r="S231" s="239"/>
      <c r="T231" s="239"/>
      <c r="U231" s="239"/>
      <c r="V231" s="364"/>
      <c r="W231" s="239"/>
      <c r="X231" s="239"/>
      <c r="Y231" s="239"/>
      <c r="Z231" s="239"/>
      <c r="AA231" s="239"/>
      <c r="AB231" s="341"/>
      <c r="AC231" s="341"/>
      <c r="AD231" s="341"/>
      <c r="AE231" s="341"/>
      <c r="AF231" s="341"/>
      <c r="AG231" s="341"/>
      <c r="AH231" s="341"/>
      <c r="AI231" s="239"/>
      <c r="AJ231" s="239"/>
      <c r="AK231" s="239"/>
      <c r="AL231" s="245"/>
      <c r="AO231" s="26"/>
    </row>
    <row r="232" spans="1:41" ht="24" customHeight="1" x14ac:dyDescent="0.2">
      <c r="A232" s="528"/>
      <c r="B232" s="508" t="s">
        <v>199</v>
      </c>
      <c r="C232" s="508"/>
      <c r="D232" s="508"/>
      <c r="E232" s="372" t="s">
        <v>706</v>
      </c>
      <c r="F232" s="244"/>
      <c r="G232" s="239"/>
      <c r="H232" s="239"/>
      <c r="I232" s="239"/>
      <c r="J232" s="239"/>
      <c r="K232" s="239"/>
      <c r="L232" s="373"/>
      <c r="M232" s="239"/>
      <c r="N232" s="239"/>
      <c r="O232" s="299"/>
      <c r="P232" s="299"/>
      <c r="Q232" s="239"/>
      <c r="R232" s="239"/>
      <c r="S232" s="239"/>
      <c r="T232" s="239"/>
      <c r="U232" s="239"/>
      <c r="V232" s="364"/>
      <c r="W232" s="239"/>
      <c r="X232" s="239"/>
      <c r="Y232" s="239"/>
      <c r="Z232" s="239"/>
      <c r="AA232" s="239"/>
      <c r="AB232" s="239"/>
      <c r="AC232" s="239"/>
      <c r="AD232" s="239"/>
      <c r="AE232" s="239"/>
      <c r="AF232" s="239"/>
      <c r="AG232" s="239"/>
      <c r="AH232" s="239"/>
      <c r="AI232" s="239"/>
      <c r="AJ232" s="239"/>
      <c r="AK232" s="239"/>
      <c r="AL232" s="245"/>
      <c r="AO232" s="26"/>
    </row>
    <row r="233" spans="1:41" ht="24" customHeight="1" x14ac:dyDescent="0.2">
      <c r="A233" s="528"/>
      <c r="B233" s="508" t="s">
        <v>1038</v>
      </c>
      <c r="C233" s="508"/>
      <c r="D233" s="508"/>
      <c r="E233" s="372" t="s">
        <v>707</v>
      </c>
      <c r="F233" s="244"/>
      <c r="G233" s="239"/>
      <c r="H233" s="239"/>
      <c r="I233" s="239"/>
      <c r="J233" s="239"/>
      <c r="K233" s="239"/>
      <c r="L233" s="373"/>
      <c r="M233" s="239"/>
      <c r="N233" s="239"/>
      <c r="O233" s="299"/>
      <c r="P233" s="299"/>
      <c r="Q233" s="239"/>
      <c r="R233" s="239"/>
      <c r="S233" s="239"/>
      <c r="T233" s="239"/>
      <c r="U233" s="239"/>
      <c r="V233" s="364"/>
      <c r="W233" s="239"/>
      <c r="X233" s="239"/>
      <c r="Y233" s="239"/>
      <c r="Z233" s="239"/>
      <c r="AA233" s="239"/>
      <c r="AB233" s="341"/>
      <c r="AC233" s="341"/>
      <c r="AD233" s="341"/>
      <c r="AE233" s="341"/>
      <c r="AF233" s="341"/>
      <c r="AG233" s="341"/>
      <c r="AH233" s="341"/>
      <c r="AI233" s="239"/>
      <c r="AJ233" s="239"/>
      <c r="AK233" s="239"/>
      <c r="AL233" s="245"/>
      <c r="AO233" s="26"/>
    </row>
    <row r="234" spans="1:41" ht="24" customHeight="1" x14ac:dyDescent="0.2">
      <c r="A234" s="528"/>
      <c r="B234" s="508" t="s">
        <v>119</v>
      </c>
      <c r="C234" s="508"/>
      <c r="D234" s="508"/>
      <c r="E234" s="372" t="s">
        <v>708</v>
      </c>
      <c r="F234" s="244"/>
      <c r="G234" s="239"/>
      <c r="H234" s="239"/>
      <c r="I234" s="239"/>
      <c r="J234" s="239"/>
      <c r="K234" s="239"/>
      <c r="L234" s="373"/>
      <c r="M234" s="239"/>
      <c r="N234" s="239"/>
      <c r="O234" s="299"/>
      <c r="P234" s="299"/>
      <c r="Q234" s="239"/>
      <c r="R234" s="239"/>
      <c r="S234" s="239"/>
      <c r="T234" s="239"/>
      <c r="U234" s="239"/>
      <c r="V234" s="364"/>
      <c r="W234" s="239"/>
      <c r="X234" s="239"/>
      <c r="Y234" s="239"/>
      <c r="Z234" s="239"/>
      <c r="AA234" s="239"/>
      <c r="AB234" s="341"/>
      <c r="AC234" s="341"/>
      <c r="AD234" s="341"/>
      <c r="AE234" s="341"/>
      <c r="AF234" s="341"/>
      <c r="AG234" s="341"/>
      <c r="AH234" s="341"/>
      <c r="AI234" s="239"/>
      <c r="AJ234" s="239"/>
      <c r="AK234" s="239"/>
      <c r="AL234" s="245"/>
      <c r="AO234" s="26"/>
    </row>
    <row r="235" spans="1:41" ht="24" customHeight="1" x14ac:dyDescent="0.2">
      <c r="A235" s="528"/>
      <c r="B235" s="508" t="s">
        <v>120</v>
      </c>
      <c r="C235" s="508"/>
      <c r="D235" s="508"/>
      <c r="E235" s="372" t="s">
        <v>709</v>
      </c>
      <c r="F235" s="244"/>
      <c r="G235" s="239">
        <v>5</v>
      </c>
      <c r="H235" s="239"/>
      <c r="I235" s="239"/>
      <c r="J235" s="239"/>
      <c r="K235" s="239">
        <v>1500</v>
      </c>
      <c r="L235" s="373">
        <v>4</v>
      </c>
      <c r="M235" s="239">
        <v>4</v>
      </c>
      <c r="N235" s="239"/>
      <c r="O235" s="299"/>
      <c r="P235" s="299"/>
      <c r="Q235" s="239"/>
      <c r="R235" s="239"/>
      <c r="S235" s="239"/>
      <c r="T235" s="239">
        <v>1</v>
      </c>
      <c r="U235" s="239"/>
      <c r="V235" s="364">
        <v>5</v>
      </c>
      <c r="W235" s="239"/>
      <c r="X235" s="239"/>
      <c r="Y235" s="239"/>
      <c r="Z235" s="239"/>
      <c r="AA235" s="239"/>
      <c r="AB235" s="341"/>
      <c r="AC235" s="341"/>
      <c r="AD235" s="341"/>
      <c r="AE235" s="341"/>
      <c r="AF235" s="341"/>
      <c r="AG235" s="341"/>
      <c r="AH235" s="341"/>
      <c r="AI235" s="239"/>
      <c r="AJ235" s="239"/>
      <c r="AK235" s="239"/>
      <c r="AL235" s="245"/>
      <c r="AO235" s="26"/>
    </row>
    <row r="236" spans="1:41" ht="24" customHeight="1" x14ac:dyDescent="0.2">
      <c r="A236" s="528"/>
      <c r="B236" s="508" t="s">
        <v>121</v>
      </c>
      <c r="C236" s="508"/>
      <c r="D236" s="508"/>
      <c r="E236" s="372" t="s">
        <v>710</v>
      </c>
      <c r="F236" s="244"/>
      <c r="G236" s="239"/>
      <c r="H236" s="239"/>
      <c r="I236" s="239"/>
      <c r="J236" s="239"/>
      <c r="K236" s="239"/>
      <c r="L236" s="373"/>
      <c r="M236" s="239"/>
      <c r="N236" s="239"/>
      <c r="O236" s="299"/>
      <c r="P236" s="299"/>
      <c r="Q236" s="239"/>
      <c r="R236" s="239"/>
      <c r="S236" s="239"/>
      <c r="T236" s="239"/>
      <c r="U236" s="239"/>
      <c r="V236" s="364"/>
      <c r="W236" s="239"/>
      <c r="X236" s="239"/>
      <c r="Y236" s="239"/>
      <c r="Z236" s="239"/>
      <c r="AA236" s="239"/>
      <c r="AB236" s="341"/>
      <c r="AC236" s="341"/>
      <c r="AD236" s="341"/>
      <c r="AE236" s="341"/>
      <c r="AF236" s="341"/>
      <c r="AG236" s="341"/>
      <c r="AH236" s="341"/>
      <c r="AI236" s="239"/>
      <c r="AJ236" s="239"/>
      <c r="AK236" s="239"/>
      <c r="AL236" s="245"/>
      <c r="AO236" s="26"/>
    </row>
    <row r="237" spans="1:41" ht="24" customHeight="1" x14ac:dyDescent="0.2">
      <c r="A237" s="528"/>
      <c r="B237" s="508" t="s">
        <v>122</v>
      </c>
      <c r="C237" s="508"/>
      <c r="D237" s="508"/>
      <c r="E237" s="372" t="s">
        <v>711</v>
      </c>
      <c r="F237" s="244"/>
      <c r="G237" s="239">
        <v>1</v>
      </c>
      <c r="H237" s="239"/>
      <c r="I237" s="239"/>
      <c r="J237" s="239"/>
      <c r="K237" s="239">
        <v>300</v>
      </c>
      <c r="L237" s="373">
        <v>1</v>
      </c>
      <c r="M237" s="239">
        <v>1</v>
      </c>
      <c r="N237" s="239"/>
      <c r="O237" s="299"/>
      <c r="P237" s="299"/>
      <c r="Q237" s="239"/>
      <c r="R237" s="239"/>
      <c r="S237" s="239"/>
      <c r="T237" s="239"/>
      <c r="U237" s="239"/>
      <c r="V237" s="364">
        <v>1</v>
      </c>
      <c r="W237" s="239"/>
      <c r="X237" s="239"/>
      <c r="Y237" s="239"/>
      <c r="Z237" s="239"/>
      <c r="AA237" s="239"/>
      <c r="AB237" s="341"/>
      <c r="AC237" s="341"/>
      <c r="AD237" s="341"/>
      <c r="AE237" s="341"/>
      <c r="AF237" s="341"/>
      <c r="AG237" s="341"/>
      <c r="AH237" s="341"/>
      <c r="AI237" s="239"/>
      <c r="AJ237" s="239"/>
      <c r="AK237" s="239"/>
      <c r="AL237" s="245"/>
      <c r="AO237" s="26"/>
    </row>
    <row r="238" spans="1:41" s="45" customFormat="1" ht="27.75" customHeight="1" x14ac:dyDescent="0.2">
      <c r="A238" s="528"/>
      <c r="B238" s="511" t="s">
        <v>1076</v>
      </c>
      <c r="C238" s="511"/>
      <c r="D238" s="511"/>
      <c r="E238" s="372" t="s">
        <v>712</v>
      </c>
      <c r="F238" s="244">
        <v>2</v>
      </c>
      <c r="G238" s="239">
        <v>64</v>
      </c>
      <c r="H238" s="239"/>
      <c r="I238" s="239"/>
      <c r="J238" s="239"/>
      <c r="K238" s="239">
        <v>15900</v>
      </c>
      <c r="L238" s="239">
        <v>45</v>
      </c>
      <c r="M238" s="239">
        <v>44</v>
      </c>
      <c r="N238" s="239"/>
      <c r="O238" s="299"/>
      <c r="P238" s="299"/>
      <c r="Q238" s="239">
        <v>1</v>
      </c>
      <c r="R238" s="239">
        <v>1</v>
      </c>
      <c r="S238" s="239"/>
      <c r="T238" s="239">
        <v>15</v>
      </c>
      <c r="U238" s="239">
        <v>1</v>
      </c>
      <c r="V238" s="239">
        <v>62</v>
      </c>
      <c r="W238" s="239"/>
      <c r="X238" s="239">
        <v>4</v>
      </c>
      <c r="Y238" s="239"/>
      <c r="Z238" s="239"/>
      <c r="AA238" s="239"/>
      <c r="AB238" s="239"/>
      <c r="AC238" s="239"/>
      <c r="AD238" s="239"/>
      <c r="AE238" s="239"/>
      <c r="AF238" s="239"/>
      <c r="AG238" s="239"/>
      <c r="AH238" s="239"/>
      <c r="AI238" s="239"/>
      <c r="AJ238" s="239"/>
      <c r="AK238" s="239"/>
      <c r="AL238" s="245"/>
      <c r="AM238" s="44"/>
      <c r="AN238" s="44"/>
    </row>
    <row r="239" spans="1:41" s="45" customFormat="1" ht="66" customHeight="1" x14ac:dyDescent="0.2">
      <c r="A239" s="545" t="s">
        <v>398</v>
      </c>
      <c r="B239" s="514" t="s">
        <v>1077</v>
      </c>
      <c r="C239" s="515"/>
      <c r="D239" s="547"/>
      <c r="E239" s="372" t="s">
        <v>713</v>
      </c>
      <c r="F239" s="244"/>
      <c r="G239" s="239"/>
      <c r="H239" s="239"/>
      <c r="I239" s="239"/>
      <c r="J239" s="239"/>
      <c r="K239" s="239"/>
      <c r="L239" s="373"/>
      <c r="M239" s="239"/>
      <c r="N239" s="239"/>
      <c r="O239" s="239"/>
      <c r="P239" s="239"/>
      <c r="Q239" s="239"/>
      <c r="R239" s="239"/>
      <c r="S239" s="239"/>
      <c r="T239" s="239"/>
      <c r="U239" s="239"/>
      <c r="V239" s="364"/>
      <c r="W239" s="239"/>
      <c r="X239" s="239"/>
      <c r="Y239" s="239"/>
      <c r="Z239" s="239"/>
      <c r="AA239" s="239"/>
      <c r="AB239" s="239"/>
      <c r="AC239" s="239"/>
      <c r="AD239" s="239"/>
      <c r="AE239" s="239"/>
      <c r="AF239" s="239"/>
      <c r="AG239" s="239"/>
      <c r="AH239" s="239"/>
      <c r="AI239" s="239"/>
      <c r="AJ239" s="239"/>
      <c r="AK239" s="239"/>
      <c r="AL239" s="245"/>
      <c r="AM239" s="44"/>
      <c r="AN239" s="44"/>
    </row>
    <row r="240" spans="1:41" s="45" customFormat="1" ht="22.5" customHeight="1" x14ac:dyDescent="0.2">
      <c r="A240" s="546"/>
      <c r="B240" s="514" t="s">
        <v>399</v>
      </c>
      <c r="C240" s="515"/>
      <c r="D240" s="516"/>
      <c r="E240" s="372" t="s">
        <v>714</v>
      </c>
      <c r="F240" s="244"/>
      <c r="G240" s="239"/>
      <c r="H240" s="239"/>
      <c r="I240" s="239"/>
      <c r="J240" s="239"/>
      <c r="K240" s="239"/>
      <c r="L240" s="373"/>
      <c r="M240" s="239"/>
      <c r="N240" s="239"/>
      <c r="O240" s="239"/>
      <c r="P240" s="239"/>
      <c r="Q240" s="239"/>
      <c r="R240" s="239"/>
      <c r="S240" s="239"/>
      <c r="T240" s="239"/>
      <c r="U240" s="239"/>
      <c r="V240" s="364"/>
      <c r="W240" s="239"/>
      <c r="X240" s="239"/>
      <c r="Y240" s="239"/>
      <c r="Z240" s="239"/>
      <c r="AA240" s="239"/>
      <c r="AB240" s="239"/>
      <c r="AC240" s="239"/>
      <c r="AD240" s="239"/>
      <c r="AE240" s="239"/>
      <c r="AF240" s="239"/>
      <c r="AG240" s="239"/>
      <c r="AH240" s="239"/>
      <c r="AI240" s="239"/>
      <c r="AJ240" s="239"/>
      <c r="AK240" s="239"/>
      <c r="AL240" s="245"/>
      <c r="AM240" s="44"/>
      <c r="AN240" s="44"/>
    </row>
    <row r="241" spans="1:171" s="45" customFormat="1" ht="37.5" customHeight="1" x14ac:dyDescent="0.2">
      <c r="A241" s="546"/>
      <c r="B241" s="514" t="s">
        <v>400</v>
      </c>
      <c r="C241" s="515"/>
      <c r="D241" s="516"/>
      <c r="E241" s="372" t="s">
        <v>715</v>
      </c>
      <c r="F241" s="244"/>
      <c r="G241" s="239"/>
      <c r="H241" s="239"/>
      <c r="I241" s="239"/>
      <c r="J241" s="239"/>
      <c r="K241" s="239"/>
      <c r="L241" s="373"/>
      <c r="M241" s="239"/>
      <c r="N241" s="239"/>
      <c r="O241" s="239"/>
      <c r="P241" s="239"/>
      <c r="Q241" s="239"/>
      <c r="R241" s="239"/>
      <c r="S241" s="239"/>
      <c r="T241" s="239"/>
      <c r="U241" s="239"/>
      <c r="V241" s="364"/>
      <c r="W241" s="239"/>
      <c r="X241" s="239"/>
      <c r="Y241" s="239"/>
      <c r="Z241" s="239"/>
      <c r="AA241" s="239"/>
      <c r="AB241" s="239"/>
      <c r="AC241" s="239"/>
      <c r="AD241" s="239"/>
      <c r="AE241" s="239"/>
      <c r="AF241" s="239"/>
      <c r="AG241" s="239"/>
      <c r="AH241" s="239"/>
      <c r="AI241" s="239"/>
      <c r="AJ241" s="239"/>
      <c r="AK241" s="239"/>
      <c r="AL241" s="245"/>
      <c r="AM241" s="44"/>
      <c r="AN241" s="44"/>
    </row>
    <row r="242" spans="1:171" ht="24" customHeight="1" x14ac:dyDescent="0.2">
      <c r="A242" s="525" t="s">
        <v>1189</v>
      </c>
      <c r="B242" s="512"/>
      <c r="C242" s="512"/>
      <c r="D242" s="288" t="s">
        <v>245</v>
      </c>
      <c r="E242" s="372" t="s">
        <v>716</v>
      </c>
      <c r="F242" s="244">
        <v>5</v>
      </c>
      <c r="G242" s="239">
        <v>78</v>
      </c>
      <c r="H242" s="239"/>
      <c r="I242" s="239">
        <v>43</v>
      </c>
      <c r="J242" s="239">
        <v>5250576</v>
      </c>
      <c r="K242" s="239">
        <v>15213</v>
      </c>
      <c r="L242" s="373">
        <v>66</v>
      </c>
      <c r="M242" s="239">
        <v>53</v>
      </c>
      <c r="N242" s="239">
        <v>8</v>
      </c>
      <c r="O242" s="239"/>
      <c r="P242" s="239"/>
      <c r="Q242" s="239">
        <v>13</v>
      </c>
      <c r="R242" s="239">
        <v>9</v>
      </c>
      <c r="S242" s="239"/>
      <c r="T242" s="239">
        <v>1</v>
      </c>
      <c r="U242" s="239">
        <v>1</v>
      </c>
      <c r="V242" s="364">
        <v>77</v>
      </c>
      <c r="W242" s="239"/>
      <c r="X242" s="239">
        <v>6</v>
      </c>
      <c r="Y242" s="239"/>
      <c r="Z242" s="239"/>
      <c r="AA242" s="239"/>
      <c r="AB242" s="239">
        <v>8</v>
      </c>
      <c r="AC242" s="239">
        <v>3</v>
      </c>
      <c r="AD242" s="239">
        <v>3</v>
      </c>
      <c r="AE242" s="239"/>
      <c r="AF242" s="239"/>
      <c r="AG242" s="239"/>
      <c r="AH242" s="239">
        <v>565703</v>
      </c>
      <c r="AI242" s="239">
        <v>3045</v>
      </c>
      <c r="AJ242" s="239">
        <v>17606</v>
      </c>
      <c r="AK242" s="239">
        <v>4</v>
      </c>
      <c r="AL242" s="245">
        <v>5</v>
      </c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  <c r="FI242" s="46"/>
      <c r="FJ242" s="46"/>
      <c r="FK242" s="46"/>
      <c r="FL242" s="46"/>
      <c r="FM242" s="46"/>
      <c r="FN242" s="46"/>
      <c r="FO242" s="46"/>
    </row>
    <row r="243" spans="1:171" ht="24" customHeight="1" x14ac:dyDescent="0.2">
      <c r="A243" s="525"/>
      <c r="B243" s="512"/>
      <c r="C243" s="512"/>
      <c r="D243" s="288" t="s">
        <v>275</v>
      </c>
      <c r="E243" s="372" t="s">
        <v>717</v>
      </c>
      <c r="F243" s="244">
        <v>2</v>
      </c>
      <c r="G243" s="239">
        <v>26</v>
      </c>
      <c r="H243" s="239"/>
      <c r="I243" s="239">
        <v>14</v>
      </c>
      <c r="J243" s="239">
        <v>210768</v>
      </c>
      <c r="K243" s="239">
        <v>1200</v>
      </c>
      <c r="L243" s="373">
        <v>25</v>
      </c>
      <c r="M243" s="239">
        <v>19</v>
      </c>
      <c r="N243" s="239">
        <v>3</v>
      </c>
      <c r="O243" s="239"/>
      <c r="P243" s="239"/>
      <c r="Q243" s="239">
        <v>6</v>
      </c>
      <c r="R243" s="239">
        <v>2</v>
      </c>
      <c r="S243" s="239"/>
      <c r="T243" s="239"/>
      <c r="U243" s="239">
        <v>1</v>
      </c>
      <c r="V243" s="364">
        <v>28</v>
      </c>
      <c r="W243" s="239"/>
      <c r="X243" s="239"/>
      <c r="Y243" s="239"/>
      <c r="Z243" s="239"/>
      <c r="AA243" s="239"/>
      <c r="AB243" s="239"/>
      <c r="AC243" s="239"/>
      <c r="AD243" s="239">
        <v>1</v>
      </c>
      <c r="AE243" s="239"/>
      <c r="AF243" s="239"/>
      <c r="AG243" s="239"/>
      <c r="AH243" s="239">
        <v>160768</v>
      </c>
      <c r="AI243" s="239"/>
      <c r="AJ243" s="239">
        <v>7115</v>
      </c>
      <c r="AK243" s="239">
        <v>1</v>
      </c>
      <c r="AL243" s="245">
        <v>2</v>
      </c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</row>
    <row r="244" spans="1:171" ht="24" customHeight="1" x14ac:dyDescent="0.2">
      <c r="A244" s="525"/>
      <c r="B244" s="512"/>
      <c r="C244" s="512"/>
      <c r="D244" s="288" t="s">
        <v>467</v>
      </c>
      <c r="E244" s="372" t="s">
        <v>718</v>
      </c>
      <c r="F244" s="244">
        <v>16</v>
      </c>
      <c r="G244" s="239">
        <v>159</v>
      </c>
      <c r="H244" s="239">
        <v>159</v>
      </c>
      <c r="I244" s="239">
        <v>3</v>
      </c>
      <c r="J244" s="239">
        <v>39649167</v>
      </c>
      <c r="K244" s="239">
        <v>793109</v>
      </c>
      <c r="L244" s="373">
        <v>132</v>
      </c>
      <c r="M244" s="239">
        <v>119</v>
      </c>
      <c r="N244" s="239">
        <v>26</v>
      </c>
      <c r="O244" s="239"/>
      <c r="P244" s="239">
        <v>4</v>
      </c>
      <c r="Q244" s="239">
        <v>13</v>
      </c>
      <c r="R244" s="239">
        <v>12</v>
      </c>
      <c r="S244" s="239"/>
      <c r="T244" s="239"/>
      <c r="U244" s="239">
        <v>16</v>
      </c>
      <c r="V244" s="364">
        <v>160</v>
      </c>
      <c r="W244" s="239"/>
      <c r="X244" s="239">
        <v>15</v>
      </c>
      <c r="Y244" s="239"/>
      <c r="Z244" s="239"/>
      <c r="AA244" s="239">
        <v>2</v>
      </c>
      <c r="AB244" s="239">
        <v>6</v>
      </c>
      <c r="AC244" s="239">
        <v>47</v>
      </c>
      <c r="AD244" s="239">
        <v>58</v>
      </c>
      <c r="AE244" s="239">
        <v>14</v>
      </c>
      <c r="AF244" s="239">
        <v>22</v>
      </c>
      <c r="AG244" s="239">
        <v>7</v>
      </c>
      <c r="AH244" s="239">
        <v>28445665</v>
      </c>
      <c r="AI244" s="239">
        <v>598304</v>
      </c>
      <c r="AJ244" s="239">
        <v>26214</v>
      </c>
      <c r="AK244" s="239"/>
      <c r="AL244" s="245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</row>
    <row r="245" spans="1:171" ht="24" customHeight="1" x14ac:dyDescent="0.2">
      <c r="A245" s="525"/>
      <c r="B245" s="512"/>
      <c r="C245" s="512"/>
      <c r="D245" s="288" t="s">
        <v>468</v>
      </c>
      <c r="E245" s="372" t="s">
        <v>719</v>
      </c>
      <c r="F245" s="244">
        <v>2</v>
      </c>
      <c r="G245" s="239">
        <v>8</v>
      </c>
      <c r="H245" s="239">
        <v>8</v>
      </c>
      <c r="I245" s="239">
        <v>3</v>
      </c>
      <c r="J245" s="239">
        <v>672115</v>
      </c>
      <c r="K245" s="239">
        <v>1310</v>
      </c>
      <c r="L245" s="373">
        <v>6</v>
      </c>
      <c r="M245" s="239">
        <v>5</v>
      </c>
      <c r="N245" s="239">
        <v>2</v>
      </c>
      <c r="O245" s="239"/>
      <c r="P245" s="239"/>
      <c r="Q245" s="239">
        <v>1</v>
      </c>
      <c r="R245" s="239">
        <v>1</v>
      </c>
      <c r="S245" s="239"/>
      <c r="T245" s="239"/>
      <c r="U245" s="239"/>
      <c r="V245" s="364">
        <v>7</v>
      </c>
      <c r="W245" s="239"/>
      <c r="X245" s="239">
        <v>3</v>
      </c>
      <c r="Y245" s="239"/>
      <c r="Z245" s="239"/>
      <c r="AA245" s="239"/>
      <c r="AB245" s="239">
        <v>1</v>
      </c>
      <c r="AC245" s="239">
        <v>1</v>
      </c>
      <c r="AD245" s="239">
        <v>2</v>
      </c>
      <c r="AE245" s="239"/>
      <c r="AF245" s="239"/>
      <c r="AG245" s="239"/>
      <c r="AH245" s="239">
        <v>179798</v>
      </c>
      <c r="AI245" s="239">
        <v>6856</v>
      </c>
      <c r="AJ245" s="239">
        <v>1350</v>
      </c>
      <c r="AK245" s="239"/>
      <c r="AL245" s="245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</row>
    <row r="246" spans="1:171" ht="24" customHeight="1" x14ac:dyDescent="0.2">
      <c r="A246" s="525"/>
      <c r="B246" s="512"/>
      <c r="C246" s="512"/>
      <c r="D246" s="288" t="s">
        <v>469</v>
      </c>
      <c r="E246" s="372" t="s">
        <v>720</v>
      </c>
      <c r="F246" s="244">
        <v>11</v>
      </c>
      <c r="G246" s="239">
        <v>69</v>
      </c>
      <c r="H246" s="239"/>
      <c r="I246" s="239">
        <v>2</v>
      </c>
      <c r="J246" s="239">
        <v>11553004</v>
      </c>
      <c r="K246" s="239">
        <v>82832</v>
      </c>
      <c r="L246" s="373">
        <v>57</v>
      </c>
      <c r="M246" s="239">
        <v>50</v>
      </c>
      <c r="N246" s="239">
        <v>16</v>
      </c>
      <c r="O246" s="239"/>
      <c r="P246" s="239"/>
      <c r="Q246" s="239">
        <v>7</v>
      </c>
      <c r="R246" s="239">
        <v>4</v>
      </c>
      <c r="S246" s="239"/>
      <c r="T246" s="239">
        <v>10</v>
      </c>
      <c r="U246" s="239">
        <v>4</v>
      </c>
      <c r="V246" s="364">
        <v>75</v>
      </c>
      <c r="W246" s="239"/>
      <c r="X246" s="239">
        <v>5</v>
      </c>
      <c r="Y246" s="239">
        <v>2</v>
      </c>
      <c r="Z246" s="239"/>
      <c r="AA246" s="239"/>
      <c r="AB246" s="239"/>
      <c r="AC246" s="239">
        <v>8</v>
      </c>
      <c r="AD246" s="239">
        <v>4</v>
      </c>
      <c r="AE246" s="239">
        <v>4</v>
      </c>
      <c r="AF246" s="239">
        <v>2</v>
      </c>
      <c r="AG246" s="239">
        <v>6</v>
      </c>
      <c r="AH246" s="239">
        <v>5713434</v>
      </c>
      <c r="AI246" s="239">
        <v>78436</v>
      </c>
      <c r="AJ246" s="239">
        <v>43363</v>
      </c>
      <c r="AK246" s="239"/>
      <c r="AL246" s="245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</row>
    <row r="247" spans="1:171" ht="24" customHeight="1" thickBot="1" x14ac:dyDescent="0.25">
      <c r="A247" s="526"/>
      <c r="B247" s="527"/>
      <c r="C247" s="527"/>
      <c r="D247" s="289" t="s">
        <v>470</v>
      </c>
      <c r="E247" s="375" t="s">
        <v>721</v>
      </c>
      <c r="F247" s="247"/>
      <c r="G247" s="248">
        <v>1</v>
      </c>
      <c r="H247" s="248">
        <v>1</v>
      </c>
      <c r="I247" s="248">
        <v>1</v>
      </c>
      <c r="J247" s="248"/>
      <c r="K247" s="248"/>
      <c r="L247" s="380"/>
      <c r="M247" s="248"/>
      <c r="N247" s="248"/>
      <c r="O247" s="248"/>
      <c r="P247" s="248"/>
      <c r="Q247" s="248"/>
      <c r="R247" s="248">
        <v>1</v>
      </c>
      <c r="S247" s="248"/>
      <c r="T247" s="248"/>
      <c r="U247" s="248"/>
      <c r="V247" s="381">
        <v>1</v>
      </c>
      <c r="W247" s="248"/>
      <c r="X247" s="248"/>
      <c r="Y247" s="248"/>
      <c r="Z247" s="248"/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9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</row>
    <row r="248" spans="1:171" ht="24" customHeight="1" x14ac:dyDescent="0.25">
      <c r="A248" s="43" t="s">
        <v>1078</v>
      </c>
      <c r="B248" s="43"/>
      <c r="C248" s="290"/>
      <c r="D248" s="290"/>
      <c r="E248" s="42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</row>
    <row r="249" spans="1:171" ht="24" customHeight="1" x14ac:dyDescent="0.25">
      <c r="A249" s="509" t="s">
        <v>1399</v>
      </c>
      <c r="B249" s="509"/>
      <c r="C249" s="509"/>
      <c r="D249" s="509"/>
      <c r="E249" s="509"/>
      <c r="F249" s="509"/>
      <c r="G249" s="509"/>
      <c r="H249" s="509"/>
      <c r="I249" s="509"/>
      <c r="J249" s="509"/>
      <c r="K249" s="509"/>
      <c r="L249" s="509"/>
      <c r="M249" s="509"/>
      <c r="N249" s="509"/>
      <c r="O249" s="509"/>
      <c r="P249" s="509"/>
      <c r="Q249" s="509"/>
    </row>
    <row r="250" spans="1:171" ht="43.9" customHeight="1" x14ac:dyDescent="0.25">
      <c r="A250" s="548" t="s">
        <v>1400</v>
      </c>
      <c r="B250" s="548"/>
      <c r="C250" s="548"/>
      <c r="D250" s="548"/>
      <c r="E250" s="334"/>
      <c r="F250" s="334"/>
      <c r="G250" s="334"/>
      <c r="H250" s="334"/>
      <c r="I250" s="334"/>
      <c r="J250" s="334"/>
      <c r="K250" s="334"/>
      <c r="L250" s="334"/>
      <c r="M250" s="334"/>
      <c r="N250" s="334"/>
      <c r="O250" s="334"/>
      <c r="P250" s="334"/>
      <c r="Q250" s="334"/>
    </row>
    <row r="251" spans="1:171" s="106" customFormat="1" ht="20.25" customHeight="1" x14ac:dyDescent="0.3">
      <c r="A251" s="509" t="s">
        <v>1401</v>
      </c>
      <c r="B251" s="510"/>
      <c r="C251" s="510"/>
      <c r="D251" s="510"/>
      <c r="E251" s="334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</row>
    <row r="252" spans="1:171" ht="19.5" customHeight="1" x14ac:dyDescent="0.25">
      <c r="A252" s="509"/>
      <c r="B252" s="509"/>
      <c r="C252" s="509"/>
      <c r="D252" s="509"/>
      <c r="E252" s="509"/>
      <c r="F252" s="509"/>
      <c r="G252" s="509"/>
      <c r="H252" s="509"/>
      <c r="I252" s="509"/>
      <c r="J252" s="509"/>
      <c r="K252" s="509"/>
      <c r="L252" s="509"/>
      <c r="M252" s="509"/>
      <c r="N252" s="509"/>
      <c r="O252" s="509"/>
      <c r="P252" s="509"/>
      <c r="Q252" s="509"/>
      <c r="R252" s="47"/>
      <c r="S252" s="47"/>
      <c r="T252" s="47"/>
      <c r="U252" s="47"/>
      <c r="V252" s="47"/>
      <c r="W252" s="47"/>
      <c r="X252" s="47"/>
    </row>
    <row r="253" spans="1:171" ht="24" customHeight="1" x14ac:dyDescent="0.25">
      <c r="A253" s="543"/>
      <c r="B253" s="543"/>
      <c r="C253" s="543"/>
      <c r="D253" s="543"/>
      <c r="E253" s="543"/>
      <c r="F253" s="543"/>
      <c r="G253" s="543"/>
      <c r="H253" s="543"/>
      <c r="I253" s="543"/>
      <c r="J253" s="543"/>
      <c r="K253" s="543"/>
      <c r="L253" s="543"/>
      <c r="M253" s="543"/>
      <c r="N253" s="543"/>
      <c r="O253" s="543"/>
      <c r="P253" s="543"/>
      <c r="Q253" s="543"/>
      <c r="R253" s="543"/>
      <c r="S253" s="543"/>
      <c r="T253" s="543"/>
      <c r="U253" s="543"/>
      <c r="V253" s="543"/>
      <c r="W253" s="543"/>
      <c r="X253" s="543"/>
      <c r="Y253" s="543"/>
      <c r="Z253" s="543"/>
      <c r="AA253" s="543"/>
      <c r="AB253" s="543"/>
      <c r="AC253" s="543"/>
      <c r="AD253" s="543"/>
    </row>
    <row r="254" spans="1:171" ht="24" customHeight="1" x14ac:dyDescent="0.2">
      <c r="A254" s="90"/>
      <c r="B254" s="90"/>
      <c r="C254" s="291"/>
      <c r="D254" s="291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</row>
    <row r="255" spans="1:171" ht="24" customHeight="1" x14ac:dyDescent="0.2">
      <c r="A255" s="90"/>
      <c r="B255" s="90"/>
      <c r="C255" s="291"/>
      <c r="D255" s="291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</row>
    <row r="256" spans="1:171" ht="24" customHeight="1" x14ac:dyDescent="0.2">
      <c r="A256" s="90"/>
      <c r="B256" s="90"/>
      <c r="C256" s="291"/>
      <c r="D256" s="291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</row>
    <row r="257" spans="1:30" ht="24" customHeight="1" x14ac:dyDescent="0.2">
      <c r="A257" s="90"/>
      <c r="B257" s="90"/>
      <c r="C257" s="291"/>
      <c r="D257" s="291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</row>
    <row r="258" spans="1:30" ht="24" customHeight="1" x14ac:dyDescent="0.2">
      <c r="A258" s="90"/>
      <c r="B258" s="90"/>
      <c r="C258" s="291"/>
      <c r="D258" s="291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</row>
    <row r="259" spans="1:30" ht="24" customHeight="1" x14ac:dyDescent="0.2">
      <c r="A259" s="90"/>
      <c r="B259" s="90"/>
      <c r="C259" s="291"/>
      <c r="D259" s="291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</row>
    <row r="260" spans="1:30" ht="24" customHeight="1" x14ac:dyDescent="0.2">
      <c r="A260" s="90"/>
      <c r="B260" s="90"/>
      <c r="C260" s="291"/>
      <c r="D260" s="291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</row>
    <row r="261" spans="1:30" ht="24" customHeight="1" x14ac:dyDescent="0.2">
      <c r="A261" s="90"/>
      <c r="B261" s="90"/>
      <c r="C261" s="291"/>
      <c r="D261" s="291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</row>
    <row r="262" spans="1:30" ht="24" customHeight="1" x14ac:dyDescent="0.2">
      <c r="A262" s="90"/>
      <c r="B262" s="90"/>
      <c r="C262" s="291"/>
      <c r="D262" s="291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</row>
    <row r="263" spans="1:30" x14ac:dyDescent="0.2">
      <c r="A263" s="90"/>
      <c r="B263" s="90"/>
      <c r="C263" s="291"/>
      <c r="D263" s="291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</row>
    <row r="264" spans="1:30" x14ac:dyDescent="0.2">
      <c r="A264" s="90"/>
      <c r="B264" s="90"/>
      <c r="C264" s="291"/>
      <c r="D264" s="291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</row>
    <row r="265" spans="1:30" x14ac:dyDescent="0.2">
      <c r="A265" s="90"/>
      <c r="B265" s="90"/>
      <c r="C265" s="291"/>
      <c r="D265" s="291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</row>
    <row r="266" spans="1:30" x14ac:dyDescent="0.2">
      <c r="A266" s="90"/>
      <c r="B266" s="90"/>
      <c r="C266" s="291"/>
      <c r="D266" s="291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</row>
    <row r="267" spans="1:30" x14ac:dyDescent="0.2">
      <c r="A267" s="90"/>
      <c r="B267" s="90"/>
      <c r="C267" s="291"/>
      <c r="D267" s="291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</row>
    <row r="268" spans="1:30" x14ac:dyDescent="0.2">
      <c r="A268" s="90"/>
      <c r="B268" s="90"/>
      <c r="C268" s="291"/>
      <c r="D268" s="291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</row>
    <row r="269" spans="1:30" x14ac:dyDescent="0.2">
      <c r="A269" s="90"/>
      <c r="B269" s="90"/>
      <c r="C269" s="291"/>
      <c r="D269" s="291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</row>
    <row r="270" spans="1:30" x14ac:dyDescent="0.2">
      <c r="A270" s="90"/>
      <c r="B270" s="90"/>
      <c r="C270" s="291"/>
      <c r="D270" s="291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</row>
    <row r="271" spans="1:30" x14ac:dyDescent="0.2">
      <c r="A271" s="90"/>
      <c r="B271" s="90"/>
      <c r="C271" s="291"/>
      <c r="D271" s="291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</row>
    <row r="272" spans="1:30" x14ac:dyDescent="0.2">
      <c r="A272" s="90"/>
      <c r="B272" s="90"/>
      <c r="C272" s="291"/>
      <c r="D272" s="291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</row>
    <row r="273" spans="1:30" x14ac:dyDescent="0.2">
      <c r="A273" s="90"/>
      <c r="B273" s="90"/>
      <c r="C273" s="291"/>
      <c r="D273" s="291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</row>
    <row r="274" spans="1:30" x14ac:dyDescent="0.2">
      <c r="A274" s="90"/>
      <c r="B274" s="90"/>
      <c r="C274" s="291"/>
      <c r="D274" s="291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</row>
    <row r="275" spans="1:30" x14ac:dyDescent="0.2">
      <c r="A275" s="90"/>
      <c r="B275" s="90"/>
      <c r="C275" s="291"/>
      <c r="D275" s="291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</row>
    <row r="276" spans="1:30" x14ac:dyDescent="0.2">
      <c r="A276" s="90"/>
      <c r="B276" s="90"/>
      <c r="C276" s="291"/>
      <c r="D276" s="291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</row>
    <row r="277" spans="1:30" x14ac:dyDescent="0.2">
      <c r="A277" s="90"/>
      <c r="B277" s="90"/>
      <c r="C277" s="291"/>
      <c r="D277" s="291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</row>
    <row r="278" spans="1:30" x14ac:dyDescent="0.2">
      <c r="A278" s="90"/>
      <c r="B278" s="90"/>
      <c r="C278" s="291"/>
      <c r="D278" s="291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</row>
    <row r="279" spans="1:30" x14ac:dyDescent="0.2">
      <c r="A279" s="90"/>
      <c r="B279" s="90"/>
      <c r="C279" s="291"/>
      <c r="D279" s="291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</row>
    <row r="280" spans="1:30" x14ac:dyDescent="0.2">
      <c r="A280" s="90"/>
      <c r="B280" s="90"/>
      <c r="C280" s="291"/>
      <c r="D280" s="291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</row>
    <row r="281" spans="1:30" x14ac:dyDescent="0.2">
      <c r="A281" s="90"/>
      <c r="B281" s="90"/>
      <c r="C281" s="291"/>
      <c r="D281" s="291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</row>
    <row r="282" spans="1:30" x14ac:dyDescent="0.2">
      <c r="A282" s="90"/>
      <c r="B282" s="90"/>
      <c r="C282" s="291"/>
      <c r="D282" s="291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</row>
    <row r="283" spans="1:30" x14ac:dyDescent="0.2">
      <c r="A283" s="90"/>
      <c r="B283" s="90"/>
      <c r="C283" s="291"/>
      <c r="D283" s="291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</row>
    <row r="284" spans="1:30" x14ac:dyDescent="0.2">
      <c r="A284" s="90"/>
      <c r="B284" s="90"/>
      <c r="C284" s="291"/>
      <c r="D284" s="291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</row>
    <row r="285" spans="1:30" x14ac:dyDescent="0.2">
      <c r="A285" s="90"/>
      <c r="B285" s="90"/>
      <c r="C285" s="291"/>
      <c r="D285" s="291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</row>
    <row r="286" spans="1:30" x14ac:dyDescent="0.2">
      <c r="A286" s="90"/>
      <c r="B286" s="90"/>
      <c r="C286" s="291"/>
      <c r="D286" s="291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</row>
    <row r="287" spans="1:30" x14ac:dyDescent="0.2">
      <c r="A287" s="90"/>
      <c r="B287" s="90"/>
      <c r="C287" s="291"/>
      <c r="D287" s="291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</row>
    <row r="288" spans="1:30" x14ac:dyDescent="0.2">
      <c r="A288" s="90"/>
      <c r="B288" s="90"/>
      <c r="C288" s="291"/>
      <c r="D288" s="291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</row>
    <row r="289" spans="1:30" x14ac:dyDescent="0.2">
      <c r="A289" s="90"/>
      <c r="B289" s="90"/>
      <c r="C289" s="291"/>
      <c r="D289" s="291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</row>
    <row r="290" spans="1:30" x14ac:dyDescent="0.2">
      <c r="A290" s="90"/>
      <c r="B290" s="90"/>
      <c r="C290" s="291"/>
      <c r="D290" s="291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</row>
    <row r="291" spans="1:30" x14ac:dyDescent="0.2">
      <c r="A291" s="90"/>
      <c r="B291" s="90"/>
      <c r="C291" s="291"/>
      <c r="D291" s="291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</row>
    <row r="292" spans="1:30" x14ac:dyDescent="0.2">
      <c r="A292" s="90"/>
      <c r="B292" s="90"/>
      <c r="C292" s="291"/>
      <c r="D292" s="291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</row>
    <row r="293" spans="1:30" x14ac:dyDescent="0.2">
      <c r="A293" s="90"/>
      <c r="B293" s="90"/>
      <c r="C293" s="291"/>
      <c r="D293" s="291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</row>
    <row r="294" spans="1:30" x14ac:dyDescent="0.2">
      <c r="A294" s="90"/>
      <c r="B294" s="90"/>
      <c r="C294" s="291"/>
      <c r="D294" s="291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</row>
    <row r="295" spans="1:30" x14ac:dyDescent="0.2">
      <c r="A295" s="90"/>
      <c r="B295" s="90"/>
      <c r="C295" s="291"/>
      <c r="D295" s="291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</row>
    <row r="296" spans="1:30" x14ac:dyDescent="0.2">
      <c r="A296" s="90"/>
      <c r="B296" s="90"/>
      <c r="C296" s="291"/>
      <c r="D296" s="291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</row>
    <row r="297" spans="1:30" x14ac:dyDescent="0.2">
      <c r="A297" s="90"/>
      <c r="B297" s="90"/>
      <c r="C297" s="291"/>
      <c r="D297" s="291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</row>
    <row r="298" spans="1:30" x14ac:dyDescent="0.2">
      <c r="A298" s="90"/>
      <c r="B298" s="90"/>
      <c r="C298" s="291"/>
      <c r="D298" s="291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</row>
    <row r="299" spans="1:30" x14ac:dyDescent="0.2">
      <c r="A299" s="90"/>
      <c r="B299" s="90"/>
      <c r="C299" s="291"/>
      <c r="D299" s="291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</row>
    <row r="300" spans="1:30" x14ac:dyDescent="0.2">
      <c r="A300" s="90"/>
      <c r="B300" s="90"/>
      <c r="C300" s="291"/>
      <c r="D300" s="291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</row>
    <row r="301" spans="1:30" x14ac:dyDescent="0.2">
      <c r="A301" s="90"/>
      <c r="B301" s="90"/>
      <c r="C301" s="291"/>
      <c r="D301" s="291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</row>
    <row r="302" spans="1:30" x14ac:dyDescent="0.2">
      <c r="A302" s="90"/>
      <c r="B302" s="90"/>
      <c r="C302" s="291"/>
      <c r="D302" s="291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</row>
    <row r="303" spans="1:30" x14ac:dyDescent="0.2">
      <c r="A303" s="90"/>
      <c r="B303" s="90"/>
      <c r="C303" s="291"/>
      <c r="D303" s="291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</row>
    <row r="304" spans="1:30" x14ac:dyDescent="0.2">
      <c r="A304" s="90"/>
      <c r="B304" s="90"/>
      <c r="C304" s="291"/>
      <c r="D304" s="291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</row>
    <row r="305" spans="1:30" x14ac:dyDescent="0.2">
      <c r="A305" s="90"/>
      <c r="B305" s="90"/>
      <c r="C305" s="291"/>
      <c r="D305" s="291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</row>
    <row r="306" spans="1:30" x14ac:dyDescent="0.2">
      <c r="A306" s="90"/>
      <c r="B306" s="90"/>
      <c r="C306" s="291"/>
      <c r="D306" s="291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</row>
    <row r="307" spans="1:30" x14ac:dyDescent="0.2">
      <c r="A307" s="90"/>
      <c r="B307" s="90"/>
      <c r="C307" s="291"/>
      <c r="D307" s="291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</row>
    <row r="308" spans="1:30" x14ac:dyDescent="0.2">
      <c r="A308" s="90"/>
      <c r="B308" s="90"/>
      <c r="C308" s="291"/>
      <c r="D308" s="291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</row>
    <row r="309" spans="1:30" x14ac:dyDescent="0.2">
      <c r="A309" s="90"/>
      <c r="B309" s="90"/>
      <c r="C309" s="291"/>
      <c r="D309" s="291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</row>
    <row r="310" spans="1:30" x14ac:dyDescent="0.2">
      <c r="A310" s="90"/>
      <c r="B310" s="90"/>
      <c r="C310" s="291"/>
      <c r="D310" s="291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</row>
    <row r="311" spans="1:30" x14ac:dyDescent="0.2">
      <c r="A311" s="90"/>
      <c r="B311" s="90"/>
      <c r="C311" s="291"/>
      <c r="D311" s="291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</row>
    <row r="312" spans="1:30" x14ac:dyDescent="0.2">
      <c r="A312" s="90"/>
      <c r="B312" s="90"/>
      <c r="C312" s="291"/>
      <c r="D312" s="291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</row>
    <row r="313" spans="1:30" x14ac:dyDescent="0.2">
      <c r="A313" s="90"/>
      <c r="B313" s="90"/>
      <c r="C313" s="291"/>
      <c r="D313" s="291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</row>
    <row r="314" spans="1:30" x14ac:dyDescent="0.2">
      <c r="A314" s="90"/>
      <c r="B314" s="90"/>
      <c r="C314" s="291"/>
      <c r="D314" s="291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</row>
    <row r="315" spans="1:30" x14ac:dyDescent="0.2">
      <c r="A315" s="90"/>
      <c r="B315" s="90"/>
      <c r="C315" s="291"/>
      <c r="D315" s="291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</row>
    <row r="316" spans="1:30" x14ac:dyDescent="0.2">
      <c r="A316" s="90"/>
      <c r="B316" s="90"/>
      <c r="C316" s="291"/>
      <c r="D316" s="291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</row>
    <row r="317" spans="1:30" x14ac:dyDescent="0.2">
      <c r="A317" s="90"/>
      <c r="B317" s="90"/>
      <c r="C317" s="291"/>
      <c r="D317" s="291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</row>
    <row r="318" spans="1:30" x14ac:dyDescent="0.2">
      <c r="A318" s="90"/>
      <c r="B318" s="90"/>
      <c r="C318" s="291"/>
      <c r="D318" s="291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</row>
    <row r="319" spans="1:30" x14ac:dyDescent="0.2">
      <c r="A319" s="90"/>
      <c r="B319" s="90"/>
      <c r="C319" s="291"/>
      <c r="D319" s="291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</row>
    <row r="320" spans="1:30" x14ac:dyDescent="0.2">
      <c r="A320" s="90"/>
      <c r="B320" s="90"/>
      <c r="C320" s="291"/>
      <c r="D320" s="291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</row>
    <row r="321" spans="1:30" x14ac:dyDescent="0.2">
      <c r="A321" s="90"/>
      <c r="B321" s="90"/>
      <c r="C321" s="291"/>
      <c r="D321" s="291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</row>
    <row r="322" spans="1:30" x14ac:dyDescent="0.2">
      <c r="A322" s="90"/>
      <c r="B322" s="90"/>
      <c r="C322" s="291"/>
      <c r="D322" s="291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</row>
    <row r="323" spans="1:30" x14ac:dyDescent="0.2">
      <c r="A323" s="90"/>
      <c r="B323" s="90"/>
      <c r="C323" s="291"/>
      <c r="D323" s="291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</row>
    <row r="324" spans="1:30" x14ac:dyDescent="0.2">
      <c r="A324" s="90"/>
      <c r="B324" s="90"/>
      <c r="C324" s="291"/>
      <c r="D324" s="291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</row>
    <row r="325" spans="1:30" x14ac:dyDescent="0.2">
      <c r="A325" s="90"/>
      <c r="B325" s="90"/>
      <c r="C325" s="291"/>
      <c r="D325" s="291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</row>
    <row r="326" spans="1:30" x14ac:dyDescent="0.2">
      <c r="A326" s="90"/>
      <c r="B326" s="90"/>
      <c r="C326" s="291"/>
      <c r="D326" s="291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</row>
    <row r="327" spans="1:30" x14ac:dyDescent="0.2">
      <c r="A327" s="90"/>
      <c r="B327" s="90"/>
      <c r="C327" s="291"/>
      <c r="D327" s="291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</row>
    <row r="328" spans="1:30" x14ac:dyDescent="0.2">
      <c r="A328" s="90"/>
      <c r="B328" s="90"/>
      <c r="C328" s="291"/>
      <c r="D328" s="291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</row>
    <row r="329" spans="1:30" x14ac:dyDescent="0.2">
      <c r="A329" s="90"/>
      <c r="B329" s="90"/>
      <c r="C329" s="291"/>
      <c r="D329" s="291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</row>
    <row r="330" spans="1:30" x14ac:dyDescent="0.2">
      <c r="A330" s="90"/>
      <c r="B330" s="90"/>
      <c r="C330" s="291"/>
      <c r="D330" s="291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</row>
    <row r="331" spans="1:30" x14ac:dyDescent="0.2">
      <c r="A331" s="90"/>
      <c r="B331" s="90"/>
      <c r="C331" s="291"/>
      <c r="D331" s="291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</row>
    <row r="332" spans="1:30" x14ac:dyDescent="0.2">
      <c r="A332" s="90"/>
      <c r="B332" s="90"/>
      <c r="C332" s="291"/>
      <c r="D332" s="291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</row>
    <row r="333" spans="1:30" x14ac:dyDescent="0.2">
      <c r="A333" s="90"/>
      <c r="B333" s="90"/>
      <c r="C333" s="291"/>
      <c r="D333" s="291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</row>
    <row r="334" spans="1:30" x14ac:dyDescent="0.2">
      <c r="A334" s="90"/>
      <c r="B334" s="90"/>
      <c r="C334" s="291"/>
      <c r="D334" s="291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</row>
    <row r="335" spans="1:30" x14ac:dyDescent="0.2">
      <c r="A335" s="90"/>
      <c r="B335" s="90"/>
      <c r="C335" s="291"/>
      <c r="D335" s="291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</row>
    <row r="336" spans="1:30" x14ac:dyDescent="0.2">
      <c r="A336" s="90"/>
      <c r="B336" s="90"/>
      <c r="C336" s="291"/>
      <c r="D336" s="291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</row>
    <row r="337" spans="1:30" x14ac:dyDescent="0.2">
      <c r="A337" s="90"/>
      <c r="B337" s="90"/>
      <c r="C337" s="291"/>
      <c r="D337" s="291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</row>
    <row r="338" spans="1:30" x14ac:dyDescent="0.2">
      <c r="A338" s="90"/>
      <c r="B338" s="90"/>
      <c r="C338" s="291"/>
      <c r="D338" s="291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</row>
    <row r="339" spans="1:30" x14ac:dyDescent="0.2">
      <c r="A339" s="90"/>
      <c r="B339" s="90"/>
      <c r="C339" s="291"/>
      <c r="D339" s="291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</row>
    <row r="340" spans="1:30" x14ac:dyDescent="0.2">
      <c r="A340" s="90"/>
      <c r="B340" s="90"/>
      <c r="C340" s="291"/>
      <c r="D340" s="291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</row>
    <row r="341" spans="1:30" x14ac:dyDescent="0.2">
      <c r="A341" s="90"/>
      <c r="B341" s="90"/>
      <c r="C341" s="291"/>
      <c r="D341" s="291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</row>
    <row r="342" spans="1:30" x14ac:dyDescent="0.2">
      <c r="A342" s="90"/>
      <c r="B342" s="90"/>
      <c r="C342" s="291"/>
      <c r="D342" s="291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</row>
    <row r="343" spans="1:30" x14ac:dyDescent="0.2">
      <c r="A343" s="90"/>
      <c r="B343" s="90"/>
      <c r="C343" s="291"/>
      <c r="D343" s="291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</row>
    <row r="344" spans="1:30" x14ac:dyDescent="0.2">
      <c r="A344" s="90"/>
      <c r="B344" s="90"/>
      <c r="C344" s="291"/>
      <c r="D344" s="291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</row>
    <row r="345" spans="1:30" x14ac:dyDescent="0.2">
      <c r="A345" s="90"/>
      <c r="B345" s="90"/>
      <c r="C345" s="291"/>
      <c r="D345" s="291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</row>
    <row r="346" spans="1:30" x14ac:dyDescent="0.2">
      <c r="A346" s="90"/>
      <c r="B346" s="90"/>
      <c r="C346" s="291"/>
      <c r="D346" s="291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</row>
    <row r="347" spans="1:30" x14ac:dyDescent="0.2">
      <c r="A347" s="90"/>
      <c r="B347" s="90"/>
      <c r="C347" s="291"/>
      <c r="D347" s="291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</row>
    <row r="348" spans="1:30" x14ac:dyDescent="0.2">
      <c r="A348" s="90"/>
      <c r="B348" s="90"/>
      <c r="C348" s="291"/>
      <c r="D348" s="291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</row>
    <row r="349" spans="1:30" x14ac:dyDescent="0.2">
      <c r="A349" s="90"/>
      <c r="B349" s="90"/>
      <c r="C349" s="291"/>
      <c r="D349" s="291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</row>
    <row r="350" spans="1:30" x14ac:dyDescent="0.2">
      <c r="A350" s="90"/>
      <c r="B350" s="90"/>
      <c r="C350" s="291"/>
      <c r="D350" s="291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</row>
    <row r="351" spans="1:30" x14ac:dyDescent="0.2">
      <c r="A351" s="90"/>
      <c r="B351" s="90"/>
      <c r="C351" s="291"/>
      <c r="D351" s="291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</row>
    <row r="352" spans="1:30" x14ac:dyDescent="0.2">
      <c r="A352" s="90"/>
      <c r="B352" s="90"/>
      <c r="C352" s="291"/>
      <c r="D352" s="291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</row>
    <row r="353" spans="1:30" x14ac:dyDescent="0.2">
      <c r="A353" s="90"/>
      <c r="B353" s="90"/>
      <c r="C353" s="291"/>
      <c r="D353" s="291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</row>
    <row r="354" spans="1:30" x14ac:dyDescent="0.2">
      <c r="A354" s="90"/>
      <c r="B354" s="90"/>
      <c r="C354" s="291"/>
      <c r="D354" s="291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</row>
    <row r="355" spans="1:30" x14ac:dyDescent="0.2">
      <c r="A355" s="90"/>
      <c r="B355" s="90"/>
      <c r="C355" s="291"/>
      <c r="D355" s="291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</row>
    <row r="356" spans="1:30" x14ac:dyDescent="0.2">
      <c r="A356" s="90"/>
      <c r="B356" s="90"/>
      <c r="C356" s="291"/>
      <c r="D356" s="291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</row>
    <row r="357" spans="1:30" x14ac:dyDescent="0.2">
      <c r="A357" s="90"/>
      <c r="B357" s="90"/>
      <c r="C357" s="291"/>
      <c r="D357" s="291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</row>
    <row r="358" spans="1:30" x14ac:dyDescent="0.2">
      <c r="A358" s="90"/>
      <c r="B358" s="90"/>
      <c r="C358" s="291"/>
      <c r="D358" s="291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</row>
    <row r="359" spans="1:30" x14ac:dyDescent="0.2">
      <c r="A359" s="90"/>
      <c r="B359" s="90"/>
      <c r="C359" s="291"/>
      <c r="D359" s="291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</row>
    <row r="360" spans="1:30" x14ac:dyDescent="0.2">
      <c r="A360" s="90"/>
      <c r="B360" s="90"/>
      <c r="C360" s="291"/>
      <c r="D360" s="291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</row>
    <row r="361" spans="1:30" x14ac:dyDescent="0.2">
      <c r="A361" s="90"/>
      <c r="B361" s="90"/>
      <c r="C361" s="291"/>
      <c r="D361" s="291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</row>
    <row r="362" spans="1:30" x14ac:dyDescent="0.2">
      <c r="A362" s="90"/>
      <c r="B362" s="90"/>
      <c r="C362" s="291"/>
      <c r="D362" s="291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</row>
    <row r="363" spans="1:30" x14ac:dyDescent="0.2">
      <c r="A363" s="90"/>
      <c r="B363" s="90"/>
      <c r="C363" s="291"/>
      <c r="D363" s="291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</row>
    <row r="364" spans="1:30" x14ac:dyDescent="0.2">
      <c r="A364" s="90"/>
      <c r="B364" s="90"/>
      <c r="C364" s="291"/>
      <c r="D364" s="291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</row>
    <row r="365" spans="1:30" x14ac:dyDescent="0.2">
      <c r="A365" s="90"/>
      <c r="B365" s="90"/>
      <c r="C365" s="291"/>
      <c r="D365" s="291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</row>
    <row r="366" spans="1:30" x14ac:dyDescent="0.2">
      <c r="A366" s="90"/>
      <c r="B366" s="90"/>
      <c r="C366" s="291"/>
      <c r="D366" s="291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</row>
    <row r="367" spans="1:30" x14ac:dyDescent="0.2">
      <c r="A367" s="90"/>
      <c r="B367" s="90"/>
      <c r="C367" s="291"/>
      <c r="D367" s="291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</row>
    <row r="368" spans="1:30" x14ac:dyDescent="0.2">
      <c r="A368" s="90"/>
      <c r="B368" s="90"/>
      <c r="C368" s="291"/>
      <c r="D368" s="291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</row>
    <row r="369" spans="1:30" x14ac:dyDescent="0.2">
      <c r="A369" s="90"/>
      <c r="B369" s="90"/>
      <c r="C369" s="291"/>
      <c r="D369" s="291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</row>
    <row r="370" spans="1:30" x14ac:dyDescent="0.2">
      <c r="A370" s="90"/>
      <c r="B370" s="90"/>
      <c r="C370" s="291"/>
      <c r="D370" s="291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</row>
    <row r="371" spans="1:30" x14ac:dyDescent="0.2">
      <c r="A371" s="90"/>
      <c r="B371" s="90"/>
      <c r="C371" s="291"/>
      <c r="D371" s="291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</row>
    <row r="372" spans="1:30" x14ac:dyDescent="0.2">
      <c r="A372" s="90"/>
      <c r="B372" s="90"/>
      <c r="C372" s="291"/>
      <c r="D372" s="291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</row>
    <row r="373" spans="1:30" x14ac:dyDescent="0.2">
      <c r="A373" s="90"/>
      <c r="B373" s="90"/>
      <c r="C373" s="291"/>
      <c r="D373" s="291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</row>
    <row r="374" spans="1:30" x14ac:dyDescent="0.2">
      <c r="A374" s="90"/>
      <c r="B374" s="90"/>
      <c r="C374" s="291"/>
      <c r="D374" s="291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</row>
    <row r="375" spans="1:30" x14ac:dyDescent="0.2">
      <c r="A375" s="90"/>
      <c r="B375" s="90"/>
      <c r="C375" s="291"/>
      <c r="D375" s="291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</row>
    <row r="376" spans="1:30" x14ac:dyDescent="0.2">
      <c r="A376" s="90"/>
      <c r="B376" s="90"/>
      <c r="C376" s="291"/>
      <c r="D376" s="291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</row>
    <row r="377" spans="1:30" x14ac:dyDescent="0.2">
      <c r="A377" s="90"/>
      <c r="B377" s="90"/>
      <c r="C377" s="291"/>
      <c r="D377" s="291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</row>
    <row r="378" spans="1:30" x14ac:dyDescent="0.2">
      <c r="A378" s="90"/>
      <c r="B378" s="90"/>
      <c r="C378" s="291"/>
      <c r="D378" s="291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</row>
    <row r="379" spans="1:30" x14ac:dyDescent="0.2">
      <c r="A379" s="90"/>
      <c r="B379" s="90"/>
      <c r="C379" s="291"/>
      <c r="D379" s="291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</row>
    <row r="380" spans="1:30" x14ac:dyDescent="0.2">
      <c r="A380" s="90"/>
      <c r="B380" s="90"/>
      <c r="C380" s="291"/>
      <c r="D380" s="291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</row>
    <row r="381" spans="1:30" x14ac:dyDescent="0.2">
      <c r="A381" s="90"/>
      <c r="B381" s="90"/>
      <c r="C381" s="291"/>
      <c r="D381" s="291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</row>
    <row r="382" spans="1:30" x14ac:dyDescent="0.2">
      <c r="A382" s="90"/>
      <c r="B382" s="90"/>
      <c r="C382" s="291"/>
      <c r="D382" s="291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</row>
    <row r="383" spans="1:30" x14ac:dyDescent="0.2">
      <c r="A383" s="90"/>
      <c r="B383" s="90"/>
      <c r="C383" s="291"/>
      <c r="D383" s="291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</row>
    <row r="384" spans="1:30" x14ac:dyDescent="0.2">
      <c r="A384" s="90"/>
      <c r="B384" s="90"/>
      <c r="C384" s="291"/>
      <c r="D384" s="291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</row>
    <row r="385" spans="1:30" x14ac:dyDescent="0.2">
      <c r="A385" s="90"/>
      <c r="B385" s="90"/>
      <c r="C385" s="291"/>
      <c r="D385" s="291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</row>
    <row r="386" spans="1:30" x14ac:dyDescent="0.2">
      <c r="A386" s="90"/>
      <c r="B386" s="90"/>
      <c r="C386" s="291"/>
      <c r="D386" s="291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</row>
    <row r="387" spans="1:30" x14ac:dyDescent="0.2">
      <c r="A387" s="90"/>
      <c r="B387" s="90"/>
      <c r="C387" s="291"/>
      <c r="D387" s="291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</row>
    <row r="388" spans="1:30" x14ac:dyDescent="0.2">
      <c r="A388" s="90"/>
      <c r="B388" s="90"/>
      <c r="C388" s="291"/>
      <c r="D388" s="291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</row>
    <row r="389" spans="1:30" x14ac:dyDescent="0.2">
      <c r="A389" s="90"/>
      <c r="B389" s="90"/>
      <c r="C389" s="291"/>
      <c r="D389" s="291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</row>
    <row r="390" spans="1:30" x14ac:dyDescent="0.2">
      <c r="A390" s="90"/>
      <c r="B390" s="90"/>
      <c r="C390" s="291"/>
      <c r="D390" s="291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</row>
    <row r="391" spans="1:30" x14ac:dyDescent="0.2">
      <c r="A391" s="90"/>
      <c r="B391" s="90"/>
      <c r="C391" s="291"/>
      <c r="D391" s="291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</row>
    <row r="392" spans="1:30" x14ac:dyDescent="0.2">
      <c r="A392" s="90"/>
      <c r="B392" s="90"/>
      <c r="C392" s="291"/>
      <c r="D392" s="291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</row>
    <row r="393" spans="1:30" x14ac:dyDescent="0.2">
      <c r="A393" s="90"/>
      <c r="B393" s="90"/>
      <c r="C393" s="291"/>
      <c r="D393" s="291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</row>
    <row r="394" spans="1:30" x14ac:dyDescent="0.2">
      <c r="A394" s="90"/>
      <c r="B394" s="90"/>
      <c r="C394" s="291"/>
      <c r="D394" s="291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</row>
    <row r="395" spans="1:30" x14ac:dyDescent="0.2">
      <c r="A395" s="90"/>
      <c r="B395" s="90"/>
      <c r="C395" s="291"/>
      <c r="D395" s="291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</row>
    <row r="396" spans="1:30" x14ac:dyDescent="0.2">
      <c r="A396" s="90"/>
      <c r="B396" s="90"/>
      <c r="C396" s="291"/>
      <c r="D396" s="291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</row>
    <row r="397" spans="1:30" x14ac:dyDescent="0.2">
      <c r="A397" s="90"/>
      <c r="B397" s="90"/>
      <c r="C397" s="291"/>
      <c r="D397" s="291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</row>
    <row r="398" spans="1:30" x14ac:dyDescent="0.2">
      <c r="A398" s="90"/>
      <c r="B398" s="90"/>
      <c r="C398" s="291"/>
      <c r="D398" s="291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</row>
    <row r="399" spans="1:30" x14ac:dyDescent="0.2">
      <c r="A399" s="90"/>
      <c r="B399" s="90"/>
      <c r="C399" s="291"/>
      <c r="D399" s="291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</row>
    <row r="400" spans="1:30" x14ac:dyDescent="0.2">
      <c r="A400" s="90"/>
      <c r="B400" s="90"/>
      <c r="C400" s="291"/>
      <c r="D400" s="291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</row>
    <row r="401" spans="1:30" x14ac:dyDescent="0.2">
      <c r="A401" s="90"/>
      <c r="B401" s="90"/>
      <c r="C401" s="291"/>
      <c r="D401" s="291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</row>
    <row r="402" spans="1:30" x14ac:dyDescent="0.2">
      <c r="A402" s="90"/>
      <c r="B402" s="90"/>
      <c r="C402" s="291"/>
      <c r="D402" s="291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</row>
    <row r="403" spans="1:30" x14ac:dyDescent="0.2">
      <c r="A403" s="90"/>
      <c r="B403" s="90"/>
      <c r="C403" s="291"/>
      <c r="D403" s="291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</row>
    <row r="404" spans="1:30" x14ac:dyDescent="0.2">
      <c r="A404" s="90"/>
      <c r="B404" s="90"/>
      <c r="C404" s="291"/>
      <c r="D404" s="291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</row>
    <row r="405" spans="1:30" x14ac:dyDescent="0.2">
      <c r="A405" s="90"/>
      <c r="B405" s="90"/>
      <c r="C405" s="291"/>
      <c r="D405" s="291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</row>
    <row r="406" spans="1:30" x14ac:dyDescent="0.2">
      <c r="A406" s="90"/>
      <c r="B406" s="90"/>
      <c r="C406" s="291"/>
      <c r="D406" s="291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</row>
    <row r="407" spans="1:30" x14ac:dyDescent="0.2">
      <c r="A407" s="90"/>
      <c r="B407" s="90"/>
      <c r="C407" s="291"/>
      <c r="D407" s="291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</row>
    <row r="408" spans="1:30" x14ac:dyDescent="0.2">
      <c r="A408" s="90"/>
      <c r="B408" s="90"/>
      <c r="C408" s="291"/>
      <c r="D408" s="291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</row>
    <row r="409" spans="1:30" x14ac:dyDescent="0.2">
      <c r="A409" s="90"/>
      <c r="B409" s="90"/>
      <c r="C409" s="291"/>
      <c r="D409" s="291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</row>
    <row r="410" spans="1:30" x14ac:dyDescent="0.2">
      <c r="A410" s="90"/>
      <c r="B410" s="90"/>
      <c r="C410" s="291"/>
      <c r="D410" s="291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</row>
    <row r="411" spans="1:30" x14ac:dyDescent="0.2">
      <c r="A411" s="90"/>
      <c r="B411" s="90"/>
      <c r="C411" s="291"/>
      <c r="D411" s="291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</row>
    <row r="412" spans="1:30" x14ac:dyDescent="0.2">
      <c r="A412" s="90"/>
      <c r="B412" s="90"/>
      <c r="C412" s="291"/>
      <c r="D412" s="291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</row>
    <row r="413" spans="1:30" x14ac:dyDescent="0.2">
      <c r="A413" s="90"/>
      <c r="B413" s="90"/>
      <c r="C413" s="291"/>
      <c r="D413" s="291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</row>
    <row r="414" spans="1:30" x14ac:dyDescent="0.2">
      <c r="A414" s="90"/>
      <c r="B414" s="90"/>
      <c r="C414" s="291"/>
      <c r="D414" s="291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</row>
    <row r="415" spans="1:30" x14ac:dyDescent="0.2">
      <c r="A415" s="90"/>
      <c r="B415" s="90"/>
      <c r="C415" s="291"/>
      <c r="D415" s="291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</row>
    <row r="416" spans="1:30" x14ac:dyDescent="0.2">
      <c r="A416" s="90"/>
      <c r="B416" s="90"/>
      <c r="C416" s="291"/>
      <c r="D416" s="291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</row>
    <row r="417" spans="1:30" x14ac:dyDescent="0.2">
      <c r="A417" s="90"/>
      <c r="B417" s="90"/>
      <c r="C417" s="291"/>
      <c r="D417" s="291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</row>
    <row r="418" spans="1:30" x14ac:dyDescent="0.2">
      <c r="A418" s="90"/>
      <c r="B418" s="90"/>
      <c r="C418" s="291"/>
      <c r="D418" s="291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</row>
    <row r="419" spans="1:30" x14ac:dyDescent="0.2">
      <c r="A419" s="90"/>
      <c r="B419" s="90"/>
      <c r="C419" s="291"/>
      <c r="D419" s="291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</row>
    <row r="420" spans="1:30" x14ac:dyDescent="0.2">
      <c r="A420" s="90"/>
      <c r="B420" s="90"/>
      <c r="C420" s="291"/>
      <c r="D420" s="291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</row>
    <row r="421" spans="1:30" x14ac:dyDescent="0.2">
      <c r="A421" s="90"/>
      <c r="B421" s="90"/>
      <c r="C421" s="291"/>
      <c r="D421" s="291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</row>
    <row r="422" spans="1:30" x14ac:dyDescent="0.2">
      <c r="A422" s="90"/>
      <c r="B422" s="90"/>
      <c r="C422" s="291"/>
      <c r="D422" s="291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</row>
    <row r="423" spans="1:30" x14ac:dyDescent="0.2">
      <c r="A423" s="90"/>
      <c r="B423" s="90"/>
      <c r="C423" s="291"/>
      <c r="D423" s="291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</row>
    <row r="424" spans="1:30" x14ac:dyDescent="0.2">
      <c r="A424" s="90"/>
      <c r="B424" s="90"/>
      <c r="C424" s="291"/>
      <c r="D424" s="291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</row>
    <row r="425" spans="1:30" x14ac:dyDescent="0.2">
      <c r="A425" s="90"/>
      <c r="B425" s="90"/>
      <c r="C425" s="291"/>
      <c r="D425" s="291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</row>
    <row r="426" spans="1:30" x14ac:dyDescent="0.2">
      <c r="A426" s="90"/>
      <c r="B426" s="90"/>
      <c r="C426" s="291"/>
      <c r="D426" s="291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</row>
    <row r="427" spans="1:30" x14ac:dyDescent="0.2">
      <c r="A427" s="90"/>
      <c r="B427" s="90"/>
      <c r="C427" s="291"/>
      <c r="D427" s="291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</row>
    <row r="428" spans="1:30" x14ac:dyDescent="0.2">
      <c r="A428" s="90"/>
      <c r="B428" s="90"/>
      <c r="C428" s="291"/>
      <c r="D428" s="291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</row>
    <row r="429" spans="1:30" x14ac:dyDescent="0.2">
      <c r="A429" s="90"/>
      <c r="B429" s="90"/>
      <c r="C429" s="291"/>
      <c r="D429" s="291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</row>
    <row r="430" spans="1:30" x14ac:dyDescent="0.2">
      <c r="A430" s="90"/>
      <c r="B430" s="90"/>
      <c r="C430" s="291"/>
      <c r="D430" s="291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</row>
    <row r="431" spans="1:30" x14ac:dyDescent="0.2">
      <c r="A431" s="90"/>
      <c r="B431" s="90"/>
      <c r="C431" s="291"/>
      <c r="D431" s="291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</row>
    <row r="432" spans="1:30" x14ac:dyDescent="0.2">
      <c r="A432" s="90"/>
      <c r="B432" s="90"/>
      <c r="C432" s="291"/>
      <c r="D432" s="291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</row>
    <row r="433" spans="1:30" x14ac:dyDescent="0.2">
      <c r="A433" s="90"/>
      <c r="B433" s="90"/>
      <c r="C433" s="291"/>
      <c r="D433" s="291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</row>
    <row r="434" spans="1:30" x14ac:dyDescent="0.2">
      <c r="A434" s="90"/>
      <c r="B434" s="90"/>
      <c r="C434" s="291"/>
      <c r="D434" s="291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</row>
    <row r="435" spans="1:30" x14ac:dyDescent="0.2">
      <c r="A435" s="90"/>
      <c r="B435" s="90"/>
      <c r="C435" s="291"/>
      <c r="D435" s="291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</row>
    <row r="436" spans="1:30" x14ac:dyDescent="0.2">
      <c r="A436" s="90"/>
      <c r="B436" s="90"/>
      <c r="C436" s="291"/>
      <c r="D436" s="291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</row>
    <row r="437" spans="1:30" x14ac:dyDescent="0.2">
      <c r="A437" s="90"/>
      <c r="B437" s="90"/>
      <c r="C437" s="291"/>
      <c r="D437" s="291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</row>
    <row r="438" spans="1:30" x14ac:dyDescent="0.2">
      <c r="A438" s="90"/>
      <c r="B438" s="90"/>
      <c r="C438" s="291"/>
      <c r="D438" s="291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</row>
    <row r="439" spans="1:30" x14ac:dyDescent="0.2">
      <c r="A439" s="90"/>
      <c r="B439" s="90"/>
      <c r="C439" s="291"/>
      <c r="D439" s="291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</row>
    <row r="440" spans="1:30" x14ac:dyDescent="0.2">
      <c r="A440" s="90"/>
      <c r="B440" s="90"/>
      <c r="C440" s="291"/>
      <c r="D440" s="291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</row>
    <row r="441" spans="1:30" x14ac:dyDescent="0.2">
      <c r="A441" s="90"/>
      <c r="B441" s="90"/>
      <c r="C441" s="291"/>
      <c r="D441" s="291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</row>
    <row r="442" spans="1:30" x14ac:dyDescent="0.2">
      <c r="A442" s="90"/>
      <c r="B442" s="90"/>
      <c r="C442" s="291"/>
      <c r="D442" s="291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</row>
    <row r="443" spans="1:30" x14ac:dyDescent="0.2">
      <c r="A443" s="90"/>
      <c r="B443" s="90"/>
      <c r="C443" s="291"/>
      <c r="D443" s="291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</row>
    <row r="444" spans="1:30" x14ac:dyDescent="0.2">
      <c r="A444" s="90"/>
      <c r="B444" s="90"/>
      <c r="C444" s="291"/>
      <c r="D444" s="291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</row>
    <row r="445" spans="1:30" x14ac:dyDescent="0.2">
      <c r="A445" s="90"/>
      <c r="B445" s="90"/>
      <c r="C445" s="291"/>
      <c r="D445" s="291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</row>
    <row r="446" spans="1:30" x14ac:dyDescent="0.2">
      <c r="A446" s="90"/>
      <c r="B446" s="90"/>
      <c r="C446" s="291"/>
      <c r="D446" s="291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</row>
    <row r="447" spans="1:30" x14ac:dyDescent="0.2">
      <c r="A447" s="90"/>
      <c r="B447" s="90"/>
      <c r="C447" s="291"/>
      <c r="D447" s="291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</row>
    <row r="448" spans="1:30" x14ac:dyDescent="0.2">
      <c r="A448" s="90"/>
      <c r="B448" s="90"/>
      <c r="C448" s="291"/>
      <c r="D448" s="291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</row>
    <row r="449" spans="1:30" x14ac:dyDescent="0.2">
      <c r="A449" s="90"/>
      <c r="B449" s="90"/>
      <c r="C449" s="291"/>
      <c r="D449" s="291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</row>
    <row r="450" spans="1:30" x14ac:dyDescent="0.2">
      <c r="A450" s="90"/>
      <c r="B450" s="90"/>
      <c r="C450" s="291"/>
      <c r="D450" s="291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</row>
    <row r="451" spans="1:30" x14ac:dyDescent="0.2">
      <c r="A451" s="90"/>
      <c r="B451" s="90"/>
      <c r="C451" s="291"/>
      <c r="D451" s="291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</row>
    <row r="452" spans="1:30" x14ac:dyDescent="0.2">
      <c r="A452" s="90"/>
      <c r="B452" s="90"/>
      <c r="C452" s="291"/>
      <c r="D452" s="291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</row>
    <row r="453" spans="1:30" x14ac:dyDescent="0.2">
      <c r="A453" s="90"/>
      <c r="B453" s="90"/>
      <c r="C453" s="291"/>
      <c r="D453" s="291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</row>
    <row r="454" spans="1:30" x14ac:dyDescent="0.2">
      <c r="A454" s="90"/>
      <c r="B454" s="90"/>
      <c r="C454" s="291"/>
      <c r="D454" s="291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</row>
    <row r="455" spans="1:30" x14ac:dyDescent="0.2">
      <c r="A455" s="90"/>
      <c r="B455" s="90"/>
      <c r="C455" s="291"/>
      <c r="D455" s="291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</row>
    <row r="456" spans="1:30" x14ac:dyDescent="0.2">
      <c r="A456" s="90"/>
      <c r="B456" s="90"/>
      <c r="C456" s="291"/>
      <c r="D456" s="291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</row>
    <row r="457" spans="1:30" x14ac:dyDescent="0.2">
      <c r="A457" s="90"/>
      <c r="B457" s="90"/>
      <c r="C457" s="291"/>
      <c r="D457" s="291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</row>
    <row r="458" spans="1:30" x14ac:dyDescent="0.2">
      <c r="A458" s="90"/>
      <c r="B458" s="90"/>
      <c r="C458" s="291"/>
      <c r="D458" s="291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</row>
    <row r="459" spans="1:30" x14ac:dyDescent="0.2">
      <c r="A459" s="90"/>
      <c r="B459" s="90"/>
      <c r="C459" s="291"/>
      <c r="D459" s="291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</row>
    <row r="460" spans="1:30" x14ac:dyDescent="0.2">
      <c r="A460" s="90"/>
      <c r="B460" s="90"/>
      <c r="C460" s="291"/>
      <c r="D460" s="291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</row>
    <row r="461" spans="1:30" x14ac:dyDescent="0.2">
      <c r="A461" s="90"/>
      <c r="B461" s="90"/>
      <c r="C461" s="291"/>
      <c r="D461" s="291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</row>
    <row r="462" spans="1:30" x14ac:dyDescent="0.2">
      <c r="A462" s="90"/>
      <c r="B462" s="90"/>
      <c r="C462" s="291"/>
      <c r="D462" s="291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</row>
    <row r="463" spans="1:30" x14ac:dyDescent="0.2">
      <c r="A463" s="90"/>
      <c r="B463" s="90"/>
      <c r="C463" s="291"/>
      <c r="D463" s="291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</row>
    <row r="464" spans="1:30" x14ac:dyDescent="0.2">
      <c r="A464" s="90"/>
      <c r="B464" s="90"/>
      <c r="C464" s="291"/>
      <c r="D464" s="291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</row>
    <row r="465" spans="1:30" x14ac:dyDescent="0.2">
      <c r="A465" s="90"/>
      <c r="B465" s="90"/>
      <c r="C465" s="291"/>
      <c r="D465" s="291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</row>
    <row r="466" spans="1:30" x14ac:dyDescent="0.2">
      <c r="A466" s="90"/>
      <c r="B466" s="90"/>
      <c r="C466" s="291"/>
      <c r="D466" s="291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</row>
    <row r="467" spans="1:30" x14ac:dyDescent="0.2">
      <c r="A467" s="90"/>
      <c r="B467" s="90"/>
      <c r="C467" s="291"/>
      <c r="D467" s="291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</row>
    <row r="468" spans="1:30" x14ac:dyDescent="0.2">
      <c r="A468" s="90"/>
      <c r="B468" s="90"/>
      <c r="C468" s="291"/>
      <c r="D468" s="291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</row>
    <row r="469" spans="1:30" x14ac:dyDescent="0.2">
      <c r="A469" s="90"/>
      <c r="B469" s="90"/>
      <c r="C469" s="291"/>
      <c r="D469" s="291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</row>
    <row r="470" spans="1:30" x14ac:dyDescent="0.2">
      <c r="A470" s="90"/>
      <c r="B470" s="90"/>
      <c r="C470" s="291"/>
      <c r="D470" s="291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</row>
    <row r="471" spans="1:30" x14ac:dyDescent="0.2">
      <c r="A471" s="90"/>
      <c r="B471" s="90"/>
      <c r="C471" s="291"/>
      <c r="D471" s="291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</row>
    <row r="472" spans="1:30" x14ac:dyDescent="0.2">
      <c r="A472" s="90"/>
      <c r="B472" s="90"/>
      <c r="C472" s="291"/>
      <c r="D472" s="291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</row>
    <row r="473" spans="1:30" x14ac:dyDescent="0.2">
      <c r="A473" s="90"/>
      <c r="B473" s="90"/>
      <c r="C473" s="291"/>
      <c r="D473" s="291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</row>
    <row r="474" spans="1:30" x14ac:dyDescent="0.2">
      <c r="A474" s="90"/>
      <c r="B474" s="90"/>
      <c r="C474" s="291"/>
      <c r="D474" s="291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</row>
    <row r="475" spans="1:30" x14ac:dyDescent="0.2">
      <c r="A475" s="90"/>
      <c r="B475" s="90"/>
      <c r="C475" s="291"/>
      <c r="D475" s="291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</row>
    <row r="476" spans="1:30" x14ac:dyDescent="0.2">
      <c r="A476" s="90"/>
      <c r="B476" s="90"/>
      <c r="C476" s="291"/>
      <c r="D476" s="291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</row>
    <row r="477" spans="1:30" x14ac:dyDescent="0.2">
      <c r="A477" s="90"/>
      <c r="B477" s="90"/>
      <c r="C477" s="291"/>
      <c r="D477" s="291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</row>
    <row r="478" spans="1:30" x14ac:dyDescent="0.2">
      <c r="A478" s="90"/>
      <c r="B478" s="90"/>
      <c r="C478" s="291"/>
      <c r="D478" s="291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</row>
    <row r="479" spans="1:30" x14ac:dyDescent="0.2">
      <c r="A479" s="90"/>
      <c r="B479" s="90"/>
      <c r="C479" s="291"/>
      <c r="D479" s="291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</row>
    <row r="480" spans="1:30" x14ac:dyDescent="0.2">
      <c r="A480" s="90"/>
      <c r="B480" s="90"/>
      <c r="C480" s="291"/>
      <c r="D480" s="291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</row>
    <row r="481" spans="1:30" x14ac:dyDescent="0.2">
      <c r="A481" s="90"/>
      <c r="B481" s="90"/>
      <c r="C481" s="291"/>
      <c r="D481" s="291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</row>
    <row r="482" spans="1:30" x14ac:dyDescent="0.2">
      <c r="A482" s="90"/>
      <c r="B482" s="90"/>
      <c r="C482" s="291"/>
      <c r="D482" s="291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</row>
    <row r="483" spans="1:30" x14ac:dyDescent="0.2">
      <c r="A483" s="90"/>
      <c r="B483" s="90"/>
      <c r="C483" s="291"/>
      <c r="D483" s="291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</row>
    <row r="484" spans="1:30" x14ac:dyDescent="0.2">
      <c r="A484" s="90"/>
      <c r="B484" s="90"/>
      <c r="C484" s="291"/>
      <c r="D484" s="291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</row>
    <row r="485" spans="1:30" x14ac:dyDescent="0.2">
      <c r="A485" s="90"/>
      <c r="B485" s="90"/>
      <c r="C485" s="291"/>
      <c r="D485" s="291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</row>
    <row r="486" spans="1:30" x14ac:dyDescent="0.2">
      <c r="A486" s="90"/>
      <c r="B486" s="90"/>
      <c r="C486" s="291"/>
      <c r="D486" s="291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</row>
    <row r="487" spans="1:30" x14ac:dyDescent="0.2">
      <c r="A487" s="90"/>
      <c r="B487" s="90"/>
      <c r="C487" s="291"/>
      <c r="D487" s="291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</row>
    <row r="488" spans="1:30" x14ac:dyDescent="0.2">
      <c r="A488" s="90"/>
      <c r="B488" s="90"/>
      <c r="C488" s="291"/>
      <c r="D488" s="291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</row>
    <row r="489" spans="1:30" x14ac:dyDescent="0.2">
      <c r="A489" s="90"/>
      <c r="B489" s="90"/>
      <c r="C489" s="291"/>
      <c r="D489" s="291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</row>
    <row r="490" spans="1:30" x14ac:dyDescent="0.2">
      <c r="A490" s="90"/>
      <c r="B490" s="90"/>
      <c r="C490" s="291"/>
      <c r="D490" s="291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</row>
    <row r="491" spans="1:30" x14ac:dyDescent="0.2">
      <c r="A491" s="90"/>
      <c r="B491" s="90"/>
      <c r="C491" s="291"/>
      <c r="D491" s="291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</row>
    <row r="492" spans="1:30" x14ac:dyDescent="0.2">
      <c r="A492" s="90"/>
      <c r="B492" s="90"/>
      <c r="C492" s="291"/>
      <c r="D492" s="291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</row>
    <row r="493" spans="1:30" x14ac:dyDescent="0.2">
      <c r="A493" s="90"/>
      <c r="B493" s="90"/>
      <c r="C493" s="291"/>
      <c r="D493" s="291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</row>
    <row r="494" spans="1:30" x14ac:dyDescent="0.2">
      <c r="A494" s="90"/>
      <c r="B494" s="90"/>
      <c r="C494" s="291"/>
      <c r="D494" s="291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</row>
    <row r="495" spans="1:30" x14ac:dyDescent="0.2">
      <c r="A495" s="90"/>
      <c r="B495" s="90"/>
      <c r="C495" s="291"/>
      <c r="D495" s="291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</row>
    <row r="496" spans="1:30" x14ac:dyDescent="0.2">
      <c r="A496" s="90"/>
      <c r="B496" s="90"/>
      <c r="C496" s="291"/>
      <c r="D496" s="291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</row>
    <row r="497" spans="1:30" x14ac:dyDescent="0.2">
      <c r="A497" s="90"/>
      <c r="B497" s="90"/>
      <c r="C497" s="291"/>
      <c r="D497" s="291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</row>
    <row r="498" spans="1:30" x14ac:dyDescent="0.2">
      <c r="A498" s="90"/>
      <c r="B498" s="90"/>
      <c r="C498" s="291"/>
      <c r="D498" s="291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</row>
    <row r="499" spans="1:30" x14ac:dyDescent="0.2">
      <c r="A499" s="90"/>
      <c r="B499" s="90"/>
      <c r="C499" s="291"/>
      <c r="D499" s="291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</row>
    <row r="500" spans="1:30" x14ac:dyDescent="0.2">
      <c r="A500" s="90"/>
      <c r="B500" s="90"/>
      <c r="C500" s="291"/>
      <c r="D500" s="291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</row>
    <row r="501" spans="1:30" x14ac:dyDescent="0.2">
      <c r="A501" s="90"/>
      <c r="B501" s="90"/>
      <c r="C501" s="291"/>
      <c r="D501" s="291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</row>
    <row r="502" spans="1:30" x14ac:dyDescent="0.2">
      <c r="A502" s="90"/>
      <c r="B502" s="90"/>
      <c r="C502" s="291"/>
      <c r="D502" s="291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</row>
    <row r="503" spans="1:30" x14ac:dyDescent="0.2">
      <c r="A503" s="90"/>
      <c r="B503" s="90"/>
      <c r="C503" s="291"/>
      <c r="D503" s="291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</row>
    <row r="504" spans="1:30" x14ac:dyDescent="0.2">
      <c r="A504" s="90"/>
      <c r="B504" s="90"/>
      <c r="C504" s="291"/>
      <c r="D504" s="291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</row>
    <row r="505" spans="1:30" x14ac:dyDescent="0.2">
      <c r="A505" s="90"/>
      <c r="B505" s="90"/>
      <c r="C505" s="291"/>
      <c r="D505" s="291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</row>
    <row r="506" spans="1:30" x14ac:dyDescent="0.2">
      <c r="A506" s="90"/>
      <c r="B506" s="90"/>
      <c r="C506" s="291"/>
      <c r="D506" s="291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</row>
    <row r="507" spans="1:30" x14ac:dyDescent="0.2">
      <c r="A507" s="90"/>
      <c r="B507" s="90"/>
      <c r="C507" s="291"/>
      <c r="D507" s="291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</row>
    <row r="508" spans="1:30" x14ac:dyDescent="0.2">
      <c r="A508" s="90"/>
      <c r="B508" s="90"/>
      <c r="C508" s="291"/>
      <c r="D508" s="291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</row>
    <row r="509" spans="1:30" x14ac:dyDescent="0.2">
      <c r="A509" s="90"/>
      <c r="B509" s="90"/>
      <c r="C509" s="291"/>
      <c r="D509" s="291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</row>
    <row r="510" spans="1:30" x14ac:dyDescent="0.2">
      <c r="A510" s="90"/>
      <c r="B510" s="90"/>
      <c r="C510" s="291"/>
      <c r="D510" s="291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</row>
    <row r="511" spans="1:30" x14ac:dyDescent="0.2">
      <c r="A511" s="90"/>
      <c r="B511" s="90"/>
      <c r="C511" s="291"/>
      <c r="D511" s="291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</row>
    <row r="512" spans="1:30" x14ac:dyDescent="0.2">
      <c r="A512" s="90"/>
      <c r="B512" s="90"/>
      <c r="C512" s="291"/>
      <c r="D512" s="291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</row>
    <row r="513" spans="1:30" x14ac:dyDescent="0.2">
      <c r="A513" s="90"/>
      <c r="B513" s="90"/>
      <c r="C513" s="291"/>
      <c r="D513" s="291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</row>
    <row r="514" spans="1:30" x14ac:dyDescent="0.2">
      <c r="A514" s="90"/>
      <c r="B514" s="90"/>
      <c r="C514" s="291"/>
      <c r="D514" s="291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</row>
    <row r="515" spans="1:30" x14ac:dyDescent="0.2">
      <c r="A515" s="90"/>
      <c r="B515" s="90"/>
      <c r="C515" s="291"/>
      <c r="D515" s="291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</row>
    <row r="516" spans="1:30" x14ac:dyDescent="0.2">
      <c r="A516" s="90"/>
      <c r="B516" s="90"/>
      <c r="C516" s="291"/>
      <c r="D516" s="291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</row>
    <row r="517" spans="1:30" x14ac:dyDescent="0.2">
      <c r="A517" s="90"/>
      <c r="B517" s="90"/>
      <c r="C517" s="291"/>
      <c r="D517" s="291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</row>
    <row r="518" spans="1:30" x14ac:dyDescent="0.2">
      <c r="A518" s="90"/>
      <c r="B518" s="90"/>
      <c r="C518" s="291"/>
      <c r="D518" s="291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</row>
    <row r="519" spans="1:30" x14ac:dyDescent="0.2">
      <c r="A519" s="90"/>
      <c r="B519" s="90"/>
      <c r="C519" s="291"/>
      <c r="D519" s="291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</row>
    <row r="520" spans="1:30" x14ac:dyDescent="0.2">
      <c r="A520" s="90"/>
      <c r="B520" s="90"/>
      <c r="C520" s="291"/>
      <c r="D520" s="291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</row>
    <row r="521" spans="1:30" x14ac:dyDescent="0.2">
      <c r="A521" s="90"/>
      <c r="B521" s="90"/>
      <c r="C521" s="291"/>
      <c r="D521" s="291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</row>
    <row r="522" spans="1:30" x14ac:dyDescent="0.2">
      <c r="A522" s="90"/>
      <c r="B522" s="90"/>
      <c r="C522" s="291"/>
      <c r="D522" s="291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</row>
    <row r="523" spans="1:30" x14ac:dyDescent="0.2">
      <c r="A523" s="90"/>
      <c r="B523" s="90"/>
      <c r="C523" s="291"/>
      <c r="D523" s="291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</row>
    <row r="524" spans="1:30" x14ac:dyDescent="0.2">
      <c r="A524" s="90"/>
      <c r="B524" s="90"/>
      <c r="C524" s="291"/>
      <c r="D524" s="291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</row>
    <row r="525" spans="1:30" x14ac:dyDescent="0.2">
      <c r="A525" s="90"/>
      <c r="B525" s="90"/>
      <c r="C525" s="291"/>
      <c r="D525" s="291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</row>
    <row r="526" spans="1:30" x14ac:dyDescent="0.2">
      <c r="A526" s="90"/>
      <c r="B526" s="90"/>
      <c r="C526" s="291"/>
      <c r="D526" s="291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</row>
    <row r="527" spans="1:30" x14ac:dyDescent="0.2">
      <c r="A527" s="90"/>
      <c r="B527" s="90"/>
      <c r="C527" s="291"/>
      <c r="D527" s="291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</row>
    <row r="528" spans="1:30" x14ac:dyDescent="0.2">
      <c r="A528" s="90"/>
      <c r="B528" s="90"/>
      <c r="C528" s="291"/>
      <c r="D528" s="291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</row>
    <row r="529" spans="1:30" x14ac:dyDescent="0.2">
      <c r="A529" s="90"/>
      <c r="B529" s="90"/>
      <c r="C529" s="291"/>
      <c r="D529" s="291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</row>
    <row r="530" spans="1:30" x14ac:dyDescent="0.2">
      <c r="A530" s="90"/>
      <c r="B530" s="90"/>
      <c r="C530" s="291"/>
      <c r="D530" s="291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</row>
    <row r="531" spans="1:30" x14ac:dyDescent="0.2">
      <c r="A531" s="90"/>
      <c r="B531" s="90"/>
      <c r="C531" s="291"/>
      <c r="D531" s="291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</row>
    <row r="532" spans="1:30" x14ac:dyDescent="0.2">
      <c r="A532" s="90"/>
      <c r="B532" s="90"/>
      <c r="C532" s="291"/>
      <c r="D532" s="291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</row>
    <row r="533" spans="1:30" x14ac:dyDescent="0.2">
      <c r="A533" s="90"/>
      <c r="B533" s="90"/>
      <c r="C533" s="291"/>
      <c r="D533" s="291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</row>
    <row r="534" spans="1:30" x14ac:dyDescent="0.2">
      <c r="A534" s="90"/>
      <c r="B534" s="90"/>
      <c r="C534" s="291"/>
      <c r="D534" s="291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</row>
    <row r="535" spans="1:30" x14ac:dyDescent="0.2">
      <c r="A535" s="90"/>
      <c r="B535" s="90"/>
      <c r="C535" s="291"/>
      <c r="D535" s="291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</row>
    <row r="536" spans="1:30" x14ac:dyDescent="0.2">
      <c r="A536" s="90"/>
      <c r="B536" s="90"/>
      <c r="C536" s="291"/>
      <c r="D536" s="291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</row>
    <row r="537" spans="1:30" x14ac:dyDescent="0.2">
      <c r="A537" s="90"/>
      <c r="B537" s="90"/>
      <c r="C537" s="291"/>
      <c r="D537" s="291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</row>
    <row r="538" spans="1:30" x14ac:dyDescent="0.2">
      <c r="A538" s="90"/>
      <c r="B538" s="90"/>
      <c r="C538" s="291"/>
      <c r="D538" s="291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</row>
    <row r="539" spans="1:30" x14ac:dyDescent="0.2">
      <c r="A539" s="90"/>
      <c r="B539" s="90"/>
      <c r="C539" s="291"/>
      <c r="D539" s="291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</row>
    <row r="540" spans="1:30" x14ac:dyDescent="0.2">
      <c r="A540" s="90"/>
      <c r="B540" s="90"/>
      <c r="C540" s="291"/>
      <c r="D540" s="291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</row>
    <row r="541" spans="1:30" x14ac:dyDescent="0.2">
      <c r="A541" s="90"/>
      <c r="B541" s="90"/>
      <c r="C541" s="291"/>
      <c r="D541" s="291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</row>
    <row r="542" spans="1:30" x14ac:dyDescent="0.2">
      <c r="A542" s="90"/>
      <c r="B542" s="90"/>
      <c r="C542" s="291"/>
      <c r="D542" s="291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</row>
    <row r="543" spans="1:30" x14ac:dyDescent="0.2">
      <c r="A543" s="90"/>
      <c r="B543" s="90"/>
      <c r="C543" s="291"/>
      <c r="D543" s="291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</row>
    <row r="544" spans="1:30" x14ac:dyDescent="0.2">
      <c r="A544" s="90"/>
      <c r="B544" s="90"/>
      <c r="C544" s="291"/>
      <c r="D544" s="291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</row>
    <row r="545" spans="1:30" x14ac:dyDescent="0.2">
      <c r="A545" s="90"/>
      <c r="B545" s="90"/>
      <c r="C545" s="291"/>
      <c r="D545" s="291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</row>
    <row r="546" spans="1:30" x14ac:dyDescent="0.2">
      <c r="A546" s="90"/>
      <c r="B546" s="90"/>
      <c r="C546" s="291"/>
      <c r="D546" s="291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</row>
    <row r="547" spans="1:30" x14ac:dyDescent="0.2">
      <c r="A547" s="90"/>
      <c r="B547" s="90"/>
      <c r="C547" s="291"/>
      <c r="D547" s="291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</row>
    <row r="548" spans="1:30" x14ac:dyDescent="0.2">
      <c r="A548" s="90"/>
      <c r="B548" s="90"/>
      <c r="C548" s="291"/>
      <c r="D548" s="291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</row>
    <row r="549" spans="1:30" x14ac:dyDescent="0.2">
      <c r="A549" s="90"/>
      <c r="B549" s="90"/>
      <c r="C549" s="291"/>
      <c r="D549" s="291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</row>
    <row r="550" spans="1:30" x14ac:dyDescent="0.2">
      <c r="A550" s="90"/>
      <c r="B550" s="90"/>
      <c r="C550" s="291"/>
      <c r="D550" s="291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</row>
    <row r="551" spans="1:30" x14ac:dyDescent="0.2">
      <c r="A551" s="90"/>
      <c r="B551" s="90"/>
      <c r="C551" s="291"/>
      <c r="D551" s="291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</row>
    <row r="552" spans="1:30" x14ac:dyDescent="0.2">
      <c r="A552" s="90"/>
      <c r="B552" s="90"/>
      <c r="C552" s="291"/>
      <c r="D552" s="291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</row>
    <row r="553" spans="1:30" x14ac:dyDescent="0.2">
      <c r="A553" s="90"/>
      <c r="B553" s="90"/>
      <c r="C553" s="291"/>
      <c r="D553" s="291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</row>
    <row r="554" spans="1:30" x14ac:dyDescent="0.2">
      <c r="A554" s="90"/>
      <c r="B554" s="90"/>
      <c r="C554" s="291"/>
      <c r="D554" s="291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</row>
    <row r="555" spans="1:30" x14ac:dyDescent="0.2">
      <c r="A555" s="90"/>
      <c r="B555" s="90"/>
      <c r="C555" s="291"/>
      <c r="D555" s="291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</row>
    <row r="556" spans="1:30" x14ac:dyDescent="0.2">
      <c r="A556" s="90"/>
      <c r="B556" s="90"/>
      <c r="C556" s="291"/>
      <c r="D556" s="291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</row>
    <row r="557" spans="1:30" x14ac:dyDescent="0.2">
      <c r="A557" s="90"/>
      <c r="B557" s="90"/>
      <c r="C557" s="291"/>
      <c r="D557" s="291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</row>
    <row r="558" spans="1:30" x14ac:dyDescent="0.2">
      <c r="A558" s="90"/>
      <c r="B558" s="90"/>
      <c r="C558" s="291"/>
      <c r="D558" s="291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</row>
    <row r="559" spans="1:30" x14ac:dyDescent="0.2">
      <c r="A559" s="90"/>
      <c r="B559" s="90"/>
      <c r="C559" s="291"/>
      <c r="D559" s="291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</row>
    <row r="560" spans="1:30" x14ac:dyDescent="0.2">
      <c r="A560" s="90"/>
      <c r="B560" s="90"/>
      <c r="C560" s="291"/>
      <c r="D560" s="291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</row>
    <row r="561" spans="1:30" x14ac:dyDescent="0.2">
      <c r="A561" s="90"/>
      <c r="B561" s="90"/>
      <c r="C561" s="291"/>
      <c r="D561" s="291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</row>
    <row r="562" spans="1:30" x14ac:dyDescent="0.2">
      <c r="A562" s="90"/>
      <c r="B562" s="90"/>
      <c r="C562" s="291"/>
      <c r="D562" s="291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</row>
    <row r="563" spans="1:30" x14ac:dyDescent="0.2">
      <c r="A563" s="90"/>
      <c r="B563" s="90"/>
      <c r="C563" s="291"/>
      <c r="D563" s="291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</row>
    <row r="564" spans="1:30" x14ac:dyDescent="0.2">
      <c r="A564" s="90"/>
      <c r="B564" s="90"/>
      <c r="C564" s="291"/>
      <c r="D564" s="291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</row>
    <row r="565" spans="1:30" x14ac:dyDescent="0.2">
      <c r="A565" s="90"/>
      <c r="B565" s="90"/>
      <c r="C565" s="291"/>
      <c r="D565" s="291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</row>
    <row r="566" spans="1:30" x14ac:dyDescent="0.2">
      <c r="A566" s="90"/>
      <c r="B566" s="90"/>
      <c r="C566" s="291"/>
      <c r="D566" s="291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</row>
    <row r="567" spans="1:30" x14ac:dyDescent="0.2">
      <c r="A567" s="90"/>
      <c r="B567" s="90"/>
      <c r="C567" s="291"/>
      <c r="D567" s="291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</row>
    <row r="568" spans="1:30" x14ac:dyDescent="0.2">
      <c r="A568" s="90"/>
      <c r="B568" s="90"/>
      <c r="C568" s="291"/>
      <c r="D568" s="291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</row>
    <row r="569" spans="1:30" x14ac:dyDescent="0.2">
      <c r="A569" s="90"/>
      <c r="B569" s="90"/>
      <c r="C569" s="291"/>
      <c r="D569" s="291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</row>
    <row r="570" spans="1:30" x14ac:dyDescent="0.2">
      <c r="A570" s="90"/>
      <c r="B570" s="90"/>
      <c r="C570" s="291"/>
      <c r="D570" s="291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</row>
    <row r="571" spans="1:30" x14ac:dyDescent="0.2">
      <c r="A571" s="90"/>
      <c r="B571" s="90"/>
      <c r="C571" s="291"/>
      <c r="D571" s="291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</row>
    <row r="572" spans="1:30" x14ac:dyDescent="0.2">
      <c r="A572" s="90"/>
      <c r="B572" s="90"/>
      <c r="C572" s="291"/>
      <c r="D572" s="291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</row>
    <row r="573" spans="1:30" x14ac:dyDescent="0.2">
      <c r="A573" s="90"/>
      <c r="B573" s="90"/>
      <c r="C573" s="291"/>
      <c r="D573" s="291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</row>
    <row r="574" spans="1:30" x14ac:dyDescent="0.2">
      <c r="A574" s="90"/>
      <c r="B574" s="90"/>
      <c r="C574" s="291"/>
      <c r="D574" s="291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</row>
    <row r="575" spans="1:30" x14ac:dyDescent="0.2">
      <c r="A575" s="90"/>
      <c r="B575" s="90"/>
      <c r="C575" s="291"/>
      <c r="D575" s="291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</row>
    <row r="576" spans="1:30" x14ac:dyDescent="0.2">
      <c r="A576" s="90"/>
      <c r="B576" s="90"/>
      <c r="C576" s="291"/>
      <c r="D576" s="291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</row>
    <row r="577" spans="1:30" x14ac:dyDescent="0.2">
      <c r="A577" s="90"/>
      <c r="B577" s="90"/>
      <c r="C577" s="291"/>
      <c r="D577" s="291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</row>
    <row r="578" spans="1:30" x14ac:dyDescent="0.2">
      <c r="A578" s="90"/>
      <c r="B578" s="90"/>
      <c r="C578" s="291"/>
      <c r="D578" s="291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</row>
    <row r="579" spans="1:30" x14ac:dyDescent="0.2">
      <c r="A579" s="90"/>
      <c r="B579" s="90"/>
      <c r="C579" s="291"/>
      <c r="D579" s="291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</row>
    <row r="580" spans="1:30" x14ac:dyDescent="0.2">
      <c r="A580" s="90"/>
      <c r="B580" s="90"/>
      <c r="C580" s="291"/>
      <c r="D580" s="291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</row>
    <row r="581" spans="1:30" x14ac:dyDescent="0.2">
      <c r="A581" s="90"/>
      <c r="B581" s="90"/>
      <c r="C581" s="291"/>
      <c r="D581" s="291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</row>
    <row r="582" spans="1:30" x14ac:dyDescent="0.2">
      <c r="A582" s="90"/>
      <c r="B582" s="90"/>
      <c r="C582" s="291"/>
      <c r="D582" s="291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</row>
    <row r="583" spans="1:30" x14ac:dyDescent="0.2">
      <c r="A583" s="90"/>
      <c r="B583" s="90"/>
      <c r="C583" s="291"/>
      <c r="D583" s="291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</row>
    <row r="584" spans="1:30" x14ac:dyDescent="0.2">
      <c r="A584" s="90"/>
      <c r="B584" s="90"/>
      <c r="C584" s="291"/>
      <c r="D584" s="291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</row>
    <row r="585" spans="1:30" x14ac:dyDescent="0.2">
      <c r="A585" s="90"/>
      <c r="B585" s="90"/>
      <c r="C585" s="291"/>
      <c r="D585" s="291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</row>
    <row r="586" spans="1:30" x14ac:dyDescent="0.2">
      <c r="A586" s="90"/>
      <c r="B586" s="90"/>
      <c r="C586" s="291"/>
      <c r="D586" s="291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</row>
    <row r="587" spans="1:30" x14ac:dyDescent="0.2">
      <c r="A587" s="90"/>
      <c r="B587" s="90"/>
      <c r="C587" s="291"/>
      <c r="D587" s="291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</row>
    <row r="588" spans="1:30" x14ac:dyDescent="0.2">
      <c r="A588" s="90"/>
      <c r="B588" s="90"/>
      <c r="C588" s="291"/>
      <c r="D588" s="291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</row>
    <row r="589" spans="1:30" x14ac:dyDescent="0.2">
      <c r="A589" s="90"/>
      <c r="B589" s="90"/>
      <c r="C589" s="291"/>
      <c r="D589" s="291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</row>
    <row r="590" spans="1:30" x14ac:dyDescent="0.2">
      <c r="A590" s="90"/>
      <c r="B590" s="90"/>
      <c r="C590" s="291"/>
      <c r="D590" s="291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</row>
    <row r="591" spans="1:30" x14ac:dyDescent="0.2">
      <c r="A591" s="90"/>
      <c r="B591" s="90"/>
      <c r="C591" s="291"/>
      <c r="D591" s="291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</row>
    <row r="592" spans="1:30" x14ac:dyDescent="0.2">
      <c r="A592" s="90"/>
      <c r="B592" s="90"/>
      <c r="C592" s="291"/>
      <c r="D592" s="291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</row>
    <row r="593" spans="1:30" x14ac:dyDescent="0.2">
      <c r="A593" s="90"/>
      <c r="B593" s="90"/>
      <c r="C593" s="291"/>
      <c r="D593" s="291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</row>
    <row r="594" spans="1:30" x14ac:dyDescent="0.2">
      <c r="A594" s="90"/>
      <c r="B594" s="90"/>
      <c r="C594" s="291"/>
      <c r="D594" s="291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</row>
    <row r="595" spans="1:30" x14ac:dyDescent="0.2">
      <c r="A595" s="90"/>
      <c r="B595" s="90"/>
      <c r="C595" s="291"/>
      <c r="D595" s="291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</row>
    <row r="596" spans="1:30" x14ac:dyDescent="0.2">
      <c r="A596" s="90"/>
      <c r="B596" s="90"/>
      <c r="C596" s="291"/>
      <c r="D596" s="291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</row>
    <row r="597" spans="1:30" x14ac:dyDescent="0.2">
      <c r="A597" s="90"/>
      <c r="B597" s="90"/>
      <c r="C597" s="291"/>
      <c r="D597" s="291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</row>
    <row r="598" spans="1:30" x14ac:dyDescent="0.2">
      <c r="A598" s="90"/>
      <c r="B598" s="90"/>
      <c r="C598" s="291"/>
      <c r="D598" s="291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</row>
    <row r="599" spans="1:30" x14ac:dyDescent="0.2">
      <c r="A599" s="90"/>
      <c r="B599" s="90"/>
      <c r="C599" s="291"/>
      <c r="D599" s="291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</row>
    <row r="600" spans="1:30" x14ac:dyDescent="0.2">
      <c r="A600" s="90"/>
      <c r="B600" s="90"/>
      <c r="C600" s="291"/>
      <c r="D600" s="291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</row>
    <row r="601" spans="1:30" x14ac:dyDescent="0.2">
      <c r="A601" s="90"/>
      <c r="B601" s="90"/>
      <c r="C601" s="291"/>
      <c r="D601" s="291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</row>
    <row r="602" spans="1:30" x14ac:dyDescent="0.2">
      <c r="A602" s="90"/>
      <c r="B602" s="90"/>
      <c r="C602" s="291"/>
      <c r="D602" s="291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</row>
    <row r="603" spans="1:30" x14ac:dyDescent="0.2">
      <c r="A603" s="90"/>
      <c r="B603" s="90"/>
      <c r="C603" s="291"/>
      <c r="D603" s="291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</row>
    <row r="604" spans="1:30" x14ac:dyDescent="0.2">
      <c r="A604" s="90"/>
      <c r="B604" s="90"/>
      <c r="C604" s="291"/>
      <c r="D604" s="291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</row>
    <row r="605" spans="1:30" x14ac:dyDescent="0.2">
      <c r="A605" s="90"/>
      <c r="B605" s="90"/>
      <c r="C605" s="291"/>
      <c r="D605" s="291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</row>
    <row r="606" spans="1:30" x14ac:dyDescent="0.2">
      <c r="A606" s="90"/>
      <c r="B606" s="90"/>
      <c r="C606" s="291"/>
      <c r="D606" s="291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</row>
    <row r="607" spans="1:30" x14ac:dyDescent="0.2">
      <c r="A607" s="90"/>
      <c r="B607" s="90"/>
      <c r="C607" s="291"/>
      <c r="D607" s="291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</row>
    <row r="608" spans="1:30" x14ac:dyDescent="0.2">
      <c r="A608" s="90"/>
      <c r="B608" s="90"/>
      <c r="C608" s="291"/>
      <c r="D608" s="291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</row>
    <row r="609" spans="1:30" x14ac:dyDescent="0.2">
      <c r="A609" s="90"/>
      <c r="B609" s="90"/>
      <c r="C609" s="291"/>
      <c r="D609" s="291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</row>
    <row r="610" spans="1:30" x14ac:dyDescent="0.2">
      <c r="A610" s="90"/>
      <c r="B610" s="90"/>
      <c r="C610" s="291"/>
      <c r="D610" s="291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</row>
    <row r="611" spans="1:30" x14ac:dyDescent="0.2">
      <c r="A611" s="90"/>
      <c r="B611" s="90"/>
      <c r="C611" s="291"/>
      <c r="D611" s="291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</row>
    <row r="612" spans="1:30" x14ac:dyDescent="0.2">
      <c r="A612" s="90"/>
      <c r="B612" s="90"/>
      <c r="C612" s="291"/>
      <c r="D612" s="291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</row>
    <row r="613" spans="1:30" x14ac:dyDescent="0.2">
      <c r="A613" s="90"/>
      <c r="B613" s="90"/>
      <c r="C613" s="291"/>
      <c r="D613" s="291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</row>
    <row r="614" spans="1:30" x14ac:dyDescent="0.2">
      <c r="A614" s="90"/>
      <c r="B614" s="90"/>
      <c r="C614" s="291"/>
      <c r="D614" s="291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</row>
    <row r="615" spans="1:30" x14ac:dyDescent="0.2">
      <c r="A615" s="90"/>
      <c r="B615" s="90"/>
      <c r="C615" s="291"/>
      <c r="D615" s="291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</row>
    <row r="616" spans="1:30" x14ac:dyDescent="0.2">
      <c r="A616" s="90"/>
      <c r="B616" s="90"/>
      <c r="C616" s="291"/>
      <c r="D616" s="291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</row>
    <row r="617" spans="1:30" x14ac:dyDescent="0.2">
      <c r="A617" s="90"/>
      <c r="B617" s="90"/>
      <c r="C617" s="291"/>
      <c r="D617" s="291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</row>
    <row r="618" spans="1:30" x14ac:dyDescent="0.2">
      <c r="A618" s="90"/>
      <c r="B618" s="90"/>
      <c r="C618" s="291"/>
      <c r="D618" s="291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</row>
    <row r="619" spans="1:30" x14ac:dyDescent="0.2">
      <c r="A619" s="90"/>
      <c r="B619" s="90"/>
      <c r="C619" s="291"/>
      <c r="D619" s="291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</row>
    <row r="620" spans="1:30" x14ac:dyDescent="0.2">
      <c r="A620" s="90"/>
      <c r="B620" s="90"/>
      <c r="C620" s="291"/>
      <c r="D620" s="291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</row>
    <row r="621" spans="1:30" x14ac:dyDescent="0.2">
      <c r="A621" s="90"/>
      <c r="B621" s="90"/>
      <c r="C621" s="291"/>
      <c r="D621" s="291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</row>
    <row r="622" spans="1:30" x14ac:dyDescent="0.2">
      <c r="A622" s="90"/>
      <c r="B622" s="90"/>
      <c r="C622" s="291"/>
      <c r="D622" s="291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</row>
    <row r="623" spans="1:30" x14ac:dyDescent="0.2">
      <c r="A623" s="90"/>
      <c r="B623" s="90"/>
      <c r="C623" s="291"/>
      <c r="D623" s="291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</row>
    <row r="624" spans="1:30" x14ac:dyDescent="0.2">
      <c r="A624" s="90"/>
      <c r="B624" s="90"/>
      <c r="C624" s="291"/>
      <c r="D624" s="291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</row>
    <row r="625" spans="1:30" x14ac:dyDescent="0.2">
      <c r="A625" s="90"/>
      <c r="B625" s="90"/>
      <c r="C625" s="291"/>
      <c r="D625" s="291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</row>
    <row r="626" spans="1:30" x14ac:dyDescent="0.2">
      <c r="A626" s="90"/>
      <c r="B626" s="90"/>
      <c r="C626" s="291"/>
      <c r="D626" s="291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</row>
    <row r="627" spans="1:30" x14ac:dyDescent="0.2">
      <c r="A627" s="90"/>
      <c r="B627" s="90"/>
      <c r="C627" s="291"/>
      <c r="D627" s="291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</row>
    <row r="628" spans="1:30" x14ac:dyDescent="0.2">
      <c r="A628" s="90"/>
      <c r="B628" s="90"/>
      <c r="C628" s="291"/>
      <c r="D628" s="291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</row>
    <row r="629" spans="1:30" x14ac:dyDescent="0.2">
      <c r="A629" s="90"/>
      <c r="B629" s="90"/>
      <c r="C629" s="291"/>
      <c r="D629" s="291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</row>
    <row r="630" spans="1:30" x14ac:dyDescent="0.2">
      <c r="A630" s="90"/>
      <c r="B630" s="90"/>
      <c r="C630" s="291"/>
      <c r="D630" s="291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</row>
    <row r="631" spans="1:30" x14ac:dyDescent="0.2">
      <c r="A631" s="90"/>
      <c r="B631" s="90"/>
      <c r="C631" s="291"/>
      <c r="D631" s="291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</row>
    <row r="632" spans="1:30" x14ac:dyDescent="0.2">
      <c r="A632" s="90"/>
      <c r="B632" s="90"/>
      <c r="C632" s="291"/>
      <c r="D632" s="291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</row>
    <row r="633" spans="1:30" x14ac:dyDescent="0.2">
      <c r="A633" s="90"/>
      <c r="B633" s="90"/>
      <c r="C633" s="291"/>
      <c r="D633" s="291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</row>
    <row r="634" spans="1:30" x14ac:dyDescent="0.2">
      <c r="A634" s="90"/>
      <c r="B634" s="90"/>
      <c r="C634" s="291"/>
      <c r="D634" s="291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</row>
    <row r="635" spans="1:30" x14ac:dyDescent="0.2">
      <c r="A635" s="90"/>
      <c r="B635" s="90"/>
      <c r="C635" s="291"/>
      <c r="D635" s="291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</row>
    <row r="636" spans="1:30" x14ac:dyDescent="0.2">
      <c r="A636" s="90"/>
      <c r="B636" s="90"/>
      <c r="C636" s="291"/>
      <c r="D636" s="291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</row>
    <row r="637" spans="1:30" x14ac:dyDescent="0.2">
      <c r="A637" s="90"/>
      <c r="B637" s="90"/>
      <c r="C637" s="291"/>
      <c r="D637" s="291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</row>
    <row r="638" spans="1:30" x14ac:dyDescent="0.2">
      <c r="A638" s="90"/>
      <c r="B638" s="90"/>
      <c r="C638" s="291"/>
      <c r="D638" s="291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</row>
    <row r="639" spans="1:30" x14ac:dyDescent="0.2">
      <c r="A639" s="90"/>
      <c r="B639" s="90"/>
      <c r="C639" s="291"/>
      <c r="D639" s="291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</row>
    <row r="640" spans="1:30" x14ac:dyDescent="0.2">
      <c r="A640" s="90"/>
      <c r="B640" s="90"/>
      <c r="C640" s="291"/>
      <c r="D640" s="291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</row>
    <row r="641" spans="1:30" x14ac:dyDescent="0.2">
      <c r="A641" s="90"/>
      <c r="B641" s="90"/>
      <c r="C641" s="291"/>
      <c r="D641" s="291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</row>
    <row r="642" spans="1:30" x14ac:dyDescent="0.2">
      <c r="A642" s="90"/>
      <c r="B642" s="90"/>
      <c r="C642" s="291"/>
      <c r="D642" s="291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</row>
    <row r="643" spans="1:30" x14ac:dyDescent="0.2">
      <c r="A643" s="90"/>
      <c r="B643" s="90"/>
      <c r="C643" s="291"/>
      <c r="D643" s="291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</row>
    <row r="644" spans="1:30" x14ac:dyDescent="0.2">
      <c r="A644" s="90"/>
      <c r="B644" s="90"/>
      <c r="C644" s="291"/>
      <c r="D644" s="291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</row>
    <row r="645" spans="1:30" x14ac:dyDescent="0.2">
      <c r="A645" s="90"/>
      <c r="B645" s="90"/>
      <c r="C645" s="291"/>
      <c r="D645" s="291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</row>
    <row r="646" spans="1:30" x14ac:dyDescent="0.2">
      <c r="A646" s="90"/>
      <c r="B646" s="90"/>
      <c r="C646" s="291"/>
      <c r="D646" s="291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</row>
    <row r="647" spans="1:30" x14ac:dyDescent="0.2">
      <c r="A647" s="90"/>
      <c r="B647" s="90"/>
      <c r="C647" s="291"/>
      <c r="D647" s="291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</row>
    <row r="648" spans="1:30" x14ac:dyDescent="0.2">
      <c r="A648" s="90"/>
      <c r="B648" s="90"/>
      <c r="C648" s="291"/>
      <c r="D648" s="291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</row>
    <row r="649" spans="1:30" x14ac:dyDescent="0.2">
      <c r="A649" s="90"/>
      <c r="B649" s="90"/>
      <c r="C649" s="291"/>
      <c r="D649" s="291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</row>
    <row r="650" spans="1:30" x14ac:dyDescent="0.2">
      <c r="A650" s="90"/>
      <c r="B650" s="90"/>
      <c r="C650" s="291"/>
      <c r="D650" s="291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</row>
    <row r="651" spans="1:30" x14ac:dyDescent="0.2">
      <c r="A651" s="90"/>
      <c r="B651" s="90"/>
      <c r="C651" s="291"/>
      <c r="D651" s="291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</row>
    <row r="652" spans="1:30" x14ac:dyDescent="0.2">
      <c r="A652" s="90"/>
      <c r="B652" s="90"/>
      <c r="C652" s="291"/>
      <c r="D652" s="291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</row>
    <row r="653" spans="1:30" x14ac:dyDescent="0.2">
      <c r="A653" s="90"/>
      <c r="B653" s="90"/>
      <c r="C653" s="291"/>
      <c r="D653" s="291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</row>
    <row r="654" spans="1:30" x14ac:dyDescent="0.2">
      <c r="A654" s="90"/>
      <c r="B654" s="90"/>
      <c r="C654" s="291"/>
      <c r="D654" s="291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</row>
    <row r="655" spans="1:30" x14ac:dyDescent="0.2">
      <c r="A655" s="90"/>
      <c r="B655" s="90"/>
      <c r="C655" s="291"/>
      <c r="D655" s="291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</row>
    <row r="656" spans="1:30" x14ac:dyDescent="0.2">
      <c r="A656" s="90"/>
      <c r="B656" s="90"/>
      <c r="C656" s="291"/>
      <c r="D656" s="291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</row>
    <row r="657" spans="1:30" x14ac:dyDescent="0.2">
      <c r="A657" s="90"/>
      <c r="B657" s="90"/>
      <c r="C657" s="291"/>
      <c r="D657" s="291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</row>
    <row r="658" spans="1:30" x14ac:dyDescent="0.2">
      <c r="A658" s="90"/>
      <c r="B658" s="90"/>
      <c r="C658" s="291"/>
      <c r="D658" s="291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</row>
    <row r="659" spans="1:30" x14ac:dyDescent="0.2">
      <c r="A659" s="90"/>
      <c r="B659" s="90"/>
      <c r="C659" s="291"/>
      <c r="D659" s="291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</row>
    <row r="660" spans="1:30" x14ac:dyDescent="0.2">
      <c r="A660" s="90"/>
      <c r="B660" s="90"/>
      <c r="C660" s="291"/>
      <c r="D660" s="291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</row>
    <row r="661" spans="1:30" x14ac:dyDescent="0.2">
      <c r="A661" s="90"/>
      <c r="B661" s="90"/>
      <c r="C661" s="291"/>
      <c r="D661" s="291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</row>
    <row r="662" spans="1:30" x14ac:dyDescent="0.2">
      <c r="A662" s="90"/>
      <c r="B662" s="90"/>
      <c r="C662" s="291"/>
      <c r="D662" s="291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</row>
    <row r="663" spans="1:30" x14ac:dyDescent="0.2">
      <c r="A663" s="90"/>
      <c r="B663" s="90"/>
      <c r="C663" s="291"/>
      <c r="D663" s="291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</row>
    <row r="664" spans="1:30" x14ac:dyDescent="0.2">
      <c r="A664" s="90"/>
      <c r="B664" s="90"/>
      <c r="C664" s="291"/>
      <c r="D664" s="291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</row>
    <row r="665" spans="1:30" x14ac:dyDescent="0.2">
      <c r="A665" s="90"/>
      <c r="B665" s="90"/>
      <c r="C665" s="291"/>
      <c r="D665" s="291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</row>
    <row r="666" spans="1:30" x14ac:dyDescent="0.2">
      <c r="A666" s="90"/>
      <c r="B666" s="90"/>
      <c r="C666" s="291"/>
      <c r="D666" s="291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</row>
    <row r="667" spans="1:30" x14ac:dyDescent="0.2">
      <c r="A667" s="90"/>
      <c r="B667" s="90"/>
      <c r="C667" s="291"/>
      <c r="D667" s="291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</row>
    <row r="668" spans="1:30" x14ac:dyDescent="0.2">
      <c r="A668" s="90"/>
      <c r="B668" s="90"/>
      <c r="C668" s="291"/>
      <c r="D668" s="291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</row>
    <row r="669" spans="1:30" x14ac:dyDescent="0.2">
      <c r="A669" s="90"/>
      <c r="B669" s="90"/>
      <c r="C669" s="291"/>
      <c r="D669" s="291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</row>
    <row r="670" spans="1:30" x14ac:dyDescent="0.2">
      <c r="A670" s="90"/>
      <c r="B670" s="90"/>
      <c r="C670" s="291"/>
      <c r="D670" s="291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</row>
    <row r="671" spans="1:30" x14ac:dyDescent="0.2">
      <c r="A671" s="90"/>
      <c r="B671" s="90"/>
      <c r="C671" s="291"/>
      <c r="D671" s="291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</row>
    <row r="672" spans="1:30" x14ac:dyDescent="0.2">
      <c r="A672" s="90"/>
      <c r="B672" s="90"/>
      <c r="C672" s="291"/>
      <c r="D672" s="291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</row>
    <row r="673" spans="1:30" x14ac:dyDescent="0.2">
      <c r="A673" s="90"/>
      <c r="B673" s="90"/>
      <c r="C673" s="291"/>
      <c r="D673" s="291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</row>
    <row r="674" spans="1:30" x14ac:dyDescent="0.2">
      <c r="A674" s="90"/>
      <c r="B674" s="90"/>
      <c r="C674" s="291"/>
      <c r="D674" s="291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</row>
    <row r="675" spans="1:30" x14ac:dyDescent="0.2">
      <c r="A675" s="90"/>
      <c r="B675" s="90"/>
      <c r="C675" s="291"/>
      <c r="D675" s="291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</row>
    <row r="676" spans="1:30" x14ac:dyDescent="0.2">
      <c r="A676" s="90"/>
      <c r="B676" s="90"/>
      <c r="C676" s="291"/>
      <c r="D676" s="291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</row>
    <row r="677" spans="1:30" x14ac:dyDescent="0.2">
      <c r="A677" s="90"/>
      <c r="B677" s="90"/>
      <c r="C677" s="291"/>
      <c r="D677" s="291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</row>
    <row r="678" spans="1:30" x14ac:dyDescent="0.2">
      <c r="A678" s="90"/>
      <c r="B678" s="90"/>
      <c r="C678" s="291"/>
      <c r="D678" s="291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</row>
    <row r="679" spans="1:30" x14ac:dyDescent="0.2">
      <c r="A679" s="90"/>
      <c r="B679" s="90"/>
      <c r="C679" s="291"/>
      <c r="D679" s="291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</row>
    <row r="680" spans="1:30" x14ac:dyDescent="0.2">
      <c r="A680" s="90"/>
      <c r="B680" s="90"/>
      <c r="C680" s="291"/>
      <c r="D680" s="291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</row>
    <row r="681" spans="1:30" x14ac:dyDescent="0.2">
      <c r="A681" s="90"/>
      <c r="B681" s="90"/>
      <c r="C681" s="291"/>
      <c r="D681" s="291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</row>
    <row r="682" spans="1:30" x14ac:dyDescent="0.2">
      <c r="A682" s="90"/>
      <c r="B682" s="90"/>
      <c r="C682" s="291"/>
      <c r="D682" s="291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</row>
    <row r="683" spans="1:30" x14ac:dyDescent="0.2">
      <c r="A683" s="90"/>
      <c r="B683" s="90"/>
      <c r="C683" s="291"/>
      <c r="D683" s="291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</row>
    <row r="684" spans="1:30" x14ac:dyDescent="0.2">
      <c r="A684" s="90"/>
      <c r="B684" s="90"/>
      <c r="C684" s="291"/>
      <c r="D684" s="291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</row>
    <row r="685" spans="1:30" x14ac:dyDescent="0.2">
      <c r="A685" s="90"/>
      <c r="B685" s="90"/>
      <c r="C685" s="291"/>
      <c r="D685" s="291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</row>
    <row r="686" spans="1:30" x14ac:dyDescent="0.2">
      <c r="A686" s="90"/>
      <c r="B686" s="90"/>
      <c r="C686" s="291"/>
      <c r="D686" s="291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</row>
    <row r="687" spans="1:30" x14ac:dyDescent="0.2">
      <c r="A687" s="90"/>
      <c r="B687" s="90"/>
      <c r="C687" s="291"/>
      <c r="D687" s="291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</row>
    <row r="688" spans="1:30" x14ac:dyDescent="0.2">
      <c r="A688" s="90"/>
      <c r="B688" s="90"/>
      <c r="C688" s="291"/>
      <c r="D688" s="291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</row>
    <row r="689" spans="1:30" x14ac:dyDescent="0.2">
      <c r="A689" s="90"/>
      <c r="B689" s="90"/>
      <c r="C689" s="291"/>
      <c r="D689" s="291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</row>
    <row r="690" spans="1:30" x14ac:dyDescent="0.2">
      <c r="A690" s="90"/>
      <c r="B690" s="90"/>
      <c r="C690" s="291"/>
      <c r="D690" s="291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</row>
    <row r="691" spans="1:30" x14ac:dyDescent="0.2">
      <c r="A691" s="90"/>
      <c r="B691" s="90"/>
      <c r="C691" s="291"/>
      <c r="D691" s="291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</row>
    <row r="692" spans="1:30" x14ac:dyDescent="0.2">
      <c r="A692" s="90"/>
      <c r="B692" s="90"/>
      <c r="C692" s="291"/>
      <c r="D692" s="291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</row>
    <row r="693" spans="1:30" x14ac:dyDescent="0.2">
      <c r="A693" s="90"/>
      <c r="B693" s="90"/>
      <c r="C693" s="291"/>
      <c r="D693" s="291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</row>
    <row r="694" spans="1:30" x14ac:dyDescent="0.2">
      <c r="A694" s="90"/>
      <c r="B694" s="90"/>
      <c r="C694" s="291"/>
      <c r="D694" s="291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</row>
    <row r="695" spans="1:30" x14ac:dyDescent="0.2">
      <c r="A695" s="90"/>
      <c r="B695" s="90"/>
      <c r="C695" s="291"/>
      <c r="D695" s="291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</row>
    <row r="696" spans="1:30" x14ac:dyDescent="0.2">
      <c r="A696" s="90"/>
      <c r="B696" s="90"/>
      <c r="C696" s="291"/>
      <c r="D696" s="291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</row>
    <row r="697" spans="1:30" x14ac:dyDescent="0.2">
      <c r="A697" s="90"/>
      <c r="B697" s="90"/>
      <c r="C697" s="291"/>
      <c r="D697" s="291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</row>
    <row r="698" spans="1:30" x14ac:dyDescent="0.2">
      <c r="A698" s="90"/>
      <c r="B698" s="90"/>
      <c r="C698" s="291"/>
      <c r="D698" s="291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</row>
    <row r="699" spans="1:30" x14ac:dyDescent="0.2">
      <c r="A699" s="90"/>
      <c r="B699" s="90"/>
      <c r="C699" s="291"/>
      <c r="D699" s="291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</row>
    <row r="700" spans="1:30" x14ac:dyDescent="0.2">
      <c r="A700" s="90"/>
      <c r="B700" s="90"/>
      <c r="C700" s="291"/>
      <c r="D700" s="291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</row>
    <row r="701" spans="1:30" x14ac:dyDescent="0.2">
      <c r="A701" s="90"/>
      <c r="B701" s="90"/>
      <c r="C701" s="291"/>
      <c r="D701" s="291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</row>
    <row r="702" spans="1:30" x14ac:dyDescent="0.2">
      <c r="A702" s="90"/>
      <c r="B702" s="90"/>
      <c r="C702" s="291"/>
      <c r="D702" s="291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</row>
    <row r="703" spans="1:30" x14ac:dyDescent="0.2">
      <c r="A703" s="90"/>
      <c r="B703" s="90"/>
      <c r="C703" s="291"/>
      <c r="D703" s="291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</row>
    <row r="704" spans="1:30" x14ac:dyDescent="0.2">
      <c r="A704" s="90"/>
      <c r="B704" s="90"/>
      <c r="C704" s="291"/>
      <c r="D704" s="291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</row>
    <row r="705" spans="1:30" x14ac:dyDescent="0.2">
      <c r="A705" s="90"/>
      <c r="B705" s="90"/>
      <c r="C705" s="291"/>
      <c r="D705" s="291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</row>
    <row r="706" spans="1:30" x14ac:dyDescent="0.2">
      <c r="A706" s="90"/>
      <c r="B706" s="90"/>
      <c r="C706" s="291"/>
      <c r="D706" s="291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</row>
    <row r="707" spans="1:30" x14ac:dyDescent="0.2">
      <c r="A707" s="90"/>
      <c r="B707" s="90"/>
      <c r="C707" s="291"/>
      <c r="D707" s="291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</row>
    <row r="708" spans="1:30" x14ac:dyDescent="0.2">
      <c r="A708" s="90"/>
      <c r="B708" s="90"/>
      <c r="C708" s="291"/>
      <c r="D708" s="291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</row>
    <row r="709" spans="1:30" x14ac:dyDescent="0.2">
      <c r="A709" s="90"/>
      <c r="B709" s="90"/>
      <c r="C709" s="291"/>
      <c r="D709" s="291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</row>
    <row r="710" spans="1:30" x14ac:dyDescent="0.2">
      <c r="A710" s="90"/>
      <c r="B710" s="90"/>
      <c r="C710" s="291"/>
      <c r="D710" s="291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</row>
    <row r="711" spans="1:30" x14ac:dyDescent="0.2">
      <c r="A711" s="90"/>
      <c r="B711" s="90"/>
      <c r="C711" s="291"/>
      <c r="D711" s="291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</row>
    <row r="712" spans="1:30" x14ac:dyDescent="0.2">
      <c r="A712" s="90"/>
      <c r="B712" s="90"/>
      <c r="C712" s="291"/>
      <c r="D712" s="291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</row>
    <row r="713" spans="1:30" x14ac:dyDescent="0.2">
      <c r="A713" s="90"/>
      <c r="B713" s="90"/>
      <c r="C713" s="291"/>
      <c r="D713" s="291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</row>
    <row r="714" spans="1:30" x14ac:dyDescent="0.2">
      <c r="A714" s="90"/>
      <c r="B714" s="90"/>
      <c r="C714" s="291"/>
      <c r="D714" s="291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</row>
    <row r="715" spans="1:30" x14ac:dyDescent="0.2">
      <c r="A715" s="90"/>
      <c r="B715" s="90"/>
      <c r="C715" s="291"/>
      <c r="D715" s="291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</row>
    <row r="716" spans="1:30" x14ac:dyDescent="0.2">
      <c r="A716" s="90"/>
      <c r="B716" s="90"/>
      <c r="C716" s="291"/>
      <c r="D716" s="291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</row>
    <row r="717" spans="1:30" x14ac:dyDescent="0.2">
      <c r="A717" s="90"/>
      <c r="B717" s="90"/>
      <c r="C717" s="291"/>
      <c r="D717" s="291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</row>
    <row r="718" spans="1:30" x14ac:dyDescent="0.2">
      <c r="A718" s="90"/>
      <c r="B718" s="90"/>
      <c r="C718" s="291"/>
      <c r="D718" s="291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</row>
    <row r="719" spans="1:30" x14ac:dyDescent="0.2">
      <c r="A719" s="90"/>
      <c r="B719" s="90"/>
      <c r="C719" s="291"/>
      <c r="D719" s="291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</row>
    <row r="720" spans="1:30" x14ac:dyDescent="0.2">
      <c r="A720" s="90"/>
      <c r="B720" s="90"/>
      <c r="C720" s="291"/>
      <c r="D720" s="291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</row>
    <row r="721" spans="1:30" x14ac:dyDescent="0.2">
      <c r="A721" s="90"/>
      <c r="B721" s="90"/>
      <c r="C721" s="291"/>
      <c r="D721" s="291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</row>
    <row r="722" spans="1:30" x14ac:dyDescent="0.2">
      <c r="A722" s="90"/>
      <c r="B722" s="90"/>
      <c r="C722" s="291"/>
      <c r="D722" s="291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</row>
    <row r="723" spans="1:30" x14ac:dyDescent="0.2">
      <c r="A723" s="90"/>
      <c r="B723" s="90"/>
      <c r="C723" s="291"/>
      <c r="D723" s="291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</row>
    <row r="724" spans="1:30" x14ac:dyDescent="0.2">
      <c r="A724" s="90"/>
      <c r="B724" s="90"/>
      <c r="C724" s="291"/>
      <c r="D724" s="291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</row>
    <row r="725" spans="1:30" x14ac:dyDescent="0.2">
      <c r="A725" s="90"/>
      <c r="B725" s="90"/>
      <c r="C725" s="291"/>
      <c r="D725" s="291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</row>
    <row r="726" spans="1:30" x14ac:dyDescent="0.2">
      <c r="A726" s="90"/>
      <c r="B726" s="90"/>
      <c r="C726" s="291"/>
      <c r="D726" s="291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</row>
    <row r="727" spans="1:30" x14ac:dyDescent="0.2">
      <c r="A727" s="90"/>
      <c r="B727" s="90"/>
      <c r="C727" s="291"/>
      <c r="D727" s="291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</row>
    <row r="728" spans="1:30" x14ac:dyDescent="0.2">
      <c r="A728" s="90"/>
      <c r="B728" s="90"/>
      <c r="C728" s="291"/>
      <c r="D728" s="291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</row>
    <row r="729" spans="1:30" x14ac:dyDescent="0.2">
      <c r="A729" s="90"/>
      <c r="B729" s="90"/>
      <c r="C729" s="291"/>
      <c r="D729" s="291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</row>
    <row r="730" spans="1:30" x14ac:dyDescent="0.2">
      <c r="A730" s="90"/>
      <c r="B730" s="90"/>
      <c r="C730" s="291"/>
      <c r="D730" s="291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</row>
    <row r="731" spans="1:30" x14ac:dyDescent="0.2">
      <c r="A731" s="90"/>
      <c r="B731" s="90"/>
      <c r="C731" s="291"/>
      <c r="D731" s="291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</row>
    <row r="732" spans="1:30" x14ac:dyDescent="0.2">
      <c r="A732" s="90"/>
      <c r="B732" s="90"/>
      <c r="C732" s="291"/>
      <c r="D732" s="291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</row>
    <row r="733" spans="1:30" x14ac:dyDescent="0.2">
      <c r="A733" s="90"/>
      <c r="B733" s="90"/>
      <c r="C733" s="291"/>
      <c r="D733" s="291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</row>
    <row r="734" spans="1:30" x14ac:dyDescent="0.2">
      <c r="A734" s="90"/>
      <c r="B734" s="90"/>
      <c r="C734" s="291"/>
      <c r="D734" s="291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</row>
    <row r="735" spans="1:30" x14ac:dyDescent="0.2">
      <c r="A735" s="90"/>
      <c r="B735" s="90"/>
      <c r="C735" s="291"/>
      <c r="D735" s="291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</row>
    <row r="736" spans="1:30" x14ac:dyDescent="0.2">
      <c r="A736" s="90"/>
      <c r="B736" s="90"/>
      <c r="C736" s="291"/>
      <c r="D736" s="291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</row>
    <row r="737" spans="1:30" x14ac:dyDescent="0.2">
      <c r="A737" s="90"/>
      <c r="B737" s="90"/>
      <c r="C737" s="291"/>
      <c r="D737" s="291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</row>
    <row r="738" spans="1:30" x14ac:dyDescent="0.2">
      <c r="A738" s="90"/>
      <c r="B738" s="90"/>
      <c r="C738" s="291"/>
      <c r="D738" s="291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</row>
    <row r="739" spans="1:30" x14ac:dyDescent="0.2">
      <c r="A739" s="90"/>
      <c r="B739" s="90"/>
      <c r="C739" s="291"/>
      <c r="D739" s="291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</row>
    <row r="740" spans="1:30" x14ac:dyDescent="0.2">
      <c r="A740" s="90"/>
      <c r="B740" s="90"/>
      <c r="C740" s="291"/>
      <c r="D740" s="291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</row>
    <row r="741" spans="1:30" x14ac:dyDescent="0.2">
      <c r="A741" s="90"/>
      <c r="B741" s="90"/>
      <c r="C741" s="291"/>
      <c r="D741" s="291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</row>
    <row r="742" spans="1:30" x14ac:dyDescent="0.2">
      <c r="A742" s="90"/>
      <c r="B742" s="90"/>
      <c r="C742" s="291"/>
      <c r="D742" s="291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</row>
    <row r="743" spans="1:30" x14ac:dyDescent="0.2">
      <c r="A743" s="90"/>
      <c r="B743" s="90"/>
      <c r="C743" s="291"/>
      <c r="D743" s="291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</row>
    <row r="744" spans="1:30" x14ac:dyDescent="0.2">
      <c r="A744" s="90"/>
      <c r="B744" s="90"/>
      <c r="C744" s="291"/>
      <c r="D744" s="291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</row>
    <row r="745" spans="1:30" x14ac:dyDescent="0.2">
      <c r="A745" s="90"/>
      <c r="B745" s="90"/>
      <c r="C745" s="291"/>
      <c r="D745" s="291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</row>
    <row r="746" spans="1:30" x14ac:dyDescent="0.2">
      <c r="A746" s="90"/>
      <c r="B746" s="90"/>
      <c r="C746" s="291"/>
      <c r="D746" s="291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</row>
    <row r="747" spans="1:30" x14ac:dyDescent="0.2">
      <c r="A747" s="90"/>
      <c r="B747" s="90"/>
      <c r="C747" s="291"/>
      <c r="D747" s="291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</row>
    <row r="748" spans="1:30" x14ac:dyDescent="0.2">
      <c r="A748" s="90"/>
      <c r="B748" s="90"/>
      <c r="C748" s="291"/>
      <c r="D748" s="291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</row>
    <row r="749" spans="1:30" x14ac:dyDescent="0.2">
      <c r="A749" s="90"/>
      <c r="B749" s="90"/>
      <c r="C749" s="291"/>
      <c r="D749" s="291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</row>
    <row r="750" spans="1:30" x14ac:dyDescent="0.2">
      <c r="A750" s="90"/>
      <c r="B750" s="90"/>
      <c r="C750" s="291"/>
      <c r="D750" s="291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</row>
    <row r="751" spans="1:30" x14ac:dyDescent="0.2">
      <c r="A751" s="90"/>
      <c r="B751" s="90"/>
      <c r="C751" s="291"/>
      <c r="D751" s="291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</row>
    <row r="752" spans="1:30" x14ac:dyDescent="0.2">
      <c r="A752" s="90"/>
      <c r="B752" s="90"/>
      <c r="C752" s="291"/>
      <c r="D752" s="291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</row>
    <row r="753" spans="1:30" x14ac:dyDescent="0.2">
      <c r="A753" s="90"/>
      <c r="B753" s="90"/>
      <c r="C753" s="291"/>
      <c r="D753" s="291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</row>
    <row r="754" spans="1:30" x14ac:dyDescent="0.2">
      <c r="A754" s="90"/>
      <c r="B754" s="90"/>
      <c r="C754" s="291"/>
      <c r="D754" s="291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</row>
    <row r="755" spans="1:30" x14ac:dyDescent="0.2">
      <c r="A755" s="90"/>
      <c r="B755" s="90"/>
      <c r="C755" s="291"/>
      <c r="D755" s="291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</row>
    <row r="756" spans="1:30" x14ac:dyDescent="0.2">
      <c r="A756" s="90"/>
      <c r="B756" s="90"/>
      <c r="C756" s="291"/>
      <c r="D756" s="291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</row>
    <row r="757" spans="1:30" x14ac:dyDescent="0.2">
      <c r="A757" s="90"/>
      <c r="B757" s="90"/>
      <c r="C757" s="291"/>
      <c r="D757" s="291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</row>
    <row r="758" spans="1:30" x14ac:dyDescent="0.2">
      <c r="A758" s="90"/>
      <c r="B758" s="90"/>
      <c r="C758" s="291"/>
      <c r="D758" s="291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</row>
    <row r="759" spans="1:30" x14ac:dyDescent="0.2">
      <c r="A759" s="90"/>
      <c r="B759" s="90"/>
      <c r="C759" s="291"/>
      <c r="D759" s="291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</row>
    <row r="760" spans="1:30" x14ac:dyDescent="0.2">
      <c r="A760" s="90"/>
      <c r="B760" s="90"/>
      <c r="C760" s="291"/>
      <c r="D760" s="291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</row>
    <row r="761" spans="1:30" x14ac:dyDescent="0.2">
      <c r="A761" s="90"/>
      <c r="B761" s="90"/>
      <c r="C761" s="291"/>
      <c r="D761" s="291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</row>
    <row r="762" spans="1:30" x14ac:dyDescent="0.2">
      <c r="A762" s="90"/>
      <c r="B762" s="90"/>
      <c r="C762" s="291"/>
      <c r="D762" s="291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</row>
    <row r="763" spans="1:30" x14ac:dyDescent="0.2">
      <c r="A763" s="90"/>
      <c r="B763" s="90"/>
      <c r="C763" s="291"/>
      <c r="D763" s="291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</row>
    <row r="764" spans="1:30" x14ac:dyDescent="0.2">
      <c r="A764" s="90"/>
      <c r="B764" s="90"/>
      <c r="C764" s="291"/>
      <c r="D764" s="291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</row>
    <row r="765" spans="1:30" x14ac:dyDescent="0.2">
      <c r="A765" s="90"/>
      <c r="B765" s="90"/>
      <c r="C765" s="291"/>
      <c r="D765" s="291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</row>
    <row r="766" spans="1:30" x14ac:dyDescent="0.2">
      <c r="A766" s="90"/>
      <c r="B766" s="90"/>
      <c r="C766" s="291"/>
      <c r="D766" s="291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</row>
    <row r="767" spans="1:30" x14ac:dyDescent="0.2">
      <c r="A767" s="90"/>
      <c r="B767" s="90"/>
      <c r="C767" s="291"/>
      <c r="D767" s="291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</row>
    <row r="768" spans="1:30" x14ac:dyDescent="0.2">
      <c r="A768" s="90"/>
      <c r="B768" s="90"/>
      <c r="C768" s="291"/>
      <c r="D768" s="291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</row>
    <row r="769" spans="1:30" x14ac:dyDescent="0.2">
      <c r="A769" s="90"/>
      <c r="B769" s="90"/>
      <c r="C769" s="291"/>
      <c r="D769" s="291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</row>
    <row r="770" spans="1:30" x14ac:dyDescent="0.2">
      <c r="A770" s="90"/>
      <c r="B770" s="90"/>
      <c r="C770" s="291"/>
      <c r="D770" s="291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</row>
    <row r="771" spans="1:30" x14ac:dyDescent="0.2">
      <c r="A771" s="90"/>
      <c r="B771" s="90"/>
      <c r="C771" s="291"/>
      <c r="D771" s="291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</row>
    <row r="772" spans="1:30" x14ac:dyDescent="0.2">
      <c r="A772" s="90"/>
      <c r="B772" s="90"/>
      <c r="C772" s="291"/>
      <c r="D772" s="291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</row>
    <row r="773" spans="1:30" x14ac:dyDescent="0.2">
      <c r="A773" s="90"/>
      <c r="B773" s="90"/>
      <c r="C773" s="291"/>
      <c r="D773" s="291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</row>
    <row r="774" spans="1:30" x14ac:dyDescent="0.2">
      <c r="A774" s="90"/>
      <c r="B774" s="90"/>
      <c r="C774" s="291"/>
      <c r="D774" s="291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</row>
    <row r="775" spans="1:30" x14ac:dyDescent="0.2">
      <c r="A775" s="90"/>
      <c r="B775" s="90"/>
      <c r="C775" s="291"/>
      <c r="D775" s="291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</row>
    <row r="776" spans="1:30" x14ac:dyDescent="0.2">
      <c r="A776" s="90"/>
      <c r="B776" s="90"/>
      <c r="C776" s="291"/>
      <c r="D776" s="291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</row>
    <row r="777" spans="1:30" x14ac:dyDescent="0.2">
      <c r="A777" s="90"/>
      <c r="B777" s="90"/>
      <c r="C777" s="291"/>
      <c r="D777" s="291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</row>
    <row r="778" spans="1:30" x14ac:dyDescent="0.2">
      <c r="A778" s="90"/>
      <c r="B778" s="90"/>
      <c r="C778" s="291"/>
      <c r="D778" s="291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</row>
    <row r="779" spans="1:30" x14ac:dyDescent="0.2">
      <c r="A779" s="90"/>
      <c r="B779" s="90"/>
      <c r="C779" s="291"/>
      <c r="D779" s="291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</row>
    <row r="780" spans="1:30" x14ac:dyDescent="0.2">
      <c r="A780" s="90"/>
      <c r="B780" s="90"/>
      <c r="C780" s="291"/>
      <c r="D780" s="291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</row>
    <row r="781" spans="1:30" x14ac:dyDescent="0.2">
      <c r="A781" s="90"/>
      <c r="B781" s="90"/>
      <c r="C781" s="291"/>
      <c r="D781" s="291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</row>
    <row r="782" spans="1:30" x14ac:dyDescent="0.2">
      <c r="A782" s="90"/>
      <c r="B782" s="90"/>
      <c r="C782" s="291"/>
      <c r="D782" s="291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</row>
    <row r="783" spans="1:30" x14ac:dyDescent="0.2">
      <c r="A783" s="90"/>
      <c r="B783" s="90"/>
      <c r="C783" s="291"/>
      <c r="D783" s="291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</row>
    <row r="784" spans="1:30" x14ac:dyDescent="0.2">
      <c r="A784" s="90"/>
      <c r="B784" s="90"/>
      <c r="C784" s="291"/>
      <c r="D784" s="291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</row>
    <row r="785" spans="1:30" x14ac:dyDescent="0.2">
      <c r="A785" s="90"/>
      <c r="B785" s="90"/>
      <c r="C785" s="291"/>
      <c r="D785" s="291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</row>
    <row r="786" spans="1:30" x14ac:dyDescent="0.2">
      <c r="A786" s="90"/>
      <c r="B786" s="90"/>
      <c r="C786" s="291"/>
      <c r="D786" s="291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</row>
    <row r="787" spans="1:30" x14ac:dyDescent="0.2">
      <c r="A787" s="90"/>
      <c r="B787" s="90"/>
      <c r="C787" s="291"/>
      <c r="D787" s="291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</row>
    <row r="788" spans="1:30" x14ac:dyDescent="0.2">
      <c r="A788" s="90"/>
      <c r="B788" s="90"/>
      <c r="C788" s="291"/>
      <c r="D788" s="291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</row>
    <row r="789" spans="1:30" x14ac:dyDescent="0.2">
      <c r="A789" s="90"/>
      <c r="B789" s="90"/>
      <c r="C789" s="291"/>
      <c r="D789" s="291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</row>
    <row r="790" spans="1:30" x14ac:dyDescent="0.2">
      <c r="A790" s="90"/>
      <c r="B790" s="90"/>
      <c r="C790" s="291"/>
      <c r="D790" s="291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</row>
    <row r="791" spans="1:30" x14ac:dyDescent="0.2">
      <c r="A791" s="90"/>
      <c r="B791" s="90"/>
      <c r="C791" s="291"/>
      <c r="D791" s="291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</row>
    <row r="792" spans="1:30" x14ac:dyDescent="0.2">
      <c r="A792" s="90"/>
      <c r="B792" s="90"/>
      <c r="C792" s="291"/>
      <c r="D792" s="291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</row>
    <row r="793" spans="1:30" x14ac:dyDescent="0.2">
      <c r="A793" s="90"/>
      <c r="B793" s="90"/>
      <c r="C793" s="291"/>
      <c r="D793" s="291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</row>
    <row r="794" spans="1:30" x14ac:dyDescent="0.2">
      <c r="A794" s="90"/>
      <c r="B794" s="90"/>
      <c r="C794" s="291"/>
      <c r="D794" s="291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</row>
    <row r="795" spans="1:30" x14ac:dyDescent="0.2">
      <c r="A795" s="90"/>
      <c r="B795" s="90"/>
      <c r="C795" s="291"/>
      <c r="D795" s="291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</row>
    <row r="796" spans="1:30" x14ac:dyDescent="0.2">
      <c r="A796" s="90"/>
      <c r="B796" s="90"/>
      <c r="C796" s="291"/>
      <c r="D796" s="291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</row>
    <row r="797" spans="1:30" x14ac:dyDescent="0.2">
      <c r="A797" s="90"/>
      <c r="B797" s="90"/>
      <c r="C797" s="291"/>
      <c r="D797" s="291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</row>
    <row r="798" spans="1:30" x14ac:dyDescent="0.2">
      <c r="A798" s="90"/>
      <c r="B798" s="90"/>
      <c r="C798" s="291"/>
      <c r="D798" s="291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</row>
    <row r="799" spans="1:30" x14ac:dyDescent="0.2">
      <c r="A799" s="90"/>
      <c r="B799" s="90"/>
      <c r="C799" s="291"/>
      <c r="D799" s="291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</row>
    <row r="800" spans="1:30" x14ac:dyDescent="0.2">
      <c r="A800" s="90"/>
      <c r="B800" s="90"/>
      <c r="C800" s="291"/>
      <c r="D800" s="291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</row>
    <row r="801" spans="1:30" x14ac:dyDescent="0.2">
      <c r="A801" s="90"/>
      <c r="B801" s="90"/>
      <c r="C801" s="291"/>
      <c r="D801" s="291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</row>
    <row r="802" spans="1:30" x14ac:dyDescent="0.2">
      <c r="A802" s="90"/>
      <c r="B802" s="90"/>
      <c r="C802" s="291"/>
      <c r="D802" s="291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</row>
    <row r="803" spans="1:30" x14ac:dyDescent="0.2">
      <c r="A803" s="90"/>
      <c r="B803" s="90"/>
      <c r="C803" s="291"/>
      <c r="D803" s="291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</row>
    <row r="804" spans="1:30" x14ac:dyDescent="0.2">
      <c r="A804" s="90"/>
      <c r="B804" s="90"/>
      <c r="C804" s="291"/>
      <c r="D804" s="291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</row>
    <row r="805" spans="1:30" x14ac:dyDescent="0.2">
      <c r="A805" s="90"/>
      <c r="B805" s="90"/>
      <c r="C805" s="291"/>
      <c r="D805" s="291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</row>
    <row r="806" spans="1:30" x14ac:dyDescent="0.2">
      <c r="A806" s="90"/>
      <c r="B806" s="90"/>
      <c r="C806" s="291"/>
      <c r="D806" s="291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</row>
    <row r="807" spans="1:30" x14ac:dyDescent="0.2">
      <c r="A807" s="90"/>
      <c r="B807" s="90"/>
      <c r="C807" s="291"/>
      <c r="D807" s="291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</row>
    <row r="808" spans="1:30" x14ac:dyDescent="0.2">
      <c r="A808" s="90"/>
      <c r="B808" s="90"/>
      <c r="C808" s="291"/>
      <c r="D808" s="291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</row>
    <row r="809" spans="1:30" x14ac:dyDescent="0.2">
      <c r="A809" s="90"/>
      <c r="B809" s="90"/>
      <c r="C809" s="291"/>
      <c r="D809" s="291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</row>
    <row r="810" spans="1:30" x14ac:dyDescent="0.2">
      <c r="A810" s="90"/>
      <c r="B810" s="90"/>
      <c r="C810" s="291"/>
      <c r="D810" s="291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</row>
    <row r="811" spans="1:30" x14ac:dyDescent="0.2">
      <c r="A811" s="90"/>
      <c r="B811" s="90"/>
      <c r="C811" s="291"/>
      <c r="D811" s="291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</row>
    <row r="812" spans="1:30" x14ac:dyDescent="0.2">
      <c r="A812" s="90"/>
      <c r="B812" s="90"/>
      <c r="C812" s="291"/>
      <c r="D812" s="291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</row>
    <row r="813" spans="1:30" x14ac:dyDescent="0.2">
      <c r="A813" s="90"/>
      <c r="B813" s="90"/>
      <c r="C813" s="291"/>
      <c r="D813" s="291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</row>
    <row r="814" spans="1:30" x14ac:dyDescent="0.2">
      <c r="A814" s="90"/>
      <c r="B814" s="90"/>
      <c r="C814" s="291"/>
      <c r="D814" s="291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</row>
    <row r="815" spans="1:30" x14ac:dyDescent="0.2">
      <c r="A815" s="90"/>
      <c r="B815" s="90"/>
      <c r="C815" s="291"/>
      <c r="D815" s="291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</row>
    <row r="816" spans="1:30" x14ac:dyDescent="0.2">
      <c r="A816" s="90"/>
      <c r="B816" s="90"/>
      <c r="C816" s="291"/>
      <c r="D816" s="291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</row>
    <row r="817" spans="1:30" x14ac:dyDescent="0.2">
      <c r="A817" s="90"/>
      <c r="B817" s="90"/>
      <c r="C817" s="291"/>
      <c r="D817" s="291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</row>
    <row r="818" spans="1:30" x14ac:dyDescent="0.2">
      <c r="A818" s="90"/>
      <c r="B818" s="90"/>
      <c r="C818" s="291"/>
      <c r="D818" s="291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</row>
    <row r="819" spans="1:30" x14ac:dyDescent="0.2">
      <c r="A819" s="90"/>
      <c r="B819" s="90"/>
      <c r="C819" s="291"/>
      <c r="D819" s="291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</row>
    <row r="820" spans="1:30" x14ac:dyDescent="0.2">
      <c r="A820" s="90"/>
      <c r="B820" s="90"/>
      <c r="C820" s="291"/>
      <c r="D820" s="291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</row>
    <row r="821" spans="1:30" x14ac:dyDescent="0.2">
      <c r="A821" s="90"/>
      <c r="B821" s="90"/>
      <c r="C821" s="291"/>
      <c r="D821" s="291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</row>
    <row r="822" spans="1:30" x14ac:dyDescent="0.2">
      <c r="A822" s="90"/>
      <c r="B822" s="90"/>
      <c r="C822" s="291"/>
      <c r="D822" s="291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</row>
    <row r="823" spans="1:30" x14ac:dyDescent="0.2">
      <c r="A823" s="90"/>
      <c r="B823" s="90"/>
      <c r="C823" s="291"/>
      <c r="D823" s="291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</row>
    <row r="824" spans="1:30" x14ac:dyDescent="0.2">
      <c r="A824" s="90"/>
      <c r="B824" s="90"/>
      <c r="C824" s="291"/>
      <c r="D824" s="291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</row>
    <row r="825" spans="1:30" x14ac:dyDescent="0.2">
      <c r="A825" s="90"/>
      <c r="B825" s="90"/>
      <c r="C825" s="291"/>
      <c r="D825" s="291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</row>
    <row r="826" spans="1:30" x14ac:dyDescent="0.2">
      <c r="A826" s="90"/>
      <c r="B826" s="90"/>
      <c r="C826" s="291"/>
      <c r="D826" s="291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</row>
    <row r="827" spans="1:30" x14ac:dyDescent="0.2">
      <c r="A827" s="90"/>
      <c r="B827" s="90"/>
      <c r="C827" s="291"/>
      <c r="D827" s="291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</row>
    <row r="828" spans="1:30" x14ac:dyDescent="0.2">
      <c r="A828" s="90"/>
      <c r="B828" s="90"/>
      <c r="C828" s="291"/>
      <c r="D828" s="291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</row>
    <row r="829" spans="1:30" x14ac:dyDescent="0.2">
      <c r="A829" s="90"/>
      <c r="B829" s="90"/>
      <c r="C829" s="291"/>
      <c r="D829" s="291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</row>
    <row r="830" spans="1:30" x14ac:dyDescent="0.2">
      <c r="A830" s="90"/>
      <c r="B830" s="90"/>
      <c r="C830" s="291"/>
      <c r="D830" s="291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</row>
    <row r="831" spans="1:30" x14ac:dyDescent="0.2">
      <c r="A831" s="90"/>
      <c r="B831" s="90"/>
      <c r="C831" s="291"/>
      <c r="D831" s="291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</row>
    <row r="832" spans="1:30" x14ac:dyDescent="0.2">
      <c r="A832" s="90"/>
      <c r="B832" s="90"/>
      <c r="C832" s="291"/>
      <c r="D832" s="291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</row>
    <row r="833" spans="1:30" x14ac:dyDescent="0.2">
      <c r="A833" s="90"/>
      <c r="B833" s="90"/>
      <c r="C833" s="291"/>
      <c r="D833" s="291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</row>
    <row r="834" spans="1:30" x14ac:dyDescent="0.2">
      <c r="A834" s="90"/>
      <c r="B834" s="90"/>
      <c r="C834" s="291"/>
      <c r="D834" s="291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</row>
    <row r="835" spans="1:30" x14ac:dyDescent="0.2">
      <c r="A835" s="90"/>
      <c r="B835" s="90"/>
      <c r="C835" s="291"/>
      <c r="D835" s="291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</row>
    <row r="836" spans="1:30" x14ac:dyDescent="0.2">
      <c r="A836" s="90"/>
      <c r="B836" s="90"/>
      <c r="C836" s="291"/>
      <c r="D836" s="291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</row>
    <row r="837" spans="1:30" x14ac:dyDescent="0.2">
      <c r="A837" s="90"/>
      <c r="B837" s="90"/>
      <c r="C837" s="291"/>
      <c r="D837" s="291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</row>
    <row r="838" spans="1:30" x14ac:dyDescent="0.2">
      <c r="A838" s="90"/>
      <c r="B838" s="90"/>
      <c r="C838" s="291"/>
      <c r="D838" s="291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</row>
    <row r="839" spans="1:30" x14ac:dyDescent="0.2">
      <c r="A839" s="90"/>
      <c r="B839" s="90"/>
      <c r="C839" s="291"/>
      <c r="D839" s="291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</row>
    <row r="840" spans="1:30" x14ac:dyDescent="0.2">
      <c r="A840" s="90"/>
      <c r="B840" s="90"/>
      <c r="C840" s="291"/>
      <c r="D840" s="291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</row>
    <row r="841" spans="1:30" x14ac:dyDescent="0.2">
      <c r="A841" s="90"/>
      <c r="B841" s="90"/>
      <c r="C841" s="291"/>
      <c r="D841" s="291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</row>
    <row r="842" spans="1:30" x14ac:dyDescent="0.2">
      <c r="A842" s="90"/>
      <c r="B842" s="90"/>
      <c r="C842" s="291"/>
      <c r="D842" s="291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</row>
    <row r="843" spans="1:30" x14ac:dyDescent="0.2">
      <c r="A843" s="90"/>
      <c r="B843" s="90"/>
      <c r="C843" s="291"/>
      <c r="D843" s="291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</row>
    <row r="844" spans="1:30" x14ac:dyDescent="0.2">
      <c r="A844" s="90"/>
      <c r="B844" s="90"/>
      <c r="C844" s="291"/>
      <c r="D844" s="291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</row>
    <row r="845" spans="1:30" x14ac:dyDescent="0.2">
      <c r="A845" s="90"/>
      <c r="B845" s="90"/>
      <c r="C845" s="291"/>
      <c r="D845" s="291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</row>
    <row r="846" spans="1:30" x14ac:dyDescent="0.2">
      <c r="A846" s="90"/>
      <c r="B846" s="90"/>
      <c r="C846" s="291"/>
      <c r="D846" s="291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</row>
    <row r="847" spans="1:30" x14ac:dyDescent="0.2">
      <c r="A847" s="90"/>
      <c r="B847" s="90"/>
      <c r="C847" s="291"/>
      <c r="D847" s="291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</row>
    <row r="848" spans="1:30" x14ac:dyDescent="0.2">
      <c r="A848" s="90"/>
      <c r="B848" s="90"/>
      <c r="C848" s="291"/>
      <c r="D848" s="291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</row>
    <row r="849" spans="1:30" x14ac:dyDescent="0.2">
      <c r="A849" s="90"/>
      <c r="B849" s="90"/>
      <c r="C849" s="291"/>
      <c r="D849" s="291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</row>
    <row r="850" spans="1:30" x14ac:dyDescent="0.2">
      <c r="A850" s="90"/>
      <c r="B850" s="90"/>
      <c r="C850" s="291"/>
      <c r="D850" s="291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</row>
    <row r="851" spans="1:30" x14ac:dyDescent="0.2">
      <c r="A851" s="90"/>
      <c r="B851" s="90"/>
      <c r="C851" s="291"/>
      <c r="D851" s="291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</row>
    <row r="852" spans="1:30" x14ac:dyDescent="0.2">
      <c r="A852" s="90"/>
      <c r="B852" s="90"/>
      <c r="C852" s="291"/>
      <c r="D852" s="291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</row>
    <row r="853" spans="1:30" x14ac:dyDescent="0.2">
      <c r="A853" s="90"/>
      <c r="B853" s="90"/>
      <c r="C853" s="291"/>
      <c r="D853" s="291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</row>
    <row r="854" spans="1:30" x14ac:dyDescent="0.2">
      <c r="A854" s="90"/>
      <c r="B854" s="90"/>
      <c r="C854" s="291"/>
      <c r="D854" s="291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</row>
    <row r="855" spans="1:30" x14ac:dyDescent="0.2">
      <c r="A855" s="90"/>
      <c r="B855" s="90"/>
      <c r="C855" s="291"/>
      <c r="D855" s="291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</row>
    <row r="856" spans="1:30" x14ac:dyDescent="0.2">
      <c r="A856" s="90"/>
      <c r="B856" s="90"/>
      <c r="C856" s="291"/>
      <c r="D856" s="291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</row>
    <row r="857" spans="1:30" x14ac:dyDescent="0.2">
      <c r="A857" s="90"/>
      <c r="B857" s="90"/>
      <c r="C857" s="291"/>
      <c r="D857" s="291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</row>
    <row r="858" spans="1:30" x14ac:dyDescent="0.2">
      <c r="A858" s="90"/>
      <c r="B858" s="90"/>
      <c r="C858" s="291"/>
      <c r="D858" s="291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</row>
    <row r="859" spans="1:30" x14ac:dyDescent="0.2">
      <c r="A859" s="90"/>
      <c r="B859" s="90"/>
      <c r="C859" s="291"/>
      <c r="D859" s="291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</row>
    <row r="860" spans="1:30" x14ac:dyDescent="0.2">
      <c r="A860" s="90"/>
      <c r="B860" s="90"/>
      <c r="C860" s="291"/>
      <c r="D860" s="291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</row>
    <row r="861" spans="1:30" x14ac:dyDescent="0.2">
      <c r="A861" s="90"/>
      <c r="B861" s="90"/>
      <c r="C861" s="291"/>
      <c r="D861" s="291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</row>
    <row r="862" spans="1:30" x14ac:dyDescent="0.2">
      <c r="A862" s="90"/>
      <c r="B862" s="90"/>
      <c r="C862" s="291"/>
      <c r="D862" s="291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</row>
    <row r="863" spans="1:30" x14ac:dyDescent="0.2">
      <c r="A863" s="90"/>
      <c r="B863" s="90"/>
      <c r="C863" s="291"/>
      <c r="D863" s="291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</row>
    <row r="864" spans="1:30" x14ac:dyDescent="0.2">
      <c r="A864" s="90"/>
      <c r="B864" s="90"/>
      <c r="C864" s="291"/>
      <c r="D864" s="291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</row>
    <row r="865" spans="1:30" x14ac:dyDescent="0.2">
      <c r="A865" s="90"/>
      <c r="B865" s="90"/>
      <c r="C865" s="291"/>
      <c r="D865" s="291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</row>
    <row r="866" spans="1:30" x14ac:dyDescent="0.2">
      <c r="A866" s="90"/>
      <c r="B866" s="90"/>
      <c r="C866" s="291"/>
      <c r="D866" s="291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</row>
    <row r="867" spans="1:30" x14ac:dyDescent="0.2">
      <c r="A867" s="90"/>
      <c r="B867" s="90"/>
      <c r="C867" s="291"/>
      <c r="D867" s="291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</row>
    <row r="868" spans="1:30" x14ac:dyDescent="0.2">
      <c r="A868" s="90"/>
      <c r="B868" s="90"/>
      <c r="C868" s="291"/>
      <c r="D868" s="291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</row>
    <row r="869" spans="1:30" x14ac:dyDescent="0.2">
      <c r="A869" s="90"/>
      <c r="B869" s="90"/>
      <c r="C869" s="291"/>
      <c r="D869" s="291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</row>
    <row r="870" spans="1:30" x14ac:dyDescent="0.2">
      <c r="A870" s="90"/>
      <c r="B870" s="90"/>
      <c r="C870" s="291"/>
      <c r="D870" s="291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</row>
    <row r="871" spans="1:30" x14ac:dyDescent="0.2">
      <c r="A871" s="90"/>
      <c r="B871" s="90"/>
      <c r="C871" s="291"/>
      <c r="D871" s="291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</row>
    <row r="872" spans="1:30" x14ac:dyDescent="0.2">
      <c r="A872" s="90"/>
      <c r="B872" s="90"/>
      <c r="C872" s="291"/>
      <c r="D872" s="291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</row>
    <row r="873" spans="1:30" x14ac:dyDescent="0.2">
      <c r="A873" s="90"/>
      <c r="B873" s="90"/>
      <c r="C873" s="291"/>
      <c r="D873" s="291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</row>
    <row r="874" spans="1:30" x14ac:dyDescent="0.2">
      <c r="A874" s="90"/>
      <c r="B874" s="90"/>
      <c r="C874" s="291"/>
      <c r="D874" s="291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</row>
    <row r="875" spans="1:30" x14ac:dyDescent="0.2">
      <c r="A875" s="90"/>
      <c r="B875" s="90"/>
      <c r="C875" s="291"/>
      <c r="D875" s="291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</row>
    <row r="876" spans="1:30" x14ac:dyDescent="0.2">
      <c r="A876" s="90"/>
      <c r="B876" s="90"/>
      <c r="C876" s="291"/>
      <c r="D876" s="291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</row>
    <row r="877" spans="1:30" x14ac:dyDescent="0.2">
      <c r="A877" s="90"/>
      <c r="B877" s="90"/>
      <c r="C877" s="291"/>
      <c r="D877" s="291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</row>
    <row r="878" spans="1:30" x14ac:dyDescent="0.2">
      <c r="A878" s="90"/>
      <c r="B878" s="90"/>
      <c r="C878" s="291"/>
      <c r="D878" s="291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</row>
    <row r="879" spans="1:30" x14ac:dyDescent="0.2">
      <c r="A879" s="90"/>
      <c r="B879" s="90"/>
      <c r="C879" s="291"/>
      <c r="D879" s="291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</row>
    <row r="880" spans="1:30" x14ac:dyDescent="0.2">
      <c r="A880" s="90"/>
      <c r="B880" s="90"/>
      <c r="C880" s="291"/>
      <c r="D880" s="291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</row>
    <row r="881" spans="1:30" x14ac:dyDescent="0.2">
      <c r="A881" s="90"/>
      <c r="B881" s="90"/>
      <c r="C881" s="291"/>
      <c r="D881" s="291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</row>
    <row r="882" spans="1:30" x14ac:dyDescent="0.2">
      <c r="A882" s="90"/>
      <c r="B882" s="90"/>
      <c r="C882" s="291"/>
      <c r="D882" s="291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</row>
    <row r="883" spans="1:30" x14ac:dyDescent="0.2">
      <c r="A883" s="90"/>
      <c r="B883" s="90"/>
      <c r="C883" s="291"/>
      <c r="D883" s="291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</row>
    <row r="884" spans="1:30" x14ac:dyDescent="0.2">
      <c r="A884" s="90"/>
      <c r="B884" s="90"/>
      <c r="C884" s="291"/>
      <c r="D884" s="291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</row>
    <row r="885" spans="1:30" x14ac:dyDescent="0.2">
      <c r="A885" s="90"/>
      <c r="B885" s="90"/>
      <c r="C885" s="291"/>
      <c r="D885" s="291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</row>
    <row r="886" spans="1:30" x14ac:dyDescent="0.2">
      <c r="A886" s="90"/>
      <c r="B886" s="90"/>
      <c r="C886" s="291"/>
      <c r="D886" s="291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</row>
    <row r="887" spans="1:30" x14ac:dyDescent="0.2">
      <c r="A887" s="90"/>
      <c r="B887" s="90"/>
      <c r="C887" s="291"/>
      <c r="D887" s="291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</row>
    <row r="888" spans="1:30" x14ac:dyDescent="0.2">
      <c r="A888" s="90"/>
      <c r="B888" s="90"/>
      <c r="C888" s="291"/>
      <c r="D888" s="291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</row>
    <row r="889" spans="1:30" x14ac:dyDescent="0.2">
      <c r="A889" s="90"/>
      <c r="B889" s="90"/>
      <c r="C889" s="291"/>
      <c r="D889" s="291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</row>
    <row r="890" spans="1:30" x14ac:dyDescent="0.2">
      <c r="A890" s="90"/>
      <c r="B890" s="90"/>
      <c r="C890" s="291"/>
      <c r="D890" s="291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</row>
    <row r="891" spans="1:30" x14ac:dyDescent="0.2">
      <c r="A891" s="90"/>
      <c r="B891" s="90"/>
      <c r="C891" s="291"/>
      <c r="D891" s="291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</row>
    <row r="892" spans="1:30" x14ac:dyDescent="0.2">
      <c r="A892" s="90"/>
      <c r="B892" s="90"/>
      <c r="C892" s="291"/>
      <c r="D892" s="291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</row>
    <row r="893" spans="1:30" x14ac:dyDescent="0.2">
      <c r="A893" s="90"/>
      <c r="B893" s="90"/>
      <c r="C893" s="291"/>
      <c r="D893" s="291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</row>
    <row r="894" spans="1:30" x14ac:dyDescent="0.2">
      <c r="A894" s="90"/>
      <c r="B894" s="90"/>
      <c r="C894" s="291"/>
      <c r="D894" s="291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</row>
    <row r="895" spans="1:30" x14ac:dyDescent="0.2">
      <c r="A895" s="90"/>
      <c r="B895" s="90"/>
      <c r="C895" s="291"/>
      <c r="D895" s="291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</row>
    <row r="896" spans="1:30" x14ac:dyDescent="0.2">
      <c r="A896" s="90"/>
      <c r="B896" s="90"/>
      <c r="C896" s="291"/>
      <c r="D896" s="291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</row>
    <row r="897" spans="1:30" x14ac:dyDescent="0.2">
      <c r="A897" s="90"/>
      <c r="B897" s="90"/>
      <c r="C897" s="291"/>
      <c r="D897" s="291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</row>
    <row r="898" spans="1:30" x14ac:dyDescent="0.2">
      <c r="A898" s="90"/>
      <c r="B898" s="90"/>
      <c r="C898" s="291"/>
      <c r="D898" s="291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</row>
    <row r="899" spans="1:30" x14ac:dyDescent="0.2">
      <c r="A899" s="90"/>
      <c r="B899" s="90"/>
      <c r="C899" s="291"/>
      <c r="D899" s="291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</row>
    <row r="900" spans="1:30" x14ac:dyDescent="0.2">
      <c r="A900" s="90"/>
      <c r="B900" s="90"/>
      <c r="C900" s="291"/>
      <c r="D900" s="291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</row>
    <row r="901" spans="1:30" x14ac:dyDescent="0.2">
      <c r="A901" s="90"/>
      <c r="B901" s="90"/>
      <c r="C901" s="291"/>
      <c r="D901" s="291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</row>
    <row r="902" spans="1:30" x14ac:dyDescent="0.2">
      <c r="A902" s="90"/>
      <c r="B902" s="90"/>
      <c r="C902" s="291"/>
      <c r="D902" s="291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</row>
    <row r="903" spans="1:30" x14ac:dyDescent="0.2">
      <c r="A903" s="90"/>
      <c r="B903" s="90"/>
      <c r="C903" s="291"/>
      <c r="D903" s="291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</row>
    <row r="904" spans="1:30" x14ac:dyDescent="0.2">
      <c r="A904" s="90"/>
      <c r="B904" s="90"/>
      <c r="C904" s="291"/>
      <c r="D904" s="291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</row>
    <row r="905" spans="1:30" x14ac:dyDescent="0.2">
      <c r="A905" s="90"/>
      <c r="B905" s="90"/>
      <c r="C905" s="291"/>
      <c r="D905" s="291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</row>
    <row r="906" spans="1:30" x14ac:dyDescent="0.2">
      <c r="A906" s="90"/>
      <c r="B906" s="90"/>
      <c r="C906" s="291"/>
      <c r="D906" s="291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</row>
    <row r="907" spans="1:30" x14ac:dyDescent="0.2">
      <c r="A907" s="90"/>
      <c r="B907" s="90"/>
      <c r="C907" s="291"/>
      <c r="D907" s="291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</row>
    <row r="908" spans="1:30" x14ac:dyDescent="0.2">
      <c r="A908" s="90"/>
      <c r="B908" s="90"/>
      <c r="C908" s="291"/>
      <c r="D908" s="291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</row>
    <row r="909" spans="1:30" x14ac:dyDescent="0.2">
      <c r="A909" s="90"/>
      <c r="B909" s="90"/>
      <c r="C909" s="291"/>
      <c r="D909" s="291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</row>
    <row r="910" spans="1:30" x14ac:dyDescent="0.2">
      <c r="A910" s="90"/>
      <c r="B910" s="90"/>
      <c r="C910" s="291"/>
      <c r="D910" s="291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</row>
    <row r="911" spans="1:30" x14ac:dyDescent="0.2">
      <c r="A911" s="90"/>
      <c r="B911" s="90"/>
      <c r="C911" s="291"/>
      <c r="D911" s="291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</row>
    <row r="912" spans="1:30" x14ac:dyDescent="0.2">
      <c r="A912" s="90"/>
      <c r="B912" s="90"/>
      <c r="C912" s="291"/>
      <c r="D912" s="291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</row>
    <row r="913" spans="1:30" x14ac:dyDescent="0.2">
      <c r="A913" s="90"/>
      <c r="B913" s="90"/>
      <c r="C913" s="291"/>
      <c r="D913" s="291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</row>
    <row r="914" spans="1:30" x14ac:dyDescent="0.2">
      <c r="A914" s="90"/>
      <c r="B914" s="90"/>
      <c r="C914" s="291"/>
      <c r="D914" s="291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</row>
    <row r="915" spans="1:30" x14ac:dyDescent="0.2">
      <c r="A915" s="90"/>
      <c r="B915" s="90"/>
      <c r="C915" s="291"/>
      <c r="D915" s="291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</row>
    <row r="916" spans="1:30" x14ac:dyDescent="0.2">
      <c r="A916" s="90"/>
      <c r="B916" s="90"/>
      <c r="C916" s="291"/>
      <c r="D916" s="291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</row>
    <row r="917" spans="1:30" x14ac:dyDescent="0.2">
      <c r="A917" s="90"/>
      <c r="B917" s="90"/>
      <c r="C917" s="291"/>
      <c r="D917" s="291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</row>
    <row r="918" spans="1:30" x14ac:dyDescent="0.2">
      <c r="A918" s="90"/>
      <c r="B918" s="90"/>
      <c r="C918" s="291"/>
      <c r="D918" s="291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</row>
    <row r="919" spans="1:30" x14ac:dyDescent="0.2">
      <c r="A919" s="90"/>
      <c r="B919" s="90"/>
      <c r="C919" s="291"/>
      <c r="D919" s="291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</row>
    <row r="920" spans="1:30" x14ac:dyDescent="0.2">
      <c r="A920" s="90"/>
      <c r="B920" s="90"/>
      <c r="C920" s="291"/>
      <c r="D920" s="291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</row>
    <row r="921" spans="1:30" x14ac:dyDescent="0.2">
      <c r="A921" s="90"/>
      <c r="B921" s="90"/>
      <c r="C921" s="291"/>
      <c r="D921" s="291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</row>
    <row r="922" spans="1:30" x14ac:dyDescent="0.2">
      <c r="A922" s="90"/>
      <c r="B922" s="90"/>
      <c r="C922" s="291"/>
      <c r="D922" s="291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</row>
    <row r="923" spans="1:30" x14ac:dyDescent="0.2">
      <c r="A923" s="90"/>
      <c r="B923" s="90"/>
      <c r="C923" s="291"/>
      <c r="D923" s="291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</row>
    <row r="924" spans="1:30" x14ac:dyDescent="0.2">
      <c r="A924" s="90"/>
      <c r="B924" s="90"/>
      <c r="C924" s="291"/>
      <c r="D924" s="291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</row>
    <row r="925" spans="1:30" x14ac:dyDescent="0.2">
      <c r="A925" s="90"/>
      <c r="B925" s="90"/>
      <c r="C925" s="291"/>
      <c r="D925" s="291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</row>
    <row r="926" spans="1:30" x14ac:dyDescent="0.2">
      <c r="A926" s="90"/>
      <c r="B926" s="90"/>
      <c r="C926" s="291"/>
      <c r="D926" s="291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</row>
    <row r="927" spans="1:30" x14ac:dyDescent="0.2">
      <c r="A927" s="90"/>
      <c r="B927" s="90"/>
      <c r="C927" s="291"/>
      <c r="D927" s="291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</row>
    <row r="928" spans="1:30" x14ac:dyDescent="0.2">
      <c r="A928" s="90"/>
      <c r="B928" s="90"/>
      <c r="C928" s="291"/>
      <c r="D928" s="291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</row>
    <row r="929" spans="1:30" x14ac:dyDescent="0.2">
      <c r="A929" s="90"/>
      <c r="B929" s="90"/>
      <c r="C929" s="291"/>
      <c r="D929" s="291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</row>
    <row r="930" spans="1:30" x14ac:dyDescent="0.2">
      <c r="A930" s="90"/>
      <c r="B930" s="90"/>
      <c r="C930" s="291"/>
      <c r="D930" s="291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</row>
    <row r="931" spans="1:30" x14ac:dyDescent="0.2">
      <c r="A931" s="90"/>
      <c r="B931" s="90"/>
      <c r="C931" s="291"/>
      <c r="D931" s="291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</row>
    <row r="932" spans="1:30" x14ac:dyDescent="0.2">
      <c r="A932" s="90"/>
      <c r="B932" s="90"/>
      <c r="C932" s="291"/>
      <c r="D932" s="291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</row>
  </sheetData>
  <mergeCells count="221">
    <mergeCell ref="A5:AL5"/>
    <mergeCell ref="E6:E9"/>
    <mergeCell ref="A10:D10"/>
    <mergeCell ref="O8:O9"/>
    <mergeCell ref="S7:S9"/>
    <mergeCell ref="T7:T9"/>
    <mergeCell ref="AH7:AJ7"/>
    <mergeCell ref="AH8:AH9"/>
    <mergeCell ref="R7:R9"/>
    <mergeCell ref="V7:V9"/>
    <mergeCell ref="AA6:AA9"/>
    <mergeCell ref="Y6:Y9"/>
    <mergeCell ref="AB6:AL6"/>
    <mergeCell ref="H7:I7"/>
    <mergeCell ref="AB7:AG8"/>
    <mergeCell ref="AK7:AK9"/>
    <mergeCell ref="AL7:AL9"/>
    <mergeCell ref="AI8:AJ8"/>
    <mergeCell ref="J7:J9"/>
    <mergeCell ref="X6:X9"/>
    <mergeCell ref="U7:U9"/>
    <mergeCell ref="N8:N9"/>
    <mergeCell ref="Z6:Z9"/>
    <mergeCell ref="P8:P9"/>
    <mergeCell ref="A98:A116"/>
    <mergeCell ref="B109:D109"/>
    <mergeCell ref="C130:C134"/>
    <mergeCell ref="B98:B106"/>
    <mergeCell ref="C102:D102"/>
    <mergeCell ref="B110:D110"/>
    <mergeCell ref="B108:D108"/>
    <mergeCell ref="C101:D101"/>
    <mergeCell ref="B117:C118"/>
    <mergeCell ref="C123:D123"/>
    <mergeCell ref="C127:D127"/>
    <mergeCell ref="C129:D129"/>
    <mergeCell ref="C105:D105"/>
    <mergeCell ref="C106:D106"/>
    <mergeCell ref="C124:D124"/>
    <mergeCell ref="A117:A138"/>
    <mergeCell ref="A77:A97"/>
    <mergeCell ref="C86:D86"/>
    <mergeCell ref="C78:C79"/>
    <mergeCell ref="K2:W2"/>
    <mergeCell ref="A3:N3"/>
    <mergeCell ref="A2:D2"/>
    <mergeCell ref="W6:W9"/>
    <mergeCell ref="F6:F9"/>
    <mergeCell ref="B35:B41"/>
    <mergeCell ref="A35:A52"/>
    <mergeCell ref="C36:D36"/>
    <mergeCell ref="C35:D35"/>
    <mergeCell ref="C16:D16"/>
    <mergeCell ref="B42:B52"/>
    <mergeCell ref="A11:D11"/>
    <mergeCell ref="A12:A34"/>
    <mergeCell ref="B12:B34"/>
    <mergeCell ref="C33:D33"/>
    <mergeCell ref="C18:D18"/>
    <mergeCell ref="C25:D25"/>
    <mergeCell ref="C23:D23"/>
    <mergeCell ref="H6:K6"/>
    <mergeCell ref="L6:V6"/>
    <mergeCell ref="A53:A76"/>
    <mergeCell ref="L8:L9"/>
    <mergeCell ref="K7:K9"/>
    <mergeCell ref="L7:Q7"/>
    <mergeCell ref="C17:D17"/>
    <mergeCell ref="Q8:Q9"/>
    <mergeCell ref="H8:H9"/>
    <mergeCell ref="I8:I9"/>
    <mergeCell ref="C29:D29"/>
    <mergeCell ref="C27:D27"/>
    <mergeCell ref="C22:D22"/>
    <mergeCell ref="C15:D15"/>
    <mergeCell ref="M8:M9"/>
    <mergeCell ref="C14:D14"/>
    <mergeCell ref="G6:G9"/>
    <mergeCell ref="A6:D9"/>
    <mergeCell ref="C12:C13"/>
    <mergeCell ref="C19:D19"/>
    <mergeCell ref="C20:D20"/>
    <mergeCell ref="C42:C48"/>
    <mergeCell ref="C24:D24"/>
    <mergeCell ref="C41:D41"/>
    <mergeCell ref="C37:D37"/>
    <mergeCell ref="C21:D21"/>
    <mergeCell ref="C26:D26"/>
    <mergeCell ref="C38:D38"/>
    <mergeCell ref="C31:D31"/>
    <mergeCell ref="C28:D28"/>
    <mergeCell ref="C34:D34"/>
    <mergeCell ref="C39:D39"/>
    <mergeCell ref="C40:D40"/>
    <mergeCell ref="C30:D30"/>
    <mergeCell ref="C32:D32"/>
    <mergeCell ref="C49:C52"/>
    <mergeCell ref="C98:C100"/>
    <mergeCell ref="C104:D104"/>
    <mergeCell ref="C85:D85"/>
    <mergeCell ref="C66:D66"/>
    <mergeCell ref="C63:C64"/>
    <mergeCell ref="C60:C62"/>
    <mergeCell ref="C65:D65"/>
    <mergeCell ref="B87:D87"/>
    <mergeCell ref="C69:C73"/>
    <mergeCell ref="C75:D75"/>
    <mergeCell ref="C88:C95"/>
    <mergeCell ref="C77:D77"/>
    <mergeCell ref="C76:D76"/>
    <mergeCell ref="C96:C97"/>
    <mergeCell ref="B88:B97"/>
    <mergeCell ref="C53:C54"/>
    <mergeCell ref="C59:D59"/>
    <mergeCell ref="C80:C81"/>
    <mergeCell ref="C67:D67"/>
    <mergeCell ref="C74:D74"/>
    <mergeCell ref="C68:D68"/>
    <mergeCell ref="B77:B86"/>
    <mergeCell ref="C82:C84"/>
    <mergeCell ref="B53:B76"/>
    <mergeCell ref="C103:D103"/>
    <mergeCell ref="C119:C122"/>
    <mergeCell ref="B119:B138"/>
    <mergeCell ref="C128:D128"/>
    <mergeCell ref="C126:D126"/>
    <mergeCell ref="C125:D125"/>
    <mergeCell ref="C55:C58"/>
    <mergeCell ref="B115:C116"/>
    <mergeCell ref="B111:C114"/>
    <mergeCell ref="B107:D107"/>
    <mergeCell ref="C135:D135"/>
    <mergeCell ref="C136:D136"/>
    <mergeCell ref="A139:A160"/>
    <mergeCell ref="C149:D149"/>
    <mergeCell ref="B199:C205"/>
    <mergeCell ref="B188:D188"/>
    <mergeCell ref="A253:AD253"/>
    <mergeCell ref="A252:Q252"/>
    <mergeCell ref="A249:Q249"/>
    <mergeCell ref="C224:D224"/>
    <mergeCell ref="B206:D206"/>
    <mergeCell ref="B178:C180"/>
    <mergeCell ref="A239:A241"/>
    <mergeCell ref="B240:D240"/>
    <mergeCell ref="B239:D239"/>
    <mergeCell ref="A250:D250"/>
    <mergeCell ref="A188:A220"/>
    <mergeCell ref="A161:A187"/>
    <mergeCell ref="B194:D194"/>
    <mergeCell ref="B234:D234"/>
    <mergeCell ref="C222:D222"/>
    <mergeCell ref="B231:D231"/>
    <mergeCell ref="B229:D229"/>
    <mergeCell ref="B221:B225"/>
    <mergeCell ref="C223:D223"/>
    <mergeCell ref="B226:D226"/>
    <mergeCell ref="C137:D137"/>
    <mergeCell ref="B220:D220"/>
    <mergeCell ref="B212:D212"/>
    <mergeCell ref="B189:D189"/>
    <mergeCell ref="B219:D219"/>
    <mergeCell ref="B181:C187"/>
    <mergeCell ref="B216:D216"/>
    <mergeCell ref="B207:B211"/>
    <mergeCell ref="C211:D211"/>
    <mergeCell ref="B197:D197"/>
    <mergeCell ref="B215:D215"/>
    <mergeCell ref="B218:D218"/>
    <mergeCell ref="B165:D165"/>
    <mergeCell ref="B161:D161"/>
    <mergeCell ref="B162:C163"/>
    <mergeCell ref="B166:D166"/>
    <mergeCell ref="B217:D217"/>
    <mergeCell ref="C209:D209"/>
    <mergeCell ref="C138:D138"/>
    <mergeCell ref="C157:D157"/>
    <mergeCell ref="C150:D150"/>
    <mergeCell ref="C152:D152"/>
    <mergeCell ref="C153:D153"/>
    <mergeCell ref="C154:D154"/>
    <mergeCell ref="C147:D147"/>
    <mergeCell ref="B193:D193"/>
    <mergeCell ref="B196:D196"/>
    <mergeCell ref="B195:D195"/>
    <mergeCell ref="B191:D191"/>
    <mergeCell ref="B159:D159"/>
    <mergeCell ref="C155:D155"/>
    <mergeCell ref="C139:C142"/>
    <mergeCell ref="B139:B157"/>
    <mergeCell ref="C143:C145"/>
    <mergeCell ref="C148:D148"/>
    <mergeCell ref="B160:D160"/>
    <mergeCell ref="B164:D164"/>
    <mergeCell ref="B192:D192"/>
    <mergeCell ref="B158:D158"/>
    <mergeCell ref="B190:D190"/>
    <mergeCell ref="C151:D151"/>
    <mergeCell ref="C156:D156"/>
    <mergeCell ref="C146:D146"/>
    <mergeCell ref="B198:D198"/>
    <mergeCell ref="A251:D251"/>
    <mergeCell ref="B227:D227"/>
    <mergeCell ref="B167:C177"/>
    <mergeCell ref="B238:D238"/>
    <mergeCell ref="B228:D228"/>
    <mergeCell ref="B230:D230"/>
    <mergeCell ref="B233:D233"/>
    <mergeCell ref="B235:D235"/>
    <mergeCell ref="B237:D237"/>
    <mergeCell ref="B241:D241"/>
    <mergeCell ref="C210:D210"/>
    <mergeCell ref="C221:D221"/>
    <mergeCell ref="B214:D214"/>
    <mergeCell ref="C207:C208"/>
    <mergeCell ref="B213:D213"/>
    <mergeCell ref="A242:C247"/>
    <mergeCell ref="B232:D232"/>
    <mergeCell ref="A221:A238"/>
    <mergeCell ref="B236:D236"/>
    <mergeCell ref="C225:D225"/>
  </mergeCells>
  <phoneticPr fontId="0" type="noConversion"/>
  <conditionalFormatting sqref="F11:AL11 F221:K238 M221:N238 L238 Q238:AL238">
    <cfRule type="cellIs" dxfId="368" priority="165" stopIfTrue="1" operator="lessThan">
      <formula>0</formula>
    </cfRule>
  </conditionalFormatting>
  <conditionalFormatting sqref="Q12:U12 Q20:U20 P18:U18 P13:U16 AH12:AL15 AH22:AL30 AH32:AL32 AH35:AL35 Q22:U39 AH37:AL38 P42:U45 P47:U52 Q46:U46 P54:U54 Q53:U53 Q70:U70 P59:U69 AH68:AL68 P71:U75 P125:U126 P128:U134 AH148:AL148 AH150:AL150 AH153:AL153 AH159:AL159 AH193:AL193 P139:U174 P176:U177 F176:K216 P181:U214 M181:N214 M178:U180 M176:N177 M139:N174 M135:U138 M77:N85 M40:U41 M22:M39 M215:U216 M128:N134 M125:N126 M127:U127 M124:U124 M59:N75 M42:N54 M55:U58 M18:N18 M19:U19 M20:O20 M21:U21 M17:U17 F12:K27 M12:N16 F28:L85 L176:L217 L219 L221:L237 L239:L247 W194:AL216 W176:AL192 W160:AL174 W154:AL158 W193:AA193 W159:AA159 W153:AA153 W150:AA150 W151:AL152 W148:AA148 W149:AL149 W68:AA68 W37:AA38 W39:AL67 W35:AA35 W36:AL36 W32:AA32 W33:AL34 W22:AA30 W31:AL31 W16:AL21 V177 V29 W12:AA15 V41 M76:V76 V106 V114 V138 V157 V165 V180 V187 V205 V211 F87:L174 M87:N123 P77:U123 F86:N86 W69:AL147">
    <cfRule type="cellIs" dxfId="367" priority="164" stopIfTrue="1" operator="lessThan">
      <formula>0</formula>
    </cfRule>
  </conditionalFormatting>
  <conditionalFormatting sqref="F239:K247 AI221:AL224 AI226:AL231 Q221:U237 AI233:AL237 F219:K220 M219:U220 M239:U247 L220 W239:AL247 W219:AL220 W233:AA237 W226:AA231 W232:AL232 W221:AA224 W225:AL225 V220">
    <cfRule type="cellIs" dxfId="366" priority="163" stopIfTrue="1" operator="lessThan">
      <formula>0</formula>
    </cfRule>
  </conditionalFormatting>
  <conditionalFormatting sqref="AB12:AG15">
    <cfRule type="cellIs" dxfId="365" priority="152" stopIfTrue="1" operator="lessThan">
      <formula>0</formula>
    </cfRule>
  </conditionalFormatting>
  <conditionalFormatting sqref="AB15:AG15">
    <cfRule type="cellIs" dxfId="364" priority="151" stopIfTrue="1" operator="lessThan">
      <formula>0</formula>
    </cfRule>
  </conditionalFormatting>
  <conditionalFormatting sqref="N22:N39">
    <cfRule type="cellIs" dxfId="363" priority="142" stopIfTrue="1" operator="lessThan">
      <formula>0</formula>
    </cfRule>
  </conditionalFormatting>
  <conditionalFormatting sqref="AB148:AG148">
    <cfRule type="cellIs" dxfId="362" priority="114" stopIfTrue="1" operator="lessThan">
      <formula>0</formula>
    </cfRule>
  </conditionalFormatting>
  <conditionalFormatting sqref="AB193:AG193">
    <cfRule type="cellIs" dxfId="361" priority="106" stopIfTrue="1" operator="lessThan">
      <formula>0</formula>
    </cfRule>
  </conditionalFormatting>
  <conditionalFormatting sqref="F175">
    <cfRule type="cellIs" dxfId="360" priority="108" stopIfTrue="1" operator="lessThan">
      <formula>0</formula>
    </cfRule>
  </conditionalFormatting>
  <conditionalFormatting sqref="AB221:AG221">
    <cfRule type="cellIs" dxfId="359" priority="103" stopIfTrue="1" operator="lessThan">
      <formula>0</formula>
    </cfRule>
  </conditionalFormatting>
  <conditionalFormatting sqref="AB222:AG222">
    <cfRule type="cellIs" dxfId="358" priority="102" stopIfTrue="1" operator="lessThan">
      <formula>0</formula>
    </cfRule>
  </conditionalFormatting>
  <conditionalFormatting sqref="AB223:AG223">
    <cfRule type="cellIs" dxfId="357" priority="101" stopIfTrue="1" operator="lessThan">
      <formula>0</formula>
    </cfRule>
  </conditionalFormatting>
  <conditionalFormatting sqref="AB224:AG224">
    <cfRule type="cellIs" dxfId="356" priority="100" stopIfTrue="1" operator="lessThan">
      <formula>0</formula>
    </cfRule>
  </conditionalFormatting>
  <conditionalFormatting sqref="AB226:AG231">
    <cfRule type="cellIs" dxfId="355" priority="99" stopIfTrue="1" operator="lessThan">
      <formula>0</formula>
    </cfRule>
  </conditionalFormatting>
  <conditionalFormatting sqref="AB233:AG236">
    <cfRule type="cellIs" dxfId="354" priority="98" stopIfTrue="1" operator="lessThan">
      <formula>0</formula>
    </cfRule>
  </conditionalFormatting>
  <conditionalFormatting sqref="P36">
    <cfRule type="cellIs" dxfId="353" priority="97" stopIfTrue="1" operator="lessThan">
      <formula>0</formula>
    </cfRule>
  </conditionalFormatting>
  <conditionalFormatting sqref="P35">
    <cfRule type="cellIs" dxfId="352" priority="96" stopIfTrue="1" operator="lessThan">
      <formula>0</formula>
    </cfRule>
  </conditionalFormatting>
  <conditionalFormatting sqref="P39">
    <cfRule type="cellIs" dxfId="351" priority="95" stopIfTrue="1" operator="lessThan">
      <formula>0</formula>
    </cfRule>
  </conditionalFormatting>
  <conditionalFormatting sqref="O13:O16">
    <cfRule type="cellIs" dxfId="350" priority="87" stopIfTrue="1" operator="lessThan">
      <formula>0</formula>
    </cfRule>
  </conditionalFormatting>
  <conditionalFormatting sqref="O18">
    <cfRule type="cellIs" dxfId="349" priority="86" stopIfTrue="1" operator="lessThan">
      <formula>0</formula>
    </cfRule>
  </conditionalFormatting>
  <conditionalFormatting sqref="O213">
    <cfRule type="cellIs" dxfId="348" priority="91" stopIfTrue="1" operator="lessThan">
      <formula>0</formula>
    </cfRule>
  </conditionalFormatting>
  <conditionalFormatting sqref="O12:P12">
    <cfRule type="cellIs" dxfId="347" priority="88" stopIfTrue="1" operator="lessThan">
      <formula>0</formula>
    </cfRule>
  </conditionalFormatting>
  <conditionalFormatting sqref="P20">
    <cfRule type="cellIs" dxfId="346" priority="85" stopIfTrue="1" operator="lessThan">
      <formula>0</formula>
    </cfRule>
  </conditionalFormatting>
  <conditionalFormatting sqref="O22:P34 J29:K29 M29:U29 W29:AL29">
    <cfRule type="cellIs" dxfId="345" priority="84" stopIfTrue="1" operator="lessThan">
      <formula>0</formula>
    </cfRule>
  </conditionalFormatting>
  <conditionalFormatting sqref="O35:O39">
    <cfRule type="cellIs" dxfId="344" priority="83" stopIfTrue="1" operator="lessThan">
      <formula>0</formula>
    </cfRule>
  </conditionalFormatting>
  <conditionalFormatting sqref="P37:P38">
    <cfRule type="cellIs" dxfId="343" priority="82" stopIfTrue="1" operator="lessThan">
      <formula>0</formula>
    </cfRule>
  </conditionalFormatting>
  <conditionalFormatting sqref="O42:O50">
    <cfRule type="cellIs" dxfId="342" priority="81" stopIfTrue="1" operator="lessThan">
      <formula>0</formula>
    </cfRule>
  </conditionalFormatting>
  <conditionalFormatting sqref="P46">
    <cfRule type="cellIs" dxfId="341" priority="80" stopIfTrue="1" operator="lessThan">
      <formula>0</formula>
    </cfRule>
  </conditionalFormatting>
  <conditionalFormatting sqref="O51:O54">
    <cfRule type="cellIs" dxfId="340" priority="79" stopIfTrue="1" operator="lessThan">
      <formula>0</formula>
    </cfRule>
  </conditionalFormatting>
  <conditionalFormatting sqref="P53">
    <cfRule type="cellIs" dxfId="339" priority="78" stopIfTrue="1" operator="lessThan">
      <formula>0</formula>
    </cfRule>
  </conditionalFormatting>
  <conditionalFormatting sqref="O59:O75">
    <cfRule type="cellIs" dxfId="338" priority="77" stopIfTrue="1" operator="lessThan">
      <formula>0</formula>
    </cfRule>
  </conditionalFormatting>
  <conditionalFormatting sqref="P70">
    <cfRule type="cellIs" dxfId="337" priority="76" stopIfTrue="1" operator="lessThan">
      <formula>0</formula>
    </cfRule>
  </conditionalFormatting>
  <conditionalFormatting sqref="O77:O79">
    <cfRule type="cellIs" dxfId="336" priority="75" stopIfTrue="1" operator="lessThan">
      <formula>0</formula>
    </cfRule>
  </conditionalFormatting>
  <conditionalFormatting sqref="O82:O85 O87:O98">
    <cfRule type="cellIs" dxfId="335" priority="74" stopIfTrue="1" operator="lessThan">
      <formula>0</formula>
    </cfRule>
  </conditionalFormatting>
  <conditionalFormatting sqref="O99:O105 O107:O113 O115:O123">
    <cfRule type="cellIs" dxfId="334" priority="73" stopIfTrue="1" operator="lessThan">
      <formula>0</formula>
    </cfRule>
  </conditionalFormatting>
  <conditionalFormatting sqref="O125:O126">
    <cfRule type="cellIs" dxfId="333" priority="72" stopIfTrue="1" operator="lessThan">
      <formula>0</formula>
    </cfRule>
  </conditionalFormatting>
  <conditionalFormatting sqref="O128:O134">
    <cfRule type="cellIs" dxfId="332" priority="71" stopIfTrue="1" operator="lessThan">
      <formula>0</formula>
    </cfRule>
  </conditionalFormatting>
  <conditionalFormatting sqref="O139:O156 O158:O164 O166:O170">
    <cfRule type="cellIs" dxfId="331" priority="70" stopIfTrue="1" operator="lessThan">
      <formula>0</formula>
    </cfRule>
  </conditionalFormatting>
  <conditionalFormatting sqref="O171:O176">
    <cfRule type="cellIs" dxfId="330" priority="69" stopIfTrue="1" operator="lessThan">
      <formula>0</formula>
    </cfRule>
  </conditionalFormatting>
  <conditionalFormatting sqref="O181:O186 O188:O202">
    <cfRule type="cellIs" dxfId="329" priority="68" stopIfTrue="1" operator="lessThan">
      <formula>0</formula>
    </cfRule>
  </conditionalFormatting>
  <conditionalFormatting sqref="O203:O204 O206:O210 O212">
    <cfRule type="cellIs" dxfId="328" priority="67" stopIfTrue="1" operator="lessThan">
      <formula>0</formula>
    </cfRule>
  </conditionalFormatting>
  <conditionalFormatting sqref="O214">
    <cfRule type="cellIs" dxfId="327" priority="66" stopIfTrue="1" operator="lessThan">
      <formula>0</formula>
    </cfRule>
  </conditionalFormatting>
  <conditionalFormatting sqref="F218:K218 M218:U218 W218:AL218">
    <cfRule type="cellIs" dxfId="326" priority="65" stopIfTrue="1" operator="lessThan">
      <formula>0</formula>
    </cfRule>
  </conditionalFormatting>
  <conditionalFormatting sqref="O221:P237">
    <cfRule type="cellIs" dxfId="325" priority="64" stopIfTrue="1" operator="lessThan">
      <formula>0</formula>
    </cfRule>
  </conditionalFormatting>
  <conditionalFormatting sqref="F217:K217 M217:U217 W217:AL217">
    <cfRule type="cellIs" dxfId="324" priority="63" stopIfTrue="1" operator="lessThan">
      <formula>0</formula>
    </cfRule>
  </conditionalFormatting>
  <conditionalFormatting sqref="AH221:AH225">
    <cfRule type="cellIs" dxfId="323" priority="62" stopIfTrue="1" operator="lessThan">
      <formula>0</formula>
    </cfRule>
  </conditionalFormatting>
  <conditionalFormatting sqref="AH226:AH231">
    <cfRule type="cellIs" dxfId="322" priority="61" stopIfTrue="1" operator="lessThan">
      <formula>0</formula>
    </cfRule>
  </conditionalFormatting>
  <conditionalFormatting sqref="AH233:AH236">
    <cfRule type="cellIs" dxfId="321" priority="60" stopIfTrue="1" operator="lessThan">
      <formula>0</formula>
    </cfRule>
  </conditionalFormatting>
  <conditionalFormatting sqref="AB237:AH237">
    <cfRule type="cellIs" dxfId="320" priority="59" stopIfTrue="1" operator="lessThan">
      <formula>0</formula>
    </cfRule>
  </conditionalFormatting>
  <conditionalFormatting sqref="AB22:AG30">
    <cfRule type="cellIs" dxfId="319" priority="58" stopIfTrue="1" operator="lessThan">
      <formula>0</formula>
    </cfRule>
  </conditionalFormatting>
  <conditionalFormatting sqref="AB24:AG24 AB27:AG27 AB30:AG30">
    <cfRule type="cellIs" dxfId="318" priority="57" stopIfTrue="1" operator="lessThan">
      <formula>0</formula>
    </cfRule>
  </conditionalFormatting>
  <conditionalFormatting sqref="AB32:AG32">
    <cfRule type="cellIs" dxfId="317" priority="56" stopIfTrue="1" operator="lessThan">
      <formula>0</formula>
    </cfRule>
  </conditionalFormatting>
  <conditionalFormatting sqref="AB32:AG32">
    <cfRule type="cellIs" dxfId="316" priority="55" stopIfTrue="1" operator="lessThan">
      <formula>0</formula>
    </cfRule>
  </conditionalFormatting>
  <conditionalFormatting sqref="AB35:AG35">
    <cfRule type="cellIs" dxfId="315" priority="54" stopIfTrue="1" operator="lessThan">
      <formula>0</formula>
    </cfRule>
  </conditionalFormatting>
  <conditionalFormatting sqref="AB35:AG35">
    <cfRule type="cellIs" dxfId="314" priority="53" stopIfTrue="1" operator="lessThan">
      <formula>0</formula>
    </cfRule>
  </conditionalFormatting>
  <conditionalFormatting sqref="AB37:AG38">
    <cfRule type="cellIs" dxfId="313" priority="52" stopIfTrue="1" operator="lessThan">
      <formula>0</formula>
    </cfRule>
  </conditionalFormatting>
  <conditionalFormatting sqref="AB37:AG38">
    <cfRule type="cellIs" dxfId="312" priority="51" stopIfTrue="1" operator="lessThan">
      <formula>0</formula>
    </cfRule>
  </conditionalFormatting>
  <conditionalFormatting sqref="AB68:AG68">
    <cfRule type="cellIs" dxfId="311" priority="50" stopIfTrue="1" operator="lessThan">
      <formula>0</formula>
    </cfRule>
  </conditionalFormatting>
  <conditionalFormatting sqref="AB68:AG68">
    <cfRule type="cellIs" dxfId="310" priority="49" stopIfTrue="1" operator="lessThan">
      <formula>0</formula>
    </cfRule>
  </conditionalFormatting>
  <conditionalFormatting sqref="O80:O81">
    <cfRule type="cellIs" dxfId="309" priority="48" stopIfTrue="1" operator="lessThan">
      <formula>0</formula>
    </cfRule>
  </conditionalFormatting>
  <conditionalFormatting sqref="O80:O81">
    <cfRule type="cellIs" dxfId="308" priority="47" stopIfTrue="1" operator="lessThan">
      <formula>0</formula>
    </cfRule>
  </conditionalFormatting>
  <conditionalFormatting sqref="AB150:AG150">
    <cfRule type="cellIs" dxfId="307" priority="46" stopIfTrue="1" operator="lessThan">
      <formula>0</formula>
    </cfRule>
  </conditionalFormatting>
  <conditionalFormatting sqref="AB153:AG153">
    <cfRule type="cellIs" dxfId="306" priority="45" stopIfTrue="1" operator="lessThan">
      <formula>0</formula>
    </cfRule>
  </conditionalFormatting>
  <conditionalFormatting sqref="AB159:AG159">
    <cfRule type="cellIs" dxfId="305" priority="44" stopIfTrue="1" operator="lessThan">
      <formula>0</formula>
    </cfRule>
  </conditionalFormatting>
  <conditionalFormatting sqref="G175:K175">
    <cfRule type="cellIs" dxfId="304" priority="43" stopIfTrue="1" operator="lessThan">
      <formula>0</formula>
    </cfRule>
  </conditionalFormatting>
  <conditionalFormatting sqref="M175:N175">
    <cfRule type="cellIs" dxfId="303" priority="42" stopIfTrue="1" operator="lessThan">
      <formula>0</formula>
    </cfRule>
  </conditionalFormatting>
  <conditionalFormatting sqref="P175:U175 W175:AL175">
    <cfRule type="cellIs" dxfId="302" priority="41" stopIfTrue="1" operator="lessThan">
      <formula>0</formula>
    </cfRule>
  </conditionalFormatting>
  <conditionalFormatting sqref="F29:I29">
    <cfRule type="cellIs" dxfId="301" priority="40" stopIfTrue="1" operator="lessThan">
      <formula>0</formula>
    </cfRule>
  </conditionalFormatting>
  <conditionalFormatting sqref="O106">
    <cfRule type="cellIs" dxfId="300" priority="38" stopIfTrue="1" operator="lessThan">
      <formula>0</formula>
    </cfRule>
  </conditionalFormatting>
  <conditionalFormatting sqref="O114">
    <cfRule type="cellIs" dxfId="299" priority="37" stopIfTrue="1" operator="lessThan">
      <formula>0</formula>
    </cfRule>
  </conditionalFormatting>
  <conditionalFormatting sqref="O157">
    <cfRule type="cellIs" dxfId="298" priority="36" stopIfTrue="1" operator="lessThan">
      <formula>0</formula>
    </cfRule>
  </conditionalFormatting>
  <conditionalFormatting sqref="O165">
    <cfRule type="cellIs" dxfId="297" priority="35" stopIfTrue="1" operator="lessThan">
      <formula>0</formula>
    </cfRule>
  </conditionalFormatting>
  <conditionalFormatting sqref="O177">
    <cfRule type="cellIs" dxfId="296" priority="34" stopIfTrue="1" operator="lessThan">
      <formula>0</formula>
    </cfRule>
  </conditionalFormatting>
  <conditionalFormatting sqref="O187">
    <cfRule type="cellIs" dxfId="295" priority="33" stopIfTrue="1" operator="lessThan">
      <formula>0</formula>
    </cfRule>
  </conditionalFormatting>
  <conditionalFormatting sqref="O205">
    <cfRule type="cellIs" dxfId="294" priority="32" stopIfTrue="1" operator="lessThan">
      <formula>0</formula>
    </cfRule>
  </conditionalFormatting>
  <conditionalFormatting sqref="O211">
    <cfRule type="cellIs" dxfId="293" priority="31" stopIfTrue="1" operator="lessThan">
      <formula>0</formula>
    </cfRule>
  </conditionalFormatting>
  <conditionalFormatting sqref="O238:P238">
    <cfRule type="cellIs" dxfId="292" priority="30" stopIfTrue="1" operator="lessThan">
      <formula>0</formula>
    </cfRule>
  </conditionalFormatting>
  <conditionalFormatting sqref="L218">
    <cfRule type="cellIs" dxfId="291" priority="29" stopIfTrue="1" operator="lessThan">
      <formula>0</formula>
    </cfRule>
  </conditionalFormatting>
  <conditionalFormatting sqref="L175">
    <cfRule type="cellIs" dxfId="290" priority="28" stopIfTrue="1" operator="lessThan">
      <formula>0</formula>
    </cfRule>
  </conditionalFormatting>
  <conditionalFormatting sqref="L29">
    <cfRule type="cellIs" dxfId="289" priority="27" stopIfTrue="1" operator="lessThan">
      <formula>0</formula>
    </cfRule>
  </conditionalFormatting>
  <conditionalFormatting sqref="L12:L27">
    <cfRule type="cellIs" dxfId="288" priority="26" stopIfTrue="1" operator="lessThan">
      <formula>0</formula>
    </cfRule>
  </conditionalFormatting>
  <conditionalFormatting sqref="V218">
    <cfRule type="cellIs" dxfId="287" priority="25" stopIfTrue="1" operator="lessThan">
      <formula>0</formula>
    </cfRule>
  </conditionalFormatting>
  <conditionalFormatting sqref="V175">
    <cfRule type="cellIs" dxfId="286" priority="24" stopIfTrue="1" operator="lessThan">
      <formula>0</formula>
    </cfRule>
  </conditionalFormatting>
  <conditionalFormatting sqref="V29">
    <cfRule type="cellIs" dxfId="285" priority="23" stopIfTrue="1" operator="lessThan">
      <formula>0</formula>
    </cfRule>
  </conditionalFormatting>
  <conditionalFormatting sqref="V12:V28">
    <cfRule type="cellIs" dxfId="284" priority="22" stopIfTrue="1" operator="lessThan">
      <formula>0</formula>
    </cfRule>
  </conditionalFormatting>
  <conditionalFormatting sqref="V30:V40">
    <cfRule type="cellIs" dxfId="283" priority="21" stopIfTrue="1" operator="lessThan">
      <formula>0</formula>
    </cfRule>
  </conditionalFormatting>
  <conditionalFormatting sqref="V42:V75">
    <cfRule type="cellIs" dxfId="282" priority="20" stopIfTrue="1" operator="lessThan">
      <formula>0</formula>
    </cfRule>
  </conditionalFormatting>
  <conditionalFormatting sqref="V77:V84">
    <cfRule type="cellIs" dxfId="281" priority="19" stopIfTrue="1" operator="lessThan">
      <formula>0</formula>
    </cfRule>
  </conditionalFormatting>
  <conditionalFormatting sqref="V87:V105">
    <cfRule type="cellIs" dxfId="280" priority="18" stopIfTrue="1" operator="lessThan">
      <formula>0</formula>
    </cfRule>
  </conditionalFormatting>
  <conditionalFormatting sqref="V107:V113">
    <cfRule type="cellIs" dxfId="279" priority="17" stopIfTrue="1" operator="lessThan">
      <formula>0</formula>
    </cfRule>
  </conditionalFormatting>
  <conditionalFormatting sqref="V115:V137">
    <cfRule type="cellIs" dxfId="278" priority="16" stopIfTrue="1" operator="lessThan">
      <formula>0</formula>
    </cfRule>
  </conditionalFormatting>
  <conditionalFormatting sqref="V139:V156">
    <cfRule type="cellIs" dxfId="277" priority="15" stopIfTrue="1" operator="lessThan">
      <formula>0</formula>
    </cfRule>
  </conditionalFormatting>
  <conditionalFormatting sqref="V158:V164">
    <cfRule type="cellIs" dxfId="276" priority="14" stopIfTrue="1" operator="lessThan">
      <formula>0</formula>
    </cfRule>
  </conditionalFormatting>
  <conditionalFormatting sqref="V166:V174">
    <cfRule type="cellIs" dxfId="275" priority="13" stopIfTrue="1" operator="lessThan">
      <formula>0</formula>
    </cfRule>
  </conditionalFormatting>
  <conditionalFormatting sqref="V176">
    <cfRule type="cellIs" dxfId="274" priority="12" stopIfTrue="1" operator="lessThan">
      <formula>0</formula>
    </cfRule>
  </conditionalFormatting>
  <conditionalFormatting sqref="V178:V179">
    <cfRule type="cellIs" dxfId="273" priority="11" stopIfTrue="1" operator="lessThan">
      <formula>0</formula>
    </cfRule>
  </conditionalFormatting>
  <conditionalFormatting sqref="V181:V186">
    <cfRule type="cellIs" dxfId="272" priority="10" stopIfTrue="1" operator="lessThan">
      <formula>0</formula>
    </cfRule>
  </conditionalFormatting>
  <conditionalFormatting sqref="V188:V203">
    <cfRule type="cellIs" dxfId="271" priority="9" stopIfTrue="1" operator="lessThan">
      <formula>0</formula>
    </cfRule>
  </conditionalFormatting>
  <conditionalFormatting sqref="V204">
    <cfRule type="cellIs" dxfId="270" priority="8" stopIfTrue="1" operator="lessThan">
      <formula>0</formula>
    </cfRule>
  </conditionalFormatting>
  <conditionalFormatting sqref="V206:V210">
    <cfRule type="cellIs" dxfId="269" priority="7" stopIfTrue="1" operator="lessThan">
      <formula>0</formula>
    </cfRule>
  </conditionalFormatting>
  <conditionalFormatting sqref="V212:V217">
    <cfRule type="cellIs" dxfId="268" priority="6" stopIfTrue="1" operator="lessThan">
      <formula>0</formula>
    </cfRule>
  </conditionalFormatting>
  <conditionalFormatting sqref="V219">
    <cfRule type="cellIs" dxfId="267" priority="5" stopIfTrue="1" operator="lessThan">
      <formula>0</formula>
    </cfRule>
  </conditionalFormatting>
  <conditionalFormatting sqref="V221:V237">
    <cfRule type="cellIs" dxfId="266" priority="4" stopIfTrue="1" operator="lessThan">
      <formula>0</formula>
    </cfRule>
  </conditionalFormatting>
  <conditionalFormatting sqref="V239:V247">
    <cfRule type="cellIs" dxfId="265" priority="3" stopIfTrue="1" operator="lessThan">
      <formula>0</formula>
    </cfRule>
  </conditionalFormatting>
  <conditionalFormatting sqref="O86">
    <cfRule type="cellIs" dxfId="264" priority="2" stopIfTrue="1" operator="lessThan">
      <formula>0</formula>
    </cfRule>
  </conditionalFormatting>
  <conditionalFormatting sqref="V85:V86">
    <cfRule type="cellIs" dxfId="263" priority="1" stopIfTrue="1" operator="lessThan">
      <formula>0</formula>
    </cfRule>
  </conditionalFormatting>
  <printOptions horizontalCentered="1"/>
  <pageMargins left="0.19685039370078741" right="0.19685039370078741" top="0.78740157480314965" bottom="0.19685039370078741" header="0.31496062992125984" footer="0.11811023622047245"/>
  <pageSetup paperSize="9" scale="27" fitToHeight="5" orientation="landscape" r:id="rId1"/>
  <rowBreaks count="4" manualBreakCount="4">
    <brk id="48" max="37" man="1"/>
    <brk id="90" max="37" man="1"/>
    <brk id="130" max="37" man="1"/>
    <brk id="174" max="37" man="1"/>
  </rowBreaks>
  <ignoredErrors>
    <ignoredError sqref="E11:E247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CC"/>
    <pageSetUpPr fitToPage="1"/>
  </sheetPr>
  <dimension ref="A2:AZ328"/>
  <sheetViews>
    <sheetView zoomScale="45" zoomScaleNormal="45" workbookViewId="0">
      <pane xSplit="5" ySplit="11" topLeftCell="F12" activePane="bottomRight" state="frozen"/>
      <selection pane="topRight" activeCell="F1" sqref="F1"/>
      <selection pane="bottomLeft" activeCell="A12" sqref="A12"/>
      <selection pane="bottomRight" activeCell="J11" sqref="J11"/>
    </sheetView>
  </sheetViews>
  <sheetFormatPr defaultRowHeight="18.75" x14ac:dyDescent="0.3"/>
  <cols>
    <col min="1" max="1" width="23.28515625" style="115" customWidth="1"/>
    <col min="2" max="2" width="30" style="115" customWidth="1"/>
    <col min="3" max="3" width="31" style="115" customWidth="1"/>
    <col min="4" max="4" width="43.7109375" style="297" customWidth="1"/>
    <col min="5" max="5" width="6.85546875" style="106" customWidth="1"/>
    <col min="6" max="6" width="8.42578125" style="106" customWidth="1"/>
    <col min="7" max="7" width="14.140625" style="106" customWidth="1"/>
    <col min="8" max="8" width="9.5703125" style="106" customWidth="1"/>
    <col min="9" max="9" width="8.28515625" style="106" customWidth="1"/>
    <col min="10" max="10" width="9.42578125" style="106" customWidth="1"/>
    <col min="11" max="11" width="8.5703125" style="106" customWidth="1"/>
    <col min="12" max="12" width="11.140625" style="106" customWidth="1"/>
    <col min="13" max="13" width="7.140625" style="106" customWidth="1"/>
    <col min="14" max="14" width="7.7109375" style="106" customWidth="1"/>
    <col min="15" max="15" width="7.42578125" style="106" customWidth="1"/>
    <col min="16" max="16" width="6.7109375" style="106" customWidth="1"/>
    <col min="17" max="17" width="9.140625" style="106"/>
    <col min="18" max="18" width="7.5703125" style="106" customWidth="1"/>
    <col min="19" max="19" width="8.28515625" style="106" customWidth="1"/>
    <col min="20" max="20" width="6.5703125" style="106" customWidth="1"/>
    <col min="21" max="21" width="5.85546875" style="106" customWidth="1"/>
    <col min="22" max="22" width="12.7109375" style="106" customWidth="1"/>
    <col min="23" max="23" width="8.7109375" style="106" customWidth="1"/>
    <col min="24" max="24" width="7.140625" style="106" customWidth="1"/>
    <col min="25" max="25" width="6.7109375" style="106" customWidth="1"/>
    <col min="26" max="26" width="7.42578125" style="106" customWidth="1"/>
    <col min="27" max="27" width="6.5703125" style="106" customWidth="1"/>
    <col min="28" max="28" width="8.85546875" style="106" customWidth="1"/>
    <col min="29" max="29" width="8.140625" style="106" customWidth="1"/>
    <col min="30" max="30" width="8.7109375" style="106" customWidth="1"/>
    <col min="31" max="31" width="10.140625" style="106" customWidth="1"/>
    <col min="32" max="32" width="10" style="106" customWidth="1"/>
    <col min="33" max="33" width="9.7109375" style="106" customWidth="1"/>
    <col min="34" max="34" width="13.85546875" style="106" customWidth="1"/>
    <col min="35" max="35" width="12.28515625" style="106" customWidth="1"/>
    <col min="36" max="36" width="13.42578125" style="106" customWidth="1"/>
    <col min="37" max="37" width="15.140625" style="106" customWidth="1"/>
    <col min="38" max="38" width="13.7109375" style="106" customWidth="1"/>
    <col min="39" max="16384" width="9.140625" style="106"/>
  </cols>
  <sheetData>
    <row r="2" spans="1:40" x14ac:dyDescent="0.3">
      <c r="A2" s="656" t="s">
        <v>828</v>
      </c>
      <c r="B2" s="656"/>
      <c r="C2" s="656"/>
      <c r="D2" s="656"/>
      <c r="E2" s="102"/>
      <c r="F2" s="23"/>
      <c r="G2" s="23"/>
      <c r="H2" s="23"/>
      <c r="I2" s="23"/>
      <c r="J2" s="576" t="str">
        <f>IF('Титул ф.2'!D26=0," ",'Титул ф.2'!D26)</f>
        <v>Улуг-Хемский районный суд Республики Тыва</v>
      </c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</row>
    <row r="3" spans="1:40" ht="24" customHeight="1" x14ac:dyDescent="0.3">
      <c r="A3" s="114"/>
      <c r="B3" s="114"/>
      <c r="C3" s="114"/>
      <c r="D3" s="295"/>
      <c r="E3" s="102"/>
      <c r="F3" s="23"/>
      <c r="G3" s="23"/>
      <c r="H3" s="23"/>
      <c r="I3" s="23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</row>
    <row r="4" spans="1:40" ht="33" customHeight="1" x14ac:dyDescent="0.3">
      <c r="A4" s="645" t="s">
        <v>732</v>
      </c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</row>
    <row r="5" spans="1:40" ht="81.599999999999994" customHeight="1" thickBot="1" x14ac:dyDescent="0.3">
      <c r="A5" s="658" t="s">
        <v>1909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8"/>
      <c r="AF5" s="658"/>
      <c r="AG5" s="658"/>
      <c r="AH5" s="658"/>
      <c r="AI5" s="658"/>
      <c r="AJ5" s="658"/>
      <c r="AK5" s="658"/>
      <c r="AL5" s="658"/>
    </row>
    <row r="6" spans="1:40" s="52" customFormat="1" ht="31.5" customHeight="1" x14ac:dyDescent="0.2">
      <c r="A6" s="571" t="s">
        <v>324</v>
      </c>
      <c r="B6" s="572"/>
      <c r="C6" s="572"/>
      <c r="D6" s="652"/>
      <c r="E6" s="591" t="s">
        <v>824</v>
      </c>
      <c r="F6" s="580" t="s">
        <v>315</v>
      </c>
      <c r="G6" s="570" t="s">
        <v>316</v>
      </c>
      <c r="H6" s="588" t="s">
        <v>51</v>
      </c>
      <c r="I6" s="588"/>
      <c r="J6" s="588"/>
      <c r="K6" s="588"/>
      <c r="L6" s="588" t="s">
        <v>109</v>
      </c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70" t="s">
        <v>1155</v>
      </c>
      <c r="X6" s="570" t="s">
        <v>319</v>
      </c>
      <c r="Y6" s="597" t="s">
        <v>309</v>
      </c>
      <c r="Z6" s="597" t="s">
        <v>276</v>
      </c>
      <c r="AA6" s="570" t="s">
        <v>277</v>
      </c>
      <c r="AB6" s="598" t="s">
        <v>1048</v>
      </c>
      <c r="AC6" s="599"/>
      <c r="AD6" s="599"/>
      <c r="AE6" s="599"/>
      <c r="AF6" s="599"/>
      <c r="AG6" s="599"/>
      <c r="AH6" s="599"/>
      <c r="AI6" s="599"/>
      <c r="AJ6" s="599"/>
      <c r="AK6" s="599"/>
      <c r="AL6" s="600"/>
      <c r="AM6" s="107"/>
      <c r="AN6" s="107"/>
    </row>
    <row r="7" spans="1:40" s="52" customFormat="1" ht="43.5" customHeight="1" x14ac:dyDescent="0.2">
      <c r="A7" s="525"/>
      <c r="B7" s="512"/>
      <c r="C7" s="512"/>
      <c r="D7" s="653"/>
      <c r="E7" s="592"/>
      <c r="F7" s="581"/>
      <c r="G7" s="568"/>
      <c r="H7" s="520" t="s">
        <v>52</v>
      </c>
      <c r="I7" s="520"/>
      <c r="J7" s="568" t="s">
        <v>1384</v>
      </c>
      <c r="K7" s="568" t="s">
        <v>1156</v>
      </c>
      <c r="L7" s="520" t="s">
        <v>58</v>
      </c>
      <c r="M7" s="520"/>
      <c r="N7" s="520"/>
      <c r="O7" s="520"/>
      <c r="P7" s="520"/>
      <c r="Q7" s="520"/>
      <c r="R7" s="568" t="s">
        <v>918</v>
      </c>
      <c r="S7" s="568" t="s">
        <v>1361</v>
      </c>
      <c r="T7" s="568" t="s">
        <v>110</v>
      </c>
      <c r="U7" s="568" t="s">
        <v>111</v>
      </c>
      <c r="V7" s="568" t="s">
        <v>112</v>
      </c>
      <c r="W7" s="568"/>
      <c r="X7" s="568"/>
      <c r="Y7" s="596"/>
      <c r="Z7" s="596"/>
      <c r="AA7" s="568"/>
      <c r="AB7" s="601" t="s">
        <v>59</v>
      </c>
      <c r="AC7" s="602"/>
      <c r="AD7" s="602"/>
      <c r="AE7" s="602"/>
      <c r="AF7" s="602"/>
      <c r="AG7" s="603"/>
      <c r="AH7" s="520" t="s">
        <v>1157</v>
      </c>
      <c r="AI7" s="520"/>
      <c r="AJ7" s="520"/>
      <c r="AK7" s="569" t="s">
        <v>53</v>
      </c>
      <c r="AL7" s="607" t="s">
        <v>54</v>
      </c>
      <c r="AM7" s="107"/>
      <c r="AN7" s="107"/>
    </row>
    <row r="8" spans="1:40" s="52" customFormat="1" ht="39.75" customHeight="1" x14ac:dyDescent="0.2">
      <c r="A8" s="525"/>
      <c r="B8" s="512"/>
      <c r="C8" s="512"/>
      <c r="D8" s="653"/>
      <c r="E8" s="592"/>
      <c r="F8" s="581"/>
      <c r="G8" s="568"/>
      <c r="H8" s="568" t="s">
        <v>318</v>
      </c>
      <c r="I8" s="568" t="s">
        <v>317</v>
      </c>
      <c r="J8" s="568"/>
      <c r="K8" s="568"/>
      <c r="L8" s="568" t="s">
        <v>113</v>
      </c>
      <c r="M8" s="568" t="s">
        <v>1051</v>
      </c>
      <c r="N8" s="568" t="s">
        <v>1052</v>
      </c>
      <c r="O8" s="568" t="s">
        <v>1053</v>
      </c>
      <c r="P8" s="568" t="s">
        <v>1054</v>
      </c>
      <c r="Q8" s="568" t="s">
        <v>1055</v>
      </c>
      <c r="R8" s="568"/>
      <c r="S8" s="568"/>
      <c r="T8" s="568"/>
      <c r="U8" s="568"/>
      <c r="V8" s="568"/>
      <c r="W8" s="568"/>
      <c r="X8" s="568"/>
      <c r="Y8" s="596"/>
      <c r="Z8" s="596"/>
      <c r="AA8" s="568"/>
      <c r="AB8" s="604"/>
      <c r="AC8" s="605"/>
      <c r="AD8" s="605"/>
      <c r="AE8" s="605"/>
      <c r="AF8" s="605"/>
      <c r="AG8" s="606"/>
      <c r="AH8" s="569" t="s">
        <v>1104</v>
      </c>
      <c r="AI8" s="520" t="s">
        <v>55</v>
      </c>
      <c r="AJ8" s="520"/>
      <c r="AK8" s="596"/>
      <c r="AL8" s="608"/>
      <c r="AM8" s="107"/>
      <c r="AN8" s="107"/>
    </row>
    <row r="9" spans="1:40" s="52" customFormat="1" ht="166.15" customHeight="1" thickBot="1" x14ac:dyDescent="0.25">
      <c r="A9" s="526"/>
      <c r="B9" s="527"/>
      <c r="C9" s="527"/>
      <c r="D9" s="654"/>
      <c r="E9" s="655"/>
      <c r="F9" s="651"/>
      <c r="G9" s="646"/>
      <c r="H9" s="646"/>
      <c r="I9" s="646"/>
      <c r="J9" s="646"/>
      <c r="K9" s="646"/>
      <c r="L9" s="646"/>
      <c r="M9" s="646"/>
      <c r="N9" s="646"/>
      <c r="O9" s="646"/>
      <c r="P9" s="646"/>
      <c r="Q9" s="646"/>
      <c r="R9" s="646"/>
      <c r="S9" s="646"/>
      <c r="T9" s="646"/>
      <c r="U9" s="646"/>
      <c r="V9" s="646"/>
      <c r="W9" s="646"/>
      <c r="X9" s="646"/>
      <c r="Y9" s="664"/>
      <c r="Z9" s="664"/>
      <c r="AA9" s="646"/>
      <c r="AB9" s="274" t="s">
        <v>930</v>
      </c>
      <c r="AC9" s="274" t="s">
        <v>931</v>
      </c>
      <c r="AD9" s="274" t="s">
        <v>932</v>
      </c>
      <c r="AE9" s="274" t="s">
        <v>933</v>
      </c>
      <c r="AF9" s="274" t="s">
        <v>934</v>
      </c>
      <c r="AG9" s="274" t="s">
        <v>935</v>
      </c>
      <c r="AH9" s="664"/>
      <c r="AI9" s="116" t="s">
        <v>56</v>
      </c>
      <c r="AJ9" s="116" t="s">
        <v>57</v>
      </c>
      <c r="AK9" s="664"/>
      <c r="AL9" s="665"/>
      <c r="AM9" s="107"/>
      <c r="AN9" s="107"/>
    </row>
    <row r="10" spans="1:40" s="52" customFormat="1" ht="21" customHeight="1" thickBot="1" x14ac:dyDescent="0.25">
      <c r="A10" s="593" t="s">
        <v>114</v>
      </c>
      <c r="B10" s="594"/>
      <c r="C10" s="594"/>
      <c r="D10" s="594"/>
      <c r="E10" s="110"/>
      <c r="F10" s="355">
        <v>1</v>
      </c>
      <c r="G10" s="356">
        <v>2</v>
      </c>
      <c r="H10" s="356">
        <v>3</v>
      </c>
      <c r="I10" s="356">
        <v>4</v>
      </c>
      <c r="J10" s="356">
        <v>5</v>
      </c>
      <c r="K10" s="356">
        <v>6</v>
      </c>
      <c r="L10" s="356">
        <v>7</v>
      </c>
      <c r="M10" s="356">
        <v>8</v>
      </c>
      <c r="N10" s="356">
        <v>9</v>
      </c>
      <c r="O10" s="356">
        <v>10</v>
      </c>
      <c r="P10" s="356">
        <v>11</v>
      </c>
      <c r="Q10" s="356">
        <v>12</v>
      </c>
      <c r="R10" s="356">
        <v>13</v>
      </c>
      <c r="S10" s="356">
        <v>14</v>
      </c>
      <c r="T10" s="356">
        <v>15</v>
      </c>
      <c r="U10" s="356">
        <v>16</v>
      </c>
      <c r="V10" s="356">
        <v>17</v>
      </c>
      <c r="W10" s="356">
        <v>18</v>
      </c>
      <c r="X10" s="356">
        <v>19</v>
      </c>
      <c r="Y10" s="356">
        <v>20</v>
      </c>
      <c r="Z10" s="356">
        <v>21</v>
      </c>
      <c r="AA10" s="356">
        <v>22</v>
      </c>
      <c r="AB10" s="356">
        <v>23</v>
      </c>
      <c r="AC10" s="356">
        <v>24</v>
      </c>
      <c r="AD10" s="356">
        <v>25</v>
      </c>
      <c r="AE10" s="356">
        <v>26</v>
      </c>
      <c r="AF10" s="356">
        <v>27</v>
      </c>
      <c r="AG10" s="356">
        <v>28</v>
      </c>
      <c r="AH10" s="356">
        <v>29</v>
      </c>
      <c r="AI10" s="356">
        <v>30</v>
      </c>
      <c r="AJ10" s="356">
        <v>31</v>
      </c>
      <c r="AK10" s="356">
        <v>32</v>
      </c>
      <c r="AL10" s="357">
        <v>33</v>
      </c>
      <c r="AM10" s="107"/>
      <c r="AN10" s="107"/>
    </row>
    <row r="11" spans="1:40" s="52" customFormat="1" ht="67.5" customHeight="1" thickBot="1" x14ac:dyDescent="0.25">
      <c r="A11" s="648" t="s">
        <v>1406</v>
      </c>
      <c r="B11" s="649"/>
      <c r="C11" s="649"/>
      <c r="D11" s="650"/>
      <c r="E11" s="343" t="s">
        <v>550</v>
      </c>
      <c r="F11" s="292"/>
      <c r="G11" s="293">
        <v>92</v>
      </c>
      <c r="H11" s="293">
        <v>71</v>
      </c>
      <c r="I11" s="293">
        <v>7</v>
      </c>
      <c r="J11" s="293">
        <v>324187</v>
      </c>
      <c r="K11" s="293"/>
      <c r="L11" s="293">
        <v>74</v>
      </c>
      <c r="M11" s="293">
        <v>59</v>
      </c>
      <c r="N11" s="293">
        <v>11</v>
      </c>
      <c r="O11" s="293"/>
      <c r="P11" s="293">
        <v>3</v>
      </c>
      <c r="Q11" s="293">
        <v>15</v>
      </c>
      <c r="R11" s="293">
        <v>13</v>
      </c>
      <c r="S11" s="293"/>
      <c r="T11" s="293">
        <v>1</v>
      </c>
      <c r="U11" s="293"/>
      <c r="V11" s="293">
        <v>88</v>
      </c>
      <c r="W11" s="293"/>
      <c r="X11" s="293">
        <v>4</v>
      </c>
      <c r="Y11" s="293"/>
      <c r="Z11" s="293"/>
      <c r="AA11" s="293"/>
      <c r="AB11" s="293">
        <v>12</v>
      </c>
      <c r="AC11" s="293">
        <v>2</v>
      </c>
      <c r="AD11" s="293"/>
      <c r="AE11" s="293"/>
      <c r="AF11" s="293"/>
      <c r="AG11" s="293"/>
      <c r="AH11" s="293">
        <v>166214</v>
      </c>
      <c r="AI11" s="293">
        <v>300</v>
      </c>
      <c r="AJ11" s="293">
        <v>3858</v>
      </c>
      <c r="AK11" s="293">
        <f t="shared" ref="AK11:AL11" si="0">AK29+AK55+AK87+AK130+AK135+AK151+AK176+AK182+AK189+AK194+AK197+AK198+AK205+AK206+AK207+AK208</f>
        <v>0</v>
      </c>
      <c r="AL11" s="294">
        <f t="shared" si="0"/>
        <v>0</v>
      </c>
      <c r="AM11" s="107"/>
      <c r="AN11" s="107"/>
    </row>
    <row r="12" spans="1:40" s="26" customFormat="1" ht="32.25" customHeight="1" x14ac:dyDescent="0.2">
      <c r="A12" s="639" t="s">
        <v>248</v>
      </c>
      <c r="B12" s="662" t="s">
        <v>1000</v>
      </c>
      <c r="C12" s="662"/>
      <c r="D12" s="663"/>
      <c r="E12" s="344" t="s">
        <v>551</v>
      </c>
      <c r="F12" s="250"/>
      <c r="G12" s="252"/>
      <c r="H12" s="377"/>
      <c r="I12" s="377"/>
      <c r="J12" s="252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252"/>
      <c r="V12" s="252"/>
      <c r="W12" s="252"/>
      <c r="X12" s="252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252"/>
      <c r="AL12" s="251"/>
    </row>
    <row r="13" spans="1:40" s="26" customFormat="1" ht="37.5" customHeight="1" x14ac:dyDescent="0.2">
      <c r="A13" s="621"/>
      <c r="B13" s="517" t="s">
        <v>999</v>
      </c>
      <c r="C13" s="517"/>
      <c r="D13" s="609"/>
      <c r="E13" s="335" t="s">
        <v>552</v>
      </c>
      <c r="F13" s="244"/>
      <c r="G13" s="239"/>
      <c r="H13" s="340"/>
      <c r="I13" s="340"/>
      <c r="J13" s="23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39"/>
      <c r="V13" s="239"/>
      <c r="W13" s="239"/>
      <c r="X13" s="23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39"/>
      <c r="AL13" s="245"/>
    </row>
    <row r="14" spans="1:40" s="26" customFormat="1" ht="45.6" customHeight="1" x14ac:dyDescent="0.2">
      <c r="A14" s="621"/>
      <c r="B14" s="640" t="s">
        <v>313</v>
      </c>
      <c r="C14" s="640"/>
      <c r="D14" s="641"/>
      <c r="E14" s="335" t="s">
        <v>553</v>
      </c>
      <c r="F14" s="244"/>
      <c r="G14" s="239"/>
      <c r="H14" s="340"/>
      <c r="I14" s="340"/>
      <c r="J14" s="23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39"/>
      <c r="V14" s="239"/>
      <c r="W14" s="239"/>
      <c r="X14" s="23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39"/>
      <c r="AL14" s="245"/>
    </row>
    <row r="15" spans="1:40" s="26" customFormat="1" ht="38.25" customHeight="1" x14ac:dyDescent="0.2">
      <c r="A15" s="621"/>
      <c r="B15" s="640" t="s">
        <v>312</v>
      </c>
      <c r="C15" s="640"/>
      <c r="D15" s="641"/>
      <c r="E15" s="335" t="s">
        <v>554</v>
      </c>
      <c r="F15" s="244"/>
      <c r="G15" s="239"/>
      <c r="H15" s="340"/>
      <c r="I15" s="340"/>
      <c r="J15" s="23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39"/>
      <c r="V15" s="239"/>
      <c r="W15" s="239"/>
      <c r="X15" s="23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39"/>
      <c r="AL15" s="245"/>
    </row>
    <row r="16" spans="1:40" s="26" customFormat="1" ht="42.75" customHeight="1" x14ac:dyDescent="0.2">
      <c r="A16" s="621"/>
      <c r="B16" s="640" t="s">
        <v>925</v>
      </c>
      <c r="C16" s="640"/>
      <c r="D16" s="641"/>
      <c r="E16" s="335" t="s">
        <v>555</v>
      </c>
      <c r="F16" s="244"/>
      <c r="G16" s="239"/>
      <c r="H16" s="340"/>
      <c r="I16" s="340"/>
      <c r="J16" s="23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39"/>
      <c r="V16" s="239"/>
      <c r="W16" s="239"/>
      <c r="X16" s="23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299"/>
      <c r="AJ16" s="299"/>
      <c r="AK16" s="239"/>
      <c r="AL16" s="245"/>
    </row>
    <row r="17" spans="1:38" s="26" customFormat="1" ht="39.75" customHeight="1" x14ac:dyDescent="0.2">
      <c r="A17" s="621"/>
      <c r="B17" s="640" t="s">
        <v>314</v>
      </c>
      <c r="C17" s="640"/>
      <c r="D17" s="641"/>
      <c r="E17" s="335" t="s">
        <v>556</v>
      </c>
      <c r="F17" s="244"/>
      <c r="G17" s="239"/>
      <c r="H17" s="340"/>
      <c r="I17" s="340"/>
      <c r="J17" s="23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39"/>
      <c r="V17" s="239"/>
      <c r="W17" s="239"/>
      <c r="X17" s="23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39"/>
      <c r="AL17" s="245"/>
    </row>
    <row r="18" spans="1:38" s="26" customFormat="1" ht="81.75" customHeight="1" x14ac:dyDescent="0.2">
      <c r="A18" s="621"/>
      <c r="B18" s="640" t="s">
        <v>926</v>
      </c>
      <c r="C18" s="640"/>
      <c r="D18" s="641"/>
      <c r="E18" s="335" t="s">
        <v>557</v>
      </c>
      <c r="F18" s="244"/>
      <c r="G18" s="239"/>
      <c r="H18" s="340"/>
      <c r="I18" s="340"/>
      <c r="J18" s="23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39"/>
      <c r="V18" s="239"/>
      <c r="W18" s="239"/>
      <c r="X18" s="23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39"/>
      <c r="AL18" s="245"/>
    </row>
    <row r="19" spans="1:38" s="26" customFormat="1" ht="48.6" customHeight="1" x14ac:dyDescent="0.2">
      <c r="A19" s="621"/>
      <c r="B19" s="517" t="s">
        <v>1371</v>
      </c>
      <c r="C19" s="517"/>
      <c r="D19" s="609"/>
      <c r="E19" s="335" t="s">
        <v>558</v>
      </c>
      <c r="F19" s="244"/>
      <c r="G19" s="239"/>
      <c r="H19" s="340"/>
      <c r="I19" s="340"/>
      <c r="J19" s="23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39"/>
      <c r="V19" s="239"/>
      <c r="W19" s="239"/>
      <c r="X19" s="23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39"/>
      <c r="AL19" s="245"/>
    </row>
    <row r="20" spans="1:38" s="26" customFormat="1" ht="42.75" customHeight="1" x14ac:dyDescent="0.2">
      <c r="A20" s="621"/>
      <c r="B20" s="517" t="s">
        <v>368</v>
      </c>
      <c r="C20" s="517"/>
      <c r="D20" s="609"/>
      <c r="E20" s="335" t="s">
        <v>559</v>
      </c>
      <c r="F20" s="244"/>
      <c r="G20" s="239"/>
      <c r="H20" s="239"/>
      <c r="I20" s="239"/>
      <c r="J20" s="239"/>
      <c r="K20" s="239"/>
      <c r="L20" s="239"/>
      <c r="M20" s="239"/>
      <c r="N20" s="239"/>
      <c r="O20" s="299"/>
      <c r="P20" s="299"/>
      <c r="Q20" s="239"/>
      <c r="R20" s="239"/>
      <c r="S20" s="29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45"/>
    </row>
    <row r="21" spans="1:38" s="26" customFormat="1" ht="39.75" customHeight="1" x14ac:dyDescent="0.2">
      <c r="A21" s="621"/>
      <c r="B21" s="517" t="s">
        <v>369</v>
      </c>
      <c r="C21" s="517"/>
      <c r="D21" s="609"/>
      <c r="E21" s="335" t="s">
        <v>564</v>
      </c>
      <c r="F21" s="244"/>
      <c r="G21" s="239"/>
      <c r="H21" s="239"/>
      <c r="I21" s="239"/>
      <c r="J21" s="239"/>
      <c r="K21" s="239"/>
      <c r="L21" s="239"/>
      <c r="M21" s="239"/>
      <c r="N21" s="239"/>
      <c r="O21" s="299"/>
      <c r="P21" s="299"/>
      <c r="Q21" s="239"/>
      <c r="R21" s="239"/>
      <c r="S21" s="29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45"/>
    </row>
    <row r="22" spans="1:38" s="26" customFormat="1" ht="46.9" customHeight="1" x14ac:dyDescent="0.2">
      <c r="A22" s="621"/>
      <c r="B22" s="517" t="s">
        <v>370</v>
      </c>
      <c r="C22" s="517"/>
      <c r="D22" s="609"/>
      <c r="E22" s="335" t="s">
        <v>565</v>
      </c>
      <c r="F22" s="244"/>
      <c r="G22" s="239"/>
      <c r="H22" s="239"/>
      <c r="I22" s="239"/>
      <c r="J22" s="239"/>
      <c r="K22" s="239"/>
      <c r="L22" s="239"/>
      <c r="M22" s="239"/>
      <c r="N22" s="239"/>
      <c r="O22" s="299"/>
      <c r="P22" s="299"/>
      <c r="Q22" s="239"/>
      <c r="R22" s="239"/>
      <c r="S22" s="29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45"/>
    </row>
    <row r="23" spans="1:38" s="26" customFormat="1" ht="45" customHeight="1" x14ac:dyDescent="0.2">
      <c r="A23" s="621"/>
      <c r="B23" s="517" t="s">
        <v>209</v>
      </c>
      <c r="C23" s="517"/>
      <c r="D23" s="609"/>
      <c r="E23" s="335" t="s">
        <v>566</v>
      </c>
      <c r="F23" s="244"/>
      <c r="G23" s="239"/>
      <c r="H23" s="239"/>
      <c r="I23" s="239"/>
      <c r="J23" s="239"/>
      <c r="K23" s="239"/>
      <c r="L23" s="239"/>
      <c r="M23" s="239"/>
      <c r="N23" s="239"/>
      <c r="O23" s="299"/>
      <c r="P23" s="299"/>
      <c r="Q23" s="239"/>
      <c r="R23" s="239"/>
      <c r="S23" s="29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45"/>
    </row>
    <row r="24" spans="1:38" s="26" customFormat="1" ht="38.25" customHeight="1" x14ac:dyDescent="0.2">
      <c r="A24" s="621"/>
      <c r="B24" s="517" t="s">
        <v>1402</v>
      </c>
      <c r="C24" s="517"/>
      <c r="D24" s="609"/>
      <c r="E24" s="335" t="s">
        <v>567</v>
      </c>
      <c r="F24" s="244"/>
      <c r="G24" s="239"/>
      <c r="H24" s="239"/>
      <c r="I24" s="239"/>
      <c r="J24" s="239"/>
      <c r="K24" s="239"/>
      <c r="L24" s="239"/>
      <c r="M24" s="239"/>
      <c r="N24" s="239"/>
      <c r="O24" s="299"/>
      <c r="P24" s="299"/>
      <c r="Q24" s="239"/>
      <c r="R24" s="239"/>
      <c r="S24" s="29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45"/>
    </row>
    <row r="25" spans="1:38" s="26" customFormat="1" ht="38.25" customHeight="1" x14ac:dyDescent="0.2">
      <c r="A25" s="621"/>
      <c r="B25" s="609" t="s">
        <v>1403</v>
      </c>
      <c r="C25" s="610"/>
      <c r="D25" s="611"/>
      <c r="E25" s="335" t="s">
        <v>568</v>
      </c>
      <c r="F25" s="244"/>
      <c r="G25" s="239"/>
      <c r="H25" s="239"/>
      <c r="I25" s="239"/>
      <c r="J25" s="239"/>
      <c r="K25" s="239"/>
      <c r="L25" s="239"/>
      <c r="M25" s="239"/>
      <c r="N25" s="239"/>
      <c r="O25" s="299"/>
      <c r="P25" s="299"/>
      <c r="Q25" s="239"/>
      <c r="R25" s="239"/>
      <c r="S25" s="29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45"/>
    </row>
    <row r="26" spans="1:38" s="26" customFormat="1" ht="52.5" customHeight="1" x14ac:dyDescent="0.2">
      <c r="A26" s="621"/>
      <c r="B26" s="517" t="s">
        <v>577</v>
      </c>
      <c r="C26" s="517"/>
      <c r="D26" s="609"/>
      <c r="E26" s="335" t="s">
        <v>569</v>
      </c>
      <c r="F26" s="244"/>
      <c r="G26" s="239"/>
      <c r="H26" s="239"/>
      <c r="I26" s="239"/>
      <c r="J26" s="239"/>
      <c r="K26" s="239"/>
      <c r="L26" s="239"/>
      <c r="M26" s="239"/>
      <c r="N26" s="239"/>
      <c r="O26" s="299"/>
      <c r="P26" s="299"/>
      <c r="Q26" s="239"/>
      <c r="R26" s="239"/>
      <c r="S26" s="29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45"/>
    </row>
    <row r="27" spans="1:38" s="26" customFormat="1" ht="58.5" customHeight="1" x14ac:dyDescent="0.2">
      <c r="A27" s="621"/>
      <c r="B27" s="520" t="s">
        <v>226</v>
      </c>
      <c r="C27" s="517" t="s">
        <v>227</v>
      </c>
      <c r="D27" s="609"/>
      <c r="E27" s="335" t="s">
        <v>128</v>
      </c>
      <c r="F27" s="244"/>
      <c r="G27" s="239"/>
      <c r="H27" s="340"/>
      <c r="I27" s="340"/>
      <c r="J27" s="23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39"/>
      <c r="V27" s="239"/>
      <c r="W27" s="239"/>
      <c r="X27" s="23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39"/>
      <c r="AL27" s="245"/>
    </row>
    <row r="28" spans="1:38" s="26" customFormat="1" ht="76.900000000000006" customHeight="1" x14ac:dyDescent="0.2">
      <c r="A28" s="621"/>
      <c r="B28" s="520"/>
      <c r="C28" s="517" t="s">
        <v>228</v>
      </c>
      <c r="D28" s="609"/>
      <c r="E28" s="335" t="s">
        <v>129</v>
      </c>
      <c r="F28" s="244"/>
      <c r="G28" s="239"/>
      <c r="H28" s="239"/>
      <c r="I28" s="239"/>
      <c r="J28" s="239"/>
      <c r="K28" s="239"/>
      <c r="L28" s="239"/>
      <c r="M28" s="239"/>
      <c r="N28" s="239"/>
      <c r="O28" s="299"/>
      <c r="P28" s="239"/>
      <c r="Q28" s="239"/>
      <c r="R28" s="239"/>
      <c r="S28" s="29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45"/>
    </row>
    <row r="29" spans="1:38" s="26" customFormat="1" ht="24.75" customHeight="1" x14ac:dyDescent="0.2">
      <c r="A29" s="621"/>
      <c r="B29" s="517" t="s">
        <v>1405</v>
      </c>
      <c r="C29" s="517"/>
      <c r="D29" s="609"/>
      <c r="E29" s="335" t="s">
        <v>130</v>
      </c>
      <c r="F29" s="244"/>
      <c r="G29" s="239"/>
      <c r="H29" s="239"/>
      <c r="I29" s="239"/>
      <c r="J29" s="239"/>
      <c r="K29" s="239"/>
      <c r="L29" s="239"/>
      <c r="M29" s="239"/>
      <c r="N29" s="239"/>
      <c r="O29" s="299"/>
      <c r="P29" s="239"/>
      <c r="Q29" s="239"/>
      <c r="R29" s="239"/>
      <c r="S29" s="299"/>
      <c r="T29" s="239"/>
      <c r="U29" s="239"/>
      <c r="V29" s="239"/>
      <c r="W29" s="239"/>
      <c r="X29" s="239"/>
      <c r="Y29" s="239"/>
      <c r="Z29" s="239"/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>
        <f t="shared" ref="AK29:AL29" si="1">SUM(AK12:AK28)</f>
        <v>0</v>
      </c>
      <c r="AL29" s="245">
        <f t="shared" si="1"/>
        <v>0</v>
      </c>
    </row>
    <row r="30" spans="1:38" s="26" customFormat="1" ht="43.5" customHeight="1" x14ac:dyDescent="0.2">
      <c r="A30" s="621" t="s">
        <v>1151</v>
      </c>
      <c r="B30" s="517" t="s">
        <v>200</v>
      </c>
      <c r="C30" s="517"/>
      <c r="D30" s="609"/>
      <c r="E30" s="335" t="s">
        <v>759</v>
      </c>
      <c r="F30" s="244"/>
      <c r="G30" s="239">
        <v>1</v>
      </c>
      <c r="H30" s="239"/>
      <c r="I30" s="239"/>
      <c r="J30" s="239"/>
      <c r="K30" s="239"/>
      <c r="L30" s="239">
        <v>1</v>
      </c>
      <c r="M30" s="239"/>
      <c r="N30" s="239"/>
      <c r="O30" s="299"/>
      <c r="P30" s="239"/>
      <c r="Q30" s="239">
        <v>1</v>
      </c>
      <c r="R30" s="239"/>
      <c r="S30" s="299"/>
      <c r="T30" s="239"/>
      <c r="U30" s="239"/>
      <c r="V30" s="239">
        <v>1</v>
      </c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45"/>
    </row>
    <row r="31" spans="1:38" s="26" customFormat="1" ht="156.6" customHeight="1" x14ac:dyDescent="0.2">
      <c r="A31" s="621"/>
      <c r="B31" s="103" t="s">
        <v>1443</v>
      </c>
      <c r="C31" s="517" t="s">
        <v>278</v>
      </c>
      <c r="D31" s="609"/>
      <c r="E31" s="335" t="s">
        <v>131</v>
      </c>
      <c r="F31" s="244"/>
      <c r="G31" s="239"/>
      <c r="H31" s="340"/>
      <c r="I31" s="340"/>
      <c r="J31" s="23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39"/>
      <c r="V31" s="239"/>
      <c r="W31" s="239"/>
      <c r="X31" s="23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39"/>
      <c r="AL31" s="245"/>
    </row>
    <row r="32" spans="1:38" s="26" customFormat="1" ht="43.15" customHeight="1" x14ac:dyDescent="0.2">
      <c r="A32" s="621"/>
      <c r="B32" s="517" t="s">
        <v>201</v>
      </c>
      <c r="C32" s="517"/>
      <c r="D32" s="609"/>
      <c r="E32" s="335" t="s">
        <v>132</v>
      </c>
      <c r="F32" s="244"/>
      <c r="G32" s="239">
        <v>2</v>
      </c>
      <c r="H32" s="239"/>
      <c r="I32" s="239">
        <v>2</v>
      </c>
      <c r="J32" s="239"/>
      <c r="K32" s="239"/>
      <c r="L32" s="239">
        <v>1</v>
      </c>
      <c r="M32" s="239">
        <v>1</v>
      </c>
      <c r="N32" s="239"/>
      <c r="O32" s="299"/>
      <c r="P32" s="239"/>
      <c r="Q32" s="239"/>
      <c r="R32" s="239"/>
      <c r="S32" s="299"/>
      <c r="T32" s="239"/>
      <c r="U32" s="239"/>
      <c r="V32" s="239">
        <v>1</v>
      </c>
      <c r="W32" s="239"/>
      <c r="X32" s="239">
        <v>1</v>
      </c>
      <c r="Y32" s="239"/>
      <c r="Z32" s="239"/>
      <c r="AA32" s="239"/>
      <c r="AB32" s="299"/>
      <c r="AC32" s="299"/>
      <c r="AD32" s="299"/>
      <c r="AE32" s="299"/>
      <c r="AF32" s="299"/>
      <c r="AG32" s="299"/>
      <c r="AH32" s="239"/>
      <c r="AI32" s="239"/>
      <c r="AJ32" s="239"/>
      <c r="AK32" s="239"/>
      <c r="AL32" s="245"/>
    </row>
    <row r="33" spans="1:38" s="26" customFormat="1" ht="30" customHeight="1" x14ac:dyDescent="0.2">
      <c r="A33" s="621"/>
      <c r="B33" s="521" t="s">
        <v>959</v>
      </c>
      <c r="C33" s="522"/>
      <c r="D33" s="523"/>
      <c r="E33" s="335" t="s">
        <v>133</v>
      </c>
      <c r="F33" s="244"/>
      <c r="G33" s="239"/>
      <c r="H33" s="239"/>
      <c r="I33" s="239"/>
      <c r="J33" s="239"/>
      <c r="K33" s="239"/>
      <c r="L33" s="239"/>
      <c r="M33" s="239"/>
      <c r="N33" s="239"/>
      <c r="O33" s="299"/>
      <c r="P33" s="239"/>
      <c r="Q33" s="239"/>
      <c r="R33" s="239"/>
      <c r="S33" s="299"/>
      <c r="T33" s="239"/>
      <c r="U33" s="239"/>
      <c r="V33" s="239"/>
      <c r="W33" s="239"/>
      <c r="X33" s="239"/>
      <c r="Y33" s="239"/>
      <c r="Z33" s="239"/>
      <c r="AA33" s="239"/>
      <c r="AB33" s="299"/>
      <c r="AC33" s="299"/>
      <c r="AD33" s="299"/>
      <c r="AE33" s="299"/>
      <c r="AF33" s="299"/>
      <c r="AG33" s="299"/>
      <c r="AH33" s="239"/>
      <c r="AI33" s="239"/>
      <c r="AJ33" s="239"/>
      <c r="AK33" s="239"/>
      <c r="AL33" s="245"/>
    </row>
    <row r="34" spans="1:38" s="26" customFormat="1" ht="59.25" customHeight="1" x14ac:dyDescent="0.2">
      <c r="A34" s="621"/>
      <c r="B34" s="517" t="s">
        <v>202</v>
      </c>
      <c r="C34" s="517"/>
      <c r="D34" s="609"/>
      <c r="E34" s="335" t="s">
        <v>134</v>
      </c>
      <c r="F34" s="244"/>
      <c r="G34" s="239">
        <v>4</v>
      </c>
      <c r="H34" s="239"/>
      <c r="I34" s="239"/>
      <c r="J34" s="239"/>
      <c r="K34" s="239"/>
      <c r="L34" s="239">
        <v>4</v>
      </c>
      <c r="M34" s="239"/>
      <c r="N34" s="239"/>
      <c r="O34" s="299"/>
      <c r="P34" s="239"/>
      <c r="Q34" s="239">
        <v>4</v>
      </c>
      <c r="R34" s="239"/>
      <c r="S34" s="299"/>
      <c r="T34" s="239"/>
      <c r="U34" s="239"/>
      <c r="V34" s="239">
        <v>4</v>
      </c>
      <c r="W34" s="239"/>
      <c r="X34" s="239"/>
      <c r="Y34" s="239"/>
      <c r="Z34" s="239"/>
      <c r="AA34" s="239"/>
      <c r="AB34" s="299"/>
      <c r="AC34" s="299"/>
      <c r="AD34" s="299"/>
      <c r="AE34" s="299"/>
      <c r="AF34" s="299"/>
      <c r="AG34" s="299"/>
      <c r="AH34" s="239"/>
      <c r="AI34" s="239"/>
      <c r="AJ34" s="239"/>
      <c r="AK34" s="239"/>
      <c r="AL34" s="245"/>
    </row>
    <row r="35" spans="1:38" s="26" customFormat="1" ht="62.45" customHeight="1" x14ac:dyDescent="0.2">
      <c r="A35" s="621"/>
      <c r="B35" s="517" t="s">
        <v>1150</v>
      </c>
      <c r="C35" s="517"/>
      <c r="D35" s="609"/>
      <c r="E35" s="335" t="s">
        <v>135</v>
      </c>
      <c r="F35" s="244"/>
      <c r="G35" s="239">
        <v>1</v>
      </c>
      <c r="H35" s="239"/>
      <c r="I35" s="239"/>
      <c r="J35" s="239"/>
      <c r="K35" s="239"/>
      <c r="L35" s="239"/>
      <c r="M35" s="239"/>
      <c r="N35" s="239"/>
      <c r="O35" s="299"/>
      <c r="P35" s="239"/>
      <c r="Q35" s="239"/>
      <c r="R35" s="239"/>
      <c r="S35" s="299"/>
      <c r="T35" s="239"/>
      <c r="U35" s="239"/>
      <c r="V35" s="239"/>
      <c r="W35" s="239"/>
      <c r="X35" s="239">
        <v>1</v>
      </c>
      <c r="Y35" s="239"/>
      <c r="Z35" s="239"/>
      <c r="AA35" s="239"/>
      <c r="AB35" s="299"/>
      <c r="AC35" s="299"/>
      <c r="AD35" s="299"/>
      <c r="AE35" s="299"/>
      <c r="AF35" s="299"/>
      <c r="AG35" s="299"/>
      <c r="AH35" s="239"/>
      <c r="AI35" s="239"/>
      <c r="AJ35" s="239"/>
      <c r="AK35" s="239"/>
      <c r="AL35" s="245"/>
    </row>
    <row r="36" spans="1:38" s="26" customFormat="1" ht="47.45" customHeight="1" x14ac:dyDescent="0.2">
      <c r="A36" s="621"/>
      <c r="B36" s="517" t="s">
        <v>203</v>
      </c>
      <c r="C36" s="517"/>
      <c r="D36" s="609"/>
      <c r="E36" s="335" t="s">
        <v>136</v>
      </c>
      <c r="F36" s="244"/>
      <c r="G36" s="239"/>
      <c r="H36" s="239"/>
      <c r="I36" s="239"/>
      <c r="J36" s="239"/>
      <c r="K36" s="239"/>
      <c r="L36" s="239"/>
      <c r="M36" s="239"/>
      <c r="N36" s="239"/>
      <c r="O36" s="299"/>
      <c r="P36" s="239"/>
      <c r="Q36" s="239"/>
      <c r="R36" s="239"/>
      <c r="S36" s="299"/>
      <c r="T36" s="239"/>
      <c r="U36" s="239"/>
      <c r="V36" s="239"/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45"/>
    </row>
    <row r="37" spans="1:38" s="26" customFormat="1" ht="48" customHeight="1" x14ac:dyDescent="0.2">
      <c r="A37" s="621"/>
      <c r="B37" s="517" t="s">
        <v>1105</v>
      </c>
      <c r="C37" s="517"/>
      <c r="D37" s="609"/>
      <c r="E37" s="335" t="s">
        <v>137</v>
      </c>
      <c r="F37" s="244"/>
      <c r="G37" s="239">
        <v>12</v>
      </c>
      <c r="H37" s="239">
        <v>8</v>
      </c>
      <c r="I37" s="239"/>
      <c r="J37" s="239"/>
      <c r="K37" s="239"/>
      <c r="L37" s="239">
        <v>5</v>
      </c>
      <c r="M37" s="239">
        <v>2</v>
      </c>
      <c r="N37" s="239">
        <v>1</v>
      </c>
      <c r="O37" s="299"/>
      <c r="P37" s="239"/>
      <c r="Q37" s="239">
        <v>3</v>
      </c>
      <c r="R37" s="239">
        <v>6</v>
      </c>
      <c r="S37" s="299"/>
      <c r="T37" s="239"/>
      <c r="U37" s="239"/>
      <c r="V37" s="239">
        <v>11</v>
      </c>
      <c r="W37" s="239"/>
      <c r="X37" s="239">
        <v>1</v>
      </c>
      <c r="Y37" s="239"/>
      <c r="Z37" s="239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45"/>
    </row>
    <row r="38" spans="1:38" s="26" customFormat="1" ht="66.75" customHeight="1" x14ac:dyDescent="0.2">
      <c r="A38" s="621"/>
      <c r="B38" s="612" t="s">
        <v>1407</v>
      </c>
      <c r="C38" s="609" t="s">
        <v>1045</v>
      </c>
      <c r="D38" s="610"/>
      <c r="E38" s="335" t="s">
        <v>138</v>
      </c>
      <c r="F38" s="244"/>
      <c r="G38" s="239">
        <v>5</v>
      </c>
      <c r="H38" s="239">
        <v>4</v>
      </c>
      <c r="I38" s="239"/>
      <c r="J38" s="239"/>
      <c r="K38" s="239"/>
      <c r="L38" s="239">
        <v>1</v>
      </c>
      <c r="M38" s="239"/>
      <c r="N38" s="239"/>
      <c r="O38" s="299"/>
      <c r="P38" s="239"/>
      <c r="Q38" s="239">
        <v>1</v>
      </c>
      <c r="R38" s="239">
        <v>4</v>
      </c>
      <c r="S38" s="299"/>
      <c r="T38" s="239"/>
      <c r="U38" s="239"/>
      <c r="V38" s="239">
        <v>5</v>
      </c>
      <c r="W38" s="239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45"/>
    </row>
    <row r="39" spans="1:38" s="26" customFormat="1" ht="73.5" customHeight="1" x14ac:dyDescent="0.2">
      <c r="A39" s="621"/>
      <c r="B39" s="613"/>
      <c r="C39" s="609" t="s">
        <v>371</v>
      </c>
      <c r="D39" s="610"/>
      <c r="E39" s="335" t="s">
        <v>139</v>
      </c>
      <c r="F39" s="244"/>
      <c r="G39" s="239"/>
      <c r="H39" s="239"/>
      <c r="I39" s="239"/>
      <c r="J39" s="239"/>
      <c r="K39" s="239"/>
      <c r="L39" s="239"/>
      <c r="M39" s="239"/>
      <c r="N39" s="239"/>
      <c r="O39" s="299"/>
      <c r="P39" s="239"/>
      <c r="Q39" s="239"/>
      <c r="R39" s="239"/>
      <c r="S39" s="299"/>
      <c r="T39" s="239"/>
      <c r="U39" s="239"/>
      <c r="V39" s="239"/>
      <c r="W39" s="239"/>
      <c r="X39" s="239"/>
      <c r="Y39" s="239"/>
      <c r="Z39" s="239"/>
      <c r="AA39" s="239"/>
      <c r="AB39" s="299"/>
      <c r="AC39" s="299"/>
      <c r="AD39" s="299"/>
      <c r="AE39" s="299"/>
      <c r="AF39" s="299"/>
      <c r="AG39" s="299"/>
      <c r="AH39" s="239"/>
      <c r="AI39" s="239"/>
      <c r="AJ39" s="239"/>
      <c r="AK39" s="239"/>
      <c r="AL39" s="245"/>
    </row>
    <row r="40" spans="1:38" s="26" customFormat="1" ht="83.25" customHeight="1" x14ac:dyDescent="0.2">
      <c r="A40" s="621"/>
      <c r="B40" s="614"/>
      <c r="C40" s="609" t="s">
        <v>372</v>
      </c>
      <c r="D40" s="610"/>
      <c r="E40" s="335" t="s">
        <v>140</v>
      </c>
      <c r="F40" s="244"/>
      <c r="G40" s="239">
        <v>1</v>
      </c>
      <c r="H40" s="239">
        <v>1</v>
      </c>
      <c r="I40" s="239"/>
      <c r="J40" s="239"/>
      <c r="K40" s="239"/>
      <c r="L40" s="239"/>
      <c r="M40" s="239"/>
      <c r="N40" s="239"/>
      <c r="O40" s="299"/>
      <c r="P40" s="239"/>
      <c r="Q40" s="239"/>
      <c r="R40" s="239">
        <v>1</v>
      </c>
      <c r="S40" s="299"/>
      <c r="T40" s="239"/>
      <c r="U40" s="239"/>
      <c r="V40" s="239">
        <v>1</v>
      </c>
      <c r="W40" s="239"/>
      <c r="X40" s="239"/>
      <c r="Y40" s="239"/>
      <c r="Z40" s="239"/>
      <c r="AA40" s="239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45"/>
    </row>
    <row r="41" spans="1:38" s="26" customFormat="1" ht="36.75" customHeight="1" x14ac:dyDescent="0.2">
      <c r="A41" s="621"/>
      <c r="B41" s="517" t="s">
        <v>1106</v>
      </c>
      <c r="C41" s="517"/>
      <c r="D41" s="609"/>
      <c r="E41" s="335" t="s">
        <v>141</v>
      </c>
      <c r="F41" s="244"/>
      <c r="G41" s="239"/>
      <c r="H41" s="239"/>
      <c r="I41" s="239"/>
      <c r="J41" s="239"/>
      <c r="K41" s="239"/>
      <c r="L41" s="239"/>
      <c r="M41" s="239"/>
      <c r="N41" s="239"/>
      <c r="O41" s="299"/>
      <c r="P41" s="239"/>
      <c r="Q41" s="239"/>
      <c r="R41" s="239"/>
      <c r="S41" s="299"/>
      <c r="T41" s="239"/>
      <c r="U41" s="239"/>
      <c r="V41" s="239"/>
      <c r="W41" s="239"/>
      <c r="X41" s="239"/>
      <c r="Y41" s="239"/>
      <c r="Z41" s="239"/>
      <c r="AA41" s="239"/>
      <c r="AB41" s="299"/>
      <c r="AC41" s="299"/>
      <c r="AD41" s="299"/>
      <c r="AE41" s="299"/>
      <c r="AF41" s="299"/>
      <c r="AG41" s="299"/>
      <c r="AH41" s="239"/>
      <c r="AI41" s="239"/>
      <c r="AJ41" s="239"/>
      <c r="AK41" s="239"/>
      <c r="AL41" s="245"/>
    </row>
    <row r="42" spans="1:38" s="26" customFormat="1" ht="36.75" customHeight="1" x14ac:dyDescent="0.2">
      <c r="A42" s="621"/>
      <c r="B42" s="517" t="s">
        <v>210</v>
      </c>
      <c r="C42" s="517"/>
      <c r="D42" s="609"/>
      <c r="E42" s="335" t="s">
        <v>686</v>
      </c>
      <c r="F42" s="244"/>
      <c r="G42" s="239"/>
      <c r="H42" s="239"/>
      <c r="I42" s="239"/>
      <c r="J42" s="239"/>
      <c r="K42" s="239"/>
      <c r="L42" s="239"/>
      <c r="M42" s="239"/>
      <c r="N42" s="239"/>
      <c r="O42" s="299"/>
      <c r="P42" s="239"/>
      <c r="Q42" s="239"/>
      <c r="R42" s="239"/>
      <c r="S42" s="299"/>
      <c r="T42" s="239"/>
      <c r="U42" s="239"/>
      <c r="V42" s="239"/>
      <c r="W42" s="239"/>
      <c r="X42" s="239"/>
      <c r="Y42" s="239"/>
      <c r="Z42" s="239"/>
      <c r="AA42" s="239"/>
      <c r="AB42" s="299"/>
      <c r="AC42" s="299"/>
      <c r="AD42" s="299"/>
      <c r="AE42" s="299"/>
      <c r="AF42" s="299"/>
      <c r="AG42" s="299"/>
      <c r="AH42" s="239"/>
      <c r="AI42" s="239"/>
      <c r="AJ42" s="239"/>
      <c r="AK42" s="239"/>
      <c r="AL42" s="245"/>
    </row>
    <row r="43" spans="1:38" s="26" customFormat="1" ht="101.25" customHeight="1" x14ac:dyDescent="0.2">
      <c r="A43" s="621"/>
      <c r="B43" s="560" t="s">
        <v>1408</v>
      </c>
      <c r="C43" s="644" t="s">
        <v>1107</v>
      </c>
      <c r="D43" s="617"/>
      <c r="E43" s="335" t="s">
        <v>142</v>
      </c>
      <c r="F43" s="244"/>
      <c r="G43" s="239"/>
      <c r="H43" s="340"/>
      <c r="I43" s="340"/>
      <c r="J43" s="23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39"/>
      <c r="V43" s="239"/>
      <c r="W43" s="239"/>
      <c r="X43" s="23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I43" s="299"/>
      <c r="AJ43" s="299"/>
      <c r="AK43" s="239"/>
      <c r="AL43" s="245"/>
    </row>
    <row r="44" spans="1:38" s="26" customFormat="1" ht="99" customHeight="1" x14ac:dyDescent="0.2">
      <c r="A44" s="621"/>
      <c r="B44" s="561"/>
      <c r="C44" s="517" t="s">
        <v>1108</v>
      </c>
      <c r="D44" s="609"/>
      <c r="E44" s="335" t="s">
        <v>143</v>
      </c>
      <c r="F44" s="244"/>
      <c r="G44" s="239"/>
      <c r="H44" s="340"/>
      <c r="I44" s="340"/>
      <c r="J44" s="239"/>
      <c r="K44" s="299"/>
      <c r="L44" s="299"/>
      <c r="M44" s="299"/>
      <c r="N44" s="299"/>
      <c r="O44" s="299"/>
      <c r="P44" s="299"/>
      <c r="Q44" s="299"/>
      <c r="R44" s="299"/>
      <c r="S44" s="299"/>
      <c r="T44" s="299"/>
      <c r="U44" s="239"/>
      <c r="V44" s="239"/>
      <c r="W44" s="239"/>
      <c r="X44" s="23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I44" s="299"/>
      <c r="AJ44" s="299"/>
      <c r="AK44" s="239"/>
      <c r="AL44" s="245"/>
    </row>
    <row r="45" spans="1:38" s="26" customFormat="1" ht="111.6" customHeight="1" x14ac:dyDescent="0.2">
      <c r="A45" s="621"/>
      <c r="B45" s="561"/>
      <c r="C45" s="644" t="s">
        <v>1109</v>
      </c>
      <c r="D45" s="617"/>
      <c r="E45" s="335" t="s">
        <v>687</v>
      </c>
      <c r="F45" s="244"/>
      <c r="G45" s="239"/>
      <c r="H45" s="340"/>
      <c r="I45" s="340"/>
      <c r="J45" s="23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39"/>
      <c r="V45" s="239"/>
      <c r="W45" s="239"/>
      <c r="X45" s="23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I45" s="299"/>
      <c r="AJ45" s="299"/>
      <c r="AK45" s="239"/>
      <c r="AL45" s="245"/>
    </row>
    <row r="46" spans="1:38" s="26" customFormat="1" ht="51" customHeight="1" x14ac:dyDescent="0.2">
      <c r="A46" s="621"/>
      <c r="B46" s="561"/>
      <c r="C46" s="517" t="s">
        <v>85</v>
      </c>
      <c r="D46" s="609"/>
      <c r="E46" s="335" t="s">
        <v>144</v>
      </c>
      <c r="F46" s="244"/>
      <c r="G46" s="239"/>
      <c r="H46" s="340"/>
      <c r="I46" s="340"/>
      <c r="J46" s="23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39"/>
      <c r="V46" s="239"/>
      <c r="W46" s="239"/>
      <c r="X46" s="23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39"/>
      <c r="AL46" s="245"/>
    </row>
    <row r="47" spans="1:38" s="26" customFormat="1" ht="85.5" customHeight="1" x14ac:dyDescent="0.2">
      <c r="A47" s="621"/>
      <c r="B47" s="562"/>
      <c r="C47" s="517" t="s">
        <v>1409</v>
      </c>
      <c r="D47" s="609"/>
      <c r="E47" s="335" t="s">
        <v>145</v>
      </c>
      <c r="F47" s="244"/>
      <c r="G47" s="239"/>
      <c r="H47" s="340"/>
      <c r="I47" s="340"/>
      <c r="J47" s="23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39"/>
      <c r="V47" s="239"/>
      <c r="W47" s="239"/>
      <c r="X47" s="239"/>
      <c r="Y47" s="299"/>
      <c r="Z47" s="299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39"/>
      <c r="AL47" s="245"/>
    </row>
    <row r="48" spans="1:38" s="26" customFormat="1" ht="160.5" customHeight="1" x14ac:dyDescent="0.2">
      <c r="A48" s="621"/>
      <c r="B48" s="517" t="s">
        <v>810</v>
      </c>
      <c r="C48" s="517"/>
      <c r="D48" s="609"/>
      <c r="E48" s="335" t="s">
        <v>146</v>
      </c>
      <c r="F48" s="244"/>
      <c r="G48" s="239"/>
      <c r="H48" s="340"/>
      <c r="I48" s="340"/>
      <c r="J48" s="239"/>
      <c r="K48" s="299"/>
      <c r="L48" s="299"/>
      <c r="M48" s="299"/>
      <c r="N48" s="299"/>
      <c r="O48" s="299"/>
      <c r="P48" s="299"/>
      <c r="Q48" s="299"/>
      <c r="R48" s="299"/>
      <c r="S48" s="299"/>
      <c r="T48" s="299"/>
      <c r="U48" s="239"/>
      <c r="V48" s="239"/>
      <c r="W48" s="239"/>
      <c r="X48" s="239"/>
      <c r="Y48" s="299"/>
      <c r="Z48" s="299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39"/>
      <c r="AL48" s="245"/>
    </row>
    <row r="49" spans="1:38" s="26" customFormat="1" ht="141.75" customHeight="1" x14ac:dyDescent="0.2">
      <c r="A49" s="621" t="s">
        <v>1152</v>
      </c>
      <c r="B49" s="517" t="s">
        <v>811</v>
      </c>
      <c r="C49" s="517"/>
      <c r="D49" s="609"/>
      <c r="E49" s="335" t="s">
        <v>147</v>
      </c>
      <c r="F49" s="244"/>
      <c r="G49" s="239"/>
      <c r="H49" s="340"/>
      <c r="I49" s="340"/>
      <c r="J49" s="239"/>
      <c r="K49" s="299"/>
      <c r="L49" s="299"/>
      <c r="M49" s="299"/>
      <c r="N49" s="299"/>
      <c r="O49" s="299"/>
      <c r="P49" s="299"/>
      <c r="Q49" s="299"/>
      <c r="R49" s="299"/>
      <c r="S49" s="299"/>
      <c r="T49" s="299"/>
      <c r="U49" s="239"/>
      <c r="V49" s="239"/>
      <c r="W49" s="239"/>
      <c r="X49" s="239"/>
      <c r="Y49" s="299"/>
      <c r="Z49" s="299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39"/>
      <c r="AL49" s="245"/>
    </row>
    <row r="50" spans="1:38" s="26" customFormat="1" ht="104.25" customHeight="1" x14ac:dyDescent="0.2">
      <c r="A50" s="621"/>
      <c r="B50" s="517" t="s">
        <v>211</v>
      </c>
      <c r="C50" s="517"/>
      <c r="D50" s="609"/>
      <c r="E50" s="335" t="s">
        <v>148</v>
      </c>
      <c r="F50" s="244"/>
      <c r="G50" s="239"/>
      <c r="H50" s="340"/>
      <c r="I50" s="340"/>
      <c r="J50" s="23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39"/>
      <c r="V50" s="239"/>
      <c r="W50" s="239"/>
      <c r="X50" s="239"/>
      <c r="Y50" s="299"/>
      <c r="Z50" s="299"/>
      <c r="AA50" s="299"/>
      <c r="AB50" s="299"/>
      <c r="AC50" s="299"/>
      <c r="AD50" s="299"/>
      <c r="AE50" s="299"/>
      <c r="AF50" s="299"/>
      <c r="AG50" s="299"/>
      <c r="AH50" s="299"/>
      <c r="AI50" s="299"/>
      <c r="AJ50" s="299"/>
      <c r="AK50" s="239"/>
      <c r="AL50" s="245"/>
    </row>
    <row r="51" spans="1:38" s="26" customFormat="1" ht="108" customHeight="1" x14ac:dyDescent="0.2">
      <c r="A51" s="621"/>
      <c r="B51" s="517" t="s">
        <v>737</v>
      </c>
      <c r="C51" s="517"/>
      <c r="D51" s="609"/>
      <c r="E51" s="335" t="s">
        <v>149</v>
      </c>
      <c r="F51" s="244"/>
      <c r="G51" s="239"/>
      <c r="H51" s="340"/>
      <c r="I51" s="340"/>
      <c r="J51" s="23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39"/>
      <c r="V51" s="239"/>
      <c r="W51" s="239"/>
      <c r="X51" s="239"/>
      <c r="Y51" s="299"/>
      <c r="Z51" s="299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39"/>
      <c r="AL51" s="245"/>
    </row>
    <row r="52" spans="1:38" s="26" customFormat="1" ht="104.25" customHeight="1" x14ac:dyDescent="0.2">
      <c r="A52" s="621"/>
      <c r="B52" s="517" t="s">
        <v>738</v>
      </c>
      <c r="C52" s="517"/>
      <c r="D52" s="609"/>
      <c r="E52" s="335" t="s">
        <v>150</v>
      </c>
      <c r="F52" s="244"/>
      <c r="G52" s="239"/>
      <c r="H52" s="340"/>
      <c r="I52" s="340"/>
      <c r="J52" s="23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39"/>
      <c r="V52" s="239"/>
      <c r="W52" s="239"/>
      <c r="X52" s="239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39"/>
      <c r="AL52" s="245"/>
    </row>
    <row r="53" spans="1:38" s="26" customFormat="1" ht="72" customHeight="1" x14ac:dyDescent="0.2">
      <c r="A53" s="621"/>
      <c r="B53" s="517" t="s">
        <v>960</v>
      </c>
      <c r="C53" s="517"/>
      <c r="D53" s="609"/>
      <c r="E53" s="335" t="s">
        <v>151</v>
      </c>
      <c r="F53" s="244"/>
      <c r="G53" s="239"/>
      <c r="H53" s="340"/>
      <c r="I53" s="340"/>
      <c r="J53" s="23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39"/>
      <c r="V53" s="239"/>
      <c r="W53" s="239"/>
      <c r="X53" s="23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39"/>
      <c r="AL53" s="245"/>
    </row>
    <row r="54" spans="1:38" s="26" customFormat="1" ht="65.25" customHeight="1" x14ac:dyDescent="0.2">
      <c r="A54" s="621"/>
      <c r="B54" s="517" t="s">
        <v>254</v>
      </c>
      <c r="C54" s="517"/>
      <c r="D54" s="609"/>
      <c r="E54" s="335" t="s">
        <v>152</v>
      </c>
      <c r="F54" s="244"/>
      <c r="G54" s="239"/>
      <c r="H54" s="239"/>
      <c r="I54" s="239"/>
      <c r="J54" s="239"/>
      <c r="K54" s="239"/>
      <c r="L54" s="239"/>
      <c r="M54" s="239"/>
      <c r="N54" s="239"/>
      <c r="O54" s="299"/>
      <c r="P54" s="239"/>
      <c r="Q54" s="239"/>
      <c r="R54" s="239"/>
      <c r="S54" s="29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45"/>
    </row>
    <row r="55" spans="1:38" s="26" customFormat="1" ht="49.5" customHeight="1" x14ac:dyDescent="0.2">
      <c r="A55" s="621"/>
      <c r="B55" s="517" t="s">
        <v>1410</v>
      </c>
      <c r="C55" s="517"/>
      <c r="D55" s="609"/>
      <c r="E55" s="335" t="s">
        <v>153</v>
      </c>
      <c r="F55" s="244"/>
      <c r="G55" s="239">
        <v>20</v>
      </c>
      <c r="H55" s="239">
        <v>8</v>
      </c>
      <c r="I55" s="239">
        <v>2</v>
      </c>
      <c r="J55" s="239"/>
      <c r="K55" s="239"/>
      <c r="L55" s="239">
        <v>11</v>
      </c>
      <c r="M55" s="239">
        <v>3</v>
      </c>
      <c r="N55" s="239">
        <v>1</v>
      </c>
      <c r="O55" s="299"/>
      <c r="P55" s="239"/>
      <c r="Q55" s="239">
        <v>8</v>
      </c>
      <c r="R55" s="239">
        <v>6</v>
      </c>
      <c r="S55" s="299"/>
      <c r="T55" s="239"/>
      <c r="U55" s="239"/>
      <c r="V55" s="239">
        <v>17</v>
      </c>
      <c r="W55" s="239"/>
      <c r="X55" s="239">
        <v>3</v>
      </c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>
        <f t="shared" ref="AK55:AL55" si="2">SUM(AK30,AK32,AK34:AK37,AK41:AK42,AK48:AK54)</f>
        <v>0</v>
      </c>
      <c r="AL55" s="245">
        <f t="shared" si="2"/>
        <v>0</v>
      </c>
    </row>
    <row r="56" spans="1:38" s="26" customFormat="1" ht="97.5" customHeight="1" x14ac:dyDescent="0.2">
      <c r="A56" s="621"/>
      <c r="B56" s="520" t="s">
        <v>1414</v>
      </c>
      <c r="C56" s="517" t="s">
        <v>1411</v>
      </c>
      <c r="D56" s="609"/>
      <c r="E56" s="335" t="s">
        <v>760</v>
      </c>
      <c r="F56" s="244"/>
      <c r="G56" s="239"/>
      <c r="H56" s="239"/>
      <c r="I56" s="239"/>
      <c r="J56" s="239"/>
      <c r="K56" s="239"/>
      <c r="L56" s="239"/>
      <c r="M56" s="239"/>
      <c r="N56" s="239"/>
      <c r="O56" s="299"/>
      <c r="P56" s="239"/>
      <c r="Q56" s="239"/>
      <c r="R56" s="239"/>
      <c r="S56" s="299"/>
      <c r="T56" s="239"/>
      <c r="U56" s="239"/>
      <c r="V56" s="239"/>
      <c r="W56" s="239"/>
      <c r="X56" s="239"/>
      <c r="Y56" s="239"/>
      <c r="Z56" s="239"/>
      <c r="AA56" s="239"/>
      <c r="AB56" s="299"/>
      <c r="AC56" s="299"/>
      <c r="AD56" s="299"/>
      <c r="AE56" s="299"/>
      <c r="AF56" s="299"/>
      <c r="AG56" s="299"/>
      <c r="AH56" s="239"/>
      <c r="AI56" s="239"/>
      <c r="AJ56" s="239"/>
      <c r="AK56" s="239"/>
      <c r="AL56" s="245"/>
    </row>
    <row r="57" spans="1:38" s="26" customFormat="1" ht="48.75" customHeight="1" x14ac:dyDescent="0.2">
      <c r="A57" s="621"/>
      <c r="B57" s="520"/>
      <c r="C57" s="511" t="s">
        <v>1412</v>
      </c>
      <c r="D57" s="521"/>
      <c r="E57" s="335" t="s">
        <v>688</v>
      </c>
      <c r="F57" s="244"/>
      <c r="G57" s="239"/>
      <c r="H57" s="239"/>
      <c r="I57" s="239"/>
      <c r="J57" s="239"/>
      <c r="K57" s="239"/>
      <c r="L57" s="239"/>
      <c r="M57" s="239"/>
      <c r="N57" s="239"/>
      <c r="O57" s="299"/>
      <c r="P57" s="239"/>
      <c r="Q57" s="239"/>
      <c r="R57" s="239"/>
      <c r="S57" s="299"/>
      <c r="T57" s="239"/>
      <c r="U57" s="239"/>
      <c r="V57" s="239"/>
      <c r="W57" s="239"/>
      <c r="X57" s="239"/>
      <c r="Y57" s="239"/>
      <c r="Z57" s="239"/>
      <c r="AA57" s="239"/>
      <c r="AB57" s="299"/>
      <c r="AC57" s="299"/>
      <c r="AD57" s="299"/>
      <c r="AE57" s="299"/>
      <c r="AF57" s="299"/>
      <c r="AG57" s="299"/>
      <c r="AH57" s="239"/>
      <c r="AI57" s="239"/>
      <c r="AJ57" s="239"/>
      <c r="AK57" s="239"/>
      <c r="AL57" s="245"/>
    </row>
    <row r="58" spans="1:38" s="26" customFormat="1" ht="45" customHeight="1" x14ac:dyDescent="0.2">
      <c r="A58" s="621"/>
      <c r="B58" s="520"/>
      <c r="C58" s="521" t="s">
        <v>1413</v>
      </c>
      <c r="D58" s="523"/>
      <c r="E58" s="335" t="s">
        <v>689</v>
      </c>
      <c r="F58" s="244"/>
      <c r="G58" s="239"/>
      <c r="H58" s="239"/>
      <c r="I58" s="239"/>
      <c r="J58" s="239"/>
      <c r="K58" s="239"/>
      <c r="L58" s="239"/>
      <c r="M58" s="239"/>
      <c r="N58" s="239"/>
      <c r="O58" s="299"/>
      <c r="P58" s="239"/>
      <c r="Q58" s="239"/>
      <c r="R58" s="239"/>
      <c r="S58" s="29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45"/>
    </row>
    <row r="59" spans="1:38" s="26" customFormat="1" ht="39.75" customHeight="1" x14ac:dyDescent="0.2">
      <c r="A59" s="659" t="s">
        <v>1153</v>
      </c>
      <c r="B59" s="520" t="s">
        <v>1414</v>
      </c>
      <c r="C59" s="657" t="s">
        <v>1415</v>
      </c>
      <c r="D59" s="273" t="s">
        <v>295</v>
      </c>
      <c r="E59" s="335" t="s">
        <v>154</v>
      </c>
      <c r="F59" s="244"/>
      <c r="G59" s="239"/>
      <c r="H59" s="239"/>
      <c r="I59" s="239"/>
      <c r="J59" s="239"/>
      <c r="K59" s="239"/>
      <c r="L59" s="239"/>
      <c r="M59" s="239"/>
      <c r="N59" s="239"/>
      <c r="O59" s="299"/>
      <c r="P59" s="239"/>
      <c r="Q59" s="239"/>
      <c r="R59" s="239"/>
      <c r="S59" s="299"/>
      <c r="T59" s="239"/>
      <c r="U59" s="239"/>
      <c r="V59" s="239"/>
      <c r="W59" s="239"/>
      <c r="X59" s="239"/>
      <c r="Y59" s="239"/>
      <c r="Z59" s="239"/>
      <c r="AA59" s="239"/>
      <c r="AB59" s="299"/>
      <c r="AC59" s="299"/>
      <c r="AD59" s="299"/>
      <c r="AE59" s="299"/>
      <c r="AF59" s="299"/>
      <c r="AG59" s="299"/>
      <c r="AH59" s="239"/>
      <c r="AI59" s="239"/>
      <c r="AJ59" s="239"/>
      <c r="AK59" s="239"/>
      <c r="AL59" s="245"/>
    </row>
    <row r="60" spans="1:38" s="26" customFormat="1" ht="55.5" customHeight="1" x14ac:dyDescent="0.2">
      <c r="A60" s="660"/>
      <c r="B60" s="520"/>
      <c r="C60" s="657"/>
      <c r="D60" s="273" t="s">
        <v>296</v>
      </c>
      <c r="E60" s="335" t="s">
        <v>155</v>
      </c>
      <c r="F60" s="244"/>
      <c r="G60" s="239"/>
      <c r="H60" s="239"/>
      <c r="I60" s="239"/>
      <c r="J60" s="239"/>
      <c r="K60" s="239"/>
      <c r="L60" s="239"/>
      <c r="M60" s="239"/>
      <c r="N60" s="239"/>
      <c r="O60" s="299"/>
      <c r="P60" s="239"/>
      <c r="Q60" s="239"/>
      <c r="R60" s="239"/>
      <c r="S60" s="299"/>
      <c r="T60" s="239"/>
      <c r="U60" s="239"/>
      <c r="V60" s="239"/>
      <c r="W60" s="239"/>
      <c r="X60" s="239"/>
      <c r="Y60" s="239"/>
      <c r="Z60" s="239"/>
      <c r="AA60" s="239"/>
      <c r="AB60" s="299"/>
      <c r="AC60" s="299"/>
      <c r="AD60" s="299"/>
      <c r="AE60" s="299"/>
      <c r="AF60" s="299"/>
      <c r="AG60" s="299"/>
      <c r="AH60" s="239"/>
      <c r="AI60" s="239"/>
      <c r="AJ60" s="239"/>
      <c r="AK60" s="239"/>
      <c r="AL60" s="245"/>
    </row>
    <row r="61" spans="1:38" s="26" customFormat="1" ht="29.45" customHeight="1" x14ac:dyDescent="0.2">
      <c r="A61" s="660"/>
      <c r="B61" s="520"/>
      <c r="C61" s="657"/>
      <c r="D61" s="273" t="s">
        <v>297</v>
      </c>
      <c r="E61" s="335" t="s">
        <v>156</v>
      </c>
      <c r="F61" s="244"/>
      <c r="G61" s="239"/>
      <c r="H61" s="239"/>
      <c r="I61" s="239"/>
      <c r="J61" s="239"/>
      <c r="K61" s="239"/>
      <c r="L61" s="239"/>
      <c r="M61" s="239"/>
      <c r="N61" s="239"/>
      <c r="O61" s="299"/>
      <c r="P61" s="239"/>
      <c r="Q61" s="239"/>
      <c r="R61" s="239"/>
      <c r="S61" s="299"/>
      <c r="T61" s="239"/>
      <c r="U61" s="239"/>
      <c r="V61" s="239"/>
      <c r="W61" s="239"/>
      <c r="X61" s="239"/>
      <c r="Y61" s="239"/>
      <c r="Z61" s="239"/>
      <c r="AA61" s="239"/>
      <c r="AB61" s="299"/>
      <c r="AC61" s="299"/>
      <c r="AD61" s="299"/>
      <c r="AE61" s="299"/>
      <c r="AF61" s="299"/>
      <c r="AG61" s="299"/>
      <c r="AH61" s="239"/>
      <c r="AI61" s="239"/>
      <c r="AJ61" s="239"/>
      <c r="AK61" s="239"/>
      <c r="AL61" s="245"/>
    </row>
    <row r="62" spans="1:38" s="26" customFormat="1" ht="40.5" customHeight="1" x14ac:dyDescent="0.2">
      <c r="A62" s="660"/>
      <c r="B62" s="520"/>
      <c r="C62" s="657"/>
      <c r="D62" s="273" t="s">
        <v>279</v>
      </c>
      <c r="E62" s="335" t="s">
        <v>157</v>
      </c>
      <c r="F62" s="244"/>
      <c r="G62" s="239"/>
      <c r="H62" s="239"/>
      <c r="I62" s="239"/>
      <c r="J62" s="239"/>
      <c r="K62" s="239"/>
      <c r="L62" s="239"/>
      <c r="M62" s="239"/>
      <c r="N62" s="239"/>
      <c r="O62" s="299"/>
      <c r="P62" s="239"/>
      <c r="Q62" s="239"/>
      <c r="R62" s="239"/>
      <c r="S62" s="299"/>
      <c r="T62" s="239"/>
      <c r="U62" s="239"/>
      <c r="V62" s="239"/>
      <c r="W62" s="239"/>
      <c r="X62" s="239"/>
      <c r="Y62" s="239"/>
      <c r="Z62" s="239"/>
      <c r="AA62" s="239"/>
      <c r="AB62" s="299"/>
      <c r="AC62" s="299"/>
      <c r="AD62" s="299"/>
      <c r="AE62" s="299"/>
      <c r="AF62" s="299"/>
      <c r="AG62" s="299"/>
      <c r="AH62" s="239"/>
      <c r="AI62" s="239"/>
      <c r="AJ62" s="239"/>
      <c r="AK62" s="239"/>
      <c r="AL62" s="245"/>
    </row>
    <row r="63" spans="1:38" s="26" customFormat="1" ht="40.5" customHeight="1" x14ac:dyDescent="0.2">
      <c r="A63" s="660"/>
      <c r="B63" s="520"/>
      <c r="C63" s="657"/>
      <c r="D63" s="273" t="s">
        <v>298</v>
      </c>
      <c r="E63" s="335" t="s">
        <v>158</v>
      </c>
      <c r="F63" s="244"/>
      <c r="G63" s="239"/>
      <c r="H63" s="239"/>
      <c r="I63" s="239"/>
      <c r="J63" s="239"/>
      <c r="K63" s="239"/>
      <c r="L63" s="239"/>
      <c r="M63" s="239"/>
      <c r="N63" s="239"/>
      <c r="O63" s="299"/>
      <c r="P63" s="239"/>
      <c r="Q63" s="239"/>
      <c r="R63" s="239"/>
      <c r="S63" s="299"/>
      <c r="T63" s="239"/>
      <c r="U63" s="239"/>
      <c r="V63" s="239"/>
      <c r="W63" s="239"/>
      <c r="X63" s="239"/>
      <c r="Y63" s="239"/>
      <c r="Z63" s="239"/>
      <c r="AA63" s="239"/>
      <c r="AB63" s="299"/>
      <c r="AC63" s="299"/>
      <c r="AD63" s="299"/>
      <c r="AE63" s="299"/>
      <c r="AF63" s="299"/>
      <c r="AG63" s="299"/>
      <c r="AH63" s="239"/>
      <c r="AI63" s="239"/>
      <c r="AJ63" s="239"/>
      <c r="AK63" s="239"/>
      <c r="AL63" s="245"/>
    </row>
    <row r="64" spans="1:38" s="26" customFormat="1" ht="56.25" customHeight="1" x14ac:dyDescent="0.2">
      <c r="A64" s="660"/>
      <c r="B64" s="520"/>
      <c r="C64" s="657"/>
      <c r="D64" s="273" t="s">
        <v>280</v>
      </c>
      <c r="E64" s="335" t="s">
        <v>690</v>
      </c>
      <c r="F64" s="244"/>
      <c r="G64" s="239"/>
      <c r="H64" s="239"/>
      <c r="I64" s="239"/>
      <c r="J64" s="239"/>
      <c r="K64" s="239"/>
      <c r="L64" s="239"/>
      <c r="M64" s="239"/>
      <c r="N64" s="239"/>
      <c r="O64" s="299"/>
      <c r="P64" s="239"/>
      <c r="Q64" s="239"/>
      <c r="R64" s="239"/>
      <c r="S64" s="29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45"/>
    </row>
    <row r="65" spans="1:38" s="26" customFormat="1" ht="36.75" customHeight="1" x14ac:dyDescent="0.2">
      <c r="A65" s="660"/>
      <c r="B65" s="520"/>
      <c r="C65" s="657"/>
      <c r="D65" s="273" t="s">
        <v>886</v>
      </c>
      <c r="E65" s="335" t="s">
        <v>159</v>
      </c>
      <c r="F65" s="244"/>
      <c r="G65" s="239"/>
      <c r="H65" s="239"/>
      <c r="I65" s="239"/>
      <c r="J65" s="239"/>
      <c r="K65" s="239"/>
      <c r="L65" s="239"/>
      <c r="M65" s="239"/>
      <c r="N65" s="239"/>
      <c r="O65" s="299"/>
      <c r="P65" s="239"/>
      <c r="Q65" s="239"/>
      <c r="R65" s="239"/>
      <c r="S65" s="29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45"/>
    </row>
    <row r="66" spans="1:38" s="26" customFormat="1" ht="38.25" customHeight="1" x14ac:dyDescent="0.2">
      <c r="A66" s="660"/>
      <c r="B66" s="520"/>
      <c r="C66" s="657"/>
      <c r="D66" s="273" t="s">
        <v>887</v>
      </c>
      <c r="E66" s="335" t="s">
        <v>160</v>
      </c>
      <c r="F66" s="244"/>
      <c r="G66" s="239"/>
      <c r="H66" s="239"/>
      <c r="I66" s="239"/>
      <c r="J66" s="239"/>
      <c r="K66" s="239"/>
      <c r="L66" s="239"/>
      <c r="M66" s="239"/>
      <c r="N66" s="239"/>
      <c r="O66" s="299"/>
      <c r="P66" s="239"/>
      <c r="Q66" s="239"/>
      <c r="R66" s="239"/>
      <c r="S66" s="299"/>
      <c r="T66" s="239"/>
      <c r="U66" s="239"/>
      <c r="V66" s="239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45"/>
    </row>
    <row r="67" spans="1:38" s="26" customFormat="1" ht="39" customHeight="1" x14ac:dyDescent="0.2">
      <c r="A67" s="660"/>
      <c r="B67" s="520"/>
      <c r="C67" s="657"/>
      <c r="D67" s="273" t="s">
        <v>899</v>
      </c>
      <c r="E67" s="335" t="s">
        <v>761</v>
      </c>
      <c r="F67" s="244"/>
      <c r="G67" s="239"/>
      <c r="H67" s="239"/>
      <c r="I67" s="239"/>
      <c r="J67" s="239"/>
      <c r="K67" s="239"/>
      <c r="L67" s="239"/>
      <c r="M67" s="239"/>
      <c r="N67" s="239"/>
      <c r="O67" s="299"/>
      <c r="P67" s="239"/>
      <c r="Q67" s="239"/>
      <c r="R67" s="239"/>
      <c r="S67" s="299"/>
      <c r="T67" s="239"/>
      <c r="U67" s="239"/>
      <c r="V67" s="239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45"/>
    </row>
    <row r="68" spans="1:38" s="26" customFormat="1" ht="34.5" customHeight="1" x14ac:dyDescent="0.2">
      <c r="A68" s="660"/>
      <c r="B68" s="520"/>
      <c r="C68" s="657"/>
      <c r="D68" s="273" t="s">
        <v>900</v>
      </c>
      <c r="E68" s="335" t="s">
        <v>161</v>
      </c>
      <c r="F68" s="244"/>
      <c r="G68" s="239"/>
      <c r="H68" s="239"/>
      <c r="I68" s="239"/>
      <c r="J68" s="239"/>
      <c r="K68" s="239"/>
      <c r="L68" s="239"/>
      <c r="M68" s="239"/>
      <c r="N68" s="239"/>
      <c r="O68" s="299"/>
      <c r="P68" s="239"/>
      <c r="Q68" s="239"/>
      <c r="R68" s="239"/>
      <c r="S68" s="29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45"/>
    </row>
    <row r="69" spans="1:38" s="26" customFormat="1" ht="39" customHeight="1" x14ac:dyDescent="0.2">
      <c r="A69" s="660"/>
      <c r="B69" s="520"/>
      <c r="C69" s="657"/>
      <c r="D69" s="273" t="s">
        <v>901</v>
      </c>
      <c r="E69" s="335" t="s">
        <v>162</v>
      </c>
      <c r="F69" s="244"/>
      <c r="G69" s="239"/>
      <c r="H69" s="239"/>
      <c r="I69" s="239"/>
      <c r="J69" s="239"/>
      <c r="K69" s="239"/>
      <c r="L69" s="239"/>
      <c r="M69" s="239"/>
      <c r="N69" s="239"/>
      <c r="O69" s="299"/>
      <c r="P69" s="239"/>
      <c r="Q69" s="239"/>
      <c r="R69" s="239"/>
      <c r="S69" s="299"/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45"/>
    </row>
    <row r="70" spans="1:38" s="26" customFormat="1" ht="59.25" customHeight="1" x14ac:dyDescent="0.2">
      <c r="A70" s="660"/>
      <c r="B70" s="520"/>
      <c r="C70" s="657"/>
      <c r="D70" s="273" t="s">
        <v>888</v>
      </c>
      <c r="E70" s="335" t="s">
        <v>163</v>
      </c>
      <c r="F70" s="244"/>
      <c r="G70" s="239"/>
      <c r="H70" s="239"/>
      <c r="I70" s="239"/>
      <c r="J70" s="239"/>
      <c r="K70" s="239"/>
      <c r="L70" s="239"/>
      <c r="M70" s="239"/>
      <c r="N70" s="239"/>
      <c r="O70" s="299"/>
      <c r="P70" s="239"/>
      <c r="Q70" s="239"/>
      <c r="R70" s="239"/>
      <c r="S70" s="299"/>
      <c r="T70" s="239"/>
      <c r="U70" s="239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45"/>
    </row>
    <row r="71" spans="1:38" s="26" customFormat="1" ht="59.25" customHeight="1" x14ac:dyDescent="0.2">
      <c r="A71" s="660"/>
      <c r="B71" s="520"/>
      <c r="C71" s="530" t="s">
        <v>1416</v>
      </c>
      <c r="D71" s="530"/>
      <c r="E71" s="335" t="s">
        <v>164</v>
      </c>
      <c r="F71" s="244"/>
      <c r="G71" s="239"/>
      <c r="H71" s="239"/>
      <c r="I71" s="239"/>
      <c r="J71" s="239"/>
      <c r="K71" s="239"/>
      <c r="L71" s="239"/>
      <c r="M71" s="239"/>
      <c r="N71" s="239"/>
      <c r="O71" s="299"/>
      <c r="P71" s="239"/>
      <c r="Q71" s="239"/>
      <c r="R71" s="239"/>
      <c r="S71" s="299"/>
      <c r="T71" s="239"/>
      <c r="U71" s="239"/>
      <c r="V71" s="239"/>
      <c r="W71" s="239"/>
      <c r="X71" s="239"/>
      <c r="Y71" s="239"/>
      <c r="Z71" s="239"/>
      <c r="AA71" s="239"/>
      <c r="AB71" s="299"/>
      <c r="AC71" s="299"/>
      <c r="AD71" s="299"/>
      <c r="AE71" s="299"/>
      <c r="AF71" s="299"/>
      <c r="AG71" s="299"/>
      <c r="AH71" s="239"/>
      <c r="AI71" s="239"/>
      <c r="AJ71" s="239"/>
      <c r="AK71" s="239"/>
      <c r="AL71" s="245"/>
    </row>
    <row r="72" spans="1:38" s="26" customFormat="1" ht="155.44999999999999" customHeight="1" x14ac:dyDescent="0.2">
      <c r="A72" s="660"/>
      <c r="B72" s="520"/>
      <c r="C72" s="617" t="s">
        <v>32</v>
      </c>
      <c r="D72" s="618"/>
      <c r="E72" s="335" t="s">
        <v>165</v>
      </c>
      <c r="F72" s="244"/>
      <c r="G72" s="239"/>
      <c r="H72" s="239"/>
      <c r="I72" s="239"/>
      <c r="J72" s="239"/>
      <c r="K72" s="239"/>
      <c r="L72" s="239"/>
      <c r="M72" s="239"/>
      <c r="N72" s="239"/>
      <c r="O72" s="299"/>
      <c r="P72" s="239"/>
      <c r="Q72" s="239"/>
      <c r="R72" s="239"/>
      <c r="S72" s="299"/>
      <c r="T72" s="239"/>
      <c r="U72" s="239"/>
      <c r="V72" s="239"/>
      <c r="W72" s="239"/>
      <c r="X72" s="239"/>
      <c r="Y72" s="239"/>
      <c r="Z72" s="239"/>
      <c r="AA72" s="239"/>
      <c r="AB72" s="299"/>
      <c r="AC72" s="299"/>
      <c r="AD72" s="299"/>
      <c r="AE72" s="299"/>
      <c r="AF72" s="299"/>
      <c r="AG72" s="299"/>
      <c r="AH72" s="239"/>
      <c r="AI72" s="239"/>
      <c r="AJ72" s="239"/>
      <c r="AK72" s="239"/>
      <c r="AL72" s="245"/>
    </row>
    <row r="73" spans="1:38" s="26" customFormat="1" ht="53.25" customHeight="1" x14ac:dyDescent="0.2">
      <c r="A73" s="660"/>
      <c r="B73" s="520"/>
      <c r="C73" s="637" t="s">
        <v>1417</v>
      </c>
      <c r="D73" s="609"/>
      <c r="E73" s="335" t="s">
        <v>166</v>
      </c>
      <c r="F73" s="244"/>
      <c r="G73" s="239"/>
      <c r="H73" s="239"/>
      <c r="I73" s="239"/>
      <c r="J73" s="239"/>
      <c r="K73" s="239"/>
      <c r="L73" s="239"/>
      <c r="M73" s="239"/>
      <c r="N73" s="239"/>
      <c r="O73" s="299"/>
      <c r="P73" s="239"/>
      <c r="Q73" s="239"/>
      <c r="R73" s="239"/>
      <c r="S73" s="299"/>
      <c r="T73" s="239"/>
      <c r="U73" s="239"/>
      <c r="V73" s="239"/>
      <c r="W73" s="239"/>
      <c r="X73" s="239"/>
      <c r="Y73" s="239"/>
      <c r="Z73" s="239"/>
      <c r="AA73" s="239"/>
      <c r="AB73" s="299"/>
      <c r="AC73" s="299"/>
      <c r="AD73" s="299"/>
      <c r="AE73" s="299"/>
      <c r="AF73" s="299"/>
      <c r="AG73" s="299"/>
      <c r="AH73" s="239"/>
      <c r="AI73" s="239"/>
      <c r="AJ73" s="239"/>
      <c r="AK73" s="239"/>
      <c r="AL73" s="245"/>
    </row>
    <row r="74" spans="1:38" s="26" customFormat="1" ht="78.75" customHeight="1" x14ac:dyDescent="0.2">
      <c r="A74" s="660"/>
      <c r="B74" s="520"/>
      <c r="C74" s="637" t="s">
        <v>1418</v>
      </c>
      <c r="D74" s="609"/>
      <c r="E74" s="335" t="s">
        <v>167</v>
      </c>
      <c r="F74" s="244"/>
      <c r="G74" s="239"/>
      <c r="H74" s="239"/>
      <c r="I74" s="239"/>
      <c r="J74" s="239"/>
      <c r="K74" s="239"/>
      <c r="L74" s="239"/>
      <c r="M74" s="239"/>
      <c r="N74" s="239"/>
      <c r="O74" s="299"/>
      <c r="P74" s="239"/>
      <c r="Q74" s="239"/>
      <c r="R74" s="239"/>
      <c r="S74" s="299"/>
      <c r="T74" s="239"/>
      <c r="U74" s="239"/>
      <c r="V74" s="239"/>
      <c r="W74" s="239"/>
      <c r="X74" s="239"/>
      <c r="Y74" s="239"/>
      <c r="Z74" s="239"/>
      <c r="AA74" s="239"/>
      <c r="AB74" s="299"/>
      <c r="AC74" s="299"/>
      <c r="AD74" s="299"/>
      <c r="AE74" s="299"/>
      <c r="AF74" s="299"/>
      <c r="AG74" s="299"/>
      <c r="AH74" s="239"/>
      <c r="AI74" s="239"/>
      <c r="AJ74" s="239"/>
      <c r="AK74" s="239"/>
      <c r="AL74" s="245"/>
    </row>
    <row r="75" spans="1:38" s="26" customFormat="1" ht="68.45" customHeight="1" x14ac:dyDescent="0.2">
      <c r="A75" s="660"/>
      <c r="B75" s="520"/>
      <c r="C75" s="642" t="s">
        <v>1364</v>
      </c>
      <c r="D75" s="276" t="s">
        <v>373</v>
      </c>
      <c r="E75" s="335" t="s">
        <v>168</v>
      </c>
      <c r="F75" s="244"/>
      <c r="G75" s="239"/>
      <c r="H75" s="239"/>
      <c r="I75" s="239"/>
      <c r="J75" s="239"/>
      <c r="K75" s="239"/>
      <c r="L75" s="239"/>
      <c r="M75" s="239"/>
      <c r="N75" s="239"/>
      <c r="O75" s="299"/>
      <c r="P75" s="239"/>
      <c r="Q75" s="239"/>
      <c r="R75" s="239"/>
      <c r="S75" s="299"/>
      <c r="T75" s="239"/>
      <c r="U75" s="239"/>
      <c r="V75" s="239"/>
      <c r="W75" s="239"/>
      <c r="X75" s="239"/>
      <c r="Y75" s="239"/>
      <c r="Z75" s="239"/>
      <c r="AA75" s="239"/>
      <c r="AB75" s="299"/>
      <c r="AC75" s="299"/>
      <c r="AD75" s="299"/>
      <c r="AE75" s="299"/>
      <c r="AF75" s="299"/>
      <c r="AG75" s="299"/>
      <c r="AH75" s="239"/>
      <c r="AI75" s="239"/>
      <c r="AJ75" s="239"/>
      <c r="AK75" s="239"/>
      <c r="AL75" s="245"/>
    </row>
    <row r="76" spans="1:38" s="26" customFormat="1" ht="81.599999999999994" customHeight="1" x14ac:dyDescent="0.2">
      <c r="A76" s="660"/>
      <c r="B76" s="520"/>
      <c r="C76" s="643"/>
      <c r="D76" s="276" t="s">
        <v>374</v>
      </c>
      <c r="E76" s="335" t="s">
        <v>691</v>
      </c>
      <c r="F76" s="244"/>
      <c r="G76" s="239"/>
      <c r="H76" s="239"/>
      <c r="I76" s="239"/>
      <c r="J76" s="239"/>
      <c r="K76" s="239"/>
      <c r="L76" s="239"/>
      <c r="M76" s="239"/>
      <c r="N76" s="239"/>
      <c r="O76" s="299"/>
      <c r="P76" s="239"/>
      <c r="Q76" s="239"/>
      <c r="R76" s="239"/>
      <c r="S76" s="299"/>
      <c r="T76" s="239"/>
      <c r="U76" s="239"/>
      <c r="V76" s="239"/>
      <c r="W76" s="239"/>
      <c r="X76" s="239"/>
      <c r="Y76" s="239"/>
      <c r="Z76" s="239"/>
      <c r="AA76" s="239"/>
      <c r="AB76" s="299"/>
      <c r="AC76" s="299"/>
      <c r="AD76" s="299"/>
      <c r="AE76" s="299"/>
      <c r="AF76" s="299"/>
      <c r="AG76" s="299"/>
      <c r="AH76" s="239"/>
      <c r="AI76" s="239"/>
      <c r="AJ76" s="239"/>
      <c r="AK76" s="239"/>
      <c r="AL76" s="245"/>
    </row>
    <row r="77" spans="1:38" s="26" customFormat="1" ht="43.5" customHeight="1" x14ac:dyDescent="0.2">
      <c r="A77" s="660"/>
      <c r="B77" s="520"/>
      <c r="C77" s="616" t="s">
        <v>8</v>
      </c>
      <c r="D77" s="616"/>
      <c r="E77" s="335" t="s">
        <v>762</v>
      </c>
      <c r="F77" s="244"/>
      <c r="G77" s="239"/>
      <c r="H77" s="239"/>
      <c r="I77" s="239"/>
      <c r="J77" s="239"/>
      <c r="K77" s="239"/>
      <c r="L77" s="239"/>
      <c r="M77" s="239"/>
      <c r="N77" s="239"/>
      <c r="O77" s="299"/>
      <c r="P77" s="239"/>
      <c r="Q77" s="239"/>
      <c r="R77" s="239"/>
      <c r="S77" s="299"/>
      <c r="T77" s="239"/>
      <c r="U77" s="239"/>
      <c r="V77" s="239"/>
      <c r="W77" s="239"/>
      <c r="X77" s="239"/>
      <c r="Y77" s="239"/>
      <c r="Z77" s="239"/>
      <c r="AA77" s="239"/>
      <c r="AB77" s="299"/>
      <c r="AC77" s="299"/>
      <c r="AD77" s="299"/>
      <c r="AE77" s="299"/>
      <c r="AF77" s="299"/>
      <c r="AG77" s="299"/>
      <c r="AH77" s="239"/>
      <c r="AI77" s="239"/>
      <c r="AJ77" s="239"/>
      <c r="AK77" s="239"/>
      <c r="AL77" s="245"/>
    </row>
    <row r="78" spans="1:38" s="26" customFormat="1" ht="89.45" customHeight="1" x14ac:dyDescent="0.2">
      <c r="A78" s="660"/>
      <c r="B78" s="520"/>
      <c r="C78" s="616" t="s">
        <v>375</v>
      </c>
      <c r="D78" s="616"/>
      <c r="E78" s="335" t="s">
        <v>763</v>
      </c>
      <c r="F78" s="244"/>
      <c r="G78" s="239"/>
      <c r="H78" s="239"/>
      <c r="I78" s="239"/>
      <c r="J78" s="239"/>
      <c r="K78" s="239"/>
      <c r="L78" s="239"/>
      <c r="M78" s="239"/>
      <c r="N78" s="239"/>
      <c r="O78" s="299"/>
      <c r="P78" s="239"/>
      <c r="Q78" s="239"/>
      <c r="R78" s="239"/>
      <c r="S78" s="299"/>
      <c r="T78" s="239"/>
      <c r="U78" s="239"/>
      <c r="V78" s="239"/>
      <c r="W78" s="239"/>
      <c r="X78" s="239"/>
      <c r="Y78" s="239"/>
      <c r="Z78" s="239"/>
      <c r="AA78" s="239"/>
      <c r="AB78" s="299"/>
      <c r="AC78" s="299"/>
      <c r="AD78" s="299"/>
      <c r="AE78" s="299"/>
      <c r="AF78" s="299"/>
      <c r="AG78" s="299"/>
      <c r="AH78" s="239"/>
      <c r="AI78" s="239"/>
      <c r="AJ78" s="239"/>
      <c r="AK78" s="239"/>
      <c r="AL78" s="245"/>
    </row>
    <row r="79" spans="1:38" s="26" customFormat="1" ht="81" customHeight="1" x14ac:dyDescent="0.2">
      <c r="A79" s="660"/>
      <c r="B79" s="520"/>
      <c r="C79" s="616" t="s">
        <v>376</v>
      </c>
      <c r="D79" s="616"/>
      <c r="E79" s="335" t="s">
        <v>764</v>
      </c>
      <c r="F79" s="244"/>
      <c r="G79" s="239"/>
      <c r="H79" s="239"/>
      <c r="I79" s="239"/>
      <c r="J79" s="239"/>
      <c r="K79" s="239"/>
      <c r="L79" s="239"/>
      <c r="M79" s="239"/>
      <c r="N79" s="239"/>
      <c r="O79" s="299"/>
      <c r="P79" s="239"/>
      <c r="Q79" s="239"/>
      <c r="R79" s="239"/>
      <c r="S79" s="299"/>
      <c r="T79" s="239"/>
      <c r="U79" s="239"/>
      <c r="V79" s="239"/>
      <c r="W79" s="239"/>
      <c r="X79" s="239"/>
      <c r="Y79" s="239"/>
      <c r="Z79" s="239"/>
      <c r="AA79" s="239"/>
      <c r="AB79" s="299"/>
      <c r="AC79" s="299"/>
      <c r="AD79" s="299"/>
      <c r="AE79" s="299"/>
      <c r="AF79" s="299"/>
      <c r="AG79" s="299"/>
      <c r="AH79" s="239"/>
      <c r="AI79" s="239"/>
      <c r="AJ79" s="239"/>
      <c r="AK79" s="239"/>
      <c r="AL79" s="245"/>
    </row>
    <row r="80" spans="1:38" s="26" customFormat="1" ht="165" customHeight="1" x14ac:dyDescent="0.2">
      <c r="A80" s="660"/>
      <c r="B80" s="520"/>
      <c r="C80" s="615" t="s">
        <v>1419</v>
      </c>
      <c r="D80" s="616"/>
      <c r="E80" s="335" t="s">
        <v>765</v>
      </c>
      <c r="F80" s="244"/>
      <c r="G80" s="239"/>
      <c r="H80" s="239"/>
      <c r="I80" s="239"/>
      <c r="J80" s="239"/>
      <c r="K80" s="239"/>
      <c r="L80" s="239"/>
      <c r="M80" s="239"/>
      <c r="N80" s="239"/>
      <c r="O80" s="299"/>
      <c r="P80" s="239"/>
      <c r="Q80" s="239"/>
      <c r="R80" s="239"/>
      <c r="S80" s="299"/>
      <c r="T80" s="239"/>
      <c r="U80" s="239"/>
      <c r="V80" s="239"/>
      <c r="W80" s="239"/>
      <c r="X80" s="239"/>
      <c r="Y80" s="239"/>
      <c r="Z80" s="239"/>
      <c r="AA80" s="239"/>
      <c r="AB80" s="299"/>
      <c r="AC80" s="299"/>
      <c r="AD80" s="299"/>
      <c r="AE80" s="299"/>
      <c r="AF80" s="299"/>
      <c r="AG80" s="299"/>
      <c r="AH80" s="239"/>
      <c r="AI80" s="239"/>
      <c r="AJ80" s="239"/>
      <c r="AK80" s="239"/>
      <c r="AL80" s="245"/>
    </row>
    <row r="81" spans="1:38" s="26" customFormat="1" ht="118.15" customHeight="1" x14ac:dyDescent="0.2">
      <c r="A81" s="639"/>
      <c r="B81" s="520"/>
      <c r="C81" s="524" t="s">
        <v>1420</v>
      </c>
      <c r="D81" s="521"/>
      <c r="E81" s="335" t="s">
        <v>766</v>
      </c>
      <c r="F81" s="244"/>
      <c r="G81" s="239"/>
      <c r="H81" s="239"/>
      <c r="I81" s="239"/>
      <c r="J81" s="239"/>
      <c r="K81" s="239"/>
      <c r="L81" s="239"/>
      <c r="M81" s="239"/>
      <c r="N81" s="239"/>
      <c r="O81" s="299"/>
      <c r="P81" s="239"/>
      <c r="Q81" s="239"/>
      <c r="R81" s="239"/>
      <c r="S81" s="29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45"/>
    </row>
    <row r="82" spans="1:38" s="26" customFormat="1" ht="57" customHeight="1" x14ac:dyDescent="0.2">
      <c r="A82" s="512" t="s">
        <v>247</v>
      </c>
      <c r="B82" s="517" t="s">
        <v>1110</v>
      </c>
      <c r="C82" s="517"/>
      <c r="D82" s="609"/>
      <c r="E82" s="335" t="s">
        <v>767</v>
      </c>
      <c r="F82" s="244"/>
      <c r="G82" s="239"/>
      <c r="H82" s="340"/>
      <c r="I82" s="340"/>
      <c r="J82" s="239"/>
      <c r="K82" s="299"/>
      <c r="L82" s="299"/>
      <c r="M82" s="299"/>
      <c r="N82" s="299"/>
      <c r="O82" s="299"/>
      <c r="P82" s="299"/>
      <c r="Q82" s="299"/>
      <c r="R82" s="299"/>
      <c r="S82" s="299"/>
      <c r="T82" s="299"/>
      <c r="U82" s="239"/>
      <c r="V82" s="239"/>
      <c r="W82" s="239"/>
      <c r="X82" s="239"/>
      <c r="Y82" s="299"/>
      <c r="Z82" s="299"/>
      <c r="AA82" s="299"/>
      <c r="AB82" s="299"/>
      <c r="AC82" s="299"/>
      <c r="AD82" s="299"/>
      <c r="AE82" s="299"/>
      <c r="AF82" s="299"/>
      <c r="AG82" s="299"/>
      <c r="AH82" s="299"/>
      <c r="AI82" s="299"/>
      <c r="AJ82" s="299"/>
      <c r="AK82" s="239"/>
      <c r="AL82" s="245"/>
    </row>
    <row r="83" spans="1:38" s="26" customFormat="1" ht="45" customHeight="1" x14ac:dyDescent="0.2">
      <c r="A83" s="512"/>
      <c r="B83" s="517" t="s">
        <v>961</v>
      </c>
      <c r="C83" s="517"/>
      <c r="D83" s="609"/>
      <c r="E83" s="335" t="s">
        <v>768</v>
      </c>
      <c r="F83" s="244"/>
      <c r="G83" s="239"/>
      <c r="H83" s="340"/>
      <c r="I83" s="340"/>
      <c r="J83" s="239"/>
      <c r="K83" s="299"/>
      <c r="L83" s="299"/>
      <c r="M83" s="299"/>
      <c r="N83" s="299"/>
      <c r="O83" s="299"/>
      <c r="P83" s="299"/>
      <c r="Q83" s="299"/>
      <c r="R83" s="299"/>
      <c r="S83" s="299"/>
      <c r="T83" s="299"/>
      <c r="U83" s="239"/>
      <c r="V83" s="239"/>
      <c r="W83" s="239"/>
      <c r="X83" s="239"/>
      <c r="Y83" s="299"/>
      <c r="Z83" s="299"/>
      <c r="AA83" s="299"/>
      <c r="AB83" s="299"/>
      <c r="AC83" s="299"/>
      <c r="AD83" s="299"/>
      <c r="AE83" s="299"/>
      <c r="AF83" s="299"/>
      <c r="AG83" s="299"/>
      <c r="AH83" s="299"/>
      <c r="AI83" s="299"/>
      <c r="AJ83" s="299"/>
      <c r="AK83" s="239"/>
      <c r="AL83" s="245"/>
    </row>
    <row r="84" spans="1:38" s="26" customFormat="1" ht="39.6" customHeight="1" x14ac:dyDescent="0.2">
      <c r="A84" s="512"/>
      <c r="B84" s="517" t="s">
        <v>377</v>
      </c>
      <c r="C84" s="517"/>
      <c r="D84" s="609"/>
      <c r="E84" s="335" t="s">
        <v>692</v>
      </c>
      <c r="F84" s="244"/>
      <c r="G84" s="239"/>
      <c r="H84" s="340"/>
      <c r="I84" s="340"/>
      <c r="J84" s="23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39"/>
      <c r="V84" s="239"/>
      <c r="W84" s="239"/>
      <c r="X84" s="239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39"/>
      <c r="AL84" s="245"/>
    </row>
    <row r="85" spans="1:38" s="26" customFormat="1" ht="42.6" customHeight="1" x14ac:dyDescent="0.2">
      <c r="A85" s="512"/>
      <c r="B85" s="517" t="s">
        <v>378</v>
      </c>
      <c r="C85" s="517"/>
      <c r="D85" s="609"/>
      <c r="E85" s="335" t="s">
        <v>769</v>
      </c>
      <c r="F85" s="244"/>
      <c r="G85" s="239"/>
      <c r="H85" s="340"/>
      <c r="I85" s="340"/>
      <c r="J85" s="23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39"/>
      <c r="V85" s="239"/>
      <c r="W85" s="239"/>
      <c r="X85" s="239"/>
      <c r="Y85" s="299"/>
      <c r="Z85" s="299"/>
      <c r="AA85" s="299"/>
      <c r="AB85" s="299"/>
      <c r="AC85" s="299"/>
      <c r="AD85" s="299"/>
      <c r="AE85" s="299"/>
      <c r="AF85" s="299"/>
      <c r="AG85" s="299"/>
      <c r="AH85" s="299"/>
      <c r="AI85" s="299"/>
      <c r="AJ85" s="299"/>
      <c r="AK85" s="239"/>
      <c r="AL85" s="245"/>
    </row>
    <row r="86" spans="1:38" s="26" customFormat="1" ht="32.450000000000003" customHeight="1" x14ac:dyDescent="0.2">
      <c r="A86" s="512"/>
      <c r="B86" s="517" t="s">
        <v>753</v>
      </c>
      <c r="C86" s="517"/>
      <c r="D86" s="609"/>
      <c r="E86" s="335" t="s">
        <v>770</v>
      </c>
      <c r="F86" s="244"/>
      <c r="G86" s="239"/>
      <c r="H86" s="340"/>
      <c r="I86" s="340"/>
      <c r="J86" s="23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39"/>
      <c r="V86" s="239"/>
      <c r="W86" s="239"/>
      <c r="X86" s="239"/>
      <c r="Y86" s="299"/>
      <c r="Z86" s="299"/>
      <c r="AA86" s="299"/>
      <c r="AB86" s="299"/>
      <c r="AC86" s="299"/>
      <c r="AD86" s="299"/>
      <c r="AE86" s="299"/>
      <c r="AF86" s="299"/>
      <c r="AG86" s="299"/>
      <c r="AH86" s="299"/>
      <c r="AI86" s="299"/>
      <c r="AJ86" s="299"/>
      <c r="AK86" s="239"/>
      <c r="AL86" s="245"/>
    </row>
    <row r="87" spans="1:38" s="26" customFormat="1" ht="33" customHeight="1" x14ac:dyDescent="0.2">
      <c r="A87" s="512"/>
      <c r="B87" s="517" t="s">
        <v>1421</v>
      </c>
      <c r="C87" s="517"/>
      <c r="D87" s="609"/>
      <c r="E87" s="335" t="s">
        <v>771</v>
      </c>
      <c r="F87" s="244"/>
      <c r="G87" s="239"/>
      <c r="H87" s="340"/>
      <c r="I87" s="340"/>
      <c r="J87" s="23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39"/>
      <c r="V87" s="239"/>
      <c r="W87" s="239"/>
      <c r="X87" s="239"/>
      <c r="Y87" s="299"/>
      <c r="Z87" s="299"/>
      <c r="AA87" s="299"/>
      <c r="AB87" s="299"/>
      <c r="AC87" s="299"/>
      <c r="AD87" s="299"/>
      <c r="AE87" s="299"/>
      <c r="AF87" s="299"/>
      <c r="AG87" s="299"/>
      <c r="AH87" s="299"/>
      <c r="AI87" s="299"/>
      <c r="AJ87" s="299"/>
      <c r="AK87" s="239">
        <f>SUM(AK82:AK86)</f>
        <v>0</v>
      </c>
      <c r="AL87" s="245">
        <f>SUM(AL82:AL86)</f>
        <v>0</v>
      </c>
    </row>
    <row r="88" spans="1:38" s="26" customFormat="1" ht="29.45" customHeight="1" x14ac:dyDescent="0.2">
      <c r="A88" s="621" t="s">
        <v>249</v>
      </c>
      <c r="B88" s="517" t="s">
        <v>741</v>
      </c>
      <c r="C88" s="517"/>
      <c r="D88" s="609"/>
      <c r="E88" s="335" t="s">
        <v>772</v>
      </c>
      <c r="F88" s="244"/>
      <c r="G88" s="239"/>
      <c r="H88" s="239"/>
      <c r="I88" s="239"/>
      <c r="J88" s="239"/>
      <c r="K88" s="239"/>
      <c r="L88" s="239"/>
      <c r="M88" s="239"/>
      <c r="N88" s="239"/>
      <c r="O88" s="299"/>
      <c r="P88" s="239"/>
      <c r="Q88" s="239"/>
      <c r="R88" s="239"/>
      <c r="S88" s="299"/>
      <c r="T88" s="239"/>
      <c r="U88" s="239"/>
      <c r="V88" s="239"/>
      <c r="W88" s="239"/>
      <c r="X88" s="239"/>
      <c r="Y88" s="239"/>
      <c r="Z88" s="239"/>
      <c r="AA88" s="239"/>
      <c r="AB88" s="299"/>
      <c r="AC88" s="299"/>
      <c r="AD88" s="299"/>
      <c r="AE88" s="299"/>
      <c r="AF88" s="299"/>
      <c r="AG88" s="299"/>
      <c r="AH88" s="239"/>
      <c r="AI88" s="239"/>
      <c r="AJ88" s="239"/>
      <c r="AK88" s="239"/>
      <c r="AL88" s="245"/>
    </row>
    <row r="89" spans="1:38" s="26" customFormat="1" ht="43.5" customHeight="1" x14ac:dyDescent="0.2">
      <c r="A89" s="621"/>
      <c r="B89" s="517" t="s">
        <v>1111</v>
      </c>
      <c r="C89" s="517"/>
      <c r="D89" s="609"/>
      <c r="E89" s="335" t="s">
        <v>773</v>
      </c>
      <c r="F89" s="244"/>
      <c r="G89" s="239"/>
      <c r="H89" s="239"/>
      <c r="I89" s="239"/>
      <c r="J89" s="239"/>
      <c r="K89" s="239"/>
      <c r="L89" s="239"/>
      <c r="M89" s="239"/>
      <c r="N89" s="239"/>
      <c r="O89" s="299"/>
      <c r="P89" s="239"/>
      <c r="Q89" s="239"/>
      <c r="R89" s="239"/>
      <c r="S89" s="299"/>
      <c r="T89" s="239"/>
      <c r="U89" s="239"/>
      <c r="V89" s="239"/>
      <c r="W89" s="239"/>
      <c r="X89" s="239"/>
      <c r="Y89" s="239"/>
      <c r="Z89" s="239"/>
      <c r="AA89" s="239"/>
      <c r="AB89" s="299"/>
      <c r="AC89" s="299"/>
      <c r="AD89" s="299"/>
      <c r="AE89" s="299"/>
      <c r="AF89" s="299"/>
      <c r="AG89" s="299"/>
      <c r="AH89" s="239"/>
      <c r="AI89" s="239"/>
      <c r="AJ89" s="239"/>
      <c r="AK89" s="239"/>
      <c r="AL89" s="245"/>
    </row>
    <row r="90" spans="1:38" s="26" customFormat="1" ht="30.6" customHeight="1" x14ac:dyDescent="0.2">
      <c r="A90" s="621"/>
      <c r="B90" s="601" t="s">
        <v>379</v>
      </c>
      <c r="C90" s="615" t="s">
        <v>380</v>
      </c>
      <c r="D90" s="616"/>
      <c r="E90" s="335" t="s">
        <v>774</v>
      </c>
      <c r="F90" s="244"/>
      <c r="G90" s="239"/>
      <c r="H90" s="239"/>
      <c r="I90" s="239"/>
      <c r="J90" s="239"/>
      <c r="K90" s="239"/>
      <c r="L90" s="239"/>
      <c r="M90" s="239"/>
      <c r="N90" s="239"/>
      <c r="O90" s="299"/>
      <c r="P90" s="239"/>
      <c r="Q90" s="239"/>
      <c r="R90" s="239"/>
      <c r="S90" s="299"/>
      <c r="T90" s="239"/>
      <c r="U90" s="239"/>
      <c r="V90" s="239"/>
      <c r="W90" s="239"/>
      <c r="X90" s="239"/>
      <c r="Y90" s="239"/>
      <c r="Z90" s="239"/>
      <c r="AA90" s="239"/>
      <c r="AB90" s="299"/>
      <c r="AC90" s="299"/>
      <c r="AD90" s="299"/>
      <c r="AE90" s="299"/>
      <c r="AF90" s="299"/>
      <c r="AG90" s="299"/>
      <c r="AH90" s="239"/>
      <c r="AI90" s="239"/>
      <c r="AJ90" s="239"/>
      <c r="AK90" s="239"/>
      <c r="AL90" s="245"/>
    </row>
    <row r="91" spans="1:38" s="26" customFormat="1" ht="62.45" customHeight="1" x14ac:dyDescent="0.2">
      <c r="A91" s="621"/>
      <c r="B91" s="638"/>
      <c r="C91" s="615" t="s">
        <v>381</v>
      </c>
      <c r="D91" s="616"/>
      <c r="E91" s="335" t="s">
        <v>775</v>
      </c>
      <c r="F91" s="244"/>
      <c r="G91" s="239"/>
      <c r="H91" s="239"/>
      <c r="I91" s="239"/>
      <c r="J91" s="239"/>
      <c r="K91" s="239"/>
      <c r="L91" s="239"/>
      <c r="M91" s="239"/>
      <c r="N91" s="239"/>
      <c r="O91" s="299"/>
      <c r="P91" s="239"/>
      <c r="Q91" s="239"/>
      <c r="R91" s="239"/>
      <c r="S91" s="299"/>
      <c r="T91" s="239"/>
      <c r="U91" s="239"/>
      <c r="V91" s="239"/>
      <c r="W91" s="239"/>
      <c r="X91" s="239"/>
      <c r="Y91" s="239"/>
      <c r="Z91" s="239"/>
      <c r="AA91" s="239"/>
      <c r="AB91" s="299"/>
      <c r="AC91" s="299"/>
      <c r="AD91" s="299"/>
      <c r="AE91" s="299"/>
      <c r="AF91" s="299"/>
      <c r="AG91" s="299"/>
      <c r="AH91" s="239"/>
      <c r="AI91" s="239"/>
      <c r="AJ91" s="239"/>
      <c r="AK91" s="239"/>
      <c r="AL91" s="245"/>
    </row>
    <row r="92" spans="1:38" s="26" customFormat="1" ht="28.15" customHeight="1" x14ac:dyDescent="0.2">
      <c r="A92" s="621"/>
      <c r="B92" s="604"/>
      <c r="C92" s="615" t="s">
        <v>382</v>
      </c>
      <c r="D92" s="616"/>
      <c r="E92" s="335" t="s">
        <v>776</v>
      </c>
      <c r="F92" s="244"/>
      <c r="G92" s="239"/>
      <c r="H92" s="239"/>
      <c r="I92" s="239"/>
      <c r="J92" s="239"/>
      <c r="K92" s="239"/>
      <c r="L92" s="239"/>
      <c r="M92" s="239"/>
      <c r="N92" s="239"/>
      <c r="O92" s="299"/>
      <c r="P92" s="239"/>
      <c r="Q92" s="239"/>
      <c r="R92" s="239"/>
      <c r="S92" s="299"/>
      <c r="T92" s="239"/>
      <c r="U92" s="239"/>
      <c r="V92" s="239"/>
      <c r="W92" s="239"/>
      <c r="X92" s="239"/>
      <c r="Y92" s="239"/>
      <c r="Z92" s="239"/>
      <c r="AA92" s="239"/>
      <c r="AB92" s="299"/>
      <c r="AC92" s="299"/>
      <c r="AD92" s="299"/>
      <c r="AE92" s="299"/>
      <c r="AF92" s="299"/>
      <c r="AG92" s="299"/>
      <c r="AH92" s="239"/>
      <c r="AI92" s="239"/>
      <c r="AJ92" s="239"/>
      <c r="AK92" s="239"/>
      <c r="AL92" s="245"/>
    </row>
    <row r="93" spans="1:38" s="26" customFormat="1" ht="30.6" customHeight="1" x14ac:dyDescent="0.2">
      <c r="A93" s="621"/>
      <c r="B93" s="517" t="s">
        <v>742</v>
      </c>
      <c r="C93" s="517"/>
      <c r="D93" s="609"/>
      <c r="E93" s="335" t="s">
        <v>777</v>
      </c>
      <c r="F93" s="244"/>
      <c r="G93" s="239"/>
      <c r="H93" s="239"/>
      <c r="I93" s="239"/>
      <c r="J93" s="239"/>
      <c r="K93" s="239"/>
      <c r="L93" s="239"/>
      <c r="M93" s="239"/>
      <c r="N93" s="239"/>
      <c r="O93" s="299"/>
      <c r="P93" s="239"/>
      <c r="Q93" s="239"/>
      <c r="R93" s="239"/>
      <c r="S93" s="299"/>
      <c r="T93" s="239"/>
      <c r="U93" s="239"/>
      <c r="V93" s="239"/>
      <c r="W93" s="239"/>
      <c r="X93" s="239"/>
      <c r="Y93" s="239"/>
      <c r="Z93" s="239"/>
      <c r="AA93" s="239"/>
      <c r="AB93" s="299"/>
      <c r="AC93" s="299"/>
      <c r="AD93" s="299"/>
      <c r="AE93" s="299"/>
      <c r="AF93" s="299"/>
      <c r="AG93" s="299"/>
      <c r="AH93" s="239"/>
      <c r="AI93" s="239"/>
      <c r="AJ93" s="239"/>
      <c r="AK93" s="239"/>
      <c r="AL93" s="245"/>
    </row>
    <row r="94" spans="1:38" s="26" customFormat="1" ht="31.9" customHeight="1" x14ac:dyDescent="0.2">
      <c r="A94" s="621"/>
      <c r="B94" s="517" t="s">
        <v>1422</v>
      </c>
      <c r="C94" s="517"/>
      <c r="D94" s="609"/>
      <c r="E94" s="335" t="s">
        <v>693</v>
      </c>
      <c r="F94" s="244"/>
      <c r="G94" s="239"/>
      <c r="H94" s="239"/>
      <c r="I94" s="239"/>
      <c r="J94" s="239"/>
      <c r="K94" s="239"/>
      <c r="L94" s="239"/>
      <c r="M94" s="239"/>
      <c r="N94" s="239"/>
      <c r="O94" s="299"/>
      <c r="P94" s="239"/>
      <c r="Q94" s="239"/>
      <c r="R94" s="239"/>
      <c r="S94" s="299"/>
      <c r="T94" s="239"/>
      <c r="U94" s="239"/>
      <c r="V94" s="239"/>
      <c r="W94" s="239"/>
      <c r="X94" s="239"/>
      <c r="Y94" s="239"/>
      <c r="Z94" s="239"/>
      <c r="AA94" s="239"/>
      <c r="AB94" s="299"/>
      <c r="AC94" s="299"/>
      <c r="AD94" s="299"/>
      <c r="AE94" s="299"/>
      <c r="AF94" s="299"/>
      <c r="AG94" s="299"/>
      <c r="AH94" s="239"/>
      <c r="AI94" s="239"/>
      <c r="AJ94" s="239"/>
      <c r="AK94" s="239"/>
      <c r="AL94" s="245"/>
    </row>
    <row r="95" spans="1:38" s="26" customFormat="1" ht="75" customHeight="1" x14ac:dyDescent="0.2">
      <c r="A95" s="621"/>
      <c r="B95" s="560" t="s">
        <v>1423</v>
      </c>
      <c r="C95" s="609" t="s">
        <v>744</v>
      </c>
      <c r="D95" s="610"/>
      <c r="E95" s="335" t="s">
        <v>778</v>
      </c>
      <c r="F95" s="244"/>
      <c r="G95" s="239"/>
      <c r="H95" s="340"/>
      <c r="I95" s="340"/>
      <c r="J95" s="239"/>
      <c r="K95" s="299"/>
      <c r="L95" s="299"/>
      <c r="M95" s="299"/>
      <c r="N95" s="299"/>
      <c r="O95" s="299"/>
      <c r="P95" s="299"/>
      <c r="Q95" s="299"/>
      <c r="R95" s="299"/>
      <c r="S95" s="299"/>
      <c r="T95" s="299"/>
      <c r="U95" s="239"/>
      <c r="V95" s="239"/>
      <c r="W95" s="239"/>
      <c r="X95" s="239"/>
      <c r="Y95" s="299"/>
      <c r="Z95" s="299"/>
      <c r="AA95" s="299"/>
      <c r="AB95" s="299"/>
      <c r="AC95" s="299"/>
      <c r="AD95" s="299"/>
      <c r="AE95" s="299"/>
      <c r="AF95" s="299"/>
      <c r="AG95" s="299"/>
      <c r="AH95" s="299"/>
      <c r="AI95" s="299"/>
      <c r="AJ95" s="299"/>
      <c r="AK95" s="239"/>
      <c r="AL95" s="245"/>
    </row>
    <row r="96" spans="1:38" s="26" customFormat="1" ht="57.75" customHeight="1" x14ac:dyDescent="0.2">
      <c r="A96" s="621"/>
      <c r="B96" s="561"/>
      <c r="C96" s="630" t="s">
        <v>87</v>
      </c>
      <c r="D96" s="661"/>
      <c r="E96" s="335" t="s">
        <v>779</v>
      </c>
      <c r="F96" s="244"/>
      <c r="G96" s="239"/>
      <c r="H96" s="340"/>
      <c r="I96" s="340"/>
      <c r="J96" s="239"/>
      <c r="K96" s="299"/>
      <c r="L96" s="299"/>
      <c r="M96" s="299"/>
      <c r="N96" s="299"/>
      <c r="O96" s="299"/>
      <c r="P96" s="299"/>
      <c r="Q96" s="299"/>
      <c r="R96" s="299"/>
      <c r="S96" s="299"/>
      <c r="T96" s="299"/>
      <c r="U96" s="239"/>
      <c r="V96" s="239"/>
      <c r="W96" s="239"/>
      <c r="X96" s="239"/>
      <c r="Y96" s="299"/>
      <c r="Z96" s="299"/>
      <c r="AA96" s="299"/>
      <c r="AB96" s="299"/>
      <c r="AC96" s="299"/>
      <c r="AD96" s="299"/>
      <c r="AE96" s="299"/>
      <c r="AF96" s="299"/>
      <c r="AG96" s="299"/>
      <c r="AH96" s="299"/>
      <c r="AI96" s="299"/>
      <c r="AJ96" s="299"/>
      <c r="AK96" s="239"/>
      <c r="AL96" s="245"/>
    </row>
    <row r="97" spans="1:38" s="26" customFormat="1" ht="103.9" customHeight="1" x14ac:dyDescent="0.2">
      <c r="A97" s="621"/>
      <c r="B97" s="561"/>
      <c r="C97" s="520" t="s">
        <v>86</v>
      </c>
      <c r="D97" s="276" t="s">
        <v>1394</v>
      </c>
      <c r="E97" s="335" t="s">
        <v>694</v>
      </c>
      <c r="F97" s="244"/>
      <c r="G97" s="239"/>
      <c r="H97" s="340"/>
      <c r="I97" s="340"/>
      <c r="J97" s="23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39"/>
      <c r="V97" s="239"/>
      <c r="W97" s="239"/>
      <c r="X97" s="239"/>
      <c r="Y97" s="299"/>
      <c r="Z97" s="299"/>
      <c r="AA97" s="299"/>
      <c r="AB97" s="299"/>
      <c r="AC97" s="299"/>
      <c r="AD97" s="299"/>
      <c r="AE97" s="299"/>
      <c r="AF97" s="299"/>
      <c r="AG97" s="299"/>
      <c r="AH97" s="299"/>
      <c r="AI97" s="299"/>
      <c r="AJ97" s="299"/>
      <c r="AK97" s="239"/>
      <c r="AL97" s="245"/>
    </row>
    <row r="98" spans="1:38" s="26" customFormat="1" ht="121.15" customHeight="1" x14ac:dyDescent="0.2">
      <c r="A98" s="621"/>
      <c r="B98" s="561"/>
      <c r="C98" s="520"/>
      <c r="D98" s="276" t="s">
        <v>1395</v>
      </c>
      <c r="E98" s="335" t="s">
        <v>780</v>
      </c>
      <c r="F98" s="244"/>
      <c r="G98" s="239"/>
      <c r="H98" s="340"/>
      <c r="I98" s="340"/>
      <c r="J98" s="23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39"/>
      <c r="V98" s="239"/>
      <c r="W98" s="239"/>
      <c r="X98" s="239"/>
      <c r="Y98" s="299"/>
      <c r="Z98" s="299"/>
      <c r="AA98" s="299"/>
      <c r="AB98" s="299"/>
      <c r="AC98" s="299"/>
      <c r="AD98" s="299"/>
      <c r="AE98" s="299"/>
      <c r="AF98" s="299"/>
      <c r="AG98" s="299"/>
      <c r="AH98" s="299"/>
      <c r="AI98" s="299"/>
      <c r="AJ98" s="299"/>
      <c r="AK98" s="239"/>
      <c r="AL98" s="245"/>
    </row>
    <row r="99" spans="1:38" s="26" customFormat="1" ht="110.45" customHeight="1" x14ac:dyDescent="0.2">
      <c r="A99" s="621"/>
      <c r="B99" s="561"/>
      <c r="C99" s="520"/>
      <c r="D99" s="276" t="s">
        <v>1396</v>
      </c>
      <c r="E99" s="335" t="s">
        <v>781</v>
      </c>
      <c r="F99" s="244"/>
      <c r="G99" s="239"/>
      <c r="H99" s="340"/>
      <c r="I99" s="340"/>
      <c r="J99" s="23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39"/>
      <c r="V99" s="239"/>
      <c r="W99" s="239"/>
      <c r="X99" s="239"/>
      <c r="Y99" s="299"/>
      <c r="Z99" s="299"/>
      <c r="AA99" s="299"/>
      <c r="AB99" s="299"/>
      <c r="AC99" s="299"/>
      <c r="AD99" s="299"/>
      <c r="AE99" s="299"/>
      <c r="AF99" s="299"/>
      <c r="AG99" s="299"/>
      <c r="AH99" s="299"/>
      <c r="AI99" s="299"/>
      <c r="AJ99" s="299"/>
      <c r="AK99" s="239"/>
      <c r="AL99" s="245"/>
    </row>
    <row r="100" spans="1:38" s="26" customFormat="1" ht="132" customHeight="1" x14ac:dyDescent="0.2">
      <c r="A100" s="621"/>
      <c r="B100" s="561"/>
      <c r="C100" s="520"/>
      <c r="D100" s="296" t="s">
        <v>1397</v>
      </c>
      <c r="E100" s="335" t="s">
        <v>782</v>
      </c>
      <c r="F100" s="244"/>
      <c r="G100" s="239"/>
      <c r="H100" s="340"/>
      <c r="I100" s="340"/>
      <c r="J100" s="23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39"/>
      <c r="V100" s="239"/>
      <c r="W100" s="239"/>
      <c r="X100" s="239"/>
      <c r="Y100" s="299"/>
      <c r="Z100" s="299"/>
      <c r="AA100" s="299"/>
      <c r="AB100" s="299"/>
      <c r="AC100" s="299"/>
      <c r="AD100" s="299"/>
      <c r="AE100" s="299"/>
      <c r="AF100" s="299"/>
      <c r="AG100" s="299"/>
      <c r="AH100" s="299"/>
      <c r="AI100" s="299"/>
      <c r="AJ100" s="299"/>
      <c r="AK100" s="239"/>
      <c r="AL100" s="245"/>
    </row>
    <row r="101" spans="1:38" s="26" customFormat="1" ht="82.15" customHeight="1" x14ac:dyDescent="0.2">
      <c r="A101" s="621"/>
      <c r="B101" s="561"/>
      <c r="C101" s="520"/>
      <c r="D101" s="296" t="s">
        <v>88</v>
      </c>
      <c r="E101" s="335" t="s">
        <v>783</v>
      </c>
      <c r="F101" s="244"/>
      <c r="G101" s="239"/>
      <c r="H101" s="340"/>
      <c r="I101" s="340"/>
      <c r="J101" s="23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39"/>
      <c r="V101" s="239"/>
      <c r="W101" s="239"/>
      <c r="X101" s="239"/>
      <c r="Y101" s="299"/>
      <c r="Z101" s="299"/>
      <c r="AA101" s="299"/>
      <c r="AB101" s="299"/>
      <c r="AC101" s="299"/>
      <c r="AD101" s="299"/>
      <c r="AE101" s="299"/>
      <c r="AF101" s="299"/>
      <c r="AG101" s="299"/>
      <c r="AH101" s="299"/>
      <c r="AI101" s="299"/>
      <c r="AJ101" s="299"/>
      <c r="AK101" s="239"/>
      <c r="AL101" s="245"/>
    </row>
    <row r="102" spans="1:38" s="26" customFormat="1" ht="53.45" customHeight="1" x14ac:dyDescent="0.2">
      <c r="A102" s="621"/>
      <c r="B102" s="561"/>
      <c r="C102" s="520"/>
      <c r="D102" s="296" t="s">
        <v>89</v>
      </c>
      <c r="E102" s="335" t="s">
        <v>784</v>
      </c>
      <c r="F102" s="244"/>
      <c r="G102" s="239"/>
      <c r="H102" s="340"/>
      <c r="I102" s="340"/>
      <c r="J102" s="23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39"/>
      <c r="V102" s="239"/>
      <c r="W102" s="239"/>
      <c r="X102" s="239"/>
      <c r="Y102" s="299"/>
      <c r="Z102" s="299"/>
      <c r="AA102" s="299"/>
      <c r="AB102" s="299"/>
      <c r="AC102" s="299"/>
      <c r="AD102" s="299"/>
      <c r="AE102" s="299"/>
      <c r="AF102" s="299"/>
      <c r="AG102" s="299"/>
      <c r="AH102" s="299"/>
      <c r="AI102" s="299"/>
      <c r="AJ102" s="299"/>
      <c r="AK102" s="239"/>
      <c r="AL102" s="245"/>
    </row>
    <row r="103" spans="1:38" s="26" customFormat="1" ht="70.5" customHeight="1" x14ac:dyDescent="0.2">
      <c r="A103" s="621"/>
      <c r="B103" s="561"/>
      <c r="C103" s="520"/>
      <c r="D103" s="296" t="s">
        <v>90</v>
      </c>
      <c r="E103" s="335" t="s">
        <v>695</v>
      </c>
      <c r="F103" s="244"/>
      <c r="G103" s="239"/>
      <c r="H103" s="340"/>
      <c r="I103" s="340"/>
      <c r="J103" s="239"/>
      <c r="K103" s="299"/>
      <c r="L103" s="299"/>
      <c r="M103" s="299"/>
      <c r="N103" s="299"/>
      <c r="O103" s="299"/>
      <c r="P103" s="299"/>
      <c r="Q103" s="299"/>
      <c r="R103" s="299"/>
      <c r="S103" s="299"/>
      <c r="T103" s="299"/>
      <c r="U103" s="239"/>
      <c r="V103" s="239"/>
      <c r="W103" s="239"/>
      <c r="X103" s="239"/>
      <c r="Y103" s="299"/>
      <c r="Z103" s="299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39"/>
      <c r="AL103" s="245"/>
    </row>
    <row r="104" spans="1:38" s="26" customFormat="1" ht="25.9" customHeight="1" x14ac:dyDescent="0.2">
      <c r="A104" s="621"/>
      <c r="B104" s="561"/>
      <c r="C104" s="520"/>
      <c r="D104" s="296" t="s">
        <v>382</v>
      </c>
      <c r="E104" s="335" t="s">
        <v>785</v>
      </c>
      <c r="F104" s="244"/>
      <c r="G104" s="239"/>
      <c r="H104" s="340"/>
      <c r="I104" s="340"/>
      <c r="J104" s="239"/>
      <c r="K104" s="299"/>
      <c r="L104" s="299"/>
      <c r="M104" s="299"/>
      <c r="N104" s="299"/>
      <c r="O104" s="299"/>
      <c r="P104" s="299"/>
      <c r="Q104" s="299"/>
      <c r="R104" s="299"/>
      <c r="S104" s="299"/>
      <c r="T104" s="299"/>
      <c r="U104" s="239"/>
      <c r="V104" s="239"/>
      <c r="W104" s="239"/>
      <c r="X104" s="239"/>
      <c r="Y104" s="299"/>
      <c r="Z104" s="299"/>
      <c r="AA104" s="299"/>
      <c r="AB104" s="299"/>
      <c r="AC104" s="299"/>
      <c r="AD104" s="299"/>
      <c r="AE104" s="299"/>
      <c r="AF104" s="299"/>
      <c r="AG104" s="299"/>
      <c r="AH104" s="299"/>
      <c r="AI104" s="299"/>
      <c r="AJ104" s="299"/>
      <c r="AK104" s="239"/>
      <c r="AL104" s="245"/>
    </row>
    <row r="105" spans="1:38" s="26" customFormat="1" ht="97.9" customHeight="1" x14ac:dyDescent="0.2">
      <c r="A105" s="621"/>
      <c r="B105" s="561"/>
      <c r="C105" s="609" t="s">
        <v>745</v>
      </c>
      <c r="D105" s="610"/>
      <c r="E105" s="335" t="s">
        <v>786</v>
      </c>
      <c r="F105" s="244"/>
      <c r="G105" s="239"/>
      <c r="H105" s="340"/>
      <c r="I105" s="340"/>
      <c r="J105" s="239"/>
      <c r="K105" s="299"/>
      <c r="L105" s="299"/>
      <c r="M105" s="299"/>
      <c r="N105" s="299"/>
      <c r="O105" s="299"/>
      <c r="P105" s="299"/>
      <c r="Q105" s="299"/>
      <c r="R105" s="299"/>
      <c r="S105" s="299"/>
      <c r="T105" s="299"/>
      <c r="U105" s="239"/>
      <c r="V105" s="239"/>
      <c r="W105" s="239"/>
      <c r="X105" s="239"/>
      <c r="Y105" s="299"/>
      <c r="Z105" s="299"/>
      <c r="AA105" s="299"/>
      <c r="AB105" s="299"/>
      <c r="AC105" s="299"/>
      <c r="AD105" s="299"/>
      <c r="AE105" s="299"/>
      <c r="AF105" s="299"/>
      <c r="AG105" s="299"/>
      <c r="AH105" s="299"/>
      <c r="AI105" s="299"/>
      <c r="AJ105" s="299"/>
      <c r="AK105" s="239"/>
      <c r="AL105" s="245"/>
    </row>
    <row r="106" spans="1:38" s="26" customFormat="1" ht="52.9" customHeight="1" x14ac:dyDescent="0.2">
      <c r="A106" s="621"/>
      <c r="B106" s="561"/>
      <c r="C106" s="609" t="s">
        <v>1101</v>
      </c>
      <c r="D106" s="610"/>
      <c r="E106" s="335" t="s">
        <v>787</v>
      </c>
      <c r="F106" s="244"/>
      <c r="G106" s="239"/>
      <c r="H106" s="239"/>
      <c r="I106" s="239"/>
      <c r="J106" s="239"/>
      <c r="K106" s="239"/>
      <c r="L106" s="239"/>
      <c r="M106" s="239"/>
      <c r="N106" s="239"/>
      <c r="O106" s="299"/>
      <c r="P106" s="239"/>
      <c r="Q106" s="239"/>
      <c r="R106" s="239"/>
      <c r="S106" s="299"/>
      <c r="T106" s="239"/>
      <c r="U106" s="239"/>
      <c r="V106" s="239"/>
      <c r="W106" s="239"/>
      <c r="X106" s="239"/>
      <c r="Y106" s="239"/>
      <c r="Z106" s="239"/>
      <c r="AA106" s="239"/>
      <c r="AB106" s="299"/>
      <c r="AC106" s="299"/>
      <c r="AD106" s="299"/>
      <c r="AE106" s="299"/>
      <c r="AF106" s="299"/>
      <c r="AG106" s="299"/>
      <c r="AH106" s="239"/>
      <c r="AI106" s="239"/>
      <c r="AJ106" s="239"/>
      <c r="AK106" s="239"/>
      <c r="AL106" s="245"/>
    </row>
    <row r="107" spans="1:38" s="26" customFormat="1" ht="81.599999999999994" customHeight="1" x14ac:dyDescent="0.2">
      <c r="A107" s="621"/>
      <c r="B107" s="561"/>
      <c r="C107" s="615" t="s">
        <v>392</v>
      </c>
      <c r="D107" s="616"/>
      <c r="E107" s="335" t="s">
        <v>788</v>
      </c>
      <c r="F107" s="244"/>
      <c r="G107" s="239"/>
      <c r="H107" s="340"/>
      <c r="I107" s="340"/>
      <c r="J107" s="23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39"/>
      <c r="V107" s="239"/>
      <c r="W107" s="239"/>
      <c r="X107" s="239"/>
      <c r="Y107" s="299"/>
      <c r="Z107" s="299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39"/>
      <c r="AL107" s="245"/>
    </row>
    <row r="108" spans="1:38" s="26" customFormat="1" ht="73.900000000000006" customHeight="1" x14ac:dyDescent="0.2">
      <c r="A108" s="621"/>
      <c r="B108" s="561"/>
      <c r="C108" s="615" t="s">
        <v>393</v>
      </c>
      <c r="D108" s="616"/>
      <c r="E108" s="335" t="s">
        <v>789</v>
      </c>
      <c r="F108" s="244"/>
      <c r="G108" s="239"/>
      <c r="H108" s="340"/>
      <c r="I108" s="340"/>
      <c r="J108" s="23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39"/>
      <c r="V108" s="239"/>
      <c r="W108" s="239"/>
      <c r="X108" s="239"/>
      <c r="Y108" s="299"/>
      <c r="Z108" s="299"/>
      <c r="AA108" s="299"/>
      <c r="AB108" s="299"/>
      <c r="AC108" s="299"/>
      <c r="AD108" s="299"/>
      <c r="AE108" s="299"/>
      <c r="AF108" s="299"/>
      <c r="AG108" s="299"/>
      <c r="AH108" s="299"/>
      <c r="AI108" s="299"/>
      <c r="AJ108" s="299"/>
      <c r="AK108" s="239"/>
      <c r="AL108" s="245"/>
    </row>
    <row r="109" spans="1:38" s="26" customFormat="1" ht="49.15" customHeight="1" x14ac:dyDescent="0.2">
      <c r="A109" s="621"/>
      <c r="B109" s="561"/>
      <c r="C109" s="609" t="s">
        <v>383</v>
      </c>
      <c r="D109" s="610"/>
      <c r="E109" s="335" t="s">
        <v>790</v>
      </c>
      <c r="F109" s="244"/>
      <c r="G109" s="239"/>
      <c r="H109" s="239"/>
      <c r="I109" s="239"/>
      <c r="J109" s="239"/>
      <c r="K109" s="239"/>
      <c r="L109" s="239"/>
      <c r="M109" s="239"/>
      <c r="N109" s="239"/>
      <c r="O109" s="299"/>
      <c r="P109" s="239"/>
      <c r="Q109" s="239"/>
      <c r="R109" s="239"/>
      <c r="S109" s="299"/>
      <c r="T109" s="239"/>
      <c r="U109" s="239"/>
      <c r="V109" s="239"/>
      <c r="W109" s="239"/>
      <c r="X109" s="239"/>
      <c r="Y109" s="239"/>
      <c r="Z109" s="239"/>
      <c r="AA109" s="239"/>
      <c r="AB109" s="299"/>
      <c r="AC109" s="299"/>
      <c r="AD109" s="299"/>
      <c r="AE109" s="299"/>
      <c r="AF109" s="299"/>
      <c r="AG109" s="299"/>
      <c r="AH109" s="239"/>
      <c r="AI109" s="239"/>
      <c r="AJ109" s="239"/>
      <c r="AK109" s="239"/>
      <c r="AL109" s="245"/>
    </row>
    <row r="110" spans="1:38" s="26" customFormat="1" ht="55.9" customHeight="1" x14ac:dyDescent="0.2">
      <c r="A110" s="621"/>
      <c r="B110" s="562"/>
      <c r="C110" s="609" t="s">
        <v>394</v>
      </c>
      <c r="D110" s="610"/>
      <c r="E110" s="335" t="s">
        <v>791</v>
      </c>
      <c r="F110" s="244"/>
      <c r="G110" s="239"/>
      <c r="H110" s="239"/>
      <c r="I110" s="239"/>
      <c r="J110" s="239"/>
      <c r="K110" s="239"/>
      <c r="L110" s="239"/>
      <c r="M110" s="239"/>
      <c r="N110" s="239"/>
      <c r="O110" s="299"/>
      <c r="P110" s="239"/>
      <c r="Q110" s="239"/>
      <c r="R110" s="239"/>
      <c r="S110" s="299"/>
      <c r="T110" s="239"/>
      <c r="U110" s="239"/>
      <c r="V110" s="239"/>
      <c r="W110" s="239"/>
      <c r="X110" s="239"/>
      <c r="Y110" s="239"/>
      <c r="Z110" s="239"/>
      <c r="AA110" s="239"/>
      <c r="AB110" s="299"/>
      <c r="AC110" s="299"/>
      <c r="AD110" s="299"/>
      <c r="AE110" s="299"/>
      <c r="AF110" s="299"/>
      <c r="AG110" s="299"/>
      <c r="AH110" s="239"/>
      <c r="AI110" s="239"/>
      <c r="AJ110" s="239"/>
      <c r="AK110" s="239"/>
      <c r="AL110" s="245"/>
    </row>
    <row r="111" spans="1:38" s="26" customFormat="1" ht="50.45" customHeight="1" x14ac:dyDescent="0.2">
      <c r="A111" s="621"/>
      <c r="B111" s="517" t="s">
        <v>743</v>
      </c>
      <c r="C111" s="517"/>
      <c r="D111" s="609"/>
      <c r="E111" s="335" t="s">
        <v>792</v>
      </c>
      <c r="F111" s="244"/>
      <c r="G111" s="239"/>
      <c r="H111" s="239"/>
      <c r="I111" s="239"/>
      <c r="J111" s="239"/>
      <c r="K111" s="239"/>
      <c r="L111" s="239"/>
      <c r="M111" s="239"/>
      <c r="N111" s="239"/>
      <c r="O111" s="299"/>
      <c r="P111" s="239"/>
      <c r="Q111" s="239"/>
      <c r="R111" s="239"/>
      <c r="S111" s="299"/>
      <c r="T111" s="239"/>
      <c r="U111" s="239"/>
      <c r="V111" s="239"/>
      <c r="W111" s="239"/>
      <c r="X111" s="239"/>
      <c r="Y111" s="239"/>
      <c r="Z111" s="239"/>
      <c r="AA111" s="239"/>
      <c r="AB111" s="299"/>
      <c r="AC111" s="299"/>
      <c r="AD111" s="299"/>
      <c r="AE111" s="299"/>
      <c r="AF111" s="299"/>
      <c r="AG111" s="299"/>
      <c r="AH111" s="239"/>
      <c r="AI111" s="239"/>
      <c r="AJ111" s="239"/>
      <c r="AK111" s="239"/>
      <c r="AL111" s="245"/>
    </row>
    <row r="112" spans="1:38" s="26" customFormat="1" ht="45" customHeight="1" x14ac:dyDescent="0.2">
      <c r="A112" s="621" t="s">
        <v>49</v>
      </c>
      <c r="B112" s="517" t="s">
        <v>962</v>
      </c>
      <c r="C112" s="517"/>
      <c r="D112" s="609"/>
      <c r="E112" s="335" t="s">
        <v>793</v>
      </c>
      <c r="F112" s="244"/>
      <c r="G112" s="239"/>
      <c r="H112" s="340"/>
      <c r="I112" s="340"/>
      <c r="J112" s="23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39"/>
      <c r="V112" s="239"/>
      <c r="W112" s="239"/>
      <c r="X112" s="239"/>
      <c r="Y112" s="299"/>
      <c r="Z112" s="299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39"/>
      <c r="AL112" s="245"/>
    </row>
    <row r="113" spans="1:38" s="26" customFormat="1" ht="45" customHeight="1" x14ac:dyDescent="0.2">
      <c r="A113" s="621"/>
      <c r="B113" s="517" t="s">
        <v>746</v>
      </c>
      <c r="C113" s="517"/>
      <c r="D113" s="609"/>
      <c r="E113" s="335" t="s">
        <v>794</v>
      </c>
      <c r="F113" s="244"/>
      <c r="G113" s="239"/>
      <c r="H113" s="340"/>
      <c r="I113" s="340"/>
      <c r="J113" s="23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39"/>
      <c r="V113" s="239"/>
      <c r="W113" s="239"/>
      <c r="X113" s="239"/>
      <c r="Y113" s="299"/>
      <c r="Z113" s="299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39"/>
      <c r="AL113" s="245"/>
    </row>
    <row r="114" spans="1:38" s="26" customFormat="1" ht="82.9" customHeight="1" x14ac:dyDescent="0.2">
      <c r="A114" s="621"/>
      <c r="B114" s="517" t="s">
        <v>747</v>
      </c>
      <c r="C114" s="517"/>
      <c r="D114" s="609"/>
      <c r="E114" s="335" t="s">
        <v>696</v>
      </c>
      <c r="F114" s="244"/>
      <c r="G114" s="239"/>
      <c r="H114" s="340"/>
      <c r="I114" s="340"/>
      <c r="J114" s="23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39"/>
      <c r="V114" s="239"/>
      <c r="W114" s="239"/>
      <c r="X114" s="239"/>
      <c r="Y114" s="299"/>
      <c r="Z114" s="299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39"/>
      <c r="AL114" s="245"/>
    </row>
    <row r="115" spans="1:38" s="26" customFormat="1" ht="70.150000000000006" customHeight="1" x14ac:dyDescent="0.2">
      <c r="A115" s="621"/>
      <c r="B115" s="517" t="s">
        <v>748</v>
      </c>
      <c r="C115" s="517"/>
      <c r="D115" s="609"/>
      <c r="E115" s="335" t="s">
        <v>795</v>
      </c>
      <c r="F115" s="244"/>
      <c r="G115" s="239"/>
      <c r="H115" s="340"/>
      <c r="I115" s="340"/>
      <c r="J115" s="23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39"/>
      <c r="V115" s="239"/>
      <c r="W115" s="239"/>
      <c r="X115" s="239"/>
      <c r="Y115" s="299"/>
      <c r="Z115" s="299"/>
      <c r="AA115" s="299"/>
      <c r="AB115" s="299"/>
      <c r="AC115" s="299"/>
      <c r="AD115" s="299"/>
      <c r="AE115" s="299"/>
      <c r="AF115" s="299"/>
      <c r="AG115" s="299"/>
      <c r="AH115" s="299"/>
      <c r="AI115" s="299"/>
      <c r="AJ115" s="299"/>
      <c r="AK115" s="239"/>
      <c r="AL115" s="245"/>
    </row>
    <row r="116" spans="1:38" s="26" customFormat="1" ht="30.6" customHeight="1" x14ac:dyDescent="0.2">
      <c r="A116" s="621"/>
      <c r="B116" s="631" t="s">
        <v>4</v>
      </c>
      <c r="C116" s="632"/>
      <c r="D116" s="276" t="s">
        <v>384</v>
      </c>
      <c r="E116" s="335" t="s">
        <v>796</v>
      </c>
      <c r="F116" s="244"/>
      <c r="G116" s="239"/>
      <c r="H116" s="239"/>
      <c r="I116" s="239"/>
      <c r="J116" s="239"/>
      <c r="K116" s="239"/>
      <c r="L116" s="239"/>
      <c r="M116" s="239"/>
      <c r="N116" s="239"/>
      <c r="O116" s="299"/>
      <c r="P116" s="239"/>
      <c r="Q116" s="239"/>
      <c r="R116" s="239"/>
      <c r="S116" s="299"/>
      <c r="T116" s="239"/>
      <c r="U116" s="239"/>
      <c r="V116" s="239"/>
      <c r="W116" s="239"/>
      <c r="X116" s="239"/>
      <c r="Y116" s="239"/>
      <c r="Z116" s="239"/>
      <c r="AA116" s="239"/>
      <c r="AB116" s="299"/>
      <c r="AC116" s="299"/>
      <c r="AD116" s="299"/>
      <c r="AE116" s="299"/>
      <c r="AF116" s="299"/>
      <c r="AG116" s="299"/>
      <c r="AH116" s="239"/>
      <c r="AI116" s="239"/>
      <c r="AJ116" s="239"/>
      <c r="AK116" s="239"/>
      <c r="AL116" s="245"/>
    </row>
    <row r="117" spans="1:38" s="26" customFormat="1" ht="30" customHeight="1" x14ac:dyDescent="0.2">
      <c r="A117" s="621"/>
      <c r="B117" s="633"/>
      <c r="C117" s="634"/>
      <c r="D117" s="276" t="s">
        <v>5</v>
      </c>
      <c r="E117" s="335" t="s">
        <v>797</v>
      </c>
      <c r="F117" s="244"/>
      <c r="G117" s="239"/>
      <c r="H117" s="239"/>
      <c r="I117" s="239"/>
      <c r="J117" s="239"/>
      <c r="K117" s="239"/>
      <c r="L117" s="239"/>
      <c r="M117" s="239"/>
      <c r="N117" s="239"/>
      <c r="O117" s="299"/>
      <c r="P117" s="239"/>
      <c r="Q117" s="239"/>
      <c r="R117" s="239"/>
      <c r="S117" s="299"/>
      <c r="T117" s="239"/>
      <c r="U117" s="239"/>
      <c r="V117" s="239"/>
      <c r="W117" s="239"/>
      <c r="X117" s="239"/>
      <c r="Y117" s="239"/>
      <c r="Z117" s="239"/>
      <c r="AA117" s="239"/>
      <c r="AB117" s="299"/>
      <c r="AC117" s="299"/>
      <c r="AD117" s="299"/>
      <c r="AE117" s="299"/>
      <c r="AF117" s="299"/>
      <c r="AG117" s="299"/>
      <c r="AH117" s="239"/>
      <c r="AI117" s="239"/>
      <c r="AJ117" s="239"/>
      <c r="AK117" s="239"/>
      <c r="AL117" s="245"/>
    </row>
    <row r="118" spans="1:38" s="26" customFormat="1" ht="36" customHeight="1" x14ac:dyDescent="0.2">
      <c r="A118" s="621"/>
      <c r="B118" s="633"/>
      <c r="C118" s="634"/>
      <c r="D118" s="276" t="s">
        <v>385</v>
      </c>
      <c r="E118" s="335" t="s">
        <v>798</v>
      </c>
      <c r="F118" s="244"/>
      <c r="G118" s="239"/>
      <c r="H118" s="239"/>
      <c r="I118" s="239"/>
      <c r="J118" s="239"/>
      <c r="K118" s="239"/>
      <c r="L118" s="239"/>
      <c r="M118" s="239"/>
      <c r="N118" s="239"/>
      <c r="O118" s="299"/>
      <c r="P118" s="239"/>
      <c r="Q118" s="239"/>
      <c r="R118" s="239"/>
      <c r="S118" s="299"/>
      <c r="T118" s="239"/>
      <c r="U118" s="239"/>
      <c r="V118" s="239"/>
      <c r="W118" s="239"/>
      <c r="X118" s="239"/>
      <c r="Y118" s="239"/>
      <c r="Z118" s="239"/>
      <c r="AA118" s="239"/>
      <c r="AB118" s="299"/>
      <c r="AC118" s="299"/>
      <c r="AD118" s="299"/>
      <c r="AE118" s="299"/>
      <c r="AF118" s="299"/>
      <c r="AG118" s="299"/>
      <c r="AH118" s="239"/>
      <c r="AI118" s="239"/>
      <c r="AJ118" s="239"/>
      <c r="AK118" s="239"/>
      <c r="AL118" s="245"/>
    </row>
    <row r="119" spans="1:38" s="26" customFormat="1" ht="24.6" customHeight="1" x14ac:dyDescent="0.2">
      <c r="A119" s="621"/>
      <c r="B119" s="635"/>
      <c r="C119" s="636"/>
      <c r="D119" s="276" t="s">
        <v>382</v>
      </c>
      <c r="E119" s="335" t="s">
        <v>799</v>
      </c>
      <c r="F119" s="244"/>
      <c r="G119" s="239"/>
      <c r="H119" s="239"/>
      <c r="I119" s="239"/>
      <c r="J119" s="239"/>
      <c r="K119" s="239"/>
      <c r="L119" s="239"/>
      <c r="M119" s="239"/>
      <c r="N119" s="239"/>
      <c r="O119" s="299"/>
      <c r="P119" s="239"/>
      <c r="Q119" s="239"/>
      <c r="R119" s="239"/>
      <c r="S119" s="299"/>
      <c r="T119" s="239"/>
      <c r="U119" s="239"/>
      <c r="V119" s="239"/>
      <c r="W119" s="239"/>
      <c r="X119" s="239"/>
      <c r="Y119" s="239"/>
      <c r="Z119" s="239"/>
      <c r="AA119" s="239"/>
      <c r="AB119" s="299"/>
      <c r="AC119" s="299"/>
      <c r="AD119" s="299"/>
      <c r="AE119" s="299"/>
      <c r="AF119" s="299"/>
      <c r="AG119" s="299"/>
      <c r="AH119" s="239"/>
      <c r="AI119" s="239"/>
      <c r="AJ119" s="239"/>
      <c r="AK119" s="239"/>
      <c r="AL119" s="245"/>
    </row>
    <row r="120" spans="1:38" s="26" customFormat="1" ht="29.45" customHeight="1" x14ac:dyDescent="0.2">
      <c r="A120" s="621"/>
      <c r="B120" s="626" t="s">
        <v>6</v>
      </c>
      <c r="C120" s="626"/>
      <c r="D120" s="276" t="s">
        <v>386</v>
      </c>
      <c r="E120" s="335" t="s">
        <v>800</v>
      </c>
      <c r="F120" s="244"/>
      <c r="G120" s="239"/>
      <c r="H120" s="239"/>
      <c r="I120" s="239"/>
      <c r="J120" s="239"/>
      <c r="K120" s="239"/>
      <c r="L120" s="239"/>
      <c r="M120" s="239"/>
      <c r="N120" s="239"/>
      <c r="O120" s="299"/>
      <c r="P120" s="239"/>
      <c r="Q120" s="239"/>
      <c r="R120" s="239"/>
      <c r="S120" s="299"/>
      <c r="T120" s="239"/>
      <c r="U120" s="239"/>
      <c r="V120" s="239"/>
      <c r="W120" s="239"/>
      <c r="X120" s="239"/>
      <c r="Y120" s="239"/>
      <c r="Z120" s="239"/>
      <c r="AA120" s="239"/>
      <c r="AB120" s="299"/>
      <c r="AC120" s="299"/>
      <c r="AD120" s="299"/>
      <c r="AE120" s="299"/>
      <c r="AF120" s="299"/>
      <c r="AG120" s="299"/>
      <c r="AH120" s="239"/>
      <c r="AI120" s="239"/>
      <c r="AJ120" s="239"/>
      <c r="AK120" s="239"/>
      <c r="AL120" s="245"/>
    </row>
    <row r="121" spans="1:38" s="26" customFormat="1" ht="40.5" customHeight="1" x14ac:dyDescent="0.2">
      <c r="A121" s="621"/>
      <c r="B121" s="626"/>
      <c r="C121" s="626"/>
      <c r="D121" s="276" t="s">
        <v>387</v>
      </c>
      <c r="E121" s="335" t="s">
        <v>801</v>
      </c>
      <c r="F121" s="244"/>
      <c r="G121" s="239"/>
      <c r="H121" s="239"/>
      <c r="I121" s="239"/>
      <c r="J121" s="239"/>
      <c r="K121" s="239"/>
      <c r="L121" s="239"/>
      <c r="M121" s="239"/>
      <c r="N121" s="239"/>
      <c r="O121" s="299"/>
      <c r="P121" s="239"/>
      <c r="Q121" s="239"/>
      <c r="R121" s="239"/>
      <c r="S121" s="299"/>
      <c r="T121" s="239"/>
      <c r="U121" s="239"/>
      <c r="V121" s="239"/>
      <c r="W121" s="239"/>
      <c r="X121" s="239"/>
      <c r="Y121" s="239"/>
      <c r="Z121" s="239"/>
      <c r="AA121" s="239"/>
      <c r="AB121" s="299"/>
      <c r="AC121" s="299"/>
      <c r="AD121" s="299"/>
      <c r="AE121" s="299"/>
      <c r="AF121" s="299"/>
      <c r="AG121" s="299"/>
      <c r="AH121" s="239"/>
      <c r="AI121" s="239"/>
      <c r="AJ121" s="239"/>
      <c r="AK121" s="239"/>
      <c r="AL121" s="245"/>
    </row>
    <row r="122" spans="1:38" s="26" customFormat="1" ht="36" customHeight="1" x14ac:dyDescent="0.2">
      <c r="A122" s="621"/>
      <c r="B122" s="626"/>
      <c r="C122" s="626"/>
      <c r="D122" s="276" t="s">
        <v>388</v>
      </c>
      <c r="E122" s="335" t="s">
        <v>802</v>
      </c>
      <c r="F122" s="244"/>
      <c r="G122" s="239"/>
      <c r="H122" s="239"/>
      <c r="I122" s="239"/>
      <c r="J122" s="239"/>
      <c r="K122" s="239"/>
      <c r="L122" s="239"/>
      <c r="M122" s="239"/>
      <c r="N122" s="239"/>
      <c r="O122" s="299"/>
      <c r="P122" s="239"/>
      <c r="Q122" s="239"/>
      <c r="R122" s="239"/>
      <c r="S122" s="299"/>
      <c r="T122" s="239"/>
      <c r="U122" s="239"/>
      <c r="V122" s="239"/>
      <c r="W122" s="239"/>
      <c r="X122" s="239"/>
      <c r="Y122" s="239"/>
      <c r="Z122" s="239"/>
      <c r="AA122" s="239"/>
      <c r="AB122" s="299"/>
      <c r="AC122" s="299"/>
      <c r="AD122" s="299"/>
      <c r="AE122" s="299"/>
      <c r="AF122" s="299"/>
      <c r="AG122" s="299"/>
      <c r="AH122" s="239"/>
      <c r="AI122" s="239"/>
      <c r="AJ122" s="239"/>
      <c r="AK122" s="239"/>
      <c r="AL122" s="245"/>
    </row>
    <row r="123" spans="1:38" s="26" customFormat="1" ht="42" customHeight="1" x14ac:dyDescent="0.2">
      <c r="A123" s="621"/>
      <c r="B123" s="626"/>
      <c r="C123" s="626"/>
      <c r="D123" s="276" t="s">
        <v>389</v>
      </c>
      <c r="E123" s="335" t="s">
        <v>803</v>
      </c>
      <c r="F123" s="244"/>
      <c r="G123" s="239"/>
      <c r="H123" s="239"/>
      <c r="I123" s="239"/>
      <c r="J123" s="239"/>
      <c r="K123" s="239"/>
      <c r="L123" s="239"/>
      <c r="M123" s="239"/>
      <c r="N123" s="239"/>
      <c r="O123" s="299"/>
      <c r="P123" s="239"/>
      <c r="Q123" s="239"/>
      <c r="R123" s="239"/>
      <c r="S123" s="299"/>
      <c r="T123" s="239"/>
      <c r="U123" s="239"/>
      <c r="V123" s="239"/>
      <c r="W123" s="239"/>
      <c r="X123" s="239"/>
      <c r="Y123" s="239"/>
      <c r="Z123" s="239"/>
      <c r="AA123" s="239"/>
      <c r="AB123" s="299"/>
      <c r="AC123" s="299"/>
      <c r="AD123" s="299"/>
      <c r="AE123" s="299"/>
      <c r="AF123" s="299"/>
      <c r="AG123" s="299"/>
      <c r="AH123" s="239"/>
      <c r="AI123" s="239"/>
      <c r="AJ123" s="239"/>
      <c r="AK123" s="239"/>
      <c r="AL123" s="245"/>
    </row>
    <row r="124" spans="1:38" s="26" customFormat="1" ht="42" customHeight="1" x14ac:dyDescent="0.2">
      <c r="A124" s="621"/>
      <c r="B124" s="626"/>
      <c r="C124" s="626"/>
      <c r="D124" s="276" t="s">
        <v>390</v>
      </c>
      <c r="E124" s="335" t="s">
        <v>804</v>
      </c>
      <c r="F124" s="244"/>
      <c r="G124" s="239"/>
      <c r="H124" s="239"/>
      <c r="I124" s="239"/>
      <c r="J124" s="239"/>
      <c r="K124" s="239"/>
      <c r="L124" s="239"/>
      <c r="M124" s="239"/>
      <c r="N124" s="239"/>
      <c r="O124" s="299"/>
      <c r="P124" s="239"/>
      <c r="Q124" s="239"/>
      <c r="R124" s="239"/>
      <c r="S124" s="299"/>
      <c r="T124" s="239"/>
      <c r="U124" s="239"/>
      <c r="V124" s="239"/>
      <c r="W124" s="239"/>
      <c r="X124" s="239"/>
      <c r="Y124" s="239"/>
      <c r="Z124" s="239"/>
      <c r="AA124" s="239"/>
      <c r="AB124" s="299"/>
      <c r="AC124" s="299"/>
      <c r="AD124" s="299"/>
      <c r="AE124" s="299"/>
      <c r="AF124" s="299"/>
      <c r="AG124" s="299"/>
      <c r="AH124" s="239"/>
      <c r="AI124" s="239"/>
      <c r="AJ124" s="239"/>
      <c r="AK124" s="239"/>
      <c r="AL124" s="245"/>
    </row>
    <row r="125" spans="1:38" s="26" customFormat="1" ht="38.25" customHeight="1" x14ac:dyDescent="0.2">
      <c r="A125" s="621"/>
      <c r="B125" s="626"/>
      <c r="C125" s="626"/>
      <c r="D125" s="276" t="s">
        <v>391</v>
      </c>
      <c r="E125" s="335" t="s">
        <v>697</v>
      </c>
      <c r="F125" s="244"/>
      <c r="G125" s="239"/>
      <c r="H125" s="239"/>
      <c r="I125" s="239"/>
      <c r="J125" s="239"/>
      <c r="K125" s="239"/>
      <c r="L125" s="239"/>
      <c r="M125" s="239"/>
      <c r="N125" s="239"/>
      <c r="O125" s="299"/>
      <c r="P125" s="239"/>
      <c r="Q125" s="239"/>
      <c r="R125" s="239"/>
      <c r="S125" s="299"/>
      <c r="T125" s="239"/>
      <c r="U125" s="239"/>
      <c r="V125" s="239"/>
      <c r="W125" s="239"/>
      <c r="X125" s="239"/>
      <c r="Y125" s="239"/>
      <c r="Z125" s="239"/>
      <c r="AA125" s="239"/>
      <c r="AB125" s="299"/>
      <c r="AC125" s="299"/>
      <c r="AD125" s="299"/>
      <c r="AE125" s="299"/>
      <c r="AF125" s="299"/>
      <c r="AG125" s="299"/>
      <c r="AH125" s="239"/>
      <c r="AI125" s="239"/>
      <c r="AJ125" s="239"/>
      <c r="AK125" s="239"/>
      <c r="AL125" s="245"/>
    </row>
    <row r="126" spans="1:38" s="26" customFormat="1" ht="21.75" customHeight="1" x14ac:dyDescent="0.2">
      <c r="A126" s="621"/>
      <c r="B126" s="626"/>
      <c r="C126" s="626"/>
      <c r="D126" s="276" t="s">
        <v>382</v>
      </c>
      <c r="E126" s="335" t="s">
        <v>805</v>
      </c>
      <c r="F126" s="244"/>
      <c r="G126" s="239"/>
      <c r="H126" s="239"/>
      <c r="I126" s="239"/>
      <c r="J126" s="239"/>
      <c r="K126" s="239"/>
      <c r="L126" s="239"/>
      <c r="M126" s="239"/>
      <c r="N126" s="239"/>
      <c r="O126" s="299"/>
      <c r="P126" s="239"/>
      <c r="Q126" s="239"/>
      <c r="R126" s="239"/>
      <c r="S126" s="299"/>
      <c r="T126" s="239"/>
      <c r="U126" s="239"/>
      <c r="V126" s="239"/>
      <c r="W126" s="239"/>
      <c r="X126" s="239"/>
      <c r="Y126" s="239"/>
      <c r="Z126" s="239"/>
      <c r="AA126" s="239"/>
      <c r="AB126" s="299"/>
      <c r="AC126" s="299"/>
      <c r="AD126" s="299"/>
      <c r="AE126" s="299"/>
      <c r="AF126" s="299"/>
      <c r="AG126" s="299"/>
      <c r="AH126" s="239"/>
      <c r="AI126" s="239"/>
      <c r="AJ126" s="239"/>
      <c r="AK126" s="239"/>
      <c r="AL126" s="245"/>
    </row>
    <row r="127" spans="1:38" s="26" customFormat="1" ht="41.45" customHeight="1" x14ac:dyDescent="0.2">
      <c r="A127" s="621"/>
      <c r="B127" s="609" t="s">
        <v>336</v>
      </c>
      <c r="C127" s="610"/>
      <c r="D127" s="610"/>
      <c r="E127" s="335" t="s">
        <v>806</v>
      </c>
      <c r="F127" s="244"/>
      <c r="G127" s="239"/>
      <c r="H127" s="239"/>
      <c r="I127" s="239"/>
      <c r="J127" s="239"/>
      <c r="K127" s="239"/>
      <c r="L127" s="239"/>
      <c r="M127" s="239"/>
      <c r="N127" s="239"/>
      <c r="O127" s="299"/>
      <c r="P127" s="239"/>
      <c r="Q127" s="239"/>
      <c r="R127" s="239"/>
      <c r="S127" s="299"/>
      <c r="T127" s="239"/>
      <c r="U127" s="239"/>
      <c r="V127" s="239"/>
      <c r="W127" s="239"/>
      <c r="X127" s="239"/>
      <c r="Y127" s="239"/>
      <c r="Z127" s="239"/>
      <c r="AA127" s="239"/>
      <c r="AB127" s="299"/>
      <c r="AC127" s="299"/>
      <c r="AD127" s="299"/>
      <c r="AE127" s="299"/>
      <c r="AF127" s="299"/>
      <c r="AG127" s="299"/>
      <c r="AH127" s="239"/>
      <c r="AI127" s="239"/>
      <c r="AJ127" s="239"/>
      <c r="AK127" s="239"/>
      <c r="AL127" s="245"/>
    </row>
    <row r="128" spans="1:38" s="26" customFormat="1" ht="54.75" customHeight="1" x14ac:dyDescent="0.2">
      <c r="A128" s="621"/>
      <c r="B128" s="609" t="s">
        <v>39</v>
      </c>
      <c r="C128" s="610"/>
      <c r="D128" s="610"/>
      <c r="E128" s="335" t="s">
        <v>807</v>
      </c>
      <c r="F128" s="244"/>
      <c r="G128" s="239"/>
      <c r="H128" s="239"/>
      <c r="I128" s="239"/>
      <c r="J128" s="239"/>
      <c r="K128" s="239"/>
      <c r="L128" s="239"/>
      <c r="M128" s="239"/>
      <c r="N128" s="239"/>
      <c r="O128" s="299"/>
      <c r="P128" s="239"/>
      <c r="Q128" s="239"/>
      <c r="R128" s="239"/>
      <c r="S128" s="299"/>
      <c r="T128" s="239"/>
      <c r="U128" s="239"/>
      <c r="V128" s="239"/>
      <c r="W128" s="239"/>
      <c r="X128" s="239"/>
      <c r="Y128" s="239"/>
      <c r="Z128" s="239"/>
      <c r="AA128" s="239"/>
      <c r="AB128" s="299"/>
      <c r="AC128" s="299"/>
      <c r="AD128" s="299"/>
      <c r="AE128" s="299"/>
      <c r="AF128" s="299"/>
      <c r="AG128" s="299"/>
      <c r="AH128" s="239"/>
      <c r="AI128" s="239"/>
      <c r="AJ128" s="239"/>
      <c r="AK128" s="239"/>
      <c r="AL128" s="245"/>
    </row>
    <row r="129" spans="1:38" s="26" customFormat="1" ht="40.9" customHeight="1" x14ac:dyDescent="0.2">
      <c r="A129" s="621"/>
      <c r="B129" s="511" t="s">
        <v>326</v>
      </c>
      <c r="C129" s="511"/>
      <c r="D129" s="521"/>
      <c r="E129" s="335" t="s">
        <v>808</v>
      </c>
      <c r="F129" s="244"/>
      <c r="G129" s="239"/>
      <c r="H129" s="239"/>
      <c r="I129" s="239"/>
      <c r="J129" s="239"/>
      <c r="K129" s="239"/>
      <c r="L129" s="239"/>
      <c r="M129" s="239"/>
      <c r="N129" s="239"/>
      <c r="O129" s="299"/>
      <c r="P129" s="239"/>
      <c r="Q129" s="239"/>
      <c r="R129" s="239"/>
      <c r="S129" s="299"/>
      <c r="T129" s="239"/>
      <c r="U129" s="239"/>
      <c r="V129" s="239"/>
      <c r="W129" s="239"/>
      <c r="X129" s="239"/>
      <c r="Y129" s="239"/>
      <c r="Z129" s="239"/>
      <c r="AA129" s="239"/>
      <c r="AB129" s="299"/>
      <c r="AC129" s="299"/>
      <c r="AD129" s="299"/>
      <c r="AE129" s="299"/>
      <c r="AF129" s="299"/>
      <c r="AG129" s="299"/>
      <c r="AH129" s="239"/>
      <c r="AI129" s="239"/>
      <c r="AJ129" s="239"/>
      <c r="AK129" s="239"/>
      <c r="AL129" s="245"/>
    </row>
    <row r="130" spans="1:38" s="26" customFormat="1" ht="33.6" customHeight="1" x14ac:dyDescent="0.2">
      <c r="A130" s="621"/>
      <c r="B130" s="517" t="s">
        <v>1424</v>
      </c>
      <c r="C130" s="517"/>
      <c r="D130" s="609"/>
      <c r="E130" s="335" t="s">
        <v>809</v>
      </c>
      <c r="F130" s="244"/>
      <c r="G130" s="239"/>
      <c r="H130" s="239"/>
      <c r="I130" s="239"/>
      <c r="J130" s="239"/>
      <c r="K130" s="239"/>
      <c r="L130" s="239"/>
      <c r="M130" s="239"/>
      <c r="N130" s="239"/>
      <c r="O130" s="299"/>
      <c r="P130" s="239"/>
      <c r="Q130" s="239"/>
      <c r="R130" s="239"/>
      <c r="S130" s="299"/>
      <c r="T130" s="239"/>
      <c r="U130" s="239"/>
      <c r="V130" s="239"/>
      <c r="W130" s="239"/>
      <c r="X130" s="239"/>
      <c r="Y130" s="239"/>
      <c r="Z130" s="239"/>
      <c r="AA130" s="239"/>
      <c r="AB130" s="239"/>
      <c r="AC130" s="239"/>
      <c r="AD130" s="239"/>
      <c r="AE130" s="239"/>
      <c r="AF130" s="239"/>
      <c r="AG130" s="239"/>
      <c r="AH130" s="239"/>
      <c r="AI130" s="239"/>
      <c r="AJ130" s="239"/>
      <c r="AK130" s="239">
        <f t="shared" ref="AK130:AL130" si="3">SUM(AK88:AK94,AK111:AK129)</f>
        <v>0</v>
      </c>
      <c r="AL130" s="245">
        <f t="shared" si="3"/>
        <v>0</v>
      </c>
    </row>
    <row r="131" spans="1:38" s="26" customFormat="1" ht="42.75" customHeight="1" x14ac:dyDescent="0.2">
      <c r="A131" s="520" t="s">
        <v>250</v>
      </c>
      <c r="B131" s="627" t="s">
        <v>281</v>
      </c>
      <c r="C131" s="627"/>
      <c r="D131" s="628"/>
      <c r="E131" s="335" t="s">
        <v>599</v>
      </c>
      <c r="F131" s="244"/>
      <c r="G131" s="239"/>
      <c r="H131" s="340"/>
      <c r="I131" s="340"/>
      <c r="J131" s="23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39"/>
      <c r="V131" s="239"/>
      <c r="W131" s="239"/>
      <c r="X131" s="23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39"/>
      <c r="AL131" s="245"/>
    </row>
    <row r="132" spans="1:38" s="26" customFormat="1" ht="78.599999999999994" customHeight="1" x14ac:dyDescent="0.2">
      <c r="A132" s="520"/>
      <c r="B132" s="627" t="s">
        <v>282</v>
      </c>
      <c r="C132" s="627"/>
      <c r="D132" s="628"/>
      <c r="E132" s="335" t="s">
        <v>600</v>
      </c>
      <c r="F132" s="244"/>
      <c r="G132" s="239"/>
      <c r="H132" s="340"/>
      <c r="I132" s="340"/>
      <c r="J132" s="239"/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39"/>
      <c r="V132" s="239"/>
      <c r="W132" s="239"/>
      <c r="X132" s="23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39"/>
      <c r="AL132" s="245"/>
    </row>
    <row r="133" spans="1:38" s="26" customFormat="1" ht="50.45" customHeight="1" x14ac:dyDescent="0.2">
      <c r="A133" s="520"/>
      <c r="B133" s="627" t="s">
        <v>812</v>
      </c>
      <c r="C133" s="627"/>
      <c r="D133" s="628"/>
      <c r="E133" s="335" t="s">
        <v>601</v>
      </c>
      <c r="F133" s="244"/>
      <c r="G133" s="239"/>
      <c r="H133" s="340"/>
      <c r="I133" s="340"/>
      <c r="J133" s="239"/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39"/>
      <c r="V133" s="239"/>
      <c r="W133" s="239"/>
      <c r="X133" s="23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39"/>
      <c r="AL133" s="245"/>
    </row>
    <row r="134" spans="1:38" s="26" customFormat="1" ht="29.45" customHeight="1" x14ac:dyDescent="0.2">
      <c r="A134" s="520"/>
      <c r="B134" s="517" t="s">
        <v>506</v>
      </c>
      <c r="C134" s="517"/>
      <c r="D134" s="609"/>
      <c r="E134" s="335" t="s">
        <v>602</v>
      </c>
      <c r="F134" s="244"/>
      <c r="G134" s="239"/>
      <c r="H134" s="340"/>
      <c r="I134" s="340"/>
      <c r="J134" s="239"/>
      <c r="K134" s="299"/>
      <c r="L134" s="299"/>
      <c r="M134" s="299"/>
      <c r="N134" s="299"/>
      <c r="O134" s="299"/>
      <c r="P134" s="299"/>
      <c r="Q134" s="299"/>
      <c r="R134" s="299"/>
      <c r="S134" s="299"/>
      <c r="T134" s="299"/>
      <c r="U134" s="239"/>
      <c r="V134" s="239"/>
      <c r="W134" s="239"/>
      <c r="X134" s="23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39"/>
      <c r="AL134" s="245"/>
    </row>
    <row r="135" spans="1:38" s="26" customFormat="1" ht="31.9" customHeight="1" x14ac:dyDescent="0.2">
      <c r="A135" s="520"/>
      <c r="B135" s="517" t="s">
        <v>1425</v>
      </c>
      <c r="C135" s="517"/>
      <c r="D135" s="609"/>
      <c r="E135" s="335" t="s">
        <v>603</v>
      </c>
      <c r="F135" s="244"/>
      <c r="G135" s="239"/>
      <c r="H135" s="340"/>
      <c r="I135" s="340"/>
      <c r="J135" s="239"/>
      <c r="K135" s="299"/>
      <c r="L135" s="299"/>
      <c r="M135" s="299"/>
      <c r="N135" s="299"/>
      <c r="O135" s="299"/>
      <c r="P135" s="299"/>
      <c r="Q135" s="299"/>
      <c r="R135" s="299"/>
      <c r="S135" s="299"/>
      <c r="T135" s="299"/>
      <c r="U135" s="239"/>
      <c r="V135" s="239"/>
      <c r="W135" s="239"/>
      <c r="X135" s="239"/>
      <c r="Y135" s="299"/>
      <c r="Z135" s="299"/>
      <c r="AA135" s="299"/>
      <c r="AB135" s="299"/>
      <c r="AC135" s="299"/>
      <c r="AD135" s="299"/>
      <c r="AE135" s="299"/>
      <c r="AF135" s="299"/>
      <c r="AG135" s="299"/>
      <c r="AH135" s="299"/>
      <c r="AI135" s="299"/>
      <c r="AJ135" s="299"/>
      <c r="AK135" s="239">
        <f>SUM(AK131:AK134)</f>
        <v>0</v>
      </c>
      <c r="AL135" s="245">
        <f>SUM(AL131:AL134)</f>
        <v>0</v>
      </c>
    </row>
    <row r="136" spans="1:38" s="26" customFormat="1" ht="73.5" customHeight="1" x14ac:dyDescent="0.2">
      <c r="A136" s="569" t="s">
        <v>471</v>
      </c>
      <c r="B136" s="560" t="s">
        <v>813</v>
      </c>
      <c r="C136" s="518" t="s">
        <v>815</v>
      </c>
      <c r="D136" s="530"/>
      <c r="E136" s="335" t="s">
        <v>604</v>
      </c>
      <c r="F136" s="244"/>
      <c r="G136" s="239"/>
      <c r="H136" s="340"/>
      <c r="I136" s="340"/>
      <c r="J136" s="239"/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39"/>
      <c r="V136" s="239"/>
      <c r="W136" s="239"/>
      <c r="X136" s="23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39"/>
      <c r="AL136" s="245"/>
    </row>
    <row r="137" spans="1:38" s="26" customFormat="1" ht="48.6" customHeight="1" x14ac:dyDescent="0.2">
      <c r="A137" s="596"/>
      <c r="B137" s="561"/>
      <c r="C137" s="511" t="s">
        <v>902</v>
      </c>
      <c r="D137" s="521"/>
      <c r="E137" s="335" t="s">
        <v>605</v>
      </c>
      <c r="F137" s="244"/>
      <c r="G137" s="239"/>
      <c r="H137" s="340"/>
      <c r="I137" s="340"/>
      <c r="J137" s="23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39"/>
      <c r="V137" s="239"/>
      <c r="W137" s="239"/>
      <c r="X137" s="239"/>
      <c r="Y137" s="299"/>
      <c r="Z137" s="299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39"/>
      <c r="AL137" s="245"/>
    </row>
    <row r="138" spans="1:38" s="26" customFormat="1" ht="48.6" customHeight="1" x14ac:dyDescent="0.2">
      <c r="A138" s="596"/>
      <c r="B138" s="561"/>
      <c r="C138" s="511" t="s">
        <v>904</v>
      </c>
      <c r="D138" s="521"/>
      <c r="E138" s="335" t="s">
        <v>606</v>
      </c>
      <c r="F138" s="244"/>
      <c r="G138" s="239"/>
      <c r="H138" s="340"/>
      <c r="I138" s="340"/>
      <c r="J138" s="239"/>
      <c r="K138" s="299"/>
      <c r="L138" s="299"/>
      <c r="M138" s="299"/>
      <c r="N138" s="299"/>
      <c r="O138" s="299"/>
      <c r="P138" s="299"/>
      <c r="Q138" s="299"/>
      <c r="R138" s="299"/>
      <c r="S138" s="299"/>
      <c r="T138" s="299"/>
      <c r="U138" s="239"/>
      <c r="V138" s="239"/>
      <c r="W138" s="239"/>
      <c r="X138" s="23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39"/>
      <c r="AL138" s="245"/>
    </row>
    <row r="139" spans="1:38" s="26" customFormat="1" ht="59.25" customHeight="1" x14ac:dyDescent="0.2">
      <c r="A139" s="596"/>
      <c r="B139" s="561"/>
      <c r="C139" s="521" t="s">
        <v>816</v>
      </c>
      <c r="D139" s="522"/>
      <c r="E139" s="335" t="s">
        <v>607</v>
      </c>
      <c r="F139" s="244"/>
      <c r="G139" s="239"/>
      <c r="H139" s="340"/>
      <c r="I139" s="340"/>
      <c r="J139" s="23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39"/>
      <c r="V139" s="239"/>
      <c r="W139" s="239"/>
      <c r="X139" s="23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39"/>
      <c r="AL139" s="245"/>
    </row>
    <row r="140" spans="1:38" s="26" customFormat="1" ht="49.15" customHeight="1" x14ac:dyDescent="0.2">
      <c r="A140" s="596"/>
      <c r="B140" s="561"/>
      <c r="C140" s="511" t="s">
        <v>903</v>
      </c>
      <c r="D140" s="521"/>
      <c r="E140" s="335" t="s">
        <v>608</v>
      </c>
      <c r="F140" s="244"/>
      <c r="G140" s="239"/>
      <c r="H140" s="340"/>
      <c r="I140" s="340"/>
      <c r="J140" s="239"/>
      <c r="K140" s="299"/>
      <c r="L140" s="299"/>
      <c r="M140" s="299"/>
      <c r="N140" s="299"/>
      <c r="O140" s="299"/>
      <c r="P140" s="299"/>
      <c r="Q140" s="299"/>
      <c r="R140" s="299"/>
      <c r="S140" s="299"/>
      <c r="T140" s="299"/>
      <c r="U140" s="239"/>
      <c r="V140" s="239"/>
      <c r="W140" s="239"/>
      <c r="X140" s="23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39"/>
      <c r="AL140" s="245"/>
    </row>
    <row r="141" spans="1:38" s="26" customFormat="1" ht="77.25" customHeight="1" x14ac:dyDescent="0.2">
      <c r="A141" s="596"/>
      <c r="B141" s="561"/>
      <c r="C141" s="556" t="s">
        <v>1426</v>
      </c>
      <c r="D141" s="273" t="s">
        <v>31</v>
      </c>
      <c r="E141" s="335" t="s">
        <v>609</v>
      </c>
      <c r="F141" s="244"/>
      <c r="G141" s="239"/>
      <c r="H141" s="340"/>
      <c r="I141" s="340"/>
      <c r="J141" s="239"/>
      <c r="K141" s="299"/>
      <c r="L141" s="299"/>
      <c r="M141" s="299"/>
      <c r="N141" s="299"/>
      <c r="O141" s="299"/>
      <c r="P141" s="299"/>
      <c r="Q141" s="299"/>
      <c r="R141" s="299"/>
      <c r="S141" s="299"/>
      <c r="T141" s="299"/>
      <c r="U141" s="239"/>
      <c r="V141" s="239"/>
      <c r="W141" s="239"/>
      <c r="X141" s="23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39"/>
      <c r="AL141" s="245"/>
    </row>
    <row r="142" spans="1:38" s="26" customFormat="1" ht="295.14999999999998" customHeight="1" x14ac:dyDescent="0.2">
      <c r="A142" s="625"/>
      <c r="B142" s="562"/>
      <c r="C142" s="558"/>
      <c r="D142" s="273" t="s">
        <v>30</v>
      </c>
      <c r="E142" s="335" t="s">
        <v>610</v>
      </c>
      <c r="F142" s="244"/>
      <c r="G142" s="239"/>
      <c r="H142" s="340"/>
      <c r="I142" s="340"/>
      <c r="J142" s="239"/>
      <c r="K142" s="299"/>
      <c r="L142" s="299"/>
      <c r="M142" s="299"/>
      <c r="N142" s="299"/>
      <c r="O142" s="299"/>
      <c r="P142" s="299"/>
      <c r="Q142" s="299"/>
      <c r="R142" s="299"/>
      <c r="S142" s="299"/>
      <c r="T142" s="299"/>
      <c r="U142" s="239"/>
      <c r="V142" s="239"/>
      <c r="W142" s="239"/>
      <c r="X142" s="239"/>
      <c r="Y142" s="299"/>
      <c r="Z142" s="299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39"/>
      <c r="AL142" s="245"/>
    </row>
    <row r="143" spans="1:38" s="26" customFormat="1" ht="76.900000000000006" customHeight="1" x14ac:dyDescent="0.2">
      <c r="A143" s="568" t="s">
        <v>1102</v>
      </c>
      <c r="B143" s="560" t="s">
        <v>367</v>
      </c>
      <c r="C143" s="518" t="s">
        <v>193</v>
      </c>
      <c r="D143" s="530"/>
      <c r="E143" s="335" t="s">
        <v>611</v>
      </c>
      <c r="F143" s="244"/>
      <c r="G143" s="239"/>
      <c r="H143" s="340"/>
      <c r="I143" s="340"/>
      <c r="J143" s="239"/>
      <c r="K143" s="299"/>
      <c r="L143" s="299"/>
      <c r="M143" s="299"/>
      <c r="N143" s="299"/>
      <c r="O143" s="299"/>
      <c r="P143" s="299"/>
      <c r="Q143" s="299"/>
      <c r="R143" s="299"/>
      <c r="S143" s="299"/>
      <c r="T143" s="299"/>
      <c r="U143" s="239"/>
      <c r="V143" s="239"/>
      <c r="W143" s="239"/>
      <c r="X143" s="239"/>
      <c r="Y143" s="299"/>
      <c r="Z143" s="299"/>
      <c r="AA143" s="299"/>
      <c r="AB143" s="299"/>
      <c r="AC143" s="299"/>
      <c r="AD143" s="299"/>
      <c r="AE143" s="299"/>
      <c r="AF143" s="299"/>
      <c r="AG143" s="299"/>
      <c r="AH143" s="299"/>
      <c r="AI143" s="299"/>
      <c r="AJ143" s="299"/>
      <c r="AK143" s="239"/>
      <c r="AL143" s="245"/>
    </row>
    <row r="144" spans="1:38" s="26" customFormat="1" ht="42" customHeight="1" x14ac:dyDescent="0.2">
      <c r="A144" s="568"/>
      <c r="B144" s="561"/>
      <c r="C144" s="511" t="s">
        <v>310</v>
      </c>
      <c r="D144" s="521"/>
      <c r="E144" s="335" t="s">
        <v>612</v>
      </c>
      <c r="F144" s="244"/>
      <c r="G144" s="239"/>
      <c r="H144" s="340"/>
      <c r="I144" s="340"/>
      <c r="J144" s="239"/>
      <c r="K144" s="299"/>
      <c r="L144" s="299"/>
      <c r="M144" s="299"/>
      <c r="N144" s="299"/>
      <c r="O144" s="299"/>
      <c r="P144" s="299"/>
      <c r="Q144" s="299"/>
      <c r="R144" s="299"/>
      <c r="S144" s="299"/>
      <c r="T144" s="299"/>
      <c r="U144" s="239"/>
      <c r="V144" s="239"/>
      <c r="W144" s="239"/>
      <c r="X144" s="239"/>
      <c r="Y144" s="299"/>
      <c r="Z144" s="299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239"/>
      <c r="AL144" s="245"/>
    </row>
    <row r="145" spans="1:52" s="26" customFormat="1" ht="43.9" customHeight="1" x14ac:dyDescent="0.2">
      <c r="A145" s="568"/>
      <c r="B145" s="561"/>
      <c r="C145" s="511" t="s">
        <v>904</v>
      </c>
      <c r="D145" s="521"/>
      <c r="E145" s="335" t="s">
        <v>613</v>
      </c>
      <c r="F145" s="244"/>
      <c r="G145" s="239"/>
      <c r="H145" s="340"/>
      <c r="I145" s="340"/>
      <c r="J145" s="239"/>
      <c r="K145" s="299"/>
      <c r="L145" s="299"/>
      <c r="M145" s="299"/>
      <c r="N145" s="299"/>
      <c r="O145" s="299"/>
      <c r="P145" s="299"/>
      <c r="Q145" s="299"/>
      <c r="R145" s="299"/>
      <c r="S145" s="299"/>
      <c r="T145" s="299"/>
      <c r="U145" s="239"/>
      <c r="V145" s="239"/>
      <c r="W145" s="239"/>
      <c r="X145" s="239"/>
      <c r="Y145" s="299"/>
      <c r="Z145" s="299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239"/>
      <c r="AL145" s="245"/>
    </row>
    <row r="146" spans="1:52" s="26" customFormat="1" ht="54" customHeight="1" x14ac:dyDescent="0.2">
      <c r="A146" s="568"/>
      <c r="B146" s="561"/>
      <c r="C146" s="511" t="s">
        <v>816</v>
      </c>
      <c r="D146" s="521"/>
      <c r="E146" s="335" t="s">
        <v>614</v>
      </c>
      <c r="F146" s="244"/>
      <c r="G146" s="239"/>
      <c r="H146" s="340"/>
      <c r="I146" s="340"/>
      <c r="J146" s="239"/>
      <c r="K146" s="299"/>
      <c r="L146" s="299"/>
      <c r="M146" s="299"/>
      <c r="N146" s="299"/>
      <c r="O146" s="299"/>
      <c r="P146" s="299"/>
      <c r="Q146" s="299"/>
      <c r="R146" s="299"/>
      <c r="S146" s="299"/>
      <c r="T146" s="299"/>
      <c r="U146" s="239"/>
      <c r="V146" s="239"/>
      <c r="W146" s="239"/>
      <c r="X146" s="239"/>
      <c r="Y146" s="299"/>
      <c r="Z146" s="299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239"/>
      <c r="AL146" s="245"/>
    </row>
    <row r="147" spans="1:52" s="26" customFormat="1" ht="41.25" customHeight="1" x14ac:dyDescent="0.2">
      <c r="A147" s="568"/>
      <c r="B147" s="561"/>
      <c r="C147" s="511" t="s">
        <v>903</v>
      </c>
      <c r="D147" s="521"/>
      <c r="E147" s="335" t="s">
        <v>615</v>
      </c>
      <c r="F147" s="244"/>
      <c r="G147" s="239"/>
      <c r="H147" s="340"/>
      <c r="I147" s="340"/>
      <c r="J147" s="239"/>
      <c r="K147" s="299"/>
      <c r="L147" s="299"/>
      <c r="M147" s="299"/>
      <c r="N147" s="299"/>
      <c r="O147" s="299"/>
      <c r="P147" s="299"/>
      <c r="Q147" s="299"/>
      <c r="R147" s="299"/>
      <c r="S147" s="299"/>
      <c r="T147" s="299"/>
      <c r="U147" s="239"/>
      <c r="V147" s="239"/>
      <c r="W147" s="239"/>
      <c r="X147" s="239"/>
      <c r="Y147" s="299"/>
      <c r="Z147" s="299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239"/>
      <c r="AL147" s="245"/>
    </row>
    <row r="148" spans="1:52" s="26" customFormat="1" ht="77.25" customHeight="1" x14ac:dyDescent="0.2">
      <c r="A148" s="568"/>
      <c r="B148" s="561"/>
      <c r="C148" s="556" t="s">
        <v>1428</v>
      </c>
      <c r="D148" s="273" t="s">
        <v>31</v>
      </c>
      <c r="E148" s="335" t="s">
        <v>616</v>
      </c>
      <c r="F148" s="244"/>
      <c r="G148" s="239"/>
      <c r="H148" s="340"/>
      <c r="I148" s="340"/>
      <c r="J148" s="239"/>
      <c r="K148" s="299"/>
      <c r="L148" s="299"/>
      <c r="M148" s="299"/>
      <c r="N148" s="299"/>
      <c r="O148" s="299"/>
      <c r="P148" s="299"/>
      <c r="Q148" s="299"/>
      <c r="R148" s="299"/>
      <c r="S148" s="299"/>
      <c r="T148" s="299"/>
      <c r="U148" s="239"/>
      <c r="V148" s="239"/>
      <c r="W148" s="239"/>
      <c r="X148" s="239"/>
      <c r="Y148" s="299"/>
      <c r="Z148" s="299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239"/>
      <c r="AL148" s="245"/>
    </row>
    <row r="149" spans="1:52" s="26" customFormat="1" ht="305.25" customHeight="1" x14ac:dyDescent="0.2">
      <c r="A149" s="568"/>
      <c r="B149" s="562"/>
      <c r="C149" s="558"/>
      <c r="D149" s="273" t="s">
        <v>30</v>
      </c>
      <c r="E149" s="335" t="s">
        <v>617</v>
      </c>
      <c r="F149" s="244"/>
      <c r="G149" s="239"/>
      <c r="H149" s="340"/>
      <c r="I149" s="340"/>
      <c r="J149" s="239"/>
      <c r="K149" s="299"/>
      <c r="L149" s="299"/>
      <c r="M149" s="299"/>
      <c r="N149" s="299"/>
      <c r="O149" s="299"/>
      <c r="P149" s="299"/>
      <c r="Q149" s="299"/>
      <c r="R149" s="299"/>
      <c r="S149" s="299"/>
      <c r="T149" s="299"/>
      <c r="U149" s="239"/>
      <c r="V149" s="239"/>
      <c r="W149" s="239"/>
      <c r="X149" s="239"/>
      <c r="Y149" s="299"/>
      <c r="Z149" s="299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239"/>
      <c r="AL149" s="245"/>
    </row>
    <row r="150" spans="1:52" s="26" customFormat="1" ht="32.25" customHeight="1" x14ac:dyDescent="0.2">
      <c r="A150" s="568"/>
      <c r="B150" s="517" t="s">
        <v>754</v>
      </c>
      <c r="C150" s="517"/>
      <c r="D150" s="609"/>
      <c r="E150" s="335" t="s">
        <v>618</v>
      </c>
      <c r="F150" s="244"/>
      <c r="G150" s="239"/>
      <c r="H150" s="340"/>
      <c r="I150" s="340"/>
      <c r="J150" s="23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39"/>
      <c r="V150" s="239"/>
      <c r="W150" s="239"/>
      <c r="X150" s="239"/>
      <c r="Y150" s="299"/>
      <c r="Z150" s="299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239"/>
      <c r="AL150" s="245"/>
    </row>
    <row r="151" spans="1:52" s="26" customFormat="1" ht="35.450000000000003" customHeight="1" x14ac:dyDescent="0.2">
      <c r="A151" s="568"/>
      <c r="B151" s="517" t="s">
        <v>1427</v>
      </c>
      <c r="C151" s="517"/>
      <c r="D151" s="609"/>
      <c r="E151" s="335" t="s">
        <v>619</v>
      </c>
      <c r="F151" s="244"/>
      <c r="G151" s="239"/>
      <c r="H151" s="340"/>
      <c r="I151" s="340"/>
      <c r="J151" s="239"/>
      <c r="K151" s="299"/>
      <c r="L151" s="299"/>
      <c r="M151" s="299"/>
      <c r="N151" s="299"/>
      <c r="O151" s="299"/>
      <c r="P151" s="299"/>
      <c r="Q151" s="299"/>
      <c r="R151" s="299"/>
      <c r="S151" s="299"/>
      <c r="T151" s="299"/>
      <c r="U151" s="239"/>
      <c r="V151" s="239"/>
      <c r="W151" s="239"/>
      <c r="X151" s="239"/>
      <c r="Y151" s="299"/>
      <c r="Z151" s="299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239">
        <f>SUM(AK136:AK140,AK143:AK147,AK150)</f>
        <v>0</v>
      </c>
      <c r="AL151" s="245">
        <f>SUM(AL136:AL140,AL143:AL147,AL150)</f>
        <v>0</v>
      </c>
    </row>
    <row r="152" spans="1:52" s="26" customFormat="1" ht="40.5" customHeight="1" x14ac:dyDescent="0.2">
      <c r="A152" s="568" t="s">
        <v>1112</v>
      </c>
      <c r="B152" s="569" t="s">
        <v>337</v>
      </c>
      <c r="C152" s="601" t="s">
        <v>177</v>
      </c>
      <c r="D152" s="88" t="s">
        <v>475</v>
      </c>
      <c r="E152" s="335" t="s">
        <v>620</v>
      </c>
      <c r="F152" s="244"/>
      <c r="G152" s="239"/>
      <c r="H152" s="340"/>
      <c r="I152" s="340"/>
      <c r="J152" s="239"/>
      <c r="K152" s="299"/>
      <c r="L152" s="299"/>
      <c r="M152" s="299"/>
      <c r="N152" s="299"/>
      <c r="O152" s="299"/>
      <c r="P152" s="299"/>
      <c r="Q152" s="299"/>
      <c r="R152" s="299"/>
      <c r="S152" s="299"/>
      <c r="T152" s="299"/>
      <c r="U152" s="239"/>
      <c r="V152" s="239"/>
      <c r="W152" s="239"/>
      <c r="X152" s="239"/>
      <c r="Y152" s="299"/>
      <c r="Z152" s="299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239"/>
      <c r="AL152" s="245"/>
    </row>
    <row r="153" spans="1:52" s="26" customFormat="1" ht="82.5" customHeight="1" x14ac:dyDescent="0.2">
      <c r="A153" s="568"/>
      <c r="B153" s="596"/>
      <c r="C153" s="604"/>
      <c r="D153" s="88" t="s">
        <v>476</v>
      </c>
      <c r="E153" s="335" t="s">
        <v>621</v>
      </c>
      <c r="F153" s="244"/>
      <c r="G153" s="239"/>
      <c r="H153" s="340"/>
      <c r="I153" s="340"/>
      <c r="J153" s="239"/>
      <c r="K153" s="299"/>
      <c r="L153" s="299"/>
      <c r="M153" s="299"/>
      <c r="N153" s="299"/>
      <c r="O153" s="299"/>
      <c r="P153" s="299"/>
      <c r="Q153" s="299"/>
      <c r="R153" s="299"/>
      <c r="S153" s="299"/>
      <c r="T153" s="299"/>
      <c r="U153" s="239"/>
      <c r="V153" s="239"/>
      <c r="W153" s="239"/>
      <c r="X153" s="239"/>
      <c r="Y153" s="299"/>
      <c r="Z153" s="299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239"/>
      <c r="AL153" s="245"/>
    </row>
    <row r="154" spans="1:52" s="26" customFormat="1" ht="28.5" customHeight="1" x14ac:dyDescent="0.2">
      <c r="A154" s="568"/>
      <c r="B154" s="596"/>
      <c r="C154" s="629" t="s">
        <v>1001</v>
      </c>
      <c r="D154" s="630"/>
      <c r="E154" s="335" t="s">
        <v>622</v>
      </c>
      <c r="F154" s="244"/>
      <c r="G154" s="239"/>
      <c r="H154" s="239"/>
      <c r="I154" s="239"/>
      <c r="J154" s="239"/>
      <c r="K154" s="239"/>
      <c r="L154" s="239"/>
      <c r="M154" s="239"/>
      <c r="N154" s="239"/>
      <c r="O154" s="299"/>
      <c r="P154" s="239"/>
      <c r="Q154" s="239"/>
      <c r="R154" s="239"/>
      <c r="S154" s="299"/>
      <c r="T154" s="239"/>
      <c r="U154" s="239"/>
      <c r="V154" s="239"/>
      <c r="W154" s="239"/>
      <c r="X154" s="239"/>
      <c r="Y154" s="239"/>
      <c r="Z154" s="239"/>
      <c r="AA154" s="239"/>
      <c r="AB154" s="239"/>
      <c r="AC154" s="239"/>
      <c r="AD154" s="239"/>
      <c r="AE154" s="239"/>
      <c r="AF154" s="239"/>
      <c r="AG154" s="239"/>
      <c r="AH154" s="239"/>
      <c r="AI154" s="239"/>
      <c r="AJ154" s="239"/>
      <c r="AK154" s="239"/>
      <c r="AL154" s="245"/>
    </row>
    <row r="155" spans="1:52" s="26" customFormat="1" ht="28.5" customHeight="1" x14ac:dyDescent="0.2">
      <c r="A155" s="568"/>
      <c r="B155" s="609" t="s">
        <v>361</v>
      </c>
      <c r="C155" s="610"/>
      <c r="D155" s="610"/>
      <c r="E155" s="335" t="s">
        <v>623</v>
      </c>
      <c r="F155" s="244"/>
      <c r="G155" s="239"/>
      <c r="H155" s="340"/>
      <c r="I155" s="340"/>
      <c r="J155" s="239"/>
      <c r="K155" s="299"/>
      <c r="L155" s="299"/>
      <c r="M155" s="299"/>
      <c r="N155" s="299"/>
      <c r="O155" s="299"/>
      <c r="P155" s="299"/>
      <c r="Q155" s="299"/>
      <c r="R155" s="299"/>
      <c r="S155" s="299"/>
      <c r="T155" s="299"/>
      <c r="U155" s="239"/>
      <c r="V155" s="239"/>
      <c r="W155" s="239"/>
      <c r="X155" s="239"/>
      <c r="Y155" s="299"/>
      <c r="Z155" s="299"/>
      <c r="AA155" s="299"/>
      <c r="AB155" s="299"/>
      <c r="AC155" s="299"/>
      <c r="AD155" s="299"/>
      <c r="AE155" s="299"/>
      <c r="AF155" s="299"/>
      <c r="AG155" s="299"/>
      <c r="AH155" s="299"/>
      <c r="AI155" s="299"/>
      <c r="AJ155" s="299"/>
      <c r="AK155" s="239"/>
      <c r="AL155" s="245"/>
    </row>
    <row r="156" spans="1:52" s="26" customFormat="1" ht="33.75" customHeight="1" x14ac:dyDescent="0.2">
      <c r="A156" s="568"/>
      <c r="B156" s="568" t="s">
        <v>749</v>
      </c>
      <c r="C156" s="520" t="s">
        <v>177</v>
      </c>
      <c r="D156" s="88" t="s">
        <v>475</v>
      </c>
      <c r="E156" s="335" t="s">
        <v>624</v>
      </c>
      <c r="F156" s="244"/>
      <c r="G156" s="239"/>
      <c r="H156" s="340"/>
      <c r="I156" s="340"/>
      <c r="J156" s="239"/>
      <c r="K156" s="299"/>
      <c r="L156" s="299"/>
      <c r="M156" s="299"/>
      <c r="N156" s="299"/>
      <c r="O156" s="299"/>
      <c r="P156" s="299"/>
      <c r="Q156" s="299"/>
      <c r="R156" s="299"/>
      <c r="S156" s="299"/>
      <c r="T156" s="299"/>
      <c r="U156" s="239"/>
      <c r="V156" s="239"/>
      <c r="W156" s="239"/>
      <c r="X156" s="239"/>
      <c r="Y156" s="299"/>
      <c r="Z156" s="299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239"/>
      <c r="AL156" s="245"/>
    </row>
    <row r="157" spans="1:52" s="26" customFormat="1" ht="64.150000000000006" customHeight="1" x14ac:dyDescent="0.2">
      <c r="A157" s="568"/>
      <c r="B157" s="568"/>
      <c r="C157" s="520"/>
      <c r="D157" s="88" t="s">
        <v>476</v>
      </c>
      <c r="E157" s="335" t="s">
        <v>625</v>
      </c>
      <c r="F157" s="244"/>
      <c r="G157" s="239"/>
      <c r="H157" s="340"/>
      <c r="I157" s="340"/>
      <c r="J157" s="239"/>
      <c r="K157" s="299"/>
      <c r="L157" s="299"/>
      <c r="M157" s="299"/>
      <c r="N157" s="299"/>
      <c r="O157" s="299"/>
      <c r="P157" s="299"/>
      <c r="Q157" s="299"/>
      <c r="R157" s="299"/>
      <c r="S157" s="299"/>
      <c r="T157" s="299"/>
      <c r="U157" s="239"/>
      <c r="V157" s="239"/>
      <c r="W157" s="239"/>
      <c r="X157" s="239"/>
      <c r="Y157" s="299"/>
      <c r="Z157" s="299"/>
      <c r="AA157" s="299"/>
      <c r="AB157" s="299"/>
      <c r="AC157" s="299"/>
      <c r="AD157" s="299"/>
      <c r="AE157" s="299"/>
      <c r="AF157" s="299"/>
      <c r="AG157" s="299"/>
      <c r="AH157" s="299"/>
      <c r="AI157" s="299"/>
      <c r="AJ157" s="299"/>
      <c r="AK157" s="239"/>
      <c r="AL157" s="245"/>
      <c r="AZ157" s="108"/>
    </row>
    <row r="158" spans="1:52" s="26" customFormat="1" ht="26.45" customHeight="1" x14ac:dyDescent="0.2">
      <c r="A158" s="568"/>
      <c r="B158" s="568"/>
      <c r="C158" s="520" t="s">
        <v>889</v>
      </c>
      <c r="D158" s="275" t="s">
        <v>174</v>
      </c>
      <c r="E158" s="335" t="s">
        <v>626</v>
      </c>
      <c r="F158" s="244"/>
      <c r="G158" s="239"/>
      <c r="H158" s="239"/>
      <c r="I158" s="239"/>
      <c r="J158" s="239"/>
      <c r="K158" s="239"/>
      <c r="L158" s="239"/>
      <c r="M158" s="239"/>
      <c r="N158" s="239"/>
      <c r="O158" s="299"/>
      <c r="P158" s="239"/>
      <c r="Q158" s="239"/>
      <c r="R158" s="239"/>
      <c r="S158" s="299"/>
      <c r="T158" s="239"/>
      <c r="U158" s="239"/>
      <c r="V158" s="239"/>
      <c r="W158" s="239"/>
      <c r="X158" s="239"/>
      <c r="Y158" s="239"/>
      <c r="Z158" s="239"/>
      <c r="AA158" s="239"/>
      <c r="AB158" s="239"/>
      <c r="AC158" s="239"/>
      <c r="AD158" s="239"/>
      <c r="AE158" s="239"/>
      <c r="AF158" s="239"/>
      <c r="AG158" s="239"/>
      <c r="AH158" s="239"/>
      <c r="AI158" s="239"/>
      <c r="AJ158" s="239"/>
      <c r="AK158" s="239"/>
      <c r="AL158" s="245"/>
    </row>
    <row r="159" spans="1:52" s="26" customFormat="1" ht="28.9" customHeight="1" x14ac:dyDescent="0.2">
      <c r="A159" s="568"/>
      <c r="B159" s="568"/>
      <c r="C159" s="520"/>
      <c r="D159" s="275" t="s">
        <v>176</v>
      </c>
      <c r="E159" s="335" t="s">
        <v>627</v>
      </c>
      <c r="F159" s="244"/>
      <c r="G159" s="239"/>
      <c r="H159" s="340"/>
      <c r="I159" s="340"/>
      <c r="J159" s="239"/>
      <c r="K159" s="299"/>
      <c r="L159" s="299"/>
      <c r="M159" s="299"/>
      <c r="N159" s="299"/>
      <c r="O159" s="299"/>
      <c r="P159" s="299"/>
      <c r="Q159" s="299"/>
      <c r="R159" s="299"/>
      <c r="S159" s="299"/>
      <c r="T159" s="299"/>
      <c r="U159" s="239"/>
      <c r="V159" s="239"/>
      <c r="W159" s="239"/>
      <c r="X159" s="239"/>
      <c r="Y159" s="299"/>
      <c r="Z159" s="299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239"/>
      <c r="AL159" s="245"/>
    </row>
    <row r="160" spans="1:52" s="26" customFormat="1" ht="28.9" customHeight="1" x14ac:dyDescent="0.2">
      <c r="A160" s="568"/>
      <c r="B160" s="568"/>
      <c r="C160" s="520"/>
      <c r="D160" s="275" t="s">
        <v>178</v>
      </c>
      <c r="E160" s="335" t="s">
        <v>628</v>
      </c>
      <c r="F160" s="244"/>
      <c r="G160" s="239"/>
      <c r="H160" s="340"/>
      <c r="I160" s="340"/>
      <c r="J160" s="239"/>
      <c r="K160" s="299"/>
      <c r="L160" s="299"/>
      <c r="M160" s="299"/>
      <c r="N160" s="299"/>
      <c r="O160" s="299"/>
      <c r="P160" s="299"/>
      <c r="Q160" s="299"/>
      <c r="R160" s="299"/>
      <c r="S160" s="299"/>
      <c r="T160" s="299"/>
      <c r="U160" s="239"/>
      <c r="V160" s="239"/>
      <c r="W160" s="239"/>
      <c r="X160" s="239"/>
      <c r="Y160" s="299"/>
      <c r="Z160" s="299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239"/>
      <c r="AL160" s="245"/>
    </row>
    <row r="161" spans="1:38" s="26" customFormat="1" ht="51.75" customHeight="1" x14ac:dyDescent="0.2">
      <c r="A161" s="568"/>
      <c r="B161" s="568"/>
      <c r="C161" s="520"/>
      <c r="D161" s="275" t="s">
        <v>685</v>
      </c>
      <c r="E161" s="335" t="s">
        <v>629</v>
      </c>
      <c r="F161" s="244"/>
      <c r="G161" s="239"/>
      <c r="H161" s="340"/>
      <c r="I161" s="340"/>
      <c r="J161" s="239"/>
      <c r="K161" s="299"/>
      <c r="L161" s="299"/>
      <c r="M161" s="299"/>
      <c r="N161" s="299"/>
      <c r="O161" s="299"/>
      <c r="P161" s="299"/>
      <c r="Q161" s="299"/>
      <c r="R161" s="299"/>
      <c r="S161" s="299"/>
      <c r="T161" s="299"/>
      <c r="U161" s="239"/>
      <c r="V161" s="239"/>
      <c r="W161" s="239"/>
      <c r="X161" s="239"/>
      <c r="Y161" s="299"/>
      <c r="Z161" s="299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239"/>
      <c r="AL161" s="245"/>
    </row>
    <row r="162" spans="1:38" s="26" customFormat="1" ht="30" customHeight="1" x14ac:dyDescent="0.2">
      <c r="A162" s="568"/>
      <c r="B162" s="568"/>
      <c r="C162" s="520"/>
      <c r="D162" s="275" t="s">
        <v>180</v>
      </c>
      <c r="E162" s="335" t="s">
        <v>630</v>
      </c>
      <c r="F162" s="244"/>
      <c r="G162" s="239"/>
      <c r="H162" s="340"/>
      <c r="I162" s="340"/>
      <c r="J162" s="239"/>
      <c r="K162" s="299"/>
      <c r="L162" s="299"/>
      <c r="M162" s="299"/>
      <c r="N162" s="299"/>
      <c r="O162" s="299"/>
      <c r="P162" s="299"/>
      <c r="Q162" s="299"/>
      <c r="R162" s="299"/>
      <c r="S162" s="299"/>
      <c r="T162" s="299"/>
      <c r="U162" s="239"/>
      <c r="V162" s="239"/>
      <c r="W162" s="239"/>
      <c r="X162" s="239"/>
      <c r="Y162" s="299"/>
      <c r="Z162" s="299"/>
      <c r="AA162" s="299"/>
      <c r="AB162" s="299"/>
      <c r="AC162" s="299"/>
      <c r="AD162" s="299"/>
      <c r="AE162" s="299"/>
      <c r="AF162" s="299"/>
      <c r="AG162" s="299"/>
      <c r="AH162" s="299"/>
      <c r="AI162" s="299"/>
      <c r="AJ162" s="299"/>
      <c r="AK162" s="239"/>
      <c r="AL162" s="245"/>
    </row>
    <row r="163" spans="1:38" s="26" customFormat="1" ht="40.5" customHeight="1" x14ac:dyDescent="0.2">
      <c r="A163" s="568"/>
      <c r="B163" s="568"/>
      <c r="C163" s="520" t="s">
        <v>684</v>
      </c>
      <c r="D163" s="275" t="s">
        <v>175</v>
      </c>
      <c r="E163" s="335" t="s">
        <v>631</v>
      </c>
      <c r="F163" s="244"/>
      <c r="G163" s="239"/>
      <c r="H163" s="340"/>
      <c r="I163" s="340"/>
      <c r="J163" s="23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39"/>
      <c r="V163" s="239"/>
      <c r="W163" s="239"/>
      <c r="X163" s="239"/>
      <c r="Y163" s="299"/>
      <c r="Z163" s="299"/>
      <c r="AA163" s="299"/>
      <c r="AB163" s="299"/>
      <c r="AC163" s="299"/>
      <c r="AD163" s="299"/>
      <c r="AE163" s="299"/>
      <c r="AF163" s="299"/>
      <c r="AG163" s="299"/>
      <c r="AH163" s="299"/>
      <c r="AI163" s="299"/>
      <c r="AJ163" s="299"/>
      <c r="AK163" s="239"/>
      <c r="AL163" s="245"/>
    </row>
    <row r="164" spans="1:38" s="26" customFormat="1" ht="152.25" customHeight="1" x14ac:dyDescent="0.2">
      <c r="A164" s="568"/>
      <c r="B164" s="568"/>
      <c r="C164" s="520"/>
      <c r="D164" s="275" t="s">
        <v>179</v>
      </c>
      <c r="E164" s="335" t="s">
        <v>632</v>
      </c>
      <c r="F164" s="244"/>
      <c r="G164" s="239"/>
      <c r="H164" s="340"/>
      <c r="I164" s="340"/>
      <c r="J164" s="239"/>
      <c r="K164" s="299"/>
      <c r="L164" s="299"/>
      <c r="M164" s="299"/>
      <c r="N164" s="299"/>
      <c r="O164" s="299"/>
      <c r="P164" s="299"/>
      <c r="Q164" s="299"/>
      <c r="R164" s="299"/>
      <c r="S164" s="299"/>
      <c r="T164" s="299"/>
      <c r="U164" s="239"/>
      <c r="V164" s="239"/>
      <c r="W164" s="239"/>
      <c r="X164" s="239"/>
      <c r="Y164" s="299"/>
      <c r="Z164" s="299"/>
      <c r="AA164" s="299"/>
      <c r="AB164" s="299"/>
      <c r="AC164" s="299"/>
      <c r="AD164" s="299"/>
      <c r="AE164" s="299"/>
      <c r="AF164" s="299"/>
      <c r="AG164" s="299"/>
      <c r="AH164" s="299"/>
      <c r="AI164" s="299"/>
      <c r="AJ164" s="299"/>
      <c r="AK164" s="239"/>
      <c r="AL164" s="245"/>
    </row>
    <row r="165" spans="1:38" s="26" customFormat="1" ht="136.15" customHeight="1" x14ac:dyDescent="0.2">
      <c r="A165" s="568"/>
      <c r="B165" s="568"/>
      <c r="C165" s="520"/>
      <c r="D165" s="275" t="s">
        <v>338</v>
      </c>
      <c r="E165" s="335" t="s">
        <v>633</v>
      </c>
      <c r="F165" s="244"/>
      <c r="G165" s="239"/>
      <c r="H165" s="340"/>
      <c r="I165" s="340"/>
      <c r="J165" s="239"/>
      <c r="K165" s="299"/>
      <c r="L165" s="299"/>
      <c r="M165" s="299"/>
      <c r="N165" s="299"/>
      <c r="O165" s="299"/>
      <c r="P165" s="299"/>
      <c r="Q165" s="299"/>
      <c r="R165" s="299"/>
      <c r="S165" s="299"/>
      <c r="T165" s="299"/>
      <c r="U165" s="239"/>
      <c r="V165" s="239"/>
      <c r="W165" s="239"/>
      <c r="X165" s="239"/>
      <c r="Y165" s="299"/>
      <c r="Z165" s="299"/>
      <c r="AA165" s="299"/>
      <c r="AB165" s="299"/>
      <c r="AC165" s="299"/>
      <c r="AD165" s="299"/>
      <c r="AE165" s="299"/>
      <c r="AF165" s="299"/>
      <c r="AG165" s="299"/>
      <c r="AH165" s="299"/>
      <c r="AI165" s="299"/>
      <c r="AJ165" s="299"/>
      <c r="AK165" s="239"/>
      <c r="AL165" s="245"/>
    </row>
    <row r="166" spans="1:38" s="26" customFormat="1" ht="30" customHeight="1" x14ac:dyDescent="0.2">
      <c r="A166" s="568"/>
      <c r="B166" s="568"/>
      <c r="C166" s="517" t="s">
        <v>1001</v>
      </c>
      <c r="D166" s="609"/>
      <c r="E166" s="335" t="s">
        <v>634</v>
      </c>
      <c r="F166" s="244"/>
      <c r="G166" s="239">
        <v>1</v>
      </c>
      <c r="H166" s="239">
        <v>1</v>
      </c>
      <c r="I166" s="239"/>
      <c r="J166" s="239"/>
      <c r="K166" s="239"/>
      <c r="L166" s="239">
        <v>1</v>
      </c>
      <c r="M166" s="239">
        <v>1</v>
      </c>
      <c r="N166" s="239"/>
      <c r="O166" s="299"/>
      <c r="P166" s="239"/>
      <c r="Q166" s="239"/>
      <c r="R166" s="239"/>
      <c r="S166" s="299"/>
      <c r="T166" s="239"/>
      <c r="U166" s="239"/>
      <c r="V166" s="239">
        <v>1</v>
      </c>
      <c r="W166" s="239"/>
      <c r="X166" s="239"/>
      <c r="Y166" s="239"/>
      <c r="Z166" s="239"/>
      <c r="AA166" s="239"/>
      <c r="AB166" s="239"/>
      <c r="AC166" s="239"/>
      <c r="AD166" s="239"/>
      <c r="AE166" s="239"/>
      <c r="AF166" s="239"/>
      <c r="AG166" s="239"/>
      <c r="AH166" s="239"/>
      <c r="AI166" s="239"/>
      <c r="AJ166" s="239"/>
      <c r="AK166" s="239"/>
      <c r="AL166" s="245"/>
    </row>
    <row r="167" spans="1:38" s="26" customFormat="1" ht="63.75" customHeight="1" x14ac:dyDescent="0.2">
      <c r="A167" s="568" t="s">
        <v>1113</v>
      </c>
      <c r="B167" s="568" t="s">
        <v>750</v>
      </c>
      <c r="C167" s="568" t="s">
        <v>985</v>
      </c>
      <c r="D167" s="275" t="s">
        <v>963</v>
      </c>
      <c r="E167" s="335" t="s">
        <v>635</v>
      </c>
      <c r="F167" s="244"/>
      <c r="G167" s="239"/>
      <c r="H167" s="239"/>
      <c r="I167" s="239"/>
      <c r="J167" s="239"/>
      <c r="K167" s="239"/>
      <c r="L167" s="239"/>
      <c r="M167" s="239"/>
      <c r="N167" s="239"/>
      <c r="O167" s="299"/>
      <c r="P167" s="239"/>
      <c r="Q167" s="239"/>
      <c r="R167" s="239"/>
      <c r="S167" s="299"/>
      <c r="T167" s="239"/>
      <c r="U167" s="239"/>
      <c r="V167" s="239"/>
      <c r="W167" s="239"/>
      <c r="X167" s="239"/>
      <c r="Y167" s="239"/>
      <c r="Z167" s="239"/>
      <c r="AA167" s="239"/>
      <c r="AB167" s="239"/>
      <c r="AC167" s="239"/>
      <c r="AD167" s="239"/>
      <c r="AE167" s="239"/>
      <c r="AF167" s="239"/>
      <c r="AG167" s="239"/>
      <c r="AH167" s="239"/>
      <c r="AI167" s="239"/>
      <c r="AJ167" s="239"/>
      <c r="AK167" s="239"/>
      <c r="AL167" s="245"/>
    </row>
    <row r="168" spans="1:38" s="26" customFormat="1" ht="67.5" customHeight="1" x14ac:dyDescent="0.2">
      <c r="A168" s="568"/>
      <c r="B168" s="568"/>
      <c r="C168" s="568"/>
      <c r="D168" s="275" t="s">
        <v>964</v>
      </c>
      <c r="E168" s="335" t="s">
        <v>636</v>
      </c>
      <c r="F168" s="244"/>
      <c r="G168" s="239"/>
      <c r="H168" s="340"/>
      <c r="I168" s="340"/>
      <c r="J168" s="239"/>
      <c r="K168" s="299"/>
      <c r="L168" s="299"/>
      <c r="M168" s="299"/>
      <c r="N168" s="299"/>
      <c r="O168" s="299"/>
      <c r="P168" s="299"/>
      <c r="Q168" s="299"/>
      <c r="R168" s="299"/>
      <c r="S168" s="299"/>
      <c r="T168" s="299"/>
      <c r="U168" s="239"/>
      <c r="V168" s="239"/>
      <c r="W168" s="239"/>
      <c r="X168" s="239"/>
      <c r="Y168" s="299"/>
      <c r="Z168" s="299"/>
      <c r="AA168" s="299"/>
      <c r="AB168" s="299"/>
      <c r="AC168" s="299"/>
      <c r="AD168" s="299"/>
      <c r="AE168" s="299"/>
      <c r="AF168" s="299"/>
      <c r="AG168" s="299"/>
      <c r="AH168" s="299"/>
      <c r="AI168" s="299"/>
      <c r="AJ168" s="299"/>
      <c r="AK168" s="239"/>
      <c r="AL168" s="245"/>
    </row>
    <row r="169" spans="1:38" s="26" customFormat="1" ht="80.25" customHeight="1" x14ac:dyDescent="0.2">
      <c r="A169" s="568"/>
      <c r="B169" s="568"/>
      <c r="C169" s="568"/>
      <c r="D169" s="275" t="s">
        <v>965</v>
      </c>
      <c r="E169" s="335" t="s">
        <v>637</v>
      </c>
      <c r="F169" s="244"/>
      <c r="G169" s="239"/>
      <c r="H169" s="340"/>
      <c r="I169" s="340"/>
      <c r="J169" s="239"/>
      <c r="K169" s="299"/>
      <c r="L169" s="299"/>
      <c r="M169" s="299"/>
      <c r="N169" s="299"/>
      <c r="O169" s="299"/>
      <c r="P169" s="299"/>
      <c r="Q169" s="299"/>
      <c r="R169" s="299"/>
      <c r="S169" s="299"/>
      <c r="T169" s="299"/>
      <c r="U169" s="239"/>
      <c r="V169" s="239"/>
      <c r="W169" s="239"/>
      <c r="X169" s="239"/>
      <c r="Y169" s="299"/>
      <c r="Z169" s="299"/>
      <c r="AA169" s="299"/>
      <c r="AB169" s="299"/>
      <c r="AC169" s="299"/>
      <c r="AD169" s="299"/>
      <c r="AE169" s="299"/>
      <c r="AF169" s="299"/>
      <c r="AG169" s="299"/>
      <c r="AH169" s="299"/>
      <c r="AI169" s="299"/>
      <c r="AJ169" s="299"/>
      <c r="AK169" s="239"/>
      <c r="AL169" s="245"/>
    </row>
    <row r="170" spans="1:38" s="26" customFormat="1" ht="62.25" customHeight="1" x14ac:dyDescent="0.2">
      <c r="A170" s="568"/>
      <c r="B170" s="568"/>
      <c r="C170" s="568" t="s">
        <v>339</v>
      </c>
      <c r="D170" s="275" t="s">
        <v>966</v>
      </c>
      <c r="E170" s="335" t="s">
        <v>638</v>
      </c>
      <c r="F170" s="244"/>
      <c r="G170" s="239"/>
      <c r="H170" s="340"/>
      <c r="I170" s="340"/>
      <c r="J170" s="239"/>
      <c r="K170" s="299"/>
      <c r="L170" s="299"/>
      <c r="M170" s="299"/>
      <c r="N170" s="299"/>
      <c r="O170" s="299"/>
      <c r="P170" s="299"/>
      <c r="Q170" s="299"/>
      <c r="R170" s="299"/>
      <c r="S170" s="299"/>
      <c r="T170" s="299"/>
      <c r="U170" s="239"/>
      <c r="V170" s="239"/>
      <c r="W170" s="239"/>
      <c r="X170" s="239"/>
      <c r="Y170" s="299"/>
      <c r="Z170" s="299"/>
      <c r="AA170" s="299"/>
      <c r="AB170" s="299"/>
      <c r="AC170" s="299"/>
      <c r="AD170" s="299"/>
      <c r="AE170" s="299"/>
      <c r="AF170" s="299"/>
      <c r="AG170" s="299"/>
      <c r="AH170" s="299"/>
      <c r="AI170" s="299"/>
      <c r="AJ170" s="299"/>
      <c r="AK170" s="239"/>
      <c r="AL170" s="245"/>
    </row>
    <row r="171" spans="1:38" s="26" customFormat="1" ht="198.75" customHeight="1" x14ac:dyDescent="0.2">
      <c r="A171" s="568"/>
      <c r="B171" s="568"/>
      <c r="C171" s="568"/>
      <c r="D171" s="275" t="s">
        <v>967</v>
      </c>
      <c r="E171" s="335" t="s">
        <v>639</v>
      </c>
      <c r="F171" s="244"/>
      <c r="G171" s="239"/>
      <c r="H171" s="340"/>
      <c r="I171" s="340"/>
      <c r="J171" s="239"/>
      <c r="K171" s="299"/>
      <c r="L171" s="299"/>
      <c r="M171" s="299"/>
      <c r="N171" s="299"/>
      <c r="O171" s="299"/>
      <c r="P171" s="299"/>
      <c r="Q171" s="299"/>
      <c r="R171" s="299"/>
      <c r="S171" s="299"/>
      <c r="T171" s="299"/>
      <c r="U171" s="239"/>
      <c r="V171" s="239"/>
      <c r="W171" s="239"/>
      <c r="X171" s="239"/>
      <c r="Y171" s="299"/>
      <c r="Z171" s="299"/>
      <c r="AA171" s="299"/>
      <c r="AB171" s="299"/>
      <c r="AC171" s="299"/>
      <c r="AD171" s="299"/>
      <c r="AE171" s="299"/>
      <c r="AF171" s="299"/>
      <c r="AG171" s="299"/>
      <c r="AH171" s="299"/>
      <c r="AI171" s="299"/>
      <c r="AJ171" s="299"/>
      <c r="AK171" s="239"/>
      <c r="AL171" s="245"/>
    </row>
    <row r="172" spans="1:38" s="26" customFormat="1" ht="187.15" customHeight="1" x14ac:dyDescent="0.2">
      <c r="A172" s="568"/>
      <c r="B172" s="568"/>
      <c r="C172" s="568"/>
      <c r="D172" s="275" t="s">
        <v>968</v>
      </c>
      <c r="E172" s="335" t="s">
        <v>640</v>
      </c>
      <c r="F172" s="244"/>
      <c r="G172" s="239"/>
      <c r="H172" s="340"/>
      <c r="I172" s="340"/>
      <c r="J172" s="239"/>
      <c r="K172" s="299"/>
      <c r="L172" s="299"/>
      <c r="M172" s="299"/>
      <c r="N172" s="299"/>
      <c r="O172" s="299"/>
      <c r="P172" s="299"/>
      <c r="Q172" s="299"/>
      <c r="R172" s="299"/>
      <c r="S172" s="299"/>
      <c r="T172" s="299"/>
      <c r="U172" s="239"/>
      <c r="V172" s="239"/>
      <c r="W172" s="239"/>
      <c r="X172" s="239"/>
      <c r="Y172" s="299"/>
      <c r="Z172" s="299"/>
      <c r="AA172" s="299"/>
      <c r="AB172" s="299"/>
      <c r="AC172" s="299"/>
      <c r="AD172" s="299"/>
      <c r="AE172" s="299"/>
      <c r="AF172" s="299"/>
      <c r="AG172" s="299"/>
      <c r="AH172" s="299"/>
      <c r="AI172" s="299"/>
      <c r="AJ172" s="299"/>
      <c r="AK172" s="239"/>
      <c r="AL172" s="245"/>
    </row>
    <row r="173" spans="1:38" s="26" customFormat="1" ht="48" customHeight="1" x14ac:dyDescent="0.2">
      <c r="A173" s="568"/>
      <c r="B173" s="556" t="s">
        <v>751</v>
      </c>
      <c r="C173" s="517" t="s">
        <v>898</v>
      </c>
      <c r="D173" s="609"/>
      <c r="E173" s="335" t="s">
        <v>641</v>
      </c>
      <c r="F173" s="244"/>
      <c r="G173" s="239"/>
      <c r="H173" s="340"/>
      <c r="I173" s="340"/>
      <c r="J173" s="239"/>
      <c r="K173" s="299"/>
      <c r="L173" s="299"/>
      <c r="M173" s="299"/>
      <c r="N173" s="299"/>
      <c r="O173" s="299"/>
      <c r="P173" s="299"/>
      <c r="Q173" s="299"/>
      <c r="R173" s="299"/>
      <c r="S173" s="299"/>
      <c r="T173" s="299"/>
      <c r="U173" s="239"/>
      <c r="V173" s="239"/>
      <c r="W173" s="239"/>
      <c r="X173" s="239"/>
      <c r="Y173" s="299"/>
      <c r="Z173" s="299"/>
      <c r="AA173" s="299"/>
      <c r="AB173" s="299"/>
      <c r="AC173" s="299"/>
      <c r="AD173" s="299"/>
      <c r="AE173" s="299"/>
      <c r="AF173" s="299"/>
      <c r="AG173" s="299"/>
      <c r="AH173" s="299"/>
      <c r="AI173" s="299"/>
      <c r="AJ173" s="299"/>
      <c r="AK173" s="239"/>
      <c r="AL173" s="245"/>
    </row>
    <row r="174" spans="1:38" s="26" customFormat="1" ht="41.45" customHeight="1" x14ac:dyDescent="0.2">
      <c r="A174" s="568"/>
      <c r="B174" s="558"/>
      <c r="C174" s="517" t="s">
        <v>173</v>
      </c>
      <c r="D174" s="609"/>
      <c r="E174" s="335" t="s">
        <v>642</v>
      </c>
      <c r="F174" s="244"/>
      <c r="G174" s="239"/>
      <c r="H174" s="340"/>
      <c r="I174" s="340"/>
      <c r="J174" s="239"/>
      <c r="K174" s="299"/>
      <c r="L174" s="299"/>
      <c r="M174" s="299"/>
      <c r="N174" s="299"/>
      <c r="O174" s="299"/>
      <c r="P174" s="299"/>
      <c r="Q174" s="299"/>
      <c r="R174" s="299"/>
      <c r="S174" s="299"/>
      <c r="T174" s="299"/>
      <c r="U174" s="239"/>
      <c r="V174" s="239"/>
      <c r="W174" s="239"/>
      <c r="X174" s="239"/>
      <c r="Y174" s="299"/>
      <c r="Z174" s="299"/>
      <c r="AA174" s="299"/>
      <c r="AB174" s="299"/>
      <c r="AC174" s="299"/>
      <c r="AD174" s="299"/>
      <c r="AE174" s="299"/>
      <c r="AF174" s="299"/>
      <c r="AG174" s="299"/>
      <c r="AH174" s="299"/>
      <c r="AI174" s="299"/>
      <c r="AJ174" s="299"/>
      <c r="AK174" s="239"/>
      <c r="AL174" s="245"/>
    </row>
    <row r="175" spans="1:38" s="26" customFormat="1" ht="27" customHeight="1" x14ac:dyDescent="0.2">
      <c r="A175" s="568"/>
      <c r="B175" s="517" t="s">
        <v>755</v>
      </c>
      <c r="C175" s="517"/>
      <c r="D175" s="609"/>
      <c r="E175" s="335" t="s">
        <v>643</v>
      </c>
      <c r="F175" s="244"/>
      <c r="G175" s="239"/>
      <c r="H175" s="239"/>
      <c r="I175" s="239"/>
      <c r="J175" s="239"/>
      <c r="K175" s="239"/>
      <c r="L175" s="239"/>
      <c r="M175" s="239"/>
      <c r="N175" s="239"/>
      <c r="O175" s="299"/>
      <c r="P175" s="239"/>
      <c r="Q175" s="239"/>
      <c r="R175" s="239"/>
      <c r="S175" s="299"/>
      <c r="T175" s="239"/>
      <c r="U175" s="239"/>
      <c r="V175" s="239"/>
      <c r="W175" s="239"/>
      <c r="X175" s="239"/>
      <c r="Y175" s="239"/>
      <c r="Z175" s="239"/>
      <c r="AA175" s="239"/>
      <c r="AB175" s="239"/>
      <c r="AC175" s="239"/>
      <c r="AD175" s="239"/>
      <c r="AE175" s="239"/>
      <c r="AF175" s="239"/>
      <c r="AG175" s="239"/>
      <c r="AH175" s="239"/>
      <c r="AI175" s="239"/>
      <c r="AJ175" s="239"/>
      <c r="AK175" s="239"/>
      <c r="AL175" s="245"/>
    </row>
    <row r="176" spans="1:38" s="26" customFormat="1" ht="27" customHeight="1" x14ac:dyDescent="0.2">
      <c r="A176" s="568"/>
      <c r="B176" s="517" t="s">
        <v>1429</v>
      </c>
      <c r="C176" s="517"/>
      <c r="D176" s="609"/>
      <c r="E176" s="335" t="s">
        <v>644</v>
      </c>
      <c r="F176" s="244"/>
      <c r="G176" s="239">
        <v>1</v>
      </c>
      <c r="H176" s="239">
        <v>1</v>
      </c>
      <c r="I176" s="239"/>
      <c r="J176" s="239"/>
      <c r="K176" s="239"/>
      <c r="L176" s="239">
        <v>1</v>
      </c>
      <c r="M176" s="239">
        <v>1</v>
      </c>
      <c r="N176" s="239"/>
      <c r="O176" s="299"/>
      <c r="P176" s="239"/>
      <c r="Q176" s="239"/>
      <c r="R176" s="239"/>
      <c r="S176" s="299"/>
      <c r="T176" s="239"/>
      <c r="U176" s="239"/>
      <c r="V176" s="239">
        <v>1</v>
      </c>
      <c r="W176" s="239"/>
      <c r="X176" s="239"/>
      <c r="Y176" s="239"/>
      <c r="Z176" s="239"/>
      <c r="AA176" s="239"/>
      <c r="AB176" s="239"/>
      <c r="AC176" s="239"/>
      <c r="AD176" s="239"/>
      <c r="AE176" s="239"/>
      <c r="AF176" s="239"/>
      <c r="AG176" s="239"/>
      <c r="AH176" s="239"/>
      <c r="AI176" s="239"/>
      <c r="AJ176" s="239"/>
      <c r="AK176" s="239">
        <f t="shared" ref="AK176:AL176" si="4">SUM(AK152:AK175)</f>
        <v>0</v>
      </c>
      <c r="AL176" s="245">
        <f t="shared" si="4"/>
        <v>0</v>
      </c>
    </row>
    <row r="177" spans="1:38" s="26" customFormat="1" ht="76.150000000000006" customHeight="1" x14ac:dyDescent="0.2">
      <c r="A177" s="568"/>
      <c r="B177" s="517" t="s">
        <v>1114</v>
      </c>
      <c r="C177" s="517"/>
      <c r="D177" s="609"/>
      <c r="E177" s="335" t="s">
        <v>645</v>
      </c>
      <c r="F177" s="244"/>
      <c r="G177" s="239"/>
      <c r="H177" s="239"/>
      <c r="I177" s="239"/>
      <c r="J177" s="239"/>
      <c r="K177" s="239"/>
      <c r="L177" s="239"/>
      <c r="M177" s="239"/>
      <c r="N177" s="239"/>
      <c r="O177" s="299"/>
      <c r="P177" s="239"/>
      <c r="Q177" s="239"/>
      <c r="R177" s="239"/>
      <c r="S177" s="299"/>
      <c r="T177" s="239"/>
      <c r="U177" s="239"/>
      <c r="V177" s="239"/>
      <c r="W177" s="239"/>
      <c r="X177" s="239"/>
      <c r="Y177" s="239"/>
      <c r="Z177" s="239"/>
      <c r="AA177" s="239"/>
      <c r="AB177" s="239"/>
      <c r="AC177" s="239"/>
      <c r="AD177" s="239"/>
      <c r="AE177" s="239"/>
      <c r="AF177" s="239"/>
      <c r="AG177" s="239"/>
      <c r="AH177" s="239"/>
      <c r="AI177" s="239"/>
      <c r="AJ177" s="239"/>
      <c r="AK177" s="239"/>
      <c r="AL177" s="245"/>
    </row>
    <row r="178" spans="1:38" s="26" customFormat="1" ht="57.6" customHeight="1" x14ac:dyDescent="0.2">
      <c r="A178" s="609" t="s">
        <v>409</v>
      </c>
      <c r="B178" s="610"/>
      <c r="C178" s="610"/>
      <c r="D178" s="610"/>
      <c r="E178" s="335" t="s">
        <v>646</v>
      </c>
      <c r="F178" s="300"/>
      <c r="G178" s="299"/>
      <c r="H178" s="299"/>
      <c r="I178" s="299"/>
      <c r="J178" s="299"/>
      <c r="K178" s="299"/>
      <c r="L178" s="299"/>
      <c r="M178" s="29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  <c r="AB178" s="299"/>
      <c r="AC178" s="299"/>
      <c r="AD178" s="299"/>
      <c r="AE178" s="299"/>
      <c r="AF178" s="299"/>
      <c r="AG178" s="299"/>
      <c r="AH178" s="299"/>
      <c r="AI178" s="299"/>
      <c r="AJ178" s="299"/>
      <c r="AK178" s="299"/>
      <c r="AL178" s="301"/>
    </row>
    <row r="179" spans="1:38" s="26" customFormat="1" ht="73.150000000000006" customHeight="1" x14ac:dyDescent="0.2">
      <c r="A179" s="568" t="s">
        <v>46</v>
      </c>
      <c r="B179" s="517" t="s">
        <v>311</v>
      </c>
      <c r="C179" s="517"/>
      <c r="D179" s="609"/>
      <c r="E179" s="335" t="s">
        <v>647</v>
      </c>
      <c r="F179" s="244"/>
      <c r="G179" s="239"/>
      <c r="H179" s="239"/>
      <c r="I179" s="239"/>
      <c r="J179" s="239"/>
      <c r="K179" s="239"/>
      <c r="L179" s="239"/>
      <c r="M179" s="239"/>
      <c r="N179" s="239"/>
      <c r="O179" s="299"/>
      <c r="P179" s="239"/>
      <c r="Q179" s="239"/>
      <c r="R179" s="239"/>
      <c r="S179" s="299"/>
      <c r="T179" s="239"/>
      <c r="U179" s="239"/>
      <c r="V179" s="239"/>
      <c r="W179" s="239"/>
      <c r="X179" s="239"/>
      <c r="Y179" s="239"/>
      <c r="Z179" s="239"/>
      <c r="AA179" s="239"/>
      <c r="AB179" s="299"/>
      <c r="AC179" s="299"/>
      <c r="AD179" s="299"/>
      <c r="AE179" s="299"/>
      <c r="AF179" s="299"/>
      <c r="AG179" s="299"/>
      <c r="AH179" s="239"/>
      <c r="AI179" s="239"/>
      <c r="AJ179" s="239"/>
      <c r="AK179" s="239"/>
      <c r="AL179" s="245"/>
    </row>
    <row r="180" spans="1:38" s="26" customFormat="1" ht="76.900000000000006" customHeight="1" x14ac:dyDescent="0.2">
      <c r="A180" s="568"/>
      <c r="B180" s="517" t="s">
        <v>212</v>
      </c>
      <c r="C180" s="517"/>
      <c r="D180" s="609"/>
      <c r="E180" s="335" t="s">
        <v>648</v>
      </c>
      <c r="F180" s="244"/>
      <c r="G180" s="239"/>
      <c r="H180" s="239"/>
      <c r="I180" s="239"/>
      <c r="J180" s="239"/>
      <c r="K180" s="239"/>
      <c r="L180" s="239"/>
      <c r="M180" s="239"/>
      <c r="N180" s="239"/>
      <c r="O180" s="299"/>
      <c r="P180" s="239"/>
      <c r="Q180" s="239"/>
      <c r="R180" s="239"/>
      <c r="S180" s="299"/>
      <c r="T180" s="239"/>
      <c r="U180" s="239"/>
      <c r="V180" s="239"/>
      <c r="W180" s="239"/>
      <c r="X180" s="239"/>
      <c r="Y180" s="239"/>
      <c r="Z180" s="239"/>
      <c r="AA180" s="239"/>
      <c r="AB180" s="299"/>
      <c r="AC180" s="299"/>
      <c r="AD180" s="299"/>
      <c r="AE180" s="299"/>
      <c r="AF180" s="299"/>
      <c r="AG180" s="299"/>
      <c r="AH180" s="239"/>
      <c r="AI180" s="239"/>
      <c r="AJ180" s="239"/>
      <c r="AK180" s="239"/>
      <c r="AL180" s="245"/>
    </row>
    <row r="181" spans="1:38" s="26" customFormat="1" ht="58.15" customHeight="1" x14ac:dyDescent="0.2">
      <c r="A181" s="568"/>
      <c r="B181" s="517" t="s">
        <v>756</v>
      </c>
      <c r="C181" s="517"/>
      <c r="D181" s="609"/>
      <c r="E181" s="335" t="s">
        <v>649</v>
      </c>
      <c r="F181" s="244"/>
      <c r="G181" s="239"/>
      <c r="H181" s="239"/>
      <c r="I181" s="239"/>
      <c r="J181" s="239"/>
      <c r="K181" s="239"/>
      <c r="L181" s="239"/>
      <c r="M181" s="239"/>
      <c r="N181" s="239"/>
      <c r="O181" s="299"/>
      <c r="P181" s="239"/>
      <c r="Q181" s="239"/>
      <c r="R181" s="239"/>
      <c r="S181" s="299"/>
      <c r="T181" s="239"/>
      <c r="U181" s="239"/>
      <c r="V181" s="239"/>
      <c r="W181" s="239"/>
      <c r="X181" s="239"/>
      <c r="Y181" s="239"/>
      <c r="Z181" s="239"/>
      <c r="AA181" s="239"/>
      <c r="AB181" s="239"/>
      <c r="AC181" s="239"/>
      <c r="AD181" s="239"/>
      <c r="AE181" s="239"/>
      <c r="AF181" s="239"/>
      <c r="AG181" s="239"/>
      <c r="AH181" s="239"/>
      <c r="AI181" s="239"/>
      <c r="AJ181" s="239"/>
      <c r="AK181" s="239"/>
      <c r="AL181" s="245"/>
    </row>
    <row r="182" spans="1:38" s="26" customFormat="1" ht="84" customHeight="1" x14ac:dyDescent="0.2">
      <c r="A182" s="568"/>
      <c r="B182" s="517" t="s">
        <v>1115</v>
      </c>
      <c r="C182" s="517"/>
      <c r="D182" s="609"/>
      <c r="E182" s="335" t="s">
        <v>650</v>
      </c>
      <c r="F182" s="244"/>
      <c r="G182" s="239"/>
      <c r="H182" s="239"/>
      <c r="I182" s="239"/>
      <c r="J182" s="239"/>
      <c r="K182" s="239"/>
      <c r="L182" s="239"/>
      <c r="M182" s="239"/>
      <c r="N182" s="239"/>
      <c r="O182" s="299"/>
      <c r="P182" s="239"/>
      <c r="Q182" s="239"/>
      <c r="R182" s="239"/>
      <c r="S182" s="299"/>
      <c r="T182" s="239"/>
      <c r="U182" s="239"/>
      <c r="V182" s="239"/>
      <c r="W182" s="239"/>
      <c r="X182" s="239"/>
      <c r="Y182" s="239"/>
      <c r="Z182" s="239"/>
      <c r="AA182" s="239"/>
      <c r="AB182" s="239"/>
      <c r="AC182" s="239"/>
      <c r="AD182" s="239"/>
      <c r="AE182" s="239"/>
      <c r="AF182" s="239"/>
      <c r="AG182" s="239"/>
      <c r="AH182" s="239"/>
      <c r="AI182" s="239"/>
      <c r="AJ182" s="239"/>
      <c r="AK182" s="239">
        <f t="shared" ref="AK182:AL182" si="5">SUM(AK179:AK181)</f>
        <v>0</v>
      </c>
      <c r="AL182" s="245">
        <f t="shared" si="5"/>
        <v>0</v>
      </c>
    </row>
    <row r="183" spans="1:38" s="26" customFormat="1" ht="51.75" customHeight="1" x14ac:dyDescent="0.2">
      <c r="A183" s="568" t="s">
        <v>927</v>
      </c>
      <c r="B183" s="520" t="s">
        <v>896</v>
      </c>
      <c r="C183" s="520"/>
      <c r="D183" s="273" t="s">
        <v>917</v>
      </c>
      <c r="E183" s="335" t="s">
        <v>651</v>
      </c>
      <c r="F183" s="244"/>
      <c r="G183" s="239">
        <v>37</v>
      </c>
      <c r="H183" s="239">
        <v>37</v>
      </c>
      <c r="I183" s="239"/>
      <c r="J183" s="239"/>
      <c r="K183" s="239"/>
      <c r="L183" s="239">
        <v>35</v>
      </c>
      <c r="M183" s="239">
        <v>35</v>
      </c>
      <c r="N183" s="239">
        <v>9</v>
      </c>
      <c r="O183" s="299"/>
      <c r="P183" s="239"/>
      <c r="Q183" s="239"/>
      <c r="R183" s="239">
        <v>1</v>
      </c>
      <c r="S183" s="299"/>
      <c r="T183" s="239"/>
      <c r="U183" s="239"/>
      <c r="V183" s="239">
        <v>36</v>
      </c>
      <c r="W183" s="239"/>
      <c r="X183" s="239">
        <v>1</v>
      </c>
      <c r="Y183" s="239"/>
      <c r="Z183" s="239"/>
      <c r="AA183" s="239"/>
      <c r="AB183" s="239"/>
      <c r="AC183" s="239"/>
      <c r="AD183" s="239"/>
      <c r="AE183" s="239"/>
      <c r="AF183" s="239"/>
      <c r="AG183" s="239"/>
      <c r="AH183" s="239"/>
      <c r="AI183" s="239"/>
      <c r="AJ183" s="239"/>
      <c r="AK183" s="239"/>
      <c r="AL183" s="245"/>
    </row>
    <row r="184" spans="1:38" s="26" customFormat="1" ht="43.9" customHeight="1" x14ac:dyDescent="0.2">
      <c r="A184" s="568"/>
      <c r="B184" s="520"/>
      <c r="C184" s="520"/>
      <c r="D184" s="273" t="s">
        <v>395</v>
      </c>
      <c r="E184" s="335" t="s">
        <v>652</v>
      </c>
      <c r="F184" s="244"/>
      <c r="G184" s="239">
        <v>1</v>
      </c>
      <c r="H184" s="239">
        <v>1</v>
      </c>
      <c r="I184" s="239"/>
      <c r="J184" s="239"/>
      <c r="K184" s="239"/>
      <c r="L184" s="239">
        <v>1</v>
      </c>
      <c r="M184" s="239"/>
      <c r="N184" s="239"/>
      <c r="O184" s="299"/>
      <c r="P184" s="239"/>
      <c r="Q184" s="239">
        <v>1</v>
      </c>
      <c r="R184" s="239"/>
      <c r="S184" s="299"/>
      <c r="T184" s="239"/>
      <c r="U184" s="239"/>
      <c r="V184" s="239">
        <v>1</v>
      </c>
      <c r="W184" s="239"/>
      <c r="X184" s="239"/>
      <c r="Y184" s="239"/>
      <c r="Z184" s="239"/>
      <c r="AA184" s="239"/>
      <c r="AB184" s="239"/>
      <c r="AC184" s="239"/>
      <c r="AD184" s="239"/>
      <c r="AE184" s="239"/>
      <c r="AF184" s="239"/>
      <c r="AG184" s="239"/>
      <c r="AH184" s="239"/>
      <c r="AI184" s="239"/>
      <c r="AJ184" s="239"/>
      <c r="AK184" s="239"/>
      <c r="AL184" s="245"/>
    </row>
    <row r="185" spans="1:38" s="26" customFormat="1" ht="69" customHeight="1" x14ac:dyDescent="0.2">
      <c r="A185" s="568"/>
      <c r="B185" s="520"/>
      <c r="C185" s="520"/>
      <c r="D185" s="273" t="s">
        <v>396</v>
      </c>
      <c r="E185" s="335" t="s">
        <v>653</v>
      </c>
      <c r="F185" s="244"/>
      <c r="G185" s="239">
        <v>8</v>
      </c>
      <c r="H185" s="239">
        <v>8</v>
      </c>
      <c r="I185" s="239"/>
      <c r="J185" s="239"/>
      <c r="K185" s="239"/>
      <c r="L185" s="239">
        <v>8</v>
      </c>
      <c r="M185" s="239">
        <v>8</v>
      </c>
      <c r="N185" s="239">
        <v>1</v>
      </c>
      <c r="O185" s="299"/>
      <c r="P185" s="239"/>
      <c r="Q185" s="239"/>
      <c r="R185" s="239"/>
      <c r="S185" s="299"/>
      <c r="T185" s="239"/>
      <c r="U185" s="239"/>
      <c r="V185" s="239">
        <v>8</v>
      </c>
      <c r="W185" s="239"/>
      <c r="X185" s="239"/>
      <c r="Y185" s="239"/>
      <c r="Z185" s="239"/>
      <c r="AA185" s="239"/>
      <c r="AB185" s="239"/>
      <c r="AC185" s="239"/>
      <c r="AD185" s="239"/>
      <c r="AE185" s="239"/>
      <c r="AF185" s="239"/>
      <c r="AG185" s="239"/>
      <c r="AH185" s="239"/>
      <c r="AI185" s="239"/>
      <c r="AJ185" s="239"/>
      <c r="AK185" s="239"/>
      <c r="AL185" s="245"/>
    </row>
    <row r="186" spans="1:38" s="26" customFormat="1" ht="46.15" customHeight="1" x14ac:dyDescent="0.2">
      <c r="A186" s="568"/>
      <c r="B186" s="520"/>
      <c r="C186" s="520"/>
      <c r="D186" s="273" t="s">
        <v>578</v>
      </c>
      <c r="E186" s="335" t="s">
        <v>654</v>
      </c>
      <c r="F186" s="244"/>
      <c r="G186" s="239">
        <v>3</v>
      </c>
      <c r="H186" s="239"/>
      <c r="I186" s="239"/>
      <c r="J186" s="239"/>
      <c r="K186" s="239"/>
      <c r="L186" s="239">
        <v>3</v>
      </c>
      <c r="M186" s="239">
        <v>1</v>
      </c>
      <c r="N186" s="239"/>
      <c r="O186" s="299"/>
      <c r="P186" s="239"/>
      <c r="Q186" s="239">
        <v>2</v>
      </c>
      <c r="R186" s="239"/>
      <c r="S186" s="299"/>
      <c r="T186" s="239"/>
      <c r="U186" s="239"/>
      <c r="V186" s="239">
        <v>3</v>
      </c>
      <c r="W186" s="239"/>
      <c r="X186" s="239"/>
      <c r="Y186" s="239"/>
      <c r="Z186" s="239"/>
      <c r="AA186" s="239"/>
      <c r="AB186" s="239"/>
      <c r="AC186" s="239"/>
      <c r="AD186" s="239"/>
      <c r="AE186" s="239"/>
      <c r="AF186" s="239"/>
      <c r="AG186" s="239"/>
      <c r="AH186" s="239"/>
      <c r="AI186" s="239"/>
      <c r="AJ186" s="239"/>
      <c r="AK186" s="239"/>
      <c r="AL186" s="245"/>
    </row>
    <row r="187" spans="1:38" s="26" customFormat="1" ht="89.25" customHeight="1" x14ac:dyDescent="0.2">
      <c r="A187" s="568"/>
      <c r="B187" s="520"/>
      <c r="C187" s="520"/>
      <c r="D187" s="275" t="s">
        <v>752</v>
      </c>
      <c r="E187" s="335" t="s">
        <v>655</v>
      </c>
      <c r="F187" s="244"/>
      <c r="G187" s="239"/>
      <c r="H187" s="239"/>
      <c r="I187" s="239"/>
      <c r="J187" s="239"/>
      <c r="K187" s="239"/>
      <c r="L187" s="239"/>
      <c r="M187" s="239"/>
      <c r="N187" s="239"/>
      <c r="O187" s="299"/>
      <c r="P187" s="239"/>
      <c r="Q187" s="239"/>
      <c r="R187" s="239"/>
      <c r="S187" s="299"/>
      <c r="T187" s="239"/>
      <c r="U187" s="239"/>
      <c r="V187" s="239"/>
      <c r="W187" s="239"/>
      <c r="X187" s="239"/>
      <c r="Y187" s="239"/>
      <c r="Z187" s="239"/>
      <c r="AA187" s="239"/>
      <c r="AB187" s="239"/>
      <c r="AC187" s="239"/>
      <c r="AD187" s="239"/>
      <c r="AE187" s="239"/>
      <c r="AF187" s="239"/>
      <c r="AG187" s="239"/>
      <c r="AH187" s="239"/>
      <c r="AI187" s="239"/>
      <c r="AJ187" s="239"/>
      <c r="AK187" s="239"/>
      <c r="AL187" s="245"/>
    </row>
    <row r="188" spans="1:38" s="26" customFormat="1" ht="30.75" customHeight="1" x14ac:dyDescent="0.2">
      <c r="A188" s="568"/>
      <c r="B188" s="517" t="s">
        <v>246</v>
      </c>
      <c r="C188" s="517"/>
      <c r="D188" s="609"/>
      <c r="E188" s="335" t="s">
        <v>656</v>
      </c>
      <c r="F188" s="382"/>
      <c r="G188" s="340"/>
      <c r="H188" s="340"/>
      <c r="I188" s="340"/>
      <c r="J188" s="340"/>
      <c r="K188" s="340"/>
      <c r="L188" s="340"/>
      <c r="M188" s="340"/>
      <c r="N188" s="340"/>
      <c r="O188" s="299"/>
      <c r="P188" s="340"/>
      <c r="Q188" s="340"/>
      <c r="R188" s="340"/>
      <c r="S188" s="299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0"/>
      <c r="AI188" s="340"/>
      <c r="AJ188" s="340"/>
      <c r="AK188" s="340"/>
      <c r="AL188" s="383"/>
    </row>
    <row r="189" spans="1:38" s="26" customFormat="1" ht="36" customHeight="1" x14ac:dyDescent="0.2">
      <c r="A189" s="568"/>
      <c r="B189" s="517" t="s">
        <v>1116</v>
      </c>
      <c r="C189" s="517"/>
      <c r="D189" s="609"/>
      <c r="E189" s="335" t="s">
        <v>657</v>
      </c>
      <c r="F189" s="244"/>
      <c r="G189" s="239">
        <v>49</v>
      </c>
      <c r="H189" s="239">
        <v>46</v>
      </c>
      <c r="I189" s="239"/>
      <c r="J189" s="239"/>
      <c r="K189" s="239"/>
      <c r="L189" s="239">
        <v>47</v>
      </c>
      <c r="M189" s="239">
        <v>44</v>
      </c>
      <c r="N189" s="239">
        <v>10</v>
      </c>
      <c r="O189" s="299"/>
      <c r="P189" s="239"/>
      <c r="Q189" s="239">
        <v>3</v>
      </c>
      <c r="R189" s="239">
        <v>1</v>
      </c>
      <c r="S189" s="299"/>
      <c r="T189" s="239"/>
      <c r="U189" s="239"/>
      <c r="V189" s="239">
        <v>48</v>
      </c>
      <c r="W189" s="239"/>
      <c r="X189" s="239">
        <v>1</v>
      </c>
      <c r="Y189" s="239"/>
      <c r="Z189" s="239"/>
      <c r="AA189" s="239"/>
      <c r="AB189" s="239"/>
      <c r="AC189" s="239"/>
      <c r="AD189" s="239"/>
      <c r="AE189" s="239"/>
      <c r="AF189" s="239"/>
      <c r="AG189" s="239"/>
      <c r="AH189" s="239"/>
      <c r="AI189" s="239"/>
      <c r="AJ189" s="239"/>
      <c r="AK189" s="239">
        <f t="shared" ref="AK189:AL189" si="6">SUM(AK183:AK188)</f>
        <v>0</v>
      </c>
      <c r="AL189" s="245">
        <f t="shared" si="6"/>
        <v>0</v>
      </c>
    </row>
    <row r="190" spans="1:38" s="26" customFormat="1" ht="70.5" customHeight="1" x14ac:dyDescent="0.2">
      <c r="A190" s="647" t="s">
        <v>251</v>
      </c>
      <c r="B190" s="517" t="s">
        <v>936</v>
      </c>
      <c r="C190" s="517"/>
      <c r="D190" s="609"/>
      <c r="E190" s="335" t="s">
        <v>658</v>
      </c>
      <c r="F190" s="244"/>
      <c r="G190" s="239"/>
      <c r="H190" s="239"/>
      <c r="I190" s="239"/>
      <c r="J190" s="239"/>
      <c r="K190" s="239"/>
      <c r="L190" s="239"/>
      <c r="M190" s="239"/>
      <c r="N190" s="239"/>
      <c r="O190" s="299"/>
      <c r="P190" s="239"/>
      <c r="Q190" s="239"/>
      <c r="R190" s="239"/>
      <c r="S190" s="299"/>
      <c r="T190" s="239"/>
      <c r="U190" s="239"/>
      <c r="V190" s="239"/>
      <c r="W190" s="239"/>
      <c r="X190" s="239"/>
      <c r="Y190" s="239"/>
      <c r="Z190" s="239"/>
      <c r="AA190" s="239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45"/>
    </row>
    <row r="191" spans="1:38" s="26" customFormat="1" ht="70.900000000000006" customHeight="1" x14ac:dyDescent="0.2">
      <c r="A191" s="647"/>
      <c r="B191" s="517" t="s">
        <v>937</v>
      </c>
      <c r="C191" s="517"/>
      <c r="D191" s="609"/>
      <c r="E191" s="335" t="s">
        <v>659</v>
      </c>
      <c r="F191" s="244"/>
      <c r="G191" s="239"/>
      <c r="H191" s="239"/>
      <c r="I191" s="239"/>
      <c r="J191" s="239"/>
      <c r="K191" s="239"/>
      <c r="L191" s="239"/>
      <c r="M191" s="239"/>
      <c r="N191" s="239"/>
      <c r="O191" s="299"/>
      <c r="P191" s="239"/>
      <c r="Q191" s="239"/>
      <c r="R191" s="239"/>
      <c r="S191" s="299"/>
      <c r="T191" s="239"/>
      <c r="U191" s="239"/>
      <c r="V191" s="239"/>
      <c r="W191" s="239"/>
      <c r="X191" s="239"/>
      <c r="Y191" s="239"/>
      <c r="Z191" s="239"/>
      <c r="AA191" s="239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45"/>
    </row>
    <row r="192" spans="1:38" s="26" customFormat="1" ht="64.150000000000006" customHeight="1" x14ac:dyDescent="0.2">
      <c r="A192" s="647"/>
      <c r="B192" s="517" t="s">
        <v>739</v>
      </c>
      <c r="C192" s="517"/>
      <c r="D192" s="609"/>
      <c r="E192" s="335" t="s">
        <v>660</v>
      </c>
      <c r="F192" s="244"/>
      <c r="G192" s="239"/>
      <c r="H192" s="239"/>
      <c r="I192" s="239"/>
      <c r="J192" s="239"/>
      <c r="K192" s="239"/>
      <c r="L192" s="239"/>
      <c r="M192" s="239"/>
      <c r="N192" s="239"/>
      <c r="O192" s="299"/>
      <c r="P192" s="239"/>
      <c r="Q192" s="239"/>
      <c r="R192" s="239"/>
      <c r="S192" s="299"/>
      <c r="T192" s="239"/>
      <c r="U192" s="239"/>
      <c r="V192" s="239"/>
      <c r="W192" s="239"/>
      <c r="X192" s="239"/>
      <c r="Y192" s="239"/>
      <c r="Z192" s="239"/>
      <c r="AA192" s="239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45"/>
    </row>
    <row r="193" spans="1:38" s="26" customFormat="1" ht="58.9" customHeight="1" x14ac:dyDescent="0.2">
      <c r="A193" s="647"/>
      <c r="B193" s="517" t="s">
        <v>252</v>
      </c>
      <c r="C193" s="517"/>
      <c r="D193" s="609"/>
      <c r="E193" s="335" t="s">
        <v>661</v>
      </c>
      <c r="F193" s="244"/>
      <c r="G193" s="239"/>
      <c r="H193" s="239"/>
      <c r="I193" s="239"/>
      <c r="J193" s="239"/>
      <c r="K193" s="239"/>
      <c r="L193" s="239"/>
      <c r="M193" s="239"/>
      <c r="N193" s="239"/>
      <c r="O193" s="299"/>
      <c r="P193" s="239"/>
      <c r="Q193" s="239"/>
      <c r="R193" s="239"/>
      <c r="S193" s="299"/>
      <c r="T193" s="239"/>
      <c r="U193" s="239"/>
      <c r="V193" s="239"/>
      <c r="W193" s="239"/>
      <c r="X193" s="239"/>
      <c r="Y193" s="239"/>
      <c r="Z193" s="239"/>
      <c r="AA193" s="239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45"/>
    </row>
    <row r="194" spans="1:38" s="26" customFormat="1" ht="95.45" customHeight="1" x14ac:dyDescent="0.2">
      <c r="A194" s="647"/>
      <c r="B194" s="517" t="s">
        <v>1117</v>
      </c>
      <c r="C194" s="517"/>
      <c r="D194" s="609"/>
      <c r="E194" s="335" t="s">
        <v>662</v>
      </c>
      <c r="F194" s="244"/>
      <c r="G194" s="239"/>
      <c r="H194" s="239"/>
      <c r="I194" s="239"/>
      <c r="J194" s="239"/>
      <c r="K194" s="239"/>
      <c r="L194" s="239"/>
      <c r="M194" s="239"/>
      <c r="N194" s="239"/>
      <c r="O194" s="299"/>
      <c r="P194" s="239"/>
      <c r="Q194" s="239"/>
      <c r="R194" s="239"/>
      <c r="S194" s="299"/>
      <c r="T194" s="239"/>
      <c r="U194" s="239"/>
      <c r="V194" s="239"/>
      <c r="W194" s="239"/>
      <c r="X194" s="239"/>
      <c r="Y194" s="239"/>
      <c r="Z194" s="239"/>
      <c r="AA194" s="239"/>
      <c r="AB194" s="239"/>
      <c r="AC194" s="239"/>
      <c r="AD194" s="239"/>
      <c r="AE194" s="239"/>
      <c r="AF194" s="239"/>
      <c r="AG194" s="239"/>
      <c r="AH194" s="239"/>
      <c r="AI194" s="239"/>
      <c r="AJ194" s="239"/>
      <c r="AK194" s="239">
        <f t="shared" ref="AK194:AL194" si="7">SUM(AK190:AK193)</f>
        <v>0</v>
      </c>
      <c r="AL194" s="245">
        <f t="shared" si="7"/>
        <v>0</v>
      </c>
    </row>
    <row r="195" spans="1:38" s="26" customFormat="1" ht="56.25" customHeight="1" x14ac:dyDescent="0.2">
      <c r="A195" s="568" t="s">
        <v>47</v>
      </c>
      <c r="B195" s="517" t="s">
        <v>740</v>
      </c>
      <c r="C195" s="517"/>
      <c r="D195" s="609"/>
      <c r="E195" s="335" t="s">
        <v>663</v>
      </c>
      <c r="F195" s="244"/>
      <c r="G195" s="239"/>
      <c r="H195" s="239"/>
      <c r="I195" s="239"/>
      <c r="J195" s="239"/>
      <c r="K195" s="239"/>
      <c r="L195" s="239"/>
      <c r="M195" s="239"/>
      <c r="N195" s="239"/>
      <c r="O195" s="299"/>
      <c r="P195" s="239"/>
      <c r="Q195" s="239"/>
      <c r="R195" s="239"/>
      <c r="S195" s="299"/>
      <c r="T195" s="239"/>
      <c r="U195" s="239"/>
      <c r="V195" s="239"/>
      <c r="W195" s="239"/>
      <c r="X195" s="239"/>
      <c r="Y195" s="239"/>
      <c r="Z195" s="239"/>
      <c r="AA195" s="239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45"/>
    </row>
    <row r="196" spans="1:38" s="26" customFormat="1" ht="69.75" customHeight="1" x14ac:dyDescent="0.2">
      <c r="A196" s="568"/>
      <c r="B196" s="517" t="s">
        <v>817</v>
      </c>
      <c r="C196" s="517"/>
      <c r="D196" s="609"/>
      <c r="E196" s="335" t="s">
        <v>664</v>
      </c>
      <c r="F196" s="244"/>
      <c r="G196" s="239"/>
      <c r="H196" s="239"/>
      <c r="I196" s="239"/>
      <c r="J196" s="239"/>
      <c r="K196" s="239"/>
      <c r="L196" s="239"/>
      <c r="M196" s="239"/>
      <c r="N196" s="239"/>
      <c r="O196" s="299"/>
      <c r="P196" s="239"/>
      <c r="Q196" s="239"/>
      <c r="R196" s="239"/>
      <c r="S196" s="299"/>
      <c r="T196" s="239"/>
      <c r="U196" s="239"/>
      <c r="V196" s="239"/>
      <c r="W196" s="239"/>
      <c r="X196" s="239"/>
      <c r="Y196" s="239"/>
      <c r="Z196" s="239"/>
      <c r="AA196" s="239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45"/>
    </row>
    <row r="197" spans="1:38" s="26" customFormat="1" ht="38.25" customHeight="1" x14ac:dyDescent="0.2">
      <c r="A197" s="568"/>
      <c r="B197" s="517" t="s">
        <v>1118</v>
      </c>
      <c r="C197" s="517"/>
      <c r="D197" s="609"/>
      <c r="E197" s="335" t="s">
        <v>665</v>
      </c>
      <c r="F197" s="244"/>
      <c r="G197" s="239"/>
      <c r="H197" s="239"/>
      <c r="I197" s="239"/>
      <c r="J197" s="239"/>
      <c r="K197" s="239"/>
      <c r="L197" s="239"/>
      <c r="M197" s="239"/>
      <c r="N197" s="239"/>
      <c r="O197" s="299"/>
      <c r="P197" s="239"/>
      <c r="Q197" s="239"/>
      <c r="R197" s="239"/>
      <c r="S197" s="299"/>
      <c r="T197" s="239"/>
      <c r="U197" s="239"/>
      <c r="V197" s="239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>
        <f t="shared" ref="AK197:AL197" si="8">SUM(AK195:AK196)</f>
        <v>0</v>
      </c>
      <c r="AL197" s="245">
        <f t="shared" si="8"/>
        <v>0</v>
      </c>
    </row>
    <row r="198" spans="1:38" s="26" customFormat="1" ht="61.5" customHeight="1" x14ac:dyDescent="0.2">
      <c r="A198" s="609" t="s">
        <v>7</v>
      </c>
      <c r="B198" s="610"/>
      <c r="C198" s="610"/>
      <c r="D198" s="610"/>
      <c r="E198" s="335" t="s">
        <v>666</v>
      </c>
      <c r="F198" s="244"/>
      <c r="G198" s="239"/>
      <c r="H198" s="239"/>
      <c r="I198" s="239"/>
      <c r="J198" s="239"/>
      <c r="K198" s="239"/>
      <c r="L198" s="239"/>
      <c r="M198" s="239"/>
      <c r="N198" s="239"/>
      <c r="O198" s="299"/>
      <c r="P198" s="239"/>
      <c r="Q198" s="239"/>
      <c r="R198" s="239"/>
      <c r="S198" s="299"/>
      <c r="T198" s="239"/>
      <c r="U198" s="239"/>
      <c r="V198" s="239"/>
      <c r="W198" s="239"/>
      <c r="X198" s="239"/>
      <c r="Y198" s="239"/>
      <c r="Z198" s="239"/>
      <c r="AA198" s="239"/>
      <c r="AB198" s="239"/>
      <c r="AC198" s="239"/>
      <c r="AD198" s="239"/>
      <c r="AE198" s="239"/>
      <c r="AF198" s="239"/>
      <c r="AG198" s="239"/>
      <c r="AH198" s="239"/>
      <c r="AI198" s="239"/>
      <c r="AJ198" s="239"/>
      <c r="AK198" s="239"/>
      <c r="AL198" s="245"/>
    </row>
    <row r="199" spans="1:38" s="26" customFormat="1" ht="36.6" customHeight="1" x14ac:dyDescent="0.2">
      <c r="A199" s="568" t="s">
        <v>265</v>
      </c>
      <c r="B199" s="517" t="s">
        <v>340</v>
      </c>
      <c r="C199" s="517"/>
      <c r="D199" s="609"/>
      <c r="E199" s="335" t="s">
        <v>667</v>
      </c>
      <c r="F199" s="244"/>
      <c r="G199" s="239">
        <v>6</v>
      </c>
      <c r="H199" s="239">
        <v>5</v>
      </c>
      <c r="I199" s="239"/>
      <c r="J199" s="239">
        <v>86300</v>
      </c>
      <c r="K199" s="239"/>
      <c r="L199" s="239">
        <v>3</v>
      </c>
      <c r="M199" s="239">
        <v>3</v>
      </c>
      <c r="N199" s="239"/>
      <c r="O199" s="239"/>
      <c r="P199" s="239"/>
      <c r="Q199" s="239"/>
      <c r="R199" s="239">
        <v>3</v>
      </c>
      <c r="S199" s="299"/>
      <c r="T199" s="239"/>
      <c r="U199" s="239"/>
      <c r="V199" s="239">
        <v>6</v>
      </c>
      <c r="W199" s="239"/>
      <c r="X199" s="239"/>
      <c r="Y199" s="239"/>
      <c r="Z199" s="239"/>
      <c r="AA199" s="239"/>
      <c r="AB199" s="239">
        <v>4</v>
      </c>
      <c r="AC199" s="239"/>
      <c r="AD199" s="239"/>
      <c r="AE199" s="239"/>
      <c r="AF199" s="239"/>
      <c r="AG199" s="239"/>
      <c r="AH199" s="239">
        <v>77305</v>
      </c>
      <c r="AI199" s="239">
        <v>300</v>
      </c>
      <c r="AJ199" s="239">
        <v>600</v>
      </c>
      <c r="AK199" s="239"/>
      <c r="AL199" s="245"/>
    </row>
    <row r="200" spans="1:38" s="26" customFormat="1" ht="39.6" customHeight="1" x14ac:dyDescent="0.2">
      <c r="A200" s="568"/>
      <c r="B200" s="520" t="s">
        <v>1119</v>
      </c>
      <c r="C200" s="517" t="s">
        <v>397</v>
      </c>
      <c r="D200" s="609"/>
      <c r="E200" s="335" t="s">
        <v>668</v>
      </c>
      <c r="F200" s="244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99"/>
      <c r="T200" s="239"/>
      <c r="U200" s="239"/>
      <c r="V200" s="239"/>
      <c r="W200" s="239"/>
      <c r="X200" s="239"/>
      <c r="Y200" s="239"/>
      <c r="Z200" s="239"/>
      <c r="AA200" s="239"/>
      <c r="AB200" s="239"/>
      <c r="AC200" s="239"/>
      <c r="AD200" s="239"/>
      <c r="AE200" s="239"/>
      <c r="AF200" s="239"/>
      <c r="AG200" s="239"/>
      <c r="AH200" s="239"/>
      <c r="AI200" s="239"/>
      <c r="AJ200" s="239"/>
      <c r="AK200" s="239"/>
      <c r="AL200" s="245"/>
    </row>
    <row r="201" spans="1:38" s="26" customFormat="1" ht="33.6" customHeight="1" x14ac:dyDescent="0.2">
      <c r="A201" s="568"/>
      <c r="B201" s="520"/>
      <c r="C201" s="517" t="s">
        <v>1046</v>
      </c>
      <c r="D201" s="609"/>
      <c r="E201" s="335" t="s">
        <v>669</v>
      </c>
      <c r="F201" s="244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99"/>
      <c r="T201" s="239"/>
      <c r="U201" s="239"/>
      <c r="V201" s="239"/>
      <c r="W201" s="239"/>
      <c r="X201" s="239"/>
      <c r="Y201" s="239"/>
      <c r="Z201" s="239"/>
      <c r="AA201" s="239"/>
      <c r="AB201" s="239"/>
      <c r="AC201" s="239"/>
      <c r="AD201" s="239"/>
      <c r="AE201" s="239"/>
      <c r="AF201" s="239"/>
      <c r="AG201" s="239"/>
      <c r="AH201" s="239"/>
      <c r="AI201" s="239"/>
      <c r="AJ201" s="239"/>
      <c r="AK201" s="239"/>
      <c r="AL201" s="245"/>
    </row>
    <row r="202" spans="1:38" s="26" customFormat="1" ht="50.45" customHeight="1" x14ac:dyDescent="0.2">
      <c r="A202" s="568"/>
      <c r="B202" s="520"/>
      <c r="C202" s="517" t="s">
        <v>1120</v>
      </c>
      <c r="D202" s="609"/>
      <c r="E202" s="335" t="s">
        <v>670</v>
      </c>
      <c r="F202" s="244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99"/>
      <c r="T202" s="239"/>
      <c r="U202" s="239"/>
      <c r="V202" s="239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45"/>
    </row>
    <row r="203" spans="1:38" s="26" customFormat="1" ht="33" customHeight="1" x14ac:dyDescent="0.2">
      <c r="A203" s="568"/>
      <c r="B203" s="517" t="s">
        <v>213</v>
      </c>
      <c r="C203" s="517"/>
      <c r="D203" s="517"/>
      <c r="E203" s="335" t="s">
        <v>671</v>
      </c>
      <c r="F203" s="244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99"/>
      <c r="T203" s="239"/>
      <c r="U203" s="239"/>
      <c r="V203" s="239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  <c r="AH203" s="239"/>
      <c r="AI203" s="239"/>
      <c r="AJ203" s="239"/>
      <c r="AK203" s="239"/>
      <c r="AL203" s="245"/>
    </row>
    <row r="204" spans="1:38" s="26" customFormat="1" ht="55.9" customHeight="1" x14ac:dyDescent="0.2">
      <c r="A204" s="568"/>
      <c r="B204" s="517" t="s">
        <v>255</v>
      </c>
      <c r="C204" s="517"/>
      <c r="D204" s="609"/>
      <c r="E204" s="335" t="s">
        <v>672</v>
      </c>
      <c r="F204" s="244"/>
      <c r="G204" s="239">
        <v>11</v>
      </c>
      <c r="H204" s="239">
        <v>11</v>
      </c>
      <c r="I204" s="239"/>
      <c r="J204" s="239">
        <v>237887</v>
      </c>
      <c r="K204" s="239"/>
      <c r="L204" s="239">
        <v>8</v>
      </c>
      <c r="M204" s="239">
        <v>4</v>
      </c>
      <c r="N204" s="239"/>
      <c r="O204" s="239"/>
      <c r="P204" s="239">
        <v>3</v>
      </c>
      <c r="Q204" s="239">
        <v>4</v>
      </c>
      <c r="R204" s="239">
        <v>2</v>
      </c>
      <c r="S204" s="299"/>
      <c r="T204" s="239">
        <v>1</v>
      </c>
      <c r="U204" s="239"/>
      <c r="V204" s="239">
        <v>11</v>
      </c>
      <c r="W204" s="239"/>
      <c r="X204" s="239"/>
      <c r="Y204" s="239"/>
      <c r="Z204" s="239"/>
      <c r="AA204" s="239"/>
      <c r="AB204" s="239">
        <v>8</v>
      </c>
      <c r="AC204" s="239">
        <v>2</v>
      </c>
      <c r="AD204" s="239"/>
      <c r="AE204" s="239"/>
      <c r="AF204" s="239"/>
      <c r="AG204" s="239"/>
      <c r="AH204" s="239">
        <v>88909</v>
      </c>
      <c r="AI204" s="239"/>
      <c r="AJ204" s="239">
        <v>3258</v>
      </c>
      <c r="AK204" s="239"/>
      <c r="AL204" s="245"/>
    </row>
    <row r="205" spans="1:38" s="26" customFormat="1" ht="35.450000000000003" customHeight="1" x14ac:dyDescent="0.2">
      <c r="A205" s="568"/>
      <c r="B205" s="517" t="s">
        <v>1121</v>
      </c>
      <c r="C205" s="517"/>
      <c r="D205" s="609"/>
      <c r="E205" s="335" t="s">
        <v>673</v>
      </c>
      <c r="F205" s="244"/>
      <c r="G205" s="239">
        <v>17</v>
      </c>
      <c r="H205" s="239">
        <v>16</v>
      </c>
      <c r="I205" s="239"/>
      <c r="J205" s="239">
        <v>324187</v>
      </c>
      <c r="K205" s="239"/>
      <c r="L205" s="239">
        <v>11</v>
      </c>
      <c r="M205" s="239">
        <v>7</v>
      </c>
      <c r="N205" s="239"/>
      <c r="O205" s="239"/>
      <c r="P205" s="239">
        <v>3</v>
      </c>
      <c r="Q205" s="239">
        <v>4</v>
      </c>
      <c r="R205" s="239">
        <v>5</v>
      </c>
      <c r="S205" s="299"/>
      <c r="T205" s="239">
        <v>1</v>
      </c>
      <c r="U205" s="239"/>
      <c r="V205" s="239">
        <v>17</v>
      </c>
      <c r="W205" s="239"/>
      <c r="X205" s="239"/>
      <c r="Y205" s="239"/>
      <c r="Z205" s="239"/>
      <c r="AA205" s="239"/>
      <c r="AB205" s="239">
        <v>12</v>
      </c>
      <c r="AC205" s="239">
        <v>2</v>
      </c>
      <c r="AD205" s="239"/>
      <c r="AE205" s="239"/>
      <c r="AF205" s="239"/>
      <c r="AG205" s="239"/>
      <c r="AH205" s="239">
        <v>166214</v>
      </c>
      <c r="AI205" s="239">
        <v>300</v>
      </c>
      <c r="AJ205" s="239">
        <v>3858</v>
      </c>
      <c r="AK205" s="239">
        <f t="shared" ref="AK205:AL205" si="9">SUM(AK199:AK204)</f>
        <v>0</v>
      </c>
      <c r="AL205" s="245">
        <f t="shared" si="9"/>
        <v>0</v>
      </c>
    </row>
    <row r="206" spans="1:38" s="26" customFormat="1" ht="24.6" customHeight="1" x14ac:dyDescent="0.2">
      <c r="A206" s="609" t="s">
        <v>409</v>
      </c>
      <c r="B206" s="610"/>
      <c r="C206" s="610"/>
      <c r="D206" s="610"/>
      <c r="E206" s="335" t="s">
        <v>674</v>
      </c>
      <c r="F206" s="300"/>
      <c r="G206" s="299"/>
      <c r="H206" s="299"/>
      <c r="I206" s="299"/>
      <c r="J206" s="299"/>
      <c r="K206" s="299"/>
      <c r="L206" s="299"/>
      <c r="M206" s="299"/>
      <c r="N206" s="299"/>
      <c r="O206" s="299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299"/>
      <c r="AA206" s="299"/>
      <c r="AB206" s="299"/>
      <c r="AC206" s="299"/>
      <c r="AD206" s="299"/>
      <c r="AE206" s="299"/>
      <c r="AF206" s="299"/>
      <c r="AG206" s="299"/>
      <c r="AH206" s="299"/>
      <c r="AI206" s="299"/>
      <c r="AJ206" s="299"/>
      <c r="AK206" s="299"/>
      <c r="AL206" s="301"/>
    </row>
    <row r="207" spans="1:38" s="26" customFormat="1" ht="21" customHeight="1" x14ac:dyDescent="0.2">
      <c r="A207" s="609" t="s">
        <v>409</v>
      </c>
      <c r="B207" s="610"/>
      <c r="C207" s="610"/>
      <c r="D207" s="610"/>
      <c r="E207" s="335" t="s">
        <v>675</v>
      </c>
      <c r="F207" s="300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99"/>
      <c r="AC207" s="299"/>
      <c r="AD207" s="299"/>
      <c r="AE207" s="299"/>
      <c r="AF207" s="299"/>
      <c r="AG207" s="299"/>
      <c r="AH207" s="299"/>
      <c r="AI207" s="299"/>
      <c r="AJ207" s="299"/>
      <c r="AK207" s="299"/>
      <c r="AL207" s="301"/>
    </row>
    <row r="208" spans="1:38" s="26" customFormat="1" ht="57" customHeight="1" x14ac:dyDescent="0.2">
      <c r="A208" s="508" t="s">
        <v>897</v>
      </c>
      <c r="B208" s="508"/>
      <c r="C208" s="508"/>
      <c r="D208" s="518"/>
      <c r="E208" s="335" t="s">
        <v>676</v>
      </c>
      <c r="F208" s="244"/>
      <c r="G208" s="239">
        <v>5</v>
      </c>
      <c r="H208" s="239"/>
      <c r="I208" s="239">
        <v>5</v>
      </c>
      <c r="J208" s="239"/>
      <c r="K208" s="239"/>
      <c r="L208" s="239">
        <v>4</v>
      </c>
      <c r="M208" s="239">
        <v>4</v>
      </c>
      <c r="N208" s="239"/>
      <c r="O208" s="299"/>
      <c r="P208" s="239"/>
      <c r="Q208" s="239"/>
      <c r="R208" s="239">
        <v>1</v>
      </c>
      <c r="S208" s="299"/>
      <c r="T208" s="239"/>
      <c r="U208" s="239"/>
      <c r="V208" s="239">
        <v>5</v>
      </c>
      <c r="W208" s="239"/>
      <c r="X208" s="239"/>
      <c r="Y208" s="239"/>
      <c r="Z208" s="239"/>
      <c r="AA208" s="239"/>
      <c r="AB208" s="239"/>
      <c r="AC208" s="239"/>
      <c r="AD208" s="239"/>
      <c r="AE208" s="239"/>
      <c r="AF208" s="239"/>
      <c r="AG208" s="239"/>
      <c r="AH208" s="239"/>
      <c r="AI208" s="239"/>
      <c r="AJ208" s="239"/>
      <c r="AK208" s="239"/>
      <c r="AL208" s="245"/>
    </row>
    <row r="209" spans="1:38" s="26" customFormat="1" ht="48.6" customHeight="1" x14ac:dyDescent="0.2">
      <c r="A209" s="612" t="s">
        <v>1047</v>
      </c>
      <c r="B209" s="521" t="s">
        <v>29</v>
      </c>
      <c r="C209" s="522"/>
      <c r="D209" s="522"/>
      <c r="E209" s="335" t="s">
        <v>677</v>
      </c>
      <c r="F209" s="244"/>
      <c r="G209" s="239"/>
      <c r="H209" s="239"/>
      <c r="I209" s="239"/>
      <c r="J209" s="239"/>
      <c r="K209" s="239"/>
      <c r="L209" s="239"/>
      <c r="M209" s="239"/>
      <c r="N209" s="239"/>
      <c r="O209" s="299"/>
      <c r="P209" s="239"/>
      <c r="Q209" s="239"/>
      <c r="R209" s="239"/>
      <c r="S209" s="299"/>
      <c r="T209" s="239"/>
      <c r="U209" s="239"/>
      <c r="V209" s="239"/>
      <c r="W209" s="239"/>
      <c r="X209" s="239"/>
      <c r="Y209" s="239"/>
      <c r="Z209" s="239"/>
      <c r="AA209" s="239"/>
      <c r="AB209" s="239"/>
      <c r="AC209" s="299"/>
      <c r="AD209" s="299"/>
      <c r="AE209" s="299"/>
      <c r="AF209" s="299"/>
      <c r="AG209" s="299"/>
      <c r="AH209" s="239"/>
      <c r="AI209" s="239"/>
      <c r="AJ209" s="239"/>
      <c r="AK209" s="239"/>
      <c r="AL209" s="245"/>
    </row>
    <row r="210" spans="1:38" s="26" customFormat="1" ht="43.9" customHeight="1" x14ac:dyDescent="0.2">
      <c r="A210" s="613"/>
      <c r="B210" s="609" t="s">
        <v>1365</v>
      </c>
      <c r="C210" s="610"/>
      <c r="D210" s="610"/>
      <c r="E210" s="335" t="s">
        <v>678</v>
      </c>
      <c r="F210" s="244"/>
      <c r="G210" s="239"/>
      <c r="H210" s="239"/>
      <c r="I210" s="239"/>
      <c r="J210" s="239"/>
      <c r="K210" s="239"/>
      <c r="L210" s="239"/>
      <c r="M210" s="239"/>
      <c r="N210" s="239"/>
      <c r="O210" s="299"/>
      <c r="P210" s="239"/>
      <c r="Q210" s="239"/>
      <c r="R210" s="239"/>
      <c r="S210" s="299"/>
      <c r="T210" s="239"/>
      <c r="U210" s="239"/>
      <c r="V210" s="239"/>
      <c r="W210" s="239"/>
      <c r="X210" s="239"/>
      <c r="Y210" s="239"/>
      <c r="Z210" s="239"/>
      <c r="AA210" s="239"/>
      <c r="AB210" s="239"/>
      <c r="AC210" s="299"/>
      <c r="AD210" s="299"/>
      <c r="AE210" s="299"/>
      <c r="AF210" s="299"/>
      <c r="AG210" s="299"/>
      <c r="AH210" s="239"/>
      <c r="AI210" s="239"/>
      <c r="AJ210" s="239"/>
      <c r="AK210" s="239"/>
      <c r="AL210" s="245"/>
    </row>
    <row r="211" spans="1:38" s="26" customFormat="1" ht="43.9" customHeight="1" x14ac:dyDescent="0.2">
      <c r="A211" s="613"/>
      <c r="B211" s="609" t="s">
        <v>1366</v>
      </c>
      <c r="C211" s="610"/>
      <c r="D211" s="610"/>
      <c r="E211" s="335" t="s">
        <v>679</v>
      </c>
      <c r="F211" s="244"/>
      <c r="G211" s="239"/>
      <c r="H211" s="239"/>
      <c r="I211" s="239"/>
      <c r="J211" s="239"/>
      <c r="K211" s="239"/>
      <c r="L211" s="239"/>
      <c r="M211" s="239"/>
      <c r="N211" s="239"/>
      <c r="O211" s="299"/>
      <c r="P211" s="239"/>
      <c r="Q211" s="239"/>
      <c r="R211" s="239"/>
      <c r="S211" s="299"/>
      <c r="T211" s="239"/>
      <c r="U211" s="239"/>
      <c r="V211" s="239"/>
      <c r="W211" s="239"/>
      <c r="X211" s="239"/>
      <c r="Y211" s="239"/>
      <c r="Z211" s="239"/>
      <c r="AA211" s="239"/>
      <c r="AB211" s="239"/>
      <c r="AC211" s="299"/>
      <c r="AD211" s="299"/>
      <c r="AE211" s="299"/>
      <c r="AF211" s="299"/>
      <c r="AG211" s="299"/>
      <c r="AH211" s="239"/>
      <c r="AI211" s="239"/>
      <c r="AJ211" s="239"/>
      <c r="AK211" s="239"/>
      <c r="AL211" s="245"/>
    </row>
    <row r="212" spans="1:38" s="26" customFormat="1" ht="57" customHeight="1" x14ac:dyDescent="0.2">
      <c r="A212" s="613"/>
      <c r="B212" s="609" t="s">
        <v>1149</v>
      </c>
      <c r="C212" s="610"/>
      <c r="D212" s="610"/>
      <c r="E212" s="335" t="s">
        <v>680</v>
      </c>
      <c r="F212" s="244"/>
      <c r="G212" s="239"/>
      <c r="H212" s="239"/>
      <c r="I212" s="239"/>
      <c r="J212" s="239"/>
      <c r="K212" s="239"/>
      <c r="L212" s="239"/>
      <c r="M212" s="239"/>
      <c r="N212" s="239"/>
      <c r="O212" s="299"/>
      <c r="P212" s="239"/>
      <c r="Q212" s="239"/>
      <c r="R212" s="239"/>
      <c r="S212" s="299"/>
      <c r="T212" s="239"/>
      <c r="U212" s="239"/>
      <c r="V212" s="239"/>
      <c r="W212" s="239"/>
      <c r="X212" s="239"/>
      <c r="Y212" s="239"/>
      <c r="Z212" s="239"/>
      <c r="AA212" s="239"/>
      <c r="AB212" s="239"/>
      <c r="AC212" s="299"/>
      <c r="AD212" s="299"/>
      <c r="AE212" s="299"/>
      <c r="AF212" s="299"/>
      <c r="AG212" s="299"/>
      <c r="AH212" s="239"/>
      <c r="AI212" s="239"/>
      <c r="AJ212" s="239"/>
      <c r="AK212" s="239"/>
      <c r="AL212" s="245"/>
    </row>
    <row r="213" spans="1:38" s="26" customFormat="1" ht="45.6" customHeight="1" x14ac:dyDescent="0.2">
      <c r="A213" s="613"/>
      <c r="B213" s="609" t="s">
        <v>1367</v>
      </c>
      <c r="C213" s="610"/>
      <c r="D213" s="610"/>
      <c r="E213" s="335" t="s">
        <v>681</v>
      </c>
      <c r="F213" s="244"/>
      <c r="G213" s="239"/>
      <c r="H213" s="239"/>
      <c r="I213" s="239"/>
      <c r="J213" s="239"/>
      <c r="K213" s="239"/>
      <c r="L213" s="239"/>
      <c r="M213" s="239"/>
      <c r="N213" s="239"/>
      <c r="O213" s="299"/>
      <c r="P213" s="239"/>
      <c r="Q213" s="239"/>
      <c r="R213" s="239"/>
      <c r="S213" s="299"/>
      <c r="T213" s="239"/>
      <c r="U213" s="239"/>
      <c r="V213" s="239"/>
      <c r="W213" s="239"/>
      <c r="X213" s="239"/>
      <c r="Y213" s="239"/>
      <c r="Z213" s="239"/>
      <c r="AA213" s="239"/>
      <c r="AB213" s="239"/>
      <c r="AC213" s="299"/>
      <c r="AD213" s="299"/>
      <c r="AE213" s="299"/>
      <c r="AF213" s="299"/>
      <c r="AG213" s="299"/>
      <c r="AH213" s="239"/>
      <c r="AI213" s="239"/>
      <c r="AJ213" s="239"/>
      <c r="AK213" s="239"/>
      <c r="AL213" s="245"/>
    </row>
    <row r="214" spans="1:38" s="26" customFormat="1" ht="37.9" customHeight="1" x14ac:dyDescent="0.2">
      <c r="A214" s="613"/>
      <c r="B214" s="609" t="s">
        <v>1446</v>
      </c>
      <c r="C214" s="610"/>
      <c r="D214" s="610"/>
      <c r="E214" s="335" t="s">
        <v>682</v>
      </c>
      <c r="F214" s="244"/>
      <c r="G214" s="239"/>
      <c r="H214" s="239"/>
      <c r="I214" s="239"/>
      <c r="J214" s="239"/>
      <c r="K214" s="239"/>
      <c r="L214" s="239"/>
      <c r="M214" s="239"/>
      <c r="N214" s="239"/>
      <c r="O214" s="299"/>
      <c r="P214" s="239"/>
      <c r="Q214" s="239"/>
      <c r="R214" s="239"/>
      <c r="S214" s="299"/>
      <c r="T214" s="239"/>
      <c r="U214" s="239"/>
      <c r="V214" s="239"/>
      <c r="W214" s="239"/>
      <c r="X214" s="239"/>
      <c r="Y214" s="239"/>
      <c r="Z214" s="239"/>
      <c r="AA214" s="239"/>
      <c r="AB214" s="239"/>
      <c r="AC214" s="239"/>
      <c r="AD214" s="239"/>
      <c r="AE214" s="239"/>
      <c r="AF214" s="239"/>
      <c r="AG214" s="239"/>
      <c r="AH214" s="239"/>
      <c r="AI214" s="239"/>
      <c r="AJ214" s="239"/>
      <c r="AK214" s="239"/>
      <c r="AL214" s="245"/>
    </row>
    <row r="215" spans="1:38" s="26" customFormat="1" ht="42.6" customHeight="1" x14ac:dyDescent="0.2">
      <c r="A215" s="613"/>
      <c r="B215" s="609" t="s">
        <v>33</v>
      </c>
      <c r="C215" s="610"/>
      <c r="D215" s="610"/>
      <c r="E215" s="335" t="s">
        <v>683</v>
      </c>
      <c r="F215" s="244"/>
      <c r="G215" s="239"/>
      <c r="H215" s="239"/>
      <c r="I215" s="239"/>
      <c r="J215" s="239"/>
      <c r="K215" s="239"/>
      <c r="L215" s="239"/>
      <c r="M215" s="239"/>
      <c r="N215" s="239"/>
      <c r="O215" s="299"/>
      <c r="P215" s="239"/>
      <c r="Q215" s="239"/>
      <c r="R215" s="239"/>
      <c r="S215" s="299"/>
      <c r="T215" s="239"/>
      <c r="U215" s="239"/>
      <c r="V215" s="239"/>
      <c r="W215" s="239"/>
      <c r="X215" s="239"/>
      <c r="Y215" s="239"/>
      <c r="Z215" s="239"/>
      <c r="AA215" s="239"/>
      <c r="AB215" s="239"/>
      <c r="AC215" s="239"/>
      <c r="AD215" s="239"/>
      <c r="AE215" s="239"/>
      <c r="AF215" s="239"/>
      <c r="AG215" s="239"/>
      <c r="AH215" s="239"/>
      <c r="AI215" s="239"/>
      <c r="AJ215" s="239"/>
      <c r="AK215" s="239"/>
      <c r="AL215" s="245"/>
    </row>
    <row r="216" spans="1:38" s="26" customFormat="1" ht="45" customHeight="1" x14ac:dyDescent="0.2">
      <c r="A216" s="613"/>
      <c r="B216" s="609" t="s">
        <v>34</v>
      </c>
      <c r="C216" s="610"/>
      <c r="D216" s="610"/>
      <c r="E216" s="335" t="s">
        <v>507</v>
      </c>
      <c r="F216" s="244"/>
      <c r="G216" s="239"/>
      <c r="H216" s="239"/>
      <c r="I216" s="239"/>
      <c r="J216" s="239"/>
      <c r="K216" s="239"/>
      <c r="L216" s="239"/>
      <c r="M216" s="239"/>
      <c r="N216" s="239"/>
      <c r="O216" s="299"/>
      <c r="P216" s="239"/>
      <c r="Q216" s="239"/>
      <c r="R216" s="239"/>
      <c r="S216" s="299"/>
      <c r="T216" s="239"/>
      <c r="U216" s="239"/>
      <c r="V216" s="239"/>
      <c r="W216" s="239"/>
      <c r="X216" s="239"/>
      <c r="Y216" s="239"/>
      <c r="Z216" s="239"/>
      <c r="AA216" s="239"/>
      <c r="AB216" s="239"/>
      <c r="AC216" s="239"/>
      <c r="AD216" s="239"/>
      <c r="AE216" s="239"/>
      <c r="AF216" s="239"/>
      <c r="AG216" s="239"/>
      <c r="AH216" s="239"/>
      <c r="AI216" s="239"/>
      <c r="AJ216" s="239"/>
      <c r="AK216" s="239"/>
      <c r="AL216" s="245"/>
    </row>
    <row r="217" spans="1:38" s="26" customFormat="1" ht="29.45" customHeight="1" x14ac:dyDescent="0.2">
      <c r="A217" s="613"/>
      <c r="B217" s="609" t="s">
        <v>35</v>
      </c>
      <c r="C217" s="610"/>
      <c r="D217" s="610"/>
      <c r="E217" s="335" t="s">
        <v>508</v>
      </c>
      <c r="F217" s="244"/>
      <c r="G217" s="239"/>
      <c r="H217" s="239"/>
      <c r="I217" s="239"/>
      <c r="J217" s="239"/>
      <c r="K217" s="239"/>
      <c r="L217" s="239"/>
      <c r="M217" s="239"/>
      <c r="N217" s="239"/>
      <c r="O217" s="299"/>
      <c r="P217" s="239"/>
      <c r="Q217" s="239"/>
      <c r="R217" s="239"/>
      <c r="S217" s="299"/>
      <c r="T217" s="239"/>
      <c r="U217" s="239"/>
      <c r="V217" s="239"/>
      <c r="W217" s="239"/>
      <c r="X217" s="239"/>
      <c r="Y217" s="239"/>
      <c r="Z217" s="239"/>
      <c r="AA217" s="239"/>
      <c r="AB217" s="239"/>
      <c r="AC217" s="299"/>
      <c r="AD217" s="299"/>
      <c r="AE217" s="299"/>
      <c r="AF217" s="299"/>
      <c r="AG217" s="299"/>
      <c r="AH217" s="239"/>
      <c r="AI217" s="239"/>
      <c r="AJ217" s="239"/>
      <c r="AK217" s="239"/>
      <c r="AL217" s="245"/>
    </row>
    <row r="218" spans="1:38" s="26" customFormat="1" ht="57" customHeight="1" x14ac:dyDescent="0.2">
      <c r="A218" s="613"/>
      <c r="B218" s="609" t="s">
        <v>36</v>
      </c>
      <c r="C218" s="610"/>
      <c r="D218" s="610"/>
      <c r="E218" s="335" t="s">
        <v>509</v>
      </c>
      <c r="F218" s="244"/>
      <c r="G218" s="239">
        <v>5</v>
      </c>
      <c r="H218" s="239"/>
      <c r="I218" s="239">
        <v>5</v>
      </c>
      <c r="J218" s="239"/>
      <c r="K218" s="239"/>
      <c r="L218" s="239">
        <v>4</v>
      </c>
      <c r="M218" s="239">
        <v>4</v>
      </c>
      <c r="N218" s="239"/>
      <c r="O218" s="299"/>
      <c r="P218" s="239"/>
      <c r="Q218" s="239"/>
      <c r="R218" s="239">
        <v>1</v>
      </c>
      <c r="S218" s="299"/>
      <c r="T218" s="239"/>
      <c r="U218" s="239"/>
      <c r="V218" s="239">
        <v>5</v>
      </c>
      <c r="W218" s="239"/>
      <c r="X218" s="239"/>
      <c r="Y218" s="239"/>
      <c r="Z218" s="239"/>
      <c r="AA218" s="239"/>
      <c r="AB218" s="239"/>
      <c r="AC218" s="239"/>
      <c r="AD218" s="239"/>
      <c r="AE218" s="239"/>
      <c r="AF218" s="239"/>
      <c r="AG218" s="239"/>
      <c r="AH218" s="239"/>
      <c r="AI218" s="239"/>
      <c r="AJ218" s="239"/>
      <c r="AK218" s="239"/>
      <c r="AL218" s="245"/>
    </row>
    <row r="219" spans="1:38" s="26" customFormat="1" ht="37.9" customHeight="1" x14ac:dyDescent="0.2">
      <c r="A219" s="613"/>
      <c r="B219" s="609" t="s">
        <v>409</v>
      </c>
      <c r="C219" s="610"/>
      <c r="D219" s="610"/>
      <c r="E219" s="335" t="s">
        <v>510</v>
      </c>
      <c r="F219" s="300"/>
      <c r="G219" s="299"/>
      <c r="H219" s="299"/>
      <c r="I219" s="299"/>
      <c r="J219" s="299"/>
      <c r="K219" s="299"/>
      <c r="L219" s="299"/>
      <c r="M219" s="299"/>
      <c r="N219" s="299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299"/>
      <c r="AA219" s="299"/>
      <c r="AB219" s="299"/>
      <c r="AC219" s="299"/>
      <c r="AD219" s="299"/>
      <c r="AE219" s="299"/>
      <c r="AF219" s="299"/>
      <c r="AG219" s="299"/>
      <c r="AH219" s="299"/>
      <c r="AI219" s="299"/>
      <c r="AJ219" s="299"/>
      <c r="AK219" s="299"/>
      <c r="AL219" s="301"/>
    </row>
    <row r="220" spans="1:38" s="26" customFormat="1" ht="52.9" customHeight="1" x14ac:dyDescent="0.2">
      <c r="A220" s="613"/>
      <c r="B220" s="520" t="s">
        <v>1430</v>
      </c>
      <c r="C220" s="609" t="s">
        <v>1431</v>
      </c>
      <c r="D220" s="611"/>
      <c r="E220" s="335" t="s">
        <v>511</v>
      </c>
      <c r="F220" s="244"/>
      <c r="G220" s="239"/>
      <c r="H220" s="239"/>
      <c r="I220" s="239"/>
      <c r="J220" s="239"/>
      <c r="K220" s="239"/>
      <c r="L220" s="239"/>
      <c r="M220" s="239"/>
      <c r="N220" s="239"/>
      <c r="O220" s="299"/>
      <c r="P220" s="239"/>
      <c r="Q220" s="239"/>
      <c r="R220" s="239"/>
      <c r="S220" s="299"/>
      <c r="T220" s="239"/>
      <c r="U220" s="239"/>
      <c r="V220" s="239"/>
      <c r="W220" s="239"/>
      <c r="X220" s="239"/>
      <c r="Y220" s="239"/>
      <c r="Z220" s="239"/>
      <c r="AA220" s="239"/>
      <c r="AB220" s="239"/>
      <c r="AC220" s="239"/>
      <c r="AD220" s="239"/>
      <c r="AE220" s="239"/>
      <c r="AF220" s="239"/>
      <c r="AG220" s="239"/>
      <c r="AH220" s="239"/>
      <c r="AI220" s="239"/>
      <c r="AJ220" s="239"/>
      <c r="AK220" s="239"/>
      <c r="AL220" s="245"/>
    </row>
    <row r="221" spans="1:38" s="26" customFormat="1" ht="51.6" customHeight="1" x14ac:dyDescent="0.2">
      <c r="A221" s="613"/>
      <c r="B221" s="520"/>
      <c r="C221" s="609" t="s">
        <v>1444</v>
      </c>
      <c r="D221" s="611"/>
      <c r="E221" s="335" t="s">
        <v>512</v>
      </c>
      <c r="F221" s="244"/>
      <c r="G221" s="239"/>
      <c r="H221" s="239"/>
      <c r="I221" s="239"/>
      <c r="J221" s="239"/>
      <c r="K221" s="239"/>
      <c r="L221" s="239"/>
      <c r="M221" s="239"/>
      <c r="N221" s="239"/>
      <c r="O221" s="299"/>
      <c r="P221" s="239"/>
      <c r="Q221" s="239"/>
      <c r="R221" s="239"/>
      <c r="S221" s="299"/>
      <c r="T221" s="239"/>
      <c r="U221" s="239"/>
      <c r="V221" s="239"/>
      <c r="W221" s="239"/>
      <c r="X221" s="239"/>
      <c r="Y221" s="239"/>
      <c r="Z221" s="239"/>
      <c r="AA221" s="239"/>
      <c r="AB221" s="239"/>
      <c r="AC221" s="239"/>
      <c r="AD221" s="239"/>
      <c r="AE221" s="239"/>
      <c r="AF221" s="239"/>
      <c r="AG221" s="239"/>
      <c r="AH221" s="239"/>
      <c r="AI221" s="239"/>
      <c r="AJ221" s="239"/>
      <c r="AK221" s="239"/>
      <c r="AL221" s="245"/>
    </row>
    <row r="222" spans="1:38" s="26" customFormat="1" ht="63.6" customHeight="1" x14ac:dyDescent="0.2">
      <c r="A222" s="614"/>
      <c r="B222" s="520"/>
      <c r="C222" s="609" t="s">
        <v>1432</v>
      </c>
      <c r="D222" s="611"/>
      <c r="E222" s="335" t="s">
        <v>513</v>
      </c>
      <c r="F222" s="244"/>
      <c r="G222" s="239"/>
      <c r="H222" s="239"/>
      <c r="I222" s="239"/>
      <c r="J222" s="239"/>
      <c r="K222" s="239"/>
      <c r="L222" s="239"/>
      <c r="M222" s="239"/>
      <c r="N222" s="239"/>
      <c r="O222" s="299"/>
      <c r="P222" s="239"/>
      <c r="Q222" s="239"/>
      <c r="R222" s="239"/>
      <c r="S222" s="299"/>
      <c r="T222" s="239"/>
      <c r="U222" s="239"/>
      <c r="V222" s="239"/>
      <c r="W222" s="239"/>
      <c r="X222" s="239"/>
      <c r="Y222" s="239"/>
      <c r="Z222" s="239"/>
      <c r="AA222" s="239"/>
      <c r="AB222" s="239"/>
      <c r="AC222" s="239"/>
      <c r="AD222" s="239"/>
      <c r="AE222" s="239"/>
      <c r="AF222" s="239"/>
      <c r="AG222" s="239"/>
      <c r="AH222" s="239"/>
      <c r="AI222" s="239"/>
      <c r="AJ222" s="239"/>
      <c r="AK222" s="239"/>
      <c r="AL222" s="245"/>
    </row>
    <row r="223" spans="1:38" s="26" customFormat="1" ht="77.25" customHeight="1" x14ac:dyDescent="0.2">
      <c r="A223" s="560" t="s">
        <v>1122</v>
      </c>
      <c r="B223" s="518" t="s">
        <v>1077</v>
      </c>
      <c r="C223" s="530"/>
      <c r="D223" s="530"/>
      <c r="E223" s="335" t="s">
        <v>514</v>
      </c>
      <c r="F223" s="244"/>
      <c r="G223" s="239"/>
      <c r="H223" s="239"/>
      <c r="I223" s="239"/>
      <c r="J223" s="239"/>
      <c r="K223" s="239"/>
      <c r="L223" s="239"/>
      <c r="M223" s="239"/>
      <c r="N223" s="239"/>
      <c r="O223" s="299"/>
      <c r="P223" s="239"/>
      <c r="Q223" s="239"/>
      <c r="R223" s="239"/>
      <c r="S223" s="299"/>
      <c r="T223" s="239"/>
      <c r="U223" s="239"/>
      <c r="V223" s="239"/>
      <c r="W223" s="239"/>
      <c r="X223" s="239"/>
      <c r="Y223" s="239"/>
      <c r="Z223" s="239"/>
      <c r="AA223" s="239"/>
      <c r="AB223" s="239"/>
      <c r="AC223" s="239"/>
      <c r="AD223" s="239"/>
      <c r="AE223" s="239"/>
      <c r="AF223" s="239"/>
      <c r="AG223" s="239"/>
      <c r="AH223" s="239"/>
      <c r="AI223" s="239"/>
      <c r="AJ223" s="239"/>
      <c r="AK223" s="239"/>
      <c r="AL223" s="245"/>
    </row>
    <row r="224" spans="1:38" s="26" customFormat="1" ht="30.75" customHeight="1" x14ac:dyDescent="0.2">
      <c r="A224" s="562"/>
      <c r="B224" s="517" t="s">
        <v>981</v>
      </c>
      <c r="C224" s="517"/>
      <c r="D224" s="609"/>
      <c r="E224" s="335" t="s">
        <v>698</v>
      </c>
      <c r="F224" s="244"/>
      <c r="G224" s="239"/>
      <c r="H224" s="340"/>
      <c r="I224" s="340"/>
      <c r="J224" s="239"/>
      <c r="K224" s="299"/>
      <c r="L224" s="299"/>
      <c r="M224" s="299"/>
      <c r="N224" s="299"/>
      <c r="O224" s="299"/>
      <c r="P224" s="299"/>
      <c r="Q224" s="299"/>
      <c r="R224" s="299"/>
      <c r="S224" s="299"/>
      <c r="T224" s="299"/>
      <c r="U224" s="239"/>
      <c r="V224" s="239"/>
      <c r="W224" s="239"/>
      <c r="X224" s="239"/>
      <c r="Y224" s="299"/>
      <c r="Z224" s="299"/>
      <c r="AA224" s="299"/>
      <c r="AB224" s="299"/>
      <c r="AC224" s="299"/>
      <c r="AD224" s="299"/>
      <c r="AE224" s="299"/>
      <c r="AF224" s="299"/>
      <c r="AG224" s="299"/>
      <c r="AH224" s="299"/>
      <c r="AI224" s="299"/>
      <c r="AJ224" s="299"/>
      <c r="AK224" s="239"/>
      <c r="AL224" s="245"/>
    </row>
    <row r="225" spans="1:39" s="26" customFormat="1" ht="26.45" customHeight="1" x14ac:dyDescent="0.2">
      <c r="A225" s="621" t="s">
        <v>320</v>
      </c>
      <c r="B225" s="520" t="s">
        <v>527</v>
      </c>
      <c r="C225" s="517" t="s">
        <v>526</v>
      </c>
      <c r="D225" s="609"/>
      <c r="E225" s="335" t="s">
        <v>699</v>
      </c>
      <c r="F225" s="244"/>
      <c r="G225" s="239">
        <v>14</v>
      </c>
      <c r="H225" s="239"/>
      <c r="I225" s="239"/>
      <c r="J225" s="239"/>
      <c r="K225" s="239"/>
      <c r="L225" s="239">
        <v>10</v>
      </c>
      <c r="M225" s="239">
        <v>3</v>
      </c>
      <c r="N225" s="239">
        <v>1</v>
      </c>
      <c r="O225" s="299"/>
      <c r="P225" s="239"/>
      <c r="Q225" s="239">
        <v>7</v>
      </c>
      <c r="R225" s="239">
        <v>3</v>
      </c>
      <c r="S225" s="299"/>
      <c r="T225" s="239"/>
      <c r="U225" s="239"/>
      <c r="V225" s="239">
        <v>13</v>
      </c>
      <c r="W225" s="239"/>
      <c r="X225" s="239">
        <v>1</v>
      </c>
      <c r="Y225" s="239"/>
      <c r="Z225" s="239"/>
      <c r="AA225" s="239"/>
      <c r="AB225" s="239"/>
      <c r="AC225" s="239"/>
      <c r="AD225" s="239"/>
      <c r="AE225" s="239"/>
      <c r="AF225" s="239"/>
      <c r="AG225" s="239"/>
      <c r="AH225" s="239"/>
      <c r="AI225" s="239"/>
      <c r="AJ225" s="239"/>
      <c r="AK225" s="239"/>
      <c r="AL225" s="245"/>
    </row>
    <row r="226" spans="1:39" s="45" customFormat="1" ht="24.6" customHeight="1" x14ac:dyDescent="0.2">
      <c r="A226" s="621"/>
      <c r="B226" s="624"/>
      <c r="C226" s="517" t="s">
        <v>528</v>
      </c>
      <c r="D226" s="609"/>
      <c r="E226" s="335" t="s">
        <v>700</v>
      </c>
      <c r="F226" s="244"/>
      <c r="G226" s="239"/>
      <c r="H226" s="239"/>
      <c r="I226" s="239"/>
      <c r="J226" s="239"/>
      <c r="K226" s="239"/>
      <c r="L226" s="239"/>
      <c r="M226" s="239"/>
      <c r="N226" s="239"/>
      <c r="O226" s="299"/>
      <c r="P226" s="239"/>
      <c r="Q226" s="239"/>
      <c r="R226" s="239"/>
      <c r="S226" s="299"/>
      <c r="T226" s="239"/>
      <c r="U226" s="239"/>
      <c r="V226" s="239"/>
      <c r="W226" s="239"/>
      <c r="X226" s="239"/>
      <c r="Y226" s="239"/>
      <c r="Z226" s="239"/>
      <c r="AA226" s="239"/>
      <c r="AB226" s="239"/>
      <c r="AC226" s="239"/>
      <c r="AD226" s="239"/>
      <c r="AE226" s="239"/>
      <c r="AF226" s="239"/>
      <c r="AG226" s="239"/>
      <c r="AH226" s="239"/>
      <c r="AI226" s="239"/>
      <c r="AJ226" s="239"/>
      <c r="AK226" s="239"/>
      <c r="AL226" s="245"/>
      <c r="AM226" s="44"/>
    </row>
    <row r="227" spans="1:39" s="45" customFormat="1" ht="24.6" customHeight="1" x14ac:dyDescent="0.2">
      <c r="A227" s="621"/>
      <c r="B227" s="624"/>
      <c r="C227" s="517" t="s">
        <v>529</v>
      </c>
      <c r="D227" s="609"/>
      <c r="E227" s="335" t="s">
        <v>701</v>
      </c>
      <c r="F227" s="244"/>
      <c r="G227" s="239"/>
      <c r="H227" s="239"/>
      <c r="I227" s="239"/>
      <c r="J227" s="239"/>
      <c r="K227" s="239"/>
      <c r="L227" s="239"/>
      <c r="M227" s="239"/>
      <c r="N227" s="239"/>
      <c r="O227" s="299"/>
      <c r="P227" s="239"/>
      <c r="Q227" s="239"/>
      <c r="R227" s="239"/>
      <c r="S227" s="299"/>
      <c r="T227" s="239"/>
      <c r="U227" s="239"/>
      <c r="V227" s="239"/>
      <c r="W227" s="239"/>
      <c r="X227" s="239"/>
      <c r="Y227" s="239"/>
      <c r="Z227" s="239"/>
      <c r="AA227" s="239"/>
      <c r="AB227" s="239"/>
      <c r="AC227" s="239"/>
      <c r="AD227" s="239"/>
      <c r="AE227" s="239"/>
      <c r="AF227" s="239"/>
      <c r="AG227" s="239"/>
      <c r="AH227" s="239"/>
      <c r="AI227" s="239"/>
      <c r="AJ227" s="239"/>
      <c r="AK227" s="239"/>
      <c r="AL227" s="245"/>
      <c r="AM227" s="44"/>
    </row>
    <row r="228" spans="1:39" s="45" customFormat="1" ht="24.6" customHeight="1" x14ac:dyDescent="0.2">
      <c r="A228" s="621"/>
      <c r="B228" s="624"/>
      <c r="C228" s="517" t="s">
        <v>530</v>
      </c>
      <c r="D228" s="609"/>
      <c r="E228" s="335" t="s">
        <v>702</v>
      </c>
      <c r="F228" s="244"/>
      <c r="G228" s="239">
        <v>6</v>
      </c>
      <c r="H228" s="239">
        <v>6</v>
      </c>
      <c r="I228" s="239"/>
      <c r="J228" s="239"/>
      <c r="K228" s="239"/>
      <c r="L228" s="239">
        <v>3</v>
      </c>
      <c r="M228" s="239"/>
      <c r="N228" s="239"/>
      <c r="O228" s="239"/>
      <c r="P228" s="239"/>
      <c r="Q228" s="239">
        <v>3</v>
      </c>
      <c r="R228" s="239">
        <v>3</v>
      </c>
      <c r="S228" s="299"/>
      <c r="T228" s="239"/>
      <c r="U228" s="239"/>
      <c r="V228" s="239">
        <v>6</v>
      </c>
      <c r="W228" s="239"/>
      <c r="X228" s="239"/>
      <c r="Y228" s="239"/>
      <c r="Z228" s="239"/>
      <c r="AA228" s="239"/>
      <c r="AB228" s="239"/>
      <c r="AC228" s="239"/>
      <c r="AD228" s="239"/>
      <c r="AE228" s="239"/>
      <c r="AF228" s="239"/>
      <c r="AG228" s="239"/>
      <c r="AH228" s="239"/>
      <c r="AI228" s="239"/>
      <c r="AJ228" s="239"/>
      <c r="AK228" s="239"/>
      <c r="AL228" s="245"/>
      <c r="AM228" s="44"/>
    </row>
    <row r="229" spans="1:39" s="45" customFormat="1" ht="24.6" customHeight="1" x14ac:dyDescent="0.2">
      <c r="A229" s="621"/>
      <c r="B229" s="624"/>
      <c r="C229" s="517" t="s">
        <v>531</v>
      </c>
      <c r="D229" s="609"/>
      <c r="E229" s="335" t="s">
        <v>703</v>
      </c>
      <c r="F229" s="244"/>
      <c r="G229" s="239"/>
      <c r="H229" s="239"/>
      <c r="I229" s="239"/>
      <c r="J229" s="239"/>
      <c r="K229" s="239"/>
      <c r="L229" s="239"/>
      <c r="M229" s="239"/>
      <c r="N229" s="239"/>
      <c r="O229" s="299"/>
      <c r="P229" s="239"/>
      <c r="Q229" s="239"/>
      <c r="R229" s="239"/>
      <c r="S229" s="299"/>
      <c r="T229" s="239"/>
      <c r="U229" s="239"/>
      <c r="V229" s="239"/>
      <c r="W229" s="239"/>
      <c r="X229" s="239"/>
      <c r="Y229" s="239"/>
      <c r="Z229" s="239"/>
      <c r="AA229" s="239"/>
      <c r="AB229" s="239"/>
      <c r="AC229" s="239"/>
      <c r="AD229" s="239"/>
      <c r="AE229" s="239"/>
      <c r="AF229" s="239"/>
      <c r="AG229" s="239"/>
      <c r="AH229" s="239"/>
      <c r="AI229" s="239"/>
      <c r="AJ229" s="239"/>
      <c r="AK229" s="239"/>
      <c r="AL229" s="245"/>
      <c r="AM229" s="44"/>
    </row>
    <row r="230" spans="1:39" s="45" customFormat="1" ht="27" customHeight="1" x14ac:dyDescent="0.2">
      <c r="A230" s="621"/>
      <c r="B230" s="624"/>
      <c r="C230" s="517" t="s">
        <v>938</v>
      </c>
      <c r="D230" s="609"/>
      <c r="E230" s="335" t="s">
        <v>704</v>
      </c>
      <c r="F230" s="244"/>
      <c r="G230" s="239"/>
      <c r="H230" s="340"/>
      <c r="I230" s="340"/>
      <c r="J230" s="239"/>
      <c r="K230" s="299"/>
      <c r="L230" s="299"/>
      <c r="M230" s="299"/>
      <c r="N230" s="299"/>
      <c r="O230" s="299"/>
      <c r="P230" s="299"/>
      <c r="Q230" s="299"/>
      <c r="R230" s="299"/>
      <c r="S230" s="299"/>
      <c r="T230" s="299"/>
      <c r="U230" s="239"/>
      <c r="V230" s="239"/>
      <c r="W230" s="239"/>
      <c r="X230" s="239"/>
      <c r="Y230" s="299"/>
      <c r="Z230" s="299"/>
      <c r="AA230" s="299"/>
      <c r="AB230" s="299"/>
      <c r="AC230" s="299"/>
      <c r="AD230" s="299"/>
      <c r="AE230" s="299"/>
      <c r="AF230" s="299"/>
      <c r="AG230" s="299"/>
      <c r="AH230" s="299"/>
      <c r="AI230" s="299"/>
      <c r="AJ230" s="299"/>
      <c r="AK230" s="239"/>
      <c r="AL230" s="245"/>
      <c r="AM230" s="44"/>
    </row>
    <row r="231" spans="1:39" s="45" customFormat="1" ht="26.25" customHeight="1" x14ac:dyDescent="0.2">
      <c r="A231" s="621"/>
      <c r="B231" s="624"/>
      <c r="C231" s="517" t="s">
        <v>572</v>
      </c>
      <c r="D231" s="609"/>
      <c r="E231" s="335" t="s">
        <v>705</v>
      </c>
      <c r="F231" s="244"/>
      <c r="G231" s="239"/>
      <c r="H231" s="239"/>
      <c r="I231" s="239"/>
      <c r="J231" s="239"/>
      <c r="K231" s="239"/>
      <c r="L231" s="239"/>
      <c r="M231" s="239"/>
      <c r="N231" s="239"/>
      <c r="O231" s="299"/>
      <c r="P231" s="239"/>
      <c r="Q231" s="239"/>
      <c r="R231" s="239"/>
      <c r="S231" s="299"/>
      <c r="T231" s="239"/>
      <c r="U231" s="239"/>
      <c r="V231" s="239"/>
      <c r="W231" s="239"/>
      <c r="X231" s="239"/>
      <c r="Y231" s="239"/>
      <c r="Z231" s="239"/>
      <c r="AA231" s="239"/>
      <c r="AB231" s="239"/>
      <c r="AC231" s="239"/>
      <c r="AD231" s="239"/>
      <c r="AE231" s="239"/>
      <c r="AF231" s="239"/>
      <c r="AG231" s="239"/>
      <c r="AH231" s="239"/>
      <c r="AI231" s="239"/>
      <c r="AJ231" s="239"/>
      <c r="AK231" s="239"/>
      <c r="AL231" s="245"/>
      <c r="AM231" s="44"/>
    </row>
    <row r="232" spans="1:39" s="45" customFormat="1" ht="25.9" customHeight="1" x14ac:dyDescent="0.2">
      <c r="A232" s="621"/>
      <c r="B232" s="624"/>
      <c r="C232" s="517" t="s">
        <v>573</v>
      </c>
      <c r="D232" s="609"/>
      <c r="E232" s="335" t="s">
        <v>706</v>
      </c>
      <c r="F232" s="244"/>
      <c r="G232" s="239"/>
      <c r="H232" s="239"/>
      <c r="I232" s="239"/>
      <c r="J232" s="239"/>
      <c r="K232" s="239"/>
      <c r="L232" s="239"/>
      <c r="M232" s="239"/>
      <c r="N232" s="239"/>
      <c r="O232" s="299"/>
      <c r="P232" s="239"/>
      <c r="Q232" s="239"/>
      <c r="R232" s="239"/>
      <c r="S232" s="299"/>
      <c r="T232" s="239"/>
      <c r="U232" s="239"/>
      <c r="V232" s="239"/>
      <c r="W232" s="239"/>
      <c r="X232" s="239"/>
      <c r="Y232" s="239"/>
      <c r="Z232" s="239"/>
      <c r="AA232" s="239"/>
      <c r="AB232" s="239"/>
      <c r="AC232" s="239"/>
      <c r="AD232" s="239"/>
      <c r="AE232" s="239"/>
      <c r="AF232" s="239"/>
      <c r="AG232" s="239"/>
      <c r="AH232" s="239"/>
      <c r="AI232" s="239"/>
      <c r="AJ232" s="239"/>
      <c r="AK232" s="239"/>
      <c r="AL232" s="245"/>
      <c r="AM232" s="44"/>
    </row>
    <row r="233" spans="1:39" s="45" customFormat="1" ht="25.9" customHeight="1" x14ac:dyDescent="0.2">
      <c r="A233" s="621"/>
      <c r="B233" s="624"/>
      <c r="C233" s="517" t="s">
        <v>574</v>
      </c>
      <c r="D233" s="609"/>
      <c r="E233" s="335" t="s">
        <v>707</v>
      </c>
      <c r="F233" s="244"/>
      <c r="G233" s="239"/>
      <c r="H233" s="340"/>
      <c r="I233" s="340"/>
      <c r="J233" s="239"/>
      <c r="K233" s="299"/>
      <c r="L233" s="299"/>
      <c r="M233" s="299"/>
      <c r="N233" s="299"/>
      <c r="O233" s="299"/>
      <c r="P233" s="299"/>
      <c r="Q233" s="299"/>
      <c r="R233" s="299"/>
      <c r="S233" s="299"/>
      <c r="T233" s="299"/>
      <c r="U233" s="239"/>
      <c r="V233" s="239"/>
      <c r="W233" s="239"/>
      <c r="X233" s="239"/>
      <c r="Y233" s="299"/>
      <c r="Z233" s="299"/>
      <c r="AA233" s="299"/>
      <c r="AB233" s="299"/>
      <c r="AC233" s="299"/>
      <c r="AD233" s="299"/>
      <c r="AE233" s="299"/>
      <c r="AF233" s="299"/>
      <c r="AG233" s="299"/>
      <c r="AH233" s="299"/>
      <c r="AI233" s="299"/>
      <c r="AJ233" s="299"/>
      <c r="AK233" s="239"/>
      <c r="AL233" s="245"/>
      <c r="AM233" s="44"/>
    </row>
    <row r="234" spans="1:39" s="45" customFormat="1" ht="23.25" customHeight="1" x14ac:dyDescent="0.2">
      <c r="A234" s="621"/>
      <c r="B234" s="624"/>
      <c r="C234" s="517" t="s">
        <v>575</v>
      </c>
      <c r="D234" s="609"/>
      <c r="E234" s="335" t="s">
        <v>708</v>
      </c>
      <c r="F234" s="244"/>
      <c r="G234" s="239"/>
      <c r="H234" s="239"/>
      <c r="I234" s="239"/>
      <c r="J234" s="239"/>
      <c r="K234" s="239"/>
      <c r="L234" s="239"/>
      <c r="M234" s="239"/>
      <c r="N234" s="239"/>
      <c r="O234" s="299"/>
      <c r="P234" s="239"/>
      <c r="Q234" s="239"/>
      <c r="R234" s="239"/>
      <c r="S234" s="299"/>
      <c r="T234" s="239"/>
      <c r="U234" s="239"/>
      <c r="V234" s="239"/>
      <c r="W234" s="239"/>
      <c r="X234" s="239"/>
      <c r="Y234" s="239"/>
      <c r="Z234" s="239"/>
      <c r="AA234" s="239"/>
      <c r="AB234" s="239"/>
      <c r="AC234" s="239"/>
      <c r="AD234" s="239"/>
      <c r="AE234" s="239"/>
      <c r="AF234" s="239"/>
      <c r="AG234" s="239"/>
      <c r="AH234" s="239"/>
      <c r="AI234" s="239"/>
      <c r="AJ234" s="239"/>
      <c r="AK234" s="239"/>
      <c r="AL234" s="245"/>
      <c r="AM234" s="44"/>
    </row>
    <row r="235" spans="1:39" s="45" customFormat="1" ht="24.75" customHeight="1" x14ac:dyDescent="0.2">
      <c r="A235" s="621"/>
      <c r="B235" s="624"/>
      <c r="C235" s="517" t="s">
        <v>576</v>
      </c>
      <c r="D235" s="609"/>
      <c r="E235" s="335" t="s">
        <v>709</v>
      </c>
      <c r="F235" s="244"/>
      <c r="G235" s="239"/>
      <c r="H235" s="239"/>
      <c r="I235" s="239"/>
      <c r="J235" s="239"/>
      <c r="K235" s="239"/>
      <c r="L235" s="239"/>
      <c r="M235" s="239"/>
      <c r="N235" s="239"/>
      <c r="O235" s="299"/>
      <c r="P235" s="239"/>
      <c r="Q235" s="239"/>
      <c r="R235" s="239"/>
      <c r="S235" s="299"/>
      <c r="T235" s="239"/>
      <c r="U235" s="239"/>
      <c r="V235" s="239"/>
      <c r="W235" s="239"/>
      <c r="X235" s="239"/>
      <c r="Y235" s="239"/>
      <c r="Z235" s="239"/>
      <c r="AA235" s="239"/>
      <c r="AB235" s="239"/>
      <c r="AC235" s="239"/>
      <c r="AD235" s="239"/>
      <c r="AE235" s="239"/>
      <c r="AF235" s="239"/>
      <c r="AG235" s="239"/>
      <c r="AH235" s="239"/>
      <c r="AI235" s="239"/>
      <c r="AJ235" s="239"/>
      <c r="AK235" s="239"/>
      <c r="AL235" s="245"/>
      <c r="AM235" s="44"/>
    </row>
    <row r="236" spans="1:39" s="45" customFormat="1" ht="26.25" customHeight="1" x14ac:dyDescent="0.2">
      <c r="A236" s="621"/>
      <c r="B236" s="624"/>
      <c r="C236" s="517" t="s">
        <v>583</v>
      </c>
      <c r="D236" s="609"/>
      <c r="E236" s="335" t="s">
        <v>710</v>
      </c>
      <c r="F236" s="244"/>
      <c r="G236" s="239"/>
      <c r="H236" s="239"/>
      <c r="I236" s="239"/>
      <c r="J236" s="239"/>
      <c r="K236" s="239"/>
      <c r="L236" s="239"/>
      <c r="M236" s="239"/>
      <c r="N236" s="239"/>
      <c r="O236" s="299"/>
      <c r="P236" s="239"/>
      <c r="Q236" s="239"/>
      <c r="R236" s="239"/>
      <c r="S236" s="299"/>
      <c r="T236" s="239"/>
      <c r="U236" s="239"/>
      <c r="V236" s="239"/>
      <c r="W236" s="239"/>
      <c r="X236" s="239"/>
      <c r="Y236" s="239"/>
      <c r="Z236" s="239"/>
      <c r="AA236" s="239"/>
      <c r="AB236" s="239"/>
      <c r="AC236" s="239"/>
      <c r="AD236" s="239"/>
      <c r="AE236" s="239"/>
      <c r="AF236" s="239"/>
      <c r="AG236" s="239"/>
      <c r="AH236" s="239"/>
      <c r="AI236" s="239"/>
      <c r="AJ236" s="239"/>
      <c r="AK236" s="239"/>
      <c r="AL236" s="245"/>
      <c r="AM236" s="44"/>
    </row>
    <row r="237" spans="1:39" s="45" customFormat="1" ht="41.25" customHeight="1" x14ac:dyDescent="0.2">
      <c r="A237" s="621"/>
      <c r="B237" s="624"/>
      <c r="C237" s="517" t="s">
        <v>584</v>
      </c>
      <c r="D237" s="609"/>
      <c r="E237" s="335" t="s">
        <v>711</v>
      </c>
      <c r="F237" s="244"/>
      <c r="G237" s="239"/>
      <c r="H237" s="239"/>
      <c r="I237" s="239"/>
      <c r="J237" s="239"/>
      <c r="K237" s="239"/>
      <c r="L237" s="239"/>
      <c r="M237" s="239"/>
      <c r="N237" s="239"/>
      <c r="O237" s="299"/>
      <c r="P237" s="239"/>
      <c r="Q237" s="239"/>
      <c r="R237" s="239"/>
      <c r="S237" s="299"/>
      <c r="T237" s="239"/>
      <c r="U237" s="239"/>
      <c r="V237" s="239"/>
      <c r="W237" s="239"/>
      <c r="X237" s="239"/>
      <c r="Y237" s="239"/>
      <c r="Z237" s="239"/>
      <c r="AA237" s="239"/>
      <c r="AB237" s="239"/>
      <c r="AC237" s="239"/>
      <c r="AD237" s="239"/>
      <c r="AE237" s="239"/>
      <c r="AF237" s="239"/>
      <c r="AG237" s="239"/>
      <c r="AH237" s="239"/>
      <c r="AI237" s="239"/>
      <c r="AJ237" s="239"/>
      <c r="AK237" s="239"/>
      <c r="AL237" s="245"/>
      <c r="AM237" s="44"/>
    </row>
    <row r="238" spans="1:39" s="45" customFormat="1" ht="36.75" customHeight="1" x14ac:dyDescent="0.2">
      <c r="A238" s="621"/>
      <c r="B238" s="624"/>
      <c r="C238" s="517" t="s">
        <v>585</v>
      </c>
      <c r="D238" s="609"/>
      <c r="E238" s="335" t="s">
        <v>712</v>
      </c>
      <c r="F238" s="244"/>
      <c r="G238" s="239"/>
      <c r="H238" s="239"/>
      <c r="I238" s="239"/>
      <c r="J238" s="239"/>
      <c r="K238" s="239"/>
      <c r="L238" s="239"/>
      <c r="M238" s="239"/>
      <c r="N238" s="239"/>
      <c r="O238" s="299"/>
      <c r="P238" s="239"/>
      <c r="Q238" s="239"/>
      <c r="R238" s="239"/>
      <c r="S238" s="299"/>
      <c r="T238" s="239"/>
      <c r="U238" s="239"/>
      <c r="V238" s="239"/>
      <c r="W238" s="239"/>
      <c r="X238" s="239"/>
      <c r="Y238" s="239"/>
      <c r="Z238" s="239"/>
      <c r="AA238" s="239"/>
      <c r="AB238" s="239"/>
      <c r="AC238" s="239"/>
      <c r="AD238" s="239"/>
      <c r="AE238" s="239"/>
      <c r="AF238" s="239"/>
      <c r="AG238" s="239"/>
      <c r="AH238" s="239"/>
      <c r="AI238" s="239"/>
      <c r="AJ238" s="239"/>
      <c r="AK238" s="239"/>
      <c r="AL238" s="245"/>
      <c r="AM238" s="44"/>
    </row>
    <row r="239" spans="1:39" s="45" customFormat="1" ht="24.6" customHeight="1" x14ac:dyDescent="0.2">
      <c r="A239" s="621"/>
      <c r="B239" s="624"/>
      <c r="C239" s="517" t="s">
        <v>586</v>
      </c>
      <c r="D239" s="609"/>
      <c r="E239" s="335" t="s">
        <v>713</v>
      </c>
      <c r="F239" s="244"/>
      <c r="G239" s="239">
        <v>63</v>
      </c>
      <c r="H239" s="239">
        <v>63</v>
      </c>
      <c r="I239" s="239"/>
      <c r="J239" s="239">
        <v>324187</v>
      </c>
      <c r="K239" s="239"/>
      <c r="L239" s="239">
        <v>56</v>
      </c>
      <c r="M239" s="239">
        <v>51</v>
      </c>
      <c r="N239" s="239">
        <v>10</v>
      </c>
      <c r="O239" s="239"/>
      <c r="P239" s="239">
        <v>3</v>
      </c>
      <c r="Q239" s="239">
        <v>5</v>
      </c>
      <c r="R239" s="239">
        <v>5</v>
      </c>
      <c r="S239" s="299"/>
      <c r="T239" s="239">
        <v>1</v>
      </c>
      <c r="U239" s="239"/>
      <c r="V239" s="239">
        <v>62</v>
      </c>
      <c r="W239" s="239"/>
      <c r="X239" s="239">
        <v>1</v>
      </c>
      <c r="Y239" s="239"/>
      <c r="Z239" s="239"/>
      <c r="AA239" s="239"/>
      <c r="AB239" s="239">
        <v>12</v>
      </c>
      <c r="AC239" s="239">
        <v>2</v>
      </c>
      <c r="AD239" s="239"/>
      <c r="AE239" s="239"/>
      <c r="AF239" s="239"/>
      <c r="AG239" s="239"/>
      <c r="AH239" s="239">
        <v>166214</v>
      </c>
      <c r="AI239" s="239">
        <v>300</v>
      </c>
      <c r="AJ239" s="239">
        <v>3858</v>
      </c>
      <c r="AK239" s="239"/>
      <c r="AL239" s="245"/>
      <c r="AM239" s="44"/>
    </row>
    <row r="240" spans="1:39" s="45" customFormat="1" ht="25.9" customHeight="1" x14ac:dyDescent="0.2">
      <c r="A240" s="621"/>
      <c r="B240" s="624"/>
      <c r="C240" s="517" t="s">
        <v>587</v>
      </c>
      <c r="D240" s="609"/>
      <c r="E240" s="335" t="s">
        <v>714</v>
      </c>
      <c r="F240" s="244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99"/>
      <c r="T240" s="239"/>
      <c r="U240" s="239"/>
      <c r="V240" s="239"/>
      <c r="W240" s="239"/>
      <c r="X240" s="239"/>
      <c r="Y240" s="239"/>
      <c r="Z240" s="239"/>
      <c r="AA240" s="239"/>
      <c r="AB240" s="239"/>
      <c r="AC240" s="239"/>
      <c r="AD240" s="239"/>
      <c r="AE240" s="239"/>
      <c r="AF240" s="239"/>
      <c r="AG240" s="239"/>
      <c r="AH240" s="239"/>
      <c r="AI240" s="239"/>
      <c r="AJ240" s="239"/>
      <c r="AK240" s="239"/>
      <c r="AL240" s="245"/>
      <c r="AM240" s="44"/>
    </row>
    <row r="241" spans="1:39" s="45" customFormat="1" ht="23.45" customHeight="1" x14ac:dyDescent="0.2">
      <c r="A241" s="621"/>
      <c r="B241" s="624"/>
      <c r="C241" s="517" t="s">
        <v>588</v>
      </c>
      <c r="D241" s="609"/>
      <c r="E241" s="335" t="s">
        <v>715</v>
      </c>
      <c r="F241" s="244"/>
      <c r="G241" s="239">
        <v>2</v>
      </c>
      <c r="H241" s="239">
        <v>2</v>
      </c>
      <c r="I241" s="239"/>
      <c r="J241" s="239"/>
      <c r="K241" s="239"/>
      <c r="L241" s="239"/>
      <c r="M241" s="239"/>
      <c r="N241" s="239"/>
      <c r="O241" s="239"/>
      <c r="P241" s="239"/>
      <c r="Q241" s="239"/>
      <c r="R241" s="239">
        <v>1</v>
      </c>
      <c r="S241" s="299"/>
      <c r="T241" s="239"/>
      <c r="U241" s="239"/>
      <c r="V241" s="239">
        <v>1</v>
      </c>
      <c r="W241" s="239"/>
      <c r="X241" s="239">
        <v>1</v>
      </c>
      <c r="Y241" s="239"/>
      <c r="Z241" s="239"/>
      <c r="AA241" s="239"/>
      <c r="AB241" s="239"/>
      <c r="AC241" s="239"/>
      <c r="AD241" s="239"/>
      <c r="AE241" s="239"/>
      <c r="AF241" s="239"/>
      <c r="AG241" s="239"/>
      <c r="AH241" s="239"/>
      <c r="AI241" s="239"/>
      <c r="AJ241" s="239"/>
      <c r="AK241" s="239"/>
      <c r="AL241" s="245"/>
      <c r="AM241" s="44"/>
    </row>
    <row r="242" spans="1:39" s="45" customFormat="1" ht="24.6" customHeight="1" x14ac:dyDescent="0.2">
      <c r="A242" s="621"/>
      <c r="B242" s="624"/>
      <c r="C242" s="517" t="s">
        <v>589</v>
      </c>
      <c r="D242" s="609"/>
      <c r="E242" s="335" t="s">
        <v>716</v>
      </c>
      <c r="F242" s="244"/>
      <c r="G242" s="239"/>
      <c r="H242" s="239"/>
      <c r="I242" s="239"/>
      <c r="J242" s="239"/>
      <c r="K242" s="239"/>
      <c r="L242" s="239"/>
      <c r="M242" s="239"/>
      <c r="N242" s="239"/>
      <c r="O242" s="299"/>
      <c r="P242" s="239"/>
      <c r="Q242" s="239"/>
      <c r="R242" s="239"/>
      <c r="S242" s="299"/>
      <c r="T242" s="239"/>
      <c r="U242" s="239"/>
      <c r="V242" s="239"/>
      <c r="W242" s="239"/>
      <c r="X242" s="239"/>
      <c r="Y242" s="239"/>
      <c r="Z242" s="239"/>
      <c r="AA242" s="239"/>
      <c r="AB242" s="239"/>
      <c r="AC242" s="239"/>
      <c r="AD242" s="239"/>
      <c r="AE242" s="239"/>
      <c r="AF242" s="239"/>
      <c r="AG242" s="239"/>
      <c r="AH242" s="239"/>
      <c r="AI242" s="239"/>
      <c r="AJ242" s="239"/>
      <c r="AK242" s="239"/>
      <c r="AL242" s="245"/>
      <c r="AM242" s="44"/>
    </row>
    <row r="243" spans="1:39" s="45" customFormat="1" ht="24.6" customHeight="1" x14ac:dyDescent="0.2">
      <c r="A243" s="621"/>
      <c r="B243" s="624"/>
      <c r="C243" s="517" t="s">
        <v>590</v>
      </c>
      <c r="D243" s="609"/>
      <c r="E243" s="335" t="s">
        <v>717</v>
      </c>
      <c r="F243" s="244"/>
      <c r="G243" s="239"/>
      <c r="H243" s="239"/>
      <c r="I243" s="239"/>
      <c r="J243" s="239"/>
      <c r="K243" s="239"/>
      <c r="L243" s="239"/>
      <c r="M243" s="239"/>
      <c r="N243" s="239"/>
      <c r="O243" s="299"/>
      <c r="P243" s="239"/>
      <c r="Q243" s="239"/>
      <c r="R243" s="239"/>
      <c r="S243" s="299"/>
      <c r="T243" s="239"/>
      <c r="U243" s="239"/>
      <c r="V243" s="239"/>
      <c r="W243" s="239"/>
      <c r="X243" s="239"/>
      <c r="Y243" s="239"/>
      <c r="Z243" s="239"/>
      <c r="AA243" s="239"/>
      <c r="AB243" s="239"/>
      <c r="AC243" s="239"/>
      <c r="AD243" s="239"/>
      <c r="AE243" s="239"/>
      <c r="AF243" s="239"/>
      <c r="AG243" s="239"/>
      <c r="AH243" s="239"/>
      <c r="AI243" s="239"/>
      <c r="AJ243" s="239"/>
      <c r="AK243" s="239"/>
      <c r="AL243" s="245"/>
      <c r="AM243" s="44"/>
    </row>
    <row r="244" spans="1:39" s="45" customFormat="1" ht="41.45" customHeight="1" x14ac:dyDescent="0.2">
      <c r="A244" s="621"/>
      <c r="B244" s="624"/>
      <c r="C244" s="517" t="s">
        <v>977</v>
      </c>
      <c r="D244" s="609"/>
      <c r="E244" s="335" t="s">
        <v>718</v>
      </c>
      <c r="F244" s="244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99"/>
      <c r="T244" s="239"/>
      <c r="U244" s="239"/>
      <c r="V244" s="239"/>
      <c r="W244" s="239"/>
      <c r="X244" s="239"/>
      <c r="Y244" s="239"/>
      <c r="Z244" s="239"/>
      <c r="AA244" s="239"/>
      <c r="AB244" s="239"/>
      <c r="AC244" s="239"/>
      <c r="AD244" s="239"/>
      <c r="AE244" s="239"/>
      <c r="AF244" s="239"/>
      <c r="AG244" s="239"/>
      <c r="AH244" s="239"/>
      <c r="AI244" s="239"/>
      <c r="AJ244" s="239"/>
      <c r="AK244" s="239"/>
      <c r="AL244" s="245"/>
      <c r="AM244" s="44"/>
    </row>
    <row r="245" spans="1:39" s="45" customFormat="1" ht="25.15" customHeight="1" x14ac:dyDescent="0.2">
      <c r="A245" s="621"/>
      <c r="B245" s="624"/>
      <c r="C245" s="517" t="s">
        <v>591</v>
      </c>
      <c r="D245" s="609"/>
      <c r="E245" s="335" t="s">
        <v>719</v>
      </c>
      <c r="F245" s="244"/>
      <c r="G245" s="239">
        <v>7</v>
      </c>
      <c r="H245" s="239"/>
      <c r="I245" s="239">
        <v>7</v>
      </c>
      <c r="J245" s="239"/>
      <c r="K245" s="239"/>
      <c r="L245" s="239">
        <v>5</v>
      </c>
      <c r="M245" s="239">
        <v>5</v>
      </c>
      <c r="N245" s="239"/>
      <c r="O245" s="239"/>
      <c r="P245" s="239"/>
      <c r="Q245" s="239"/>
      <c r="R245" s="239">
        <v>1</v>
      </c>
      <c r="S245" s="299"/>
      <c r="T245" s="239"/>
      <c r="U245" s="239"/>
      <c r="V245" s="239">
        <v>6</v>
      </c>
      <c r="W245" s="239"/>
      <c r="X245" s="239">
        <v>1</v>
      </c>
      <c r="Y245" s="239"/>
      <c r="Z245" s="239"/>
      <c r="AA245" s="239"/>
      <c r="AB245" s="239"/>
      <c r="AC245" s="239"/>
      <c r="AD245" s="239"/>
      <c r="AE245" s="239"/>
      <c r="AF245" s="239"/>
      <c r="AG245" s="239"/>
      <c r="AH245" s="239"/>
      <c r="AI245" s="239"/>
      <c r="AJ245" s="239"/>
      <c r="AK245" s="239"/>
      <c r="AL245" s="245"/>
      <c r="AM245" s="44"/>
    </row>
    <row r="246" spans="1:39" s="45" customFormat="1" ht="25.15" customHeight="1" x14ac:dyDescent="0.2">
      <c r="A246" s="621"/>
      <c r="B246" s="520" t="s">
        <v>592</v>
      </c>
      <c r="C246" s="517" t="s">
        <v>526</v>
      </c>
      <c r="D246" s="609"/>
      <c r="E246" s="335" t="s">
        <v>720</v>
      </c>
      <c r="F246" s="244"/>
      <c r="G246" s="239">
        <v>67</v>
      </c>
      <c r="H246" s="239">
        <v>62</v>
      </c>
      <c r="I246" s="239">
        <v>5</v>
      </c>
      <c r="J246" s="239">
        <v>324187</v>
      </c>
      <c r="K246" s="239"/>
      <c r="L246" s="239">
        <v>59</v>
      </c>
      <c r="M246" s="239">
        <v>54</v>
      </c>
      <c r="N246" s="239">
        <v>10</v>
      </c>
      <c r="O246" s="239"/>
      <c r="P246" s="239">
        <v>3</v>
      </c>
      <c r="Q246" s="239">
        <v>5</v>
      </c>
      <c r="R246" s="239">
        <v>6</v>
      </c>
      <c r="S246" s="299"/>
      <c r="T246" s="239">
        <v>1</v>
      </c>
      <c r="U246" s="239"/>
      <c r="V246" s="239">
        <v>66</v>
      </c>
      <c r="W246" s="239"/>
      <c r="X246" s="239">
        <v>1</v>
      </c>
      <c r="Y246" s="239"/>
      <c r="Z246" s="239"/>
      <c r="AA246" s="239"/>
      <c r="AB246" s="239">
        <v>12</v>
      </c>
      <c r="AC246" s="239">
        <v>2</v>
      </c>
      <c r="AD246" s="239"/>
      <c r="AE246" s="239"/>
      <c r="AF246" s="239"/>
      <c r="AG246" s="239"/>
      <c r="AH246" s="239">
        <v>166214</v>
      </c>
      <c r="AI246" s="239">
        <v>300</v>
      </c>
      <c r="AJ246" s="239">
        <v>3858</v>
      </c>
      <c r="AK246" s="239"/>
      <c r="AL246" s="245"/>
      <c r="AM246" s="44"/>
    </row>
    <row r="247" spans="1:39" s="45" customFormat="1" ht="25.15" customHeight="1" x14ac:dyDescent="0.2">
      <c r="A247" s="621"/>
      <c r="B247" s="520"/>
      <c r="C247" s="517" t="s">
        <v>528</v>
      </c>
      <c r="D247" s="609"/>
      <c r="E247" s="335" t="s">
        <v>721</v>
      </c>
      <c r="F247" s="244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99"/>
      <c r="T247" s="239"/>
      <c r="U247" s="239"/>
      <c r="V247" s="239"/>
      <c r="W247" s="239"/>
      <c r="X247" s="239"/>
      <c r="Y247" s="239"/>
      <c r="Z247" s="239"/>
      <c r="AA247" s="239"/>
      <c r="AB247" s="239"/>
      <c r="AC247" s="239"/>
      <c r="AD247" s="239"/>
      <c r="AE247" s="239"/>
      <c r="AF247" s="239"/>
      <c r="AG247" s="239"/>
      <c r="AH247" s="239"/>
      <c r="AI247" s="239"/>
      <c r="AJ247" s="239"/>
      <c r="AK247" s="239"/>
      <c r="AL247" s="245"/>
      <c r="AM247" s="44"/>
    </row>
    <row r="248" spans="1:39" s="45" customFormat="1" ht="25.15" customHeight="1" x14ac:dyDescent="0.2">
      <c r="A248" s="621"/>
      <c r="B248" s="520"/>
      <c r="C248" s="517" t="s">
        <v>529</v>
      </c>
      <c r="D248" s="609"/>
      <c r="E248" s="335" t="s">
        <v>722</v>
      </c>
      <c r="F248" s="244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99"/>
      <c r="T248" s="239"/>
      <c r="U248" s="239"/>
      <c r="V248" s="239"/>
      <c r="W248" s="239"/>
      <c r="X248" s="239"/>
      <c r="Y248" s="239"/>
      <c r="Z248" s="239"/>
      <c r="AA248" s="239"/>
      <c r="AB248" s="239"/>
      <c r="AC248" s="239"/>
      <c r="AD248" s="239"/>
      <c r="AE248" s="239"/>
      <c r="AF248" s="239"/>
      <c r="AG248" s="239"/>
      <c r="AH248" s="239"/>
      <c r="AI248" s="239"/>
      <c r="AJ248" s="239"/>
      <c r="AK248" s="239"/>
      <c r="AL248" s="245"/>
      <c r="AM248" s="44"/>
    </row>
    <row r="249" spans="1:39" s="45" customFormat="1" ht="25.15" customHeight="1" x14ac:dyDescent="0.2">
      <c r="A249" s="621"/>
      <c r="B249" s="520"/>
      <c r="C249" s="517" t="s">
        <v>586</v>
      </c>
      <c r="D249" s="609"/>
      <c r="E249" s="335" t="s">
        <v>723</v>
      </c>
      <c r="F249" s="244"/>
      <c r="G249" s="239">
        <v>22</v>
      </c>
      <c r="H249" s="239">
        <v>8</v>
      </c>
      <c r="I249" s="239"/>
      <c r="J249" s="239"/>
      <c r="K249" s="239"/>
      <c r="L249" s="239">
        <v>13</v>
      </c>
      <c r="M249" s="239">
        <v>3</v>
      </c>
      <c r="N249" s="239">
        <v>1</v>
      </c>
      <c r="O249" s="299"/>
      <c r="P249" s="239"/>
      <c r="Q249" s="239">
        <v>10</v>
      </c>
      <c r="R249" s="239">
        <v>7</v>
      </c>
      <c r="S249" s="299"/>
      <c r="T249" s="239"/>
      <c r="U249" s="239"/>
      <c r="V249" s="239">
        <v>20</v>
      </c>
      <c r="W249" s="239"/>
      <c r="X249" s="239">
        <v>2</v>
      </c>
      <c r="Y249" s="239"/>
      <c r="Z249" s="239"/>
      <c r="AA249" s="239"/>
      <c r="AB249" s="239"/>
      <c r="AC249" s="239"/>
      <c r="AD249" s="239"/>
      <c r="AE249" s="239"/>
      <c r="AF249" s="239"/>
      <c r="AG249" s="239"/>
      <c r="AH249" s="239"/>
      <c r="AI249" s="239"/>
      <c r="AJ249" s="239"/>
      <c r="AK249" s="239"/>
      <c r="AL249" s="245"/>
      <c r="AM249" s="44"/>
    </row>
    <row r="250" spans="1:39" s="45" customFormat="1" ht="25.15" customHeight="1" x14ac:dyDescent="0.2">
      <c r="A250" s="621"/>
      <c r="B250" s="520"/>
      <c r="C250" s="517" t="s">
        <v>587</v>
      </c>
      <c r="D250" s="609"/>
      <c r="E250" s="335" t="s">
        <v>724</v>
      </c>
      <c r="F250" s="244"/>
      <c r="G250" s="239"/>
      <c r="H250" s="239"/>
      <c r="I250" s="239"/>
      <c r="J250" s="239"/>
      <c r="K250" s="239"/>
      <c r="L250" s="239"/>
      <c r="M250" s="239"/>
      <c r="N250" s="239"/>
      <c r="O250" s="299"/>
      <c r="P250" s="239"/>
      <c r="Q250" s="239"/>
      <c r="R250" s="239"/>
      <c r="S250" s="299"/>
      <c r="T250" s="239"/>
      <c r="U250" s="239"/>
      <c r="V250" s="239"/>
      <c r="W250" s="239"/>
      <c r="X250" s="239"/>
      <c r="Y250" s="239"/>
      <c r="Z250" s="239"/>
      <c r="AA250" s="239"/>
      <c r="AB250" s="239"/>
      <c r="AC250" s="239"/>
      <c r="AD250" s="239"/>
      <c r="AE250" s="239"/>
      <c r="AF250" s="239"/>
      <c r="AG250" s="239"/>
      <c r="AH250" s="239"/>
      <c r="AI250" s="239"/>
      <c r="AJ250" s="239"/>
      <c r="AK250" s="239"/>
      <c r="AL250" s="245"/>
      <c r="AM250" s="44"/>
    </row>
    <row r="251" spans="1:39" s="45" customFormat="1" ht="25.15" customHeight="1" x14ac:dyDescent="0.2">
      <c r="A251" s="621"/>
      <c r="B251" s="520"/>
      <c r="C251" s="517" t="s">
        <v>588</v>
      </c>
      <c r="D251" s="609"/>
      <c r="E251" s="335" t="s">
        <v>725</v>
      </c>
      <c r="F251" s="244"/>
      <c r="G251" s="239">
        <v>2</v>
      </c>
      <c r="H251" s="239"/>
      <c r="I251" s="239">
        <v>2</v>
      </c>
      <c r="J251" s="239"/>
      <c r="K251" s="239"/>
      <c r="L251" s="239">
        <v>1</v>
      </c>
      <c r="M251" s="239">
        <v>1</v>
      </c>
      <c r="N251" s="239"/>
      <c r="O251" s="299"/>
      <c r="P251" s="239"/>
      <c r="Q251" s="239"/>
      <c r="R251" s="239"/>
      <c r="S251" s="299"/>
      <c r="T251" s="239"/>
      <c r="U251" s="239"/>
      <c r="V251" s="239">
        <v>1</v>
      </c>
      <c r="W251" s="239"/>
      <c r="X251" s="239">
        <v>1</v>
      </c>
      <c r="Y251" s="239"/>
      <c r="Z251" s="239"/>
      <c r="AA251" s="239"/>
      <c r="AB251" s="239"/>
      <c r="AC251" s="239"/>
      <c r="AD251" s="239"/>
      <c r="AE251" s="239"/>
      <c r="AF251" s="239"/>
      <c r="AG251" s="239"/>
      <c r="AH251" s="239"/>
      <c r="AI251" s="239"/>
      <c r="AJ251" s="239"/>
      <c r="AK251" s="239"/>
      <c r="AL251" s="245"/>
      <c r="AM251" s="44"/>
    </row>
    <row r="252" spans="1:39" s="45" customFormat="1" ht="25.15" customHeight="1" x14ac:dyDescent="0.2">
      <c r="A252" s="621"/>
      <c r="B252" s="520"/>
      <c r="C252" s="517" t="s">
        <v>589</v>
      </c>
      <c r="D252" s="609"/>
      <c r="E252" s="335" t="s">
        <v>726</v>
      </c>
      <c r="F252" s="244"/>
      <c r="G252" s="239"/>
      <c r="H252" s="239"/>
      <c r="I252" s="239"/>
      <c r="J252" s="239"/>
      <c r="K252" s="239"/>
      <c r="L252" s="239"/>
      <c r="M252" s="239"/>
      <c r="N252" s="239"/>
      <c r="O252" s="299"/>
      <c r="P252" s="239"/>
      <c r="Q252" s="239"/>
      <c r="R252" s="239"/>
      <c r="S252" s="299"/>
      <c r="T252" s="239"/>
      <c r="U252" s="239"/>
      <c r="V252" s="239"/>
      <c r="W252" s="239"/>
      <c r="X252" s="239"/>
      <c r="Y252" s="239"/>
      <c r="Z252" s="239"/>
      <c r="AA252" s="239"/>
      <c r="AB252" s="239"/>
      <c r="AC252" s="239"/>
      <c r="AD252" s="239"/>
      <c r="AE252" s="239"/>
      <c r="AF252" s="239"/>
      <c r="AG252" s="239"/>
      <c r="AH252" s="239"/>
      <c r="AI252" s="239"/>
      <c r="AJ252" s="239"/>
      <c r="AK252" s="239"/>
      <c r="AL252" s="245"/>
      <c r="AM252" s="44"/>
    </row>
    <row r="253" spans="1:39" s="45" customFormat="1" ht="25.15" customHeight="1" x14ac:dyDescent="0.2">
      <c r="A253" s="621"/>
      <c r="B253" s="520"/>
      <c r="C253" s="517" t="s">
        <v>590</v>
      </c>
      <c r="D253" s="609"/>
      <c r="E253" s="335" t="s">
        <v>727</v>
      </c>
      <c r="F253" s="244"/>
      <c r="G253" s="239"/>
      <c r="H253" s="239"/>
      <c r="I253" s="239"/>
      <c r="J253" s="239"/>
      <c r="K253" s="239"/>
      <c r="L253" s="239"/>
      <c r="M253" s="239"/>
      <c r="N253" s="239"/>
      <c r="O253" s="299"/>
      <c r="P253" s="239"/>
      <c r="Q253" s="239"/>
      <c r="R253" s="239"/>
      <c r="S253" s="299"/>
      <c r="T253" s="239"/>
      <c r="U253" s="239"/>
      <c r="V253" s="239"/>
      <c r="W253" s="239"/>
      <c r="X253" s="239"/>
      <c r="Y253" s="239"/>
      <c r="Z253" s="239"/>
      <c r="AA253" s="239"/>
      <c r="AB253" s="239"/>
      <c r="AC253" s="239"/>
      <c r="AD253" s="239"/>
      <c r="AE253" s="239"/>
      <c r="AF253" s="239"/>
      <c r="AG253" s="239"/>
      <c r="AH253" s="239"/>
      <c r="AI253" s="239"/>
      <c r="AJ253" s="239"/>
      <c r="AK253" s="239"/>
      <c r="AL253" s="245"/>
      <c r="AM253" s="44"/>
    </row>
    <row r="254" spans="1:39" s="45" customFormat="1" ht="48" customHeight="1" x14ac:dyDescent="0.2">
      <c r="A254" s="621"/>
      <c r="B254" s="520"/>
      <c r="C254" s="517" t="s">
        <v>977</v>
      </c>
      <c r="D254" s="609"/>
      <c r="E254" s="335" t="s">
        <v>728</v>
      </c>
      <c r="F254" s="244"/>
      <c r="G254" s="239"/>
      <c r="H254" s="239"/>
      <c r="I254" s="239"/>
      <c r="J254" s="239"/>
      <c r="K254" s="239"/>
      <c r="L254" s="239"/>
      <c r="M254" s="239"/>
      <c r="N254" s="239"/>
      <c r="O254" s="299"/>
      <c r="P254" s="239"/>
      <c r="Q254" s="239"/>
      <c r="R254" s="239"/>
      <c r="S254" s="299"/>
      <c r="T254" s="239"/>
      <c r="U254" s="239"/>
      <c r="V254" s="239"/>
      <c r="W254" s="239"/>
      <c r="X254" s="239"/>
      <c r="Y254" s="239"/>
      <c r="Z254" s="239"/>
      <c r="AA254" s="239"/>
      <c r="AB254" s="239"/>
      <c r="AC254" s="239"/>
      <c r="AD254" s="239"/>
      <c r="AE254" s="239"/>
      <c r="AF254" s="239"/>
      <c r="AG254" s="239"/>
      <c r="AH254" s="239"/>
      <c r="AI254" s="239"/>
      <c r="AJ254" s="239"/>
      <c r="AK254" s="239"/>
      <c r="AL254" s="245"/>
      <c r="AM254" s="44"/>
    </row>
    <row r="255" spans="1:39" s="45" customFormat="1" ht="66.75" customHeight="1" x14ac:dyDescent="0.2">
      <c r="A255" s="621"/>
      <c r="B255" s="520"/>
      <c r="C255" s="517" t="s">
        <v>982</v>
      </c>
      <c r="D255" s="609"/>
      <c r="E255" s="335" t="s">
        <v>729</v>
      </c>
      <c r="F255" s="244"/>
      <c r="G255" s="239">
        <v>1</v>
      </c>
      <c r="H255" s="239">
        <v>1</v>
      </c>
      <c r="I255" s="239"/>
      <c r="J255" s="239"/>
      <c r="K255" s="239"/>
      <c r="L255" s="239">
        <v>1</v>
      </c>
      <c r="M255" s="239">
        <v>1</v>
      </c>
      <c r="N255" s="239"/>
      <c r="O255" s="299"/>
      <c r="P255" s="239"/>
      <c r="Q255" s="239"/>
      <c r="R255" s="239"/>
      <c r="S255" s="299"/>
      <c r="T255" s="239"/>
      <c r="U255" s="239"/>
      <c r="V255" s="239">
        <v>1</v>
      </c>
      <c r="W255" s="239"/>
      <c r="X255" s="239"/>
      <c r="Y255" s="239"/>
      <c r="Z255" s="239"/>
      <c r="AA255" s="239"/>
      <c r="AB255" s="239"/>
      <c r="AC255" s="239"/>
      <c r="AD255" s="239"/>
      <c r="AE255" s="239"/>
      <c r="AF255" s="239"/>
      <c r="AG255" s="239"/>
      <c r="AH255" s="239"/>
      <c r="AI255" s="239"/>
      <c r="AJ255" s="239"/>
      <c r="AK255" s="239"/>
      <c r="AL255" s="245"/>
      <c r="AM255" s="44"/>
    </row>
    <row r="256" spans="1:39" s="45" customFormat="1" ht="25.15" customHeight="1" x14ac:dyDescent="0.2">
      <c r="A256" s="621"/>
      <c r="B256" s="520"/>
      <c r="C256" s="517" t="s">
        <v>591</v>
      </c>
      <c r="D256" s="609"/>
      <c r="E256" s="335" t="s">
        <v>730</v>
      </c>
      <c r="F256" s="244"/>
      <c r="G256" s="239"/>
      <c r="H256" s="239"/>
      <c r="I256" s="239"/>
      <c r="J256" s="239"/>
      <c r="K256" s="239"/>
      <c r="L256" s="239"/>
      <c r="M256" s="239"/>
      <c r="N256" s="239"/>
      <c r="O256" s="299"/>
      <c r="P256" s="239"/>
      <c r="Q256" s="239"/>
      <c r="R256" s="239"/>
      <c r="S256" s="299"/>
      <c r="T256" s="239"/>
      <c r="U256" s="239"/>
      <c r="V256" s="239"/>
      <c r="W256" s="239"/>
      <c r="X256" s="239"/>
      <c r="Y256" s="239"/>
      <c r="Z256" s="239"/>
      <c r="AA256" s="239"/>
      <c r="AB256" s="239"/>
      <c r="AC256" s="239"/>
      <c r="AD256" s="239"/>
      <c r="AE256" s="239"/>
      <c r="AF256" s="239"/>
      <c r="AG256" s="239"/>
      <c r="AH256" s="239"/>
      <c r="AI256" s="239"/>
      <c r="AJ256" s="239"/>
      <c r="AK256" s="239"/>
      <c r="AL256" s="245"/>
      <c r="AM256" s="44"/>
    </row>
    <row r="257" spans="1:39" s="45" customFormat="1" ht="25.15" customHeight="1" x14ac:dyDescent="0.2">
      <c r="A257" s="621"/>
      <c r="B257" s="520"/>
      <c r="C257" s="517" t="s">
        <v>593</v>
      </c>
      <c r="D257" s="609"/>
      <c r="E257" s="335" t="s">
        <v>731</v>
      </c>
      <c r="F257" s="244"/>
      <c r="G257" s="239"/>
      <c r="H257" s="239"/>
      <c r="I257" s="239"/>
      <c r="J257" s="239"/>
      <c r="K257" s="239"/>
      <c r="L257" s="239"/>
      <c r="M257" s="239"/>
      <c r="N257" s="239"/>
      <c r="O257" s="299"/>
      <c r="P257" s="239"/>
      <c r="Q257" s="239"/>
      <c r="R257" s="239"/>
      <c r="S257" s="299"/>
      <c r="T257" s="239"/>
      <c r="U257" s="239"/>
      <c r="V257" s="239"/>
      <c r="W257" s="239"/>
      <c r="X257" s="239"/>
      <c r="Y257" s="239"/>
      <c r="Z257" s="239"/>
      <c r="AA257" s="239"/>
      <c r="AB257" s="239"/>
      <c r="AC257" s="239"/>
      <c r="AD257" s="239"/>
      <c r="AE257" s="239"/>
      <c r="AF257" s="239"/>
      <c r="AG257" s="239"/>
      <c r="AH257" s="239"/>
      <c r="AI257" s="239"/>
      <c r="AJ257" s="239"/>
      <c r="AK257" s="239"/>
      <c r="AL257" s="245"/>
      <c r="AM257" s="44"/>
    </row>
    <row r="258" spans="1:39" s="45" customFormat="1" ht="25.15" customHeight="1" x14ac:dyDescent="0.2">
      <c r="A258" s="621"/>
      <c r="B258" s="520"/>
      <c r="C258" s="517" t="s">
        <v>594</v>
      </c>
      <c r="D258" s="609"/>
      <c r="E258" s="335" t="s">
        <v>205</v>
      </c>
      <c r="F258" s="244"/>
      <c r="G258" s="239"/>
      <c r="H258" s="239"/>
      <c r="I258" s="239"/>
      <c r="J258" s="239"/>
      <c r="K258" s="239"/>
      <c r="L258" s="239"/>
      <c r="M258" s="239"/>
      <c r="N258" s="239"/>
      <c r="O258" s="299"/>
      <c r="P258" s="239"/>
      <c r="Q258" s="239"/>
      <c r="R258" s="239"/>
      <c r="S258" s="299"/>
      <c r="T258" s="239"/>
      <c r="U258" s="239"/>
      <c r="V258" s="239"/>
      <c r="W258" s="239"/>
      <c r="X258" s="239"/>
      <c r="Y258" s="239"/>
      <c r="Z258" s="239"/>
      <c r="AA258" s="239"/>
      <c r="AB258" s="239"/>
      <c r="AC258" s="239"/>
      <c r="AD258" s="239"/>
      <c r="AE258" s="239"/>
      <c r="AF258" s="239"/>
      <c r="AG258" s="239"/>
      <c r="AH258" s="239"/>
      <c r="AI258" s="239"/>
      <c r="AJ258" s="239"/>
      <c r="AK258" s="239"/>
      <c r="AL258" s="245"/>
      <c r="AM258" s="44"/>
    </row>
    <row r="259" spans="1:39" s="45" customFormat="1" ht="25.15" customHeight="1" x14ac:dyDescent="0.2">
      <c r="A259" s="621"/>
      <c r="B259" s="512" t="s">
        <v>214</v>
      </c>
      <c r="C259" s="517" t="s">
        <v>595</v>
      </c>
      <c r="D259" s="517"/>
      <c r="E259" s="335" t="s">
        <v>216</v>
      </c>
      <c r="F259" s="244"/>
      <c r="G259" s="239"/>
      <c r="H259" s="340"/>
      <c r="I259" s="340"/>
      <c r="J259" s="239"/>
      <c r="K259" s="299"/>
      <c r="L259" s="299"/>
      <c r="M259" s="299"/>
      <c r="N259" s="299"/>
      <c r="O259" s="299"/>
      <c r="P259" s="299"/>
      <c r="Q259" s="299"/>
      <c r="R259" s="299"/>
      <c r="S259" s="299"/>
      <c r="T259" s="299"/>
      <c r="U259" s="239"/>
      <c r="V259" s="239"/>
      <c r="W259" s="239"/>
      <c r="X259" s="239"/>
      <c r="Y259" s="299"/>
      <c r="Z259" s="299"/>
      <c r="AA259" s="299"/>
      <c r="AB259" s="299"/>
      <c r="AC259" s="299"/>
      <c r="AD259" s="299"/>
      <c r="AE259" s="299"/>
      <c r="AF259" s="299"/>
      <c r="AG259" s="299"/>
      <c r="AH259" s="299"/>
      <c r="AI259" s="299"/>
      <c r="AJ259" s="299"/>
      <c r="AK259" s="239"/>
      <c r="AL259" s="245"/>
      <c r="AM259" s="44"/>
    </row>
    <row r="260" spans="1:39" s="45" customFormat="1" ht="45.75" customHeight="1" x14ac:dyDescent="0.2">
      <c r="A260" s="621"/>
      <c r="B260" s="512"/>
      <c r="C260" s="517" t="s">
        <v>596</v>
      </c>
      <c r="D260" s="517"/>
      <c r="E260" s="335" t="s">
        <v>217</v>
      </c>
      <c r="F260" s="244"/>
      <c r="G260" s="239"/>
      <c r="H260" s="340"/>
      <c r="I260" s="340"/>
      <c r="J260" s="239"/>
      <c r="K260" s="299"/>
      <c r="L260" s="299"/>
      <c r="M260" s="299"/>
      <c r="N260" s="299"/>
      <c r="O260" s="299"/>
      <c r="P260" s="299"/>
      <c r="Q260" s="299"/>
      <c r="R260" s="299"/>
      <c r="S260" s="299"/>
      <c r="T260" s="299"/>
      <c r="U260" s="239"/>
      <c r="V260" s="239"/>
      <c r="W260" s="239"/>
      <c r="X260" s="239"/>
      <c r="Y260" s="299"/>
      <c r="Z260" s="299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99"/>
      <c r="AK260" s="239"/>
      <c r="AL260" s="245"/>
      <c r="AM260" s="44"/>
    </row>
    <row r="261" spans="1:39" s="45" customFormat="1" ht="39.75" customHeight="1" x14ac:dyDescent="0.2">
      <c r="A261" s="621"/>
      <c r="B261" s="512"/>
      <c r="C261" s="517" t="s">
        <v>597</v>
      </c>
      <c r="D261" s="517"/>
      <c r="E261" s="335" t="s">
        <v>218</v>
      </c>
      <c r="F261" s="244"/>
      <c r="G261" s="239"/>
      <c r="H261" s="239"/>
      <c r="I261" s="239"/>
      <c r="J261" s="239"/>
      <c r="K261" s="239"/>
      <c r="L261" s="239"/>
      <c r="M261" s="239"/>
      <c r="N261" s="239"/>
      <c r="O261" s="299"/>
      <c r="P261" s="239"/>
      <c r="Q261" s="239"/>
      <c r="R261" s="239"/>
      <c r="S261" s="299"/>
      <c r="T261" s="239"/>
      <c r="U261" s="239"/>
      <c r="V261" s="239"/>
      <c r="W261" s="239"/>
      <c r="X261" s="239"/>
      <c r="Y261" s="239"/>
      <c r="Z261" s="239"/>
      <c r="AA261" s="239"/>
      <c r="AB261" s="239"/>
      <c r="AC261" s="239"/>
      <c r="AD261" s="239"/>
      <c r="AE261" s="239"/>
      <c r="AF261" s="239"/>
      <c r="AG261" s="239"/>
      <c r="AH261" s="239"/>
      <c r="AI261" s="239"/>
      <c r="AJ261" s="239"/>
      <c r="AK261" s="239"/>
      <c r="AL261" s="245"/>
      <c r="AM261" s="44"/>
    </row>
    <row r="262" spans="1:39" s="45" customFormat="1" ht="25.15" customHeight="1" x14ac:dyDescent="0.2">
      <c r="A262" s="621"/>
      <c r="B262" s="512"/>
      <c r="C262" s="517" t="s">
        <v>598</v>
      </c>
      <c r="D262" s="517"/>
      <c r="E262" s="335" t="s">
        <v>219</v>
      </c>
      <c r="F262" s="244"/>
      <c r="G262" s="239"/>
      <c r="H262" s="239"/>
      <c r="I262" s="239"/>
      <c r="J262" s="239"/>
      <c r="K262" s="239"/>
      <c r="L262" s="239"/>
      <c r="M262" s="239"/>
      <c r="N262" s="239"/>
      <c r="O262" s="299"/>
      <c r="P262" s="239"/>
      <c r="Q262" s="239"/>
      <c r="R262" s="239"/>
      <c r="S262" s="299"/>
      <c r="T262" s="239"/>
      <c r="U262" s="239"/>
      <c r="V262" s="239"/>
      <c r="W262" s="239"/>
      <c r="X262" s="239"/>
      <c r="Y262" s="239"/>
      <c r="Z262" s="239"/>
      <c r="AA262" s="239"/>
      <c r="AB262" s="239"/>
      <c r="AC262" s="239"/>
      <c r="AD262" s="239"/>
      <c r="AE262" s="239"/>
      <c r="AF262" s="239"/>
      <c r="AG262" s="239"/>
      <c r="AH262" s="239"/>
      <c r="AI262" s="239"/>
      <c r="AJ262" s="239"/>
      <c r="AK262" s="239"/>
      <c r="AL262" s="245"/>
      <c r="AM262" s="44"/>
    </row>
    <row r="263" spans="1:39" s="45" customFormat="1" ht="55.5" customHeight="1" x14ac:dyDescent="0.2">
      <c r="A263" s="621"/>
      <c r="B263" s="512"/>
      <c r="C263" s="517" t="s">
        <v>341</v>
      </c>
      <c r="D263" s="517"/>
      <c r="E263" s="335" t="s">
        <v>220</v>
      </c>
      <c r="F263" s="244"/>
      <c r="G263" s="239"/>
      <c r="H263" s="340"/>
      <c r="I263" s="340"/>
      <c r="J263" s="239"/>
      <c r="K263" s="299"/>
      <c r="L263" s="299"/>
      <c r="M263" s="299"/>
      <c r="N263" s="299"/>
      <c r="O263" s="299"/>
      <c r="P263" s="299"/>
      <c r="Q263" s="299"/>
      <c r="R263" s="299"/>
      <c r="S263" s="299"/>
      <c r="T263" s="299"/>
      <c r="U263" s="239"/>
      <c r="V263" s="239"/>
      <c r="W263" s="239"/>
      <c r="X263" s="23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39"/>
      <c r="AL263" s="245"/>
      <c r="AM263" s="44"/>
    </row>
    <row r="264" spans="1:39" s="45" customFormat="1" ht="65.45" customHeight="1" x14ac:dyDescent="0.2">
      <c r="A264" s="621"/>
      <c r="B264" s="512"/>
      <c r="C264" s="517" t="s">
        <v>986</v>
      </c>
      <c r="D264" s="517"/>
      <c r="E264" s="335" t="s">
        <v>236</v>
      </c>
      <c r="F264" s="244"/>
      <c r="G264" s="239">
        <v>3</v>
      </c>
      <c r="H264" s="239"/>
      <c r="I264" s="239"/>
      <c r="J264" s="239"/>
      <c r="K264" s="239"/>
      <c r="L264" s="239">
        <v>3</v>
      </c>
      <c r="M264" s="239">
        <v>1</v>
      </c>
      <c r="N264" s="239"/>
      <c r="O264" s="299"/>
      <c r="P264" s="239"/>
      <c r="Q264" s="239">
        <v>2</v>
      </c>
      <c r="R264" s="239"/>
      <c r="S264" s="299"/>
      <c r="T264" s="239"/>
      <c r="U264" s="239"/>
      <c r="V264" s="239">
        <v>3</v>
      </c>
      <c r="W264" s="239"/>
      <c r="X264" s="239"/>
      <c r="Y264" s="239"/>
      <c r="Z264" s="239"/>
      <c r="AA264" s="239"/>
      <c r="AB264" s="239"/>
      <c r="AC264" s="239"/>
      <c r="AD264" s="239"/>
      <c r="AE264" s="239"/>
      <c r="AF264" s="239"/>
      <c r="AG264" s="239"/>
      <c r="AH264" s="239"/>
      <c r="AI264" s="239"/>
      <c r="AJ264" s="239"/>
      <c r="AK264" s="239"/>
      <c r="AL264" s="245"/>
      <c r="AM264" s="44"/>
    </row>
    <row r="265" spans="1:39" s="45" customFormat="1" ht="39.75" customHeight="1" x14ac:dyDescent="0.2">
      <c r="A265" s="621"/>
      <c r="B265" s="512"/>
      <c r="C265" s="517" t="s">
        <v>1123</v>
      </c>
      <c r="D265" s="517"/>
      <c r="E265" s="335" t="s">
        <v>237</v>
      </c>
      <c r="F265" s="244"/>
      <c r="G265" s="239"/>
      <c r="H265" s="239"/>
      <c r="I265" s="239"/>
      <c r="J265" s="239"/>
      <c r="K265" s="239"/>
      <c r="L265" s="239"/>
      <c r="M265" s="239"/>
      <c r="N265" s="239"/>
      <c r="O265" s="299"/>
      <c r="P265" s="239"/>
      <c r="Q265" s="239"/>
      <c r="R265" s="239"/>
      <c r="S265" s="299"/>
      <c r="T265" s="239"/>
      <c r="U265" s="239"/>
      <c r="V265" s="239"/>
      <c r="W265" s="239"/>
      <c r="X265" s="239"/>
      <c r="Y265" s="239"/>
      <c r="Z265" s="239"/>
      <c r="AA265" s="239"/>
      <c r="AB265" s="239"/>
      <c r="AC265" s="239"/>
      <c r="AD265" s="239"/>
      <c r="AE265" s="239"/>
      <c r="AF265" s="239"/>
      <c r="AG265" s="239"/>
      <c r="AH265" s="239"/>
      <c r="AI265" s="239"/>
      <c r="AJ265" s="239"/>
      <c r="AK265" s="239"/>
      <c r="AL265" s="245"/>
      <c r="AM265" s="44"/>
    </row>
    <row r="266" spans="1:39" s="45" customFormat="1" ht="41.25" customHeight="1" x14ac:dyDescent="0.2">
      <c r="A266" s="621"/>
      <c r="B266" s="512"/>
      <c r="C266" s="517" t="s">
        <v>1124</v>
      </c>
      <c r="D266" s="517"/>
      <c r="E266" s="335" t="s">
        <v>259</v>
      </c>
      <c r="F266" s="244"/>
      <c r="G266" s="239"/>
      <c r="H266" s="239"/>
      <c r="I266" s="239"/>
      <c r="J266" s="239"/>
      <c r="K266" s="239"/>
      <c r="L266" s="239"/>
      <c r="M266" s="239"/>
      <c r="N266" s="239"/>
      <c r="O266" s="299"/>
      <c r="P266" s="239"/>
      <c r="Q266" s="239"/>
      <c r="R266" s="239"/>
      <c r="S266" s="299"/>
      <c r="T266" s="239"/>
      <c r="U266" s="239"/>
      <c r="V266" s="239"/>
      <c r="W266" s="239"/>
      <c r="X266" s="239"/>
      <c r="Y266" s="239"/>
      <c r="Z266" s="239"/>
      <c r="AA266" s="239"/>
      <c r="AB266" s="239"/>
      <c r="AC266" s="239"/>
      <c r="AD266" s="239"/>
      <c r="AE266" s="239"/>
      <c r="AF266" s="239"/>
      <c r="AG266" s="239"/>
      <c r="AH266" s="239"/>
      <c r="AI266" s="239"/>
      <c r="AJ266" s="239"/>
      <c r="AK266" s="239"/>
      <c r="AL266" s="245"/>
      <c r="AM266" s="44"/>
    </row>
    <row r="267" spans="1:39" s="45" customFormat="1" ht="42.75" customHeight="1" x14ac:dyDescent="0.2">
      <c r="A267" s="621"/>
      <c r="B267" s="512"/>
      <c r="C267" s="517" t="s">
        <v>1125</v>
      </c>
      <c r="D267" s="517"/>
      <c r="E267" s="335" t="s">
        <v>260</v>
      </c>
      <c r="F267" s="244"/>
      <c r="G267" s="239"/>
      <c r="H267" s="239"/>
      <c r="I267" s="239"/>
      <c r="J267" s="239"/>
      <c r="K267" s="239"/>
      <c r="L267" s="239"/>
      <c r="M267" s="239"/>
      <c r="N267" s="239"/>
      <c r="O267" s="299"/>
      <c r="P267" s="239"/>
      <c r="Q267" s="239"/>
      <c r="R267" s="239"/>
      <c r="S267" s="299"/>
      <c r="T267" s="239"/>
      <c r="U267" s="239"/>
      <c r="V267" s="239"/>
      <c r="W267" s="239"/>
      <c r="X267" s="239"/>
      <c r="Y267" s="239"/>
      <c r="Z267" s="239"/>
      <c r="AA267" s="239"/>
      <c r="AB267" s="239"/>
      <c r="AC267" s="239"/>
      <c r="AD267" s="239"/>
      <c r="AE267" s="239"/>
      <c r="AF267" s="239"/>
      <c r="AG267" s="239"/>
      <c r="AH267" s="239"/>
      <c r="AI267" s="239"/>
      <c r="AJ267" s="239"/>
      <c r="AK267" s="239"/>
      <c r="AL267" s="245"/>
      <c r="AM267" s="44"/>
    </row>
    <row r="268" spans="1:39" s="45" customFormat="1" ht="41.25" customHeight="1" x14ac:dyDescent="0.2">
      <c r="A268" s="621"/>
      <c r="B268" s="512"/>
      <c r="C268" s="517" t="s">
        <v>1126</v>
      </c>
      <c r="D268" s="517"/>
      <c r="E268" s="335" t="s">
        <v>261</v>
      </c>
      <c r="F268" s="244"/>
      <c r="G268" s="239">
        <v>1</v>
      </c>
      <c r="H268" s="239"/>
      <c r="I268" s="239"/>
      <c r="J268" s="239"/>
      <c r="K268" s="239"/>
      <c r="L268" s="239">
        <v>1</v>
      </c>
      <c r="M268" s="239"/>
      <c r="N268" s="239"/>
      <c r="O268" s="299"/>
      <c r="P268" s="239"/>
      <c r="Q268" s="239">
        <v>1</v>
      </c>
      <c r="R268" s="239"/>
      <c r="S268" s="299"/>
      <c r="T268" s="239"/>
      <c r="U268" s="239"/>
      <c r="V268" s="239">
        <v>1</v>
      </c>
      <c r="W268" s="239"/>
      <c r="X268" s="239"/>
      <c r="Y268" s="239"/>
      <c r="Z268" s="239"/>
      <c r="AA268" s="239"/>
      <c r="AB268" s="239"/>
      <c r="AC268" s="239"/>
      <c r="AD268" s="239"/>
      <c r="AE268" s="239"/>
      <c r="AF268" s="239"/>
      <c r="AG268" s="239"/>
      <c r="AH268" s="239"/>
      <c r="AI268" s="239"/>
      <c r="AJ268" s="239"/>
      <c r="AK268" s="239"/>
      <c r="AL268" s="245"/>
      <c r="AM268" s="44"/>
    </row>
    <row r="269" spans="1:39" s="45" customFormat="1" ht="44.45" customHeight="1" x14ac:dyDescent="0.2">
      <c r="A269" s="621"/>
      <c r="B269" s="512"/>
      <c r="C269" s="517" t="s">
        <v>1127</v>
      </c>
      <c r="D269" s="517"/>
      <c r="E269" s="335" t="s">
        <v>262</v>
      </c>
      <c r="F269" s="244"/>
      <c r="G269" s="239"/>
      <c r="H269" s="239"/>
      <c r="I269" s="239"/>
      <c r="J269" s="239"/>
      <c r="K269" s="239"/>
      <c r="L269" s="239"/>
      <c r="M269" s="239"/>
      <c r="N269" s="239"/>
      <c r="O269" s="299"/>
      <c r="P269" s="239"/>
      <c r="Q269" s="239"/>
      <c r="R269" s="239"/>
      <c r="S269" s="299"/>
      <c r="T269" s="239"/>
      <c r="U269" s="239"/>
      <c r="V269" s="239"/>
      <c r="W269" s="239"/>
      <c r="X269" s="239"/>
      <c r="Y269" s="239"/>
      <c r="Z269" s="239"/>
      <c r="AA269" s="239"/>
      <c r="AB269" s="239"/>
      <c r="AC269" s="239"/>
      <c r="AD269" s="239"/>
      <c r="AE269" s="239"/>
      <c r="AF269" s="239"/>
      <c r="AG269" s="239"/>
      <c r="AH269" s="239"/>
      <c r="AI269" s="239"/>
      <c r="AJ269" s="239"/>
      <c r="AK269" s="239"/>
      <c r="AL269" s="245"/>
      <c r="AM269" s="44"/>
    </row>
    <row r="270" spans="1:39" s="45" customFormat="1" ht="47.25" customHeight="1" x14ac:dyDescent="0.2">
      <c r="A270" s="621"/>
      <c r="B270" s="512"/>
      <c r="C270" s="517" t="s">
        <v>1128</v>
      </c>
      <c r="D270" s="517"/>
      <c r="E270" s="335" t="s">
        <v>263</v>
      </c>
      <c r="F270" s="244"/>
      <c r="G270" s="239"/>
      <c r="H270" s="239"/>
      <c r="I270" s="239"/>
      <c r="J270" s="239"/>
      <c r="K270" s="239"/>
      <c r="L270" s="239"/>
      <c r="M270" s="239"/>
      <c r="N270" s="239"/>
      <c r="O270" s="299"/>
      <c r="P270" s="239"/>
      <c r="Q270" s="239"/>
      <c r="R270" s="239"/>
      <c r="S270" s="299"/>
      <c r="T270" s="239"/>
      <c r="U270" s="239"/>
      <c r="V270" s="239"/>
      <c r="W270" s="239"/>
      <c r="X270" s="239"/>
      <c r="Y270" s="239"/>
      <c r="Z270" s="239"/>
      <c r="AA270" s="239"/>
      <c r="AB270" s="239"/>
      <c r="AC270" s="239"/>
      <c r="AD270" s="239"/>
      <c r="AE270" s="239"/>
      <c r="AF270" s="239"/>
      <c r="AG270" s="239"/>
      <c r="AH270" s="239"/>
      <c r="AI270" s="239"/>
      <c r="AJ270" s="239"/>
      <c r="AK270" s="239"/>
      <c r="AL270" s="245"/>
      <c r="AM270" s="44"/>
    </row>
    <row r="271" spans="1:39" s="45" customFormat="1" ht="38.25" customHeight="1" x14ac:dyDescent="0.2">
      <c r="A271" s="621"/>
      <c r="B271" s="512"/>
      <c r="C271" s="517" t="s">
        <v>1129</v>
      </c>
      <c r="D271" s="517"/>
      <c r="E271" s="335" t="s">
        <v>264</v>
      </c>
      <c r="F271" s="244"/>
      <c r="G271" s="239"/>
      <c r="H271" s="239"/>
      <c r="I271" s="239"/>
      <c r="J271" s="239"/>
      <c r="K271" s="239"/>
      <c r="L271" s="239"/>
      <c r="M271" s="239"/>
      <c r="N271" s="239"/>
      <c r="O271" s="299"/>
      <c r="P271" s="239"/>
      <c r="Q271" s="239"/>
      <c r="R271" s="239"/>
      <c r="S271" s="299"/>
      <c r="T271" s="239"/>
      <c r="U271" s="239"/>
      <c r="V271" s="239"/>
      <c r="W271" s="239"/>
      <c r="X271" s="239"/>
      <c r="Y271" s="239"/>
      <c r="Z271" s="239"/>
      <c r="AA271" s="239"/>
      <c r="AB271" s="239"/>
      <c r="AC271" s="239"/>
      <c r="AD271" s="239"/>
      <c r="AE271" s="239"/>
      <c r="AF271" s="239"/>
      <c r="AG271" s="239"/>
      <c r="AH271" s="239"/>
      <c r="AI271" s="239"/>
      <c r="AJ271" s="239"/>
      <c r="AK271" s="239"/>
      <c r="AL271" s="245"/>
      <c r="AM271" s="44"/>
    </row>
    <row r="272" spans="1:39" s="45" customFormat="1" ht="66.75" customHeight="1" x14ac:dyDescent="0.2">
      <c r="A272" s="621" t="s">
        <v>320</v>
      </c>
      <c r="B272" s="520" t="s">
        <v>1103</v>
      </c>
      <c r="C272" s="517" t="s">
        <v>1130</v>
      </c>
      <c r="D272" s="517"/>
      <c r="E272" s="335" t="s">
        <v>978</v>
      </c>
      <c r="F272" s="244"/>
      <c r="G272" s="239"/>
      <c r="H272" s="239"/>
      <c r="I272" s="239"/>
      <c r="J272" s="239"/>
      <c r="K272" s="239"/>
      <c r="L272" s="239"/>
      <c r="M272" s="239"/>
      <c r="N272" s="239"/>
      <c r="O272" s="299"/>
      <c r="P272" s="239"/>
      <c r="Q272" s="239"/>
      <c r="R272" s="239"/>
      <c r="S272" s="299"/>
      <c r="T272" s="239"/>
      <c r="U272" s="239"/>
      <c r="V272" s="239"/>
      <c r="W272" s="239"/>
      <c r="X272" s="239"/>
      <c r="Y272" s="239"/>
      <c r="Z272" s="239"/>
      <c r="AA272" s="239"/>
      <c r="AB272" s="239"/>
      <c r="AC272" s="239"/>
      <c r="AD272" s="239"/>
      <c r="AE272" s="239"/>
      <c r="AF272" s="239"/>
      <c r="AG272" s="239"/>
      <c r="AH272" s="239"/>
      <c r="AI272" s="239"/>
      <c r="AJ272" s="239"/>
      <c r="AK272" s="239"/>
      <c r="AL272" s="245"/>
      <c r="AM272" s="44"/>
    </row>
    <row r="273" spans="1:39" s="45" customFormat="1" ht="42.75" customHeight="1" x14ac:dyDescent="0.2">
      <c r="A273" s="621"/>
      <c r="B273" s="623"/>
      <c r="C273" s="517" t="s">
        <v>1131</v>
      </c>
      <c r="D273" s="517"/>
      <c r="E273" s="335" t="s">
        <v>979</v>
      </c>
      <c r="F273" s="244"/>
      <c r="G273" s="239"/>
      <c r="H273" s="239"/>
      <c r="I273" s="239"/>
      <c r="J273" s="239"/>
      <c r="K273" s="239"/>
      <c r="L273" s="239"/>
      <c r="M273" s="239"/>
      <c r="N273" s="239"/>
      <c r="O273" s="299"/>
      <c r="P273" s="239"/>
      <c r="Q273" s="239"/>
      <c r="R273" s="239"/>
      <c r="S273" s="299"/>
      <c r="T273" s="239"/>
      <c r="U273" s="239"/>
      <c r="V273" s="239"/>
      <c r="W273" s="239"/>
      <c r="X273" s="239"/>
      <c r="Y273" s="239"/>
      <c r="Z273" s="239"/>
      <c r="AA273" s="239"/>
      <c r="AB273" s="239"/>
      <c r="AC273" s="239"/>
      <c r="AD273" s="239"/>
      <c r="AE273" s="239"/>
      <c r="AF273" s="239"/>
      <c r="AG273" s="239"/>
      <c r="AH273" s="239"/>
      <c r="AI273" s="239"/>
      <c r="AJ273" s="239"/>
      <c r="AK273" s="239"/>
      <c r="AL273" s="245"/>
      <c r="AM273" s="44"/>
    </row>
    <row r="274" spans="1:39" s="45" customFormat="1" ht="43.9" customHeight="1" x14ac:dyDescent="0.2">
      <c r="A274" s="621"/>
      <c r="B274" s="623"/>
      <c r="C274" s="517" t="s">
        <v>1132</v>
      </c>
      <c r="D274" s="517"/>
      <c r="E274" s="335" t="s">
        <v>980</v>
      </c>
      <c r="F274" s="244"/>
      <c r="G274" s="239"/>
      <c r="H274" s="239"/>
      <c r="I274" s="239"/>
      <c r="J274" s="239"/>
      <c r="K274" s="239"/>
      <c r="L274" s="239"/>
      <c r="M274" s="239"/>
      <c r="N274" s="239"/>
      <c r="O274" s="299"/>
      <c r="P274" s="239"/>
      <c r="Q274" s="239"/>
      <c r="R274" s="239"/>
      <c r="S274" s="299"/>
      <c r="T274" s="239"/>
      <c r="U274" s="239"/>
      <c r="V274" s="239"/>
      <c r="W274" s="239"/>
      <c r="X274" s="239"/>
      <c r="Y274" s="239"/>
      <c r="Z274" s="239"/>
      <c r="AA274" s="239"/>
      <c r="AB274" s="239"/>
      <c r="AC274" s="239"/>
      <c r="AD274" s="239"/>
      <c r="AE274" s="239"/>
      <c r="AF274" s="239"/>
      <c r="AG274" s="239"/>
      <c r="AH274" s="239"/>
      <c r="AI274" s="239"/>
      <c r="AJ274" s="239"/>
      <c r="AK274" s="239"/>
      <c r="AL274" s="245"/>
      <c r="AM274" s="44"/>
    </row>
    <row r="275" spans="1:39" s="45" customFormat="1" ht="39" customHeight="1" x14ac:dyDescent="0.2">
      <c r="A275" s="621"/>
      <c r="B275" s="623"/>
      <c r="C275" s="517" t="s">
        <v>1133</v>
      </c>
      <c r="D275" s="517"/>
      <c r="E275" s="335" t="s">
        <v>410</v>
      </c>
      <c r="F275" s="244"/>
      <c r="G275" s="239"/>
      <c r="H275" s="239"/>
      <c r="I275" s="239"/>
      <c r="J275" s="239"/>
      <c r="K275" s="239"/>
      <c r="L275" s="239"/>
      <c r="M275" s="239"/>
      <c r="N275" s="239"/>
      <c r="O275" s="299"/>
      <c r="P275" s="239"/>
      <c r="Q275" s="239"/>
      <c r="R275" s="239"/>
      <c r="S275" s="299"/>
      <c r="T275" s="239"/>
      <c r="U275" s="239"/>
      <c r="V275" s="239"/>
      <c r="W275" s="239"/>
      <c r="X275" s="239"/>
      <c r="Y275" s="239"/>
      <c r="Z275" s="239"/>
      <c r="AA275" s="239"/>
      <c r="AB275" s="239"/>
      <c r="AC275" s="239"/>
      <c r="AD275" s="239"/>
      <c r="AE275" s="239"/>
      <c r="AF275" s="239"/>
      <c r="AG275" s="239"/>
      <c r="AH275" s="239"/>
      <c r="AI275" s="239"/>
      <c r="AJ275" s="239"/>
      <c r="AK275" s="239"/>
      <c r="AL275" s="245"/>
      <c r="AM275" s="44"/>
    </row>
    <row r="276" spans="1:39" s="45" customFormat="1" ht="42.75" customHeight="1" x14ac:dyDescent="0.2">
      <c r="A276" s="621"/>
      <c r="B276" s="623"/>
      <c r="C276" s="517" t="s">
        <v>1134</v>
      </c>
      <c r="D276" s="517"/>
      <c r="E276" s="335" t="s">
        <v>411</v>
      </c>
      <c r="F276" s="244"/>
      <c r="G276" s="239"/>
      <c r="H276" s="239"/>
      <c r="I276" s="239"/>
      <c r="J276" s="239"/>
      <c r="K276" s="239"/>
      <c r="L276" s="239"/>
      <c r="M276" s="239"/>
      <c r="N276" s="239"/>
      <c r="O276" s="299"/>
      <c r="P276" s="239"/>
      <c r="Q276" s="239"/>
      <c r="R276" s="239"/>
      <c r="S276" s="299"/>
      <c r="T276" s="239"/>
      <c r="U276" s="239"/>
      <c r="V276" s="239"/>
      <c r="W276" s="239"/>
      <c r="X276" s="239"/>
      <c r="Y276" s="239"/>
      <c r="Z276" s="239"/>
      <c r="AA276" s="239"/>
      <c r="AB276" s="239"/>
      <c r="AC276" s="239"/>
      <c r="AD276" s="239"/>
      <c r="AE276" s="239"/>
      <c r="AF276" s="239"/>
      <c r="AG276" s="239"/>
      <c r="AH276" s="239"/>
      <c r="AI276" s="239"/>
      <c r="AJ276" s="239"/>
      <c r="AK276" s="239"/>
      <c r="AL276" s="245"/>
      <c r="AM276" s="44"/>
    </row>
    <row r="277" spans="1:39" s="45" customFormat="1" ht="46.15" customHeight="1" x14ac:dyDescent="0.2">
      <c r="A277" s="621"/>
      <c r="B277" s="623"/>
      <c r="C277" s="517" t="s">
        <v>1135</v>
      </c>
      <c r="D277" s="517"/>
      <c r="E277" s="335" t="s">
        <v>412</v>
      </c>
      <c r="F277" s="244"/>
      <c r="G277" s="239"/>
      <c r="H277" s="239"/>
      <c r="I277" s="239"/>
      <c r="J277" s="239"/>
      <c r="K277" s="239"/>
      <c r="L277" s="239"/>
      <c r="M277" s="239"/>
      <c r="N277" s="239"/>
      <c r="O277" s="299"/>
      <c r="P277" s="239"/>
      <c r="Q277" s="239"/>
      <c r="R277" s="239"/>
      <c r="S277" s="299"/>
      <c r="T277" s="239"/>
      <c r="U277" s="239"/>
      <c r="V277" s="239"/>
      <c r="W277" s="239"/>
      <c r="X277" s="239"/>
      <c r="Y277" s="239"/>
      <c r="Z277" s="239"/>
      <c r="AA277" s="239"/>
      <c r="AB277" s="239"/>
      <c r="AC277" s="239"/>
      <c r="AD277" s="239"/>
      <c r="AE277" s="239"/>
      <c r="AF277" s="239"/>
      <c r="AG277" s="239"/>
      <c r="AH277" s="239"/>
      <c r="AI277" s="239"/>
      <c r="AJ277" s="239"/>
      <c r="AK277" s="239"/>
      <c r="AL277" s="245"/>
      <c r="AM277" s="44"/>
    </row>
    <row r="278" spans="1:39" s="45" customFormat="1" ht="53.25" customHeight="1" x14ac:dyDescent="0.2">
      <c r="A278" s="621"/>
      <c r="B278" s="623"/>
      <c r="C278" s="517" t="s">
        <v>1136</v>
      </c>
      <c r="D278" s="517"/>
      <c r="E278" s="335" t="s">
        <v>413</v>
      </c>
      <c r="F278" s="244"/>
      <c r="G278" s="239"/>
      <c r="H278" s="239"/>
      <c r="I278" s="239"/>
      <c r="J278" s="239"/>
      <c r="K278" s="239"/>
      <c r="L278" s="239"/>
      <c r="M278" s="239"/>
      <c r="N278" s="239"/>
      <c r="O278" s="299"/>
      <c r="P278" s="239"/>
      <c r="Q278" s="239"/>
      <c r="R278" s="239"/>
      <c r="S278" s="299"/>
      <c r="T278" s="239"/>
      <c r="U278" s="239"/>
      <c r="V278" s="239"/>
      <c r="W278" s="239"/>
      <c r="X278" s="239"/>
      <c r="Y278" s="239"/>
      <c r="Z278" s="239"/>
      <c r="AA278" s="239"/>
      <c r="AB278" s="239"/>
      <c r="AC278" s="239"/>
      <c r="AD278" s="239"/>
      <c r="AE278" s="239"/>
      <c r="AF278" s="239"/>
      <c r="AG278" s="239"/>
      <c r="AH278" s="239"/>
      <c r="AI278" s="239"/>
      <c r="AJ278" s="239"/>
      <c r="AK278" s="239"/>
      <c r="AL278" s="245"/>
      <c r="AM278" s="44"/>
    </row>
    <row r="279" spans="1:39" s="45" customFormat="1" ht="30.6" customHeight="1" x14ac:dyDescent="0.2">
      <c r="A279" s="621"/>
      <c r="B279" s="623"/>
      <c r="C279" s="517" t="s">
        <v>836</v>
      </c>
      <c r="D279" s="517"/>
      <c r="E279" s="335" t="s">
        <v>414</v>
      </c>
      <c r="F279" s="244"/>
      <c r="G279" s="239"/>
      <c r="H279" s="340"/>
      <c r="I279" s="340"/>
      <c r="J279" s="239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39"/>
      <c r="V279" s="239"/>
      <c r="W279" s="239"/>
      <c r="X279" s="239"/>
      <c r="Y279" s="299"/>
      <c r="Z279" s="299"/>
      <c r="AA279" s="299"/>
      <c r="AB279" s="299"/>
      <c r="AC279" s="299"/>
      <c r="AD279" s="299"/>
      <c r="AE279" s="299"/>
      <c r="AF279" s="299"/>
      <c r="AG279" s="299"/>
      <c r="AH279" s="299"/>
      <c r="AI279" s="299"/>
      <c r="AJ279" s="299"/>
      <c r="AK279" s="239"/>
      <c r="AL279" s="245"/>
      <c r="AM279" s="44"/>
    </row>
    <row r="280" spans="1:39" s="45" customFormat="1" ht="38.25" customHeight="1" x14ac:dyDescent="0.2">
      <c r="A280" s="621"/>
      <c r="B280" s="623"/>
      <c r="C280" s="517" t="s">
        <v>1137</v>
      </c>
      <c r="D280" s="517"/>
      <c r="E280" s="335" t="s">
        <v>415</v>
      </c>
      <c r="F280" s="244"/>
      <c r="G280" s="239"/>
      <c r="H280" s="239"/>
      <c r="I280" s="239"/>
      <c r="J280" s="239"/>
      <c r="K280" s="239"/>
      <c r="L280" s="239"/>
      <c r="M280" s="239"/>
      <c r="N280" s="239"/>
      <c r="O280" s="299"/>
      <c r="P280" s="239"/>
      <c r="Q280" s="239"/>
      <c r="R280" s="239"/>
      <c r="S280" s="299"/>
      <c r="T280" s="239"/>
      <c r="U280" s="239"/>
      <c r="V280" s="239"/>
      <c r="W280" s="239"/>
      <c r="X280" s="239"/>
      <c r="Y280" s="239"/>
      <c r="Z280" s="239"/>
      <c r="AA280" s="239"/>
      <c r="AB280" s="239"/>
      <c r="AC280" s="239"/>
      <c r="AD280" s="239"/>
      <c r="AE280" s="239"/>
      <c r="AF280" s="239"/>
      <c r="AG280" s="239"/>
      <c r="AH280" s="239"/>
      <c r="AI280" s="239"/>
      <c r="AJ280" s="239"/>
      <c r="AK280" s="239"/>
      <c r="AL280" s="245"/>
      <c r="AM280" s="44"/>
    </row>
    <row r="281" spans="1:39" s="45" customFormat="1" ht="41.25" customHeight="1" x14ac:dyDescent="0.2">
      <c r="A281" s="621"/>
      <c r="B281" s="623"/>
      <c r="C281" s="517" t="s">
        <v>1138</v>
      </c>
      <c r="D281" s="517"/>
      <c r="E281" s="335" t="s">
        <v>416</v>
      </c>
      <c r="F281" s="244"/>
      <c r="G281" s="239">
        <v>1</v>
      </c>
      <c r="H281" s="239"/>
      <c r="I281" s="239"/>
      <c r="J281" s="239"/>
      <c r="K281" s="239"/>
      <c r="L281" s="239"/>
      <c r="M281" s="239"/>
      <c r="N281" s="239"/>
      <c r="O281" s="299"/>
      <c r="P281" s="239"/>
      <c r="Q281" s="239"/>
      <c r="R281" s="239"/>
      <c r="S281" s="299"/>
      <c r="T281" s="239"/>
      <c r="U281" s="239"/>
      <c r="V281" s="239"/>
      <c r="W281" s="239"/>
      <c r="X281" s="239">
        <v>1</v>
      </c>
      <c r="Y281" s="239"/>
      <c r="Z281" s="239"/>
      <c r="AA281" s="239"/>
      <c r="AB281" s="239"/>
      <c r="AC281" s="239"/>
      <c r="AD281" s="239"/>
      <c r="AE281" s="239"/>
      <c r="AF281" s="239"/>
      <c r="AG281" s="239"/>
      <c r="AH281" s="239"/>
      <c r="AI281" s="239"/>
      <c r="AJ281" s="239"/>
      <c r="AK281" s="239"/>
      <c r="AL281" s="245"/>
      <c r="AM281" s="44"/>
    </row>
    <row r="282" spans="1:39" s="45" customFormat="1" ht="42" customHeight="1" x14ac:dyDescent="0.2">
      <c r="A282" s="621"/>
      <c r="B282" s="623"/>
      <c r="C282" s="517" t="s">
        <v>1139</v>
      </c>
      <c r="D282" s="517"/>
      <c r="E282" s="335" t="s">
        <v>417</v>
      </c>
      <c r="F282" s="244"/>
      <c r="G282" s="239"/>
      <c r="H282" s="239"/>
      <c r="I282" s="239"/>
      <c r="J282" s="239"/>
      <c r="K282" s="239"/>
      <c r="L282" s="239"/>
      <c r="M282" s="239"/>
      <c r="N282" s="239"/>
      <c r="O282" s="299"/>
      <c r="P282" s="239"/>
      <c r="Q282" s="239"/>
      <c r="R282" s="239"/>
      <c r="S282" s="299"/>
      <c r="T282" s="239"/>
      <c r="U282" s="239"/>
      <c r="V282" s="239"/>
      <c r="W282" s="239"/>
      <c r="X282" s="239"/>
      <c r="Y282" s="239"/>
      <c r="Z282" s="239"/>
      <c r="AA282" s="239"/>
      <c r="AB282" s="239"/>
      <c r="AC282" s="239"/>
      <c r="AD282" s="239"/>
      <c r="AE282" s="239"/>
      <c r="AF282" s="239"/>
      <c r="AG282" s="239"/>
      <c r="AH282" s="239"/>
      <c r="AI282" s="239"/>
      <c r="AJ282" s="239"/>
      <c r="AK282" s="239"/>
      <c r="AL282" s="245"/>
      <c r="AM282" s="44"/>
    </row>
    <row r="283" spans="1:39" s="45" customFormat="1" ht="51" customHeight="1" x14ac:dyDescent="0.2">
      <c r="A283" s="621"/>
      <c r="B283" s="623"/>
      <c r="C283" s="517" t="s">
        <v>1140</v>
      </c>
      <c r="D283" s="517"/>
      <c r="E283" s="335" t="s">
        <v>418</v>
      </c>
      <c r="F283" s="244"/>
      <c r="G283" s="239"/>
      <c r="H283" s="239"/>
      <c r="I283" s="239"/>
      <c r="J283" s="239"/>
      <c r="K283" s="239"/>
      <c r="L283" s="239"/>
      <c r="M283" s="239"/>
      <c r="N283" s="239"/>
      <c r="O283" s="299"/>
      <c r="P283" s="239"/>
      <c r="Q283" s="239"/>
      <c r="R283" s="239"/>
      <c r="S283" s="299"/>
      <c r="T283" s="239"/>
      <c r="U283" s="239"/>
      <c r="V283" s="239"/>
      <c r="W283" s="239"/>
      <c r="X283" s="239"/>
      <c r="Y283" s="239"/>
      <c r="Z283" s="239"/>
      <c r="AA283" s="239"/>
      <c r="AB283" s="239"/>
      <c r="AC283" s="239"/>
      <c r="AD283" s="239"/>
      <c r="AE283" s="239"/>
      <c r="AF283" s="239"/>
      <c r="AG283" s="239"/>
      <c r="AH283" s="239"/>
      <c r="AI283" s="239"/>
      <c r="AJ283" s="239"/>
      <c r="AK283" s="239"/>
      <c r="AL283" s="245"/>
      <c r="AM283" s="44"/>
    </row>
    <row r="284" spans="1:39" s="45" customFormat="1" ht="45" customHeight="1" x14ac:dyDescent="0.2">
      <c r="A284" s="621"/>
      <c r="B284" s="623"/>
      <c r="C284" s="517" t="s">
        <v>1141</v>
      </c>
      <c r="D284" s="517"/>
      <c r="E284" s="335" t="s">
        <v>419</v>
      </c>
      <c r="F284" s="244"/>
      <c r="G284" s="239"/>
      <c r="H284" s="239"/>
      <c r="I284" s="239"/>
      <c r="J284" s="239"/>
      <c r="K284" s="239"/>
      <c r="L284" s="239"/>
      <c r="M284" s="239"/>
      <c r="N284" s="239"/>
      <c r="O284" s="299"/>
      <c r="P284" s="239"/>
      <c r="Q284" s="239"/>
      <c r="R284" s="239"/>
      <c r="S284" s="299"/>
      <c r="T284" s="239"/>
      <c r="U284" s="239"/>
      <c r="V284" s="239"/>
      <c r="W284" s="239"/>
      <c r="X284" s="239"/>
      <c r="Y284" s="239"/>
      <c r="Z284" s="239"/>
      <c r="AA284" s="239"/>
      <c r="AB284" s="239"/>
      <c r="AC284" s="239"/>
      <c r="AD284" s="239"/>
      <c r="AE284" s="239"/>
      <c r="AF284" s="239"/>
      <c r="AG284" s="239"/>
      <c r="AH284" s="239"/>
      <c r="AI284" s="239"/>
      <c r="AJ284" s="239"/>
      <c r="AK284" s="239"/>
      <c r="AL284" s="245"/>
      <c r="AM284" s="44"/>
    </row>
    <row r="285" spans="1:39" s="45" customFormat="1" ht="41.45" customHeight="1" x14ac:dyDescent="0.2">
      <c r="A285" s="621"/>
      <c r="B285" s="623"/>
      <c r="C285" s="517" t="s">
        <v>1142</v>
      </c>
      <c r="D285" s="517"/>
      <c r="E285" s="335" t="s">
        <v>420</v>
      </c>
      <c r="F285" s="244"/>
      <c r="G285" s="239"/>
      <c r="H285" s="239"/>
      <c r="I285" s="239"/>
      <c r="J285" s="239"/>
      <c r="K285" s="239"/>
      <c r="L285" s="239"/>
      <c r="M285" s="239"/>
      <c r="N285" s="239"/>
      <c r="O285" s="299"/>
      <c r="P285" s="239"/>
      <c r="Q285" s="239"/>
      <c r="R285" s="239"/>
      <c r="S285" s="299"/>
      <c r="T285" s="239"/>
      <c r="U285" s="239"/>
      <c r="V285" s="239"/>
      <c r="W285" s="239"/>
      <c r="X285" s="239"/>
      <c r="Y285" s="239"/>
      <c r="Z285" s="239"/>
      <c r="AA285" s="239"/>
      <c r="AB285" s="239"/>
      <c r="AC285" s="239"/>
      <c r="AD285" s="239"/>
      <c r="AE285" s="239"/>
      <c r="AF285" s="239"/>
      <c r="AG285" s="239"/>
      <c r="AH285" s="239"/>
      <c r="AI285" s="239"/>
      <c r="AJ285" s="239"/>
      <c r="AK285" s="239"/>
      <c r="AL285" s="245"/>
      <c r="AM285" s="44"/>
    </row>
    <row r="286" spans="1:39" s="45" customFormat="1" ht="46.15" customHeight="1" x14ac:dyDescent="0.2">
      <c r="A286" s="621"/>
      <c r="B286" s="623"/>
      <c r="C286" s="517" t="s">
        <v>1143</v>
      </c>
      <c r="D286" s="517"/>
      <c r="E286" s="335" t="s">
        <v>421</v>
      </c>
      <c r="F286" s="244"/>
      <c r="G286" s="239"/>
      <c r="H286" s="239"/>
      <c r="I286" s="239"/>
      <c r="J286" s="239"/>
      <c r="K286" s="239"/>
      <c r="L286" s="239"/>
      <c r="M286" s="239"/>
      <c r="N286" s="239"/>
      <c r="O286" s="299"/>
      <c r="P286" s="239"/>
      <c r="Q286" s="239"/>
      <c r="R286" s="239"/>
      <c r="S286" s="299"/>
      <c r="T286" s="239"/>
      <c r="U286" s="239"/>
      <c r="V286" s="239"/>
      <c r="W286" s="239"/>
      <c r="X286" s="239"/>
      <c r="Y286" s="239"/>
      <c r="Z286" s="239"/>
      <c r="AA286" s="239"/>
      <c r="AB286" s="239"/>
      <c r="AC286" s="239"/>
      <c r="AD286" s="239"/>
      <c r="AE286" s="239"/>
      <c r="AF286" s="239"/>
      <c r="AG286" s="239"/>
      <c r="AH286" s="239"/>
      <c r="AI286" s="239"/>
      <c r="AJ286" s="239"/>
      <c r="AK286" s="239"/>
      <c r="AL286" s="245"/>
      <c r="AM286" s="44"/>
    </row>
    <row r="287" spans="1:39" s="45" customFormat="1" ht="46.9" customHeight="1" x14ac:dyDescent="0.2">
      <c r="A287" s="621"/>
      <c r="B287" s="623"/>
      <c r="C287" s="517" t="s">
        <v>1144</v>
      </c>
      <c r="D287" s="517"/>
      <c r="E287" s="335" t="s">
        <v>422</v>
      </c>
      <c r="F287" s="244"/>
      <c r="G287" s="239"/>
      <c r="H287" s="239"/>
      <c r="I287" s="239"/>
      <c r="J287" s="239"/>
      <c r="K287" s="239"/>
      <c r="L287" s="239"/>
      <c r="M287" s="239"/>
      <c r="N287" s="239"/>
      <c r="O287" s="299"/>
      <c r="P287" s="239"/>
      <c r="Q287" s="239"/>
      <c r="R287" s="239"/>
      <c r="S287" s="299"/>
      <c r="T287" s="239"/>
      <c r="U287" s="239"/>
      <c r="V287" s="239"/>
      <c r="W287" s="239"/>
      <c r="X287" s="239"/>
      <c r="Y287" s="239"/>
      <c r="Z287" s="239"/>
      <c r="AA287" s="239"/>
      <c r="AB287" s="239"/>
      <c r="AC287" s="239"/>
      <c r="AD287" s="239"/>
      <c r="AE287" s="239"/>
      <c r="AF287" s="239"/>
      <c r="AG287" s="239"/>
      <c r="AH287" s="239"/>
      <c r="AI287" s="239"/>
      <c r="AJ287" s="239"/>
      <c r="AK287" s="239"/>
      <c r="AL287" s="245"/>
      <c r="AM287" s="44"/>
    </row>
    <row r="288" spans="1:39" s="45" customFormat="1" ht="31.15" customHeight="1" x14ac:dyDescent="0.2">
      <c r="A288" s="621"/>
      <c r="B288" s="623"/>
      <c r="C288" s="609" t="s">
        <v>61</v>
      </c>
      <c r="D288" s="610"/>
      <c r="E288" s="335" t="s">
        <v>423</v>
      </c>
      <c r="F288" s="244"/>
      <c r="G288" s="239"/>
      <c r="H288" s="239"/>
      <c r="I288" s="239"/>
      <c r="J288" s="239"/>
      <c r="K288" s="239"/>
      <c r="L288" s="239"/>
      <c r="M288" s="239"/>
      <c r="N288" s="239"/>
      <c r="O288" s="299"/>
      <c r="P288" s="239"/>
      <c r="Q288" s="239"/>
      <c r="R288" s="239"/>
      <c r="S288" s="299"/>
      <c r="T288" s="239"/>
      <c r="U288" s="239"/>
      <c r="V288" s="239"/>
      <c r="W288" s="239"/>
      <c r="X288" s="239"/>
      <c r="Y288" s="239"/>
      <c r="Z288" s="239"/>
      <c r="AA288" s="239"/>
      <c r="AB288" s="239"/>
      <c r="AC288" s="239"/>
      <c r="AD288" s="239"/>
      <c r="AE288" s="239"/>
      <c r="AF288" s="239"/>
      <c r="AG288" s="239"/>
      <c r="AH288" s="239"/>
      <c r="AI288" s="239"/>
      <c r="AJ288" s="239"/>
      <c r="AK288" s="239"/>
      <c r="AL288" s="245"/>
      <c r="AM288" s="44"/>
    </row>
    <row r="289" spans="1:39" s="45" customFormat="1" ht="33" customHeight="1" x14ac:dyDescent="0.2">
      <c r="A289" s="621"/>
      <c r="B289" s="623"/>
      <c r="C289" s="609" t="s">
        <v>62</v>
      </c>
      <c r="D289" s="610"/>
      <c r="E289" s="335" t="s">
        <v>424</v>
      </c>
      <c r="F289" s="244"/>
      <c r="G289" s="239">
        <v>5</v>
      </c>
      <c r="H289" s="239"/>
      <c r="I289" s="239"/>
      <c r="J289" s="239"/>
      <c r="K289" s="239"/>
      <c r="L289" s="239">
        <v>4</v>
      </c>
      <c r="M289" s="239"/>
      <c r="N289" s="239"/>
      <c r="O289" s="299"/>
      <c r="P289" s="239"/>
      <c r="Q289" s="239">
        <v>4</v>
      </c>
      <c r="R289" s="239">
        <v>1</v>
      </c>
      <c r="S289" s="299"/>
      <c r="T289" s="239"/>
      <c r="U289" s="239"/>
      <c r="V289" s="239">
        <v>5</v>
      </c>
      <c r="W289" s="239"/>
      <c r="X289" s="239"/>
      <c r="Y289" s="239"/>
      <c r="Z289" s="239"/>
      <c r="AA289" s="239"/>
      <c r="AB289" s="239"/>
      <c r="AC289" s="239"/>
      <c r="AD289" s="239"/>
      <c r="AE289" s="239"/>
      <c r="AF289" s="239"/>
      <c r="AG289" s="239"/>
      <c r="AH289" s="239"/>
      <c r="AI289" s="239"/>
      <c r="AJ289" s="239"/>
      <c r="AK289" s="239"/>
      <c r="AL289" s="245"/>
      <c r="AM289" s="44"/>
    </row>
    <row r="290" spans="1:39" s="45" customFormat="1" ht="39" customHeight="1" x14ac:dyDescent="0.2">
      <c r="A290" s="621"/>
      <c r="B290" s="623"/>
      <c r="C290" s="609" t="s">
        <v>63</v>
      </c>
      <c r="D290" s="610"/>
      <c r="E290" s="335" t="s">
        <v>425</v>
      </c>
      <c r="F290" s="244"/>
      <c r="G290" s="239"/>
      <c r="H290" s="239"/>
      <c r="I290" s="239"/>
      <c r="J290" s="239"/>
      <c r="K290" s="239"/>
      <c r="L290" s="239"/>
      <c r="M290" s="239"/>
      <c r="N290" s="239"/>
      <c r="O290" s="299"/>
      <c r="P290" s="239"/>
      <c r="Q290" s="239"/>
      <c r="R290" s="239"/>
      <c r="S290" s="299"/>
      <c r="T290" s="239"/>
      <c r="U290" s="239"/>
      <c r="V290" s="239"/>
      <c r="W290" s="239"/>
      <c r="X290" s="239"/>
      <c r="Y290" s="239"/>
      <c r="Z290" s="239"/>
      <c r="AA290" s="239"/>
      <c r="AB290" s="239"/>
      <c r="AC290" s="239"/>
      <c r="AD290" s="239"/>
      <c r="AE290" s="239"/>
      <c r="AF290" s="239"/>
      <c r="AG290" s="239"/>
      <c r="AH290" s="239"/>
      <c r="AI290" s="239"/>
      <c r="AJ290" s="239"/>
      <c r="AK290" s="239"/>
      <c r="AL290" s="245"/>
      <c r="AM290" s="44"/>
    </row>
    <row r="291" spans="1:39" s="45" customFormat="1" ht="51" customHeight="1" x14ac:dyDescent="0.2">
      <c r="A291" s="621"/>
      <c r="B291" s="623"/>
      <c r="C291" s="609" t="s">
        <v>64</v>
      </c>
      <c r="D291" s="610"/>
      <c r="E291" s="335" t="s">
        <v>426</v>
      </c>
      <c r="F291" s="244"/>
      <c r="G291" s="239"/>
      <c r="H291" s="239"/>
      <c r="I291" s="239"/>
      <c r="J291" s="239"/>
      <c r="K291" s="239"/>
      <c r="L291" s="239"/>
      <c r="M291" s="239"/>
      <c r="N291" s="239"/>
      <c r="O291" s="299"/>
      <c r="P291" s="239"/>
      <c r="Q291" s="239"/>
      <c r="R291" s="239"/>
      <c r="S291" s="299"/>
      <c r="T291" s="239"/>
      <c r="U291" s="239"/>
      <c r="V291" s="239"/>
      <c r="W291" s="239"/>
      <c r="X291" s="239"/>
      <c r="Y291" s="239"/>
      <c r="Z291" s="239"/>
      <c r="AA291" s="239"/>
      <c r="AB291" s="239"/>
      <c r="AC291" s="239"/>
      <c r="AD291" s="239"/>
      <c r="AE291" s="239"/>
      <c r="AF291" s="239"/>
      <c r="AG291" s="239"/>
      <c r="AH291" s="239"/>
      <c r="AI291" s="239"/>
      <c r="AJ291" s="239"/>
      <c r="AK291" s="239"/>
      <c r="AL291" s="245"/>
      <c r="AM291" s="44"/>
    </row>
    <row r="292" spans="1:39" s="45" customFormat="1" ht="31.9" customHeight="1" x14ac:dyDescent="0.2">
      <c r="A292" s="621"/>
      <c r="B292" s="623"/>
      <c r="C292" s="609" t="s">
        <v>65</v>
      </c>
      <c r="D292" s="610"/>
      <c r="E292" s="335" t="s">
        <v>427</v>
      </c>
      <c r="F292" s="244"/>
      <c r="G292" s="239"/>
      <c r="H292" s="239"/>
      <c r="I292" s="239"/>
      <c r="J292" s="239"/>
      <c r="K292" s="239"/>
      <c r="L292" s="239"/>
      <c r="M292" s="239"/>
      <c r="N292" s="239"/>
      <c r="O292" s="299"/>
      <c r="P292" s="239"/>
      <c r="Q292" s="239"/>
      <c r="R292" s="239"/>
      <c r="S292" s="299"/>
      <c r="T292" s="239"/>
      <c r="U292" s="239"/>
      <c r="V292" s="239"/>
      <c r="W292" s="239"/>
      <c r="X292" s="239"/>
      <c r="Y292" s="239"/>
      <c r="Z292" s="239"/>
      <c r="AA292" s="239"/>
      <c r="AB292" s="239"/>
      <c r="AC292" s="239"/>
      <c r="AD292" s="239"/>
      <c r="AE292" s="239"/>
      <c r="AF292" s="239"/>
      <c r="AG292" s="239"/>
      <c r="AH292" s="239"/>
      <c r="AI292" s="239"/>
      <c r="AJ292" s="239"/>
      <c r="AK292" s="239"/>
      <c r="AL292" s="245"/>
      <c r="AM292" s="44"/>
    </row>
    <row r="293" spans="1:39" s="45" customFormat="1" ht="46.9" customHeight="1" x14ac:dyDescent="0.2">
      <c r="A293" s="621"/>
      <c r="B293" s="623"/>
      <c r="C293" s="609" t="s">
        <v>1184</v>
      </c>
      <c r="D293" s="610"/>
      <c r="E293" s="335" t="s">
        <v>428</v>
      </c>
      <c r="F293" s="244"/>
      <c r="G293" s="239"/>
      <c r="H293" s="239"/>
      <c r="I293" s="239"/>
      <c r="J293" s="239"/>
      <c r="K293" s="239"/>
      <c r="L293" s="239"/>
      <c r="M293" s="239"/>
      <c r="N293" s="239"/>
      <c r="O293" s="299"/>
      <c r="P293" s="239"/>
      <c r="Q293" s="239"/>
      <c r="R293" s="239"/>
      <c r="S293" s="299"/>
      <c r="T293" s="239"/>
      <c r="U293" s="239"/>
      <c r="V293" s="239"/>
      <c r="W293" s="239"/>
      <c r="X293" s="239"/>
      <c r="Y293" s="239"/>
      <c r="Z293" s="239"/>
      <c r="AA293" s="239"/>
      <c r="AB293" s="239"/>
      <c r="AC293" s="239"/>
      <c r="AD293" s="239"/>
      <c r="AE293" s="239"/>
      <c r="AF293" s="239"/>
      <c r="AG293" s="239"/>
      <c r="AH293" s="239"/>
      <c r="AI293" s="239"/>
      <c r="AJ293" s="239"/>
      <c r="AK293" s="239"/>
      <c r="AL293" s="245"/>
      <c r="AM293" s="44"/>
    </row>
    <row r="294" spans="1:39" s="45" customFormat="1" ht="42.6" customHeight="1" x14ac:dyDescent="0.2">
      <c r="A294" s="621"/>
      <c r="B294" s="623"/>
      <c r="C294" s="609" t="s">
        <v>1185</v>
      </c>
      <c r="D294" s="610"/>
      <c r="E294" s="335" t="s">
        <v>429</v>
      </c>
      <c r="F294" s="244"/>
      <c r="G294" s="239"/>
      <c r="H294" s="239"/>
      <c r="I294" s="239"/>
      <c r="J294" s="239"/>
      <c r="K294" s="239"/>
      <c r="L294" s="239"/>
      <c r="M294" s="239"/>
      <c r="N294" s="239"/>
      <c r="O294" s="299"/>
      <c r="P294" s="239"/>
      <c r="Q294" s="239"/>
      <c r="R294" s="239"/>
      <c r="S294" s="299"/>
      <c r="T294" s="239"/>
      <c r="U294" s="239"/>
      <c r="V294" s="239"/>
      <c r="W294" s="239"/>
      <c r="X294" s="239"/>
      <c r="Y294" s="239"/>
      <c r="Z294" s="239"/>
      <c r="AA294" s="239"/>
      <c r="AB294" s="239"/>
      <c r="AC294" s="239"/>
      <c r="AD294" s="239"/>
      <c r="AE294" s="239"/>
      <c r="AF294" s="239"/>
      <c r="AG294" s="239"/>
      <c r="AH294" s="239"/>
      <c r="AI294" s="239"/>
      <c r="AJ294" s="239"/>
      <c r="AK294" s="239"/>
      <c r="AL294" s="245"/>
      <c r="AM294" s="44"/>
    </row>
    <row r="295" spans="1:39" s="45" customFormat="1" ht="46.15" customHeight="1" x14ac:dyDescent="0.2">
      <c r="A295" s="621"/>
      <c r="B295" s="623"/>
      <c r="C295" s="609" t="s">
        <v>66</v>
      </c>
      <c r="D295" s="610"/>
      <c r="E295" s="335" t="s">
        <v>430</v>
      </c>
      <c r="F295" s="244"/>
      <c r="G295" s="239"/>
      <c r="H295" s="239"/>
      <c r="I295" s="239"/>
      <c r="J295" s="239"/>
      <c r="K295" s="239"/>
      <c r="L295" s="239"/>
      <c r="M295" s="239"/>
      <c r="N295" s="239"/>
      <c r="O295" s="299"/>
      <c r="P295" s="239"/>
      <c r="Q295" s="239"/>
      <c r="R295" s="239"/>
      <c r="S295" s="299"/>
      <c r="T295" s="239"/>
      <c r="U295" s="239"/>
      <c r="V295" s="239"/>
      <c r="W295" s="239"/>
      <c r="X295" s="239"/>
      <c r="Y295" s="239"/>
      <c r="Z295" s="239"/>
      <c r="AA295" s="239"/>
      <c r="AB295" s="239"/>
      <c r="AC295" s="239"/>
      <c r="AD295" s="239"/>
      <c r="AE295" s="239"/>
      <c r="AF295" s="239"/>
      <c r="AG295" s="239"/>
      <c r="AH295" s="239"/>
      <c r="AI295" s="239"/>
      <c r="AJ295" s="239"/>
      <c r="AK295" s="239"/>
      <c r="AL295" s="245"/>
      <c r="AM295" s="44"/>
    </row>
    <row r="296" spans="1:39" s="45" customFormat="1" ht="39" customHeight="1" x14ac:dyDescent="0.2">
      <c r="A296" s="621"/>
      <c r="B296" s="623"/>
      <c r="C296" s="609" t="s">
        <v>67</v>
      </c>
      <c r="D296" s="610"/>
      <c r="E296" s="335" t="s">
        <v>431</v>
      </c>
      <c r="F296" s="244"/>
      <c r="G296" s="239"/>
      <c r="H296" s="239"/>
      <c r="I296" s="239"/>
      <c r="J296" s="239"/>
      <c r="K296" s="239"/>
      <c r="L296" s="239"/>
      <c r="M296" s="239"/>
      <c r="N296" s="239"/>
      <c r="O296" s="299"/>
      <c r="P296" s="239"/>
      <c r="Q296" s="239"/>
      <c r="R296" s="239"/>
      <c r="S296" s="299"/>
      <c r="T296" s="239"/>
      <c r="U296" s="239"/>
      <c r="V296" s="239"/>
      <c r="W296" s="239"/>
      <c r="X296" s="239"/>
      <c r="Y296" s="239"/>
      <c r="Z296" s="239"/>
      <c r="AA296" s="239"/>
      <c r="AB296" s="239"/>
      <c r="AC296" s="239"/>
      <c r="AD296" s="239"/>
      <c r="AE296" s="239"/>
      <c r="AF296" s="239"/>
      <c r="AG296" s="239"/>
      <c r="AH296" s="239"/>
      <c r="AI296" s="239"/>
      <c r="AJ296" s="239"/>
      <c r="AK296" s="239"/>
      <c r="AL296" s="245"/>
      <c r="AM296" s="44"/>
    </row>
    <row r="297" spans="1:39" s="45" customFormat="1" ht="35.25" customHeight="1" x14ac:dyDescent="0.2">
      <c r="A297" s="621"/>
      <c r="B297" s="623"/>
      <c r="C297" s="609" t="s">
        <v>68</v>
      </c>
      <c r="D297" s="610"/>
      <c r="E297" s="335" t="s">
        <v>432</v>
      </c>
      <c r="F297" s="244"/>
      <c r="G297" s="239"/>
      <c r="H297" s="239"/>
      <c r="I297" s="239"/>
      <c r="J297" s="239"/>
      <c r="K297" s="239"/>
      <c r="L297" s="239"/>
      <c r="M297" s="239"/>
      <c r="N297" s="239"/>
      <c r="O297" s="299"/>
      <c r="P297" s="239"/>
      <c r="Q297" s="239"/>
      <c r="R297" s="239"/>
      <c r="S297" s="299"/>
      <c r="T297" s="239"/>
      <c r="U297" s="239"/>
      <c r="V297" s="239"/>
      <c r="W297" s="239"/>
      <c r="X297" s="239"/>
      <c r="Y297" s="239"/>
      <c r="Z297" s="239"/>
      <c r="AA297" s="239"/>
      <c r="AB297" s="239"/>
      <c r="AC297" s="239"/>
      <c r="AD297" s="239"/>
      <c r="AE297" s="239"/>
      <c r="AF297" s="239"/>
      <c r="AG297" s="239"/>
      <c r="AH297" s="239"/>
      <c r="AI297" s="239"/>
      <c r="AJ297" s="239"/>
      <c r="AK297" s="239"/>
      <c r="AL297" s="245"/>
      <c r="AM297" s="44"/>
    </row>
    <row r="298" spans="1:39" s="45" customFormat="1" ht="46.9" customHeight="1" x14ac:dyDescent="0.2">
      <c r="A298" s="621"/>
      <c r="B298" s="623"/>
      <c r="C298" s="609" t="s">
        <v>69</v>
      </c>
      <c r="D298" s="610"/>
      <c r="E298" s="335" t="s">
        <v>433</v>
      </c>
      <c r="F298" s="244"/>
      <c r="G298" s="239"/>
      <c r="H298" s="239"/>
      <c r="I298" s="239"/>
      <c r="J298" s="239"/>
      <c r="K298" s="239"/>
      <c r="L298" s="239"/>
      <c r="M298" s="239"/>
      <c r="N298" s="239"/>
      <c r="O298" s="299"/>
      <c r="P298" s="239"/>
      <c r="Q298" s="239"/>
      <c r="R298" s="239"/>
      <c r="S298" s="299"/>
      <c r="T298" s="239"/>
      <c r="U298" s="239"/>
      <c r="V298" s="239"/>
      <c r="W298" s="239"/>
      <c r="X298" s="239"/>
      <c r="Y298" s="239"/>
      <c r="Z298" s="239"/>
      <c r="AA298" s="239"/>
      <c r="AB298" s="239"/>
      <c r="AC298" s="239"/>
      <c r="AD298" s="239"/>
      <c r="AE298" s="239"/>
      <c r="AF298" s="239"/>
      <c r="AG298" s="239"/>
      <c r="AH298" s="239"/>
      <c r="AI298" s="239"/>
      <c r="AJ298" s="239"/>
      <c r="AK298" s="239"/>
      <c r="AL298" s="245"/>
      <c r="AM298" s="44"/>
    </row>
    <row r="299" spans="1:39" s="45" customFormat="1" ht="48" customHeight="1" x14ac:dyDescent="0.2">
      <c r="A299" s="621"/>
      <c r="B299" s="623"/>
      <c r="C299" s="609" t="s">
        <v>70</v>
      </c>
      <c r="D299" s="610"/>
      <c r="E299" s="335" t="s">
        <v>434</v>
      </c>
      <c r="F299" s="244"/>
      <c r="G299" s="239"/>
      <c r="H299" s="239"/>
      <c r="I299" s="239"/>
      <c r="J299" s="239"/>
      <c r="K299" s="239"/>
      <c r="L299" s="239"/>
      <c r="M299" s="239"/>
      <c r="N299" s="239"/>
      <c r="O299" s="299"/>
      <c r="P299" s="239"/>
      <c r="Q299" s="239"/>
      <c r="R299" s="239"/>
      <c r="S299" s="299"/>
      <c r="T299" s="239"/>
      <c r="U299" s="239"/>
      <c r="V299" s="239"/>
      <c r="W299" s="239"/>
      <c r="X299" s="239"/>
      <c r="Y299" s="239"/>
      <c r="Z299" s="239"/>
      <c r="AA299" s="239"/>
      <c r="AB299" s="239"/>
      <c r="AC299" s="239"/>
      <c r="AD299" s="239"/>
      <c r="AE299" s="239"/>
      <c r="AF299" s="239"/>
      <c r="AG299" s="239"/>
      <c r="AH299" s="239"/>
      <c r="AI299" s="239"/>
      <c r="AJ299" s="239"/>
      <c r="AK299" s="239"/>
      <c r="AL299" s="245"/>
      <c r="AM299" s="44"/>
    </row>
    <row r="300" spans="1:39" s="45" customFormat="1" ht="46.15" customHeight="1" x14ac:dyDescent="0.2">
      <c r="A300" s="621"/>
      <c r="B300" s="623"/>
      <c r="C300" s="609" t="s">
        <v>71</v>
      </c>
      <c r="D300" s="610"/>
      <c r="E300" s="335" t="s">
        <v>435</v>
      </c>
      <c r="F300" s="244"/>
      <c r="G300" s="239"/>
      <c r="H300" s="239"/>
      <c r="I300" s="239"/>
      <c r="J300" s="239"/>
      <c r="K300" s="239"/>
      <c r="L300" s="239"/>
      <c r="M300" s="239"/>
      <c r="N300" s="239"/>
      <c r="O300" s="299"/>
      <c r="P300" s="239"/>
      <c r="Q300" s="239"/>
      <c r="R300" s="239"/>
      <c r="S300" s="299"/>
      <c r="T300" s="239"/>
      <c r="U300" s="239"/>
      <c r="V300" s="239"/>
      <c r="W300" s="239"/>
      <c r="X300" s="239"/>
      <c r="Y300" s="239"/>
      <c r="Z300" s="239"/>
      <c r="AA300" s="239"/>
      <c r="AB300" s="239"/>
      <c r="AC300" s="239"/>
      <c r="AD300" s="239"/>
      <c r="AE300" s="239"/>
      <c r="AF300" s="239"/>
      <c r="AG300" s="239"/>
      <c r="AH300" s="239"/>
      <c r="AI300" s="239"/>
      <c r="AJ300" s="239"/>
      <c r="AK300" s="239"/>
      <c r="AL300" s="245"/>
      <c r="AM300" s="44"/>
    </row>
    <row r="301" spans="1:39" s="45" customFormat="1" ht="43.5" customHeight="1" x14ac:dyDescent="0.2">
      <c r="A301" s="621"/>
      <c r="B301" s="623"/>
      <c r="C301" s="609" t="s">
        <v>72</v>
      </c>
      <c r="D301" s="610"/>
      <c r="E301" s="335" t="s">
        <v>436</v>
      </c>
      <c r="F301" s="244"/>
      <c r="G301" s="239"/>
      <c r="H301" s="239"/>
      <c r="I301" s="239"/>
      <c r="J301" s="239"/>
      <c r="K301" s="239"/>
      <c r="L301" s="239"/>
      <c r="M301" s="239"/>
      <c r="N301" s="239"/>
      <c r="O301" s="299"/>
      <c r="P301" s="239"/>
      <c r="Q301" s="239"/>
      <c r="R301" s="239"/>
      <c r="S301" s="299"/>
      <c r="T301" s="239"/>
      <c r="U301" s="239"/>
      <c r="V301" s="239"/>
      <c r="W301" s="239"/>
      <c r="X301" s="239"/>
      <c r="Y301" s="239"/>
      <c r="Z301" s="239"/>
      <c r="AA301" s="239"/>
      <c r="AB301" s="239"/>
      <c r="AC301" s="239"/>
      <c r="AD301" s="239"/>
      <c r="AE301" s="239"/>
      <c r="AF301" s="239"/>
      <c r="AG301" s="239"/>
      <c r="AH301" s="239"/>
      <c r="AI301" s="239"/>
      <c r="AJ301" s="239"/>
      <c r="AK301" s="239"/>
      <c r="AL301" s="245"/>
      <c r="AM301" s="44"/>
    </row>
    <row r="302" spans="1:39" s="45" customFormat="1" ht="50.25" customHeight="1" x14ac:dyDescent="0.2">
      <c r="A302" s="621"/>
      <c r="B302" s="623"/>
      <c r="C302" s="609" t="s">
        <v>73</v>
      </c>
      <c r="D302" s="610"/>
      <c r="E302" s="335" t="s">
        <v>437</v>
      </c>
      <c r="F302" s="244"/>
      <c r="G302" s="239"/>
      <c r="H302" s="239"/>
      <c r="I302" s="239"/>
      <c r="J302" s="239"/>
      <c r="K302" s="239"/>
      <c r="L302" s="239"/>
      <c r="M302" s="239"/>
      <c r="N302" s="239"/>
      <c r="O302" s="299"/>
      <c r="P302" s="239"/>
      <c r="Q302" s="239"/>
      <c r="R302" s="239"/>
      <c r="S302" s="299"/>
      <c r="T302" s="239"/>
      <c r="U302" s="239"/>
      <c r="V302" s="239"/>
      <c r="W302" s="239"/>
      <c r="X302" s="239"/>
      <c r="Y302" s="239"/>
      <c r="Z302" s="239"/>
      <c r="AA302" s="239"/>
      <c r="AB302" s="239"/>
      <c r="AC302" s="239"/>
      <c r="AD302" s="239"/>
      <c r="AE302" s="239"/>
      <c r="AF302" s="239"/>
      <c r="AG302" s="239"/>
      <c r="AH302" s="239"/>
      <c r="AI302" s="239"/>
      <c r="AJ302" s="239"/>
      <c r="AK302" s="239"/>
      <c r="AL302" s="245"/>
      <c r="AM302" s="44"/>
    </row>
    <row r="303" spans="1:39" s="45" customFormat="1" ht="49.5" customHeight="1" x14ac:dyDescent="0.2">
      <c r="A303" s="621" t="s">
        <v>320</v>
      </c>
      <c r="B303" s="520" t="s">
        <v>1103</v>
      </c>
      <c r="C303" s="609" t="s">
        <v>74</v>
      </c>
      <c r="D303" s="610"/>
      <c r="E303" s="335" t="s">
        <v>438</v>
      </c>
      <c r="F303" s="244"/>
      <c r="G303" s="239"/>
      <c r="H303" s="239"/>
      <c r="I303" s="239"/>
      <c r="J303" s="239"/>
      <c r="K303" s="239"/>
      <c r="L303" s="239"/>
      <c r="M303" s="239"/>
      <c r="N303" s="239"/>
      <c r="O303" s="299"/>
      <c r="P303" s="239"/>
      <c r="Q303" s="239"/>
      <c r="R303" s="239"/>
      <c r="S303" s="299"/>
      <c r="T303" s="239"/>
      <c r="U303" s="239"/>
      <c r="V303" s="239"/>
      <c r="W303" s="239"/>
      <c r="X303" s="239"/>
      <c r="Y303" s="239"/>
      <c r="Z303" s="239"/>
      <c r="AA303" s="239"/>
      <c r="AB303" s="239"/>
      <c r="AC303" s="239"/>
      <c r="AD303" s="239"/>
      <c r="AE303" s="239"/>
      <c r="AF303" s="239"/>
      <c r="AG303" s="239"/>
      <c r="AH303" s="239"/>
      <c r="AI303" s="239"/>
      <c r="AJ303" s="239"/>
      <c r="AK303" s="239"/>
      <c r="AL303" s="245"/>
      <c r="AM303" s="44"/>
    </row>
    <row r="304" spans="1:39" s="45" customFormat="1" ht="44.25" customHeight="1" x14ac:dyDescent="0.2">
      <c r="A304" s="621"/>
      <c r="B304" s="623"/>
      <c r="C304" s="609" t="s">
        <v>75</v>
      </c>
      <c r="D304" s="610"/>
      <c r="E304" s="335" t="s">
        <v>439</v>
      </c>
      <c r="F304" s="244"/>
      <c r="G304" s="239"/>
      <c r="H304" s="239"/>
      <c r="I304" s="239"/>
      <c r="J304" s="239"/>
      <c r="K304" s="239"/>
      <c r="L304" s="239"/>
      <c r="M304" s="239"/>
      <c r="N304" s="239"/>
      <c r="O304" s="299"/>
      <c r="P304" s="239"/>
      <c r="Q304" s="239"/>
      <c r="R304" s="239"/>
      <c r="S304" s="299"/>
      <c r="T304" s="239"/>
      <c r="U304" s="239"/>
      <c r="V304" s="239"/>
      <c r="W304" s="239"/>
      <c r="X304" s="239"/>
      <c r="Y304" s="239"/>
      <c r="Z304" s="239"/>
      <c r="AA304" s="239"/>
      <c r="AB304" s="239"/>
      <c r="AC304" s="239"/>
      <c r="AD304" s="239"/>
      <c r="AE304" s="239"/>
      <c r="AF304" s="239"/>
      <c r="AG304" s="239"/>
      <c r="AH304" s="239"/>
      <c r="AI304" s="239"/>
      <c r="AJ304" s="239"/>
      <c r="AK304" s="239"/>
      <c r="AL304" s="245"/>
      <c r="AM304" s="44"/>
    </row>
    <row r="305" spans="1:39" s="45" customFormat="1" ht="52.15" customHeight="1" x14ac:dyDescent="0.2">
      <c r="A305" s="621"/>
      <c r="B305" s="623"/>
      <c r="C305" s="609" t="s">
        <v>76</v>
      </c>
      <c r="D305" s="610"/>
      <c r="E305" s="335" t="s">
        <v>440</v>
      </c>
      <c r="F305" s="244"/>
      <c r="G305" s="239"/>
      <c r="H305" s="239"/>
      <c r="I305" s="239"/>
      <c r="J305" s="239"/>
      <c r="K305" s="239"/>
      <c r="L305" s="239"/>
      <c r="M305" s="239"/>
      <c r="N305" s="239"/>
      <c r="O305" s="299"/>
      <c r="P305" s="239"/>
      <c r="Q305" s="239"/>
      <c r="R305" s="239"/>
      <c r="S305" s="299"/>
      <c r="T305" s="239"/>
      <c r="U305" s="239"/>
      <c r="V305" s="239"/>
      <c r="W305" s="239"/>
      <c r="X305" s="239"/>
      <c r="Y305" s="239"/>
      <c r="Z305" s="239"/>
      <c r="AA305" s="239"/>
      <c r="AB305" s="239"/>
      <c r="AC305" s="239"/>
      <c r="AD305" s="239"/>
      <c r="AE305" s="239"/>
      <c r="AF305" s="239"/>
      <c r="AG305" s="239"/>
      <c r="AH305" s="239"/>
      <c r="AI305" s="239"/>
      <c r="AJ305" s="239"/>
      <c r="AK305" s="239"/>
      <c r="AL305" s="245"/>
      <c r="AM305" s="44"/>
    </row>
    <row r="306" spans="1:39" s="45" customFormat="1" ht="54.6" customHeight="1" x14ac:dyDescent="0.2">
      <c r="A306" s="621"/>
      <c r="B306" s="623"/>
      <c r="C306" s="609" t="s">
        <v>77</v>
      </c>
      <c r="D306" s="610"/>
      <c r="E306" s="335" t="s">
        <v>441</v>
      </c>
      <c r="F306" s="244"/>
      <c r="G306" s="239"/>
      <c r="H306" s="239"/>
      <c r="I306" s="239"/>
      <c r="J306" s="239"/>
      <c r="K306" s="239"/>
      <c r="L306" s="239"/>
      <c r="M306" s="239"/>
      <c r="N306" s="239"/>
      <c r="O306" s="299"/>
      <c r="P306" s="239"/>
      <c r="Q306" s="239"/>
      <c r="R306" s="239"/>
      <c r="S306" s="299"/>
      <c r="T306" s="239"/>
      <c r="U306" s="239"/>
      <c r="V306" s="239"/>
      <c r="W306" s="239"/>
      <c r="X306" s="239"/>
      <c r="Y306" s="239"/>
      <c r="Z306" s="239"/>
      <c r="AA306" s="239"/>
      <c r="AB306" s="239"/>
      <c r="AC306" s="239"/>
      <c r="AD306" s="239"/>
      <c r="AE306" s="239"/>
      <c r="AF306" s="239"/>
      <c r="AG306" s="239"/>
      <c r="AH306" s="239"/>
      <c r="AI306" s="239"/>
      <c r="AJ306" s="239"/>
      <c r="AK306" s="239"/>
      <c r="AL306" s="245"/>
      <c r="AM306" s="44"/>
    </row>
    <row r="307" spans="1:39" s="45" customFormat="1" ht="51" customHeight="1" x14ac:dyDescent="0.2">
      <c r="A307" s="621"/>
      <c r="B307" s="623"/>
      <c r="C307" s="609" t="s">
        <v>78</v>
      </c>
      <c r="D307" s="610"/>
      <c r="E307" s="335" t="s">
        <v>442</v>
      </c>
      <c r="F307" s="244"/>
      <c r="G307" s="239"/>
      <c r="H307" s="239"/>
      <c r="I307" s="239"/>
      <c r="J307" s="239"/>
      <c r="K307" s="239"/>
      <c r="L307" s="239"/>
      <c r="M307" s="239"/>
      <c r="N307" s="239"/>
      <c r="O307" s="299"/>
      <c r="P307" s="239"/>
      <c r="Q307" s="239"/>
      <c r="R307" s="239"/>
      <c r="S307" s="299"/>
      <c r="T307" s="239"/>
      <c r="U307" s="239"/>
      <c r="V307" s="239"/>
      <c r="W307" s="239"/>
      <c r="X307" s="239"/>
      <c r="Y307" s="239"/>
      <c r="Z307" s="239"/>
      <c r="AA307" s="239"/>
      <c r="AB307" s="239"/>
      <c r="AC307" s="239"/>
      <c r="AD307" s="239"/>
      <c r="AE307" s="239"/>
      <c r="AF307" s="239"/>
      <c r="AG307" s="239"/>
      <c r="AH307" s="239"/>
      <c r="AI307" s="239"/>
      <c r="AJ307" s="239"/>
      <c r="AK307" s="239"/>
      <c r="AL307" s="245"/>
      <c r="AM307" s="44"/>
    </row>
    <row r="308" spans="1:39" s="45" customFormat="1" ht="45.75" customHeight="1" x14ac:dyDescent="0.2">
      <c r="A308" s="621"/>
      <c r="B308" s="623"/>
      <c r="C308" s="609" t="s">
        <v>1182</v>
      </c>
      <c r="D308" s="610"/>
      <c r="E308" s="335" t="s">
        <v>443</v>
      </c>
      <c r="F308" s="244"/>
      <c r="G308" s="239"/>
      <c r="H308" s="239"/>
      <c r="I308" s="239"/>
      <c r="J308" s="239"/>
      <c r="K308" s="239"/>
      <c r="L308" s="239"/>
      <c r="M308" s="239"/>
      <c r="N308" s="239"/>
      <c r="O308" s="299"/>
      <c r="P308" s="239"/>
      <c r="Q308" s="239"/>
      <c r="R308" s="239"/>
      <c r="S308" s="299"/>
      <c r="T308" s="239"/>
      <c r="U308" s="239"/>
      <c r="V308" s="239"/>
      <c r="W308" s="239"/>
      <c r="X308" s="239"/>
      <c r="Y308" s="239"/>
      <c r="Z308" s="239"/>
      <c r="AA308" s="239"/>
      <c r="AB308" s="239"/>
      <c r="AC308" s="239"/>
      <c r="AD308" s="239"/>
      <c r="AE308" s="239"/>
      <c r="AF308" s="239"/>
      <c r="AG308" s="239"/>
      <c r="AH308" s="239"/>
      <c r="AI308" s="239"/>
      <c r="AJ308" s="239"/>
      <c r="AK308" s="239"/>
      <c r="AL308" s="245"/>
      <c r="AM308" s="44"/>
    </row>
    <row r="309" spans="1:39" s="45" customFormat="1" ht="30" customHeight="1" x14ac:dyDescent="0.2">
      <c r="A309" s="621"/>
      <c r="B309" s="623"/>
      <c r="C309" s="609" t="s">
        <v>79</v>
      </c>
      <c r="D309" s="610"/>
      <c r="E309" s="335" t="s">
        <v>444</v>
      </c>
      <c r="F309" s="244"/>
      <c r="G309" s="239"/>
      <c r="H309" s="239"/>
      <c r="I309" s="239"/>
      <c r="J309" s="239"/>
      <c r="K309" s="239"/>
      <c r="L309" s="239"/>
      <c r="M309" s="239"/>
      <c r="N309" s="239"/>
      <c r="O309" s="299"/>
      <c r="P309" s="239"/>
      <c r="Q309" s="239"/>
      <c r="R309" s="239"/>
      <c r="S309" s="299"/>
      <c r="T309" s="239"/>
      <c r="U309" s="239"/>
      <c r="V309" s="239"/>
      <c r="W309" s="239"/>
      <c r="X309" s="239"/>
      <c r="Y309" s="239"/>
      <c r="Z309" s="239"/>
      <c r="AA309" s="239"/>
      <c r="AB309" s="239"/>
      <c r="AC309" s="239"/>
      <c r="AD309" s="239"/>
      <c r="AE309" s="239"/>
      <c r="AF309" s="239"/>
      <c r="AG309" s="239"/>
      <c r="AH309" s="239"/>
      <c r="AI309" s="239"/>
      <c r="AJ309" s="239"/>
      <c r="AK309" s="239"/>
      <c r="AL309" s="245"/>
      <c r="AM309" s="44"/>
    </row>
    <row r="310" spans="1:39" s="45" customFormat="1" ht="47.45" customHeight="1" x14ac:dyDescent="0.2">
      <c r="A310" s="621"/>
      <c r="B310" s="623"/>
      <c r="C310" s="609" t="s">
        <v>80</v>
      </c>
      <c r="D310" s="610"/>
      <c r="E310" s="335" t="s">
        <v>445</v>
      </c>
      <c r="F310" s="244"/>
      <c r="G310" s="239"/>
      <c r="H310" s="239"/>
      <c r="I310" s="239"/>
      <c r="J310" s="239"/>
      <c r="K310" s="239"/>
      <c r="L310" s="239"/>
      <c r="M310" s="239"/>
      <c r="N310" s="239"/>
      <c r="O310" s="299"/>
      <c r="P310" s="239"/>
      <c r="Q310" s="239"/>
      <c r="R310" s="239"/>
      <c r="S310" s="299"/>
      <c r="T310" s="239"/>
      <c r="U310" s="239"/>
      <c r="V310" s="239"/>
      <c r="W310" s="239"/>
      <c r="X310" s="239"/>
      <c r="Y310" s="239"/>
      <c r="Z310" s="239"/>
      <c r="AA310" s="239"/>
      <c r="AB310" s="239"/>
      <c r="AC310" s="239"/>
      <c r="AD310" s="239"/>
      <c r="AE310" s="239"/>
      <c r="AF310" s="239"/>
      <c r="AG310" s="239"/>
      <c r="AH310" s="239"/>
      <c r="AI310" s="239"/>
      <c r="AJ310" s="239"/>
      <c r="AK310" s="239"/>
      <c r="AL310" s="245"/>
      <c r="AM310" s="44"/>
    </row>
    <row r="311" spans="1:39" s="45" customFormat="1" ht="44.25" customHeight="1" x14ac:dyDescent="0.2">
      <c r="A311" s="621"/>
      <c r="B311" s="623"/>
      <c r="C311" s="609" t="s">
        <v>837</v>
      </c>
      <c r="D311" s="610"/>
      <c r="E311" s="335" t="s">
        <v>446</v>
      </c>
      <c r="F311" s="244"/>
      <c r="G311" s="239"/>
      <c r="H311" s="239"/>
      <c r="I311" s="239"/>
      <c r="J311" s="239"/>
      <c r="K311" s="239"/>
      <c r="L311" s="239"/>
      <c r="M311" s="239"/>
      <c r="N311" s="239"/>
      <c r="O311" s="299"/>
      <c r="P311" s="239"/>
      <c r="Q311" s="239"/>
      <c r="R311" s="239"/>
      <c r="S311" s="299"/>
      <c r="T311" s="239"/>
      <c r="U311" s="239"/>
      <c r="V311" s="239"/>
      <c r="W311" s="239"/>
      <c r="X311" s="239"/>
      <c r="Y311" s="239"/>
      <c r="Z311" s="239"/>
      <c r="AA311" s="239"/>
      <c r="AB311" s="239"/>
      <c r="AC311" s="239"/>
      <c r="AD311" s="239"/>
      <c r="AE311" s="239"/>
      <c r="AF311" s="239"/>
      <c r="AG311" s="239"/>
      <c r="AH311" s="239"/>
      <c r="AI311" s="239"/>
      <c r="AJ311" s="239"/>
      <c r="AK311" s="239"/>
      <c r="AL311" s="245"/>
      <c r="AM311" s="44"/>
    </row>
    <row r="312" spans="1:39" s="45" customFormat="1" ht="31.9" customHeight="1" x14ac:dyDescent="0.2">
      <c r="A312" s="621"/>
      <c r="B312" s="623"/>
      <c r="C312" s="609" t="s">
        <v>1183</v>
      </c>
      <c r="D312" s="610"/>
      <c r="E312" s="335" t="s">
        <v>40</v>
      </c>
      <c r="F312" s="244"/>
      <c r="G312" s="239"/>
      <c r="H312" s="239"/>
      <c r="I312" s="239"/>
      <c r="J312" s="239"/>
      <c r="K312" s="239"/>
      <c r="L312" s="239"/>
      <c r="M312" s="239"/>
      <c r="N312" s="239"/>
      <c r="O312" s="299"/>
      <c r="P312" s="239"/>
      <c r="Q312" s="239"/>
      <c r="R312" s="239"/>
      <c r="S312" s="299"/>
      <c r="T312" s="239"/>
      <c r="U312" s="239"/>
      <c r="V312" s="239"/>
      <c r="W312" s="239"/>
      <c r="X312" s="239"/>
      <c r="Y312" s="239"/>
      <c r="Z312" s="239"/>
      <c r="AA312" s="239"/>
      <c r="AB312" s="239"/>
      <c r="AC312" s="239"/>
      <c r="AD312" s="239"/>
      <c r="AE312" s="239"/>
      <c r="AF312" s="239"/>
      <c r="AG312" s="239"/>
      <c r="AH312" s="239"/>
      <c r="AI312" s="239"/>
      <c r="AJ312" s="239"/>
      <c r="AK312" s="239"/>
      <c r="AL312" s="245"/>
      <c r="AM312" s="44"/>
    </row>
    <row r="313" spans="1:39" s="45" customFormat="1" ht="39.75" customHeight="1" x14ac:dyDescent="0.2">
      <c r="A313" s="621"/>
      <c r="B313" s="623"/>
      <c r="C313" s="609" t="s">
        <v>81</v>
      </c>
      <c r="D313" s="610"/>
      <c r="E313" s="335" t="s">
        <v>41</v>
      </c>
      <c r="F313" s="244"/>
      <c r="G313" s="239"/>
      <c r="H313" s="239"/>
      <c r="I313" s="239"/>
      <c r="J313" s="239"/>
      <c r="K313" s="239"/>
      <c r="L313" s="239"/>
      <c r="M313" s="239"/>
      <c r="N313" s="239"/>
      <c r="O313" s="299"/>
      <c r="P313" s="239"/>
      <c r="Q313" s="239"/>
      <c r="R313" s="239"/>
      <c r="S313" s="299"/>
      <c r="T313" s="239"/>
      <c r="U313" s="239"/>
      <c r="V313" s="239"/>
      <c r="W313" s="239"/>
      <c r="X313" s="239"/>
      <c r="Y313" s="239"/>
      <c r="Z313" s="239"/>
      <c r="AA313" s="239"/>
      <c r="AB313" s="239"/>
      <c r="AC313" s="239"/>
      <c r="AD313" s="239"/>
      <c r="AE313" s="239"/>
      <c r="AF313" s="239"/>
      <c r="AG313" s="239"/>
      <c r="AH313" s="239"/>
      <c r="AI313" s="239"/>
      <c r="AJ313" s="239"/>
      <c r="AK313" s="239"/>
      <c r="AL313" s="245"/>
      <c r="AM313" s="44"/>
    </row>
    <row r="314" spans="1:39" s="45" customFormat="1" ht="25.15" customHeight="1" x14ac:dyDescent="0.2">
      <c r="A314" s="621"/>
      <c r="B314" s="623"/>
      <c r="C314" s="609" t="s">
        <v>82</v>
      </c>
      <c r="D314" s="610"/>
      <c r="E314" s="335" t="s">
        <v>91</v>
      </c>
      <c r="F314" s="244"/>
      <c r="G314" s="239"/>
      <c r="H314" s="239"/>
      <c r="I314" s="239"/>
      <c r="J314" s="239"/>
      <c r="K314" s="239"/>
      <c r="L314" s="239"/>
      <c r="M314" s="239"/>
      <c r="N314" s="239"/>
      <c r="O314" s="299"/>
      <c r="P314" s="239"/>
      <c r="Q314" s="239"/>
      <c r="R314" s="239"/>
      <c r="S314" s="299"/>
      <c r="T314" s="239"/>
      <c r="U314" s="239"/>
      <c r="V314" s="239"/>
      <c r="W314" s="239"/>
      <c r="X314" s="239"/>
      <c r="Y314" s="239"/>
      <c r="Z314" s="239"/>
      <c r="AA314" s="239"/>
      <c r="AB314" s="239"/>
      <c r="AC314" s="239"/>
      <c r="AD314" s="239"/>
      <c r="AE314" s="239"/>
      <c r="AF314" s="239"/>
      <c r="AG314" s="239"/>
      <c r="AH314" s="239"/>
      <c r="AI314" s="239"/>
      <c r="AJ314" s="239"/>
      <c r="AK314" s="239"/>
      <c r="AL314" s="245"/>
      <c r="AM314" s="44"/>
    </row>
    <row r="315" spans="1:39" s="45" customFormat="1" ht="25.15" customHeight="1" x14ac:dyDescent="0.2">
      <c r="A315" s="621"/>
      <c r="B315" s="623"/>
      <c r="C315" s="609" t="s">
        <v>83</v>
      </c>
      <c r="D315" s="610"/>
      <c r="E315" s="335" t="s">
        <v>92</v>
      </c>
      <c r="F315" s="244"/>
      <c r="G315" s="239"/>
      <c r="H315" s="239"/>
      <c r="I315" s="239"/>
      <c r="J315" s="239"/>
      <c r="K315" s="239"/>
      <c r="L315" s="239"/>
      <c r="M315" s="239"/>
      <c r="N315" s="239"/>
      <c r="O315" s="299"/>
      <c r="P315" s="239"/>
      <c r="Q315" s="239"/>
      <c r="R315" s="239"/>
      <c r="S315" s="299"/>
      <c r="T315" s="239"/>
      <c r="U315" s="239"/>
      <c r="V315" s="239"/>
      <c r="W315" s="239"/>
      <c r="X315" s="239"/>
      <c r="Y315" s="239"/>
      <c r="Z315" s="239"/>
      <c r="AA315" s="239"/>
      <c r="AB315" s="239"/>
      <c r="AC315" s="239"/>
      <c r="AD315" s="239"/>
      <c r="AE315" s="239"/>
      <c r="AF315" s="239"/>
      <c r="AG315" s="239"/>
      <c r="AH315" s="239"/>
      <c r="AI315" s="239"/>
      <c r="AJ315" s="239"/>
      <c r="AK315" s="239"/>
      <c r="AL315" s="245"/>
      <c r="AM315" s="44"/>
    </row>
    <row r="316" spans="1:39" s="45" customFormat="1" ht="25.15" customHeight="1" x14ac:dyDescent="0.2">
      <c r="A316" s="621"/>
      <c r="B316" s="623"/>
      <c r="C316" s="609" t="s">
        <v>84</v>
      </c>
      <c r="D316" s="610"/>
      <c r="E316" s="335" t="s">
        <v>93</v>
      </c>
      <c r="F316" s="244"/>
      <c r="G316" s="239">
        <v>12</v>
      </c>
      <c r="H316" s="239">
        <v>8</v>
      </c>
      <c r="I316" s="239"/>
      <c r="J316" s="239"/>
      <c r="K316" s="239"/>
      <c r="L316" s="239">
        <v>5</v>
      </c>
      <c r="M316" s="239">
        <v>2</v>
      </c>
      <c r="N316" s="239">
        <v>1</v>
      </c>
      <c r="O316" s="299"/>
      <c r="P316" s="239"/>
      <c r="Q316" s="239">
        <v>3</v>
      </c>
      <c r="R316" s="239">
        <v>6</v>
      </c>
      <c r="S316" s="299"/>
      <c r="T316" s="239"/>
      <c r="U316" s="239"/>
      <c r="V316" s="239">
        <v>11</v>
      </c>
      <c r="W316" s="239"/>
      <c r="X316" s="239">
        <v>1</v>
      </c>
      <c r="Y316" s="239"/>
      <c r="Z316" s="239"/>
      <c r="AA316" s="239"/>
      <c r="AB316" s="239"/>
      <c r="AC316" s="239"/>
      <c r="AD316" s="239"/>
      <c r="AE316" s="239"/>
      <c r="AF316" s="239"/>
      <c r="AG316" s="239"/>
      <c r="AH316" s="239"/>
      <c r="AI316" s="239"/>
      <c r="AJ316" s="239"/>
      <c r="AK316" s="239"/>
      <c r="AL316" s="245"/>
      <c r="AM316" s="44"/>
    </row>
    <row r="317" spans="1:39" s="45" customFormat="1" ht="25.15" customHeight="1" x14ac:dyDescent="0.2">
      <c r="A317" s="621"/>
      <c r="B317" s="623"/>
      <c r="C317" s="517" t="s">
        <v>239</v>
      </c>
      <c r="D317" s="517"/>
      <c r="E317" s="335" t="s">
        <v>94</v>
      </c>
      <c r="F317" s="244"/>
      <c r="G317" s="239"/>
      <c r="H317" s="239"/>
      <c r="I317" s="239"/>
      <c r="J317" s="239"/>
      <c r="K317" s="239"/>
      <c r="L317" s="239"/>
      <c r="M317" s="239"/>
      <c r="N317" s="239"/>
      <c r="O317" s="299"/>
      <c r="P317" s="239"/>
      <c r="Q317" s="239"/>
      <c r="R317" s="239"/>
      <c r="S317" s="299"/>
      <c r="T317" s="239"/>
      <c r="U317" s="239"/>
      <c r="V317" s="239"/>
      <c r="W317" s="239"/>
      <c r="X317" s="239"/>
      <c r="Y317" s="239"/>
      <c r="Z317" s="239"/>
      <c r="AA317" s="239"/>
      <c r="AB317" s="239"/>
      <c r="AC317" s="239"/>
      <c r="AD317" s="239"/>
      <c r="AE317" s="239"/>
      <c r="AF317" s="239"/>
      <c r="AG317" s="239"/>
      <c r="AH317" s="239"/>
      <c r="AI317" s="239"/>
      <c r="AJ317" s="239"/>
      <c r="AK317" s="239"/>
      <c r="AL317" s="245"/>
      <c r="AM317" s="44"/>
    </row>
    <row r="318" spans="1:39" s="45" customFormat="1" ht="25.15" customHeight="1" x14ac:dyDescent="0.2">
      <c r="A318" s="621"/>
      <c r="B318" s="623"/>
      <c r="C318" s="517" t="s">
        <v>238</v>
      </c>
      <c r="D318" s="517"/>
      <c r="E318" s="335" t="s">
        <v>95</v>
      </c>
      <c r="F318" s="244"/>
      <c r="G318" s="239"/>
      <c r="H318" s="239"/>
      <c r="I318" s="239"/>
      <c r="J318" s="239"/>
      <c r="K318" s="239"/>
      <c r="L318" s="239"/>
      <c r="M318" s="239"/>
      <c r="N318" s="239"/>
      <c r="O318" s="299"/>
      <c r="P318" s="239"/>
      <c r="Q318" s="239"/>
      <c r="R318" s="239"/>
      <c r="S318" s="299"/>
      <c r="T318" s="239"/>
      <c r="U318" s="239"/>
      <c r="V318" s="239"/>
      <c r="W318" s="239"/>
      <c r="X318" s="239"/>
      <c r="Y318" s="239"/>
      <c r="Z318" s="239"/>
      <c r="AA318" s="239"/>
      <c r="AB318" s="239"/>
      <c r="AC318" s="239"/>
      <c r="AD318" s="239"/>
      <c r="AE318" s="239"/>
      <c r="AF318" s="239"/>
      <c r="AG318" s="239"/>
      <c r="AH318" s="239"/>
      <c r="AI318" s="239"/>
      <c r="AJ318" s="239"/>
      <c r="AK318" s="239"/>
      <c r="AL318" s="245"/>
      <c r="AM318" s="44"/>
    </row>
    <row r="319" spans="1:39" s="45" customFormat="1" ht="25.15" customHeight="1" x14ac:dyDescent="0.2">
      <c r="A319" s="621"/>
      <c r="B319" s="623"/>
      <c r="C319" s="517" t="s">
        <v>838</v>
      </c>
      <c r="D319" s="517"/>
      <c r="E319" s="335" t="s">
        <v>96</v>
      </c>
      <c r="F319" s="244"/>
      <c r="G319" s="239"/>
      <c r="H319" s="239"/>
      <c r="I319" s="239"/>
      <c r="J319" s="239"/>
      <c r="K319" s="239"/>
      <c r="L319" s="239"/>
      <c r="M319" s="239"/>
      <c r="N319" s="239"/>
      <c r="O319" s="299"/>
      <c r="P319" s="239"/>
      <c r="Q319" s="239"/>
      <c r="R319" s="239"/>
      <c r="S319" s="299"/>
      <c r="T319" s="239"/>
      <c r="U319" s="239"/>
      <c r="V319" s="239"/>
      <c r="W319" s="239"/>
      <c r="X319" s="239"/>
      <c r="Y319" s="239"/>
      <c r="Z319" s="239"/>
      <c r="AA319" s="239"/>
      <c r="AB319" s="239"/>
      <c r="AC319" s="239"/>
      <c r="AD319" s="239"/>
      <c r="AE319" s="239"/>
      <c r="AF319" s="239"/>
      <c r="AG319" s="239"/>
      <c r="AH319" s="239"/>
      <c r="AI319" s="239"/>
      <c r="AJ319" s="239"/>
      <c r="AK319" s="239"/>
      <c r="AL319" s="245"/>
      <c r="AM319" s="44"/>
    </row>
    <row r="320" spans="1:39" s="45" customFormat="1" ht="46.9" customHeight="1" x14ac:dyDescent="0.2">
      <c r="A320" s="621"/>
      <c r="B320" s="512" t="s">
        <v>814</v>
      </c>
      <c r="C320" s="517" t="s">
        <v>988</v>
      </c>
      <c r="D320" s="609"/>
      <c r="E320" s="335" t="s">
        <v>1404</v>
      </c>
      <c r="F320" s="244"/>
      <c r="G320" s="239"/>
      <c r="H320" s="239"/>
      <c r="I320" s="239"/>
      <c r="J320" s="239"/>
      <c r="K320" s="239"/>
      <c r="L320" s="239"/>
      <c r="M320" s="239"/>
      <c r="N320" s="239"/>
      <c r="O320" s="299"/>
      <c r="P320" s="239"/>
      <c r="Q320" s="239"/>
      <c r="R320" s="239"/>
      <c r="S320" s="299"/>
      <c r="T320" s="239"/>
      <c r="U320" s="239"/>
      <c r="V320" s="239"/>
      <c r="W320" s="239"/>
      <c r="X320" s="239"/>
      <c r="Y320" s="239"/>
      <c r="Z320" s="239"/>
      <c r="AA320" s="239"/>
      <c r="AB320" s="239"/>
      <c r="AC320" s="239"/>
      <c r="AD320" s="239"/>
      <c r="AE320" s="239"/>
      <c r="AF320" s="239"/>
      <c r="AG320" s="239"/>
      <c r="AH320" s="239"/>
      <c r="AI320" s="239"/>
      <c r="AJ320" s="239"/>
      <c r="AK320" s="239"/>
      <c r="AL320" s="245"/>
      <c r="AM320" s="44"/>
    </row>
    <row r="321" spans="1:39" s="45" customFormat="1" ht="44.45" customHeight="1" x14ac:dyDescent="0.2">
      <c r="A321" s="621"/>
      <c r="B321" s="512"/>
      <c r="C321" s="517" t="s">
        <v>215</v>
      </c>
      <c r="D321" s="609"/>
      <c r="E321" s="335" t="s">
        <v>1433</v>
      </c>
      <c r="F321" s="244"/>
      <c r="G321" s="239"/>
      <c r="H321" s="239"/>
      <c r="I321" s="239"/>
      <c r="J321" s="239"/>
      <c r="K321" s="239"/>
      <c r="L321" s="239"/>
      <c r="M321" s="239"/>
      <c r="N321" s="239"/>
      <c r="O321" s="299"/>
      <c r="P321" s="239"/>
      <c r="Q321" s="239"/>
      <c r="R321" s="239"/>
      <c r="S321" s="299"/>
      <c r="T321" s="239"/>
      <c r="U321" s="239"/>
      <c r="V321" s="239"/>
      <c r="W321" s="239"/>
      <c r="X321" s="239"/>
      <c r="Y321" s="239"/>
      <c r="Z321" s="239"/>
      <c r="AA321" s="239"/>
      <c r="AB321" s="239"/>
      <c r="AC321" s="239"/>
      <c r="AD321" s="239"/>
      <c r="AE321" s="239"/>
      <c r="AF321" s="239"/>
      <c r="AG321" s="239"/>
      <c r="AH321" s="239"/>
      <c r="AI321" s="239"/>
      <c r="AJ321" s="239"/>
      <c r="AK321" s="239"/>
      <c r="AL321" s="245"/>
      <c r="AM321" s="44"/>
    </row>
    <row r="322" spans="1:39" s="45" customFormat="1" ht="42.75" customHeight="1" thickBot="1" x14ac:dyDescent="0.25">
      <c r="A322" s="621"/>
      <c r="B322" s="512"/>
      <c r="C322" s="517" t="s">
        <v>989</v>
      </c>
      <c r="D322" s="609"/>
      <c r="E322" s="335" t="s">
        <v>1434</v>
      </c>
      <c r="F322" s="247"/>
      <c r="G322" s="248"/>
      <c r="H322" s="248"/>
      <c r="I322" s="248"/>
      <c r="J322" s="248"/>
      <c r="K322" s="248"/>
      <c r="L322" s="248"/>
      <c r="M322" s="248"/>
      <c r="N322" s="248"/>
      <c r="O322" s="307"/>
      <c r="P322" s="248"/>
      <c r="Q322" s="248"/>
      <c r="R322" s="248"/>
      <c r="S322" s="307"/>
      <c r="T322" s="248"/>
      <c r="U322" s="248"/>
      <c r="V322" s="248"/>
      <c r="W322" s="248"/>
      <c r="X322" s="248"/>
      <c r="Y322" s="248"/>
      <c r="Z322" s="248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9"/>
      <c r="AM322" s="44"/>
    </row>
    <row r="323" spans="1:39" ht="19.5" customHeight="1" x14ac:dyDescent="0.2">
      <c r="A323" s="622" t="s">
        <v>972</v>
      </c>
      <c r="B323" s="622"/>
      <c r="C323" s="622"/>
      <c r="D323" s="622"/>
      <c r="E323" s="622"/>
      <c r="F323" s="622"/>
      <c r="G323" s="622"/>
      <c r="H323" s="622"/>
      <c r="I323" s="622"/>
      <c r="J323" s="622"/>
      <c r="K323" s="622"/>
      <c r="L323" s="622"/>
      <c r="M323" s="622"/>
      <c r="N323" s="622"/>
      <c r="O323" s="622"/>
      <c r="P323" s="622"/>
      <c r="Q323" s="622"/>
      <c r="R323" s="111"/>
      <c r="S323" s="111"/>
      <c r="T323" s="111"/>
      <c r="U323" s="112"/>
      <c r="V323" s="112"/>
      <c r="W323" s="112"/>
      <c r="X323" s="113"/>
    </row>
    <row r="324" spans="1:39" ht="15.75" x14ac:dyDescent="0.2">
      <c r="A324" s="622" t="s">
        <v>1145</v>
      </c>
      <c r="B324" s="622"/>
      <c r="C324" s="622"/>
      <c r="D324" s="622"/>
      <c r="E324" s="622"/>
      <c r="F324" s="622"/>
      <c r="G324" s="622"/>
      <c r="H324" s="622"/>
      <c r="I324" s="622"/>
      <c r="J324" s="622"/>
      <c r="K324" s="622"/>
      <c r="L324" s="622"/>
      <c r="M324" s="622"/>
      <c r="N324" s="622"/>
      <c r="O324" s="622"/>
      <c r="P324" s="622"/>
      <c r="Q324" s="622"/>
      <c r="R324" s="622"/>
      <c r="S324" s="622"/>
      <c r="T324" s="622"/>
      <c r="U324" s="622"/>
      <c r="V324" s="622"/>
      <c r="W324" s="622"/>
      <c r="X324" s="113"/>
    </row>
    <row r="325" spans="1:39" x14ac:dyDescent="0.25">
      <c r="A325" s="509" t="s">
        <v>1146</v>
      </c>
      <c r="B325" s="509"/>
      <c r="C325" s="509"/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43"/>
      <c r="Q325" s="43"/>
    </row>
    <row r="326" spans="1:39" ht="20.25" customHeight="1" x14ac:dyDescent="0.3">
      <c r="A326" s="510" t="s">
        <v>1154</v>
      </c>
      <c r="B326" s="510"/>
      <c r="C326" s="510"/>
      <c r="D326" s="510"/>
      <c r="E326" s="104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</row>
    <row r="327" spans="1:39" x14ac:dyDescent="0.25">
      <c r="A327" s="509" t="s">
        <v>1147</v>
      </c>
      <c r="B327" s="509"/>
      <c r="C327" s="509"/>
      <c r="D327" s="509"/>
      <c r="E327" s="509"/>
      <c r="F327" s="509"/>
      <c r="G327" s="509"/>
      <c r="H327" s="509"/>
      <c r="I327" s="509"/>
      <c r="J327" s="509"/>
      <c r="K327" s="509"/>
      <c r="L327" s="509"/>
      <c r="M327" s="509"/>
      <c r="N327" s="509"/>
      <c r="O327" s="509"/>
      <c r="P327" s="509"/>
      <c r="Q327" s="509"/>
      <c r="R327" s="509"/>
    </row>
    <row r="328" spans="1:39" x14ac:dyDescent="0.25">
      <c r="A328" s="619" t="s">
        <v>1148</v>
      </c>
      <c r="B328" s="620"/>
      <c r="C328" s="620"/>
      <c r="D328" s="620"/>
      <c r="E328" s="620"/>
      <c r="F328" s="620"/>
      <c r="G328" s="620"/>
      <c r="H328" s="620"/>
      <c r="I328" s="620"/>
      <c r="J328" s="620"/>
      <c r="K328" s="620"/>
      <c r="L328" s="620"/>
      <c r="M328" s="620"/>
      <c r="N328" s="620"/>
      <c r="O328" s="620"/>
      <c r="P328" s="620"/>
      <c r="Q328" s="620"/>
      <c r="R328" s="620"/>
      <c r="S328" s="620"/>
      <c r="T328" s="620"/>
      <c r="U328" s="620"/>
      <c r="V328" s="620"/>
      <c r="W328" s="620"/>
      <c r="X328" s="620"/>
      <c r="Y328" s="620"/>
      <c r="Z328" s="620"/>
      <c r="AA328" s="620"/>
      <c r="AB328" s="620"/>
      <c r="AC328" s="620"/>
    </row>
  </sheetData>
  <mergeCells count="355">
    <mergeCell ref="B12:D12"/>
    <mergeCell ref="AH7:AJ7"/>
    <mergeCell ref="W6:W9"/>
    <mergeCell ref="X6:X9"/>
    <mergeCell ref="AI8:AJ8"/>
    <mergeCell ref="AH8:AH9"/>
    <mergeCell ref="AK7:AK9"/>
    <mergeCell ref="AL7:AL9"/>
    <mergeCell ref="Z6:Z9"/>
    <mergeCell ref="AA6:AA9"/>
    <mergeCell ref="AB6:AL6"/>
    <mergeCell ref="Y6:Y9"/>
    <mergeCell ref="B200:B202"/>
    <mergeCell ref="B133:D133"/>
    <mergeCell ref="C96:D96"/>
    <mergeCell ref="C97:C104"/>
    <mergeCell ref="C139:D139"/>
    <mergeCell ref="B135:D135"/>
    <mergeCell ref="B127:D127"/>
    <mergeCell ref="B134:D134"/>
    <mergeCell ref="B136:B142"/>
    <mergeCell ref="C141:C142"/>
    <mergeCell ref="B189:D189"/>
    <mergeCell ref="B182:D182"/>
    <mergeCell ref="C108:D108"/>
    <mergeCell ref="C110:D110"/>
    <mergeCell ref="A2:D2"/>
    <mergeCell ref="J2:V2"/>
    <mergeCell ref="A49:A58"/>
    <mergeCell ref="C59:C70"/>
    <mergeCell ref="B51:D51"/>
    <mergeCell ref="C47:D47"/>
    <mergeCell ref="A5:AL5"/>
    <mergeCell ref="C56:D56"/>
    <mergeCell ref="T7:T9"/>
    <mergeCell ref="U7:U9"/>
    <mergeCell ref="V7:V9"/>
    <mergeCell ref="AB7:AG8"/>
    <mergeCell ref="H6:K6"/>
    <mergeCell ref="L6:V6"/>
    <mergeCell ref="L8:L9"/>
    <mergeCell ref="A59:A81"/>
    <mergeCell ref="C40:D40"/>
    <mergeCell ref="B29:D29"/>
    <mergeCell ref="B14:D14"/>
    <mergeCell ref="B22:D22"/>
    <mergeCell ref="B43:B47"/>
    <mergeCell ref="B50:D50"/>
    <mergeCell ref="C46:D46"/>
    <mergeCell ref="B17:D17"/>
    <mergeCell ref="B87:D87"/>
    <mergeCell ref="R7:R9"/>
    <mergeCell ref="S7:S9"/>
    <mergeCell ref="B56:B58"/>
    <mergeCell ref="B32:D32"/>
    <mergeCell ref="B53:D53"/>
    <mergeCell ref="B55:D55"/>
    <mergeCell ref="B38:B40"/>
    <mergeCell ref="A10:D10"/>
    <mergeCell ref="O8:O9"/>
    <mergeCell ref="Q8:Q9"/>
    <mergeCell ref="A11:D11"/>
    <mergeCell ref="H7:I7"/>
    <mergeCell ref="J7:J9"/>
    <mergeCell ref="K7:K9"/>
    <mergeCell ref="L7:Q7"/>
    <mergeCell ref="F6:F9"/>
    <mergeCell ref="P8:P9"/>
    <mergeCell ref="A6:D9"/>
    <mergeCell ref="M8:M9"/>
    <mergeCell ref="N8:N9"/>
    <mergeCell ref="E6:E9"/>
    <mergeCell ref="H8:H9"/>
    <mergeCell ref="I8:I9"/>
    <mergeCell ref="A225:A271"/>
    <mergeCell ref="A4:O4"/>
    <mergeCell ref="G6:G9"/>
    <mergeCell ref="C31:D31"/>
    <mergeCell ref="C43:D43"/>
    <mergeCell ref="B16:D16"/>
    <mergeCell ref="B37:D37"/>
    <mergeCell ref="B131:D131"/>
    <mergeCell ref="C95:D95"/>
    <mergeCell ref="C240:D240"/>
    <mergeCell ref="C232:D232"/>
    <mergeCell ref="C228:D228"/>
    <mergeCell ref="A152:A166"/>
    <mergeCell ref="A199:A205"/>
    <mergeCell ref="B196:D196"/>
    <mergeCell ref="A190:A194"/>
    <mergeCell ref="B177:D177"/>
    <mergeCell ref="B180:D180"/>
    <mergeCell ref="B193:D193"/>
    <mergeCell ref="A178:D178"/>
    <mergeCell ref="A198:D198"/>
    <mergeCell ref="B195:D195"/>
    <mergeCell ref="A208:D208"/>
    <mergeCell ref="B192:D192"/>
    <mergeCell ref="C311:D311"/>
    <mergeCell ref="C320:D320"/>
    <mergeCell ref="C312:D312"/>
    <mergeCell ref="C163:C165"/>
    <mergeCell ref="B205:D205"/>
    <mergeCell ref="C229:D229"/>
    <mergeCell ref="B181:D181"/>
    <mergeCell ref="C170:C172"/>
    <mergeCell ref="B112:D112"/>
    <mergeCell ref="B194:D194"/>
    <mergeCell ref="B199:D199"/>
    <mergeCell ref="A207:D207"/>
    <mergeCell ref="A206:D206"/>
    <mergeCell ref="A195:A197"/>
    <mergeCell ref="B197:D197"/>
    <mergeCell ref="A179:A182"/>
    <mergeCell ref="A183:A189"/>
    <mergeCell ref="B114:D114"/>
    <mergeCell ref="C136:D136"/>
    <mergeCell ref="B115:D115"/>
    <mergeCell ref="C143:D143"/>
    <mergeCell ref="C140:D140"/>
    <mergeCell ref="B156:B166"/>
    <mergeCell ref="C173:D173"/>
    <mergeCell ref="C300:D300"/>
    <mergeCell ref="C282:D282"/>
    <mergeCell ref="C290:D290"/>
    <mergeCell ref="C297:D297"/>
    <mergeCell ref="C289:D289"/>
    <mergeCell ref="C322:D322"/>
    <mergeCell ref="C317:D317"/>
    <mergeCell ref="C313:D313"/>
    <mergeCell ref="C319:D319"/>
    <mergeCell ref="C304:D304"/>
    <mergeCell ref="C318:D318"/>
    <mergeCell ref="C309:D309"/>
    <mergeCell ref="C314:D314"/>
    <mergeCell ref="C315:D315"/>
    <mergeCell ref="C310:D310"/>
    <mergeCell ref="C301:D301"/>
    <mergeCell ref="C302:D302"/>
    <mergeCell ref="C307:D307"/>
    <mergeCell ref="C292:D292"/>
    <mergeCell ref="C299:D299"/>
    <mergeCell ref="C288:D288"/>
    <mergeCell ref="C296:D296"/>
    <mergeCell ref="C321:D321"/>
    <mergeCell ref="C316:D316"/>
    <mergeCell ref="C293:D293"/>
    <mergeCell ref="C295:D295"/>
    <mergeCell ref="C287:D287"/>
    <mergeCell ref="C286:D286"/>
    <mergeCell ref="C271:D271"/>
    <mergeCell ref="C280:D280"/>
    <mergeCell ref="C276:D276"/>
    <mergeCell ref="C277:D277"/>
    <mergeCell ref="C284:D284"/>
    <mergeCell ref="C291:D291"/>
    <mergeCell ref="C285:D285"/>
    <mergeCell ref="C238:D238"/>
    <mergeCell ref="C246:D246"/>
    <mergeCell ref="C249:D249"/>
    <mergeCell ref="C248:D248"/>
    <mergeCell ref="C270:D270"/>
    <mergeCell ref="C250:D250"/>
    <mergeCell ref="C281:D281"/>
    <mergeCell ref="C267:D267"/>
    <mergeCell ref="C262:D262"/>
    <mergeCell ref="C275:D275"/>
    <mergeCell ref="C274:D274"/>
    <mergeCell ref="C273:D273"/>
    <mergeCell ref="C261:D261"/>
    <mergeCell ref="C257:D257"/>
    <mergeCell ref="A30:A48"/>
    <mergeCell ref="C28:D28"/>
    <mergeCell ref="C81:D81"/>
    <mergeCell ref="C71:D71"/>
    <mergeCell ref="B27:B28"/>
    <mergeCell ref="B20:D20"/>
    <mergeCell ref="A12:A29"/>
    <mergeCell ref="B18:D18"/>
    <mergeCell ref="B19:D19"/>
    <mergeCell ref="B15:D15"/>
    <mergeCell ref="C58:D58"/>
    <mergeCell ref="B26:D26"/>
    <mergeCell ref="C27:D27"/>
    <mergeCell ref="B35:D35"/>
    <mergeCell ref="B23:D23"/>
    <mergeCell ref="B13:D13"/>
    <mergeCell ref="C44:D44"/>
    <mergeCell ref="C73:D73"/>
    <mergeCell ref="C39:D39"/>
    <mergeCell ref="C75:C76"/>
    <mergeCell ref="B36:D36"/>
    <mergeCell ref="C45:D45"/>
    <mergeCell ref="B30:D30"/>
    <mergeCell ref="B33:D33"/>
    <mergeCell ref="B24:D24"/>
    <mergeCell ref="B21:D21"/>
    <mergeCell ref="B34:D34"/>
    <mergeCell ref="C38:D38"/>
    <mergeCell ref="C147:D147"/>
    <mergeCell ref="C148:C149"/>
    <mergeCell ref="B150:D150"/>
    <mergeCell ref="C79:D79"/>
    <mergeCell ref="B83:D83"/>
    <mergeCell ref="C144:D144"/>
    <mergeCell ref="C105:D105"/>
    <mergeCell ref="B111:D111"/>
    <mergeCell ref="B143:B149"/>
    <mergeCell ref="B95:B110"/>
    <mergeCell ref="B116:C119"/>
    <mergeCell ref="B93:D93"/>
    <mergeCell ref="C91:D91"/>
    <mergeCell ref="C74:D74"/>
    <mergeCell ref="B113:D113"/>
    <mergeCell ref="B90:B92"/>
    <mergeCell ref="B86:D86"/>
    <mergeCell ref="B128:D128"/>
    <mergeCell ref="C138:D138"/>
    <mergeCell ref="B94:D94"/>
    <mergeCell ref="A136:A142"/>
    <mergeCell ref="A131:A135"/>
    <mergeCell ref="C167:C169"/>
    <mergeCell ref="A88:A111"/>
    <mergeCell ref="C137:D137"/>
    <mergeCell ref="C145:D145"/>
    <mergeCell ref="C92:D92"/>
    <mergeCell ref="B120:C126"/>
    <mergeCell ref="B129:D129"/>
    <mergeCell ref="B132:D132"/>
    <mergeCell ref="B167:B172"/>
    <mergeCell ref="B151:D151"/>
    <mergeCell ref="C158:C162"/>
    <mergeCell ref="C154:D154"/>
    <mergeCell ref="C106:D106"/>
    <mergeCell ref="C109:D109"/>
    <mergeCell ref="C231:D231"/>
    <mergeCell ref="B155:D155"/>
    <mergeCell ref="B183:C187"/>
    <mergeCell ref="C166:D166"/>
    <mergeCell ref="C174:D174"/>
    <mergeCell ref="B225:B245"/>
    <mergeCell ref="C227:D227"/>
    <mergeCell ref="C242:D242"/>
    <mergeCell ref="B218:D218"/>
    <mergeCell ref="C156:C157"/>
    <mergeCell ref="C233:D233"/>
    <mergeCell ref="C225:D225"/>
    <mergeCell ref="C201:D201"/>
    <mergeCell ref="B217:D217"/>
    <mergeCell ref="C200:D200"/>
    <mergeCell ref="C237:D237"/>
    <mergeCell ref="C230:D230"/>
    <mergeCell ref="B210:D210"/>
    <mergeCell ref="B215:D215"/>
    <mergeCell ref="B175:D175"/>
    <mergeCell ref="C226:D226"/>
    <mergeCell ref="B188:D188"/>
    <mergeCell ref="B191:D191"/>
    <mergeCell ref="B179:D179"/>
    <mergeCell ref="C234:D234"/>
    <mergeCell ref="C247:D247"/>
    <mergeCell ref="C239:D239"/>
    <mergeCell ref="C236:D236"/>
    <mergeCell ref="C260:D260"/>
    <mergeCell ref="B259:B271"/>
    <mergeCell ref="C243:D243"/>
    <mergeCell ref="C264:D264"/>
    <mergeCell ref="C252:D252"/>
    <mergeCell ref="C235:D235"/>
    <mergeCell ref="B246:B258"/>
    <mergeCell ref="C255:D255"/>
    <mergeCell ref="C258:D258"/>
    <mergeCell ref="C254:D254"/>
    <mergeCell ref="C269:D269"/>
    <mergeCell ref="C253:D253"/>
    <mergeCell ref="C263:D263"/>
    <mergeCell ref="C265:D265"/>
    <mergeCell ref="C241:D241"/>
    <mergeCell ref="C256:D256"/>
    <mergeCell ref="C268:D268"/>
    <mergeCell ref="C259:D259"/>
    <mergeCell ref="C266:D266"/>
    <mergeCell ref="C244:D244"/>
    <mergeCell ref="A82:A87"/>
    <mergeCell ref="C146:D146"/>
    <mergeCell ref="A325:O325"/>
    <mergeCell ref="C305:D305"/>
    <mergeCell ref="C298:D298"/>
    <mergeCell ref="C306:D306"/>
    <mergeCell ref="C308:D308"/>
    <mergeCell ref="C90:D90"/>
    <mergeCell ref="B88:D88"/>
    <mergeCell ref="A223:A224"/>
    <mergeCell ref="A272:A302"/>
    <mergeCell ref="A324:W324"/>
    <mergeCell ref="A323:Q323"/>
    <mergeCell ref="A303:A322"/>
    <mergeCell ref="B320:B322"/>
    <mergeCell ref="B272:B302"/>
    <mergeCell ref="C283:D283"/>
    <mergeCell ref="C272:D272"/>
    <mergeCell ref="B303:B319"/>
    <mergeCell ref="C303:D303"/>
    <mergeCell ref="C278:D278"/>
    <mergeCell ref="C279:D279"/>
    <mergeCell ref="C251:D251"/>
    <mergeCell ref="C245:D245"/>
    <mergeCell ref="B48:D48"/>
    <mergeCell ref="C72:D72"/>
    <mergeCell ref="B49:D49"/>
    <mergeCell ref="B42:D42"/>
    <mergeCell ref="B224:D224"/>
    <mergeCell ref="B176:D176"/>
    <mergeCell ref="B130:D130"/>
    <mergeCell ref="A328:AC328"/>
    <mergeCell ref="C152:C153"/>
    <mergeCell ref="A326:D326"/>
    <mergeCell ref="A327:R327"/>
    <mergeCell ref="C294:D294"/>
    <mergeCell ref="B203:D203"/>
    <mergeCell ref="B216:D216"/>
    <mergeCell ref="B211:D211"/>
    <mergeCell ref="B219:D219"/>
    <mergeCell ref="B223:D223"/>
    <mergeCell ref="A112:A130"/>
    <mergeCell ref="A143:A151"/>
    <mergeCell ref="B204:D204"/>
    <mergeCell ref="B212:D212"/>
    <mergeCell ref="B213:D213"/>
    <mergeCell ref="B152:B154"/>
    <mergeCell ref="A167:A177"/>
    <mergeCell ref="B25:D25"/>
    <mergeCell ref="A209:A222"/>
    <mergeCell ref="B220:B222"/>
    <mergeCell ref="C220:D220"/>
    <mergeCell ref="C221:D221"/>
    <mergeCell ref="C222:D222"/>
    <mergeCell ref="B190:D190"/>
    <mergeCell ref="C80:D80"/>
    <mergeCell ref="B214:D214"/>
    <mergeCell ref="B59:B81"/>
    <mergeCell ref="B82:D82"/>
    <mergeCell ref="B85:D85"/>
    <mergeCell ref="C77:D77"/>
    <mergeCell ref="B209:D209"/>
    <mergeCell ref="C202:D202"/>
    <mergeCell ref="B173:B174"/>
    <mergeCell ref="C78:D78"/>
    <mergeCell ref="B84:D84"/>
    <mergeCell ref="C107:D107"/>
    <mergeCell ref="B89:D89"/>
    <mergeCell ref="B41:D41"/>
    <mergeCell ref="B52:D52"/>
    <mergeCell ref="B54:D54"/>
    <mergeCell ref="C57:D57"/>
  </mergeCells>
  <phoneticPr fontId="21" type="noConversion"/>
  <conditionalFormatting sqref="F280:N322 T280:AL322 P280:R322 F175:AL177">
    <cfRule type="cellIs" dxfId="262" priority="406" stopIfTrue="1" operator="lessThan">
      <formula>0</formula>
    </cfRule>
  </conditionalFormatting>
  <conditionalFormatting sqref="F12:G18 J12:J18 U12:X18 AK12:AL18 F11:AL11">
    <cfRule type="cellIs" dxfId="261" priority="405" stopIfTrue="1" operator="lessThan">
      <formula>0</formula>
    </cfRule>
  </conditionalFormatting>
  <conditionalFormatting sqref="F20:N26 Q20:R26 T20:AL26 T32:AA35 AH32:AL35 F32:N42 T36:AL38 T39:AA39 AH39:AL39 P32:R42 T40:AL40 T41:AA42 AH41:AL42 T81:AL81 AI56:AL58 T154:AL154 P88:R94 F88:N94 T56:AA80 AH59:AL80 T88:AA94 AH88:AL94 AH106:AL106 T106:AA106 F106:N106 P106:R106 P109:R111 F109:N111 T109:AA111 AH109:AL111 AH116:AL129 T116:AA129 P154:R154 F154:N154 F158:N158 P158:R158 T158:AL158 T166:AL167 P166:R167 F166:N167 F28:N30 P28:R30 T28:AL30 F54:N81 P54:R81 T54:AL55 F116:N130 P116:R130 T130:AL130">
    <cfRule type="cellIs" dxfId="260" priority="404" stopIfTrue="1" operator="lessThan">
      <formula>0</formula>
    </cfRule>
  </conditionalFormatting>
  <conditionalFormatting sqref="T179:AA180 AH179:AL180 F179:N187 P179:R187 T181:AL187">
    <cfRule type="cellIs" dxfId="259" priority="403" stopIfTrue="1" operator="lessThan">
      <formula>0</formula>
    </cfRule>
  </conditionalFormatting>
  <conditionalFormatting sqref="F189:N198 P189:R198 F199:R205 T189:AL205">
    <cfRule type="cellIs" dxfId="258" priority="402" stopIfTrue="1" operator="lessThan">
      <formula>0</formula>
    </cfRule>
  </conditionalFormatting>
  <conditionalFormatting sqref="F228:R228 T208:AL208 F208:N213 P208:R213 F239:R241 F229:N229 P229:R229 F244:R248 F242:N243 P242:R243 F249:N258 P249:R258 P225:R227 F225:N227 T225:AL229 T215:AL216 T209:AB213 AH209:AL213 T218:AL218 T217:AB217 AH217:AL217 T231:AL232 P231:R232 F231:N232 F234:N238 P234:R238 T234:AL258 T261:AL262 P261:R262 F261:N262 F264:N278 P264:R278 T264:AL278 P215:R218 F215:N218 F220:N223 P220:R223 T220:AL223">
    <cfRule type="cellIs" dxfId="257" priority="401" stopIfTrue="1" operator="lessThan">
      <formula>0</formula>
    </cfRule>
  </conditionalFormatting>
  <conditionalFormatting sqref="F27:G27 J27 U27:X27 AK27:AL27">
    <cfRule type="cellIs" dxfId="256" priority="389" stopIfTrue="1" operator="lessThan">
      <formula>0</formula>
    </cfRule>
  </conditionalFormatting>
  <conditionalFormatting sqref="F31:G31 J31 U31:X31 AK31:AL31">
    <cfRule type="cellIs" dxfId="255" priority="381" stopIfTrue="1" operator="lessThan">
      <formula>0</formula>
    </cfRule>
  </conditionalFormatting>
  <conditionalFormatting sqref="F156:G157 J156:J157 U156:X157 AK156:AL157">
    <cfRule type="cellIs" dxfId="254" priority="272" stopIfTrue="1" operator="lessThan">
      <formula>0</formula>
    </cfRule>
  </conditionalFormatting>
  <conditionalFormatting sqref="F43:G43 J43 U43:X43 AK43:AL43">
    <cfRule type="cellIs" dxfId="253" priority="365" stopIfTrue="1" operator="lessThan">
      <formula>0</formula>
    </cfRule>
  </conditionalFormatting>
  <conditionalFormatting sqref="F155:G155 J155 U155:X155 AK155:AL155">
    <cfRule type="cellIs" dxfId="252" priority="266" stopIfTrue="1" operator="lessThan">
      <formula>0</formula>
    </cfRule>
  </conditionalFormatting>
  <conditionalFormatting sqref="F44:G45 J44:J45 U44:X45 AK44:AL45">
    <cfRule type="cellIs" dxfId="251" priority="359" stopIfTrue="1" operator="lessThan">
      <formula>0</formula>
    </cfRule>
  </conditionalFormatting>
  <conditionalFormatting sqref="F159:G159 J159 U159:X159 AK159:AL159">
    <cfRule type="cellIs" dxfId="250" priority="260" stopIfTrue="1" operator="lessThan">
      <formula>0</formula>
    </cfRule>
  </conditionalFormatting>
  <conditionalFormatting sqref="F46:G47 J46:J47 U46:X47 AK46:AL47">
    <cfRule type="cellIs" dxfId="249" priority="353" stopIfTrue="1" operator="lessThan">
      <formula>0</formula>
    </cfRule>
  </conditionalFormatting>
  <conditionalFormatting sqref="F161:G162 J161:J162 U161:X162 AK161:AL162">
    <cfRule type="cellIs" dxfId="248" priority="254" stopIfTrue="1" operator="lessThan">
      <formula>0</formula>
    </cfRule>
  </conditionalFormatting>
  <conditionalFormatting sqref="F48:G53 J48:J53 U48:X53 AK48:AL53">
    <cfRule type="cellIs" dxfId="247" priority="347" stopIfTrue="1" operator="lessThan">
      <formula>0</formula>
    </cfRule>
  </conditionalFormatting>
  <conditionalFormatting sqref="F160:G160 J160 U160:X160 AK160:AL160">
    <cfRule type="cellIs" dxfId="246" priority="248" stopIfTrue="1" operator="lessThan">
      <formula>0</formula>
    </cfRule>
  </conditionalFormatting>
  <conditionalFormatting sqref="AH56:AH57">
    <cfRule type="cellIs" dxfId="245" priority="337" stopIfTrue="1" operator="lessThan">
      <formula>0</formula>
    </cfRule>
  </conditionalFormatting>
  <conditionalFormatting sqref="F82:G87 J82:J87 U82:X87 AK82:AL87">
    <cfRule type="cellIs" dxfId="244" priority="334" stopIfTrue="1" operator="lessThan">
      <formula>0</formula>
    </cfRule>
  </conditionalFormatting>
  <conditionalFormatting sqref="F95:G105 J95:J105 U95:X105 AK95:AL105">
    <cfRule type="cellIs" dxfId="243" priority="325" stopIfTrue="1" operator="lessThan">
      <formula>0</formula>
    </cfRule>
  </conditionalFormatting>
  <conditionalFormatting sqref="F107:G108 J107:J108 U107:X108 AK107:AL108">
    <cfRule type="cellIs" dxfId="242" priority="319" stopIfTrue="1" operator="lessThan">
      <formula>0</formula>
    </cfRule>
  </conditionalFormatting>
  <conditionalFormatting sqref="F19:G19 J19">
    <cfRule type="cellIs" dxfId="241" priority="313" stopIfTrue="1" operator="lessThan">
      <formula>0</formula>
    </cfRule>
  </conditionalFormatting>
  <conditionalFormatting sqref="U19:X19">
    <cfRule type="cellIs" dxfId="240" priority="311" stopIfTrue="1" operator="lessThan">
      <formula>0</formula>
    </cfRule>
  </conditionalFormatting>
  <conditionalFormatting sqref="AK19:AL19">
    <cfRule type="cellIs" dxfId="239" priority="310" stopIfTrue="1" operator="lessThan">
      <formula>0</formula>
    </cfRule>
  </conditionalFormatting>
  <conditionalFormatting sqref="AB64:AG64">
    <cfRule type="cellIs" dxfId="238" priority="309" stopIfTrue="1" operator="lessThan">
      <formula>0</formula>
    </cfRule>
  </conditionalFormatting>
  <conditionalFormatting sqref="F112:G112 J112 U112:X112 AK112:AL112">
    <cfRule type="cellIs" dxfId="237" priority="308" stopIfTrue="1" operator="lessThan">
      <formula>0</formula>
    </cfRule>
  </conditionalFormatting>
  <conditionalFormatting sqref="F113:G113 J113 U113:X113 AK113:AL113">
    <cfRule type="cellIs" dxfId="236" priority="302" stopIfTrue="1" operator="lessThan">
      <formula>0</formula>
    </cfRule>
  </conditionalFormatting>
  <conditionalFormatting sqref="F114:G114 J114 U114:X114 AK114:AL114">
    <cfRule type="cellIs" dxfId="235" priority="296" stopIfTrue="1" operator="lessThan">
      <formula>0</formula>
    </cfRule>
  </conditionalFormatting>
  <conditionalFormatting sqref="F115:G115 J115 U115:X115 AK115:AL115">
    <cfRule type="cellIs" dxfId="234" priority="290" stopIfTrue="1" operator="lessThan">
      <formula>0</formula>
    </cfRule>
  </conditionalFormatting>
  <conditionalFormatting sqref="F131:G151 J131:J151 U131:X151 AK131:AL151">
    <cfRule type="cellIs" dxfId="233" priority="284" stopIfTrue="1" operator="lessThan">
      <formula>0</formula>
    </cfRule>
  </conditionalFormatting>
  <conditionalFormatting sqref="F152:G153 J152:J153 U152:X153 AK152:AL153">
    <cfRule type="cellIs" dxfId="232" priority="278" stopIfTrue="1" operator="lessThan">
      <formula>0</formula>
    </cfRule>
  </conditionalFormatting>
  <conditionalFormatting sqref="F224:G224 J224 U224:X224 AK224:AL224">
    <cfRule type="cellIs" dxfId="231" priority="215" stopIfTrue="1" operator="lessThan">
      <formula>0</formula>
    </cfRule>
  </conditionalFormatting>
  <conditionalFormatting sqref="F230:G230 J230 U230:X230 AK230:AL230">
    <cfRule type="cellIs" dxfId="230" priority="206" stopIfTrue="1" operator="lessThan">
      <formula>0</formula>
    </cfRule>
  </conditionalFormatting>
  <conditionalFormatting sqref="F233:G233 J233 U233:X233 AK233:AL233">
    <cfRule type="cellIs" dxfId="229" priority="200" stopIfTrue="1" operator="lessThan">
      <formula>0</formula>
    </cfRule>
  </conditionalFormatting>
  <conditionalFormatting sqref="F259:G259 J259 U259:X259 AK259:AL259">
    <cfRule type="cellIs" dxfId="228" priority="194" stopIfTrue="1" operator="lessThan">
      <formula>0</formula>
    </cfRule>
  </conditionalFormatting>
  <conditionalFormatting sqref="F164:G165 J164:J165 U164:X165 AK164:AL165">
    <cfRule type="cellIs" dxfId="227" priority="242" stopIfTrue="1" operator="lessThan">
      <formula>0</formula>
    </cfRule>
  </conditionalFormatting>
  <conditionalFormatting sqref="F163:G163 J163 U163:X163 AK163:AL163">
    <cfRule type="cellIs" dxfId="226" priority="236" stopIfTrue="1" operator="lessThan">
      <formula>0</formula>
    </cfRule>
  </conditionalFormatting>
  <conditionalFormatting sqref="F263:G263 J263 U263:X263 AK263:AL263">
    <cfRule type="cellIs" dxfId="225" priority="182" stopIfTrue="1" operator="lessThan">
      <formula>0</formula>
    </cfRule>
  </conditionalFormatting>
  <conditionalFormatting sqref="F168:G174 J168:J174 U168:X174 AK168:AL174">
    <cfRule type="cellIs" dxfId="224" priority="230" stopIfTrue="1" operator="lessThan">
      <formula>0</formula>
    </cfRule>
  </conditionalFormatting>
  <conditionalFormatting sqref="F279:G279 J279 U279:X279 AK279:AL279">
    <cfRule type="cellIs" dxfId="223" priority="176" stopIfTrue="1" operator="lessThan">
      <formula>0</formula>
    </cfRule>
  </conditionalFormatting>
  <conditionalFormatting sqref="F260:G260 J260 U260:X260 AK260:AL260">
    <cfRule type="cellIs" dxfId="222" priority="188" stopIfTrue="1" operator="lessThan">
      <formula>0</formula>
    </cfRule>
  </conditionalFormatting>
  <conditionalFormatting sqref="AB65:AG70">
    <cfRule type="cellIs" dxfId="221" priority="170" stopIfTrue="1" operator="lessThan">
      <formula>0</formula>
    </cfRule>
  </conditionalFormatting>
  <conditionalFormatting sqref="AB58:AH58">
    <cfRule type="cellIs" dxfId="220" priority="169" stopIfTrue="1" operator="lessThan">
      <formula>0</formula>
    </cfRule>
  </conditionalFormatting>
  <conditionalFormatting sqref="K12:T13">
    <cfRule type="cellIs" dxfId="219" priority="168" stopIfTrue="1" operator="lessThan">
      <formula>0</formula>
    </cfRule>
  </conditionalFormatting>
  <conditionalFormatting sqref="K14:T19">
    <cfRule type="cellIs" dxfId="218" priority="166" stopIfTrue="1" operator="lessThan">
      <formula>0</formula>
    </cfRule>
  </conditionalFormatting>
  <conditionalFormatting sqref="O20:O26 O28 O30">
    <cfRule type="cellIs" dxfId="217" priority="165" stopIfTrue="1" operator="lessThan">
      <formula>0</formula>
    </cfRule>
  </conditionalFormatting>
  <conditionalFormatting sqref="P20:P26">
    <cfRule type="cellIs" dxfId="216" priority="164" stopIfTrue="1" operator="lessThan">
      <formula>0</formula>
    </cfRule>
  </conditionalFormatting>
  <conditionalFormatting sqref="Y12:AJ19">
    <cfRule type="cellIs" dxfId="215" priority="167" stopIfTrue="1" operator="lessThan">
      <formula>0</formula>
    </cfRule>
  </conditionalFormatting>
  <conditionalFormatting sqref="S20:S26 S28 S30">
    <cfRule type="cellIs" dxfId="214" priority="163" stopIfTrue="1" operator="lessThan">
      <formula>0</formula>
    </cfRule>
  </conditionalFormatting>
  <conditionalFormatting sqref="K27:T27">
    <cfRule type="cellIs" dxfId="213" priority="162" stopIfTrue="1" operator="lessThan">
      <formula>0</formula>
    </cfRule>
  </conditionalFormatting>
  <conditionalFormatting sqref="Y27:AJ27">
    <cfRule type="cellIs" dxfId="212" priority="161" stopIfTrue="1" operator="lessThan">
      <formula>0</formula>
    </cfRule>
  </conditionalFormatting>
  <conditionalFormatting sqref="K31:T31">
    <cfRule type="cellIs" dxfId="211" priority="160" stopIfTrue="1" operator="lessThan">
      <formula>0</formula>
    </cfRule>
  </conditionalFormatting>
  <conditionalFormatting sqref="Y31:AJ31">
    <cfRule type="cellIs" dxfId="210" priority="159" stopIfTrue="1" operator="lessThan">
      <formula>0</formula>
    </cfRule>
  </conditionalFormatting>
  <conditionalFormatting sqref="AB32:AG35">
    <cfRule type="cellIs" dxfId="209" priority="158" stopIfTrue="1" operator="lessThan">
      <formula>0</formula>
    </cfRule>
  </conditionalFormatting>
  <conditionalFormatting sqref="AB39:AG39">
    <cfRule type="cellIs" dxfId="208" priority="157" stopIfTrue="1" operator="lessThan">
      <formula>0</formula>
    </cfRule>
  </conditionalFormatting>
  <conditionalFormatting sqref="O32:O42">
    <cfRule type="cellIs" dxfId="207" priority="156" stopIfTrue="1" operator="lessThan">
      <formula>0</formula>
    </cfRule>
  </conditionalFormatting>
  <conditionalFormatting sqref="S32:S42">
    <cfRule type="cellIs" dxfId="206" priority="155" stopIfTrue="1" operator="lessThan">
      <formula>0</formula>
    </cfRule>
  </conditionalFormatting>
  <conditionalFormatting sqref="AB41:AG42">
    <cfRule type="cellIs" dxfId="205" priority="154" stopIfTrue="1" operator="lessThan">
      <formula>0</formula>
    </cfRule>
  </conditionalFormatting>
  <conditionalFormatting sqref="K43:T50">
    <cfRule type="cellIs" dxfId="204" priority="153" stopIfTrue="1" operator="lessThan">
      <formula>0</formula>
    </cfRule>
  </conditionalFormatting>
  <conditionalFormatting sqref="Y43:AJ50">
    <cfRule type="cellIs" dxfId="203" priority="152" stopIfTrue="1" operator="lessThan">
      <formula>0</formula>
    </cfRule>
  </conditionalFormatting>
  <conditionalFormatting sqref="K51:T53">
    <cfRule type="cellIs" dxfId="202" priority="151" stopIfTrue="1" operator="lessThan">
      <formula>0</formula>
    </cfRule>
  </conditionalFormatting>
  <conditionalFormatting sqref="Y51:AJ53">
    <cfRule type="cellIs" dxfId="201" priority="150" stopIfTrue="1" operator="lessThan">
      <formula>0</formula>
    </cfRule>
  </conditionalFormatting>
  <conditionalFormatting sqref="O54 O56:O70">
    <cfRule type="cellIs" dxfId="200" priority="149" stopIfTrue="1" operator="lessThan">
      <formula>0</formula>
    </cfRule>
  </conditionalFormatting>
  <conditionalFormatting sqref="S54 S56:S70">
    <cfRule type="cellIs" dxfId="199" priority="148" stopIfTrue="1" operator="lessThan">
      <formula>0</formula>
    </cfRule>
  </conditionalFormatting>
  <conditionalFormatting sqref="AB56:AG57">
    <cfRule type="cellIs" dxfId="198" priority="147" stopIfTrue="1" operator="lessThan">
      <formula>0</formula>
    </cfRule>
  </conditionalFormatting>
  <conditionalFormatting sqref="AB59:AG63">
    <cfRule type="cellIs" dxfId="197" priority="146" stopIfTrue="1" operator="lessThan">
      <formula>0</formula>
    </cfRule>
  </conditionalFormatting>
  <conditionalFormatting sqref="AB71:AG80">
    <cfRule type="cellIs" dxfId="196" priority="145" stopIfTrue="1" operator="lessThan">
      <formula>0</formula>
    </cfRule>
  </conditionalFormatting>
  <conditionalFormatting sqref="O71:O80">
    <cfRule type="cellIs" dxfId="195" priority="144" stopIfTrue="1" operator="lessThan">
      <formula>0</formula>
    </cfRule>
  </conditionalFormatting>
  <conditionalFormatting sqref="S71:S80">
    <cfRule type="cellIs" dxfId="194" priority="143" stopIfTrue="1" operator="lessThan">
      <formula>0</formula>
    </cfRule>
  </conditionalFormatting>
  <conditionalFormatting sqref="O81">
    <cfRule type="cellIs" dxfId="193" priority="142" stopIfTrue="1" operator="lessThan">
      <formula>0</formula>
    </cfRule>
  </conditionalFormatting>
  <conditionalFormatting sqref="S81">
    <cfRule type="cellIs" dxfId="192" priority="141" stopIfTrue="1" operator="lessThan">
      <formula>0</formula>
    </cfRule>
  </conditionalFormatting>
  <conditionalFormatting sqref="K82:T86">
    <cfRule type="cellIs" dxfId="191" priority="140" stopIfTrue="1" operator="lessThan">
      <formula>0</formula>
    </cfRule>
  </conditionalFormatting>
  <conditionalFormatting sqref="Y82:AJ86">
    <cfRule type="cellIs" dxfId="190" priority="139" stopIfTrue="1" operator="lessThan">
      <formula>0</formula>
    </cfRule>
  </conditionalFormatting>
  <conditionalFormatting sqref="O88:O89">
    <cfRule type="cellIs" dxfId="189" priority="138" stopIfTrue="1" operator="lessThan">
      <formula>0</formula>
    </cfRule>
  </conditionalFormatting>
  <conditionalFormatting sqref="O90:O94">
    <cfRule type="cellIs" dxfId="188" priority="137" stopIfTrue="1" operator="lessThan">
      <formula>0</formula>
    </cfRule>
  </conditionalFormatting>
  <conditionalFormatting sqref="S88:S94">
    <cfRule type="cellIs" dxfId="187" priority="136" stopIfTrue="1" operator="lessThan">
      <formula>0</formula>
    </cfRule>
  </conditionalFormatting>
  <conditionalFormatting sqref="AB88:AG94">
    <cfRule type="cellIs" dxfId="186" priority="135" stopIfTrue="1" operator="lessThan">
      <formula>0</formula>
    </cfRule>
  </conditionalFormatting>
  <conditionalFormatting sqref="K95:T100">
    <cfRule type="cellIs" dxfId="185" priority="134" stopIfTrue="1" operator="lessThan">
      <formula>0</formula>
    </cfRule>
  </conditionalFormatting>
  <conditionalFormatting sqref="Y95:AJ100">
    <cfRule type="cellIs" dxfId="184" priority="133" stopIfTrue="1" operator="lessThan">
      <formula>0</formula>
    </cfRule>
  </conditionalFormatting>
  <conditionalFormatting sqref="K101:T105">
    <cfRule type="cellIs" dxfId="183" priority="132" stopIfTrue="1" operator="lessThan">
      <formula>0</formula>
    </cfRule>
  </conditionalFormatting>
  <conditionalFormatting sqref="Y101:AJ105">
    <cfRule type="cellIs" dxfId="182" priority="131" stopIfTrue="1" operator="lessThan">
      <formula>0</formula>
    </cfRule>
  </conditionalFormatting>
  <conditionalFormatting sqref="O106">
    <cfRule type="cellIs" dxfId="181" priority="130" stopIfTrue="1" operator="lessThan">
      <formula>0</formula>
    </cfRule>
  </conditionalFormatting>
  <conditionalFormatting sqref="S106">
    <cfRule type="cellIs" dxfId="180" priority="129" stopIfTrue="1" operator="lessThan">
      <formula>0</formula>
    </cfRule>
  </conditionalFormatting>
  <conditionalFormatting sqref="S109:S111">
    <cfRule type="cellIs" dxfId="179" priority="128" stopIfTrue="1" operator="lessThan">
      <formula>0</formula>
    </cfRule>
  </conditionalFormatting>
  <conditionalFormatting sqref="O109:O111">
    <cfRule type="cellIs" dxfId="178" priority="127" stopIfTrue="1" operator="lessThan">
      <formula>0</formula>
    </cfRule>
  </conditionalFormatting>
  <conditionalFormatting sqref="AB106:AG106 AB109:AG111">
    <cfRule type="cellIs" dxfId="177" priority="126" stopIfTrue="1" operator="lessThan">
      <formula>0</formula>
    </cfRule>
  </conditionalFormatting>
  <conditionalFormatting sqref="Y107:AJ108">
    <cfRule type="cellIs" dxfId="176" priority="125" stopIfTrue="1" operator="lessThan">
      <formula>0</formula>
    </cfRule>
  </conditionalFormatting>
  <conditionalFormatting sqref="K107:T108">
    <cfRule type="cellIs" dxfId="175" priority="124" stopIfTrue="1" operator="lessThan">
      <formula>0</formula>
    </cfRule>
  </conditionalFormatting>
  <conditionalFormatting sqref="K112:T115">
    <cfRule type="cellIs" dxfId="174" priority="123" stopIfTrue="1" operator="lessThan">
      <formula>0</formula>
    </cfRule>
  </conditionalFormatting>
  <conditionalFormatting sqref="Y112:AJ115">
    <cfRule type="cellIs" dxfId="173" priority="122" stopIfTrue="1" operator="lessThan">
      <formula>0</formula>
    </cfRule>
  </conditionalFormatting>
  <conditionalFormatting sqref="AB116:AG129">
    <cfRule type="cellIs" dxfId="172" priority="121" stopIfTrue="1" operator="lessThan">
      <formula>0</formula>
    </cfRule>
  </conditionalFormatting>
  <conditionalFormatting sqref="S116:S129">
    <cfRule type="cellIs" dxfId="171" priority="120" stopIfTrue="1" operator="lessThan">
      <formula>0</formula>
    </cfRule>
  </conditionalFormatting>
  <conditionalFormatting sqref="O116:O129">
    <cfRule type="cellIs" dxfId="170" priority="119" stopIfTrue="1" operator="lessThan">
      <formula>0</formula>
    </cfRule>
  </conditionalFormatting>
  <conditionalFormatting sqref="K131:T134 K136:T142">
    <cfRule type="cellIs" dxfId="169" priority="118" stopIfTrue="1" operator="lessThan">
      <formula>0</formula>
    </cfRule>
  </conditionalFormatting>
  <conditionalFormatting sqref="Y131:AJ134 Y136:AJ142">
    <cfRule type="cellIs" dxfId="168" priority="117" stopIfTrue="1" operator="lessThan">
      <formula>0</formula>
    </cfRule>
  </conditionalFormatting>
  <conditionalFormatting sqref="K143:T150">
    <cfRule type="cellIs" dxfId="167" priority="116" stopIfTrue="1" operator="lessThan">
      <formula>0</formula>
    </cfRule>
  </conditionalFormatting>
  <conditionalFormatting sqref="Y143:AJ149">
    <cfRule type="cellIs" dxfId="166" priority="115" stopIfTrue="1" operator="lessThan">
      <formula>0</formula>
    </cfRule>
  </conditionalFormatting>
  <conditionalFormatting sqref="Y150:AJ150 Y152:AJ153">
    <cfRule type="cellIs" dxfId="165" priority="114" stopIfTrue="1" operator="lessThan">
      <formula>0</formula>
    </cfRule>
  </conditionalFormatting>
  <conditionalFormatting sqref="K152:T153">
    <cfRule type="cellIs" dxfId="164" priority="113" stopIfTrue="1" operator="lessThan">
      <formula>0</formula>
    </cfRule>
  </conditionalFormatting>
  <conditionalFormatting sqref="O154">
    <cfRule type="cellIs" dxfId="163" priority="112" stopIfTrue="1" operator="lessThan">
      <formula>0</formula>
    </cfRule>
  </conditionalFormatting>
  <conditionalFormatting sqref="S154">
    <cfRule type="cellIs" dxfId="162" priority="111" stopIfTrue="1" operator="lessThan">
      <formula>0</formula>
    </cfRule>
  </conditionalFormatting>
  <conditionalFormatting sqref="K155:T157">
    <cfRule type="cellIs" dxfId="161" priority="110" stopIfTrue="1" operator="lessThan">
      <formula>0</formula>
    </cfRule>
  </conditionalFormatting>
  <conditionalFormatting sqref="Y155:AJ157">
    <cfRule type="cellIs" dxfId="160" priority="109" stopIfTrue="1" operator="lessThan">
      <formula>0</formula>
    </cfRule>
  </conditionalFormatting>
  <conditionalFormatting sqref="S158">
    <cfRule type="cellIs" dxfId="159" priority="108" stopIfTrue="1" operator="lessThan">
      <formula>0</formula>
    </cfRule>
  </conditionalFormatting>
  <conditionalFormatting sqref="O158">
    <cfRule type="cellIs" dxfId="158" priority="107" stopIfTrue="1" operator="lessThan">
      <formula>0</formula>
    </cfRule>
  </conditionalFormatting>
  <conditionalFormatting sqref="K159:T164">
    <cfRule type="cellIs" dxfId="157" priority="106" stopIfTrue="1" operator="lessThan">
      <formula>0</formula>
    </cfRule>
  </conditionalFormatting>
  <conditionalFormatting sqref="Y159:AJ164">
    <cfRule type="cellIs" dxfId="156" priority="105" stopIfTrue="1" operator="lessThan">
      <formula>0</formula>
    </cfRule>
  </conditionalFormatting>
  <conditionalFormatting sqref="K165:T165">
    <cfRule type="cellIs" dxfId="155" priority="104" stopIfTrue="1" operator="lessThan">
      <formula>0</formula>
    </cfRule>
  </conditionalFormatting>
  <conditionalFormatting sqref="Y165:AJ165">
    <cfRule type="cellIs" dxfId="154" priority="103" stopIfTrue="1" operator="lessThan">
      <formula>0</formula>
    </cfRule>
  </conditionalFormatting>
  <conditionalFormatting sqref="S167">
    <cfRule type="cellIs" dxfId="153" priority="102" stopIfTrue="1" operator="lessThan">
      <formula>0</formula>
    </cfRule>
  </conditionalFormatting>
  <conditionalFormatting sqref="S166">
    <cfRule type="cellIs" dxfId="152" priority="101" stopIfTrue="1" operator="lessThan">
      <formula>0</formula>
    </cfRule>
  </conditionalFormatting>
  <conditionalFormatting sqref="O166:O167">
    <cfRule type="cellIs" dxfId="151" priority="100" stopIfTrue="1" operator="lessThan">
      <formula>0</formula>
    </cfRule>
  </conditionalFormatting>
  <conditionalFormatting sqref="K168:T174">
    <cfRule type="cellIs" dxfId="150" priority="99" stopIfTrue="1" operator="lessThan">
      <formula>0</formula>
    </cfRule>
  </conditionalFormatting>
  <conditionalFormatting sqref="Y168:AJ174">
    <cfRule type="cellIs" dxfId="149" priority="98" stopIfTrue="1" operator="lessThan">
      <formula>0</formula>
    </cfRule>
  </conditionalFormatting>
  <conditionalFormatting sqref="S179:S181 S183:S188 S190">
    <cfRule type="cellIs" dxfId="148" priority="96" stopIfTrue="1" operator="lessThan">
      <formula>0</formula>
    </cfRule>
  </conditionalFormatting>
  <conditionalFormatting sqref="O179:O181 O183:O188 O190">
    <cfRule type="cellIs" dxfId="147" priority="95" stopIfTrue="1" operator="lessThan">
      <formula>0</formula>
    </cfRule>
  </conditionalFormatting>
  <conditionalFormatting sqref="AB179:AG180">
    <cfRule type="cellIs" dxfId="146" priority="93" stopIfTrue="1" operator="lessThan">
      <formula>0</formula>
    </cfRule>
  </conditionalFormatting>
  <conditionalFormatting sqref="O191:O193 O195:O196 O198">
    <cfRule type="cellIs" dxfId="145" priority="92" stopIfTrue="1" operator="lessThan">
      <formula>0</formula>
    </cfRule>
  </conditionalFormatting>
  <conditionalFormatting sqref="S191:S193 S195:S196 S198:S204">
    <cfRule type="cellIs" dxfId="144" priority="91" stopIfTrue="1" operator="lessThan">
      <formula>0</formula>
    </cfRule>
  </conditionalFormatting>
  <conditionalFormatting sqref="F206:AL207">
    <cfRule type="cellIs" dxfId="143" priority="90" stopIfTrue="1" operator="lessThan">
      <formula>0</formula>
    </cfRule>
  </conditionalFormatting>
  <conditionalFormatting sqref="O208:O213 O215:O218 O220:O222">
    <cfRule type="cellIs" dxfId="142" priority="89" stopIfTrue="1" operator="lessThan">
      <formula>0</formula>
    </cfRule>
  </conditionalFormatting>
  <conditionalFormatting sqref="S208:S213 S215:S218 S220:S222">
    <cfRule type="cellIs" dxfId="141" priority="88" stopIfTrue="1" operator="lessThan">
      <formula>0</formula>
    </cfRule>
  </conditionalFormatting>
  <conditionalFormatting sqref="AC209:AG213">
    <cfRule type="cellIs" dxfId="140" priority="87" stopIfTrue="1" operator="lessThan">
      <formula>0</formula>
    </cfRule>
  </conditionalFormatting>
  <conditionalFormatting sqref="AC217:AG217">
    <cfRule type="cellIs" dxfId="139" priority="86" stopIfTrue="1" operator="lessThan">
      <formula>0</formula>
    </cfRule>
  </conditionalFormatting>
  <conditionalFormatting sqref="O223 O225:O227">
    <cfRule type="cellIs" dxfId="138" priority="85" stopIfTrue="1" operator="lessThan">
      <formula>0</formula>
    </cfRule>
  </conditionalFormatting>
  <conditionalFormatting sqref="S223 S225:S229 S231:S232 S234:S252">
    <cfRule type="cellIs" dxfId="137" priority="84" stopIfTrue="1" operator="lessThan">
      <formula>0</formula>
    </cfRule>
  </conditionalFormatting>
  <conditionalFormatting sqref="K224:T224">
    <cfRule type="cellIs" dxfId="136" priority="83" stopIfTrue="1" operator="lessThan">
      <formula>0</formula>
    </cfRule>
  </conditionalFormatting>
  <conditionalFormatting sqref="O229">
    <cfRule type="cellIs" dxfId="135" priority="82" stopIfTrue="1" operator="lessThan">
      <formula>0</formula>
    </cfRule>
  </conditionalFormatting>
  <conditionalFormatting sqref="K230:T230">
    <cfRule type="cellIs" dxfId="134" priority="81" stopIfTrue="1" operator="lessThan">
      <formula>0</formula>
    </cfRule>
  </conditionalFormatting>
  <conditionalFormatting sqref="O231:O232 O234:O238">
    <cfRule type="cellIs" dxfId="133" priority="80" stopIfTrue="1" operator="lessThan">
      <formula>0</formula>
    </cfRule>
  </conditionalFormatting>
  <conditionalFormatting sqref="K233:T233">
    <cfRule type="cellIs" dxfId="132" priority="79" stopIfTrue="1" operator="lessThan">
      <formula>0</formula>
    </cfRule>
  </conditionalFormatting>
  <conditionalFormatting sqref="Y230:AJ230">
    <cfRule type="cellIs" dxfId="131" priority="78" stopIfTrue="1" operator="lessThan">
      <formula>0</formula>
    </cfRule>
  </conditionalFormatting>
  <conditionalFormatting sqref="Y224:AJ224">
    <cfRule type="cellIs" dxfId="130" priority="77" stopIfTrue="1" operator="lessThan">
      <formula>0</formula>
    </cfRule>
  </conditionalFormatting>
  <conditionalFormatting sqref="Y233:AJ233">
    <cfRule type="cellIs" dxfId="129" priority="76" stopIfTrue="1" operator="lessThan">
      <formula>0</formula>
    </cfRule>
  </conditionalFormatting>
  <conditionalFormatting sqref="O242:O243">
    <cfRule type="cellIs" dxfId="128" priority="75" stopIfTrue="1" operator="lessThan">
      <formula>0</formula>
    </cfRule>
  </conditionalFormatting>
  <conditionalFormatting sqref="O249:O258">
    <cfRule type="cellIs" dxfId="127" priority="74" stopIfTrue="1" operator="lessThan">
      <formula>0</formula>
    </cfRule>
  </conditionalFormatting>
  <conditionalFormatting sqref="S253:S258">
    <cfRule type="cellIs" dxfId="126" priority="73" stopIfTrue="1" operator="lessThan">
      <formula>0</formula>
    </cfRule>
  </conditionalFormatting>
  <conditionalFormatting sqref="K259:T260">
    <cfRule type="cellIs" dxfId="125" priority="72" stopIfTrue="1" operator="lessThan">
      <formula>0</formula>
    </cfRule>
  </conditionalFormatting>
  <conditionalFormatting sqref="Y259:AJ260">
    <cfRule type="cellIs" dxfId="124" priority="71" stopIfTrue="1" operator="lessThan">
      <formula>0</formula>
    </cfRule>
  </conditionalFormatting>
  <conditionalFormatting sqref="O261:O262">
    <cfRule type="cellIs" dxfId="123" priority="70" stopIfTrue="1" operator="lessThan">
      <formula>0</formula>
    </cfRule>
  </conditionalFormatting>
  <conditionalFormatting sqref="S261:S262">
    <cfRule type="cellIs" dxfId="122" priority="69" stopIfTrue="1" operator="lessThan">
      <formula>0</formula>
    </cfRule>
  </conditionalFormatting>
  <conditionalFormatting sqref="Y263:AJ263">
    <cfRule type="cellIs" dxfId="121" priority="68" stopIfTrue="1" operator="lessThan">
      <formula>0</formula>
    </cfRule>
  </conditionalFormatting>
  <conditionalFormatting sqref="K263:T263">
    <cfRule type="cellIs" dxfId="120" priority="67" stopIfTrue="1" operator="lessThan">
      <formula>0</formula>
    </cfRule>
  </conditionalFormatting>
  <conditionalFormatting sqref="S264:S278">
    <cfRule type="cellIs" dxfId="119" priority="66" stopIfTrue="1" operator="lessThan">
      <formula>0</formula>
    </cfRule>
  </conditionalFormatting>
  <conditionalFormatting sqref="O264:O278">
    <cfRule type="cellIs" dxfId="118" priority="65" stopIfTrue="1" operator="lessThan">
      <formula>0</formula>
    </cfRule>
  </conditionalFormatting>
  <conditionalFormatting sqref="K279:T279">
    <cfRule type="cellIs" dxfId="117" priority="64" stopIfTrue="1" operator="lessThan">
      <formula>0</formula>
    </cfRule>
  </conditionalFormatting>
  <conditionalFormatting sqref="Y279:AJ279">
    <cfRule type="cellIs" dxfId="116" priority="63" stopIfTrue="1" operator="lessThan">
      <formula>0</formula>
    </cfRule>
  </conditionalFormatting>
  <conditionalFormatting sqref="O280:O293">
    <cfRule type="cellIs" dxfId="115" priority="62" stopIfTrue="1" operator="lessThan">
      <formula>0</formula>
    </cfRule>
  </conditionalFormatting>
  <conditionalFormatting sqref="S280:S293">
    <cfRule type="cellIs" dxfId="114" priority="61" stopIfTrue="1" operator="lessThan">
      <formula>0</formula>
    </cfRule>
  </conditionalFormatting>
  <conditionalFormatting sqref="O294:O310">
    <cfRule type="cellIs" dxfId="113" priority="60" stopIfTrue="1" operator="lessThan">
      <formula>0</formula>
    </cfRule>
  </conditionalFormatting>
  <conditionalFormatting sqref="S294:S311">
    <cfRule type="cellIs" dxfId="112" priority="59" stopIfTrue="1" operator="lessThan">
      <formula>0</formula>
    </cfRule>
  </conditionalFormatting>
  <conditionalFormatting sqref="S312:S322">
    <cfRule type="cellIs" dxfId="111" priority="58" stopIfTrue="1" operator="lessThan">
      <formula>0</formula>
    </cfRule>
  </conditionalFormatting>
  <conditionalFormatting sqref="O311:O322">
    <cfRule type="cellIs" dxfId="110" priority="57" stopIfTrue="1" operator="lessThan">
      <formula>0</formula>
    </cfRule>
  </conditionalFormatting>
  <conditionalFormatting sqref="O214 S214">
    <cfRule type="cellIs" dxfId="109" priority="56" stopIfTrue="1" operator="lessThan">
      <formula>0</formula>
    </cfRule>
  </conditionalFormatting>
  <conditionalFormatting sqref="F214">
    <cfRule type="cellIs" dxfId="108" priority="52" stopIfTrue="1" operator="lessThan">
      <formula>0</formula>
    </cfRule>
  </conditionalFormatting>
  <conditionalFormatting sqref="G214:N214">
    <cfRule type="cellIs" dxfId="107" priority="51" stopIfTrue="1" operator="lessThan">
      <formula>0</formula>
    </cfRule>
  </conditionalFormatting>
  <conditionalFormatting sqref="P214:R214">
    <cfRule type="cellIs" dxfId="106" priority="50" stopIfTrue="1" operator="lessThan">
      <formula>0</formula>
    </cfRule>
  </conditionalFormatting>
  <conditionalFormatting sqref="T214:AK214">
    <cfRule type="cellIs" dxfId="105" priority="49" stopIfTrue="1" operator="lessThan">
      <formula>0</formula>
    </cfRule>
  </conditionalFormatting>
  <conditionalFormatting sqref="AL214">
    <cfRule type="cellIs" dxfId="104" priority="48" stopIfTrue="1" operator="lessThan">
      <formula>0</formula>
    </cfRule>
  </conditionalFormatting>
  <conditionalFormatting sqref="F219:AL219">
    <cfRule type="cellIs" dxfId="103" priority="47" stopIfTrue="1" operator="lessThan">
      <formula>0</formula>
    </cfRule>
  </conditionalFormatting>
  <conditionalFormatting sqref="F178:AL178">
    <cfRule type="cellIs" dxfId="102" priority="46" stopIfTrue="1" operator="lessThan">
      <formula>0</formula>
    </cfRule>
  </conditionalFormatting>
  <conditionalFormatting sqref="H12:I19">
    <cfRule type="cellIs" dxfId="101" priority="45" stopIfTrue="1" operator="lessThan">
      <formula>0</formula>
    </cfRule>
  </conditionalFormatting>
  <conditionalFormatting sqref="H27:I27">
    <cfRule type="cellIs" dxfId="100" priority="44" stopIfTrue="1" operator="lessThan">
      <formula>0</formula>
    </cfRule>
  </conditionalFormatting>
  <conditionalFormatting sqref="H31:I31">
    <cfRule type="cellIs" dxfId="99" priority="43" stopIfTrue="1" operator="lessThan">
      <formula>0</formula>
    </cfRule>
  </conditionalFormatting>
  <conditionalFormatting sqref="H43:I53">
    <cfRule type="cellIs" dxfId="98" priority="42" stopIfTrue="1" operator="lessThan">
      <formula>0</formula>
    </cfRule>
  </conditionalFormatting>
  <conditionalFormatting sqref="H82:I86">
    <cfRule type="cellIs" dxfId="97" priority="41" stopIfTrue="1" operator="lessThan">
      <formula>0</formula>
    </cfRule>
  </conditionalFormatting>
  <conditionalFormatting sqref="H95:I105">
    <cfRule type="cellIs" dxfId="96" priority="40" stopIfTrue="1" operator="lessThan">
      <formula>0</formula>
    </cfRule>
  </conditionalFormatting>
  <conditionalFormatting sqref="H107:I108">
    <cfRule type="cellIs" dxfId="95" priority="39" stopIfTrue="1" operator="lessThan">
      <formula>0</formula>
    </cfRule>
  </conditionalFormatting>
  <conditionalFormatting sqref="H112:I115">
    <cfRule type="cellIs" dxfId="94" priority="38" stopIfTrue="1" operator="lessThan">
      <formula>0</formula>
    </cfRule>
  </conditionalFormatting>
  <conditionalFormatting sqref="H131:I134 H136:I150 H152:I153">
    <cfRule type="cellIs" dxfId="93" priority="37" stopIfTrue="1" operator="lessThan">
      <formula>0</formula>
    </cfRule>
  </conditionalFormatting>
  <conditionalFormatting sqref="H155:I157">
    <cfRule type="cellIs" dxfId="92" priority="36" stopIfTrue="1" operator="lessThan">
      <formula>0</formula>
    </cfRule>
  </conditionalFormatting>
  <conditionalFormatting sqref="H159:I165">
    <cfRule type="cellIs" dxfId="91" priority="35" stopIfTrue="1" operator="lessThan">
      <formula>0</formula>
    </cfRule>
  </conditionalFormatting>
  <conditionalFormatting sqref="H168:I174">
    <cfRule type="cellIs" dxfId="90" priority="34" stopIfTrue="1" operator="lessThan">
      <formula>0</formula>
    </cfRule>
  </conditionalFormatting>
  <conditionalFormatting sqref="F188:N188">
    <cfRule type="cellIs" dxfId="89" priority="33" stopIfTrue="1" operator="lessThan">
      <formula>0</formula>
    </cfRule>
  </conditionalFormatting>
  <conditionalFormatting sqref="P188:R188">
    <cfRule type="cellIs" dxfId="88" priority="32" stopIfTrue="1" operator="lessThan">
      <formula>0</formula>
    </cfRule>
  </conditionalFormatting>
  <conditionalFormatting sqref="T188:AL188">
    <cfRule type="cellIs" dxfId="87" priority="31" stopIfTrue="1" operator="lessThan">
      <formula>0</formula>
    </cfRule>
  </conditionalFormatting>
  <conditionalFormatting sqref="H224:I224">
    <cfRule type="cellIs" dxfId="86" priority="30" stopIfTrue="1" operator="lessThan">
      <formula>0</formula>
    </cfRule>
  </conditionalFormatting>
  <conditionalFormatting sqref="H230:I230">
    <cfRule type="cellIs" dxfId="85" priority="29" stopIfTrue="1" operator="lessThan">
      <formula>0</formula>
    </cfRule>
  </conditionalFormatting>
  <conditionalFormatting sqref="H233:I233">
    <cfRule type="cellIs" dxfId="84" priority="28" stopIfTrue="1" operator="lessThan">
      <formula>0</formula>
    </cfRule>
  </conditionalFormatting>
  <conditionalFormatting sqref="H259:I260">
    <cfRule type="cellIs" dxfId="83" priority="27" stopIfTrue="1" operator="lessThan">
      <formula>0</formula>
    </cfRule>
  </conditionalFormatting>
  <conditionalFormatting sqref="H263:I263">
    <cfRule type="cellIs" dxfId="82" priority="26" stopIfTrue="1" operator="lessThan">
      <formula>0</formula>
    </cfRule>
  </conditionalFormatting>
  <conditionalFormatting sqref="H279:I279">
    <cfRule type="cellIs" dxfId="81" priority="25" stopIfTrue="1" operator="lessThan">
      <formula>0</formula>
    </cfRule>
  </conditionalFormatting>
  <conditionalFormatting sqref="O29">
    <cfRule type="cellIs" dxfId="80" priority="24" stopIfTrue="1" operator="lessThan">
      <formula>0</formula>
    </cfRule>
  </conditionalFormatting>
  <conditionalFormatting sqref="S29">
    <cfRule type="cellIs" dxfId="79" priority="23" stopIfTrue="1" operator="lessThan">
      <formula>0</formula>
    </cfRule>
  </conditionalFormatting>
  <conditionalFormatting sqref="O55">
    <cfRule type="cellIs" dxfId="78" priority="22" stopIfTrue="1" operator="lessThan">
      <formula>0</formula>
    </cfRule>
  </conditionalFormatting>
  <conditionalFormatting sqref="S55">
    <cfRule type="cellIs" dxfId="77" priority="21" stopIfTrue="1" operator="lessThan">
      <formula>0</formula>
    </cfRule>
  </conditionalFormatting>
  <conditionalFormatting sqref="H87:I87">
    <cfRule type="cellIs" dxfId="76" priority="20" stopIfTrue="1" operator="lessThan">
      <formula>0</formula>
    </cfRule>
  </conditionalFormatting>
  <conditionalFormatting sqref="K87:T87">
    <cfRule type="cellIs" dxfId="75" priority="19" stopIfTrue="1" operator="lessThan">
      <formula>0</formula>
    </cfRule>
  </conditionalFormatting>
  <conditionalFormatting sqref="Y87:AJ87">
    <cfRule type="cellIs" dxfId="74" priority="18" stopIfTrue="1" operator="lessThan">
      <formula>0</formula>
    </cfRule>
  </conditionalFormatting>
  <conditionalFormatting sqref="O130">
    <cfRule type="cellIs" dxfId="73" priority="17" stopIfTrue="1" operator="lessThan">
      <formula>0</formula>
    </cfRule>
  </conditionalFormatting>
  <conditionalFormatting sqref="S130">
    <cfRule type="cellIs" dxfId="72" priority="16" stopIfTrue="1" operator="lessThan">
      <formula>0</formula>
    </cfRule>
  </conditionalFormatting>
  <conditionalFormatting sqref="H135:I135">
    <cfRule type="cellIs" dxfId="71" priority="15" stopIfTrue="1" operator="lessThan">
      <formula>0</formula>
    </cfRule>
  </conditionalFormatting>
  <conditionalFormatting sqref="K135:T135">
    <cfRule type="cellIs" dxfId="70" priority="14" stopIfTrue="1" operator="lessThan">
      <formula>0</formula>
    </cfRule>
  </conditionalFormatting>
  <conditionalFormatting sqref="Y135:AJ135">
    <cfRule type="cellIs" dxfId="69" priority="13" stopIfTrue="1" operator="lessThan">
      <formula>0</formula>
    </cfRule>
  </conditionalFormatting>
  <conditionalFormatting sqref="H151:I151">
    <cfRule type="cellIs" dxfId="68" priority="12" stopIfTrue="1" operator="lessThan">
      <formula>0</formula>
    </cfRule>
  </conditionalFormatting>
  <conditionalFormatting sqref="K151:T151">
    <cfRule type="cellIs" dxfId="67" priority="11" stopIfTrue="1" operator="lessThan">
      <formula>0</formula>
    </cfRule>
  </conditionalFormatting>
  <conditionalFormatting sqref="Y151:AJ151">
    <cfRule type="cellIs" dxfId="66" priority="10" stopIfTrue="1" operator="lessThan">
      <formula>0</formula>
    </cfRule>
  </conditionalFormatting>
  <conditionalFormatting sqref="O182">
    <cfRule type="cellIs" dxfId="65" priority="9" stopIfTrue="1" operator="lessThan">
      <formula>0</formula>
    </cfRule>
  </conditionalFormatting>
  <conditionalFormatting sqref="S182">
    <cfRule type="cellIs" dxfId="64" priority="8" stopIfTrue="1" operator="lessThan">
      <formula>0</formula>
    </cfRule>
  </conditionalFormatting>
  <conditionalFormatting sqref="O189">
    <cfRule type="cellIs" dxfId="63" priority="7" stopIfTrue="1" operator="lessThan">
      <formula>0</formula>
    </cfRule>
  </conditionalFormatting>
  <conditionalFormatting sqref="S189">
    <cfRule type="cellIs" dxfId="62" priority="6" stopIfTrue="1" operator="lessThan">
      <formula>0</formula>
    </cfRule>
  </conditionalFormatting>
  <conditionalFormatting sqref="O194">
    <cfRule type="cellIs" dxfId="61" priority="5" stopIfTrue="1" operator="lessThan">
      <formula>0</formula>
    </cfRule>
  </conditionalFormatting>
  <conditionalFormatting sqref="S194">
    <cfRule type="cellIs" dxfId="60" priority="4" stopIfTrue="1" operator="lessThan">
      <formula>0</formula>
    </cfRule>
  </conditionalFormatting>
  <conditionalFormatting sqref="O197">
    <cfRule type="cellIs" dxfId="59" priority="3" stopIfTrue="1" operator="lessThan">
      <formula>0</formula>
    </cfRule>
  </conditionalFormatting>
  <conditionalFormatting sqref="S197">
    <cfRule type="cellIs" dxfId="58" priority="2" stopIfTrue="1" operator="lessThan">
      <formula>0</formula>
    </cfRule>
  </conditionalFormatting>
  <conditionalFormatting sqref="S205">
    <cfRule type="cellIs" dxfId="57" priority="1" stopIfTrue="1" operator="lessThan">
      <formula>0</formula>
    </cfRule>
  </conditionalFormatting>
  <printOptions horizontalCentered="1"/>
  <pageMargins left="0.19685039370078741" right="0.19685039370078741" top="0.78740157480314965" bottom="0.15748031496062992" header="0.31496062992125984" footer="0.11811023622047245"/>
  <pageSetup paperSize="9" scale="33" fitToHeight="13" orientation="landscape" r:id="rId1"/>
  <headerFooter alignWithMargins="0"/>
  <rowBreaks count="7" manualBreakCount="7">
    <brk id="30" max="37" man="1"/>
    <brk id="57" max="37" man="1"/>
    <brk id="139" max="37" man="1"/>
    <brk id="150" max="37" man="1"/>
    <brk id="215" max="37" man="1"/>
    <brk id="254" max="37" man="1"/>
    <brk id="302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CC"/>
  </sheetPr>
  <dimension ref="A2:L35"/>
  <sheetViews>
    <sheetView showGridLines="0" topLeftCell="A13" zoomScale="75" zoomScaleNormal="75" zoomScaleSheetLayoutView="50" workbookViewId="0">
      <selection activeCell="D8" sqref="D8"/>
    </sheetView>
  </sheetViews>
  <sheetFormatPr defaultRowHeight="12.75" x14ac:dyDescent="0.2"/>
  <cols>
    <col min="1" max="1" width="15.140625" style="3" customWidth="1"/>
    <col min="2" max="2" width="77.140625" style="3" customWidth="1"/>
    <col min="3" max="3" width="5.140625" style="3" customWidth="1"/>
    <col min="4" max="4" width="26.140625" style="3" customWidth="1"/>
    <col min="5" max="5" width="28.42578125" style="3" customWidth="1"/>
    <col min="6" max="6" width="31.7109375" style="3" customWidth="1"/>
    <col min="7" max="7" width="31.5703125" style="3" customWidth="1"/>
    <col min="8" max="8" width="28.42578125" style="3" customWidth="1"/>
    <col min="9" max="9" width="24.7109375" style="3" customWidth="1"/>
    <col min="10" max="10" width="27" style="3" customWidth="1"/>
    <col min="11" max="11" width="23.85546875" style="3" customWidth="1"/>
    <col min="12" max="12" width="26.140625" style="3" customWidth="1"/>
    <col min="13" max="13" width="23.42578125" style="3" customWidth="1"/>
    <col min="14" max="14" width="26.42578125" style="3" customWidth="1"/>
    <col min="15" max="15" width="23.85546875" style="3" customWidth="1"/>
    <col min="16" max="16" width="24.140625" style="3" customWidth="1"/>
    <col min="17" max="16384" width="9.140625" style="3"/>
  </cols>
  <sheetData>
    <row r="2" spans="1:12" s="1" customFormat="1" ht="18" customHeight="1" x14ac:dyDescent="0.25">
      <c r="A2" s="668" t="s">
        <v>828</v>
      </c>
      <c r="B2" s="668"/>
      <c r="C2" s="668"/>
      <c r="D2" s="669"/>
      <c r="E2" s="670" t="str">
        <f>IF('Титул ф.2'!D26=0," ",'Титул ф.2'!D26)</f>
        <v>Улуг-Хемский районный суд Республики Тыва</v>
      </c>
      <c r="F2" s="671"/>
      <c r="G2" s="672"/>
      <c r="H2" s="117"/>
      <c r="I2" s="118"/>
      <c r="J2" s="118"/>
      <c r="K2" s="118"/>
      <c r="L2" s="118"/>
    </row>
    <row r="3" spans="1:12" s="1" customFormat="1" ht="18" customHeight="1" x14ac:dyDescent="0.25">
      <c r="A3" s="119"/>
      <c r="B3" s="119"/>
      <c r="C3" s="119"/>
      <c r="D3" s="119"/>
      <c r="E3" s="120"/>
      <c r="F3" s="120"/>
      <c r="G3" s="120"/>
      <c r="H3" s="117"/>
      <c r="I3" s="118"/>
      <c r="J3" s="118"/>
      <c r="K3" s="118"/>
      <c r="L3" s="118"/>
    </row>
    <row r="4" spans="1:12" ht="31.5" customHeight="1" x14ac:dyDescent="0.2">
      <c r="A4" s="684" t="s">
        <v>363</v>
      </c>
      <c r="B4" s="684"/>
      <c r="C4" s="684"/>
      <c r="D4" s="684"/>
      <c r="E4" s="684"/>
      <c r="F4" s="684"/>
      <c r="G4" s="121"/>
      <c r="H4" s="121"/>
      <c r="I4" s="121"/>
      <c r="J4" s="121"/>
      <c r="K4" s="121"/>
      <c r="L4" s="121"/>
    </row>
    <row r="5" spans="1:12" ht="33" customHeight="1" thickBot="1" x14ac:dyDescent="0.3">
      <c r="A5" s="685" t="s">
        <v>1159</v>
      </c>
      <c r="B5" s="685"/>
      <c r="C5" s="685"/>
      <c r="D5" s="685"/>
      <c r="E5" s="685"/>
      <c r="F5" s="685"/>
      <c r="G5" s="121"/>
      <c r="H5" s="121"/>
      <c r="I5" s="121"/>
      <c r="J5" s="121"/>
      <c r="K5" s="121"/>
      <c r="L5" s="121"/>
    </row>
    <row r="6" spans="1:12" ht="123" customHeight="1" thickBot="1" x14ac:dyDescent="0.25">
      <c r="A6" s="678" t="s">
        <v>60</v>
      </c>
      <c r="B6" s="679"/>
      <c r="C6" s="139" t="s">
        <v>824</v>
      </c>
      <c r="D6" s="140" t="s">
        <v>533</v>
      </c>
      <c r="E6" s="141" t="s">
        <v>532</v>
      </c>
      <c r="F6" s="4"/>
      <c r="G6" s="122"/>
      <c r="H6" s="122"/>
      <c r="I6" s="121"/>
      <c r="J6" s="121"/>
      <c r="K6" s="121"/>
      <c r="L6" s="121"/>
    </row>
    <row r="7" spans="1:12" ht="21" customHeight="1" thickBot="1" x14ac:dyDescent="0.25">
      <c r="A7" s="680" t="s">
        <v>114</v>
      </c>
      <c r="B7" s="681"/>
      <c r="C7" s="143"/>
      <c r="D7" s="144">
        <v>1</v>
      </c>
      <c r="E7" s="145">
        <v>2</v>
      </c>
      <c r="G7" s="121"/>
      <c r="H7" s="121"/>
      <c r="I7" s="121"/>
      <c r="J7" s="121"/>
      <c r="K7" s="121"/>
      <c r="L7" s="121"/>
    </row>
    <row r="8" spans="1:12" ht="60" customHeight="1" x14ac:dyDescent="0.2">
      <c r="A8" s="688" t="s">
        <v>949</v>
      </c>
      <c r="B8" s="689"/>
      <c r="C8" s="142">
        <v>1</v>
      </c>
      <c r="D8" s="250"/>
      <c r="E8" s="251"/>
      <c r="G8" s="121"/>
      <c r="H8" s="121"/>
      <c r="I8" s="121"/>
      <c r="J8" s="121"/>
      <c r="K8" s="121"/>
      <c r="L8" s="121"/>
    </row>
    <row r="9" spans="1:12" ht="44.45" customHeight="1" x14ac:dyDescent="0.2">
      <c r="A9" s="666" t="s">
        <v>950</v>
      </c>
      <c r="B9" s="667"/>
      <c r="C9" s="137">
        <v>2</v>
      </c>
      <c r="D9" s="244"/>
      <c r="E9" s="245"/>
      <c r="G9" s="121"/>
      <c r="H9" s="121"/>
      <c r="I9" s="121"/>
      <c r="J9" s="121"/>
      <c r="K9" s="121"/>
      <c r="L9" s="121"/>
    </row>
    <row r="10" spans="1:12" ht="42.6" customHeight="1" x14ac:dyDescent="0.2">
      <c r="A10" s="666" t="s">
        <v>951</v>
      </c>
      <c r="B10" s="667"/>
      <c r="C10" s="137">
        <v>3</v>
      </c>
      <c r="D10" s="244">
        <v>10</v>
      </c>
      <c r="E10" s="245">
        <v>12</v>
      </c>
      <c r="G10" s="121"/>
      <c r="H10" s="121"/>
      <c r="I10" s="121"/>
      <c r="J10" s="121"/>
      <c r="K10" s="121"/>
      <c r="L10" s="121"/>
    </row>
    <row r="11" spans="1:12" ht="49.5" customHeight="1" x14ac:dyDescent="0.2">
      <c r="A11" s="666" t="s">
        <v>1451</v>
      </c>
      <c r="B11" s="667"/>
      <c r="C11" s="137">
        <v>4</v>
      </c>
      <c r="D11" s="244">
        <v>14</v>
      </c>
      <c r="E11" s="245"/>
      <c r="G11" s="121"/>
      <c r="H11" s="121"/>
      <c r="I11" s="121"/>
      <c r="J11" s="121"/>
      <c r="K11" s="121"/>
      <c r="L11" s="121"/>
    </row>
    <row r="12" spans="1:12" ht="58.5" customHeight="1" x14ac:dyDescent="0.2">
      <c r="A12" s="666" t="s">
        <v>952</v>
      </c>
      <c r="B12" s="667"/>
      <c r="C12" s="137">
        <v>5</v>
      </c>
      <c r="D12" s="244"/>
      <c r="E12" s="299"/>
      <c r="G12" s="121"/>
      <c r="H12" s="121"/>
      <c r="I12" s="121"/>
      <c r="J12" s="121"/>
      <c r="K12" s="121"/>
      <c r="L12" s="121"/>
    </row>
    <row r="13" spans="1:12" ht="27" customHeight="1" x14ac:dyDescent="0.2">
      <c r="A13" s="666" t="s">
        <v>953</v>
      </c>
      <c r="B13" s="667"/>
      <c r="C13" s="137">
        <v>6</v>
      </c>
      <c r="D13" s="244"/>
      <c r="E13" s="299"/>
      <c r="G13" s="121"/>
      <c r="H13" s="121"/>
      <c r="I13" s="121"/>
      <c r="J13" s="121"/>
      <c r="K13" s="121"/>
      <c r="L13" s="121"/>
    </row>
    <row r="14" spans="1:12" ht="60.6" customHeight="1" x14ac:dyDescent="0.2">
      <c r="A14" s="666" t="s">
        <v>954</v>
      </c>
      <c r="B14" s="667"/>
      <c r="C14" s="137">
        <v>7</v>
      </c>
      <c r="D14" s="244">
        <v>3</v>
      </c>
      <c r="E14" s="245"/>
      <c r="G14" s="121"/>
      <c r="H14" s="121"/>
      <c r="I14" s="121"/>
      <c r="J14" s="121"/>
      <c r="K14" s="121"/>
      <c r="L14" s="121"/>
    </row>
    <row r="15" spans="1:12" ht="74.25" customHeight="1" x14ac:dyDescent="0.2">
      <c r="A15" s="666" t="s">
        <v>405</v>
      </c>
      <c r="B15" s="667"/>
      <c r="C15" s="137">
        <v>8</v>
      </c>
      <c r="D15" s="299"/>
      <c r="E15" s="245"/>
      <c r="G15" s="121"/>
      <c r="H15" s="121"/>
      <c r="I15" s="121"/>
      <c r="J15" s="121"/>
      <c r="K15" s="121"/>
      <c r="L15" s="121"/>
    </row>
    <row r="16" spans="1:12" ht="39" customHeight="1" thickBot="1" x14ac:dyDescent="0.25">
      <c r="A16" s="676" t="s">
        <v>1160</v>
      </c>
      <c r="B16" s="677"/>
      <c r="C16" s="138">
        <v>9</v>
      </c>
      <c r="D16" s="247"/>
      <c r="E16" s="249">
        <v>1</v>
      </c>
      <c r="G16" s="121"/>
      <c r="H16" s="121"/>
      <c r="I16" s="121"/>
      <c r="J16" s="121"/>
      <c r="K16" s="121"/>
      <c r="L16" s="121"/>
    </row>
    <row r="17" spans="1:12" ht="39" customHeight="1" x14ac:dyDescent="0.2">
      <c r="A17" s="123"/>
      <c r="B17" s="123"/>
      <c r="C17" s="124"/>
      <c r="D17" s="125"/>
      <c r="E17" s="125"/>
      <c r="G17" s="121"/>
      <c r="H17" s="121"/>
      <c r="I17" s="121"/>
      <c r="J17" s="121"/>
      <c r="K17" s="121"/>
      <c r="L17" s="121"/>
    </row>
    <row r="18" spans="1:12" ht="48.75" customHeight="1" x14ac:dyDescent="0.2">
      <c r="A18" s="673" t="s">
        <v>364</v>
      </c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</row>
    <row r="19" spans="1:12" ht="33.6" customHeight="1" thickBot="1" x14ac:dyDescent="0.3">
      <c r="A19" s="690" t="s">
        <v>1858</v>
      </c>
      <c r="B19" s="690"/>
      <c r="C19" s="690"/>
      <c r="D19" s="690"/>
      <c r="E19" s="690"/>
      <c r="F19" s="690"/>
      <c r="G19" s="690"/>
      <c r="H19" s="690"/>
      <c r="I19" s="690"/>
      <c r="J19" s="126"/>
      <c r="K19" s="121"/>
      <c r="L19" s="121"/>
    </row>
    <row r="20" spans="1:12" ht="61.5" customHeight="1" x14ac:dyDescent="0.2">
      <c r="A20" s="700"/>
      <c r="B20" s="701"/>
      <c r="C20" s="698" t="s">
        <v>824</v>
      </c>
      <c r="D20" s="686" t="s">
        <v>1161</v>
      </c>
      <c r="E20" s="687"/>
      <c r="F20" s="682" t="s">
        <v>1162</v>
      </c>
      <c r="G20" s="674" t="s">
        <v>1163</v>
      </c>
      <c r="H20" s="696" t="s">
        <v>862</v>
      </c>
      <c r="I20" s="692" t="s">
        <v>406</v>
      </c>
      <c r="J20" s="121"/>
      <c r="K20" s="121"/>
    </row>
    <row r="21" spans="1:12" ht="68.25" customHeight="1" thickBot="1" x14ac:dyDescent="0.25">
      <c r="A21" s="702"/>
      <c r="B21" s="703"/>
      <c r="C21" s="699"/>
      <c r="D21" s="128" t="s">
        <v>852</v>
      </c>
      <c r="E21" s="129" t="s">
        <v>853</v>
      </c>
      <c r="F21" s="683"/>
      <c r="G21" s="675"/>
      <c r="H21" s="697"/>
      <c r="I21" s="693"/>
      <c r="J21" s="121"/>
      <c r="K21" s="121"/>
    </row>
    <row r="22" spans="1:12" ht="18.75" customHeight="1" thickBot="1" x14ac:dyDescent="0.3">
      <c r="A22" s="705"/>
      <c r="B22" s="706"/>
      <c r="C22" s="130"/>
      <c r="D22" s="133">
        <v>1</v>
      </c>
      <c r="E22" s="131">
        <v>2</v>
      </c>
      <c r="F22" s="132">
        <v>3</v>
      </c>
      <c r="G22" s="133">
        <v>4</v>
      </c>
      <c r="H22" s="131">
        <v>5</v>
      </c>
      <c r="I22" s="134">
        <v>6</v>
      </c>
      <c r="J22" s="121"/>
      <c r="K22" s="121"/>
    </row>
    <row r="23" spans="1:12" ht="25.15" customHeight="1" x14ac:dyDescent="0.2">
      <c r="A23" s="704" t="s">
        <v>884</v>
      </c>
      <c r="B23" s="298" t="s">
        <v>1158</v>
      </c>
      <c r="C23" s="257">
        <v>1</v>
      </c>
      <c r="D23" s="253">
        <v>225</v>
      </c>
      <c r="E23" s="252"/>
      <c r="F23" s="252">
        <v>39</v>
      </c>
      <c r="G23" s="252">
        <v>20</v>
      </c>
      <c r="H23" s="252">
        <v>68</v>
      </c>
      <c r="I23" s="251"/>
      <c r="J23" s="121"/>
      <c r="K23" s="121"/>
    </row>
    <row r="24" spans="1:12" ht="25.15" customHeight="1" x14ac:dyDescent="0.3">
      <c r="A24" s="691"/>
      <c r="B24" s="298" t="s">
        <v>854</v>
      </c>
      <c r="C24" s="258">
        <v>2</v>
      </c>
      <c r="D24" s="254">
        <v>81</v>
      </c>
      <c r="E24" s="239">
        <v>3</v>
      </c>
      <c r="F24" s="239">
        <v>7</v>
      </c>
      <c r="G24" s="239">
        <v>7</v>
      </c>
      <c r="H24" s="239">
        <v>232</v>
      </c>
      <c r="I24" s="245"/>
      <c r="J24" s="121"/>
      <c r="K24" s="121"/>
    </row>
    <row r="25" spans="1:12" ht="25.15" customHeight="1" x14ac:dyDescent="0.3">
      <c r="A25" s="691"/>
      <c r="B25" s="298" t="s">
        <v>855</v>
      </c>
      <c r="C25" s="258">
        <v>3</v>
      </c>
      <c r="D25" s="254">
        <v>20</v>
      </c>
      <c r="E25" s="239">
        <v>6</v>
      </c>
      <c r="F25" s="239">
        <v>2</v>
      </c>
      <c r="G25" s="239">
        <v>3</v>
      </c>
      <c r="H25" s="239">
        <v>68</v>
      </c>
      <c r="I25" s="245"/>
      <c r="J25" s="121"/>
      <c r="K25" s="121"/>
    </row>
    <row r="26" spans="1:12" ht="25.15" customHeight="1" x14ac:dyDescent="0.3">
      <c r="A26" s="691"/>
      <c r="B26" s="298" t="s">
        <v>856</v>
      </c>
      <c r="C26" s="258">
        <v>4</v>
      </c>
      <c r="D26" s="254">
        <v>1</v>
      </c>
      <c r="E26" s="239">
        <v>1</v>
      </c>
      <c r="F26" s="239"/>
      <c r="G26" s="239"/>
      <c r="H26" s="239">
        <v>6</v>
      </c>
      <c r="I26" s="245"/>
      <c r="J26" s="121"/>
      <c r="K26" s="121"/>
    </row>
    <row r="27" spans="1:12" ht="25.15" customHeight="1" x14ac:dyDescent="0.3">
      <c r="A27" s="691"/>
      <c r="B27" s="298" t="s">
        <v>857</v>
      </c>
      <c r="C27" s="258">
        <v>5</v>
      </c>
      <c r="D27" s="254"/>
      <c r="E27" s="239"/>
      <c r="F27" s="239"/>
      <c r="G27" s="239"/>
      <c r="H27" s="239">
        <v>1</v>
      </c>
      <c r="I27" s="245"/>
      <c r="J27" s="121"/>
      <c r="K27" s="121"/>
    </row>
    <row r="28" spans="1:12" ht="22.9" customHeight="1" x14ac:dyDescent="0.2">
      <c r="A28" s="691"/>
      <c r="B28" s="298" t="s">
        <v>858</v>
      </c>
      <c r="C28" s="259">
        <v>6</v>
      </c>
      <c r="D28" s="255"/>
      <c r="E28" s="240"/>
      <c r="F28" s="240"/>
      <c r="G28" s="240"/>
      <c r="H28" s="240"/>
      <c r="I28" s="246"/>
      <c r="J28" s="121"/>
      <c r="K28" s="121"/>
    </row>
    <row r="29" spans="1:12" ht="25.15" customHeight="1" x14ac:dyDescent="0.3">
      <c r="A29" s="691" t="s">
        <v>885</v>
      </c>
      <c r="B29" s="298" t="s">
        <v>1158</v>
      </c>
      <c r="C29" s="258">
        <v>7</v>
      </c>
      <c r="D29" s="254">
        <v>84</v>
      </c>
      <c r="E29" s="239"/>
      <c r="F29" s="239">
        <v>1</v>
      </c>
      <c r="G29" s="239">
        <v>4</v>
      </c>
      <c r="H29" s="239">
        <v>60</v>
      </c>
      <c r="I29" s="245"/>
      <c r="J29" s="121"/>
      <c r="K29" s="121"/>
    </row>
    <row r="30" spans="1:12" ht="25.15" customHeight="1" x14ac:dyDescent="0.3">
      <c r="A30" s="691"/>
      <c r="B30" s="298" t="s">
        <v>854</v>
      </c>
      <c r="C30" s="258">
        <v>8</v>
      </c>
      <c r="D30" s="254">
        <v>3</v>
      </c>
      <c r="E30" s="239"/>
      <c r="F30" s="239"/>
      <c r="G30" s="239"/>
      <c r="H30" s="239">
        <v>25</v>
      </c>
      <c r="I30" s="245"/>
      <c r="J30" s="121"/>
      <c r="K30" s="121"/>
    </row>
    <row r="31" spans="1:12" ht="25.15" customHeight="1" x14ac:dyDescent="0.3">
      <c r="A31" s="691"/>
      <c r="B31" s="298" t="s">
        <v>855</v>
      </c>
      <c r="C31" s="258">
        <v>9</v>
      </c>
      <c r="D31" s="254"/>
      <c r="E31" s="239"/>
      <c r="F31" s="239"/>
      <c r="G31" s="239"/>
      <c r="H31" s="239"/>
      <c r="I31" s="245"/>
      <c r="J31" s="121"/>
      <c r="K31" s="121"/>
    </row>
    <row r="32" spans="1:12" ht="25.15" customHeight="1" x14ac:dyDescent="0.3">
      <c r="A32" s="691"/>
      <c r="B32" s="298" t="s">
        <v>856</v>
      </c>
      <c r="C32" s="258">
        <v>10</v>
      </c>
      <c r="D32" s="254"/>
      <c r="E32" s="239"/>
      <c r="F32" s="239"/>
      <c r="G32" s="239"/>
      <c r="H32" s="239"/>
      <c r="I32" s="245"/>
      <c r="J32" s="121"/>
      <c r="K32" s="121"/>
    </row>
    <row r="33" spans="1:11" ht="25.15" customHeight="1" x14ac:dyDescent="0.2">
      <c r="A33" s="691"/>
      <c r="B33" s="298" t="s">
        <v>857</v>
      </c>
      <c r="C33" s="259">
        <v>11</v>
      </c>
      <c r="D33" s="254"/>
      <c r="E33" s="239"/>
      <c r="F33" s="239"/>
      <c r="G33" s="239"/>
      <c r="H33" s="239"/>
      <c r="I33" s="245"/>
      <c r="J33" s="121"/>
      <c r="K33" s="121"/>
    </row>
    <row r="34" spans="1:11" ht="25.15" customHeight="1" x14ac:dyDescent="0.3">
      <c r="A34" s="691"/>
      <c r="B34" s="298" t="s">
        <v>858</v>
      </c>
      <c r="C34" s="258">
        <v>12</v>
      </c>
      <c r="D34" s="255"/>
      <c r="E34" s="240"/>
      <c r="F34" s="240"/>
      <c r="G34" s="240"/>
      <c r="H34" s="240"/>
      <c r="I34" s="246"/>
      <c r="J34" s="121"/>
      <c r="K34" s="121"/>
    </row>
    <row r="35" spans="1:11" ht="42" customHeight="1" thickBot="1" x14ac:dyDescent="0.35">
      <c r="A35" s="694" t="s">
        <v>48</v>
      </c>
      <c r="B35" s="695"/>
      <c r="C35" s="260">
        <v>13</v>
      </c>
      <c r="D35" s="256"/>
      <c r="E35" s="248"/>
      <c r="F35" s="248"/>
      <c r="G35" s="248"/>
      <c r="H35" s="248"/>
      <c r="I35" s="249"/>
    </row>
  </sheetData>
  <mergeCells count="28">
    <mergeCell ref="A29:A34"/>
    <mergeCell ref="I20:I21"/>
    <mergeCell ref="A35:B35"/>
    <mergeCell ref="H20:H21"/>
    <mergeCell ref="C20:C21"/>
    <mergeCell ref="A20:B21"/>
    <mergeCell ref="A23:A28"/>
    <mergeCell ref="A22:B22"/>
    <mergeCell ref="A18:L18"/>
    <mergeCell ref="G20:G21"/>
    <mergeCell ref="A16:B16"/>
    <mergeCell ref="A6:B6"/>
    <mergeCell ref="A7:B7"/>
    <mergeCell ref="F20:F21"/>
    <mergeCell ref="A10:B10"/>
    <mergeCell ref="A15:B15"/>
    <mergeCell ref="D20:E20"/>
    <mergeCell ref="A8:B8"/>
    <mergeCell ref="A9:B9"/>
    <mergeCell ref="A19:I19"/>
    <mergeCell ref="A11:B11"/>
    <mergeCell ref="A13:B13"/>
    <mergeCell ref="A12:B12"/>
    <mergeCell ref="A14:B14"/>
    <mergeCell ref="A2:D2"/>
    <mergeCell ref="E2:G2"/>
    <mergeCell ref="A4:F4"/>
    <mergeCell ref="A5:F5"/>
  </mergeCells>
  <phoneticPr fontId="0" type="noConversion"/>
  <conditionalFormatting sqref="D17:E17">
    <cfRule type="cellIs" dxfId="56" priority="16" stopIfTrue="1" operator="lessThan">
      <formula>0</formula>
    </cfRule>
  </conditionalFormatting>
  <conditionalFormatting sqref="D8:E11 D14:E14 D12:D13 D16:E16 E15">
    <cfRule type="cellIs" dxfId="55" priority="10" stopIfTrue="1" operator="lessThan">
      <formula>0</formula>
    </cfRule>
  </conditionalFormatting>
  <conditionalFormatting sqref="D23:I27 D29:I33 D35:I35">
    <cfRule type="cellIs" dxfId="54" priority="5" stopIfTrue="1" operator="lessThan">
      <formula>0</formula>
    </cfRule>
  </conditionalFormatting>
  <conditionalFormatting sqref="D28:I28">
    <cfRule type="cellIs" dxfId="53" priority="4" stopIfTrue="1" operator="lessThan">
      <formula>0</formula>
    </cfRule>
  </conditionalFormatting>
  <conditionalFormatting sqref="D34:I34">
    <cfRule type="cellIs" dxfId="52" priority="3" stopIfTrue="1" operator="lessThan">
      <formula>0</formula>
    </cfRule>
  </conditionalFormatting>
  <conditionalFormatting sqref="E12:E13">
    <cfRule type="cellIs" dxfId="51" priority="2" stopIfTrue="1" operator="lessThan">
      <formula>0</formula>
    </cfRule>
  </conditionalFormatting>
  <conditionalFormatting sqref="D15">
    <cfRule type="cellIs" dxfId="50" priority="1" stopIfTrue="1" operator="lessThan">
      <formula>0</formula>
    </cfRule>
  </conditionalFormatting>
  <printOptions horizontalCentered="1"/>
  <pageMargins left="0.19685039370078741" right="0.19685039370078741" top="0.78740157480314965" bottom="0" header="0.23622047244094491" footer="0"/>
  <pageSetup paperSize="9" scale="40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FFCC"/>
  </sheetPr>
  <dimension ref="A1:K42"/>
  <sheetViews>
    <sheetView showGridLines="0" topLeftCell="A19" zoomScale="75" zoomScaleNormal="75" workbookViewId="0">
      <selection activeCell="J27" sqref="J27"/>
    </sheetView>
  </sheetViews>
  <sheetFormatPr defaultRowHeight="12.75" x14ac:dyDescent="0.2"/>
  <cols>
    <col min="1" max="1" width="15.140625" style="3" customWidth="1"/>
    <col min="2" max="2" width="71.7109375" style="3" customWidth="1"/>
    <col min="3" max="3" width="5.28515625" style="3" customWidth="1"/>
    <col min="4" max="4" width="28.42578125" style="3" customWidth="1"/>
    <col min="5" max="5" width="31.7109375" style="3" customWidth="1"/>
    <col min="6" max="6" width="23.7109375" style="3" customWidth="1"/>
    <col min="7" max="7" width="17.7109375" style="3" customWidth="1"/>
    <col min="8" max="8" width="19.5703125" style="3" customWidth="1"/>
    <col min="9" max="9" width="24.140625" style="3" customWidth="1"/>
    <col min="10" max="10" width="23.85546875" style="3" customWidth="1"/>
    <col min="11" max="11" width="26.140625" style="3" customWidth="1"/>
    <col min="12" max="12" width="23.42578125" style="3" customWidth="1"/>
    <col min="13" max="13" width="26.42578125" style="3" customWidth="1"/>
    <col min="14" max="14" width="23.85546875" style="3" customWidth="1"/>
    <col min="15" max="15" width="24.140625" style="3" customWidth="1"/>
    <col min="16" max="16384" width="9.140625" style="3"/>
  </cols>
  <sheetData>
    <row r="1" spans="1:11" s="1" customFormat="1" x14ac:dyDescent="0.2">
      <c r="A1" s="118"/>
      <c r="B1" s="118"/>
      <c r="C1" s="118"/>
      <c r="D1" s="118"/>
      <c r="E1" s="118"/>
      <c r="F1" s="118"/>
      <c r="G1" s="117"/>
      <c r="H1" s="118"/>
      <c r="I1" s="118"/>
      <c r="J1" s="118"/>
      <c r="K1" s="118"/>
    </row>
    <row r="2" spans="1:11" s="1" customFormat="1" ht="18" customHeight="1" x14ac:dyDescent="0.25">
      <c r="A2" s="727" t="s">
        <v>828</v>
      </c>
      <c r="B2" s="727"/>
      <c r="C2" s="728"/>
      <c r="D2" s="670" t="str">
        <f>IF('Титул ф.2'!D26=0," ",'Титул ф.2'!D26)</f>
        <v>Улуг-Хемский районный суд Республики Тыва</v>
      </c>
      <c r="E2" s="671"/>
      <c r="F2" s="672"/>
      <c r="G2" s="117"/>
      <c r="H2" s="118"/>
      <c r="I2" s="118"/>
      <c r="J2" s="118"/>
      <c r="K2" s="118"/>
    </row>
    <row r="3" spans="1:11" s="1" customFormat="1" ht="18" customHeight="1" x14ac:dyDescent="0.25">
      <c r="A3" s="119"/>
      <c r="B3" s="119"/>
      <c r="C3" s="119"/>
      <c r="D3" s="120"/>
      <c r="E3" s="120"/>
      <c r="F3" s="120"/>
      <c r="G3" s="117"/>
      <c r="H3" s="118"/>
      <c r="I3" s="118"/>
      <c r="J3" s="118"/>
      <c r="K3" s="118"/>
    </row>
    <row r="4" spans="1:11" ht="80.25" customHeight="1" x14ac:dyDescent="0.2">
      <c r="A4" s="729" t="s">
        <v>365</v>
      </c>
      <c r="B4" s="729"/>
      <c r="C4" s="729"/>
      <c r="D4" s="729"/>
      <c r="E4" s="729"/>
      <c r="F4" s="729"/>
      <c r="G4" s="729"/>
      <c r="H4" s="729"/>
      <c r="I4" s="729"/>
      <c r="J4" s="729"/>
      <c r="K4" s="121"/>
    </row>
    <row r="5" spans="1:11" ht="18" customHeight="1" thickBot="1" x14ac:dyDescent="0.3">
      <c r="A5" s="685" t="s">
        <v>342</v>
      </c>
      <c r="B5" s="685"/>
      <c r="C5" s="685"/>
      <c r="D5" s="685"/>
      <c r="E5" s="685"/>
      <c r="F5" s="685"/>
      <c r="G5" s="685"/>
      <c r="H5" s="685"/>
      <c r="I5" s="685"/>
      <c r="J5" s="685"/>
      <c r="K5" s="121"/>
    </row>
    <row r="6" spans="1:11" ht="138" customHeight="1" thickBot="1" x14ac:dyDescent="0.3">
      <c r="A6" s="700"/>
      <c r="B6" s="730"/>
      <c r="C6" s="155" t="s">
        <v>824</v>
      </c>
      <c r="D6" s="156" t="s">
        <v>829</v>
      </c>
      <c r="E6" s="157" t="s">
        <v>890</v>
      </c>
      <c r="F6" s="157" t="s">
        <v>891</v>
      </c>
      <c r="G6" s="157" t="s">
        <v>892</v>
      </c>
      <c r="H6" s="157" t="s">
        <v>893</v>
      </c>
      <c r="I6" s="157" t="s">
        <v>482</v>
      </c>
      <c r="J6" s="141" t="s">
        <v>894</v>
      </c>
      <c r="K6" s="121"/>
    </row>
    <row r="7" spans="1:11" ht="15.75" customHeight="1" thickBot="1" x14ac:dyDescent="0.25">
      <c r="A7" s="731" t="s">
        <v>114</v>
      </c>
      <c r="B7" s="732"/>
      <c r="C7" s="158"/>
      <c r="D7" s="159">
        <v>1</v>
      </c>
      <c r="E7" s="160">
        <v>2</v>
      </c>
      <c r="F7" s="160">
        <v>3</v>
      </c>
      <c r="G7" s="160">
        <v>4</v>
      </c>
      <c r="H7" s="161">
        <v>5</v>
      </c>
      <c r="I7" s="161">
        <v>6</v>
      </c>
      <c r="J7" s="162">
        <v>7</v>
      </c>
      <c r="K7" s="121"/>
    </row>
    <row r="8" spans="1:11" s="11" customFormat="1" ht="25.15" customHeight="1" x14ac:dyDescent="0.25">
      <c r="A8" s="725" t="s">
        <v>823</v>
      </c>
      <c r="B8" s="726"/>
      <c r="C8" s="142">
        <v>1</v>
      </c>
      <c r="D8" s="239"/>
      <c r="E8" s="239"/>
      <c r="F8" s="239"/>
      <c r="G8" s="239"/>
      <c r="H8" s="239"/>
      <c r="I8" s="239"/>
      <c r="J8" s="299"/>
      <c r="K8" s="164"/>
    </row>
    <row r="9" spans="1:11" s="11" customFormat="1" ht="25.15" customHeight="1" x14ac:dyDescent="0.25">
      <c r="A9" s="691" t="s">
        <v>939</v>
      </c>
      <c r="B9" s="135" t="s">
        <v>940</v>
      </c>
      <c r="C9" s="137">
        <v>2</v>
      </c>
      <c r="D9" s="239"/>
      <c r="E9" s="299"/>
      <c r="F9" s="299"/>
      <c r="G9" s="239"/>
      <c r="H9" s="239"/>
      <c r="I9" s="299"/>
      <c r="J9" s="299"/>
      <c r="K9" s="164"/>
    </row>
    <row r="10" spans="1:11" s="11" customFormat="1" ht="25.15" customHeight="1" x14ac:dyDescent="0.25">
      <c r="A10" s="691"/>
      <c r="B10" s="135" t="s">
        <v>941</v>
      </c>
      <c r="C10" s="137">
        <v>3</v>
      </c>
      <c r="D10" s="239"/>
      <c r="E10" s="299"/>
      <c r="F10" s="299"/>
      <c r="G10" s="239"/>
      <c r="H10" s="239"/>
      <c r="I10" s="239"/>
      <c r="J10" s="299"/>
      <c r="K10" s="164"/>
    </row>
    <row r="11" spans="1:11" s="11" customFormat="1" ht="25.15" customHeight="1" x14ac:dyDescent="0.25">
      <c r="A11" s="691"/>
      <c r="B11" s="135" t="s">
        <v>942</v>
      </c>
      <c r="C11" s="137">
        <v>4</v>
      </c>
      <c r="D11" s="239"/>
      <c r="E11" s="239"/>
      <c r="F11" s="239"/>
      <c r="G11" s="299"/>
      <c r="H11" s="239"/>
      <c r="I11" s="299"/>
      <c r="J11" s="299"/>
      <c r="K11" s="164"/>
    </row>
    <row r="12" spans="1:11" s="11" customFormat="1" ht="39.75" customHeight="1" x14ac:dyDescent="0.25">
      <c r="A12" s="691"/>
      <c r="B12" s="135" t="s">
        <v>943</v>
      </c>
      <c r="C12" s="137">
        <v>5</v>
      </c>
      <c r="D12" s="239"/>
      <c r="E12" s="299"/>
      <c r="F12" s="299"/>
      <c r="G12" s="299"/>
      <c r="H12" s="239"/>
      <c r="I12" s="239"/>
      <c r="J12" s="299"/>
      <c r="K12" s="164"/>
    </row>
    <row r="13" spans="1:11" s="11" customFormat="1" ht="25.15" customHeight="1" x14ac:dyDescent="0.25">
      <c r="A13" s="716" t="s">
        <v>830</v>
      </c>
      <c r="B13" s="723"/>
      <c r="C13" s="137">
        <v>6</v>
      </c>
      <c r="D13" s="239"/>
      <c r="E13" s="239"/>
      <c r="F13" s="239"/>
      <c r="G13" s="239"/>
      <c r="H13" s="239"/>
      <c r="I13" s="239"/>
      <c r="J13" s="299"/>
      <c r="K13" s="164"/>
    </row>
    <row r="14" spans="1:11" s="11" customFormat="1" ht="25.15" customHeight="1" x14ac:dyDescent="0.25">
      <c r="A14" s="716" t="s">
        <v>169</v>
      </c>
      <c r="B14" s="723"/>
      <c r="C14" s="137">
        <v>7</v>
      </c>
      <c r="D14" s="239"/>
      <c r="E14" s="239"/>
      <c r="F14" s="239"/>
      <c r="G14" s="239"/>
      <c r="H14" s="239"/>
      <c r="I14" s="239"/>
      <c r="J14" s="299"/>
      <c r="K14" s="164"/>
    </row>
    <row r="15" spans="1:11" s="11" customFormat="1" ht="25.15" customHeight="1" x14ac:dyDescent="0.25">
      <c r="A15" s="691" t="s">
        <v>944</v>
      </c>
      <c r="B15" s="135" t="s">
        <v>945</v>
      </c>
      <c r="C15" s="137">
        <v>8</v>
      </c>
      <c r="D15" s="299"/>
      <c r="E15" s="299"/>
      <c r="F15" s="299"/>
      <c r="G15" s="299"/>
      <c r="H15" s="299"/>
      <c r="I15" s="299"/>
      <c r="J15" s="299"/>
      <c r="K15" s="165"/>
    </row>
    <row r="16" spans="1:11" s="11" customFormat="1" ht="25.15" customHeight="1" x14ac:dyDescent="0.25">
      <c r="A16" s="691"/>
      <c r="B16" s="135" t="s">
        <v>947</v>
      </c>
      <c r="C16" s="137">
        <v>9</v>
      </c>
      <c r="D16" s="239"/>
      <c r="E16" s="239"/>
      <c r="F16" s="239"/>
      <c r="G16" s="239"/>
      <c r="H16" s="239"/>
      <c r="I16" s="239"/>
      <c r="J16" s="299"/>
      <c r="K16" s="164"/>
    </row>
    <row r="17" spans="1:11" s="11" customFormat="1" ht="25.15" customHeight="1" thickBot="1" x14ac:dyDescent="0.3">
      <c r="A17" s="722"/>
      <c r="B17" s="136" t="s">
        <v>946</v>
      </c>
      <c r="C17" s="138">
        <v>10</v>
      </c>
      <c r="D17" s="239"/>
      <c r="E17" s="239"/>
      <c r="F17" s="239"/>
      <c r="G17" s="239"/>
      <c r="H17" s="239"/>
      <c r="I17" s="239"/>
      <c r="J17" s="299"/>
      <c r="K17" s="164"/>
    </row>
    <row r="18" spans="1:11" s="11" customFormat="1" ht="37.5" customHeight="1" x14ac:dyDescent="0.25">
      <c r="A18" s="167"/>
      <c r="B18" s="123"/>
      <c r="C18" s="124"/>
      <c r="D18" s="125"/>
      <c r="E18" s="125"/>
      <c r="F18" s="125"/>
      <c r="G18" s="125"/>
      <c r="H18" s="125"/>
      <c r="I18" s="125"/>
      <c r="J18" s="125"/>
      <c r="K18" s="164"/>
    </row>
    <row r="19" spans="1:11" ht="61.5" customHeight="1" x14ac:dyDescent="0.35">
      <c r="A19" s="724" t="s">
        <v>366</v>
      </c>
      <c r="B19" s="724"/>
      <c r="C19" s="724"/>
      <c r="D19" s="724"/>
      <c r="E19" s="724"/>
      <c r="F19" s="724"/>
      <c r="G19" s="724"/>
      <c r="H19" s="724"/>
      <c r="I19" s="724"/>
      <c r="J19" s="724"/>
      <c r="K19" s="121"/>
    </row>
    <row r="20" spans="1:11" ht="16.899999999999999" customHeight="1" thickBot="1" x14ac:dyDescent="0.3">
      <c r="A20" s="685" t="s">
        <v>1452</v>
      </c>
      <c r="B20" s="685"/>
      <c r="C20" s="685"/>
      <c r="D20" s="685"/>
      <c r="E20" s="685"/>
      <c r="F20" s="685"/>
      <c r="G20" s="685"/>
      <c r="H20" s="685"/>
      <c r="I20" s="685"/>
      <c r="J20" s="121"/>
      <c r="K20" s="121"/>
    </row>
    <row r="21" spans="1:11" ht="93.75" customHeight="1" thickBot="1" x14ac:dyDescent="0.3">
      <c r="A21" s="718"/>
      <c r="B21" s="719"/>
      <c r="C21" s="155" t="s">
        <v>824</v>
      </c>
      <c r="D21" s="168" t="s">
        <v>534</v>
      </c>
      <c r="E21" s="169" t="s">
        <v>973</v>
      </c>
      <c r="F21" s="169" t="s">
        <v>343</v>
      </c>
      <c r="G21" s="170" t="s">
        <v>974</v>
      </c>
      <c r="H21" s="169" t="s">
        <v>975</v>
      </c>
      <c r="I21" s="171" t="s">
        <v>344</v>
      </c>
      <c r="J21" s="121"/>
      <c r="K21" s="121"/>
    </row>
    <row r="22" spans="1:11" ht="18.75" customHeight="1" thickBot="1" x14ac:dyDescent="0.25">
      <c r="A22" s="720" t="s">
        <v>1043</v>
      </c>
      <c r="B22" s="721"/>
      <c r="C22" s="172"/>
      <c r="D22" s="144">
        <v>1</v>
      </c>
      <c r="E22" s="173">
        <v>2</v>
      </c>
      <c r="F22" s="173">
        <v>3</v>
      </c>
      <c r="G22" s="173">
        <v>4</v>
      </c>
      <c r="H22" s="173">
        <v>5</v>
      </c>
      <c r="I22" s="145">
        <v>6</v>
      </c>
      <c r="J22" s="121"/>
      <c r="K22" s="121"/>
    </row>
    <row r="23" spans="1:11" ht="24.6" customHeight="1" x14ac:dyDescent="0.2">
      <c r="A23" s="712" t="s">
        <v>914</v>
      </c>
      <c r="B23" s="713"/>
      <c r="C23" s="142">
        <v>1</v>
      </c>
      <c r="D23" s="146">
        <v>6</v>
      </c>
      <c r="E23" s="163">
        <v>7</v>
      </c>
      <c r="F23" s="163">
        <v>96</v>
      </c>
      <c r="G23" s="163">
        <v>193</v>
      </c>
      <c r="H23" s="163"/>
      <c r="I23" s="147"/>
      <c r="J23" s="121"/>
      <c r="K23" s="121"/>
    </row>
    <row r="24" spans="1:11" ht="26.25" customHeight="1" x14ac:dyDescent="0.2">
      <c r="A24" s="710" t="s">
        <v>535</v>
      </c>
      <c r="B24" s="711"/>
      <c r="C24" s="137">
        <v>2</v>
      </c>
      <c r="D24" s="148"/>
      <c r="E24" s="151"/>
      <c r="F24" s="151">
        <v>17</v>
      </c>
      <c r="G24" s="151">
        <v>19</v>
      </c>
      <c r="H24" s="151"/>
      <c r="I24" s="149"/>
      <c r="J24" s="121"/>
      <c r="K24" s="121"/>
    </row>
    <row r="25" spans="1:11" ht="27.75" customHeight="1" x14ac:dyDescent="0.2">
      <c r="A25" s="710" t="s">
        <v>561</v>
      </c>
      <c r="B25" s="711"/>
      <c r="C25" s="137">
        <v>3</v>
      </c>
      <c r="D25" s="148"/>
      <c r="E25" s="151"/>
      <c r="F25" s="151"/>
      <c r="G25" s="151"/>
      <c r="H25" s="151"/>
      <c r="I25" s="149"/>
      <c r="J25" s="121"/>
      <c r="K25" s="121"/>
    </row>
    <row r="26" spans="1:11" ht="24" customHeight="1" x14ac:dyDescent="0.2">
      <c r="A26" s="710" t="s">
        <v>549</v>
      </c>
      <c r="B26" s="711"/>
      <c r="C26" s="336">
        <v>4</v>
      </c>
      <c r="D26" s="148">
        <v>23</v>
      </c>
      <c r="E26" s="151">
        <v>23</v>
      </c>
      <c r="F26" s="151">
        <v>54</v>
      </c>
      <c r="G26" s="151">
        <v>56</v>
      </c>
      <c r="H26" s="151">
        <v>2</v>
      </c>
      <c r="I26" s="149">
        <v>2</v>
      </c>
      <c r="J26" s="121"/>
      <c r="K26" s="121"/>
    </row>
    <row r="27" spans="1:11" ht="35.25" customHeight="1" x14ac:dyDescent="0.2">
      <c r="A27" s="710" t="s">
        <v>477</v>
      </c>
      <c r="B27" s="711"/>
      <c r="C27" s="337">
        <v>5</v>
      </c>
      <c r="D27" s="148"/>
      <c r="E27" s="151"/>
      <c r="F27" s="151"/>
      <c r="G27" s="151"/>
      <c r="H27" s="151"/>
      <c r="I27" s="149"/>
      <c r="J27" s="121"/>
      <c r="K27" s="121"/>
    </row>
    <row r="28" spans="1:11" ht="21.75" customHeight="1" x14ac:dyDescent="0.2">
      <c r="A28" s="716" t="s">
        <v>1435</v>
      </c>
      <c r="B28" s="717"/>
      <c r="C28" s="137">
        <v>6</v>
      </c>
      <c r="D28" s="148"/>
      <c r="E28" s="151"/>
      <c r="F28" s="151"/>
      <c r="G28" s="151"/>
      <c r="H28" s="151"/>
      <c r="I28" s="149"/>
      <c r="J28" s="121"/>
      <c r="K28" s="121"/>
    </row>
    <row r="29" spans="1:11" ht="26.45" customHeight="1" x14ac:dyDescent="0.2">
      <c r="A29" s="710" t="s">
        <v>1164</v>
      </c>
      <c r="B29" s="711"/>
      <c r="C29" s="137">
        <v>7</v>
      </c>
      <c r="D29" s="148">
        <v>29</v>
      </c>
      <c r="E29" s="151">
        <v>30</v>
      </c>
      <c r="F29" s="151">
        <v>167</v>
      </c>
      <c r="G29" s="151">
        <v>268</v>
      </c>
      <c r="H29" s="151">
        <v>2</v>
      </c>
      <c r="I29" s="149">
        <v>2</v>
      </c>
      <c r="J29" s="121"/>
      <c r="K29" s="121"/>
    </row>
    <row r="30" spans="1:11" ht="25.15" customHeight="1" x14ac:dyDescent="0.2">
      <c r="A30" s="708" t="s">
        <v>127</v>
      </c>
      <c r="B30" s="709"/>
      <c r="C30" s="137">
        <v>8</v>
      </c>
      <c r="D30" s="148">
        <v>4</v>
      </c>
      <c r="E30" s="151">
        <v>4</v>
      </c>
      <c r="F30" s="175"/>
      <c r="G30" s="176"/>
      <c r="H30" s="177"/>
      <c r="I30" s="178"/>
      <c r="J30" s="179"/>
      <c r="K30" s="121"/>
    </row>
    <row r="31" spans="1:11" s="4" customFormat="1" ht="21" customHeight="1" x14ac:dyDescent="0.2">
      <c r="A31" s="714" t="s">
        <v>955</v>
      </c>
      <c r="B31" s="135" t="s">
        <v>124</v>
      </c>
      <c r="C31" s="137">
        <v>9</v>
      </c>
      <c r="D31" s="148"/>
      <c r="E31" s="151"/>
      <c r="F31" s="175"/>
      <c r="G31" s="175"/>
      <c r="H31" s="180"/>
      <c r="I31" s="181"/>
      <c r="J31" s="122"/>
      <c r="K31" s="121"/>
    </row>
    <row r="32" spans="1:11" s="4" customFormat="1" ht="22.5" customHeight="1" x14ac:dyDescent="0.2">
      <c r="A32" s="714"/>
      <c r="B32" s="135" t="s">
        <v>125</v>
      </c>
      <c r="C32" s="137">
        <v>10</v>
      </c>
      <c r="D32" s="148">
        <v>4</v>
      </c>
      <c r="E32" s="151">
        <v>4</v>
      </c>
      <c r="F32" s="175"/>
      <c r="G32" s="175"/>
      <c r="H32" s="182"/>
      <c r="I32" s="152"/>
      <c r="J32" s="122"/>
      <c r="K32" s="122"/>
    </row>
    <row r="33" spans="1:11" ht="21.75" customHeight="1" thickBot="1" x14ac:dyDescent="0.25">
      <c r="A33" s="715"/>
      <c r="B33" s="136" t="s">
        <v>126</v>
      </c>
      <c r="C33" s="137">
        <v>11</v>
      </c>
      <c r="D33" s="150"/>
      <c r="E33" s="166"/>
      <c r="F33" s="183"/>
      <c r="G33" s="183"/>
      <c r="H33" s="153"/>
      <c r="I33" s="154"/>
      <c r="J33" s="121"/>
      <c r="K33" s="122"/>
    </row>
    <row r="34" spans="1:11" ht="23.25" customHeight="1" x14ac:dyDescent="0.2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</row>
    <row r="35" spans="1:11" ht="22.5" customHeight="1" x14ac:dyDescent="0.2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</row>
    <row r="36" spans="1:11" ht="17.25" customHeight="1" x14ac:dyDescent="0.2">
      <c r="A36" s="184"/>
      <c r="B36" s="184"/>
      <c r="C36" s="184"/>
      <c r="D36" s="707"/>
      <c r="E36" s="707"/>
      <c r="F36" s="121"/>
      <c r="G36" s="121"/>
      <c r="H36" s="121"/>
      <c r="I36" s="121"/>
      <c r="J36" s="121"/>
      <c r="K36" s="121"/>
    </row>
    <row r="37" spans="1:11" x14ac:dyDescent="0.2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</row>
    <row r="38" spans="1:11" x14ac:dyDescent="0.2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</row>
    <row r="39" spans="1:11" x14ac:dyDescent="0.2">
      <c r="A39" s="121"/>
      <c r="B39" s="121"/>
      <c r="C39" s="121"/>
      <c r="D39" s="121"/>
      <c r="E39" s="121"/>
      <c r="F39" s="185"/>
      <c r="G39" s="121"/>
      <c r="H39" s="121"/>
      <c r="I39" s="121"/>
      <c r="J39" s="121"/>
      <c r="K39" s="121"/>
    </row>
    <row r="40" spans="1:11" x14ac:dyDescent="0.2">
      <c r="A40" s="121"/>
      <c r="B40" s="121"/>
      <c r="C40" s="121"/>
      <c r="D40" s="121"/>
      <c r="E40" s="121"/>
      <c r="F40" s="186"/>
      <c r="G40" s="121"/>
      <c r="H40" s="121"/>
      <c r="I40" s="121"/>
      <c r="J40" s="121"/>
      <c r="K40" s="121"/>
    </row>
    <row r="41" spans="1:11" x14ac:dyDescent="0.2">
      <c r="F41" s="5"/>
    </row>
    <row r="42" spans="1:11" x14ac:dyDescent="0.2">
      <c r="G42" s="5"/>
      <c r="H42" s="5"/>
      <c r="I42" s="5"/>
      <c r="J42" s="6"/>
    </row>
  </sheetData>
  <mergeCells count="25">
    <mergeCell ref="A8:B8"/>
    <mergeCell ref="A13:B13"/>
    <mergeCell ref="A2:C2"/>
    <mergeCell ref="D2:F2"/>
    <mergeCell ref="A4:J4"/>
    <mergeCell ref="A5:J5"/>
    <mergeCell ref="A6:B6"/>
    <mergeCell ref="A7:B7"/>
    <mergeCell ref="A21:B21"/>
    <mergeCell ref="A22:B22"/>
    <mergeCell ref="A15:A17"/>
    <mergeCell ref="A9:A12"/>
    <mergeCell ref="A14:B14"/>
    <mergeCell ref="A19:J19"/>
    <mergeCell ref="A20:I20"/>
    <mergeCell ref="A23:B23"/>
    <mergeCell ref="A24:B24"/>
    <mergeCell ref="A25:B25"/>
    <mergeCell ref="A31:A33"/>
    <mergeCell ref="A28:B28"/>
    <mergeCell ref="D36:E36"/>
    <mergeCell ref="A30:B30"/>
    <mergeCell ref="A26:B26"/>
    <mergeCell ref="A27:B27"/>
    <mergeCell ref="A29:B29"/>
  </mergeCells>
  <phoneticPr fontId="0" type="noConversion"/>
  <conditionalFormatting sqref="E6:F6 J6:J7 D18:J18">
    <cfRule type="cellIs" dxfId="49" priority="29" stopIfTrue="1" operator="lessThan">
      <formula>0</formula>
    </cfRule>
  </conditionalFormatting>
  <conditionalFormatting sqref="D23:E33">
    <cfRule type="cellIs" dxfId="48" priority="27" stopIfTrue="1" operator="lessThan">
      <formula>0</formula>
    </cfRule>
  </conditionalFormatting>
  <conditionalFormatting sqref="F23:I29">
    <cfRule type="cellIs" dxfId="47" priority="26" stopIfTrue="1" operator="lessThan">
      <formula>0</formula>
    </cfRule>
  </conditionalFormatting>
  <conditionalFormatting sqref="D8:I8 D9:D10 D13:I14 D11:F11 G9:H9 G10:I10 D12 H12:I12 H11">
    <cfRule type="cellIs" dxfId="46" priority="14" stopIfTrue="1" operator="lessThan">
      <formula>0</formula>
    </cfRule>
  </conditionalFormatting>
  <conditionalFormatting sqref="D16:I17">
    <cfRule type="cellIs" dxfId="45" priority="13" stopIfTrue="1" operator="lessThan">
      <formula>0</formula>
    </cfRule>
  </conditionalFormatting>
  <conditionalFormatting sqref="E9:F10">
    <cfRule type="cellIs" dxfId="44" priority="10" stopIfTrue="1" operator="lessThan">
      <formula>0</formula>
    </cfRule>
  </conditionalFormatting>
  <conditionalFormatting sqref="I11">
    <cfRule type="cellIs" dxfId="43" priority="3" stopIfTrue="1" operator="lessThan">
      <formula>0</formula>
    </cfRule>
  </conditionalFormatting>
  <conditionalFormatting sqref="J8:J17">
    <cfRule type="cellIs" dxfId="42" priority="1" stopIfTrue="1" operator="lessThan">
      <formula>0</formula>
    </cfRule>
  </conditionalFormatting>
  <conditionalFormatting sqref="G11">
    <cfRule type="cellIs" dxfId="41" priority="7" stopIfTrue="1" operator="lessThan">
      <formula>0</formula>
    </cfRule>
  </conditionalFormatting>
  <conditionalFormatting sqref="E12:G12">
    <cfRule type="cellIs" dxfId="40" priority="6" stopIfTrue="1" operator="lessThan">
      <formula>0</formula>
    </cfRule>
  </conditionalFormatting>
  <conditionalFormatting sqref="D15:H15">
    <cfRule type="cellIs" dxfId="39" priority="5" stopIfTrue="1" operator="lessThan">
      <formula>0</formula>
    </cfRule>
  </conditionalFormatting>
  <conditionalFormatting sqref="I9">
    <cfRule type="cellIs" dxfId="38" priority="4" stopIfTrue="1" operator="lessThan">
      <formula>0</formula>
    </cfRule>
  </conditionalFormatting>
  <conditionalFormatting sqref="I15">
    <cfRule type="cellIs" dxfId="37" priority="2" stopIfTrue="1" operator="lessThan">
      <formula>0</formula>
    </cfRule>
  </conditionalFormatting>
  <pageMargins left="0.78740157480314965" right="0.19685039370078741" top="0.78740157480314965" bottom="0" header="0.23622047244094491" footer="0"/>
  <pageSetup paperSize="9" scale="49" fitToHeight="0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tabColor rgb="FFFFFFCC"/>
    <pageSetUpPr fitToPage="1"/>
  </sheetPr>
  <dimension ref="A2:J57"/>
  <sheetViews>
    <sheetView showGridLines="0" topLeftCell="A43" zoomScale="60" zoomScaleNormal="60" zoomScaleSheetLayoutView="70" workbookViewId="0">
      <selection activeCell="D8" sqref="D8"/>
    </sheetView>
  </sheetViews>
  <sheetFormatPr defaultRowHeight="12.75" x14ac:dyDescent="0.2"/>
  <cols>
    <col min="1" max="1" width="53.28515625" style="3" customWidth="1"/>
    <col min="2" max="2" width="130.28515625" style="3" customWidth="1"/>
    <col min="3" max="3" width="6.28515625" style="3" customWidth="1"/>
    <col min="4" max="4" width="23" style="3" customWidth="1"/>
    <col min="5" max="5" width="26" style="3" customWidth="1"/>
    <col min="6" max="6" width="5.42578125" style="4" customWidth="1"/>
    <col min="7" max="7" width="33.42578125" style="3" customWidth="1"/>
    <col min="8" max="8" width="36.5703125" style="3" customWidth="1"/>
    <col min="9" max="9" width="5" style="3" customWidth="1"/>
    <col min="10" max="10" width="12.7109375" style="3" customWidth="1"/>
    <col min="11" max="16384" width="9.140625" style="3"/>
  </cols>
  <sheetData>
    <row r="2" spans="1:8" s="1" customFormat="1" ht="18" customHeight="1" x14ac:dyDescent="0.25">
      <c r="A2" s="339" t="s">
        <v>828</v>
      </c>
      <c r="B2" s="733" t="str">
        <f>IF('Титул ф.2'!D26=0," ",'Титул ф.2'!D26)</f>
        <v>Улуг-Хемский районный суд Республики Тыва</v>
      </c>
      <c r="C2" s="733"/>
      <c r="D2" s="733"/>
      <c r="E2" s="734"/>
      <c r="F2" s="117"/>
      <c r="G2" s="118"/>
      <c r="H2" s="118"/>
    </row>
    <row r="3" spans="1:8" ht="24.75" customHeight="1" x14ac:dyDescent="0.2">
      <c r="A3" s="746" t="s">
        <v>362</v>
      </c>
      <c r="B3" s="746"/>
      <c r="C3" s="187"/>
      <c r="D3" s="188"/>
      <c r="E3" s="188"/>
      <c r="F3" s="122"/>
      <c r="G3" s="121"/>
      <c r="H3" s="121"/>
    </row>
    <row r="4" spans="1:8" ht="24.75" customHeight="1" x14ac:dyDescent="0.2">
      <c r="A4" s="187"/>
      <c r="B4" s="187"/>
      <c r="C4" s="187"/>
      <c r="D4" s="188"/>
      <c r="E4" s="188"/>
      <c r="F4" s="122"/>
      <c r="G4" s="121"/>
      <c r="H4" s="121"/>
    </row>
    <row r="5" spans="1:8" ht="31.9" customHeight="1" thickBot="1" x14ac:dyDescent="0.25">
      <c r="A5" s="739" t="s">
        <v>1538</v>
      </c>
      <c r="B5" s="739"/>
      <c r="C5" s="739"/>
      <c r="D5" s="739"/>
      <c r="E5" s="739"/>
      <c r="F5" s="122"/>
      <c r="G5" s="121"/>
      <c r="H5" s="121"/>
    </row>
    <row r="6" spans="1:8" ht="54" customHeight="1" thickBot="1" x14ac:dyDescent="0.25">
      <c r="A6" s="747" t="s">
        <v>206</v>
      </c>
      <c r="B6" s="748"/>
      <c r="C6" s="127" t="s">
        <v>824</v>
      </c>
      <c r="D6" s="156" t="s">
        <v>914</v>
      </c>
      <c r="E6" s="189" t="s">
        <v>549</v>
      </c>
      <c r="F6" s="122"/>
      <c r="G6" s="121"/>
      <c r="H6" s="121"/>
    </row>
    <row r="7" spans="1:8" ht="14.45" customHeight="1" thickBot="1" x14ac:dyDescent="0.25">
      <c r="A7" s="749" t="s">
        <v>114</v>
      </c>
      <c r="B7" s="750"/>
      <c r="C7" s="190"/>
      <c r="D7" s="302">
        <v>1</v>
      </c>
      <c r="E7" s="303">
        <v>2</v>
      </c>
      <c r="F7" s="122"/>
      <c r="G7" s="121"/>
      <c r="H7" s="121"/>
    </row>
    <row r="8" spans="1:8" ht="63.6" customHeight="1" x14ac:dyDescent="0.2">
      <c r="A8" s="712" t="s">
        <v>1165</v>
      </c>
      <c r="B8" s="713"/>
      <c r="C8" s="142">
        <v>1</v>
      </c>
      <c r="D8" s="250">
        <v>14</v>
      </c>
      <c r="E8" s="251"/>
      <c r="F8" s="122"/>
      <c r="G8" s="121"/>
      <c r="H8" s="121"/>
    </row>
    <row r="9" spans="1:8" ht="25.15" customHeight="1" x14ac:dyDescent="0.2">
      <c r="A9" s="743" t="s">
        <v>1166</v>
      </c>
      <c r="B9" s="174" t="s">
        <v>846</v>
      </c>
      <c r="C9" s="191">
        <v>2</v>
      </c>
      <c r="D9" s="244">
        <v>26</v>
      </c>
      <c r="E9" s="245">
        <v>7</v>
      </c>
      <c r="F9" s="122"/>
      <c r="G9" s="121"/>
      <c r="H9" s="121"/>
    </row>
    <row r="10" spans="1:8" ht="25.15" customHeight="1" x14ac:dyDescent="0.2">
      <c r="A10" s="744"/>
      <c r="B10" s="192" t="s">
        <v>847</v>
      </c>
      <c r="C10" s="137">
        <v>3</v>
      </c>
      <c r="D10" s="244">
        <v>16</v>
      </c>
      <c r="E10" s="245"/>
      <c r="F10" s="122"/>
      <c r="G10" s="121"/>
      <c r="H10" s="121"/>
    </row>
    <row r="11" spans="1:8" ht="25.15" customHeight="1" x14ac:dyDescent="0.2">
      <c r="A11" s="744"/>
      <c r="B11" s="192" t="s">
        <v>848</v>
      </c>
      <c r="C11" s="191">
        <v>4</v>
      </c>
      <c r="D11" s="244"/>
      <c r="E11" s="245"/>
      <c r="F11" s="122"/>
      <c r="G11" s="121"/>
      <c r="H11" s="121"/>
    </row>
    <row r="12" spans="1:8" ht="25.15" customHeight="1" x14ac:dyDescent="0.35">
      <c r="A12" s="744"/>
      <c r="B12" s="193" t="s">
        <v>849</v>
      </c>
      <c r="C12" s="137">
        <v>5</v>
      </c>
      <c r="D12" s="244"/>
      <c r="E12" s="245"/>
      <c r="F12" s="122"/>
      <c r="G12" s="194"/>
      <c r="H12" s="121"/>
    </row>
    <row r="13" spans="1:8" ht="25.15" customHeight="1" x14ac:dyDescent="0.2">
      <c r="A13" s="745"/>
      <c r="B13" s="192" t="s">
        <v>850</v>
      </c>
      <c r="C13" s="191">
        <v>6</v>
      </c>
      <c r="D13" s="244"/>
      <c r="E13" s="245"/>
      <c r="F13" s="122"/>
      <c r="G13" s="121"/>
      <c r="H13" s="121"/>
    </row>
    <row r="14" spans="1:8" ht="25.15" customHeight="1" x14ac:dyDescent="0.2">
      <c r="A14" s="740" t="s">
        <v>1167</v>
      </c>
      <c r="B14" s="174" t="s">
        <v>851</v>
      </c>
      <c r="C14" s="137">
        <v>7</v>
      </c>
      <c r="D14" s="244">
        <v>4</v>
      </c>
      <c r="E14" s="245"/>
      <c r="F14" s="122"/>
      <c r="G14" s="121"/>
      <c r="H14" s="121"/>
    </row>
    <row r="15" spans="1:8" ht="25.15" customHeight="1" x14ac:dyDescent="0.2">
      <c r="A15" s="741"/>
      <c r="B15" s="192" t="s">
        <v>847</v>
      </c>
      <c r="C15" s="191">
        <v>8</v>
      </c>
      <c r="D15" s="244">
        <v>1</v>
      </c>
      <c r="E15" s="245"/>
      <c r="F15" s="122"/>
      <c r="G15" s="121"/>
      <c r="H15" s="121"/>
    </row>
    <row r="16" spans="1:8" ht="25.15" customHeight="1" x14ac:dyDescent="0.2">
      <c r="A16" s="741"/>
      <c r="B16" s="192" t="s">
        <v>848</v>
      </c>
      <c r="C16" s="137">
        <v>9</v>
      </c>
      <c r="D16" s="244"/>
      <c r="E16" s="245"/>
      <c r="F16" s="122"/>
      <c r="G16" s="121"/>
      <c r="H16" s="121"/>
    </row>
    <row r="17" spans="1:8" ht="25.15" customHeight="1" x14ac:dyDescent="0.2">
      <c r="A17" s="741"/>
      <c r="B17" s="192" t="s">
        <v>849</v>
      </c>
      <c r="C17" s="191">
        <v>10</v>
      </c>
      <c r="D17" s="244"/>
      <c r="E17" s="245"/>
      <c r="F17" s="122"/>
      <c r="G17" s="121"/>
      <c r="H17" s="121"/>
    </row>
    <row r="18" spans="1:8" ht="25.15" customHeight="1" x14ac:dyDescent="0.2">
      <c r="A18" s="742"/>
      <c r="B18" s="192" t="s">
        <v>850</v>
      </c>
      <c r="C18" s="137">
        <v>11</v>
      </c>
      <c r="D18" s="244"/>
      <c r="E18" s="245"/>
      <c r="F18" s="122"/>
      <c r="G18" s="121"/>
      <c r="H18" s="121"/>
    </row>
    <row r="19" spans="1:8" ht="25.15" customHeight="1" x14ac:dyDescent="0.2">
      <c r="A19" s="743" t="s">
        <v>1168</v>
      </c>
      <c r="B19" s="135" t="s">
        <v>345</v>
      </c>
      <c r="C19" s="191">
        <v>12</v>
      </c>
      <c r="D19" s="244">
        <v>6</v>
      </c>
      <c r="E19" s="245">
        <v>2</v>
      </c>
      <c r="F19" s="122"/>
      <c r="G19" s="121"/>
      <c r="H19" s="121"/>
    </row>
    <row r="20" spans="1:8" ht="25.15" customHeight="1" x14ac:dyDescent="0.2">
      <c r="A20" s="744"/>
      <c r="B20" s="135" t="s">
        <v>346</v>
      </c>
      <c r="C20" s="137">
        <v>13</v>
      </c>
      <c r="D20" s="244"/>
      <c r="E20" s="245"/>
      <c r="F20" s="122"/>
      <c r="G20" s="121"/>
      <c r="H20" s="121"/>
    </row>
    <row r="21" spans="1:8" ht="25.15" customHeight="1" x14ac:dyDescent="0.2">
      <c r="A21" s="744"/>
      <c r="B21" s="135" t="s">
        <v>347</v>
      </c>
      <c r="C21" s="191">
        <v>14</v>
      </c>
      <c r="D21" s="244"/>
      <c r="E21" s="245"/>
      <c r="F21" s="122"/>
      <c r="G21" s="121"/>
      <c r="H21" s="121"/>
    </row>
    <row r="22" spans="1:8" ht="35.25" customHeight="1" x14ac:dyDescent="0.2">
      <c r="A22" s="744"/>
      <c r="B22" s="135" t="s">
        <v>454</v>
      </c>
      <c r="C22" s="137">
        <v>15</v>
      </c>
      <c r="D22" s="244"/>
      <c r="E22" s="245"/>
      <c r="F22" s="122"/>
      <c r="G22" s="121"/>
      <c r="H22" s="121"/>
    </row>
    <row r="23" spans="1:8" ht="25.15" customHeight="1" x14ac:dyDescent="0.2">
      <c r="A23" s="745"/>
      <c r="B23" s="135" t="s">
        <v>455</v>
      </c>
      <c r="C23" s="191">
        <v>16</v>
      </c>
      <c r="D23" s="244"/>
      <c r="E23" s="245"/>
      <c r="F23" s="122"/>
      <c r="G23" s="121"/>
      <c r="H23" s="121"/>
    </row>
    <row r="24" spans="1:8" ht="47.45" customHeight="1" x14ac:dyDescent="0.2">
      <c r="A24" s="737" t="s">
        <v>356</v>
      </c>
      <c r="B24" s="738"/>
      <c r="C24" s="137">
        <v>17</v>
      </c>
      <c r="D24" s="244"/>
      <c r="E24" s="245"/>
      <c r="F24" s="122"/>
      <c r="G24" s="121"/>
      <c r="H24" s="121"/>
    </row>
    <row r="25" spans="1:8" ht="42" customHeight="1" x14ac:dyDescent="0.2">
      <c r="A25" s="735" t="s">
        <v>348</v>
      </c>
      <c r="B25" s="736"/>
      <c r="C25" s="191">
        <v>18</v>
      </c>
      <c r="D25" s="244"/>
      <c r="E25" s="245"/>
      <c r="F25" s="122"/>
      <c r="G25" s="121"/>
      <c r="H25" s="121"/>
    </row>
    <row r="26" spans="1:8" ht="25.15" customHeight="1" x14ac:dyDescent="0.2">
      <c r="A26" s="737" t="s">
        <v>284</v>
      </c>
      <c r="B26" s="738"/>
      <c r="C26" s="137">
        <v>19</v>
      </c>
      <c r="D26" s="300"/>
      <c r="E26" s="245"/>
      <c r="F26" s="122"/>
      <c r="G26" s="121"/>
      <c r="H26" s="121"/>
    </row>
    <row r="27" spans="1:8" ht="25.15" customHeight="1" x14ac:dyDescent="0.2">
      <c r="A27" s="737" t="s">
        <v>1447</v>
      </c>
      <c r="B27" s="738"/>
      <c r="C27" s="191">
        <v>20</v>
      </c>
      <c r="D27" s="300"/>
      <c r="E27" s="245"/>
      <c r="F27" s="122"/>
      <c r="G27" s="121"/>
      <c r="H27" s="121"/>
    </row>
    <row r="28" spans="1:8" ht="43.9" customHeight="1" x14ac:dyDescent="0.2">
      <c r="A28" s="737" t="s">
        <v>1448</v>
      </c>
      <c r="B28" s="738"/>
      <c r="C28" s="137">
        <v>21</v>
      </c>
      <c r="D28" s="300"/>
      <c r="E28" s="245"/>
      <c r="F28" s="122"/>
      <c r="G28" s="121"/>
      <c r="H28" s="121"/>
    </row>
    <row r="29" spans="1:8" ht="45.6" customHeight="1" x14ac:dyDescent="0.2">
      <c r="A29" s="737" t="s">
        <v>1449</v>
      </c>
      <c r="B29" s="738"/>
      <c r="C29" s="191">
        <v>22</v>
      </c>
      <c r="D29" s="300"/>
      <c r="E29" s="245"/>
      <c r="F29" s="122"/>
      <c r="G29" s="121"/>
      <c r="H29" s="121"/>
    </row>
    <row r="30" spans="1:8" ht="44.45" customHeight="1" x14ac:dyDescent="0.2">
      <c r="A30" s="716" t="s">
        <v>1450</v>
      </c>
      <c r="B30" s="723"/>
      <c r="C30" s="137">
        <v>23</v>
      </c>
      <c r="D30" s="300"/>
      <c r="E30" s="245"/>
      <c r="F30" s="122"/>
      <c r="G30" s="121"/>
      <c r="H30" s="121"/>
    </row>
    <row r="31" spans="1:8" ht="25.15" customHeight="1" x14ac:dyDescent="0.2">
      <c r="A31" s="716" t="s">
        <v>208</v>
      </c>
      <c r="B31" s="723"/>
      <c r="C31" s="191">
        <v>24</v>
      </c>
      <c r="D31" s="244"/>
      <c r="E31" s="245"/>
      <c r="F31" s="122"/>
      <c r="G31" s="121"/>
      <c r="H31" s="121"/>
    </row>
    <row r="32" spans="1:8" ht="25.15" customHeight="1" x14ac:dyDescent="0.2">
      <c r="A32" s="716" t="s">
        <v>349</v>
      </c>
      <c r="B32" s="723"/>
      <c r="C32" s="137">
        <v>25</v>
      </c>
      <c r="D32" s="300"/>
      <c r="E32" s="245"/>
      <c r="F32" s="122"/>
      <c r="G32" s="121"/>
      <c r="H32" s="121"/>
    </row>
    <row r="33" spans="1:8" ht="25.15" customHeight="1" x14ac:dyDescent="0.2">
      <c r="A33" s="737" t="s">
        <v>1169</v>
      </c>
      <c r="B33" s="738"/>
      <c r="C33" s="191">
        <v>26</v>
      </c>
      <c r="D33" s="244"/>
      <c r="E33" s="245"/>
      <c r="F33" s="122"/>
      <c r="G33" s="121"/>
      <c r="H33" s="121"/>
    </row>
    <row r="34" spans="1:8" ht="25.15" customHeight="1" x14ac:dyDescent="0.2">
      <c r="A34" s="737" t="s">
        <v>826</v>
      </c>
      <c r="B34" s="738"/>
      <c r="C34" s="137">
        <v>27</v>
      </c>
      <c r="D34" s="244"/>
      <c r="E34" s="245"/>
      <c r="F34" s="122"/>
      <c r="G34" s="121"/>
      <c r="H34" s="121"/>
    </row>
    <row r="35" spans="1:8" ht="57.6" customHeight="1" x14ac:dyDescent="0.2">
      <c r="A35" s="737" t="s">
        <v>1170</v>
      </c>
      <c r="B35" s="738"/>
      <c r="C35" s="191">
        <v>28</v>
      </c>
      <c r="D35" s="244">
        <v>13</v>
      </c>
      <c r="E35" s="245"/>
      <c r="F35" s="122"/>
      <c r="G35" s="121"/>
      <c r="H35" s="121"/>
    </row>
    <row r="36" spans="1:8" ht="25.15" customHeight="1" x14ac:dyDescent="0.2">
      <c r="A36" s="737" t="s">
        <v>827</v>
      </c>
      <c r="B36" s="738"/>
      <c r="C36" s="137">
        <v>29</v>
      </c>
      <c r="D36" s="244"/>
      <c r="E36" s="301"/>
      <c r="F36" s="122"/>
      <c r="G36" s="121"/>
      <c r="H36" s="121"/>
    </row>
    <row r="37" spans="1:8" ht="25.15" customHeight="1" x14ac:dyDescent="0.2">
      <c r="A37" s="716" t="s">
        <v>350</v>
      </c>
      <c r="B37" s="723"/>
      <c r="C37" s="191">
        <v>30</v>
      </c>
      <c r="D37" s="244"/>
      <c r="E37" s="301"/>
      <c r="F37" s="122"/>
      <c r="G37" s="121"/>
      <c r="H37" s="121"/>
    </row>
    <row r="38" spans="1:8" ht="25.15" customHeight="1" x14ac:dyDescent="0.2">
      <c r="A38" s="716" t="s">
        <v>283</v>
      </c>
      <c r="B38" s="723"/>
      <c r="C38" s="137">
        <v>31</v>
      </c>
      <c r="D38" s="244"/>
      <c r="E38" s="245"/>
      <c r="F38" s="122"/>
      <c r="G38" s="121"/>
      <c r="H38" s="121"/>
    </row>
    <row r="39" spans="1:8" ht="44.45" customHeight="1" x14ac:dyDescent="0.2">
      <c r="A39" s="716" t="s">
        <v>1436</v>
      </c>
      <c r="B39" s="723"/>
      <c r="C39" s="338">
        <v>32</v>
      </c>
      <c r="D39" s="244"/>
      <c r="E39" s="245"/>
      <c r="F39" s="195"/>
      <c r="G39" s="121"/>
      <c r="H39" s="121"/>
    </row>
    <row r="40" spans="1:8" ht="25.15" customHeight="1" x14ac:dyDescent="0.2">
      <c r="A40" s="716" t="s">
        <v>1437</v>
      </c>
      <c r="B40" s="717"/>
      <c r="C40" s="338">
        <v>33</v>
      </c>
      <c r="D40" s="244"/>
      <c r="E40" s="245"/>
      <c r="F40" s="195"/>
      <c r="G40" s="121"/>
      <c r="H40" s="121"/>
    </row>
    <row r="41" spans="1:8" ht="25.15" customHeight="1" x14ac:dyDescent="0.2">
      <c r="A41" s="757" t="s">
        <v>1022</v>
      </c>
      <c r="B41" s="758"/>
      <c r="C41" s="338">
        <v>34</v>
      </c>
      <c r="D41" s="244">
        <v>1</v>
      </c>
      <c r="E41" s="245"/>
      <c r="F41" s="195"/>
      <c r="G41" s="121"/>
      <c r="H41" s="121"/>
    </row>
    <row r="42" spans="1:8" ht="25.15" customHeight="1" x14ac:dyDescent="0.2">
      <c r="A42" s="754" t="s">
        <v>1445</v>
      </c>
      <c r="B42" s="135" t="s">
        <v>99</v>
      </c>
      <c r="C42" s="338">
        <v>35</v>
      </c>
      <c r="D42" s="300"/>
      <c r="E42" s="245"/>
      <c r="F42" s="195"/>
      <c r="G42" s="121"/>
      <c r="H42" s="121"/>
    </row>
    <row r="43" spans="1:8" ht="25.15" customHeight="1" x14ac:dyDescent="0.2">
      <c r="A43" s="755"/>
      <c r="B43" s="135" t="s">
        <v>832</v>
      </c>
      <c r="C43" s="338">
        <v>36</v>
      </c>
      <c r="D43" s="300"/>
      <c r="E43" s="245"/>
      <c r="F43" s="195"/>
      <c r="G43" s="121"/>
      <c r="H43" s="121"/>
    </row>
    <row r="44" spans="1:8" ht="25.15" customHeight="1" x14ac:dyDescent="0.2">
      <c r="A44" s="755"/>
      <c r="B44" s="196" t="s">
        <v>831</v>
      </c>
      <c r="C44" s="338">
        <v>37</v>
      </c>
      <c r="D44" s="300"/>
      <c r="E44" s="245"/>
      <c r="F44" s="195"/>
      <c r="G44" s="121"/>
      <c r="H44" s="121"/>
    </row>
    <row r="45" spans="1:8" ht="25.15" customHeight="1" x14ac:dyDescent="0.2">
      <c r="A45" s="756"/>
      <c r="B45" s="135" t="s">
        <v>457</v>
      </c>
      <c r="C45" s="338">
        <v>38</v>
      </c>
      <c r="D45" s="300"/>
      <c r="E45" s="245"/>
      <c r="F45" s="195"/>
      <c r="G45" s="121"/>
      <c r="H45" s="121"/>
    </row>
    <row r="46" spans="1:8" ht="42.6" customHeight="1" x14ac:dyDescent="0.2">
      <c r="A46" s="716" t="s">
        <v>1438</v>
      </c>
      <c r="B46" s="723"/>
      <c r="C46" s="338">
        <v>39</v>
      </c>
      <c r="D46" s="244">
        <v>433</v>
      </c>
      <c r="E46" s="245">
        <v>103</v>
      </c>
      <c r="F46" s="195"/>
      <c r="G46" s="121"/>
      <c r="H46" s="121"/>
    </row>
    <row r="47" spans="1:8" ht="25.15" customHeight="1" x14ac:dyDescent="0.2">
      <c r="A47" s="716" t="s">
        <v>1540</v>
      </c>
      <c r="B47" s="723"/>
      <c r="C47" s="338">
        <v>40</v>
      </c>
      <c r="D47" s="244"/>
      <c r="E47" s="245"/>
      <c r="F47" s="195"/>
      <c r="G47" s="121"/>
      <c r="H47" s="121"/>
    </row>
    <row r="48" spans="1:8" ht="32.450000000000003" customHeight="1" x14ac:dyDescent="0.35">
      <c r="A48" s="716" t="s">
        <v>976</v>
      </c>
      <c r="B48" s="723"/>
      <c r="C48" s="338">
        <v>41</v>
      </c>
      <c r="D48" s="244">
        <v>5</v>
      </c>
      <c r="E48" s="245">
        <v>3</v>
      </c>
      <c r="F48" s="197"/>
      <c r="G48" s="121"/>
      <c r="H48" s="121"/>
    </row>
    <row r="49" spans="1:10" ht="45.6" customHeight="1" x14ac:dyDescent="0.2">
      <c r="A49" s="716" t="s">
        <v>1439</v>
      </c>
      <c r="B49" s="723"/>
      <c r="C49" s="338">
        <v>42</v>
      </c>
      <c r="D49" s="244">
        <v>69</v>
      </c>
      <c r="E49" s="245">
        <v>7</v>
      </c>
      <c r="F49" s="198"/>
      <c r="G49" s="121"/>
      <c r="H49" s="121"/>
    </row>
    <row r="50" spans="1:10" ht="25.15" customHeight="1" x14ac:dyDescent="0.2">
      <c r="A50" s="716" t="s">
        <v>487</v>
      </c>
      <c r="B50" s="723"/>
      <c r="C50" s="338">
        <v>43</v>
      </c>
      <c r="D50" s="244">
        <v>3</v>
      </c>
      <c r="E50" s="245">
        <v>1</v>
      </c>
      <c r="F50" s="198"/>
      <c r="G50" s="121"/>
      <c r="H50" s="121"/>
    </row>
    <row r="51" spans="1:10" ht="25.15" customHeight="1" x14ac:dyDescent="0.2">
      <c r="A51" s="716" t="s">
        <v>1171</v>
      </c>
      <c r="B51" s="723"/>
      <c r="C51" s="338">
        <v>44</v>
      </c>
      <c r="D51" s="244">
        <v>10</v>
      </c>
      <c r="E51" s="245"/>
      <c r="F51" s="122"/>
      <c r="G51" s="121"/>
      <c r="H51" s="121"/>
    </row>
    <row r="52" spans="1:10" ht="42" customHeight="1" x14ac:dyDescent="0.25">
      <c r="A52" s="716" t="s">
        <v>1188</v>
      </c>
      <c r="B52" s="723"/>
      <c r="C52" s="338">
        <v>45</v>
      </c>
      <c r="D52" s="244"/>
      <c r="E52" s="245"/>
      <c r="F52" s="199"/>
      <c r="G52" s="121"/>
      <c r="H52" s="121"/>
    </row>
    <row r="53" spans="1:10" ht="25.15" customHeight="1" x14ac:dyDescent="0.2">
      <c r="A53" s="716" t="s">
        <v>1539</v>
      </c>
      <c r="B53" s="723"/>
      <c r="C53" s="338">
        <v>46</v>
      </c>
      <c r="D53" s="244"/>
      <c r="E53" s="245"/>
      <c r="F53" s="179"/>
      <c r="G53" s="121"/>
      <c r="H53" s="121"/>
    </row>
    <row r="54" spans="1:10" ht="25.15" customHeight="1" x14ac:dyDescent="0.2">
      <c r="A54" s="716" t="s">
        <v>488</v>
      </c>
      <c r="B54" s="723"/>
      <c r="C54" s="338">
        <v>47</v>
      </c>
      <c r="D54" s="244"/>
      <c r="E54" s="245"/>
      <c r="F54" s="179"/>
      <c r="G54" s="200"/>
      <c r="H54" s="179"/>
      <c r="I54" s="9"/>
      <c r="J54" s="8"/>
    </row>
    <row r="55" spans="1:10" ht="41.45" customHeight="1" thickBot="1" x14ac:dyDescent="0.25">
      <c r="A55" s="752" t="s">
        <v>489</v>
      </c>
      <c r="B55" s="753"/>
      <c r="C55" s="338">
        <v>48</v>
      </c>
      <c r="D55" s="247"/>
      <c r="E55" s="249"/>
      <c r="F55" s="179"/>
      <c r="G55" s="200"/>
      <c r="H55" s="179"/>
      <c r="I55" s="9"/>
      <c r="J55" s="8"/>
    </row>
    <row r="56" spans="1:10" ht="12.6" hidden="1" customHeight="1" x14ac:dyDescent="0.2">
      <c r="A56" s="7"/>
      <c r="B56" s="7"/>
      <c r="C56" s="7"/>
      <c r="D56" s="10"/>
      <c r="E56" s="10"/>
      <c r="F56" s="8"/>
      <c r="G56" s="7"/>
      <c r="H56" s="8"/>
      <c r="I56" s="9"/>
      <c r="J56" s="8"/>
    </row>
    <row r="57" spans="1:10" ht="12.6" customHeight="1" x14ac:dyDescent="0.2">
      <c r="A57" s="751"/>
      <c r="B57" s="751"/>
      <c r="C57" s="751"/>
      <c r="D57" s="751"/>
      <c r="E57" s="751"/>
      <c r="F57" s="8"/>
      <c r="G57" s="7"/>
      <c r="H57" s="8"/>
      <c r="I57" s="9"/>
      <c r="J57" s="8"/>
    </row>
  </sheetData>
  <mergeCells count="39">
    <mergeCell ref="A57:E57"/>
    <mergeCell ref="A47:B47"/>
    <mergeCell ref="A30:B30"/>
    <mergeCell ref="A31:B31"/>
    <mergeCell ref="A54:B54"/>
    <mergeCell ref="A55:B55"/>
    <mergeCell ref="A35:B35"/>
    <mergeCell ref="A46:B46"/>
    <mergeCell ref="A40:B40"/>
    <mergeCell ref="A42:A45"/>
    <mergeCell ref="A53:B53"/>
    <mergeCell ref="A52:B52"/>
    <mergeCell ref="A49:B49"/>
    <mergeCell ref="A48:B48"/>
    <mergeCell ref="A50:B50"/>
    <mergeCell ref="A41:B41"/>
    <mergeCell ref="A39:B39"/>
    <mergeCell ref="A36:B36"/>
    <mergeCell ref="A38:B38"/>
    <mergeCell ref="A32:B32"/>
    <mergeCell ref="A33:B33"/>
    <mergeCell ref="A34:B34"/>
    <mergeCell ref="A37:B37"/>
    <mergeCell ref="A51:B51"/>
    <mergeCell ref="B2:E2"/>
    <mergeCell ref="A25:B25"/>
    <mergeCell ref="A24:B24"/>
    <mergeCell ref="A8:B8"/>
    <mergeCell ref="A5:E5"/>
    <mergeCell ref="A14:A18"/>
    <mergeCell ref="A9:A13"/>
    <mergeCell ref="A3:B3"/>
    <mergeCell ref="A6:B6"/>
    <mergeCell ref="A7:B7"/>
    <mergeCell ref="A19:A23"/>
    <mergeCell ref="A27:B27"/>
    <mergeCell ref="A26:B26"/>
    <mergeCell ref="A29:B29"/>
    <mergeCell ref="A28:B28"/>
  </mergeCells>
  <phoneticPr fontId="0" type="noConversion"/>
  <conditionalFormatting sqref="F39:F47 D56:E56">
    <cfRule type="cellIs" dxfId="36" priority="26" stopIfTrue="1" operator="lessThan">
      <formula>0</formula>
    </cfRule>
  </conditionalFormatting>
  <conditionalFormatting sqref="D8:E25 D31:E31 E26:E30 D33:E35 E32 D38:E41 D46:E55 E42:E45 D36:D37">
    <cfRule type="cellIs" dxfId="35" priority="15" stopIfTrue="1" operator="lessThan">
      <formula>0</formula>
    </cfRule>
  </conditionalFormatting>
  <conditionalFormatting sqref="D26:D29">
    <cfRule type="cellIs" dxfId="34" priority="6" stopIfTrue="1" operator="lessThan">
      <formula>0</formula>
    </cfRule>
  </conditionalFormatting>
  <conditionalFormatting sqref="D30">
    <cfRule type="cellIs" dxfId="33" priority="5" stopIfTrue="1" operator="lessThan">
      <formula>0</formula>
    </cfRule>
  </conditionalFormatting>
  <conditionalFormatting sqref="D32">
    <cfRule type="cellIs" dxfId="32" priority="4" stopIfTrue="1" operator="lessThan">
      <formula>0</formula>
    </cfRule>
  </conditionalFormatting>
  <conditionalFormatting sqref="E37">
    <cfRule type="cellIs" dxfId="31" priority="3" stopIfTrue="1" operator="lessThan">
      <formula>0</formula>
    </cfRule>
  </conditionalFormatting>
  <conditionalFormatting sqref="D42:D45">
    <cfRule type="cellIs" dxfId="30" priority="2" stopIfTrue="1" operator="lessThan">
      <formula>0</formula>
    </cfRule>
  </conditionalFormatting>
  <conditionalFormatting sqref="E36">
    <cfRule type="cellIs" dxfId="29" priority="1" stopIfTrue="1" operator="lessThan">
      <formula>0</formula>
    </cfRule>
  </conditionalFormatting>
  <pageMargins left="0.78740157480314965" right="0.19685039370078741" top="0.78740157480314965" bottom="0.19685039370078741" header="0.23622047244094491" footer="0"/>
  <pageSetup paperSize="9" scale="42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CC"/>
    <pageSetUpPr fitToPage="1"/>
  </sheetPr>
  <dimension ref="A1:L37"/>
  <sheetViews>
    <sheetView showGridLines="0" zoomScale="50" zoomScaleNormal="50" zoomScaleSheetLayoutView="55" workbookViewId="0">
      <selection activeCell="E9" sqref="E9"/>
    </sheetView>
  </sheetViews>
  <sheetFormatPr defaultRowHeight="12.75" x14ac:dyDescent="0.2"/>
  <cols>
    <col min="1" max="1" width="7.28515625" style="3" customWidth="1"/>
    <col min="2" max="2" width="21.85546875" style="3" customWidth="1"/>
    <col min="3" max="3" width="163.85546875" style="3" customWidth="1"/>
    <col min="4" max="4" width="8.5703125" style="3" customWidth="1"/>
    <col min="5" max="5" width="17.140625" style="3" customWidth="1"/>
    <col min="6" max="6" width="16.7109375" style="3" customWidth="1"/>
    <col min="7" max="7" width="14.85546875" style="3" customWidth="1"/>
    <col min="8" max="8" width="15.28515625" style="3" customWidth="1"/>
    <col min="9" max="9" width="13.5703125" style="3" customWidth="1"/>
    <col min="10" max="10" width="13.28515625" style="3" customWidth="1"/>
    <col min="11" max="11" width="15.42578125" style="4" customWidth="1"/>
    <col min="12" max="12" width="15.28515625" style="3" customWidth="1"/>
    <col min="13" max="13" width="36.5703125" style="3" customWidth="1"/>
    <col min="14" max="14" width="5" style="3" customWidth="1"/>
    <col min="15" max="15" width="12.7109375" style="3" customWidth="1"/>
    <col min="16" max="16384" width="9.140625" style="3"/>
  </cols>
  <sheetData>
    <row r="1" spans="1:12" s="1" customFormat="1" x14ac:dyDescent="0.2">
      <c r="A1" s="118"/>
      <c r="B1" s="118"/>
      <c r="C1" s="118"/>
      <c r="D1" s="118"/>
      <c r="E1" s="118"/>
      <c r="F1" s="118"/>
      <c r="G1" s="118"/>
      <c r="H1" s="118"/>
      <c r="I1" s="118"/>
      <c r="J1" s="118"/>
      <c r="K1" s="2"/>
    </row>
    <row r="2" spans="1:12" s="1" customFormat="1" ht="18" customHeight="1" x14ac:dyDescent="0.25">
      <c r="A2" s="485" t="s">
        <v>828</v>
      </c>
      <c r="B2" s="485"/>
      <c r="C2" s="485"/>
      <c r="D2" s="120"/>
      <c r="E2" s="120"/>
      <c r="F2" s="763" t="str">
        <f>IF('Титул ф.2'!D26=0," ",'Титул ф.2'!D26)</f>
        <v>Улуг-Хемский районный суд Республики Тыва</v>
      </c>
      <c r="G2" s="763"/>
      <c r="H2" s="763"/>
      <c r="I2" s="763"/>
      <c r="J2" s="763"/>
      <c r="K2" s="2"/>
    </row>
    <row r="3" spans="1:12" s="1" customFormat="1" ht="11.25" customHeight="1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2"/>
    </row>
    <row r="4" spans="1:12" ht="67.5" customHeight="1" x14ac:dyDescent="0.2">
      <c r="A4" s="772" t="s">
        <v>957</v>
      </c>
      <c r="B4" s="772"/>
      <c r="C4" s="772"/>
      <c r="D4" s="772"/>
      <c r="E4" s="772"/>
      <c r="F4" s="772"/>
      <c r="G4" s="772"/>
      <c r="H4" s="772"/>
      <c r="I4" s="772"/>
      <c r="J4" s="772"/>
    </row>
    <row r="5" spans="1:12" ht="35.450000000000003" customHeight="1" thickBot="1" x14ac:dyDescent="0.3">
      <c r="A5" s="768" t="s">
        <v>1372</v>
      </c>
      <c r="B5" s="768"/>
      <c r="C5" s="768"/>
      <c r="D5" s="768"/>
      <c r="E5" s="768"/>
      <c r="F5" s="768"/>
      <c r="G5" s="768"/>
      <c r="H5" s="768"/>
      <c r="I5" s="768"/>
      <c r="J5" s="768"/>
      <c r="K5" s="768"/>
      <c r="L5" s="768"/>
    </row>
    <row r="6" spans="1:12" ht="63.75" customHeight="1" x14ac:dyDescent="0.2">
      <c r="A6" s="764" t="s">
        <v>206</v>
      </c>
      <c r="B6" s="765"/>
      <c r="C6" s="765"/>
      <c r="D6" s="785" t="s">
        <v>824</v>
      </c>
      <c r="E6" s="784" t="s">
        <v>458</v>
      </c>
      <c r="F6" s="760"/>
      <c r="G6" s="759" t="s">
        <v>459</v>
      </c>
      <c r="H6" s="760"/>
      <c r="I6" s="759" t="s">
        <v>460</v>
      </c>
      <c r="J6" s="760"/>
      <c r="K6" s="759" t="s">
        <v>1368</v>
      </c>
      <c r="L6" s="769"/>
    </row>
    <row r="7" spans="1:12" ht="112.15" customHeight="1" thickBot="1" x14ac:dyDescent="0.25">
      <c r="A7" s="766"/>
      <c r="B7" s="767"/>
      <c r="C7" s="767"/>
      <c r="D7" s="786"/>
      <c r="E7" s="206" t="s">
        <v>461</v>
      </c>
      <c r="F7" s="202" t="s">
        <v>462</v>
      </c>
      <c r="G7" s="202" t="s">
        <v>461</v>
      </c>
      <c r="H7" s="202" t="s">
        <v>462</v>
      </c>
      <c r="I7" s="202" t="s">
        <v>461</v>
      </c>
      <c r="J7" s="202" t="s">
        <v>462</v>
      </c>
      <c r="K7" s="202" t="s">
        <v>461</v>
      </c>
      <c r="L7" s="203" t="s">
        <v>462</v>
      </c>
    </row>
    <row r="8" spans="1:12" ht="15.75" customHeight="1" thickBot="1" x14ac:dyDescent="0.25">
      <c r="A8" s="749" t="s">
        <v>114</v>
      </c>
      <c r="B8" s="750"/>
      <c r="C8" s="750"/>
      <c r="D8" s="172"/>
      <c r="E8" s="144">
        <v>1</v>
      </c>
      <c r="F8" s="173">
        <v>2</v>
      </c>
      <c r="G8" s="173">
        <v>3</v>
      </c>
      <c r="H8" s="173">
        <v>4</v>
      </c>
      <c r="I8" s="173">
        <v>5</v>
      </c>
      <c r="J8" s="173">
        <v>6</v>
      </c>
      <c r="K8" s="173">
        <v>7</v>
      </c>
      <c r="L8" s="145">
        <v>8</v>
      </c>
    </row>
    <row r="9" spans="1:12" ht="54" customHeight="1" x14ac:dyDescent="0.2">
      <c r="A9" s="725" t="s">
        <v>359</v>
      </c>
      <c r="B9" s="726"/>
      <c r="C9" s="726"/>
      <c r="D9" s="207">
        <v>1</v>
      </c>
      <c r="E9" s="250">
        <v>135</v>
      </c>
      <c r="F9" s="252">
        <v>2</v>
      </c>
      <c r="G9" s="252">
        <v>84</v>
      </c>
      <c r="H9" s="252"/>
      <c r="I9" s="252">
        <v>25</v>
      </c>
      <c r="J9" s="252"/>
      <c r="K9" s="252">
        <v>26</v>
      </c>
      <c r="L9" s="251">
        <v>2</v>
      </c>
    </row>
    <row r="10" spans="1:12" ht="49.9" customHeight="1" x14ac:dyDescent="0.2">
      <c r="A10" s="710" t="s">
        <v>1440</v>
      </c>
      <c r="B10" s="762"/>
      <c r="C10" s="711"/>
      <c r="D10" s="208">
        <v>2</v>
      </c>
      <c r="E10" s="300"/>
      <c r="F10" s="239">
        <v>2</v>
      </c>
      <c r="G10" s="299"/>
      <c r="H10" s="239"/>
      <c r="I10" s="299"/>
      <c r="J10" s="239"/>
      <c r="K10" s="299"/>
      <c r="L10" s="245">
        <v>2</v>
      </c>
    </row>
    <row r="11" spans="1:12" ht="29.25" customHeight="1" x14ac:dyDescent="0.2">
      <c r="A11" s="770" t="s">
        <v>401</v>
      </c>
      <c r="B11" s="771"/>
      <c r="C11" s="771"/>
      <c r="D11" s="208">
        <v>3</v>
      </c>
      <c r="E11" s="300"/>
      <c r="F11" s="239"/>
      <c r="G11" s="299"/>
      <c r="H11" s="239"/>
      <c r="I11" s="299"/>
      <c r="J11" s="239"/>
      <c r="K11" s="299"/>
      <c r="L11" s="245"/>
    </row>
    <row r="12" spans="1:12" ht="44.45" customHeight="1" x14ac:dyDescent="0.2">
      <c r="A12" s="710" t="s">
        <v>483</v>
      </c>
      <c r="B12" s="762"/>
      <c r="C12" s="711"/>
      <c r="D12" s="208">
        <v>4</v>
      </c>
      <c r="E12" s="300"/>
      <c r="F12" s="239"/>
      <c r="G12" s="299"/>
      <c r="H12" s="239"/>
      <c r="I12" s="299"/>
      <c r="J12" s="239"/>
      <c r="K12" s="299"/>
      <c r="L12" s="245"/>
    </row>
    <row r="13" spans="1:12" ht="30.6" customHeight="1" x14ac:dyDescent="0.2">
      <c r="A13" s="770" t="s">
        <v>402</v>
      </c>
      <c r="B13" s="771"/>
      <c r="C13" s="771"/>
      <c r="D13" s="208">
        <v>5</v>
      </c>
      <c r="E13" s="244"/>
      <c r="F13" s="239"/>
      <c r="G13" s="239"/>
      <c r="H13" s="239"/>
      <c r="I13" s="239"/>
      <c r="J13" s="239"/>
      <c r="K13" s="239"/>
      <c r="L13" s="245"/>
    </row>
    <row r="14" spans="1:12" ht="55.15" customHeight="1" x14ac:dyDescent="0.2">
      <c r="A14" s="710" t="s">
        <v>351</v>
      </c>
      <c r="B14" s="762"/>
      <c r="C14" s="711"/>
      <c r="D14" s="208">
        <v>6</v>
      </c>
      <c r="E14" s="300"/>
      <c r="F14" s="239"/>
      <c r="G14" s="299"/>
      <c r="H14" s="239"/>
      <c r="I14" s="299"/>
      <c r="J14" s="239"/>
      <c r="K14" s="299"/>
      <c r="L14" s="245"/>
    </row>
    <row r="15" spans="1:12" ht="24.6" customHeight="1" x14ac:dyDescent="0.2">
      <c r="A15" s="710" t="s">
        <v>360</v>
      </c>
      <c r="B15" s="762"/>
      <c r="C15" s="711"/>
      <c r="D15" s="208">
        <v>7</v>
      </c>
      <c r="E15" s="244"/>
      <c r="F15" s="239"/>
      <c r="G15" s="239"/>
      <c r="H15" s="239"/>
      <c r="I15" s="239"/>
      <c r="J15" s="239"/>
      <c r="K15" s="239"/>
      <c r="L15" s="245"/>
    </row>
    <row r="16" spans="1:12" ht="28.9" customHeight="1" x14ac:dyDescent="0.2">
      <c r="A16" s="780" t="s">
        <v>1172</v>
      </c>
      <c r="B16" s="781"/>
      <c r="C16" s="135" t="s">
        <v>479</v>
      </c>
      <c r="D16" s="208">
        <v>8</v>
      </c>
      <c r="E16" s="244"/>
      <c r="F16" s="299"/>
      <c r="G16" s="239"/>
      <c r="H16" s="299"/>
      <c r="I16" s="239"/>
      <c r="J16" s="299"/>
      <c r="K16" s="239"/>
      <c r="L16" s="301"/>
    </row>
    <row r="17" spans="1:12" ht="25.9" customHeight="1" x14ac:dyDescent="0.2">
      <c r="A17" s="782"/>
      <c r="B17" s="783"/>
      <c r="C17" s="135" t="s">
        <v>478</v>
      </c>
      <c r="D17" s="208">
        <v>9</v>
      </c>
      <c r="E17" s="244"/>
      <c r="F17" s="239"/>
      <c r="G17" s="239"/>
      <c r="H17" s="239"/>
      <c r="I17" s="239"/>
      <c r="J17" s="239"/>
      <c r="K17" s="239"/>
      <c r="L17" s="245"/>
    </row>
    <row r="18" spans="1:12" ht="25.9" customHeight="1" x14ac:dyDescent="0.2">
      <c r="A18" s="716" t="s">
        <v>407</v>
      </c>
      <c r="B18" s="723"/>
      <c r="C18" s="723"/>
      <c r="D18" s="208">
        <v>10</v>
      </c>
      <c r="E18" s="244"/>
      <c r="F18" s="299"/>
      <c r="G18" s="239"/>
      <c r="H18" s="299"/>
      <c r="I18" s="239"/>
      <c r="J18" s="299"/>
      <c r="K18" s="239"/>
      <c r="L18" s="301"/>
    </row>
    <row r="19" spans="1:12" ht="25.9" customHeight="1" x14ac:dyDescent="0.2">
      <c r="A19" s="716" t="s">
        <v>408</v>
      </c>
      <c r="B19" s="723"/>
      <c r="C19" s="723"/>
      <c r="D19" s="208">
        <v>11</v>
      </c>
      <c r="E19" s="244"/>
      <c r="F19" s="299"/>
      <c r="G19" s="239"/>
      <c r="H19" s="299"/>
      <c r="I19" s="239"/>
      <c r="J19" s="299"/>
      <c r="K19" s="239"/>
      <c r="L19" s="301"/>
    </row>
    <row r="20" spans="1:12" ht="47.45" customHeight="1" x14ac:dyDescent="0.2">
      <c r="A20" s="710" t="s">
        <v>1173</v>
      </c>
      <c r="B20" s="762"/>
      <c r="C20" s="711"/>
      <c r="D20" s="208">
        <v>12</v>
      </c>
      <c r="E20" s="244">
        <v>130</v>
      </c>
      <c r="F20" s="239"/>
      <c r="G20" s="239">
        <v>83</v>
      </c>
      <c r="H20" s="239"/>
      <c r="I20" s="239">
        <v>21</v>
      </c>
      <c r="J20" s="239"/>
      <c r="K20" s="239">
        <v>26</v>
      </c>
      <c r="L20" s="245"/>
    </row>
    <row r="21" spans="1:12" ht="25.15" customHeight="1" x14ac:dyDescent="0.2">
      <c r="A21" s="716" t="s">
        <v>352</v>
      </c>
      <c r="B21" s="723"/>
      <c r="C21" s="723"/>
      <c r="D21" s="208">
        <v>13</v>
      </c>
      <c r="E21" s="244">
        <v>4</v>
      </c>
      <c r="F21" s="239"/>
      <c r="G21" s="239"/>
      <c r="H21" s="239"/>
      <c r="I21" s="239">
        <v>4</v>
      </c>
      <c r="J21" s="239"/>
      <c r="K21" s="239"/>
      <c r="L21" s="245"/>
    </row>
    <row r="22" spans="1:12" ht="25.15" customHeight="1" x14ac:dyDescent="0.2">
      <c r="A22" s="770" t="s">
        <v>2</v>
      </c>
      <c r="B22" s="771"/>
      <c r="C22" s="771"/>
      <c r="D22" s="208">
        <v>14</v>
      </c>
      <c r="E22" s="244"/>
      <c r="F22" s="239"/>
      <c r="G22" s="239"/>
      <c r="H22" s="239"/>
      <c r="I22" s="239"/>
      <c r="J22" s="239"/>
      <c r="K22" s="239"/>
      <c r="L22" s="245"/>
    </row>
    <row r="23" spans="1:12" ht="34.5" customHeight="1" x14ac:dyDescent="0.2">
      <c r="A23" s="774" t="s">
        <v>1174</v>
      </c>
      <c r="B23" s="776" t="s">
        <v>224</v>
      </c>
      <c r="C23" s="201" t="s">
        <v>948</v>
      </c>
      <c r="D23" s="208">
        <v>15</v>
      </c>
      <c r="E23" s="244"/>
      <c r="F23" s="239"/>
      <c r="G23" s="239"/>
      <c r="H23" s="239"/>
      <c r="I23" s="239"/>
      <c r="J23" s="239"/>
      <c r="K23" s="239"/>
      <c r="L23" s="245"/>
    </row>
    <row r="24" spans="1:12" ht="30" customHeight="1" x14ac:dyDescent="0.2">
      <c r="A24" s="775"/>
      <c r="B24" s="777"/>
      <c r="C24" s="204" t="s">
        <v>480</v>
      </c>
      <c r="D24" s="208">
        <v>16</v>
      </c>
      <c r="E24" s="244"/>
      <c r="F24" s="239"/>
      <c r="G24" s="239"/>
      <c r="H24" s="239"/>
      <c r="I24" s="239"/>
      <c r="J24" s="239"/>
      <c r="K24" s="239"/>
      <c r="L24" s="245"/>
    </row>
    <row r="25" spans="1:12" ht="33.6" customHeight="1" x14ac:dyDescent="0.2">
      <c r="A25" s="775"/>
      <c r="B25" s="778" t="s">
        <v>987</v>
      </c>
      <c r="C25" s="204" t="s">
        <v>256</v>
      </c>
      <c r="D25" s="208">
        <v>17</v>
      </c>
      <c r="E25" s="244"/>
      <c r="F25" s="239"/>
      <c r="G25" s="239"/>
      <c r="H25" s="239"/>
      <c r="I25" s="239"/>
      <c r="J25" s="239"/>
      <c r="K25" s="239"/>
      <c r="L25" s="245"/>
    </row>
    <row r="26" spans="1:12" ht="36" customHeight="1" x14ac:dyDescent="0.2">
      <c r="A26" s="775"/>
      <c r="B26" s="779"/>
      <c r="C26" s="205" t="s">
        <v>225</v>
      </c>
      <c r="D26" s="208">
        <v>18</v>
      </c>
      <c r="E26" s="244"/>
      <c r="F26" s="239"/>
      <c r="G26" s="239"/>
      <c r="H26" s="239"/>
      <c r="I26" s="239"/>
      <c r="J26" s="239"/>
      <c r="K26" s="239"/>
      <c r="L26" s="245"/>
    </row>
    <row r="27" spans="1:12" ht="46.9" customHeight="1" x14ac:dyDescent="0.2">
      <c r="A27" s="716" t="s">
        <v>484</v>
      </c>
      <c r="B27" s="723"/>
      <c r="C27" s="723"/>
      <c r="D27" s="208">
        <v>19</v>
      </c>
      <c r="E27" s="244"/>
      <c r="F27" s="239"/>
      <c r="G27" s="239"/>
      <c r="H27" s="239"/>
      <c r="I27" s="239"/>
      <c r="J27" s="239"/>
      <c r="K27" s="239"/>
      <c r="L27" s="245"/>
    </row>
    <row r="28" spans="1:12" ht="50.45" customHeight="1" x14ac:dyDescent="0.2">
      <c r="A28" s="716" t="s">
        <v>485</v>
      </c>
      <c r="B28" s="723"/>
      <c r="C28" s="723"/>
      <c r="D28" s="208">
        <v>20</v>
      </c>
      <c r="E28" s="244">
        <v>1</v>
      </c>
      <c r="F28" s="239"/>
      <c r="G28" s="239">
        <v>1</v>
      </c>
      <c r="H28" s="239"/>
      <c r="I28" s="239"/>
      <c r="J28" s="239"/>
      <c r="K28" s="239"/>
      <c r="L28" s="245"/>
    </row>
    <row r="29" spans="1:12" ht="40.9" customHeight="1" x14ac:dyDescent="0.2">
      <c r="A29" s="716" t="s">
        <v>486</v>
      </c>
      <c r="B29" s="723"/>
      <c r="C29" s="723"/>
      <c r="D29" s="208">
        <v>21</v>
      </c>
      <c r="E29" s="244"/>
      <c r="F29" s="239"/>
      <c r="G29" s="239"/>
      <c r="H29" s="239"/>
      <c r="I29" s="239"/>
      <c r="J29" s="239"/>
      <c r="K29" s="239"/>
      <c r="L29" s="245"/>
    </row>
    <row r="30" spans="1:12" ht="27" customHeight="1" x14ac:dyDescent="0.2">
      <c r="A30" s="716" t="s">
        <v>456</v>
      </c>
      <c r="B30" s="723"/>
      <c r="C30" s="723"/>
      <c r="D30" s="208">
        <v>22</v>
      </c>
      <c r="E30" s="244"/>
      <c r="F30" s="299"/>
      <c r="G30" s="239"/>
      <c r="H30" s="299"/>
      <c r="I30" s="239"/>
      <c r="J30" s="299"/>
      <c r="K30" s="239"/>
      <c r="L30" s="301"/>
    </row>
    <row r="31" spans="1:12" ht="27" customHeight="1" x14ac:dyDescent="0.2">
      <c r="A31" s="716" t="s">
        <v>403</v>
      </c>
      <c r="B31" s="723"/>
      <c r="C31" s="723"/>
      <c r="D31" s="208">
        <v>23</v>
      </c>
      <c r="E31" s="244"/>
      <c r="F31" s="239"/>
      <c r="G31" s="239"/>
      <c r="H31" s="239"/>
      <c r="I31" s="239"/>
      <c r="J31" s="239"/>
      <c r="K31" s="239"/>
      <c r="L31" s="245"/>
    </row>
    <row r="32" spans="1:12" ht="27" customHeight="1" x14ac:dyDescent="0.2">
      <c r="A32" s="716" t="s">
        <v>3</v>
      </c>
      <c r="B32" s="723"/>
      <c r="C32" s="723"/>
      <c r="D32" s="208">
        <v>24</v>
      </c>
      <c r="E32" s="244"/>
      <c r="F32" s="239"/>
      <c r="G32" s="239"/>
      <c r="H32" s="239"/>
      <c r="I32" s="239"/>
      <c r="J32" s="239"/>
      <c r="K32" s="239"/>
      <c r="L32" s="245"/>
    </row>
    <row r="33" spans="1:12" ht="29.45" customHeight="1" thickBot="1" x14ac:dyDescent="0.25">
      <c r="A33" s="752" t="s">
        <v>1175</v>
      </c>
      <c r="B33" s="753"/>
      <c r="C33" s="753"/>
      <c r="D33" s="209">
        <v>25</v>
      </c>
      <c r="E33" s="247"/>
      <c r="F33" s="248"/>
      <c r="G33" s="248"/>
      <c r="H33" s="248"/>
      <c r="I33" s="248"/>
      <c r="J33" s="248"/>
      <c r="K33" s="248"/>
      <c r="L33" s="249"/>
    </row>
    <row r="34" spans="1:12" ht="19.5" customHeight="1" x14ac:dyDescent="0.25">
      <c r="A34" s="761" t="s">
        <v>353</v>
      </c>
      <c r="B34" s="761"/>
      <c r="C34" s="761"/>
      <c r="D34" s="761"/>
      <c r="E34" s="761"/>
      <c r="F34" s="761"/>
      <c r="G34" s="761"/>
      <c r="H34" s="761"/>
      <c r="I34" s="761"/>
      <c r="J34" s="761"/>
    </row>
    <row r="35" spans="1:12" ht="51" customHeight="1" x14ac:dyDescent="0.25">
      <c r="A35" s="773" t="s">
        <v>1176</v>
      </c>
      <c r="B35" s="773"/>
      <c r="C35" s="773"/>
      <c r="D35" s="773"/>
      <c r="E35" s="773"/>
      <c r="F35" s="773"/>
      <c r="G35" s="773"/>
      <c r="H35" s="773"/>
      <c r="I35" s="773"/>
      <c r="J35" s="773"/>
    </row>
    <row r="36" spans="1:12" ht="41.45" customHeight="1" x14ac:dyDescent="0.25">
      <c r="A36" s="773" t="s">
        <v>1177</v>
      </c>
      <c r="B36" s="773"/>
      <c r="C36" s="773"/>
      <c r="D36" s="773"/>
      <c r="E36" s="773"/>
      <c r="F36" s="773"/>
      <c r="G36" s="773"/>
      <c r="H36" s="773"/>
      <c r="I36" s="773"/>
      <c r="J36" s="773"/>
    </row>
    <row r="37" spans="1:12" x14ac:dyDescent="0.2">
      <c r="A37" s="121"/>
      <c r="B37" s="121"/>
      <c r="C37" s="121"/>
      <c r="D37" s="121"/>
      <c r="E37" s="121"/>
      <c r="F37" s="121"/>
      <c r="G37" s="121"/>
      <c r="H37" s="121"/>
      <c r="I37" s="121"/>
      <c r="J37" s="121"/>
    </row>
  </sheetData>
  <mergeCells count="37">
    <mergeCell ref="A22:C22"/>
    <mergeCell ref="A28:C28"/>
    <mergeCell ref="A30:C30"/>
    <mergeCell ref="A18:C18"/>
    <mergeCell ref="G6:H6"/>
    <mergeCell ref="A16:B17"/>
    <mergeCell ref="E6:F6"/>
    <mergeCell ref="A10:C10"/>
    <mergeCell ref="A8:C8"/>
    <mergeCell ref="D6:D7"/>
    <mergeCell ref="A14:C14"/>
    <mergeCell ref="A36:J36"/>
    <mergeCell ref="A35:J35"/>
    <mergeCell ref="A23:A26"/>
    <mergeCell ref="B23:B24"/>
    <mergeCell ref="A33:C33"/>
    <mergeCell ref="A31:C31"/>
    <mergeCell ref="A32:C32"/>
    <mergeCell ref="B25:B26"/>
    <mergeCell ref="A27:C27"/>
    <mergeCell ref="A29:C29"/>
    <mergeCell ref="A2:C2"/>
    <mergeCell ref="I6:J6"/>
    <mergeCell ref="A34:J34"/>
    <mergeCell ref="A20:C20"/>
    <mergeCell ref="F2:J2"/>
    <mergeCell ref="A6:C7"/>
    <mergeCell ref="A5:L5"/>
    <mergeCell ref="K6:L6"/>
    <mergeCell ref="A11:C11"/>
    <mergeCell ref="A13:C13"/>
    <mergeCell ref="A9:C9"/>
    <mergeCell ref="A19:C19"/>
    <mergeCell ref="A4:J4"/>
    <mergeCell ref="A15:C15"/>
    <mergeCell ref="A21:C21"/>
    <mergeCell ref="A12:C12"/>
  </mergeCells>
  <phoneticPr fontId="0" type="noConversion"/>
  <conditionalFormatting sqref="E9:L9 E13 F10:F12 H10:H12 J10:J12 L10:L12 E15:L15 F14 H14 J14 L14 E20:L29 E18:E19 G18:G19 I18:I19 K18:K19 E31:L33 E30 G30 I30 K30 E17:L17 E16 G16 I16 K16 G13:L13">
    <cfRule type="cellIs" dxfId="28" priority="62" stopIfTrue="1" operator="lessThan">
      <formula>0</formula>
    </cfRule>
  </conditionalFormatting>
  <conditionalFormatting sqref="K10:K12">
    <cfRule type="cellIs" dxfId="27" priority="17" stopIfTrue="1" operator="lessThan">
      <formula>0</formula>
    </cfRule>
  </conditionalFormatting>
  <conditionalFormatting sqref="E14">
    <cfRule type="cellIs" dxfId="26" priority="16" stopIfTrue="1" operator="lessThan">
      <formula>0</formula>
    </cfRule>
  </conditionalFormatting>
  <conditionalFormatting sqref="G14">
    <cfRule type="cellIs" dxfId="25" priority="15" stopIfTrue="1" operator="lessThan">
      <formula>0</formula>
    </cfRule>
  </conditionalFormatting>
  <conditionalFormatting sqref="I14">
    <cfRule type="cellIs" dxfId="24" priority="14" stopIfTrue="1" operator="lessThan">
      <formula>0</formula>
    </cfRule>
  </conditionalFormatting>
  <conditionalFormatting sqref="K14">
    <cfRule type="cellIs" dxfId="23" priority="13" stopIfTrue="1" operator="lessThan">
      <formula>0</formula>
    </cfRule>
  </conditionalFormatting>
  <conditionalFormatting sqref="F13">
    <cfRule type="cellIs" dxfId="22" priority="21" stopIfTrue="1" operator="lessThan">
      <formula>0</formula>
    </cfRule>
  </conditionalFormatting>
  <conditionalFormatting sqref="E10:E12">
    <cfRule type="cellIs" dxfId="21" priority="20" stopIfTrue="1" operator="lessThan">
      <formula>0</formula>
    </cfRule>
  </conditionalFormatting>
  <conditionalFormatting sqref="G10:G12">
    <cfRule type="cellIs" dxfId="20" priority="19" stopIfTrue="1" operator="lessThan">
      <formula>0</formula>
    </cfRule>
  </conditionalFormatting>
  <conditionalFormatting sqref="I10:I12">
    <cfRule type="cellIs" dxfId="19" priority="18" stopIfTrue="1" operator="lessThan">
      <formula>0</formula>
    </cfRule>
  </conditionalFormatting>
  <conditionalFormatting sqref="F16">
    <cfRule type="cellIs" dxfId="18" priority="12" stopIfTrue="1" operator="lessThan">
      <formula>0</formula>
    </cfRule>
  </conditionalFormatting>
  <conditionalFormatting sqref="H16">
    <cfRule type="cellIs" dxfId="17" priority="11" stopIfTrue="1" operator="lessThan">
      <formula>0</formula>
    </cfRule>
  </conditionalFormatting>
  <conditionalFormatting sqref="J16">
    <cfRule type="cellIs" dxfId="16" priority="10" stopIfTrue="1" operator="lessThan">
      <formula>0</formula>
    </cfRule>
  </conditionalFormatting>
  <conditionalFormatting sqref="L16">
    <cfRule type="cellIs" dxfId="15" priority="9" stopIfTrue="1" operator="lessThan">
      <formula>0</formula>
    </cfRule>
  </conditionalFormatting>
  <conditionalFormatting sqref="L18:L19">
    <cfRule type="cellIs" dxfId="14" priority="8" stopIfTrue="1" operator="lessThan">
      <formula>0</formula>
    </cfRule>
  </conditionalFormatting>
  <conditionalFormatting sqref="J18:J19">
    <cfRule type="cellIs" dxfId="13" priority="7" stopIfTrue="1" operator="lessThan">
      <formula>0</formula>
    </cfRule>
  </conditionalFormatting>
  <conditionalFormatting sqref="H18:H19">
    <cfRule type="cellIs" dxfId="12" priority="6" stopIfTrue="1" operator="lessThan">
      <formula>0</formula>
    </cfRule>
  </conditionalFormatting>
  <conditionalFormatting sqref="F18:F19">
    <cfRule type="cellIs" dxfId="11" priority="5" stopIfTrue="1" operator="lessThan">
      <formula>0</formula>
    </cfRule>
  </conditionalFormatting>
  <conditionalFormatting sqref="F30">
    <cfRule type="cellIs" dxfId="10" priority="4" stopIfTrue="1" operator="lessThan">
      <formula>0</formula>
    </cfRule>
  </conditionalFormatting>
  <conditionalFormatting sqref="H30">
    <cfRule type="cellIs" dxfId="9" priority="3" stopIfTrue="1" operator="lessThan">
      <formula>0</formula>
    </cfRule>
  </conditionalFormatting>
  <conditionalFormatting sqref="J30">
    <cfRule type="cellIs" dxfId="8" priority="2" stopIfTrue="1" operator="lessThan">
      <formula>0</formula>
    </cfRule>
  </conditionalFormatting>
  <conditionalFormatting sqref="L30">
    <cfRule type="cellIs" dxfId="7" priority="1" stopIfTrue="1" operator="lessThan">
      <formula>0</formula>
    </cfRule>
  </conditionalFormatting>
  <pageMargins left="0.78740157480314965" right="0.19685039370078741" top="0.78740157480314965" bottom="0" header="0.23622047244094491" footer="0"/>
  <pageSetup paperSize="9" scale="4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2:Q24"/>
  <sheetViews>
    <sheetView topLeftCell="A5" zoomScale="90" zoomScaleNormal="90" zoomScaleSheetLayoutView="85" workbookViewId="0">
      <selection activeCell="J12" sqref="J12"/>
    </sheetView>
  </sheetViews>
  <sheetFormatPr defaultRowHeight="12.75" x14ac:dyDescent="0.2"/>
  <cols>
    <col min="1" max="1" width="9" style="12" customWidth="1"/>
    <col min="2" max="2" width="18.7109375" style="12" customWidth="1"/>
    <col min="3" max="3" width="45.5703125" style="12" customWidth="1"/>
    <col min="4" max="4" width="4.140625" style="12" customWidth="1"/>
    <col min="5" max="5" width="16" style="12" customWidth="1"/>
    <col min="6" max="6" width="9.140625" style="12"/>
    <col min="7" max="7" width="22" style="12" customWidth="1"/>
    <col min="8" max="8" width="31.28515625" style="12" customWidth="1"/>
    <col min="9" max="9" width="4.140625" style="12" customWidth="1"/>
    <col min="10" max="10" width="21" style="12" customWidth="1"/>
    <col min="11" max="16384" width="9.140625" style="12"/>
  </cols>
  <sheetData>
    <row r="2" spans="1:17" ht="12" customHeight="1" x14ac:dyDescent="0.25">
      <c r="A2" s="810" t="s">
        <v>828</v>
      </c>
      <c r="B2" s="811"/>
      <c r="C2" s="811"/>
      <c r="D2" s="15"/>
      <c r="E2" s="809" t="str">
        <f>IF('Титул ф.2'!D26=0," ",'Титул ф.2'!D26)</f>
        <v>Улуг-Хемский районный суд Республики Тыва</v>
      </c>
      <c r="F2" s="809"/>
      <c r="G2" s="809"/>
      <c r="H2" s="809"/>
      <c r="I2" s="13"/>
      <c r="J2" s="13"/>
      <c r="K2" s="13"/>
      <c r="L2" s="13"/>
      <c r="M2" s="13"/>
      <c r="N2" s="13"/>
      <c r="O2" s="13"/>
      <c r="P2" s="13"/>
      <c r="Q2" s="13"/>
    </row>
    <row r="3" spans="1:17" ht="12" customHeight="1" x14ac:dyDescent="0.25">
      <c r="A3" s="94"/>
      <c r="B3" s="20"/>
      <c r="C3" s="20"/>
      <c r="D3" s="100"/>
      <c r="E3" s="99"/>
      <c r="F3" s="99"/>
      <c r="G3" s="99"/>
      <c r="H3" s="99"/>
      <c r="I3" s="13"/>
      <c r="J3" s="13"/>
      <c r="K3" s="13"/>
      <c r="L3" s="13"/>
      <c r="M3" s="13"/>
      <c r="N3" s="13"/>
      <c r="O3" s="13"/>
      <c r="P3" s="13"/>
      <c r="Q3" s="13"/>
    </row>
    <row r="4" spans="1:17" ht="78.75" customHeight="1" x14ac:dyDescent="0.25">
      <c r="A4" s="812" t="s">
        <v>354</v>
      </c>
      <c r="B4" s="812"/>
      <c r="C4" s="812"/>
      <c r="D4" s="812"/>
      <c r="E4" s="812"/>
      <c r="F4" s="812"/>
      <c r="G4" s="812"/>
      <c r="H4" s="794"/>
      <c r="I4" s="794"/>
      <c r="J4" s="794"/>
      <c r="K4" s="808"/>
      <c r="L4" s="808"/>
      <c r="M4" s="808"/>
      <c r="N4" s="13"/>
      <c r="O4" s="13"/>
      <c r="P4" s="13"/>
      <c r="Q4" s="13"/>
    </row>
    <row r="5" spans="1:17" ht="24" customHeight="1" thickBot="1" x14ac:dyDescent="0.3">
      <c r="A5" s="21"/>
      <c r="B5" s="21"/>
      <c r="C5" s="21"/>
      <c r="D5" s="21"/>
      <c r="E5" s="21"/>
      <c r="F5" s="21"/>
      <c r="G5" s="21"/>
      <c r="H5" s="19"/>
      <c r="I5" s="19"/>
      <c r="J5" s="19"/>
      <c r="K5" s="14"/>
      <c r="L5" s="14"/>
      <c r="M5" s="14"/>
      <c r="N5" s="13"/>
      <c r="O5" s="13"/>
      <c r="P5" s="13"/>
      <c r="Q5" s="13"/>
    </row>
    <row r="6" spans="1:17" ht="58.5" customHeight="1" thickBot="1" x14ac:dyDescent="0.25">
      <c r="A6" s="791" t="s">
        <v>928</v>
      </c>
      <c r="B6" s="792"/>
      <c r="C6" s="793"/>
      <c r="D6" s="213" t="s">
        <v>824</v>
      </c>
      <c r="E6" s="211" t="s">
        <v>481</v>
      </c>
      <c r="F6" s="13"/>
      <c r="G6" s="812" t="s">
        <v>958</v>
      </c>
      <c r="H6" s="812"/>
      <c r="I6" s="812"/>
      <c r="J6" s="812"/>
      <c r="K6" s="13"/>
      <c r="L6" s="13"/>
      <c r="M6" s="13"/>
      <c r="N6" s="13"/>
      <c r="O6" s="13"/>
      <c r="P6" s="13"/>
      <c r="Q6" s="13"/>
    </row>
    <row r="7" spans="1:17" ht="15.75" customHeight="1" thickBot="1" x14ac:dyDescent="0.25">
      <c r="A7" s="802" t="s">
        <v>114</v>
      </c>
      <c r="B7" s="803"/>
      <c r="C7" s="803"/>
      <c r="D7" s="214"/>
      <c r="E7" s="212">
        <v>1</v>
      </c>
      <c r="F7" s="13"/>
      <c r="G7" s="814"/>
      <c r="H7" s="814"/>
      <c r="I7" s="814"/>
      <c r="J7" s="814"/>
      <c r="K7" s="13"/>
      <c r="L7" s="13"/>
      <c r="M7" s="13"/>
      <c r="N7" s="13"/>
      <c r="O7" s="13"/>
      <c r="P7" s="13"/>
      <c r="Q7" s="13"/>
    </row>
    <row r="8" spans="1:17" ht="25.5" customHeight="1" x14ac:dyDescent="0.2">
      <c r="A8" s="815" t="s">
        <v>490</v>
      </c>
      <c r="B8" s="804" t="s">
        <v>229</v>
      </c>
      <c r="C8" s="805"/>
      <c r="D8" s="215">
        <v>1</v>
      </c>
      <c r="E8" s="312">
        <v>5</v>
      </c>
      <c r="F8" s="13"/>
      <c r="G8" s="806" t="s">
        <v>463</v>
      </c>
      <c r="H8" s="807"/>
      <c r="I8" s="218">
        <v>1</v>
      </c>
      <c r="J8" s="315">
        <v>11</v>
      </c>
      <c r="K8" s="13"/>
      <c r="L8" s="13"/>
      <c r="M8" s="13"/>
      <c r="N8" s="13"/>
      <c r="O8" s="13"/>
      <c r="P8" s="13"/>
      <c r="Q8" s="13"/>
    </row>
    <row r="9" spans="1:17" ht="29.25" customHeight="1" x14ac:dyDescent="0.2">
      <c r="A9" s="816"/>
      <c r="B9" s="789" t="s">
        <v>230</v>
      </c>
      <c r="C9" s="790"/>
      <c r="D9" s="216">
        <v>2</v>
      </c>
      <c r="E9" s="313"/>
      <c r="F9" s="13"/>
      <c r="G9" s="817" t="s">
        <v>308</v>
      </c>
      <c r="H9" s="16" t="s">
        <v>825</v>
      </c>
      <c r="I9" s="219">
        <v>2</v>
      </c>
      <c r="J9" s="316"/>
      <c r="K9" s="13"/>
      <c r="L9" s="13"/>
      <c r="M9" s="13"/>
      <c r="N9" s="13"/>
      <c r="O9" s="13"/>
      <c r="P9" s="13"/>
      <c r="Q9" s="13"/>
    </row>
    <row r="10" spans="1:17" ht="33" customHeight="1" x14ac:dyDescent="0.2">
      <c r="A10" s="816"/>
      <c r="B10" s="813" t="s">
        <v>929</v>
      </c>
      <c r="C10" s="210" t="s">
        <v>266</v>
      </c>
      <c r="D10" s="216">
        <v>3</v>
      </c>
      <c r="E10" s="313"/>
      <c r="F10" s="13"/>
      <c r="G10" s="818"/>
      <c r="H10" s="16" t="s">
        <v>821</v>
      </c>
      <c r="I10" s="219">
        <v>3</v>
      </c>
      <c r="J10" s="316"/>
      <c r="K10" s="13"/>
      <c r="L10" s="13"/>
      <c r="M10" s="13"/>
      <c r="N10" s="13"/>
      <c r="O10" s="13"/>
      <c r="P10" s="13"/>
      <c r="Q10" s="13"/>
    </row>
    <row r="11" spans="1:17" ht="27" customHeight="1" x14ac:dyDescent="0.2">
      <c r="A11" s="816"/>
      <c r="B11" s="813"/>
      <c r="C11" s="210" t="s">
        <v>267</v>
      </c>
      <c r="D11" s="216">
        <v>4</v>
      </c>
      <c r="E11" s="313"/>
      <c r="F11" s="13"/>
      <c r="G11" s="819" t="s">
        <v>921</v>
      </c>
      <c r="H11" s="820"/>
      <c r="I11" s="219">
        <v>4</v>
      </c>
      <c r="J11" s="316">
        <v>4</v>
      </c>
      <c r="K11" s="13"/>
      <c r="L11" s="13"/>
      <c r="M11" s="13"/>
      <c r="N11" s="13"/>
      <c r="O11" s="13"/>
      <c r="P11" s="13"/>
      <c r="Q11" s="13"/>
    </row>
    <row r="12" spans="1:17" ht="33.6" customHeight="1" thickBot="1" x14ac:dyDescent="0.25">
      <c r="A12" s="816"/>
      <c r="B12" s="789" t="s">
        <v>231</v>
      </c>
      <c r="C12" s="790"/>
      <c r="D12" s="216">
        <v>5</v>
      </c>
      <c r="E12" s="313"/>
      <c r="F12" s="13"/>
      <c r="G12" s="800" t="s">
        <v>207</v>
      </c>
      <c r="H12" s="801"/>
      <c r="I12" s="220">
        <v>5</v>
      </c>
      <c r="J12" s="317">
        <v>1</v>
      </c>
      <c r="K12" s="13"/>
      <c r="L12" s="13"/>
      <c r="M12" s="13"/>
      <c r="N12" s="13"/>
      <c r="O12" s="13"/>
      <c r="P12" s="13"/>
      <c r="Q12" s="13"/>
    </row>
    <row r="13" spans="1:17" ht="29.25" customHeight="1" x14ac:dyDescent="0.2">
      <c r="A13" s="816"/>
      <c r="B13" s="789" t="s">
        <v>232</v>
      </c>
      <c r="C13" s="790"/>
      <c r="D13" s="216">
        <v>6</v>
      </c>
      <c r="E13" s="313"/>
      <c r="F13" s="13"/>
      <c r="K13" s="13"/>
      <c r="L13" s="13"/>
      <c r="M13" s="13"/>
      <c r="N13" s="13"/>
      <c r="O13" s="13"/>
      <c r="P13" s="13"/>
      <c r="Q13" s="13"/>
    </row>
    <row r="14" spans="1:17" ht="34.15" customHeight="1" x14ac:dyDescent="0.2">
      <c r="A14" s="816"/>
      <c r="B14" s="789" t="s">
        <v>233</v>
      </c>
      <c r="C14" s="790"/>
      <c r="D14" s="216">
        <v>7</v>
      </c>
      <c r="E14" s="313"/>
      <c r="F14" s="13"/>
      <c r="K14" s="13"/>
      <c r="L14" s="13"/>
      <c r="M14" s="13"/>
      <c r="N14" s="13"/>
      <c r="O14" s="13"/>
      <c r="P14" s="13"/>
      <c r="Q14" s="13"/>
    </row>
    <row r="15" spans="1:17" ht="35.450000000000003" customHeight="1" x14ac:dyDescent="0.2">
      <c r="A15" s="816"/>
      <c r="B15" s="796" t="s">
        <v>221</v>
      </c>
      <c r="C15" s="797"/>
      <c r="D15" s="216">
        <v>8</v>
      </c>
      <c r="E15" s="313"/>
      <c r="F15" s="13"/>
      <c r="K15" s="13"/>
      <c r="L15" s="13"/>
      <c r="M15" s="13"/>
      <c r="N15" s="13"/>
      <c r="O15" s="13"/>
      <c r="P15" s="13"/>
      <c r="Q15" s="13"/>
    </row>
    <row r="16" spans="1:17" ht="33" customHeight="1" x14ac:dyDescent="0.2">
      <c r="A16" s="816"/>
      <c r="B16" s="789" t="s">
        <v>234</v>
      </c>
      <c r="C16" s="790"/>
      <c r="D16" s="216">
        <v>9</v>
      </c>
      <c r="E16" s="313"/>
      <c r="F16" s="13"/>
      <c r="K16" s="13"/>
      <c r="L16" s="13"/>
      <c r="M16" s="13"/>
      <c r="N16" s="13"/>
      <c r="O16" s="13"/>
      <c r="P16" s="13"/>
      <c r="Q16" s="13"/>
    </row>
    <row r="17" spans="1:17" ht="25.9" customHeight="1" x14ac:dyDescent="0.2">
      <c r="A17" s="816"/>
      <c r="B17" s="789" t="s">
        <v>222</v>
      </c>
      <c r="C17" s="790"/>
      <c r="D17" s="216">
        <v>10</v>
      </c>
      <c r="E17" s="313"/>
      <c r="F17" s="13"/>
      <c r="K17" s="13"/>
      <c r="L17" s="13"/>
      <c r="M17" s="13"/>
      <c r="N17" s="13"/>
      <c r="O17" s="13"/>
      <c r="P17" s="13"/>
      <c r="Q17" s="13"/>
    </row>
    <row r="18" spans="1:17" ht="33" customHeight="1" x14ac:dyDescent="0.2">
      <c r="A18" s="798" t="s">
        <v>491</v>
      </c>
      <c r="B18" s="789" t="s">
        <v>235</v>
      </c>
      <c r="C18" s="790"/>
      <c r="D18" s="216">
        <v>11</v>
      </c>
      <c r="E18" s="313"/>
      <c r="F18" s="13"/>
      <c r="K18" s="13"/>
      <c r="L18" s="13"/>
      <c r="M18" s="13"/>
      <c r="N18" s="13"/>
      <c r="O18" s="13"/>
      <c r="P18" s="13"/>
      <c r="Q18" s="13"/>
    </row>
    <row r="19" spans="1:17" ht="28.9" customHeight="1" x14ac:dyDescent="0.2">
      <c r="A19" s="798"/>
      <c r="B19" s="789" t="s">
        <v>223</v>
      </c>
      <c r="C19" s="790"/>
      <c r="D19" s="216">
        <v>12</v>
      </c>
      <c r="E19" s="313"/>
      <c r="F19" s="13"/>
      <c r="G19" s="17"/>
      <c r="H19" s="13"/>
      <c r="I19" s="13"/>
      <c r="J19" s="13"/>
      <c r="K19" s="13"/>
      <c r="L19" s="13"/>
      <c r="M19" s="13"/>
      <c r="N19" s="13"/>
      <c r="O19" s="13"/>
      <c r="P19" s="13"/>
      <c r="Q19" s="13"/>
    </row>
    <row r="20" spans="1:17" ht="25.9" customHeight="1" x14ac:dyDescent="0.2">
      <c r="A20" s="798"/>
      <c r="B20" s="789" t="s">
        <v>268</v>
      </c>
      <c r="C20" s="790"/>
      <c r="D20" s="216">
        <v>13</v>
      </c>
      <c r="E20" s="313"/>
      <c r="F20" s="13"/>
      <c r="G20" s="18"/>
      <c r="H20" s="13"/>
      <c r="I20" s="13"/>
      <c r="J20" s="13"/>
      <c r="K20" s="13"/>
      <c r="L20" s="13"/>
      <c r="M20" s="13"/>
      <c r="N20" s="13"/>
      <c r="O20" s="13"/>
      <c r="P20" s="13"/>
      <c r="Q20" s="13"/>
    </row>
    <row r="21" spans="1:17" ht="30" customHeight="1" thickBot="1" x14ac:dyDescent="0.25">
      <c r="A21" s="799"/>
      <c r="B21" s="787" t="s">
        <v>222</v>
      </c>
      <c r="C21" s="788"/>
      <c r="D21" s="217">
        <v>14</v>
      </c>
      <c r="E21" s="314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</row>
    <row r="22" spans="1:17" ht="38.450000000000003" customHeight="1" x14ac:dyDescent="0.2">
      <c r="A22" s="795" t="s">
        <v>355</v>
      </c>
      <c r="B22" s="795"/>
      <c r="C22" s="795"/>
      <c r="D22" s="795"/>
      <c r="E22" s="795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</row>
    <row r="23" spans="1:17" x14ac:dyDescent="0.2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</row>
    <row r="24" spans="1:17" x14ac:dyDescent="0.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</row>
  </sheetData>
  <mergeCells count="28">
    <mergeCell ref="K4:M4"/>
    <mergeCell ref="E2:H2"/>
    <mergeCell ref="A2:C2"/>
    <mergeCell ref="A4:G4"/>
    <mergeCell ref="B16:C16"/>
    <mergeCell ref="B9:C9"/>
    <mergeCell ref="B10:B11"/>
    <mergeCell ref="B12:C12"/>
    <mergeCell ref="G6:J7"/>
    <mergeCell ref="A8:A17"/>
    <mergeCell ref="G9:G10"/>
    <mergeCell ref="G11:H11"/>
    <mergeCell ref="B21:C21"/>
    <mergeCell ref="B19:C19"/>
    <mergeCell ref="A6:C6"/>
    <mergeCell ref="H4:J4"/>
    <mergeCell ref="A22:E22"/>
    <mergeCell ref="B15:C15"/>
    <mergeCell ref="B14:C14"/>
    <mergeCell ref="B13:C13"/>
    <mergeCell ref="A18:A21"/>
    <mergeCell ref="B20:C20"/>
    <mergeCell ref="B17:C17"/>
    <mergeCell ref="G12:H12"/>
    <mergeCell ref="A7:C7"/>
    <mergeCell ref="B18:C18"/>
    <mergeCell ref="B8:C8"/>
    <mergeCell ref="G8:H8"/>
  </mergeCells>
  <phoneticPr fontId="27" type="noConversion"/>
  <pageMargins left="0.59055118110236227" right="0.19685039370078741" top="0.78740157480314965" bottom="0" header="0.31496062992125984" footer="0.31496062992125984"/>
  <pageSetup paperSize="9" scale="7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24</vt:i4>
      </vt:variant>
    </vt:vector>
  </HeadingPairs>
  <TitlesOfParts>
    <vt:vector size="37" baseType="lpstr">
      <vt:lpstr>Титул ф.2</vt:lpstr>
      <vt:lpstr>Раздел 1</vt:lpstr>
      <vt:lpstr>Раздел 2</vt:lpstr>
      <vt:lpstr>Раздел 3</vt:lpstr>
      <vt:lpstr>Разделы 4, 5</vt:lpstr>
      <vt:lpstr>Разделы 6, 7</vt:lpstr>
      <vt:lpstr>Раздел 8</vt:lpstr>
      <vt:lpstr>Раздел 9</vt:lpstr>
      <vt:lpstr>Разделы 10, 11</vt:lpstr>
      <vt:lpstr>Раздел 12</vt:lpstr>
      <vt:lpstr>ФЛК (обязательный)</vt:lpstr>
      <vt:lpstr>ФЛК (информационный)</vt:lpstr>
      <vt:lpstr>Списки</vt:lpstr>
      <vt:lpstr>'Раздел 1'!Заголовки_для_печати</vt:lpstr>
      <vt:lpstr>'Раздел 2'!Заголовки_для_печати</vt:lpstr>
      <vt:lpstr>'Раздел 3'!Заголовки_для_печати</vt:lpstr>
      <vt:lpstr>Списки!Коды_отчетных_периодов</vt:lpstr>
      <vt:lpstr>'Титул ф.2'!Коды_отчетных_периодов</vt:lpstr>
      <vt:lpstr>Коды_отчетных_периодов</vt:lpstr>
      <vt:lpstr>Списки!Коды_судов</vt:lpstr>
      <vt:lpstr>'Титул ф.2'!Коды_судов</vt:lpstr>
      <vt:lpstr>Коды_судов</vt:lpstr>
      <vt:lpstr>Списки!Наим_отчет_периода</vt:lpstr>
      <vt:lpstr>'Титул ф.2'!Наим_отчет_периода</vt:lpstr>
      <vt:lpstr>Наим_отчет_периода</vt:lpstr>
      <vt:lpstr>Списки!Наим_УСД</vt:lpstr>
      <vt:lpstr>'Титул ф.2'!Наим_УСД</vt:lpstr>
      <vt:lpstr>Наим_УСД</vt:lpstr>
      <vt:lpstr>'Раздел 1'!Область_печати</vt:lpstr>
      <vt:lpstr>'Раздел 2'!Область_печати</vt:lpstr>
      <vt:lpstr>'Раздел 3'!Область_печати</vt:lpstr>
      <vt:lpstr>'Раздел 8'!Область_печати</vt:lpstr>
      <vt:lpstr>'Раздел 9'!Область_печати</vt:lpstr>
      <vt:lpstr>'Разделы 10, 11'!Область_печати</vt:lpstr>
      <vt:lpstr>'Разделы 4, 5'!Область_печати</vt:lpstr>
      <vt:lpstr>'Разделы 6, 7'!Область_печати</vt:lpstr>
      <vt:lpstr>'Титул ф.2'!Область_печати</vt:lpstr>
    </vt:vector>
  </TitlesOfParts>
  <Company>CROC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Алдын-кыс В. Ондар</dc:creator>
  <cp:lastModifiedBy>Саяна С. Сат</cp:lastModifiedBy>
  <cp:lastPrinted>2020-01-09T12:15:56Z</cp:lastPrinted>
  <dcterms:created xsi:type="dcterms:W3CDTF">2004-03-24T19:37:04Z</dcterms:created>
  <dcterms:modified xsi:type="dcterms:W3CDTF">2020-01-09T12:19:00Z</dcterms:modified>
</cp:coreProperties>
</file>